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Users/juliaduque/Documents/GitHub/Entrevista-Socioeconomica/entrevista/"/>
    </mc:Choice>
  </mc:AlternateContent>
  <xr:revisionPtr revIDLastSave="0" documentId="13_ncr:20001_{9CED33B6-CD30-5149-8C13-6FFDB1A9E967}" xr6:coauthVersionLast="47" xr6:coauthVersionMax="47" xr10:uidLastSave="{00000000-0000-0000-0000-000000000000}"/>
  <bookViews>
    <workbookView xWindow="15300" yWindow="500" windowWidth="13340" windowHeight="15940" xr2:uid="{00000000-000D-0000-FFFF-FFFF00000000}"/>
  </bookViews>
  <sheets>
    <sheet name="Resultado" sheetId="1" r:id="rId1"/>
    <sheet name="Resultado Emails" sheetId="2" r:id="rId2"/>
    <sheet name="Emails" sheetId="3" r:id="rId3"/>
    <sheet name="Minoro" sheetId="4" r:id="rId4"/>
    <sheet name="Resultado  1a Fase" sheetId="5" r:id="rId5"/>
    <sheet name="Aprovados - 1a FASE" sheetId="6" r:id="rId6"/>
    <sheet name="Base Provas" sheetId="7" r:id="rId7"/>
    <sheet name="Cotas" sheetId="8" r:id="rId8"/>
    <sheet name="Resultado Marketing" sheetId="9" r:id="rId9"/>
    <sheet name="Ano Conclusão EM" sheetId="10" r:id="rId10"/>
    <sheet name="Base Completa" sheetId="11" r:id="rId11"/>
    <sheet name="Dicionário" sheetId="12" r:id="rId12"/>
    <sheet name="Padrinhos" sheetId="13" r:id="rId13"/>
  </sheets>
  <definedNames>
    <definedName name="_xlnm._FilterDatabase" localSheetId="10" hidden="1">'Base Completa'!$A$1:$A$323</definedName>
    <definedName name="_xlnm._FilterDatabase" localSheetId="0" hidden="1">Resultado!$A$1:$DT$319</definedName>
    <definedName name="_xlnm._FilterDatabase" localSheetId="4" hidden="1">'Resultado  1a Fase'!$A$1:$F$1000</definedName>
    <definedName name="_xlnm._FilterDatabase" localSheetId="1" hidden="1">'Resultado Emails'!$A$2:$DT$320</definedName>
    <definedName name="_xlnm._FilterDatabase" localSheetId="8" hidden="1">'Resultado Marketing'!$A$2:$C$122</definedName>
    <definedName name="Aprovacoes">Resultado!$I$2:$I$221</definedName>
    <definedName name="Nomes">Resultado!$L$2:$L$221</definedName>
    <definedName name="Num_pedido">Resultado!$N$2:$N$221</definedName>
    <definedName name="Outros_cursinhos">Resultado!$F$2:$F$221</definedName>
    <definedName name="Prestou_PS_CFEA">Resultado!$E$2:$E$221</definedName>
    <definedName name="Tentativas_Enem">Resultado!$G$2:$G$221</definedName>
    <definedName name="Tentativas_vests">Resultado!$H$2:$H$221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9" i="13" l="1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B3" i="13"/>
  <c r="B2" i="13"/>
  <c r="H37" i="13" s="1"/>
  <c r="B1" i="13"/>
  <c r="H42" i="13" s="1"/>
  <c r="CP225" i="11"/>
  <c r="CO225" i="11"/>
  <c r="CP224" i="11"/>
  <c r="CO224" i="11"/>
  <c r="CP223" i="11"/>
  <c r="CO223" i="11"/>
  <c r="CP222" i="11"/>
  <c r="CO222" i="11"/>
  <c r="CP221" i="11"/>
  <c r="CO221" i="11"/>
  <c r="CP220" i="11"/>
  <c r="CO220" i="11"/>
  <c r="CP219" i="11"/>
  <c r="CO219" i="11"/>
  <c r="CP218" i="11"/>
  <c r="CO218" i="11"/>
  <c r="CP217" i="11"/>
  <c r="CO217" i="11"/>
  <c r="CP216" i="11"/>
  <c r="CO216" i="11"/>
  <c r="CP215" i="11"/>
  <c r="CO215" i="11"/>
  <c r="CP214" i="11"/>
  <c r="CO214" i="11"/>
  <c r="CP213" i="11"/>
  <c r="CO213" i="11"/>
  <c r="CP212" i="11"/>
  <c r="CO212" i="11"/>
  <c r="CP211" i="11"/>
  <c r="CO211" i="11"/>
  <c r="CP210" i="11"/>
  <c r="CO210" i="11"/>
  <c r="CP209" i="11"/>
  <c r="CO209" i="11"/>
  <c r="CP208" i="11"/>
  <c r="CO208" i="11"/>
  <c r="CP207" i="11"/>
  <c r="CO207" i="11"/>
  <c r="CP206" i="11"/>
  <c r="CO206" i="11"/>
  <c r="CP205" i="11"/>
  <c r="CO205" i="11"/>
  <c r="CP204" i="11"/>
  <c r="CO204" i="11"/>
  <c r="CP203" i="11"/>
  <c r="CO203" i="11"/>
  <c r="CP202" i="11"/>
  <c r="CO202" i="11"/>
  <c r="CP201" i="11"/>
  <c r="CO201" i="11"/>
  <c r="CP200" i="11"/>
  <c r="CO200" i="11"/>
  <c r="CP199" i="11"/>
  <c r="CO199" i="11"/>
  <c r="CP198" i="11"/>
  <c r="CO198" i="11"/>
  <c r="CP197" i="11"/>
  <c r="CO197" i="11"/>
  <c r="CP196" i="11"/>
  <c r="CO196" i="11"/>
  <c r="CP195" i="11"/>
  <c r="CO195" i="11"/>
  <c r="CP194" i="11"/>
  <c r="CO194" i="11"/>
  <c r="CP193" i="11"/>
  <c r="CO193" i="11"/>
  <c r="CP192" i="11"/>
  <c r="CO192" i="11"/>
  <c r="CP191" i="11"/>
  <c r="CO191" i="11"/>
  <c r="CP190" i="11"/>
  <c r="CO190" i="11"/>
  <c r="CP189" i="11"/>
  <c r="CO189" i="11"/>
  <c r="CP188" i="11"/>
  <c r="CO188" i="11"/>
  <c r="CP187" i="11"/>
  <c r="CO187" i="11"/>
  <c r="CP186" i="11"/>
  <c r="CO186" i="11"/>
  <c r="CP185" i="11"/>
  <c r="CO185" i="11"/>
  <c r="CP184" i="11"/>
  <c r="CO184" i="11"/>
  <c r="CP183" i="11"/>
  <c r="CO183" i="11"/>
  <c r="CP182" i="11"/>
  <c r="CO182" i="11"/>
  <c r="CP181" i="11"/>
  <c r="CO181" i="11"/>
  <c r="CP180" i="11"/>
  <c r="CO180" i="11"/>
  <c r="CP179" i="11"/>
  <c r="CO179" i="11"/>
  <c r="CP178" i="11"/>
  <c r="CO178" i="11"/>
  <c r="CP177" i="11"/>
  <c r="CO177" i="11"/>
  <c r="CP176" i="11"/>
  <c r="CO176" i="11"/>
  <c r="CP175" i="11"/>
  <c r="CO175" i="11"/>
  <c r="CP174" i="11"/>
  <c r="CO174" i="11"/>
  <c r="CP173" i="11"/>
  <c r="CO173" i="11"/>
  <c r="CP172" i="11"/>
  <c r="CO172" i="11"/>
  <c r="CP171" i="11"/>
  <c r="CO171" i="11"/>
  <c r="CP170" i="11"/>
  <c r="CO170" i="11"/>
  <c r="CP169" i="11"/>
  <c r="CO169" i="11"/>
  <c r="CP168" i="11"/>
  <c r="CO168" i="11"/>
  <c r="CP167" i="11"/>
  <c r="CO167" i="11"/>
  <c r="CP166" i="11"/>
  <c r="CO166" i="11"/>
  <c r="CP165" i="11"/>
  <c r="CO165" i="11"/>
  <c r="CP164" i="11"/>
  <c r="CO164" i="11"/>
  <c r="CP163" i="11"/>
  <c r="CO163" i="11"/>
  <c r="CP162" i="11"/>
  <c r="CO162" i="11"/>
  <c r="CP161" i="11"/>
  <c r="CO161" i="11"/>
  <c r="CP160" i="11"/>
  <c r="CO160" i="11"/>
  <c r="CP159" i="11"/>
  <c r="CO159" i="11"/>
  <c r="CP158" i="11"/>
  <c r="CO158" i="11"/>
  <c r="CP157" i="11"/>
  <c r="CO157" i="11"/>
  <c r="CP156" i="11"/>
  <c r="CO156" i="11"/>
  <c r="CP155" i="11"/>
  <c r="CO155" i="11"/>
  <c r="CP154" i="11"/>
  <c r="CO154" i="11"/>
  <c r="CP153" i="11"/>
  <c r="CO153" i="11"/>
  <c r="CP152" i="11"/>
  <c r="CO152" i="11"/>
  <c r="CP151" i="11"/>
  <c r="CO151" i="11"/>
  <c r="CP150" i="11"/>
  <c r="CO150" i="11"/>
  <c r="CP149" i="11"/>
  <c r="CO149" i="11"/>
  <c r="CP148" i="11"/>
  <c r="CO148" i="11"/>
  <c r="CP147" i="11"/>
  <c r="CO147" i="11"/>
  <c r="CP146" i="11"/>
  <c r="CO146" i="11"/>
  <c r="CP145" i="11"/>
  <c r="CO145" i="11"/>
  <c r="CP144" i="11"/>
  <c r="CO144" i="11"/>
  <c r="CP143" i="11"/>
  <c r="CO143" i="11"/>
  <c r="CP142" i="11"/>
  <c r="CO142" i="11"/>
  <c r="CP141" i="11"/>
  <c r="CO141" i="11"/>
  <c r="CP140" i="11"/>
  <c r="CO140" i="11"/>
  <c r="CP139" i="11"/>
  <c r="CO139" i="11"/>
  <c r="CP138" i="11"/>
  <c r="CO138" i="11"/>
  <c r="CP137" i="11"/>
  <c r="CO137" i="11"/>
  <c r="CP136" i="11"/>
  <c r="CO136" i="11"/>
  <c r="CP135" i="11"/>
  <c r="CO135" i="11"/>
  <c r="CP134" i="11"/>
  <c r="CO134" i="11"/>
  <c r="CP133" i="11"/>
  <c r="CO133" i="11"/>
  <c r="CP132" i="11"/>
  <c r="CO132" i="11"/>
  <c r="CP131" i="11"/>
  <c r="CO131" i="11"/>
  <c r="CP130" i="11"/>
  <c r="CO130" i="11"/>
  <c r="CP129" i="11"/>
  <c r="CO129" i="11"/>
  <c r="CP128" i="11"/>
  <c r="CO128" i="11"/>
  <c r="CP127" i="11"/>
  <c r="CO127" i="11"/>
  <c r="CP126" i="11"/>
  <c r="CO126" i="11"/>
  <c r="CP125" i="11"/>
  <c r="CO125" i="11"/>
  <c r="CP124" i="11"/>
  <c r="CO124" i="11"/>
  <c r="CP123" i="11"/>
  <c r="CO123" i="11"/>
  <c r="CP122" i="11"/>
  <c r="CO122" i="11"/>
  <c r="CP121" i="11"/>
  <c r="CO121" i="11"/>
  <c r="CP120" i="11"/>
  <c r="CO120" i="11"/>
  <c r="CP119" i="11"/>
  <c r="CO119" i="11"/>
  <c r="CP118" i="11"/>
  <c r="CO118" i="11"/>
  <c r="CP117" i="11"/>
  <c r="CO117" i="11"/>
  <c r="CP116" i="11"/>
  <c r="CO116" i="11"/>
  <c r="CP115" i="11"/>
  <c r="CO115" i="11"/>
  <c r="CP114" i="11"/>
  <c r="CO114" i="11"/>
  <c r="CP113" i="11"/>
  <c r="CO113" i="11"/>
  <c r="CP112" i="11"/>
  <c r="CO112" i="11"/>
  <c r="CP111" i="11"/>
  <c r="CO111" i="11"/>
  <c r="CP110" i="11"/>
  <c r="CO110" i="11"/>
  <c r="CP109" i="11"/>
  <c r="CO109" i="11"/>
  <c r="CP108" i="11"/>
  <c r="CO108" i="11"/>
  <c r="CP107" i="11"/>
  <c r="CO107" i="11"/>
  <c r="CP106" i="11"/>
  <c r="CO106" i="11"/>
  <c r="CP105" i="11"/>
  <c r="CO105" i="11"/>
  <c r="CP104" i="11"/>
  <c r="CO104" i="11"/>
  <c r="CP103" i="11"/>
  <c r="CO103" i="11"/>
  <c r="CP102" i="11"/>
  <c r="CO102" i="11"/>
  <c r="CP101" i="11"/>
  <c r="CO101" i="11"/>
  <c r="CP100" i="11"/>
  <c r="CO100" i="11"/>
  <c r="CP99" i="11"/>
  <c r="CO99" i="11"/>
  <c r="CP98" i="11"/>
  <c r="CO98" i="11"/>
  <c r="CP97" i="11"/>
  <c r="CO97" i="11"/>
  <c r="CP96" i="11"/>
  <c r="CO96" i="11"/>
  <c r="CP95" i="11"/>
  <c r="CO95" i="11"/>
  <c r="CP94" i="11"/>
  <c r="CO94" i="11"/>
  <c r="CP93" i="11"/>
  <c r="CO93" i="11"/>
  <c r="CP92" i="11"/>
  <c r="CO92" i="11"/>
  <c r="CP91" i="11"/>
  <c r="CO91" i="11"/>
  <c r="CP90" i="11"/>
  <c r="CO90" i="11"/>
  <c r="CP89" i="11"/>
  <c r="CO89" i="11"/>
  <c r="CP88" i="11"/>
  <c r="CO88" i="11"/>
  <c r="CP87" i="11"/>
  <c r="CO87" i="11"/>
  <c r="CP86" i="11"/>
  <c r="CO86" i="11"/>
  <c r="CP85" i="11"/>
  <c r="CO85" i="11"/>
  <c r="CP84" i="11"/>
  <c r="CO84" i="11"/>
  <c r="CP83" i="11"/>
  <c r="CO83" i="11"/>
  <c r="CP82" i="11"/>
  <c r="CO82" i="11"/>
  <c r="CP81" i="11"/>
  <c r="CO81" i="11"/>
  <c r="CP80" i="11"/>
  <c r="CO80" i="11"/>
  <c r="CP79" i="11"/>
  <c r="CO79" i="11"/>
  <c r="CP78" i="11"/>
  <c r="CO78" i="11"/>
  <c r="CP77" i="11"/>
  <c r="CO77" i="11"/>
  <c r="CP76" i="11"/>
  <c r="CO76" i="11"/>
  <c r="CP75" i="11"/>
  <c r="CO75" i="11"/>
  <c r="CP74" i="11"/>
  <c r="CO74" i="11"/>
  <c r="CP73" i="11"/>
  <c r="CO73" i="11"/>
  <c r="CP72" i="11"/>
  <c r="CO72" i="11"/>
  <c r="CP71" i="11"/>
  <c r="CO71" i="11"/>
  <c r="CP70" i="11"/>
  <c r="CO70" i="11"/>
  <c r="CP69" i="11"/>
  <c r="CO69" i="11"/>
  <c r="CP68" i="11"/>
  <c r="CO68" i="11"/>
  <c r="CP67" i="11"/>
  <c r="CO67" i="11"/>
  <c r="CP66" i="11"/>
  <c r="CO66" i="11"/>
  <c r="CP65" i="11"/>
  <c r="CO65" i="11"/>
  <c r="CP64" i="11"/>
  <c r="CO64" i="11"/>
  <c r="CP63" i="11"/>
  <c r="CO63" i="11"/>
  <c r="CP62" i="11"/>
  <c r="CO62" i="11"/>
  <c r="CP61" i="11"/>
  <c r="CO61" i="11"/>
  <c r="CP60" i="11"/>
  <c r="CO60" i="11"/>
  <c r="CP59" i="11"/>
  <c r="CO59" i="11"/>
  <c r="CP58" i="11"/>
  <c r="CO58" i="11"/>
  <c r="CP57" i="11"/>
  <c r="CO57" i="11"/>
  <c r="CP56" i="11"/>
  <c r="CO56" i="11"/>
  <c r="CP55" i="11"/>
  <c r="CO55" i="11"/>
  <c r="CP54" i="11"/>
  <c r="CO54" i="11"/>
  <c r="CP53" i="11"/>
  <c r="CO53" i="11"/>
  <c r="CP52" i="11"/>
  <c r="CO52" i="11"/>
  <c r="CP51" i="11"/>
  <c r="CO51" i="11"/>
  <c r="CP50" i="11"/>
  <c r="CO50" i="11"/>
  <c r="CP49" i="11"/>
  <c r="CO49" i="11"/>
  <c r="CP48" i="11"/>
  <c r="CO48" i="11"/>
  <c r="CP47" i="11"/>
  <c r="CO47" i="11"/>
  <c r="CP46" i="11"/>
  <c r="CO46" i="11"/>
  <c r="CP45" i="11"/>
  <c r="CO45" i="11"/>
  <c r="CP44" i="11"/>
  <c r="CO44" i="11"/>
  <c r="CP43" i="11"/>
  <c r="CO43" i="11"/>
  <c r="CP42" i="11"/>
  <c r="CO42" i="11"/>
  <c r="CP41" i="11"/>
  <c r="CO41" i="11"/>
  <c r="CP40" i="11"/>
  <c r="CO40" i="11"/>
  <c r="CP39" i="11"/>
  <c r="CO39" i="11"/>
  <c r="CP38" i="11"/>
  <c r="CO38" i="11"/>
  <c r="CP37" i="11"/>
  <c r="CO37" i="11"/>
  <c r="CP36" i="11"/>
  <c r="CO36" i="11"/>
  <c r="CP35" i="11"/>
  <c r="CO35" i="11"/>
  <c r="CP34" i="11"/>
  <c r="CO34" i="11"/>
  <c r="CP33" i="11"/>
  <c r="CO33" i="11"/>
  <c r="CP32" i="11"/>
  <c r="CO32" i="11"/>
  <c r="CP31" i="11"/>
  <c r="CO31" i="11"/>
  <c r="CP30" i="11"/>
  <c r="CO30" i="11"/>
  <c r="CP29" i="11"/>
  <c r="CO29" i="11"/>
  <c r="CP28" i="11"/>
  <c r="CO28" i="11"/>
  <c r="CP27" i="11"/>
  <c r="CO27" i="11"/>
  <c r="CP26" i="11"/>
  <c r="CO26" i="11"/>
  <c r="CP25" i="11"/>
  <c r="CO25" i="11"/>
  <c r="CP24" i="11"/>
  <c r="CO24" i="11"/>
  <c r="CP23" i="11"/>
  <c r="CO23" i="11"/>
  <c r="CP22" i="11"/>
  <c r="CO22" i="11"/>
  <c r="CP21" i="11"/>
  <c r="CO21" i="11"/>
  <c r="CP20" i="11"/>
  <c r="CO20" i="11"/>
  <c r="CP19" i="11"/>
  <c r="CO19" i="11"/>
  <c r="CP18" i="11"/>
  <c r="CO18" i="11"/>
  <c r="CP17" i="11"/>
  <c r="CO17" i="11"/>
  <c r="CP16" i="11"/>
  <c r="CO16" i="11"/>
  <c r="CP15" i="11"/>
  <c r="CO15" i="11"/>
  <c r="CP14" i="11"/>
  <c r="CO14" i="11"/>
  <c r="CP13" i="11"/>
  <c r="CO13" i="11"/>
  <c r="CP12" i="11"/>
  <c r="CO12" i="11"/>
  <c r="CP11" i="11"/>
  <c r="CO11" i="11"/>
  <c r="CP10" i="11"/>
  <c r="CO10" i="11"/>
  <c r="CP9" i="11"/>
  <c r="CO9" i="11"/>
  <c r="CP8" i="11"/>
  <c r="CO8" i="11"/>
  <c r="CP7" i="11"/>
  <c r="CO7" i="11"/>
  <c r="CP6" i="11"/>
  <c r="CO6" i="11"/>
  <c r="CP5" i="11"/>
  <c r="CO5" i="11"/>
  <c r="CP4" i="11"/>
  <c r="CO4" i="11"/>
  <c r="CP3" i="11"/>
  <c r="CO3" i="11"/>
  <c r="CP2" i="11"/>
  <c r="CO2" i="11"/>
  <c r="AR167" i="7"/>
  <c r="AQ167" i="7"/>
  <c r="AP167" i="7"/>
  <c r="AO167" i="7"/>
  <c r="AN167" i="7"/>
  <c r="AM167" i="7"/>
  <c r="AL167" i="7"/>
  <c r="AK167" i="7"/>
  <c r="AJ167" i="7"/>
  <c r="AI167" i="7"/>
  <c r="AH167" i="7"/>
  <c r="AG167" i="7"/>
  <c r="AF167" i="7"/>
  <c r="AE167" i="7"/>
  <c r="AD167" i="7"/>
  <c r="AC167" i="7"/>
  <c r="AB167" i="7"/>
  <c r="AA167" i="7"/>
  <c r="Z167" i="7"/>
  <c r="Y167" i="7"/>
  <c r="X167" i="7"/>
  <c r="W167" i="7"/>
  <c r="V167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AR166" i="7"/>
  <c r="AQ166" i="7"/>
  <c r="AP166" i="7"/>
  <c r="AO166" i="7"/>
  <c r="AN166" i="7"/>
  <c r="AM166" i="7"/>
  <c r="AL166" i="7"/>
  <c r="AK166" i="7"/>
  <c r="AJ166" i="7"/>
  <c r="AI166" i="7"/>
  <c r="AH166" i="7"/>
  <c r="AG166" i="7"/>
  <c r="AF166" i="7"/>
  <c r="AE166" i="7"/>
  <c r="AD166" i="7"/>
  <c r="AC166" i="7"/>
  <c r="AB166" i="7"/>
  <c r="AA166" i="7"/>
  <c r="Z166" i="7"/>
  <c r="Y166" i="7"/>
  <c r="X166" i="7"/>
  <c r="W166" i="7"/>
  <c r="V166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AR165" i="7"/>
  <c r="AQ165" i="7"/>
  <c r="AP165" i="7"/>
  <c r="AO165" i="7"/>
  <c r="AN165" i="7"/>
  <c r="AM165" i="7"/>
  <c r="AL165" i="7"/>
  <c r="AK165" i="7"/>
  <c r="AJ165" i="7"/>
  <c r="AI165" i="7"/>
  <c r="AH165" i="7"/>
  <c r="AG165" i="7"/>
  <c r="AF165" i="7"/>
  <c r="AE165" i="7"/>
  <c r="AD165" i="7"/>
  <c r="AC165" i="7"/>
  <c r="AB165" i="7"/>
  <c r="AA165" i="7"/>
  <c r="Z165" i="7"/>
  <c r="Y165" i="7"/>
  <c r="X165" i="7"/>
  <c r="W165" i="7"/>
  <c r="V165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AR164" i="7"/>
  <c r="AQ164" i="7"/>
  <c r="AP164" i="7"/>
  <c r="AO164" i="7"/>
  <c r="AN164" i="7"/>
  <c r="AM164" i="7"/>
  <c r="AL164" i="7"/>
  <c r="AK164" i="7"/>
  <c r="AJ164" i="7"/>
  <c r="AI164" i="7"/>
  <c r="AH164" i="7"/>
  <c r="AG164" i="7"/>
  <c r="AF164" i="7"/>
  <c r="AE164" i="7"/>
  <c r="AD164" i="7"/>
  <c r="AC164" i="7"/>
  <c r="AB164" i="7"/>
  <c r="AA164" i="7"/>
  <c r="Z164" i="7"/>
  <c r="Y164" i="7"/>
  <c r="X164" i="7"/>
  <c r="W164" i="7"/>
  <c r="V164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AR163" i="7"/>
  <c r="AQ163" i="7"/>
  <c r="AP163" i="7"/>
  <c r="AO163" i="7"/>
  <c r="AN163" i="7"/>
  <c r="AM163" i="7"/>
  <c r="AL163" i="7"/>
  <c r="AK163" i="7"/>
  <c r="AJ163" i="7"/>
  <c r="AI163" i="7"/>
  <c r="AH163" i="7"/>
  <c r="AG163" i="7"/>
  <c r="AF163" i="7"/>
  <c r="AE163" i="7"/>
  <c r="AD163" i="7"/>
  <c r="AC163" i="7"/>
  <c r="AB163" i="7"/>
  <c r="AA163" i="7"/>
  <c r="Z163" i="7"/>
  <c r="Y163" i="7"/>
  <c r="X163" i="7"/>
  <c r="W163" i="7"/>
  <c r="V163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AR162" i="7"/>
  <c r="AQ162" i="7"/>
  <c r="AP162" i="7"/>
  <c r="AO162" i="7"/>
  <c r="AN162" i="7"/>
  <c r="AM162" i="7"/>
  <c r="AL162" i="7"/>
  <c r="AK162" i="7"/>
  <c r="AJ162" i="7"/>
  <c r="AI162" i="7"/>
  <c r="AH162" i="7"/>
  <c r="AG162" i="7"/>
  <c r="AF162" i="7"/>
  <c r="AE162" i="7"/>
  <c r="AD162" i="7"/>
  <c r="AC162" i="7"/>
  <c r="AB162" i="7"/>
  <c r="AA162" i="7"/>
  <c r="Z162" i="7"/>
  <c r="Y162" i="7"/>
  <c r="X162" i="7"/>
  <c r="W162" i="7"/>
  <c r="V162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AR161" i="7"/>
  <c r="AQ161" i="7"/>
  <c r="AP161" i="7"/>
  <c r="AO161" i="7"/>
  <c r="AN161" i="7"/>
  <c r="AM161" i="7"/>
  <c r="AL161" i="7"/>
  <c r="AK161" i="7"/>
  <c r="AJ161" i="7"/>
  <c r="AI161" i="7"/>
  <c r="AH161" i="7"/>
  <c r="AG161" i="7"/>
  <c r="AF161" i="7"/>
  <c r="AE161" i="7"/>
  <c r="AD161" i="7"/>
  <c r="AC161" i="7"/>
  <c r="AB161" i="7"/>
  <c r="AA161" i="7"/>
  <c r="Z161" i="7"/>
  <c r="Y161" i="7"/>
  <c r="X161" i="7"/>
  <c r="W161" i="7"/>
  <c r="V161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AR160" i="7"/>
  <c r="AQ160" i="7"/>
  <c r="AP160" i="7"/>
  <c r="AO160" i="7"/>
  <c r="AN160" i="7"/>
  <c r="AM160" i="7"/>
  <c r="AL160" i="7"/>
  <c r="AK160" i="7"/>
  <c r="AJ160" i="7"/>
  <c r="AI160" i="7"/>
  <c r="AH160" i="7"/>
  <c r="AG160" i="7"/>
  <c r="AF160" i="7"/>
  <c r="AE160" i="7"/>
  <c r="AD160" i="7"/>
  <c r="AC160" i="7"/>
  <c r="AB160" i="7"/>
  <c r="AA160" i="7"/>
  <c r="Z160" i="7"/>
  <c r="Y160" i="7"/>
  <c r="X160" i="7"/>
  <c r="W160" i="7"/>
  <c r="V160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AR159" i="7"/>
  <c r="AQ159" i="7"/>
  <c r="AP159" i="7"/>
  <c r="AO159" i="7"/>
  <c r="AN159" i="7"/>
  <c r="AM159" i="7"/>
  <c r="AL159" i="7"/>
  <c r="AK159" i="7"/>
  <c r="AJ159" i="7"/>
  <c r="AI159" i="7"/>
  <c r="AH159" i="7"/>
  <c r="AG159" i="7"/>
  <c r="AF159" i="7"/>
  <c r="AE159" i="7"/>
  <c r="AD159" i="7"/>
  <c r="AC159" i="7"/>
  <c r="AB159" i="7"/>
  <c r="AA159" i="7"/>
  <c r="Z159" i="7"/>
  <c r="Y159" i="7"/>
  <c r="X159" i="7"/>
  <c r="W159" i="7"/>
  <c r="V159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AR158" i="7"/>
  <c r="AQ158" i="7"/>
  <c r="AP158" i="7"/>
  <c r="AO158" i="7"/>
  <c r="AN158" i="7"/>
  <c r="AM158" i="7"/>
  <c r="AL158" i="7"/>
  <c r="AK158" i="7"/>
  <c r="AJ158" i="7"/>
  <c r="AI158" i="7"/>
  <c r="AH158" i="7"/>
  <c r="AG158" i="7"/>
  <c r="AF158" i="7"/>
  <c r="AE158" i="7"/>
  <c r="AD158" i="7"/>
  <c r="AC158" i="7"/>
  <c r="AB158" i="7"/>
  <c r="AA158" i="7"/>
  <c r="Z158" i="7"/>
  <c r="Y158" i="7"/>
  <c r="X158" i="7"/>
  <c r="W158" i="7"/>
  <c r="V158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AR157" i="7"/>
  <c r="AQ157" i="7"/>
  <c r="AP157" i="7"/>
  <c r="AO157" i="7"/>
  <c r="AN157" i="7"/>
  <c r="AM157" i="7"/>
  <c r="AL157" i="7"/>
  <c r="AK157" i="7"/>
  <c r="AJ157" i="7"/>
  <c r="AI157" i="7"/>
  <c r="AH157" i="7"/>
  <c r="AG157" i="7"/>
  <c r="AF157" i="7"/>
  <c r="AE157" i="7"/>
  <c r="AD157" i="7"/>
  <c r="AC157" i="7"/>
  <c r="AB157" i="7"/>
  <c r="AA157" i="7"/>
  <c r="Z157" i="7"/>
  <c r="Y157" i="7"/>
  <c r="X157" i="7"/>
  <c r="W157" i="7"/>
  <c r="V157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AR156" i="7"/>
  <c r="AQ156" i="7"/>
  <c r="AP156" i="7"/>
  <c r="AO156" i="7"/>
  <c r="AN156" i="7"/>
  <c r="AM156" i="7"/>
  <c r="AL156" i="7"/>
  <c r="AK156" i="7"/>
  <c r="AJ156" i="7"/>
  <c r="AI156" i="7"/>
  <c r="AH156" i="7"/>
  <c r="AG156" i="7"/>
  <c r="AF156" i="7"/>
  <c r="AE156" i="7"/>
  <c r="AD156" i="7"/>
  <c r="AC156" i="7"/>
  <c r="AB156" i="7"/>
  <c r="AA156" i="7"/>
  <c r="Z156" i="7"/>
  <c r="Y156" i="7"/>
  <c r="X156" i="7"/>
  <c r="W156" i="7"/>
  <c r="V156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AR155" i="7"/>
  <c r="AQ155" i="7"/>
  <c r="AP155" i="7"/>
  <c r="AO155" i="7"/>
  <c r="AN155" i="7"/>
  <c r="AM155" i="7"/>
  <c r="AL155" i="7"/>
  <c r="AK155" i="7"/>
  <c r="AJ155" i="7"/>
  <c r="AI155" i="7"/>
  <c r="AH155" i="7"/>
  <c r="AG155" i="7"/>
  <c r="AF155" i="7"/>
  <c r="AE155" i="7"/>
  <c r="AD155" i="7"/>
  <c r="AC155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AR154" i="7"/>
  <c r="AQ154" i="7"/>
  <c r="AP154" i="7"/>
  <c r="AO154" i="7"/>
  <c r="AN154" i="7"/>
  <c r="AM154" i="7"/>
  <c r="AL154" i="7"/>
  <c r="AK154" i="7"/>
  <c r="AJ154" i="7"/>
  <c r="AI154" i="7"/>
  <c r="AH154" i="7"/>
  <c r="AG154" i="7"/>
  <c r="AF154" i="7"/>
  <c r="AE154" i="7"/>
  <c r="AD154" i="7"/>
  <c r="AC154" i="7"/>
  <c r="AB154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AR153" i="7"/>
  <c r="AQ153" i="7"/>
  <c r="AP153" i="7"/>
  <c r="AO153" i="7"/>
  <c r="AN153" i="7"/>
  <c r="AM153" i="7"/>
  <c r="AL153" i="7"/>
  <c r="AK153" i="7"/>
  <c r="AJ153" i="7"/>
  <c r="AI153" i="7"/>
  <c r="AH153" i="7"/>
  <c r="AG153" i="7"/>
  <c r="AF153" i="7"/>
  <c r="AE153" i="7"/>
  <c r="AD153" i="7"/>
  <c r="AC153" i="7"/>
  <c r="AB153" i="7"/>
  <c r="AA153" i="7"/>
  <c r="Z153" i="7"/>
  <c r="Y153" i="7"/>
  <c r="X153" i="7"/>
  <c r="W153" i="7"/>
  <c r="V153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AR152" i="7"/>
  <c r="AQ152" i="7"/>
  <c r="AP152" i="7"/>
  <c r="AO152" i="7"/>
  <c r="AN152" i="7"/>
  <c r="AM152" i="7"/>
  <c r="AL152" i="7"/>
  <c r="AK152" i="7"/>
  <c r="AJ152" i="7"/>
  <c r="AI152" i="7"/>
  <c r="AH152" i="7"/>
  <c r="AG152" i="7"/>
  <c r="AF152" i="7"/>
  <c r="AE152" i="7"/>
  <c r="AD152" i="7"/>
  <c r="AC152" i="7"/>
  <c r="AB152" i="7"/>
  <c r="AA152" i="7"/>
  <c r="Z152" i="7"/>
  <c r="Y152" i="7"/>
  <c r="X152" i="7"/>
  <c r="W152" i="7"/>
  <c r="V152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AR151" i="7"/>
  <c r="AQ151" i="7"/>
  <c r="AP151" i="7"/>
  <c r="AO151" i="7"/>
  <c r="AN151" i="7"/>
  <c r="AM151" i="7"/>
  <c r="AL151" i="7"/>
  <c r="AK151" i="7"/>
  <c r="AJ151" i="7"/>
  <c r="AI151" i="7"/>
  <c r="AH151" i="7"/>
  <c r="AG151" i="7"/>
  <c r="AF151" i="7"/>
  <c r="AE151" i="7"/>
  <c r="AD151" i="7"/>
  <c r="AC151" i="7"/>
  <c r="AB151" i="7"/>
  <c r="AA151" i="7"/>
  <c r="Z151" i="7"/>
  <c r="Y151" i="7"/>
  <c r="X151" i="7"/>
  <c r="W151" i="7"/>
  <c r="V151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AR150" i="7"/>
  <c r="AQ150" i="7"/>
  <c r="AP150" i="7"/>
  <c r="AO150" i="7"/>
  <c r="AN150" i="7"/>
  <c r="AM150" i="7"/>
  <c r="AL150" i="7"/>
  <c r="AK150" i="7"/>
  <c r="AJ150" i="7"/>
  <c r="AI150" i="7"/>
  <c r="AH150" i="7"/>
  <c r="AG150" i="7"/>
  <c r="AF150" i="7"/>
  <c r="AE150" i="7"/>
  <c r="AD150" i="7"/>
  <c r="AC150" i="7"/>
  <c r="AB150" i="7"/>
  <c r="AA150" i="7"/>
  <c r="Z150" i="7"/>
  <c r="Y150" i="7"/>
  <c r="X150" i="7"/>
  <c r="W150" i="7"/>
  <c r="V150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AR149" i="7"/>
  <c r="AQ149" i="7"/>
  <c r="AP149" i="7"/>
  <c r="AO149" i="7"/>
  <c r="AN149" i="7"/>
  <c r="AM149" i="7"/>
  <c r="AL149" i="7"/>
  <c r="AK149" i="7"/>
  <c r="AJ149" i="7"/>
  <c r="AI149" i="7"/>
  <c r="AH149" i="7"/>
  <c r="AG149" i="7"/>
  <c r="AF149" i="7"/>
  <c r="AE149" i="7"/>
  <c r="AD149" i="7"/>
  <c r="AC149" i="7"/>
  <c r="AB149" i="7"/>
  <c r="AA149" i="7"/>
  <c r="Z149" i="7"/>
  <c r="Y149" i="7"/>
  <c r="X149" i="7"/>
  <c r="W149" i="7"/>
  <c r="V149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AR148" i="7"/>
  <c r="AQ148" i="7"/>
  <c r="AP148" i="7"/>
  <c r="AO148" i="7"/>
  <c r="AN148" i="7"/>
  <c r="AM148" i="7"/>
  <c r="AL148" i="7"/>
  <c r="AK148" i="7"/>
  <c r="AJ148" i="7"/>
  <c r="AI148" i="7"/>
  <c r="AH148" i="7"/>
  <c r="AG148" i="7"/>
  <c r="AF148" i="7"/>
  <c r="AE148" i="7"/>
  <c r="AD148" i="7"/>
  <c r="AC148" i="7"/>
  <c r="AB148" i="7"/>
  <c r="AA148" i="7"/>
  <c r="Z148" i="7"/>
  <c r="Y148" i="7"/>
  <c r="X148" i="7"/>
  <c r="W148" i="7"/>
  <c r="V148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AR147" i="7"/>
  <c r="AQ147" i="7"/>
  <c r="AP147" i="7"/>
  <c r="AO147" i="7"/>
  <c r="AN147" i="7"/>
  <c r="AM147" i="7"/>
  <c r="AL147" i="7"/>
  <c r="AK147" i="7"/>
  <c r="AJ147" i="7"/>
  <c r="AI147" i="7"/>
  <c r="AH147" i="7"/>
  <c r="AG147" i="7"/>
  <c r="AF147" i="7"/>
  <c r="AE147" i="7"/>
  <c r="AD147" i="7"/>
  <c r="AC147" i="7"/>
  <c r="AB147" i="7"/>
  <c r="AA147" i="7"/>
  <c r="Z147" i="7"/>
  <c r="Y147" i="7"/>
  <c r="X147" i="7"/>
  <c r="W147" i="7"/>
  <c r="V147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AR146" i="7"/>
  <c r="AQ146" i="7"/>
  <c r="AP146" i="7"/>
  <c r="AO146" i="7"/>
  <c r="AN146" i="7"/>
  <c r="AM146" i="7"/>
  <c r="AL146" i="7"/>
  <c r="AK146" i="7"/>
  <c r="AJ146" i="7"/>
  <c r="AI146" i="7"/>
  <c r="AH146" i="7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AR145" i="7"/>
  <c r="AQ145" i="7"/>
  <c r="AP145" i="7"/>
  <c r="AO145" i="7"/>
  <c r="AN145" i="7"/>
  <c r="AM145" i="7"/>
  <c r="AL145" i="7"/>
  <c r="AK145" i="7"/>
  <c r="AJ145" i="7"/>
  <c r="AI145" i="7"/>
  <c r="AH145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AR144" i="7"/>
  <c r="AQ144" i="7"/>
  <c r="AP144" i="7"/>
  <c r="AO144" i="7"/>
  <c r="AN144" i="7"/>
  <c r="AM144" i="7"/>
  <c r="AL144" i="7"/>
  <c r="AK144" i="7"/>
  <c r="AJ144" i="7"/>
  <c r="AI144" i="7"/>
  <c r="AH144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AR143" i="7"/>
  <c r="AQ143" i="7"/>
  <c r="AP143" i="7"/>
  <c r="AO143" i="7"/>
  <c r="AN143" i="7"/>
  <c r="AM143" i="7"/>
  <c r="AL143" i="7"/>
  <c r="AK143" i="7"/>
  <c r="AJ143" i="7"/>
  <c r="AI143" i="7"/>
  <c r="AH143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AR142" i="7"/>
  <c r="AQ142" i="7"/>
  <c r="AP142" i="7"/>
  <c r="AO142" i="7"/>
  <c r="AN142" i="7"/>
  <c r="AM142" i="7"/>
  <c r="AL142" i="7"/>
  <c r="AK142" i="7"/>
  <c r="AJ142" i="7"/>
  <c r="AI142" i="7"/>
  <c r="AH142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AR141" i="7"/>
  <c r="AQ141" i="7"/>
  <c r="AP141" i="7"/>
  <c r="AO141" i="7"/>
  <c r="AN141" i="7"/>
  <c r="AM141" i="7"/>
  <c r="AL141" i="7"/>
  <c r="AK141" i="7"/>
  <c r="AJ141" i="7"/>
  <c r="AI141" i="7"/>
  <c r="AH141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AR140" i="7"/>
  <c r="AQ140" i="7"/>
  <c r="AP140" i="7"/>
  <c r="AO140" i="7"/>
  <c r="AN140" i="7"/>
  <c r="AM140" i="7"/>
  <c r="AL140" i="7"/>
  <c r="AK140" i="7"/>
  <c r="AJ140" i="7"/>
  <c r="AI140" i="7"/>
  <c r="AH140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AR139" i="7"/>
  <c r="AQ139" i="7"/>
  <c r="AP139" i="7"/>
  <c r="AO139" i="7"/>
  <c r="AN139" i="7"/>
  <c r="AM139" i="7"/>
  <c r="AL139" i="7"/>
  <c r="AK139" i="7"/>
  <c r="AJ139" i="7"/>
  <c r="AI139" i="7"/>
  <c r="AH139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AR138" i="7"/>
  <c r="AQ138" i="7"/>
  <c r="AP138" i="7"/>
  <c r="AO138" i="7"/>
  <c r="AN138" i="7"/>
  <c r="AM138" i="7"/>
  <c r="AL138" i="7"/>
  <c r="AK138" i="7"/>
  <c r="AJ138" i="7"/>
  <c r="AI138" i="7"/>
  <c r="AH138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AR137" i="7"/>
  <c r="AQ137" i="7"/>
  <c r="AP137" i="7"/>
  <c r="AO137" i="7"/>
  <c r="AN137" i="7"/>
  <c r="AM137" i="7"/>
  <c r="AL137" i="7"/>
  <c r="AK137" i="7"/>
  <c r="AJ137" i="7"/>
  <c r="AI137" i="7"/>
  <c r="AH137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AR136" i="7"/>
  <c r="AQ136" i="7"/>
  <c r="AP136" i="7"/>
  <c r="AO136" i="7"/>
  <c r="AN136" i="7"/>
  <c r="AM136" i="7"/>
  <c r="AL136" i="7"/>
  <c r="AK136" i="7"/>
  <c r="AJ136" i="7"/>
  <c r="AI136" i="7"/>
  <c r="AH136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AR135" i="7"/>
  <c r="AQ135" i="7"/>
  <c r="AP135" i="7"/>
  <c r="AO135" i="7"/>
  <c r="AN135" i="7"/>
  <c r="AM135" i="7"/>
  <c r="AL135" i="7"/>
  <c r="AK135" i="7"/>
  <c r="AJ135" i="7"/>
  <c r="AI135" i="7"/>
  <c r="AH135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AR134" i="7"/>
  <c r="AQ134" i="7"/>
  <c r="AP134" i="7"/>
  <c r="AO134" i="7"/>
  <c r="AN134" i="7"/>
  <c r="AM134" i="7"/>
  <c r="AL134" i="7"/>
  <c r="AK134" i="7"/>
  <c r="AJ134" i="7"/>
  <c r="AI134" i="7"/>
  <c r="AH134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AR133" i="7"/>
  <c r="AQ133" i="7"/>
  <c r="AP133" i="7"/>
  <c r="AO133" i="7"/>
  <c r="AN133" i="7"/>
  <c r="AM133" i="7"/>
  <c r="AL133" i="7"/>
  <c r="AK133" i="7"/>
  <c r="AJ133" i="7"/>
  <c r="AI133" i="7"/>
  <c r="AH133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AR132" i="7"/>
  <c r="AQ132" i="7"/>
  <c r="AP132" i="7"/>
  <c r="AO132" i="7"/>
  <c r="AN132" i="7"/>
  <c r="AM132" i="7"/>
  <c r="AL132" i="7"/>
  <c r="AK132" i="7"/>
  <c r="AJ132" i="7"/>
  <c r="AI132" i="7"/>
  <c r="AH132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AR131" i="7"/>
  <c r="AQ131" i="7"/>
  <c r="AP131" i="7"/>
  <c r="AO131" i="7"/>
  <c r="AN131" i="7"/>
  <c r="AM131" i="7"/>
  <c r="AL131" i="7"/>
  <c r="AK131" i="7"/>
  <c r="AJ131" i="7"/>
  <c r="AI131" i="7"/>
  <c r="AH131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AR130" i="7"/>
  <c r="AQ130" i="7"/>
  <c r="AP130" i="7"/>
  <c r="AO130" i="7"/>
  <c r="AN130" i="7"/>
  <c r="AM130" i="7"/>
  <c r="AL130" i="7"/>
  <c r="AK130" i="7"/>
  <c r="AJ130" i="7"/>
  <c r="AI130" i="7"/>
  <c r="AH130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AR129" i="7"/>
  <c r="AQ129" i="7"/>
  <c r="AP129" i="7"/>
  <c r="AO129" i="7"/>
  <c r="AN129" i="7"/>
  <c r="AM129" i="7"/>
  <c r="AL129" i="7"/>
  <c r="AK129" i="7"/>
  <c r="AJ129" i="7"/>
  <c r="AI129" i="7"/>
  <c r="AH129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AR128" i="7"/>
  <c r="AQ128" i="7"/>
  <c r="AP128" i="7"/>
  <c r="AO128" i="7"/>
  <c r="AN128" i="7"/>
  <c r="AM128" i="7"/>
  <c r="AL128" i="7"/>
  <c r="AK128" i="7"/>
  <c r="AJ128" i="7"/>
  <c r="AI128" i="7"/>
  <c r="AH128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AR126" i="7"/>
  <c r="AQ126" i="7"/>
  <c r="AP126" i="7"/>
  <c r="AO126" i="7"/>
  <c r="AN126" i="7"/>
  <c r="AM126" i="7"/>
  <c r="AL126" i="7"/>
  <c r="AK126" i="7"/>
  <c r="AJ126" i="7"/>
  <c r="AI126" i="7"/>
  <c r="AH126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C100" i="5"/>
  <c r="BG222" i="4" a="1"/>
  <c r="BG222" i="4" s="1"/>
  <c r="BF222" i="4" a="1"/>
  <c r="BF222" i="4" s="1"/>
  <c r="BE222" i="4" a="1"/>
  <c r="BE222" i="4" s="1"/>
  <c r="AZ222" i="4" a="1"/>
  <c r="AZ222" i="4" s="1"/>
  <c r="AX222" i="4" a="1"/>
  <c r="AX222" i="4" s="1"/>
  <c r="AV222" i="4" a="1"/>
  <c r="AV222" i="4" s="1"/>
  <c r="AT222" i="4" a="1"/>
  <c r="AT222" i="4" s="1"/>
  <c r="AR222" i="4" a="1"/>
  <c r="AR222" i="4" s="1"/>
  <c r="AP222" i="4" a="1"/>
  <c r="AP222" i="4" s="1"/>
  <c r="AN222" i="4" a="1"/>
  <c r="AN222" i="4" s="1"/>
  <c r="AJ222" i="4" a="1"/>
  <c r="AJ222" i="4" s="1"/>
  <c r="AH222" i="4" a="1"/>
  <c r="AH222" i="4" s="1"/>
  <c r="AF222" i="4" a="1"/>
  <c r="AF222" i="4" s="1"/>
  <c r="AD222" i="4" a="1"/>
  <c r="AD222" i="4" s="1"/>
  <c r="Z222" i="4" a="1"/>
  <c r="Z222" i="4" s="1"/>
  <c r="V222" i="4" a="1"/>
  <c r="V222" i="4" s="1"/>
  <c r="T222" i="4" a="1"/>
  <c r="T222" i="4" s="1"/>
  <c r="P222" i="4" a="1"/>
  <c r="P222" i="4" s="1"/>
  <c r="N222" i="4" a="1"/>
  <c r="N222" i="4" s="1"/>
  <c r="L222" i="4" a="1"/>
  <c r="L222" i="4" s="1"/>
  <c r="J222" i="4" a="1"/>
  <c r="J222" i="4" s="1"/>
  <c r="H222" i="4" a="1"/>
  <c r="H222" i="4" s="1"/>
  <c r="G222" i="4" a="1"/>
  <c r="G222" i="4" s="1"/>
  <c r="F222" i="4" a="1"/>
  <c r="F222" i="4" s="1"/>
  <c r="D222" i="4" a="1"/>
  <c r="D222" i="4" s="1"/>
  <c r="BG221" i="4" a="1"/>
  <c r="BG221" i="4" s="1"/>
  <c r="BF221" i="4" a="1"/>
  <c r="BF221" i="4" s="1"/>
  <c r="BE221" i="4" a="1"/>
  <c r="BE221" i="4" s="1"/>
  <c r="AZ221" i="4" a="1"/>
  <c r="AZ221" i="4" s="1"/>
  <c r="AX221" i="4" a="1"/>
  <c r="AX221" i="4" s="1"/>
  <c r="AV221" i="4" a="1"/>
  <c r="AV221" i="4" s="1"/>
  <c r="AT221" i="4" a="1"/>
  <c r="AT221" i="4" s="1"/>
  <c r="AR221" i="4" a="1"/>
  <c r="AR221" i="4" s="1"/>
  <c r="AP221" i="4" a="1"/>
  <c r="AP221" i="4" s="1"/>
  <c r="AN221" i="4" a="1"/>
  <c r="AN221" i="4" s="1"/>
  <c r="AJ221" i="4" a="1"/>
  <c r="AJ221" i="4" s="1"/>
  <c r="AH221" i="4" a="1"/>
  <c r="AH221" i="4" s="1"/>
  <c r="AF221" i="4" a="1"/>
  <c r="AF221" i="4" s="1"/>
  <c r="AD221" i="4" a="1"/>
  <c r="AD221" i="4" s="1"/>
  <c r="Z221" i="4" a="1"/>
  <c r="Z221" i="4" s="1"/>
  <c r="V221" i="4" a="1"/>
  <c r="V221" i="4" s="1"/>
  <c r="T221" i="4" a="1"/>
  <c r="T221" i="4" s="1"/>
  <c r="P221" i="4" a="1"/>
  <c r="P221" i="4" s="1"/>
  <c r="N221" i="4" a="1"/>
  <c r="N221" i="4" s="1"/>
  <c r="L221" i="4" a="1"/>
  <c r="L221" i="4" s="1"/>
  <c r="J221" i="4" a="1"/>
  <c r="J221" i="4" s="1"/>
  <c r="H221" i="4" a="1"/>
  <c r="H221" i="4" s="1"/>
  <c r="G221" i="4" a="1"/>
  <c r="G221" i="4" s="1"/>
  <c r="F221" i="4" a="1"/>
  <c r="F221" i="4" s="1"/>
  <c r="D221" i="4" a="1"/>
  <c r="D221" i="4" s="1"/>
  <c r="BG220" i="4" a="1"/>
  <c r="BG220" i="4" s="1"/>
  <c r="BF220" i="4" a="1"/>
  <c r="BF220" i="4" s="1"/>
  <c r="BE220" i="4" a="1"/>
  <c r="BE220" i="4" s="1"/>
  <c r="AZ220" i="4" a="1"/>
  <c r="AZ220" i="4" s="1"/>
  <c r="AX220" i="4" a="1"/>
  <c r="AX220" i="4" s="1"/>
  <c r="AV220" i="4" a="1"/>
  <c r="AV220" i="4" s="1"/>
  <c r="AT220" i="4" a="1"/>
  <c r="AT220" i="4" s="1"/>
  <c r="AR220" i="4" a="1"/>
  <c r="AR220" i="4" s="1"/>
  <c r="AP220" i="4" a="1"/>
  <c r="AP220" i="4" s="1"/>
  <c r="AN220" i="4" a="1"/>
  <c r="AN220" i="4" s="1"/>
  <c r="AJ220" i="4" a="1"/>
  <c r="AJ220" i="4" s="1"/>
  <c r="AH220" i="4" a="1"/>
  <c r="AH220" i="4" s="1"/>
  <c r="AF220" i="4" a="1"/>
  <c r="AF220" i="4" s="1"/>
  <c r="AD220" i="4" a="1"/>
  <c r="AD220" i="4" s="1"/>
  <c r="Z220" i="4" a="1"/>
  <c r="Z220" i="4" s="1"/>
  <c r="V220" i="4" a="1"/>
  <c r="V220" i="4" s="1"/>
  <c r="T220" i="4" a="1"/>
  <c r="T220" i="4" s="1"/>
  <c r="P220" i="4" a="1"/>
  <c r="P220" i="4" s="1"/>
  <c r="N220" i="4" a="1"/>
  <c r="N220" i="4" s="1"/>
  <c r="L220" i="4" a="1"/>
  <c r="L220" i="4" s="1"/>
  <c r="J220" i="4" a="1"/>
  <c r="J220" i="4" s="1"/>
  <c r="H220" i="4" a="1"/>
  <c r="H220" i="4" s="1"/>
  <c r="G220" i="4" a="1"/>
  <c r="G220" i="4" s="1"/>
  <c r="F220" i="4" a="1"/>
  <c r="F220" i="4" s="1"/>
  <c r="D220" i="4" a="1"/>
  <c r="D220" i="4" s="1"/>
  <c r="BG219" i="4" a="1"/>
  <c r="BG219" i="4" s="1"/>
  <c r="BF219" i="4" a="1"/>
  <c r="BF219" i="4" s="1"/>
  <c r="BE219" i="4" a="1"/>
  <c r="BE219" i="4" s="1"/>
  <c r="AZ219" i="4" a="1"/>
  <c r="AZ219" i="4" s="1"/>
  <c r="AX219" i="4" a="1"/>
  <c r="AX219" i="4" s="1"/>
  <c r="AV219" i="4" a="1"/>
  <c r="AV219" i="4" s="1"/>
  <c r="AT219" i="4" a="1"/>
  <c r="AT219" i="4" s="1"/>
  <c r="AR219" i="4" a="1"/>
  <c r="AR219" i="4" s="1"/>
  <c r="AP219" i="4" a="1"/>
  <c r="AP219" i="4" s="1"/>
  <c r="AN219" i="4" a="1"/>
  <c r="AN219" i="4" s="1"/>
  <c r="AJ219" i="4" a="1"/>
  <c r="AJ219" i="4" s="1"/>
  <c r="AH219" i="4" a="1"/>
  <c r="AH219" i="4" s="1"/>
  <c r="AF219" i="4" a="1"/>
  <c r="AF219" i="4" s="1"/>
  <c r="AD219" i="4" a="1"/>
  <c r="AD219" i="4" s="1"/>
  <c r="Z219" i="4" a="1"/>
  <c r="Z219" i="4" s="1"/>
  <c r="V219" i="4" a="1"/>
  <c r="V219" i="4" s="1"/>
  <c r="T219" i="4" a="1"/>
  <c r="T219" i="4" s="1"/>
  <c r="R219" i="4" a="1"/>
  <c r="R219" i="4" s="1"/>
  <c r="P219" i="4" a="1"/>
  <c r="P219" i="4" s="1"/>
  <c r="N219" i="4" a="1"/>
  <c r="N219" i="4" s="1"/>
  <c r="L219" i="4" a="1"/>
  <c r="L219" i="4" s="1"/>
  <c r="J219" i="4" a="1"/>
  <c r="J219" i="4" s="1"/>
  <c r="H219" i="4" a="1"/>
  <c r="H219" i="4" s="1"/>
  <c r="G219" i="4" a="1"/>
  <c r="G219" i="4" s="1"/>
  <c r="F219" i="4" a="1"/>
  <c r="F219" i="4" s="1"/>
  <c r="D219" i="4" a="1"/>
  <c r="D219" i="4" s="1"/>
  <c r="BG218" i="4" a="1"/>
  <c r="BG218" i="4" s="1"/>
  <c r="BF218" i="4" a="1"/>
  <c r="BF218" i="4" s="1"/>
  <c r="BE218" i="4" a="1"/>
  <c r="BE218" i="4" s="1"/>
  <c r="AZ218" i="4" a="1"/>
  <c r="AZ218" i="4" s="1"/>
  <c r="AX218" i="4" a="1"/>
  <c r="AX218" i="4" s="1"/>
  <c r="AV218" i="4" a="1"/>
  <c r="AV218" i="4" s="1"/>
  <c r="AT218" i="4" a="1"/>
  <c r="AT218" i="4" s="1"/>
  <c r="AR218" i="4" a="1"/>
  <c r="AR218" i="4" s="1"/>
  <c r="AP218" i="4" a="1"/>
  <c r="AP218" i="4" s="1"/>
  <c r="AN218" i="4" a="1"/>
  <c r="AN218" i="4" s="1"/>
  <c r="AJ218" i="4" a="1"/>
  <c r="AJ218" i="4" s="1"/>
  <c r="AH218" i="4" a="1"/>
  <c r="AH218" i="4" s="1"/>
  <c r="AF218" i="4" a="1"/>
  <c r="AF218" i="4" s="1"/>
  <c r="AD218" i="4" a="1"/>
  <c r="AD218" i="4" s="1"/>
  <c r="Z218" i="4" a="1"/>
  <c r="Z218" i="4" s="1"/>
  <c r="V218" i="4" a="1"/>
  <c r="V218" i="4" s="1"/>
  <c r="T218" i="4" a="1"/>
  <c r="T218" i="4" s="1"/>
  <c r="P218" i="4" a="1"/>
  <c r="P218" i="4" s="1"/>
  <c r="N218" i="4" a="1"/>
  <c r="N218" i="4" s="1"/>
  <c r="L218" i="4" a="1"/>
  <c r="L218" i="4" s="1"/>
  <c r="J218" i="4" a="1"/>
  <c r="J218" i="4" s="1"/>
  <c r="H218" i="4" a="1"/>
  <c r="H218" i="4" s="1"/>
  <c r="G218" i="4" a="1"/>
  <c r="G218" i="4" s="1"/>
  <c r="F218" i="4" a="1"/>
  <c r="F218" i="4" s="1"/>
  <c r="D218" i="4" a="1"/>
  <c r="D218" i="4" s="1"/>
  <c r="BG217" i="4" a="1"/>
  <c r="BG217" i="4" s="1"/>
  <c r="BF217" i="4" a="1"/>
  <c r="BF217" i="4" s="1"/>
  <c r="BE217" i="4" a="1"/>
  <c r="BE217" i="4" s="1"/>
  <c r="AZ217" i="4" a="1"/>
  <c r="AZ217" i="4" s="1"/>
  <c r="AX217" i="4" a="1"/>
  <c r="AX217" i="4" s="1"/>
  <c r="AV217" i="4" a="1"/>
  <c r="AV217" i="4" s="1"/>
  <c r="AT217" i="4" a="1"/>
  <c r="AT217" i="4" s="1"/>
  <c r="AR217" i="4" a="1"/>
  <c r="AR217" i="4" s="1"/>
  <c r="AP217" i="4" a="1"/>
  <c r="AP217" i="4" s="1"/>
  <c r="AN217" i="4" a="1"/>
  <c r="AN217" i="4" s="1"/>
  <c r="AJ217" i="4" a="1"/>
  <c r="AJ217" i="4" s="1"/>
  <c r="AH217" i="4" a="1"/>
  <c r="AH217" i="4" s="1"/>
  <c r="AF217" i="4" a="1"/>
  <c r="AF217" i="4" s="1"/>
  <c r="AD217" i="4" a="1"/>
  <c r="AD217" i="4" s="1"/>
  <c r="Z217" i="4" a="1"/>
  <c r="Z217" i="4" s="1"/>
  <c r="V217" i="4" a="1"/>
  <c r="V217" i="4" s="1"/>
  <c r="T217" i="4" a="1"/>
  <c r="T217" i="4" s="1"/>
  <c r="P217" i="4" a="1"/>
  <c r="P217" i="4" s="1"/>
  <c r="N217" i="4" a="1"/>
  <c r="N217" i="4" s="1"/>
  <c r="L217" i="4" a="1"/>
  <c r="L217" i="4" s="1"/>
  <c r="J217" i="4" a="1"/>
  <c r="J217" i="4" s="1"/>
  <c r="H217" i="4" a="1"/>
  <c r="H217" i="4" s="1"/>
  <c r="G217" i="4" a="1"/>
  <c r="G217" i="4" s="1"/>
  <c r="F217" i="4" a="1"/>
  <c r="F217" i="4" s="1"/>
  <c r="D217" i="4" a="1"/>
  <c r="D217" i="4" s="1"/>
  <c r="BG216" i="4" a="1"/>
  <c r="BG216" i="4" s="1"/>
  <c r="BF216" i="4" a="1"/>
  <c r="BF216" i="4" s="1"/>
  <c r="BE216" i="4" a="1"/>
  <c r="BE216" i="4" s="1"/>
  <c r="AZ216" i="4" a="1"/>
  <c r="AZ216" i="4" s="1"/>
  <c r="AX216" i="4" a="1"/>
  <c r="AX216" i="4" s="1"/>
  <c r="AV216" i="4" a="1"/>
  <c r="AV216" i="4" s="1"/>
  <c r="AT216" i="4" a="1"/>
  <c r="AT216" i="4" s="1"/>
  <c r="AR216" i="4" a="1"/>
  <c r="AR216" i="4" s="1"/>
  <c r="AP216" i="4" a="1"/>
  <c r="AP216" i="4" s="1"/>
  <c r="AN216" i="4" a="1"/>
  <c r="AN216" i="4" s="1"/>
  <c r="AJ216" i="4" a="1"/>
  <c r="AJ216" i="4" s="1"/>
  <c r="AH216" i="4" a="1"/>
  <c r="AH216" i="4" s="1"/>
  <c r="AF216" i="4" a="1"/>
  <c r="AF216" i="4" s="1"/>
  <c r="AD216" i="4" a="1"/>
  <c r="AD216" i="4" s="1"/>
  <c r="Z216" i="4" a="1"/>
  <c r="Z216" i="4" s="1"/>
  <c r="V216" i="4" a="1"/>
  <c r="V216" i="4" s="1"/>
  <c r="T216" i="4" a="1"/>
  <c r="T216" i="4" s="1"/>
  <c r="P216" i="4" a="1"/>
  <c r="P216" i="4" s="1"/>
  <c r="N216" i="4" a="1"/>
  <c r="N216" i="4" s="1"/>
  <c r="L216" i="4" a="1"/>
  <c r="L216" i="4" s="1"/>
  <c r="J216" i="4" a="1"/>
  <c r="J216" i="4" s="1"/>
  <c r="H216" i="4" a="1"/>
  <c r="H216" i="4" s="1"/>
  <c r="G216" i="4" a="1"/>
  <c r="G216" i="4" s="1"/>
  <c r="F216" i="4" a="1"/>
  <c r="F216" i="4" s="1"/>
  <c r="D216" i="4" a="1"/>
  <c r="D216" i="4" s="1"/>
  <c r="BG215" i="4" a="1"/>
  <c r="BG215" i="4" s="1"/>
  <c r="BF215" i="4" a="1"/>
  <c r="BF215" i="4" s="1"/>
  <c r="BE215" i="4" a="1"/>
  <c r="BE215" i="4" s="1"/>
  <c r="AZ215" i="4" a="1"/>
  <c r="AZ215" i="4" s="1"/>
  <c r="AX215" i="4" a="1"/>
  <c r="AX215" i="4" s="1"/>
  <c r="AV215" i="4" a="1"/>
  <c r="AV215" i="4" s="1"/>
  <c r="AT215" i="4" a="1"/>
  <c r="AT215" i="4" s="1"/>
  <c r="AR215" i="4" a="1"/>
  <c r="AR215" i="4" s="1"/>
  <c r="AP215" i="4" a="1"/>
  <c r="AP215" i="4" s="1"/>
  <c r="AN215" i="4" a="1"/>
  <c r="AN215" i="4" s="1"/>
  <c r="AJ215" i="4" a="1"/>
  <c r="AJ215" i="4" s="1"/>
  <c r="AH215" i="4" a="1"/>
  <c r="AH215" i="4" s="1"/>
  <c r="AF215" i="4" a="1"/>
  <c r="AF215" i="4" s="1"/>
  <c r="AD215" i="4" a="1"/>
  <c r="AD215" i="4" s="1"/>
  <c r="Z215" i="4" a="1"/>
  <c r="Z215" i="4" s="1"/>
  <c r="V215" i="4" a="1"/>
  <c r="V215" i="4" s="1"/>
  <c r="T215" i="4" a="1"/>
  <c r="T215" i="4" s="1"/>
  <c r="P215" i="4" a="1"/>
  <c r="P215" i="4" s="1"/>
  <c r="N215" i="4" a="1"/>
  <c r="N215" i="4" s="1"/>
  <c r="L215" i="4" a="1"/>
  <c r="L215" i="4" s="1"/>
  <c r="J215" i="4" a="1"/>
  <c r="J215" i="4" s="1"/>
  <c r="H215" i="4" a="1"/>
  <c r="H215" i="4" s="1"/>
  <c r="G215" i="4" a="1"/>
  <c r="G215" i="4" s="1"/>
  <c r="F215" i="4" a="1"/>
  <c r="F215" i="4" s="1"/>
  <c r="D215" i="4" a="1"/>
  <c r="D215" i="4" s="1"/>
  <c r="BG214" i="4" a="1"/>
  <c r="BG214" i="4" s="1"/>
  <c r="BF214" i="4" a="1"/>
  <c r="BF214" i="4" s="1"/>
  <c r="BE214" i="4" a="1"/>
  <c r="BE214" i="4" s="1"/>
  <c r="AZ214" i="4" a="1"/>
  <c r="AZ214" i="4" s="1"/>
  <c r="AX214" i="4" a="1"/>
  <c r="AX214" i="4" s="1"/>
  <c r="AV214" i="4" a="1"/>
  <c r="AV214" i="4" s="1"/>
  <c r="AT214" i="4" a="1"/>
  <c r="AT214" i="4" s="1"/>
  <c r="AR214" i="4" a="1"/>
  <c r="AR214" i="4" s="1"/>
  <c r="AP214" i="4" a="1"/>
  <c r="AP214" i="4" s="1"/>
  <c r="AN214" i="4" a="1"/>
  <c r="AN214" i="4" s="1"/>
  <c r="AJ214" i="4" a="1"/>
  <c r="AJ214" i="4" s="1"/>
  <c r="AH214" i="4" a="1"/>
  <c r="AH214" i="4" s="1"/>
  <c r="AF214" i="4" a="1"/>
  <c r="AF214" i="4" s="1"/>
  <c r="AD214" i="4" a="1"/>
  <c r="AD214" i="4" s="1"/>
  <c r="Z214" i="4" a="1"/>
  <c r="Z214" i="4" s="1"/>
  <c r="V214" i="4" a="1"/>
  <c r="V214" i="4" s="1"/>
  <c r="T214" i="4" a="1"/>
  <c r="T214" i="4" s="1"/>
  <c r="P214" i="4" a="1"/>
  <c r="P214" i="4" s="1"/>
  <c r="N214" i="4" a="1"/>
  <c r="N214" i="4" s="1"/>
  <c r="L214" i="4" a="1"/>
  <c r="L214" i="4" s="1"/>
  <c r="J214" i="4" a="1"/>
  <c r="J214" i="4" s="1"/>
  <c r="H214" i="4" a="1"/>
  <c r="H214" i="4" s="1"/>
  <c r="G214" i="4" a="1"/>
  <c r="G214" i="4" s="1"/>
  <c r="F214" i="4" a="1"/>
  <c r="F214" i="4" s="1"/>
  <c r="D214" i="4" a="1"/>
  <c r="D214" i="4" s="1"/>
  <c r="BG213" i="4" a="1"/>
  <c r="BG213" i="4" s="1"/>
  <c r="BF213" i="4" a="1"/>
  <c r="BF213" i="4" s="1"/>
  <c r="BE213" i="4" a="1"/>
  <c r="BE213" i="4" s="1"/>
  <c r="AZ213" i="4" a="1"/>
  <c r="AZ213" i="4" s="1"/>
  <c r="AX213" i="4" a="1"/>
  <c r="AX213" i="4" s="1"/>
  <c r="AV213" i="4" a="1"/>
  <c r="AV213" i="4" s="1"/>
  <c r="AT213" i="4" a="1"/>
  <c r="AT213" i="4" s="1"/>
  <c r="AR213" i="4" a="1"/>
  <c r="AR213" i="4" s="1"/>
  <c r="AP213" i="4" a="1"/>
  <c r="AP213" i="4" s="1"/>
  <c r="AN213" i="4" a="1"/>
  <c r="AN213" i="4" s="1"/>
  <c r="AJ213" i="4" a="1"/>
  <c r="AJ213" i="4" s="1"/>
  <c r="AH213" i="4" a="1"/>
  <c r="AH213" i="4" s="1"/>
  <c r="AF213" i="4" a="1"/>
  <c r="AF213" i="4" s="1"/>
  <c r="AD213" i="4" a="1"/>
  <c r="AD213" i="4" s="1"/>
  <c r="Z213" i="4" a="1"/>
  <c r="Z213" i="4" s="1"/>
  <c r="V213" i="4" a="1"/>
  <c r="V213" i="4" s="1"/>
  <c r="T213" i="4" a="1"/>
  <c r="T213" i="4" s="1"/>
  <c r="P213" i="4" a="1"/>
  <c r="P213" i="4" s="1"/>
  <c r="N213" i="4" a="1"/>
  <c r="N213" i="4" s="1"/>
  <c r="L213" i="4" a="1"/>
  <c r="L213" i="4" s="1"/>
  <c r="J213" i="4" a="1"/>
  <c r="J213" i="4" s="1"/>
  <c r="H213" i="4" a="1"/>
  <c r="H213" i="4" s="1"/>
  <c r="G213" i="4" a="1"/>
  <c r="G213" i="4" s="1"/>
  <c r="F213" i="4" a="1"/>
  <c r="F213" i="4" s="1"/>
  <c r="D213" i="4" a="1"/>
  <c r="D213" i="4" s="1"/>
  <c r="BG212" i="4" a="1"/>
  <c r="BG212" i="4" s="1"/>
  <c r="BF212" i="4" a="1"/>
  <c r="BF212" i="4" s="1"/>
  <c r="BE212" i="4" a="1"/>
  <c r="BE212" i="4" s="1"/>
  <c r="AZ212" i="4" a="1"/>
  <c r="AZ212" i="4" s="1"/>
  <c r="AX212" i="4" a="1"/>
  <c r="AX212" i="4" s="1"/>
  <c r="AV212" i="4" a="1"/>
  <c r="AV212" i="4" s="1"/>
  <c r="AT212" i="4" a="1"/>
  <c r="AT212" i="4" s="1"/>
  <c r="AR212" i="4" a="1"/>
  <c r="AR212" i="4" s="1"/>
  <c r="AP212" i="4" a="1"/>
  <c r="AP212" i="4" s="1"/>
  <c r="AN212" i="4" a="1"/>
  <c r="AN212" i="4" s="1"/>
  <c r="AJ212" i="4" a="1"/>
  <c r="AJ212" i="4" s="1"/>
  <c r="AH212" i="4" a="1"/>
  <c r="AH212" i="4" s="1"/>
  <c r="AF212" i="4" a="1"/>
  <c r="AF212" i="4" s="1"/>
  <c r="AD212" i="4" a="1"/>
  <c r="AD212" i="4" s="1"/>
  <c r="Z212" i="4" a="1"/>
  <c r="Z212" i="4" s="1"/>
  <c r="V212" i="4" a="1"/>
  <c r="V212" i="4" s="1"/>
  <c r="T212" i="4" a="1"/>
  <c r="T212" i="4" s="1"/>
  <c r="P212" i="4" a="1"/>
  <c r="P212" i="4" s="1"/>
  <c r="N212" i="4" a="1"/>
  <c r="N212" i="4" s="1"/>
  <c r="L212" i="4" a="1"/>
  <c r="L212" i="4" s="1"/>
  <c r="J212" i="4" a="1"/>
  <c r="J212" i="4" s="1"/>
  <c r="H212" i="4" a="1"/>
  <c r="H212" i="4" s="1"/>
  <c r="G212" i="4" a="1"/>
  <c r="G212" i="4" s="1"/>
  <c r="F212" i="4" a="1"/>
  <c r="F212" i="4" s="1"/>
  <c r="D212" i="4" a="1"/>
  <c r="D212" i="4" s="1"/>
  <c r="BG211" i="4" a="1"/>
  <c r="BG211" i="4" s="1"/>
  <c r="BF211" i="4" a="1"/>
  <c r="BF211" i="4" s="1"/>
  <c r="BE211" i="4" a="1"/>
  <c r="BE211" i="4" s="1"/>
  <c r="AZ211" i="4" a="1"/>
  <c r="AZ211" i="4" s="1"/>
  <c r="AX211" i="4" a="1"/>
  <c r="AX211" i="4" s="1"/>
  <c r="AV211" i="4" a="1"/>
  <c r="AV211" i="4" s="1"/>
  <c r="AT211" i="4" a="1"/>
  <c r="AT211" i="4" s="1"/>
  <c r="AR211" i="4" a="1"/>
  <c r="AR211" i="4" s="1"/>
  <c r="AP211" i="4" a="1"/>
  <c r="AP211" i="4" s="1"/>
  <c r="AN211" i="4" a="1"/>
  <c r="AN211" i="4" s="1"/>
  <c r="AJ211" i="4" a="1"/>
  <c r="AJ211" i="4" s="1"/>
  <c r="AH211" i="4" a="1"/>
  <c r="AH211" i="4" s="1"/>
  <c r="AF211" i="4" a="1"/>
  <c r="AF211" i="4" s="1"/>
  <c r="AD211" i="4" a="1"/>
  <c r="AD211" i="4" s="1"/>
  <c r="Z211" i="4" a="1"/>
  <c r="Z211" i="4" s="1"/>
  <c r="V211" i="4" a="1"/>
  <c r="V211" i="4" s="1"/>
  <c r="T211" i="4" a="1"/>
  <c r="T211" i="4" s="1"/>
  <c r="P211" i="4" a="1"/>
  <c r="P211" i="4" s="1"/>
  <c r="N211" i="4" a="1"/>
  <c r="N211" i="4" s="1"/>
  <c r="L211" i="4" a="1"/>
  <c r="L211" i="4" s="1"/>
  <c r="J211" i="4" a="1"/>
  <c r="J211" i="4" s="1"/>
  <c r="H211" i="4" a="1"/>
  <c r="H211" i="4" s="1"/>
  <c r="G211" i="4" a="1"/>
  <c r="G211" i="4" s="1"/>
  <c r="F211" i="4" a="1"/>
  <c r="F211" i="4" s="1"/>
  <c r="D211" i="4" a="1"/>
  <c r="D211" i="4" s="1"/>
  <c r="BG210" i="4" a="1"/>
  <c r="BG210" i="4" s="1"/>
  <c r="BF210" i="4" a="1"/>
  <c r="BF210" i="4" s="1"/>
  <c r="BE210" i="4" a="1"/>
  <c r="BE210" i="4" s="1"/>
  <c r="AZ210" i="4" a="1"/>
  <c r="AZ210" i="4" s="1"/>
  <c r="AX210" i="4" a="1"/>
  <c r="AX210" i="4" s="1"/>
  <c r="AV210" i="4" a="1"/>
  <c r="AV210" i="4" s="1"/>
  <c r="AT210" i="4" a="1"/>
  <c r="AT210" i="4" s="1"/>
  <c r="AR210" i="4" a="1"/>
  <c r="AR210" i="4" s="1"/>
  <c r="AP210" i="4" a="1"/>
  <c r="AP210" i="4" s="1"/>
  <c r="AN210" i="4" a="1"/>
  <c r="AN210" i="4" s="1"/>
  <c r="AJ210" i="4" a="1"/>
  <c r="AJ210" i="4" s="1"/>
  <c r="AH210" i="4" a="1"/>
  <c r="AH210" i="4" s="1"/>
  <c r="AF210" i="4" a="1"/>
  <c r="AF210" i="4" s="1"/>
  <c r="AD210" i="4" a="1"/>
  <c r="AD210" i="4" s="1"/>
  <c r="Z210" i="4" a="1"/>
  <c r="Z210" i="4" s="1"/>
  <c r="V210" i="4" a="1"/>
  <c r="V210" i="4" s="1"/>
  <c r="T210" i="4" a="1"/>
  <c r="T210" i="4" s="1"/>
  <c r="P210" i="4" a="1"/>
  <c r="P210" i="4" s="1"/>
  <c r="N210" i="4" a="1"/>
  <c r="N210" i="4" s="1"/>
  <c r="L210" i="4" a="1"/>
  <c r="L210" i="4" s="1"/>
  <c r="J210" i="4" a="1"/>
  <c r="J210" i="4" s="1"/>
  <c r="H210" i="4" a="1"/>
  <c r="H210" i="4" s="1"/>
  <c r="G210" i="4" a="1"/>
  <c r="G210" i="4" s="1"/>
  <c r="F210" i="4" a="1"/>
  <c r="F210" i="4" s="1"/>
  <c r="D210" i="4" a="1"/>
  <c r="D210" i="4" s="1"/>
  <c r="BG209" i="4" a="1"/>
  <c r="BG209" i="4" s="1"/>
  <c r="BF209" i="4" a="1"/>
  <c r="BF209" i="4" s="1"/>
  <c r="BE209" i="4" a="1"/>
  <c r="BE209" i="4" s="1"/>
  <c r="AZ209" i="4" a="1"/>
  <c r="AZ209" i="4" s="1"/>
  <c r="AX209" i="4" a="1"/>
  <c r="AX209" i="4" s="1"/>
  <c r="AV209" i="4" a="1"/>
  <c r="AV209" i="4" s="1"/>
  <c r="AT209" i="4" a="1"/>
  <c r="AT209" i="4" s="1"/>
  <c r="AR209" i="4" a="1"/>
  <c r="AR209" i="4" s="1"/>
  <c r="AP209" i="4" a="1"/>
  <c r="AP209" i="4" s="1"/>
  <c r="AN209" i="4" a="1"/>
  <c r="AN209" i="4" s="1"/>
  <c r="AJ209" i="4" a="1"/>
  <c r="AJ209" i="4" s="1"/>
  <c r="AH209" i="4" a="1"/>
  <c r="AH209" i="4" s="1"/>
  <c r="AF209" i="4" a="1"/>
  <c r="AF209" i="4" s="1"/>
  <c r="AD209" i="4" a="1"/>
  <c r="AD209" i="4" s="1"/>
  <c r="Z209" i="4" a="1"/>
  <c r="Z209" i="4" s="1"/>
  <c r="V209" i="4" a="1"/>
  <c r="V209" i="4" s="1"/>
  <c r="T209" i="4" a="1"/>
  <c r="T209" i="4" s="1"/>
  <c r="P209" i="4" a="1"/>
  <c r="P209" i="4" s="1"/>
  <c r="N209" i="4" a="1"/>
  <c r="N209" i="4" s="1"/>
  <c r="L209" i="4" a="1"/>
  <c r="L209" i="4" s="1"/>
  <c r="J209" i="4" a="1"/>
  <c r="J209" i="4" s="1"/>
  <c r="H209" i="4" a="1"/>
  <c r="H209" i="4" s="1"/>
  <c r="G209" i="4" a="1"/>
  <c r="G209" i="4" s="1"/>
  <c r="F209" i="4" a="1"/>
  <c r="F209" i="4" s="1"/>
  <c r="D209" i="4" a="1"/>
  <c r="D209" i="4" s="1"/>
  <c r="BG208" i="4" a="1"/>
  <c r="BG208" i="4" s="1"/>
  <c r="BF208" i="4" a="1"/>
  <c r="BF208" i="4" s="1"/>
  <c r="BE208" i="4" a="1"/>
  <c r="BE208" i="4" s="1"/>
  <c r="AZ208" i="4" a="1"/>
  <c r="AZ208" i="4" s="1"/>
  <c r="AX208" i="4" a="1"/>
  <c r="AX208" i="4" s="1"/>
  <c r="AV208" i="4" a="1"/>
  <c r="AV208" i="4" s="1"/>
  <c r="AT208" i="4" a="1"/>
  <c r="AT208" i="4" s="1"/>
  <c r="AR208" i="4" a="1"/>
  <c r="AR208" i="4" s="1"/>
  <c r="AP208" i="4" a="1"/>
  <c r="AP208" i="4" s="1"/>
  <c r="AN208" i="4" a="1"/>
  <c r="AN208" i="4" s="1"/>
  <c r="AJ208" i="4" a="1"/>
  <c r="AJ208" i="4" s="1"/>
  <c r="AH208" i="4" a="1"/>
  <c r="AH208" i="4" s="1"/>
  <c r="AF208" i="4" a="1"/>
  <c r="AF208" i="4" s="1"/>
  <c r="AD208" i="4" a="1"/>
  <c r="AD208" i="4" s="1"/>
  <c r="Z208" i="4" a="1"/>
  <c r="Z208" i="4" s="1"/>
  <c r="V208" i="4" a="1"/>
  <c r="V208" i="4" s="1"/>
  <c r="T208" i="4" a="1"/>
  <c r="T208" i="4" s="1"/>
  <c r="P208" i="4" a="1"/>
  <c r="P208" i="4" s="1"/>
  <c r="N208" i="4" a="1"/>
  <c r="N208" i="4" s="1"/>
  <c r="L208" i="4" a="1"/>
  <c r="L208" i="4" s="1"/>
  <c r="J208" i="4" a="1"/>
  <c r="J208" i="4" s="1"/>
  <c r="H208" i="4" a="1"/>
  <c r="H208" i="4" s="1"/>
  <c r="G208" i="4" a="1"/>
  <c r="G208" i="4" s="1"/>
  <c r="F208" i="4" a="1"/>
  <c r="F208" i="4" s="1"/>
  <c r="D208" i="4" a="1"/>
  <c r="D208" i="4" s="1"/>
  <c r="BG207" i="4" a="1"/>
  <c r="BG207" i="4" s="1"/>
  <c r="BF207" i="4" a="1"/>
  <c r="BF207" i="4" s="1"/>
  <c r="BE207" i="4" a="1"/>
  <c r="BE207" i="4" s="1"/>
  <c r="AZ207" i="4" a="1"/>
  <c r="AZ207" i="4" s="1"/>
  <c r="AX207" i="4" a="1"/>
  <c r="AX207" i="4" s="1"/>
  <c r="AV207" i="4" a="1"/>
  <c r="AV207" i="4" s="1"/>
  <c r="AT207" i="4" a="1"/>
  <c r="AT207" i="4" s="1"/>
  <c r="AR207" i="4" a="1"/>
  <c r="AR207" i="4" s="1"/>
  <c r="AP207" i="4" a="1"/>
  <c r="AP207" i="4" s="1"/>
  <c r="AN207" i="4" a="1"/>
  <c r="AN207" i="4" s="1"/>
  <c r="AJ207" i="4" a="1"/>
  <c r="AJ207" i="4" s="1"/>
  <c r="AH207" i="4" a="1"/>
  <c r="AH207" i="4" s="1"/>
  <c r="AF207" i="4" a="1"/>
  <c r="AF207" i="4" s="1"/>
  <c r="AD207" i="4" a="1"/>
  <c r="AD207" i="4" s="1"/>
  <c r="Z207" i="4" a="1"/>
  <c r="Z207" i="4" s="1"/>
  <c r="V207" i="4" a="1"/>
  <c r="V207" i="4" s="1"/>
  <c r="T207" i="4" a="1"/>
  <c r="T207" i="4" s="1"/>
  <c r="P207" i="4" a="1"/>
  <c r="P207" i="4" s="1"/>
  <c r="N207" i="4" a="1"/>
  <c r="N207" i="4" s="1"/>
  <c r="L207" i="4" a="1"/>
  <c r="L207" i="4" s="1"/>
  <c r="J207" i="4" a="1"/>
  <c r="J207" i="4" s="1"/>
  <c r="H207" i="4" a="1"/>
  <c r="H207" i="4" s="1"/>
  <c r="G207" i="4" a="1"/>
  <c r="G207" i="4" s="1"/>
  <c r="F207" i="4" a="1"/>
  <c r="F207" i="4" s="1"/>
  <c r="D207" i="4" a="1"/>
  <c r="D207" i="4" s="1"/>
  <c r="BG206" i="4" a="1"/>
  <c r="BG206" i="4" s="1"/>
  <c r="BF206" i="4" a="1"/>
  <c r="BF206" i="4" s="1"/>
  <c r="BE206" i="4" a="1"/>
  <c r="BE206" i="4" s="1"/>
  <c r="AZ206" i="4" a="1"/>
  <c r="AZ206" i="4" s="1"/>
  <c r="AX206" i="4" a="1"/>
  <c r="AX206" i="4" s="1"/>
  <c r="AV206" i="4" a="1"/>
  <c r="AV206" i="4" s="1"/>
  <c r="AT206" i="4" a="1"/>
  <c r="AT206" i="4" s="1"/>
  <c r="AR206" i="4" a="1"/>
  <c r="AR206" i="4" s="1"/>
  <c r="AP206" i="4" a="1"/>
  <c r="AP206" i="4" s="1"/>
  <c r="AN206" i="4" a="1"/>
  <c r="AN206" i="4" s="1"/>
  <c r="AJ206" i="4" a="1"/>
  <c r="AJ206" i="4" s="1"/>
  <c r="AH206" i="4" a="1"/>
  <c r="AH206" i="4" s="1"/>
  <c r="AF206" i="4" a="1"/>
  <c r="AF206" i="4" s="1"/>
  <c r="AD206" i="4" a="1"/>
  <c r="AD206" i="4" s="1"/>
  <c r="Z206" i="4" a="1"/>
  <c r="Z206" i="4" s="1"/>
  <c r="V206" i="4" a="1"/>
  <c r="V206" i="4" s="1"/>
  <c r="T206" i="4" a="1"/>
  <c r="T206" i="4" s="1"/>
  <c r="P206" i="4" a="1"/>
  <c r="P206" i="4" s="1"/>
  <c r="N206" i="4" a="1"/>
  <c r="N206" i="4" s="1"/>
  <c r="L206" i="4" a="1"/>
  <c r="L206" i="4" s="1"/>
  <c r="J206" i="4" a="1"/>
  <c r="J206" i="4" s="1"/>
  <c r="H206" i="4" a="1"/>
  <c r="H206" i="4" s="1"/>
  <c r="G206" i="4" a="1"/>
  <c r="G206" i="4" s="1"/>
  <c r="F206" i="4" a="1"/>
  <c r="F206" i="4" s="1"/>
  <c r="D206" i="4" a="1"/>
  <c r="D206" i="4" s="1"/>
  <c r="BG205" i="4" a="1"/>
  <c r="BG205" i="4" s="1"/>
  <c r="BF205" i="4" a="1"/>
  <c r="BF205" i="4" s="1"/>
  <c r="BE205" i="4" a="1"/>
  <c r="BE205" i="4" s="1"/>
  <c r="AZ205" i="4" a="1"/>
  <c r="AZ205" i="4" s="1"/>
  <c r="AX205" i="4" a="1"/>
  <c r="AX205" i="4" s="1"/>
  <c r="AV205" i="4" a="1"/>
  <c r="AV205" i="4" s="1"/>
  <c r="AT205" i="4" a="1"/>
  <c r="AT205" i="4" s="1"/>
  <c r="AR205" i="4" a="1"/>
  <c r="AR205" i="4" s="1"/>
  <c r="AP205" i="4" a="1"/>
  <c r="AP205" i="4" s="1"/>
  <c r="AN205" i="4" a="1"/>
  <c r="AN205" i="4" s="1"/>
  <c r="AJ205" i="4" a="1"/>
  <c r="AJ205" i="4" s="1"/>
  <c r="AH205" i="4" a="1"/>
  <c r="AH205" i="4" s="1"/>
  <c r="AF205" i="4" a="1"/>
  <c r="AF205" i="4" s="1"/>
  <c r="AD205" i="4" a="1"/>
  <c r="AD205" i="4" s="1"/>
  <c r="Z205" i="4" a="1"/>
  <c r="Z205" i="4" s="1"/>
  <c r="V205" i="4" a="1"/>
  <c r="V205" i="4" s="1"/>
  <c r="T205" i="4" a="1"/>
  <c r="T205" i="4" s="1"/>
  <c r="P205" i="4" a="1"/>
  <c r="P205" i="4" s="1"/>
  <c r="N205" i="4" a="1"/>
  <c r="N205" i="4" s="1"/>
  <c r="L205" i="4" a="1"/>
  <c r="L205" i="4" s="1"/>
  <c r="J205" i="4" a="1"/>
  <c r="J205" i="4" s="1"/>
  <c r="H205" i="4" a="1"/>
  <c r="H205" i="4" s="1"/>
  <c r="G205" i="4" a="1"/>
  <c r="G205" i="4" s="1"/>
  <c r="F205" i="4" a="1"/>
  <c r="F205" i="4" s="1"/>
  <c r="D205" i="4" a="1"/>
  <c r="D205" i="4" s="1"/>
  <c r="BG204" i="4" a="1"/>
  <c r="BG204" i="4" s="1"/>
  <c r="BF204" i="4" a="1"/>
  <c r="BF204" i="4" s="1"/>
  <c r="BE204" i="4" a="1"/>
  <c r="BE204" i="4"/>
  <c r="AZ204" i="4" a="1"/>
  <c r="AZ204" i="4" s="1"/>
  <c r="AX204" i="4" a="1"/>
  <c r="AX204" i="4" s="1"/>
  <c r="AV204" i="4" a="1"/>
  <c r="AV204" i="4" s="1"/>
  <c r="AT204" i="4" a="1"/>
  <c r="AT204" i="4" s="1"/>
  <c r="AR204" i="4" a="1"/>
  <c r="AR204" i="4" s="1"/>
  <c r="AP204" i="4" a="1"/>
  <c r="AP204" i="4" s="1"/>
  <c r="AN204" i="4" a="1"/>
  <c r="AN204" i="4" s="1"/>
  <c r="AJ204" i="4" a="1"/>
  <c r="AJ204" i="4" s="1"/>
  <c r="AH204" i="4" a="1"/>
  <c r="AH204" i="4" s="1"/>
  <c r="AF204" i="4" a="1"/>
  <c r="AF204" i="4" s="1"/>
  <c r="AD204" i="4" a="1"/>
  <c r="AD204" i="4" s="1"/>
  <c r="Z204" i="4" a="1"/>
  <c r="Z204" i="4" s="1"/>
  <c r="V204" i="4" a="1"/>
  <c r="V204" i="4" s="1"/>
  <c r="T204" i="4" a="1"/>
  <c r="T204" i="4" s="1"/>
  <c r="P204" i="4" a="1"/>
  <c r="P204" i="4" s="1"/>
  <c r="N204" i="4" a="1"/>
  <c r="N204" i="4" s="1"/>
  <c r="L204" i="4" a="1"/>
  <c r="L204" i="4" s="1"/>
  <c r="J204" i="4" a="1"/>
  <c r="J204" i="4" s="1"/>
  <c r="H204" i="4" a="1"/>
  <c r="H204" i="4" s="1"/>
  <c r="G204" i="4" a="1"/>
  <c r="G204" i="4" s="1"/>
  <c r="F204" i="4" a="1"/>
  <c r="F204" i="4" s="1"/>
  <c r="D204" i="4" a="1"/>
  <c r="D204" i="4" s="1"/>
  <c r="BG203" i="4" a="1"/>
  <c r="BG203" i="4" s="1"/>
  <c r="BF203" i="4" a="1"/>
  <c r="BF203" i="4" s="1"/>
  <c r="BE203" i="4" a="1"/>
  <c r="BE203" i="4" s="1"/>
  <c r="AZ203" i="4" a="1"/>
  <c r="AZ203" i="4" s="1"/>
  <c r="AX203" i="4" a="1"/>
  <c r="AX203" i="4" s="1"/>
  <c r="AV203" i="4" a="1"/>
  <c r="AV203" i="4" s="1"/>
  <c r="AT203" i="4" a="1"/>
  <c r="AT203" i="4" s="1"/>
  <c r="AR203" i="4" a="1"/>
  <c r="AR203" i="4" s="1"/>
  <c r="AP203" i="4" a="1"/>
  <c r="AP203" i="4" s="1"/>
  <c r="AN203" i="4" a="1"/>
  <c r="AN203" i="4" s="1"/>
  <c r="AJ203" i="4" a="1"/>
  <c r="AJ203" i="4" s="1"/>
  <c r="AH203" i="4" a="1"/>
  <c r="AH203" i="4" s="1"/>
  <c r="AF203" i="4" a="1"/>
  <c r="AF203" i="4" s="1"/>
  <c r="AD203" i="4" a="1"/>
  <c r="AD203" i="4" s="1"/>
  <c r="Z203" i="4" a="1"/>
  <c r="Z203" i="4" s="1"/>
  <c r="V203" i="4" a="1"/>
  <c r="V203" i="4" s="1"/>
  <c r="T203" i="4" a="1"/>
  <c r="T203" i="4" s="1"/>
  <c r="P203" i="4" a="1"/>
  <c r="P203" i="4" s="1"/>
  <c r="N203" i="4" a="1"/>
  <c r="N203" i="4" s="1"/>
  <c r="L203" i="4" a="1"/>
  <c r="L203" i="4" s="1"/>
  <c r="J203" i="4" a="1"/>
  <c r="J203" i="4" s="1"/>
  <c r="H203" i="4" a="1"/>
  <c r="H203" i="4" s="1"/>
  <c r="G203" i="4" a="1"/>
  <c r="G203" i="4" s="1"/>
  <c r="F203" i="4" a="1"/>
  <c r="F203" i="4" s="1"/>
  <c r="D203" i="4" a="1"/>
  <c r="D203" i="4" s="1"/>
  <c r="BG202" i="4" a="1"/>
  <c r="BG202" i="4" s="1"/>
  <c r="BF202" i="4" a="1"/>
  <c r="BF202" i="4" s="1"/>
  <c r="BE202" i="4" a="1"/>
  <c r="BE202" i="4" s="1"/>
  <c r="AZ202" i="4" a="1"/>
  <c r="AZ202" i="4" s="1"/>
  <c r="AX202" i="4" a="1"/>
  <c r="AX202" i="4" s="1"/>
  <c r="AV202" i="4" a="1"/>
  <c r="AV202" i="4" s="1"/>
  <c r="AT202" i="4" a="1"/>
  <c r="AT202" i="4" s="1"/>
  <c r="AR202" i="4" a="1"/>
  <c r="AR202" i="4" s="1"/>
  <c r="AP202" i="4" a="1"/>
  <c r="AP202" i="4" s="1"/>
  <c r="AN202" i="4" a="1"/>
  <c r="AN202" i="4" s="1"/>
  <c r="AJ202" i="4" a="1"/>
  <c r="AJ202" i="4" s="1"/>
  <c r="AH202" i="4" a="1"/>
  <c r="AH202" i="4" s="1"/>
  <c r="AF202" i="4" a="1"/>
  <c r="AF202" i="4" s="1"/>
  <c r="AD202" i="4" a="1"/>
  <c r="AD202" i="4" s="1"/>
  <c r="Z202" i="4" a="1"/>
  <c r="Z202" i="4" s="1"/>
  <c r="V202" i="4" a="1"/>
  <c r="V202" i="4" s="1"/>
  <c r="T202" i="4" a="1"/>
  <c r="T202" i="4" s="1"/>
  <c r="P202" i="4" a="1"/>
  <c r="P202" i="4" s="1"/>
  <c r="N202" i="4" a="1"/>
  <c r="N202" i="4" s="1"/>
  <c r="L202" i="4" a="1"/>
  <c r="L202" i="4" s="1"/>
  <c r="J202" i="4" a="1"/>
  <c r="J202" i="4" s="1"/>
  <c r="H202" i="4" a="1"/>
  <c r="H202" i="4" s="1"/>
  <c r="G202" i="4" a="1"/>
  <c r="G202" i="4" s="1"/>
  <c r="F202" i="4" a="1"/>
  <c r="F202" i="4" s="1"/>
  <c r="D202" i="4" a="1"/>
  <c r="D202" i="4" s="1"/>
  <c r="BG201" i="4" a="1"/>
  <c r="BG201" i="4" s="1"/>
  <c r="BF201" i="4" a="1"/>
  <c r="BF201" i="4" s="1"/>
  <c r="BE201" i="4" a="1"/>
  <c r="BE201" i="4" s="1"/>
  <c r="AZ201" i="4" a="1"/>
  <c r="AZ201" i="4" s="1"/>
  <c r="AX201" i="4" a="1"/>
  <c r="AX201" i="4" s="1"/>
  <c r="AV201" i="4" a="1"/>
  <c r="AV201" i="4" s="1"/>
  <c r="AT201" i="4" a="1"/>
  <c r="AT201" i="4" s="1"/>
  <c r="AR201" i="4" a="1"/>
  <c r="AR201" i="4" s="1"/>
  <c r="AP201" i="4" a="1"/>
  <c r="AP201" i="4" s="1"/>
  <c r="AN201" i="4" a="1"/>
  <c r="AN201" i="4" s="1"/>
  <c r="AJ201" i="4" a="1"/>
  <c r="AJ201" i="4" s="1"/>
  <c r="AH201" i="4" a="1"/>
  <c r="AH201" i="4" s="1"/>
  <c r="AF201" i="4" a="1"/>
  <c r="AF201" i="4" s="1"/>
  <c r="AD201" i="4" a="1"/>
  <c r="AD201" i="4" s="1"/>
  <c r="Z201" i="4" a="1"/>
  <c r="Z201" i="4" s="1"/>
  <c r="V201" i="4" a="1"/>
  <c r="V201" i="4" s="1"/>
  <c r="T201" i="4" a="1"/>
  <c r="T201" i="4" s="1"/>
  <c r="P201" i="4" a="1"/>
  <c r="P201" i="4" s="1"/>
  <c r="N201" i="4" a="1"/>
  <c r="N201" i="4" s="1"/>
  <c r="L201" i="4" a="1"/>
  <c r="L201" i="4" s="1"/>
  <c r="J201" i="4" a="1"/>
  <c r="J201" i="4" s="1"/>
  <c r="H201" i="4" a="1"/>
  <c r="H201" i="4" s="1"/>
  <c r="G201" i="4" a="1"/>
  <c r="G201" i="4" s="1"/>
  <c r="F201" i="4" a="1"/>
  <c r="F201" i="4" s="1"/>
  <c r="D201" i="4" a="1"/>
  <c r="D201" i="4" s="1"/>
  <c r="BG200" i="4" a="1"/>
  <c r="BG200" i="4" s="1"/>
  <c r="BF200" i="4" a="1"/>
  <c r="BF200" i="4" s="1"/>
  <c r="BE200" i="4" a="1"/>
  <c r="BE200" i="4" s="1"/>
  <c r="AZ200" i="4" a="1"/>
  <c r="AZ200" i="4" s="1"/>
  <c r="AX200" i="4" a="1"/>
  <c r="AX200" i="4" s="1"/>
  <c r="AV200" i="4" a="1"/>
  <c r="AV200" i="4" s="1"/>
  <c r="AT200" i="4" a="1"/>
  <c r="AT200" i="4" s="1"/>
  <c r="AR200" i="4" a="1"/>
  <c r="AR200" i="4" s="1"/>
  <c r="AP200" i="4" a="1"/>
  <c r="AP200" i="4" s="1"/>
  <c r="AN200" i="4" a="1"/>
  <c r="AN200" i="4"/>
  <c r="AJ200" i="4" a="1"/>
  <c r="AJ200" i="4" s="1"/>
  <c r="AH200" i="4" a="1"/>
  <c r="AH200" i="4" s="1"/>
  <c r="AF200" i="4" a="1"/>
  <c r="AF200" i="4" s="1"/>
  <c r="AD200" i="4" a="1"/>
  <c r="AD200" i="4" s="1"/>
  <c r="Z200" i="4" a="1"/>
  <c r="Z200" i="4" s="1"/>
  <c r="V200" i="4" a="1"/>
  <c r="V200" i="4" s="1"/>
  <c r="T200" i="4" a="1"/>
  <c r="T200" i="4" s="1"/>
  <c r="P200" i="4" a="1"/>
  <c r="P200" i="4" s="1"/>
  <c r="N200" i="4" a="1"/>
  <c r="N200" i="4" s="1"/>
  <c r="L200" i="4" a="1"/>
  <c r="L200" i="4" s="1"/>
  <c r="J200" i="4" a="1"/>
  <c r="J200" i="4" s="1"/>
  <c r="H200" i="4" a="1"/>
  <c r="H200" i="4" s="1"/>
  <c r="G200" i="4" a="1"/>
  <c r="G200" i="4" s="1"/>
  <c r="F200" i="4" a="1"/>
  <c r="F200" i="4" s="1"/>
  <c r="D200" i="4" a="1"/>
  <c r="D200" i="4" s="1"/>
  <c r="BG199" i="4" a="1"/>
  <c r="BG199" i="4" s="1"/>
  <c r="BF199" i="4" a="1"/>
  <c r="BF199" i="4" s="1"/>
  <c r="BE199" i="4" a="1"/>
  <c r="BE199" i="4" s="1"/>
  <c r="AZ199" i="4" a="1"/>
  <c r="AZ199" i="4" s="1"/>
  <c r="AX199" i="4" a="1"/>
  <c r="AX199" i="4" s="1"/>
  <c r="AV199" i="4" a="1"/>
  <c r="AV199" i="4" s="1"/>
  <c r="AT199" i="4" a="1"/>
  <c r="AT199" i="4" s="1"/>
  <c r="AR199" i="4" a="1"/>
  <c r="AR199" i="4" s="1"/>
  <c r="AP199" i="4" a="1"/>
  <c r="AP199" i="4" s="1"/>
  <c r="AN199" i="4" a="1"/>
  <c r="AN199" i="4" s="1"/>
  <c r="AJ199" i="4" a="1"/>
  <c r="AJ199" i="4" s="1"/>
  <c r="AH199" i="4" a="1"/>
  <c r="AH199" i="4" s="1"/>
  <c r="AF199" i="4" a="1"/>
  <c r="AF199" i="4" s="1"/>
  <c r="AD199" i="4" a="1"/>
  <c r="AD199" i="4" s="1"/>
  <c r="Z199" i="4" a="1"/>
  <c r="Z199" i="4" s="1"/>
  <c r="V199" i="4" a="1"/>
  <c r="V199" i="4" s="1"/>
  <c r="T199" i="4" a="1"/>
  <c r="T199" i="4" s="1"/>
  <c r="R199" i="4" a="1"/>
  <c r="R199" i="4" s="1"/>
  <c r="P199" i="4" a="1"/>
  <c r="P199" i="4" s="1"/>
  <c r="N199" i="4" a="1"/>
  <c r="N199" i="4"/>
  <c r="L199" i="4" a="1"/>
  <c r="L199" i="4" s="1"/>
  <c r="J199" i="4" a="1"/>
  <c r="J199" i="4" s="1"/>
  <c r="H199" i="4" a="1"/>
  <c r="H199" i="4" s="1"/>
  <c r="G199" i="4" a="1"/>
  <c r="G199" i="4" s="1"/>
  <c r="F199" i="4" a="1"/>
  <c r="F199" i="4" s="1"/>
  <c r="D199" i="4" a="1"/>
  <c r="D199" i="4" s="1"/>
  <c r="BG198" i="4" a="1"/>
  <c r="BG198" i="4" s="1"/>
  <c r="BF198" i="4" a="1"/>
  <c r="BF198" i="4" s="1"/>
  <c r="BE198" i="4" a="1"/>
  <c r="BE198" i="4" s="1"/>
  <c r="AZ198" i="4" a="1"/>
  <c r="AZ198" i="4" s="1"/>
  <c r="AX198" i="4" a="1"/>
  <c r="AX198" i="4" s="1"/>
  <c r="AV198" i="4" a="1"/>
  <c r="AV198" i="4" s="1"/>
  <c r="AT198" i="4" a="1"/>
  <c r="AT198" i="4" s="1"/>
  <c r="AR198" i="4" a="1"/>
  <c r="AR198" i="4" s="1"/>
  <c r="AP198" i="4" a="1"/>
  <c r="AP198" i="4" s="1"/>
  <c r="AN198" i="4" a="1"/>
  <c r="AN198" i="4" s="1"/>
  <c r="AJ198" i="4" a="1"/>
  <c r="AJ198" i="4" s="1"/>
  <c r="AH198" i="4" a="1"/>
  <c r="AH198" i="4" s="1"/>
  <c r="AF198" i="4" a="1"/>
  <c r="AF198" i="4" s="1"/>
  <c r="AD198" i="4" a="1"/>
  <c r="AD198" i="4" s="1"/>
  <c r="Z198" i="4" a="1"/>
  <c r="Z198" i="4" s="1"/>
  <c r="V198" i="4" a="1"/>
  <c r="V198" i="4" s="1"/>
  <c r="T198" i="4" a="1"/>
  <c r="T198" i="4" s="1"/>
  <c r="P198" i="4" a="1"/>
  <c r="P198" i="4" s="1"/>
  <c r="N198" i="4" a="1"/>
  <c r="N198" i="4" s="1"/>
  <c r="L198" i="4" a="1"/>
  <c r="L198" i="4" s="1"/>
  <c r="J198" i="4" a="1"/>
  <c r="J198" i="4" s="1"/>
  <c r="H198" i="4" a="1"/>
  <c r="H198" i="4" s="1"/>
  <c r="G198" i="4" a="1"/>
  <c r="G198" i="4" s="1"/>
  <c r="F198" i="4" a="1"/>
  <c r="F198" i="4" s="1"/>
  <c r="D198" i="4" a="1"/>
  <c r="D198" i="4" s="1"/>
  <c r="BG197" i="4" a="1"/>
  <c r="BG197" i="4" s="1"/>
  <c r="BF197" i="4" a="1"/>
  <c r="BF197" i="4" s="1"/>
  <c r="BE197" i="4" a="1"/>
  <c r="BE197" i="4" s="1"/>
  <c r="AZ197" i="4" a="1"/>
  <c r="AZ197" i="4" s="1"/>
  <c r="AX197" i="4" a="1"/>
  <c r="AX197" i="4" s="1"/>
  <c r="AV197" i="4" a="1"/>
  <c r="AV197" i="4" s="1"/>
  <c r="AT197" i="4" a="1"/>
  <c r="AT197" i="4" s="1"/>
  <c r="AR197" i="4" a="1"/>
  <c r="AR197" i="4" s="1"/>
  <c r="AP197" i="4" a="1"/>
  <c r="AP197" i="4" s="1"/>
  <c r="AN197" i="4" a="1"/>
  <c r="AN197" i="4" s="1"/>
  <c r="AJ197" i="4" a="1"/>
  <c r="AJ197" i="4" s="1"/>
  <c r="AH197" i="4" a="1"/>
  <c r="AH197" i="4" s="1"/>
  <c r="AF197" i="4" a="1"/>
  <c r="AF197" i="4" s="1"/>
  <c r="AD197" i="4" a="1"/>
  <c r="AD197" i="4" s="1"/>
  <c r="Z197" i="4" a="1"/>
  <c r="Z197" i="4" s="1"/>
  <c r="V197" i="4" a="1"/>
  <c r="V197" i="4" s="1"/>
  <c r="T197" i="4" a="1"/>
  <c r="T197" i="4" s="1"/>
  <c r="P197" i="4" a="1"/>
  <c r="P197" i="4" s="1"/>
  <c r="N197" i="4" a="1"/>
  <c r="N197" i="4" s="1"/>
  <c r="L197" i="4" a="1"/>
  <c r="L197" i="4" s="1"/>
  <c r="J197" i="4" a="1"/>
  <c r="J197" i="4" s="1"/>
  <c r="H197" i="4" a="1"/>
  <c r="H197" i="4" s="1"/>
  <c r="G197" i="4" a="1"/>
  <c r="G197" i="4" s="1"/>
  <c r="F197" i="4" a="1"/>
  <c r="F197" i="4" s="1"/>
  <c r="D197" i="4" a="1"/>
  <c r="D197" i="4" s="1"/>
  <c r="BG196" i="4" a="1"/>
  <c r="BG196" i="4" s="1"/>
  <c r="BF196" i="4" a="1"/>
  <c r="BF196" i="4" s="1"/>
  <c r="BE196" i="4" a="1"/>
  <c r="BE196" i="4" s="1"/>
  <c r="AZ196" i="4" a="1"/>
  <c r="AZ196" i="4" s="1"/>
  <c r="AX196" i="4" a="1"/>
  <c r="AX196" i="4" s="1"/>
  <c r="AV196" i="4" a="1"/>
  <c r="AV196" i="4" s="1"/>
  <c r="AT196" i="4" a="1"/>
  <c r="AT196" i="4" s="1"/>
  <c r="AR196" i="4" a="1"/>
  <c r="AR196" i="4" s="1"/>
  <c r="AP196" i="4" a="1"/>
  <c r="AP196" i="4" s="1"/>
  <c r="AN196" i="4" a="1"/>
  <c r="AN196" i="4" s="1"/>
  <c r="AJ196" i="4" a="1"/>
  <c r="AJ196" i="4" s="1"/>
  <c r="AH196" i="4" a="1"/>
  <c r="AH196" i="4" s="1"/>
  <c r="AF196" i="4" a="1"/>
  <c r="AF196" i="4" s="1"/>
  <c r="AD196" i="4" a="1"/>
  <c r="AD196" i="4" s="1"/>
  <c r="Z196" i="4" a="1"/>
  <c r="Z196" i="4" s="1"/>
  <c r="V196" i="4" a="1"/>
  <c r="V196" i="4" s="1"/>
  <c r="T196" i="4" a="1"/>
  <c r="T196" i="4" s="1"/>
  <c r="P196" i="4" a="1"/>
  <c r="P196" i="4" s="1"/>
  <c r="N196" i="4" a="1"/>
  <c r="N196" i="4" s="1"/>
  <c r="L196" i="4" a="1"/>
  <c r="L196" i="4" s="1"/>
  <c r="J196" i="4" a="1"/>
  <c r="J196" i="4" s="1"/>
  <c r="H196" i="4" a="1"/>
  <c r="H196" i="4" s="1"/>
  <c r="G196" i="4" a="1"/>
  <c r="G196" i="4" s="1"/>
  <c r="F196" i="4" a="1"/>
  <c r="F196" i="4" s="1"/>
  <c r="D196" i="4" a="1"/>
  <c r="D196" i="4" s="1"/>
  <c r="BG195" i="4" a="1"/>
  <c r="BG195" i="4" s="1"/>
  <c r="BF195" i="4" a="1"/>
  <c r="BF195" i="4" s="1"/>
  <c r="BE195" i="4" a="1"/>
  <c r="BE195" i="4" s="1"/>
  <c r="AZ195" i="4" a="1"/>
  <c r="AZ195" i="4" s="1"/>
  <c r="AX195" i="4" a="1"/>
  <c r="AX195" i="4" s="1"/>
  <c r="AV195" i="4" a="1"/>
  <c r="AV195" i="4" s="1"/>
  <c r="AT195" i="4" a="1"/>
  <c r="AT195" i="4" s="1"/>
  <c r="AR195" i="4" a="1"/>
  <c r="AR195" i="4" s="1"/>
  <c r="AP195" i="4" a="1"/>
  <c r="AP195" i="4" s="1"/>
  <c r="AN195" i="4" a="1"/>
  <c r="AN195" i="4" s="1"/>
  <c r="AJ195" i="4" a="1"/>
  <c r="AJ195" i="4" s="1"/>
  <c r="AH195" i="4" a="1"/>
  <c r="AH195" i="4" s="1"/>
  <c r="AF195" i="4" a="1"/>
  <c r="AF195" i="4" s="1"/>
  <c r="AD195" i="4" a="1"/>
  <c r="AD195" i="4" s="1"/>
  <c r="Z195" i="4" a="1"/>
  <c r="Z195" i="4" s="1"/>
  <c r="V195" i="4" a="1"/>
  <c r="V195" i="4" s="1"/>
  <c r="T195" i="4" a="1"/>
  <c r="T195" i="4" s="1"/>
  <c r="P195" i="4" a="1"/>
  <c r="P195" i="4" s="1"/>
  <c r="N195" i="4" a="1"/>
  <c r="N195" i="4" s="1"/>
  <c r="L195" i="4" a="1"/>
  <c r="L195" i="4" s="1"/>
  <c r="J195" i="4" a="1"/>
  <c r="J195" i="4" s="1"/>
  <c r="H195" i="4" a="1"/>
  <c r="H195" i="4" s="1"/>
  <c r="G195" i="4" a="1"/>
  <c r="G195" i="4" s="1"/>
  <c r="F195" i="4" a="1"/>
  <c r="F195" i="4" s="1"/>
  <c r="D195" i="4" a="1"/>
  <c r="D195" i="4" s="1"/>
  <c r="BG194" i="4" a="1"/>
  <c r="BG194" i="4" s="1"/>
  <c r="BF194" i="4" a="1"/>
  <c r="BF194" i="4" s="1"/>
  <c r="BE194" i="4" a="1"/>
  <c r="BE194" i="4" s="1"/>
  <c r="AZ194" i="4" a="1"/>
  <c r="AZ194" i="4" s="1"/>
  <c r="AX194" i="4" a="1"/>
  <c r="AX194" i="4" s="1"/>
  <c r="AV194" i="4" a="1"/>
  <c r="AV194" i="4" s="1"/>
  <c r="AT194" i="4" a="1"/>
  <c r="AT194" i="4" s="1"/>
  <c r="AR194" i="4" a="1"/>
  <c r="AR194" i="4" s="1"/>
  <c r="AP194" i="4" a="1"/>
  <c r="AP194" i="4" s="1"/>
  <c r="AN194" i="4" a="1"/>
  <c r="AN194" i="4" s="1"/>
  <c r="AJ194" i="4" a="1"/>
  <c r="AJ194" i="4" s="1"/>
  <c r="AH194" i="4" a="1"/>
  <c r="AH194" i="4" s="1"/>
  <c r="AF194" i="4" a="1"/>
  <c r="AF194" i="4" s="1"/>
  <c r="AD194" i="4" a="1"/>
  <c r="AD194" i="4" s="1"/>
  <c r="Z194" i="4" a="1"/>
  <c r="Z194" i="4" s="1"/>
  <c r="V194" i="4" a="1"/>
  <c r="V194" i="4" s="1"/>
  <c r="T194" i="4" a="1"/>
  <c r="T194" i="4" s="1"/>
  <c r="P194" i="4" a="1"/>
  <c r="P194" i="4" s="1"/>
  <c r="N194" i="4" a="1"/>
  <c r="N194" i="4" s="1"/>
  <c r="L194" i="4" a="1"/>
  <c r="L194" i="4" s="1"/>
  <c r="J194" i="4" a="1"/>
  <c r="J194" i="4" s="1"/>
  <c r="H194" i="4" a="1"/>
  <c r="H194" i="4" s="1"/>
  <c r="G194" i="4" a="1"/>
  <c r="G194" i="4" s="1"/>
  <c r="F194" i="4" a="1"/>
  <c r="F194" i="4" s="1"/>
  <c r="D194" i="4" a="1"/>
  <c r="D194" i="4" s="1"/>
  <c r="BG193" i="4" a="1"/>
  <c r="BG193" i="4" s="1"/>
  <c r="BF193" i="4" a="1"/>
  <c r="BF193" i="4" s="1"/>
  <c r="BE193" i="4" a="1"/>
  <c r="BE193" i="4" s="1"/>
  <c r="AZ193" i="4" a="1"/>
  <c r="AZ193" i="4" s="1"/>
  <c r="AX193" i="4" a="1"/>
  <c r="AX193" i="4" s="1"/>
  <c r="AV193" i="4" a="1"/>
  <c r="AV193" i="4" s="1"/>
  <c r="AT193" i="4" a="1"/>
  <c r="AT193" i="4" s="1"/>
  <c r="AR193" i="4" a="1"/>
  <c r="AR193" i="4" s="1"/>
  <c r="AP193" i="4" a="1"/>
  <c r="AP193" i="4" s="1"/>
  <c r="AN193" i="4" a="1"/>
  <c r="AN193" i="4" s="1"/>
  <c r="AJ193" i="4" a="1"/>
  <c r="AJ193" i="4" s="1"/>
  <c r="AH193" i="4" a="1"/>
  <c r="AH193" i="4" s="1"/>
  <c r="AF193" i="4" a="1"/>
  <c r="AF193" i="4" s="1"/>
  <c r="AD193" i="4" a="1"/>
  <c r="AD193" i="4" s="1"/>
  <c r="Z193" i="4" a="1"/>
  <c r="Z193" i="4" s="1"/>
  <c r="V193" i="4" a="1"/>
  <c r="V193" i="4" s="1"/>
  <c r="T193" i="4" a="1"/>
  <c r="T193" i="4" s="1"/>
  <c r="P193" i="4" a="1"/>
  <c r="P193" i="4" s="1"/>
  <c r="N193" i="4" a="1"/>
  <c r="N193" i="4" s="1"/>
  <c r="L193" i="4" a="1"/>
  <c r="L193" i="4" s="1"/>
  <c r="J193" i="4" a="1"/>
  <c r="J193" i="4" s="1"/>
  <c r="H193" i="4" a="1"/>
  <c r="H193" i="4" s="1"/>
  <c r="G193" i="4" a="1"/>
  <c r="G193" i="4" s="1"/>
  <c r="F193" i="4" a="1"/>
  <c r="F193" i="4" s="1"/>
  <c r="D193" i="4" a="1"/>
  <c r="D193" i="4" s="1"/>
  <c r="BG192" i="4" a="1"/>
  <c r="BG192" i="4" s="1"/>
  <c r="BF192" i="4" a="1"/>
  <c r="BF192" i="4" s="1"/>
  <c r="BE192" i="4" a="1"/>
  <c r="BE192" i="4" s="1"/>
  <c r="AZ192" i="4" a="1"/>
  <c r="AZ192" i="4" s="1"/>
  <c r="AX192" i="4" a="1"/>
  <c r="AX192" i="4" s="1"/>
  <c r="AV192" i="4" a="1"/>
  <c r="AV192" i="4" s="1"/>
  <c r="AT192" i="4" a="1"/>
  <c r="AT192" i="4" s="1"/>
  <c r="AR192" i="4" a="1"/>
  <c r="AR192" i="4" s="1"/>
  <c r="AP192" i="4" a="1"/>
  <c r="AP192" i="4" s="1"/>
  <c r="AN192" i="4" a="1"/>
  <c r="AN192" i="4" s="1"/>
  <c r="AJ192" i="4" a="1"/>
  <c r="AJ192" i="4" s="1"/>
  <c r="AH192" i="4" a="1"/>
  <c r="AH192" i="4" s="1"/>
  <c r="AF192" i="4" a="1"/>
  <c r="AF192" i="4" s="1"/>
  <c r="AD192" i="4" a="1"/>
  <c r="AD192" i="4" s="1"/>
  <c r="Z192" i="4" a="1"/>
  <c r="Z192" i="4" s="1"/>
  <c r="V192" i="4" a="1"/>
  <c r="V192" i="4" s="1"/>
  <c r="T192" i="4" a="1"/>
  <c r="T192" i="4" s="1"/>
  <c r="P192" i="4" a="1"/>
  <c r="P192" i="4" s="1"/>
  <c r="N192" i="4" a="1"/>
  <c r="N192" i="4" s="1"/>
  <c r="L192" i="4" a="1"/>
  <c r="L192" i="4" s="1"/>
  <c r="J192" i="4" a="1"/>
  <c r="J192" i="4" s="1"/>
  <c r="H192" i="4" a="1"/>
  <c r="H192" i="4" s="1"/>
  <c r="G192" i="4" a="1"/>
  <c r="G192" i="4" s="1"/>
  <c r="F192" i="4" a="1"/>
  <c r="F192" i="4" s="1"/>
  <c r="D192" i="4" a="1"/>
  <c r="D192" i="4" s="1"/>
  <c r="BG191" i="4" a="1"/>
  <c r="BG191" i="4" s="1"/>
  <c r="BF191" i="4" a="1"/>
  <c r="BF191" i="4" s="1"/>
  <c r="BE191" i="4" a="1"/>
  <c r="BE191" i="4" s="1"/>
  <c r="AZ191" i="4" a="1"/>
  <c r="AZ191" i="4" s="1"/>
  <c r="AX191" i="4" a="1"/>
  <c r="AX191" i="4" s="1"/>
  <c r="AV191" i="4" a="1"/>
  <c r="AV191" i="4" s="1"/>
  <c r="AT191" i="4" a="1"/>
  <c r="AT191" i="4" s="1"/>
  <c r="AR191" i="4" a="1"/>
  <c r="AR191" i="4" s="1"/>
  <c r="AP191" i="4" a="1"/>
  <c r="AP191" i="4" s="1"/>
  <c r="AN191" i="4" a="1"/>
  <c r="AN191" i="4" s="1"/>
  <c r="AJ191" i="4" a="1"/>
  <c r="AJ191" i="4" s="1"/>
  <c r="AH191" i="4" a="1"/>
  <c r="AH191" i="4" s="1"/>
  <c r="AF191" i="4" a="1"/>
  <c r="AF191" i="4" s="1"/>
  <c r="AD191" i="4" a="1"/>
  <c r="AD191" i="4" s="1"/>
  <c r="Z191" i="4" a="1"/>
  <c r="Z191" i="4" s="1"/>
  <c r="V191" i="4" a="1"/>
  <c r="V191" i="4" s="1"/>
  <c r="T191" i="4" a="1"/>
  <c r="T191" i="4" s="1"/>
  <c r="P191" i="4" a="1"/>
  <c r="P191" i="4" s="1"/>
  <c r="N191" i="4" a="1"/>
  <c r="N191" i="4" s="1"/>
  <c r="L191" i="4" a="1"/>
  <c r="L191" i="4" s="1"/>
  <c r="J191" i="4" a="1"/>
  <c r="J191" i="4" s="1"/>
  <c r="H191" i="4" a="1"/>
  <c r="H191" i="4" s="1"/>
  <c r="G191" i="4" a="1"/>
  <c r="G191" i="4" s="1"/>
  <c r="F191" i="4" a="1"/>
  <c r="F191" i="4" s="1"/>
  <c r="D191" i="4" a="1"/>
  <c r="D191" i="4" s="1"/>
  <c r="BG190" i="4" a="1"/>
  <c r="BG190" i="4" s="1"/>
  <c r="BF190" i="4" a="1"/>
  <c r="BF190" i="4" s="1"/>
  <c r="BE190" i="4" a="1"/>
  <c r="BE190" i="4" s="1"/>
  <c r="AZ190" i="4" a="1"/>
  <c r="AZ190" i="4" s="1"/>
  <c r="AX190" i="4" a="1"/>
  <c r="AX190" i="4" s="1"/>
  <c r="AV190" i="4" a="1"/>
  <c r="AV190" i="4" s="1"/>
  <c r="AT190" i="4" a="1"/>
  <c r="AT190" i="4" s="1"/>
  <c r="AR190" i="4" a="1"/>
  <c r="AR190" i="4" s="1"/>
  <c r="AP190" i="4" a="1"/>
  <c r="AP190" i="4" s="1"/>
  <c r="AN190" i="4" a="1"/>
  <c r="AN190" i="4" s="1"/>
  <c r="AJ190" i="4" a="1"/>
  <c r="AJ190" i="4" s="1"/>
  <c r="AH190" i="4" a="1"/>
  <c r="AH190" i="4" s="1"/>
  <c r="AF190" i="4" a="1"/>
  <c r="AF190" i="4" s="1"/>
  <c r="AD190" i="4" a="1"/>
  <c r="AD190" i="4" s="1"/>
  <c r="Z190" i="4" a="1"/>
  <c r="Z190" i="4" s="1"/>
  <c r="V190" i="4" a="1"/>
  <c r="V190" i="4" s="1"/>
  <c r="T190" i="4" a="1"/>
  <c r="T190" i="4" s="1"/>
  <c r="P190" i="4" a="1"/>
  <c r="P190" i="4" s="1"/>
  <c r="N190" i="4" a="1"/>
  <c r="N190" i="4" s="1"/>
  <c r="L190" i="4" a="1"/>
  <c r="L190" i="4" s="1"/>
  <c r="J190" i="4" a="1"/>
  <c r="J190" i="4" s="1"/>
  <c r="H190" i="4" a="1"/>
  <c r="H190" i="4" s="1"/>
  <c r="G190" i="4" a="1"/>
  <c r="G190" i="4" s="1"/>
  <c r="F190" i="4" a="1"/>
  <c r="F190" i="4" s="1"/>
  <c r="D190" i="4" a="1"/>
  <c r="D190" i="4" s="1"/>
  <c r="BG189" i="4" a="1"/>
  <c r="BG189" i="4" s="1"/>
  <c r="BF189" i="4" a="1"/>
  <c r="BF189" i="4" s="1"/>
  <c r="BE189" i="4" a="1"/>
  <c r="BE189" i="4" s="1"/>
  <c r="AZ189" i="4" a="1"/>
  <c r="AZ189" i="4" s="1"/>
  <c r="AX189" i="4" a="1"/>
  <c r="AX189" i="4" s="1"/>
  <c r="AV189" i="4" a="1"/>
  <c r="AV189" i="4" s="1"/>
  <c r="AT189" i="4" a="1"/>
  <c r="AT189" i="4" s="1"/>
  <c r="AR189" i="4" a="1"/>
  <c r="AR189" i="4" s="1"/>
  <c r="AP189" i="4" a="1"/>
  <c r="AP189" i="4" s="1"/>
  <c r="AN189" i="4" a="1"/>
  <c r="AN189" i="4" s="1"/>
  <c r="AJ189" i="4" a="1"/>
  <c r="AJ189" i="4" s="1"/>
  <c r="AH189" i="4" a="1"/>
  <c r="AH189" i="4" s="1"/>
  <c r="AF189" i="4" a="1"/>
  <c r="AF189" i="4" s="1"/>
  <c r="AD189" i="4" a="1"/>
  <c r="AD189" i="4" s="1"/>
  <c r="Z189" i="4" a="1"/>
  <c r="Z189" i="4" s="1"/>
  <c r="V189" i="4" a="1"/>
  <c r="V189" i="4" s="1"/>
  <c r="T189" i="4" a="1"/>
  <c r="T189" i="4" s="1"/>
  <c r="P189" i="4" a="1"/>
  <c r="P189" i="4" s="1"/>
  <c r="N189" i="4" a="1"/>
  <c r="N189" i="4" s="1"/>
  <c r="L189" i="4" a="1"/>
  <c r="L189" i="4" s="1"/>
  <c r="J189" i="4" a="1"/>
  <c r="J189" i="4" s="1"/>
  <c r="H189" i="4" a="1"/>
  <c r="H189" i="4" s="1"/>
  <c r="G189" i="4" a="1"/>
  <c r="G189" i="4" s="1"/>
  <c r="F189" i="4" a="1"/>
  <c r="F189" i="4" s="1"/>
  <c r="D189" i="4" a="1"/>
  <c r="D189" i="4" s="1"/>
  <c r="BG188" i="4" a="1"/>
  <c r="BG188" i="4" s="1"/>
  <c r="BF188" i="4" a="1"/>
  <c r="BF188" i="4" s="1"/>
  <c r="BE188" i="4" a="1"/>
  <c r="BE188" i="4" s="1"/>
  <c r="AZ188" i="4" a="1"/>
  <c r="AZ188" i="4" s="1"/>
  <c r="AX188" i="4" a="1"/>
  <c r="AX188" i="4" s="1"/>
  <c r="AV188" i="4" a="1"/>
  <c r="AV188" i="4" s="1"/>
  <c r="AT188" i="4" a="1"/>
  <c r="AT188" i="4" s="1"/>
  <c r="AR188" i="4" a="1"/>
  <c r="AR188" i="4" s="1"/>
  <c r="AP188" i="4" a="1"/>
  <c r="AP188" i="4" s="1"/>
  <c r="AN188" i="4" a="1"/>
  <c r="AN188" i="4" s="1"/>
  <c r="AJ188" i="4" a="1"/>
  <c r="AJ188" i="4" s="1"/>
  <c r="AH188" i="4" a="1"/>
  <c r="AH188" i="4" s="1"/>
  <c r="AF188" i="4" a="1"/>
  <c r="AF188" i="4" s="1"/>
  <c r="AD188" i="4" a="1"/>
  <c r="AD188" i="4" s="1"/>
  <c r="Z188" i="4" a="1"/>
  <c r="Z188" i="4" s="1"/>
  <c r="V188" i="4" a="1"/>
  <c r="V188" i="4" s="1"/>
  <c r="T188" i="4" a="1"/>
  <c r="T188" i="4" s="1"/>
  <c r="R188" i="4" a="1"/>
  <c r="R188" i="4" s="1"/>
  <c r="P188" i="4" a="1"/>
  <c r="P188" i="4" s="1"/>
  <c r="L188" i="4" a="1"/>
  <c r="L188" i="4" s="1"/>
  <c r="J188" i="4" a="1"/>
  <c r="J188" i="4" s="1"/>
  <c r="H188" i="4" a="1"/>
  <c r="H188" i="4" s="1"/>
  <c r="G188" i="4" a="1"/>
  <c r="G188" i="4" s="1"/>
  <c r="F188" i="4" a="1"/>
  <c r="F188" i="4" s="1"/>
  <c r="D188" i="4" a="1"/>
  <c r="D188" i="4" s="1"/>
  <c r="BG187" i="4" a="1"/>
  <c r="BG187" i="4" s="1"/>
  <c r="BF187" i="4" a="1"/>
  <c r="BF187" i="4" s="1"/>
  <c r="BE187" i="4" a="1"/>
  <c r="BE187" i="4" s="1"/>
  <c r="AZ187" i="4" a="1"/>
  <c r="AZ187" i="4" s="1"/>
  <c r="AX187" i="4" a="1"/>
  <c r="AX187" i="4" s="1"/>
  <c r="AV187" i="4" a="1"/>
  <c r="AV187" i="4" s="1"/>
  <c r="AT187" i="4" a="1"/>
  <c r="AT187" i="4" s="1"/>
  <c r="AR187" i="4" a="1"/>
  <c r="AR187" i="4" s="1"/>
  <c r="AP187" i="4" a="1"/>
  <c r="AP187" i="4" s="1"/>
  <c r="AN187" i="4" a="1"/>
  <c r="AN187" i="4" s="1"/>
  <c r="AJ187" i="4" a="1"/>
  <c r="AJ187" i="4" s="1"/>
  <c r="AH187" i="4" a="1"/>
  <c r="AH187" i="4" s="1"/>
  <c r="AF187" i="4" a="1"/>
  <c r="AF187" i="4" s="1"/>
  <c r="AD187" i="4" a="1"/>
  <c r="AD187" i="4" s="1"/>
  <c r="Z187" i="4" a="1"/>
  <c r="Z187" i="4" s="1"/>
  <c r="V187" i="4" a="1"/>
  <c r="V187" i="4" s="1"/>
  <c r="T187" i="4" a="1"/>
  <c r="T187" i="4" s="1"/>
  <c r="R187" i="4" a="1"/>
  <c r="R187" i="4" s="1"/>
  <c r="P187" i="4" a="1"/>
  <c r="P187" i="4" s="1"/>
  <c r="N187" i="4" a="1"/>
  <c r="N187" i="4" s="1"/>
  <c r="L187" i="4" a="1"/>
  <c r="L187" i="4" s="1"/>
  <c r="J187" i="4" a="1"/>
  <c r="J187" i="4" s="1"/>
  <c r="H187" i="4" a="1"/>
  <c r="H187" i="4" s="1"/>
  <c r="G187" i="4" a="1"/>
  <c r="G187" i="4" s="1"/>
  <c r="F187" i="4" a="1"/>
  <c r="F187" i="4" s="1"/>
  <c r="D187" i="4" a="1"/>
  <c r="D187" i="4" s="1"/>
  <c r="BG186" i="4" a="1"/>
  <c r="BG186" i="4" s="1"/>
  <c r="BF186" i="4" a="1"/>
  <c r="BF186" i="4" s="1"/>
  <c r="BE186" i="4" a="1"/>
  <c r="BE186" i="4" s="1"/>
  <c r="AZ186" i="4" a="1"/>
  <c r="AZ186" i="4" s="1"/>
  <c r="AX186" i="4" a="1"/>
  <c r="AX186" i="4" s="1"/>
  <c r="AV186" i="4" a="1"/>
  <c r="AV186" i="4" s="1"/>
  <c r="AT186" i="4" a="1"/>
  <c r="AT186" i="4" s="1"/>
  <c r="AR186" i="4" a="1"/>
  <c r="AR186" i="4" s="1"/>
  <c r="AP186" i="4" a="1"/>
  <c r="AP186" i="4" s="1"/>
  <c r="AN186" i="4" a="1"/>
  <c r="AN186" i="4" s="1"/>
  <c r="AJ186" i="4" a="1"/>
  <c r="AJ186" i="4" s="1"/>
  <c r="AH186" i="4" a="1"/>
  <c r="AH186" i="4" s="1"/>
  <c r="AF186" i="4" a="1"/>
  <c r="AF186" i="4" s="1"/>
  <c r="AD186" i="4" a="1"/>
  <c r="AD186" i="4" s="1"/>
  <c r="Z186" i="4" a="1"/>
  <c r="Z186" i="4" s="1"/>
  <c r="V186" i="4" a="1"/>
  <c r="V186" i="4" s="1"/>
  <c r="T186" i="4" a="1"/>
  <c r="T186" i="4" s="1"/>
  <c r="R186" i="4" a="1"/>
  <c r="R186" i="4" s="1"/>
  <c r="P186" i="4" a="1"/>
  <c r="P186" i="4" s="1"/>
  <c r="N186" i="4" a="1"/>
  <c r="N186" i="4" s="1"/>
  <c r="L186" i="4" a="1"/>
  <c r="L186" i="4" s="1"/>
  <c r="J186" i="4" a="1"/>
  <c r="J186" i="4" s="1"/>
  <c r="H186" i="4" a="1"/>
  <c r="H186" i="4" s="1"/>
  <c r="G186" i="4" a="1"/>
  <c r="G186" i="4" s="1"/>
  <c r="F186" i="4" a="1"/>
  <c r="F186" i="4" s="1"/>
  <c r="D186" i="4" a="1"/>
  <c r="D186" i="4" s="1"/>
  <c r="BG185" i="4" a="1"/>
  <c r="BG185" i="4" s="1"/>
  <c r="BF185" i="4" a="1"/>
  <c r="BF185" i="4" s="1"/>
  <c r="BE185" i="4" a="1"/>
  <c r="BE185" i="4" s="1"/>
  <c r="AZ185" i="4" a="1"/>
  <c r="AZ185" i="4" s="1"/>
  <c r="AX185" i="4" a="1"/>
  <c r="AX185" i="4" s="1"/>
  <c r="AV185" i="4" a="1"/>
  <c r="AV185" i="4" s="1"/>
  <c r="AT185" i="4" a="1"/>
  <c r="AT185" i="4" s="1"/>
  <c r="AR185" i="4" a="1"/>
  <c r="AR185" i="4" s="1"/>
  <c r="AP185" i="4" a="1"/>
  <c r="AP185" i="4" s="1"/>
  <c r="AN185" i="4" a="1"/>
  <c r="AN185" i="4" s="1"/>
  <c r="AJ185" i="4" a="1"/>
  <c r="AJ185" i="4" s="1"/>
  <c r="AH185" i="4" a="1"/>
  <c r="AH185" i="4" s="1"/>
  <c r="AF185" i="4" a="1"/>
  <c r="AF185" i="4" s="1"/>
  <c r="AD185" i="4" a="1"/>
  <c r="AD185" i="4" s="1"/>
  <c r="Z185" i="4" a="1"/>
  <c r="Z185" i="4" s="1"/>
  <c r="V185" i="4" a="1"/>
  <c r="V185" i="4" s="1"/>
  <c r="T185" i="4" a="1"/>
  <c r="T185" i="4" s="1"/>
  <c r="P185" i="4" a="1"/>
  <c r="P185" i="4" s="1"/>
  <c r="N185" i="4" a="1"/>
  <c r="N185" i="4" s="1"/>
  <c r="L185" i="4" a="1"/>
  <c r="L185" i="4" s="1"/>
  <c r="J185" i="4" a="1"/>
  <c r="J185" i="4" s="1"/>
  <c r="H185" i="4" a="1"/>
  <c r="H185" i="4" s="1"/>
  <c r="G185" i="4" a="1"/>
  <c r="G185" i="4" s="1"/>
  <c r="F185" i="4" a="1"/>
  <c r="F185" i="4" s="1"/>
  <c r="D185" i="4" a="1"/>
  <c r="D185" i="4" s="1"/>
  <c r="BG184" i="4" a="1"/>
  <c r="BG184" i="4" s="1"/>
  <c r="BF184" i="4" a="1"/>
  <c r="BF184" i="4" s="1"/>
  <c r="BE184" i="4" a="1"/>
  <c r="BE184" i="4" s="1"/>
  <c r="AZ184" i="4" a="1"/>
  <c r="AZ184" i="4" s="1"/>
  <c r="AX184" i="4" a="1"/>
  <c r="AX184" i="4" s="1"/>
  <c r="AV184" i="4" a="1"/>
  <c r="AV184" i="4" s="1"/>
  <c r="AT184" i="4" a="1"/>
  <c r="AT184" i="4" s="1"/>
  <c r="AR184" i="4" a="1"/>
  <c r="AR184" i="4" s="1"/>
  <c r="AP184" i="4" a="1"/>
  <c r="AP184" i="4" s="1"/>
  <c r="AN184" i="4" a="1"/>
  <c r="AN184" i="4" s="1"/>
  <c r="AJ184" i="4" a="1"/>
  <c r="AJ184" i="4" s="1"/>
  <c r="AH184" i="4" a="1"/>
  <c r="AH184" i="4" s="1"/>
  <c r="AF184" i="4" a="1"/>
  <c r="AF184" i="4" s="1"/>
  <c r="AD184" i="4" a="1"/>
  <c r="AD184" i="4" s="1"/>
  <c r="Z184" i="4" a="1"/>
  <c r="Z184" i="4" s="1"/>
  <c r="V184" i="4" a="1"/>
  <c r="V184" i="4" s="1"/>
  <c r="T184" i="4" a="1"/>
  <c r="T184" i="4" s="1"/>
  <c r="P184" i="4" a="1"/>
  <c r="P184" i="4" s="1"/>
  <c r="N184" i="4" a="1"/>
  <c r="N184" i="4" s="1"/>
  <c r="L184" i="4" a="1"/>
  <c r="L184" i="4" s="1"/>
  <c r="J184" i="4" a="1"/>
  <c r="J184" i="4" s="1"/>
  <c r="H184" i="4" a="1"/>
  <c r="H184" i="4" s="1"/>
  <c r="G184" i="4" a="1"/>
  <c r="G184" i="4" s="1"/>
  <c r="F184" i="4" a="1"/>
  <c r="F184" i="4" s="1"/>
  <c r="D184" i="4" a="1"/>
  <c r="D184" i="4" s="1"/>
  <c r="BG183" i="4" a="1"/>
  <c r="BG183" i="4" s="1"/>
  <c r="BF183" i="4" a="1"/>
  <c r="BF183" i="4" s="1"/>
  <c r="BE183" i="4" a="1"/>
  <c r="BE183" i="4" s="1"/>
  <c r="AZ183" i="4" a="1"/>
  <c r="AZ183" i="4" s="1"/>
  <c r="AX183" i="4" a="1"/>
  <c r="AX183" i="4" s="1"/>
  <c r="AV183" i="4" a="1"/>
  <c r="AV183" i="4" s="1"/>
  <c r="AT183" i="4" a="1"/>
  <c r="AT183" i="4" s="1"/>
  <c r="AR183" i="4" a="1"/>
  <c r="AR183" i="4" s="1"/>
  <c r="AP183" i="4" a="1"/>
  <c r="AP183" i="4" s="1"/>
  <c r="AN183" i="4" a="1"/>
  <c r="AN183" i="4" s="1"/>
  <c r="AJ183" i="4" a="1"/>
  <c r="AJ183" i="4" s="1"/>
  <c r="AH183" i="4" a="1"/>
  <c r="AH183" i="4" s="1"/>
  <c r="AF183" i="4" a="1"/>
  <c r="AF183" i="4" s="1"/>
  <c r="AD183" i="4" a="1"/>
  <c r="AD183" i="4" s="1"/>
  <c r="Z183" i="4" a="1"/>
  <c r="Z183" i="4" s="1"/>
  <c r="V183" i="4" a="1"/>
  <c r="V183" i="4" s="1"/>
  <c r="T183" i="4" a="1"/>
  <c r="T183" i="4" s="1"/>
  <c r="P183" i="4" a="1"/>
  <c r="P183" i="4" s="1"/>
  <c r="N183" i="4" a="1"/>
  <c r="N183" i="4" s="1"/>
  <c r="L183" i="4" a="1"/>
  <c r="L183" i="4" s="1"/>
  <c r="J183" i="4" a="1"/>
  <c r="J183" i="4" s="1"/>
  <c r="H183" i="4" a="1"/>
  <c r="H183" i="4" s="1"/>
  <c r="G183" i="4" a="1"/>
  <c r="G183" i="4" s="1"/>
  <c r="F183" i="4" a="1"/>
  <c r="F183" i="4" s="1"/>
  <c r="D183" i="4" a="1"/>
  <c r="D183" i="4" s="1"/>
  <c r="BG182" i="4" a="1"/>
  <c r="BG182" i="4" s="1"/>
  <c r="BF182" i="4" a="1"/>
  <c r="BF182" i="4" s="1"/>
  <c r="BE182" i="4" a="1"/>
  <c r="BE182" i="4" s="1"/>
  <c r="AZ182" i="4" a="1"/>
  <c r="AZ182" i="4" s="1"/>
  <c r="AX182" i="4" a="1"/>
  <c r="AX182" i="4" s="1"/>
  <c r="AV182" i="4" a="1"/>
  <c r="AV182" i="4" s="1"/>
  <c r="AT182" i="4" a="1"/>
  <c r="AT182" i="4" s="1"/>
  <c r="AR182" i="4" a="1"/>
  <c r="AR182" i="4" s="1"/>
  <c r="AP182" i="4" a="1"/>
  <c r="AP182" i="4" s="1"/>
  <c r="AN182" i="4" a="1"/>
  <c r="AN182" i="4" s="1"/>
  <c r="AJ182" i="4" a="1"/>
  <c r="AJ182" i="4" s="1"/>
  <c r="AH182" i="4" a="1"/>
  <c r="AH182" i="4" s="1"/>
  <c r="AF182" i="4" a="1"/>
  <c r="AF182" i="4" s="1"/>
  <c r="AD182" i="4" a="1"/>
  <c r="AD182" i="4" s="1"/>
  <c r="Z182" i="4" a="1"/>
  <c r="Z182" i="4" s="1"/>
  <c r="V182" i="4" a="1"/>
  <c r="V182" i="4" s="1"/>
  <c r="T182" i="4" a="1"/>
  <c r="T182" i="4" s="1"/>
  <c r="P182" i="4" a="1"/>
  <c r="P182" i="4" s="1"/>
  <c r="N182" i="4" a="1"/>
  <c r="N182" i="4" s="1"/>
  <c r="L182" i="4" a="1"/>
  <c r="L182" i="4" s="1"/>
  <c r="J182" i="4" a="1"/>
  <c r="J182" i="4" s="1"/>
  <c r="H182" i="4" a="1"/>
  <c r="H182" i="4" s="1"/>
  <c r="G182" i="4" a="1"/>
  <c r="G182" i="4" s="1"/>
  <c r="F182" i="4" a="1"/>
  <c r="F182" i="4" s="1"/>
  <c r="D182" i="4" a="1"/>
  <c r="D182" i="4" s="1"/>
  <c r="BG181" i="4" a="1"/>
  <c r="BG181" i="4" s="1"/>
  <c r="BF181" i="4" a="1"/>
  <c r="BF181" i="4" s="1"/>
  <c r="BE181" i="4" a="1"/>
  <c r="BE181" i="4" s="1"/>
  <c r="AZ181" i="4" a="1"/>
  <c r="AZ181" i="4" s="1"/>
  <c r="AX181" i="4" a="1"/>
  <c r="AX181" i="4" s="1"/>
  <c r="AV181" i="4" a="1"/>
  <c r="AV181" i="4" s="1"/>
  <c r="AT181" i="4" a="1"/>
  <c r="AT181" i="4" s="1"/>
  <c r="AR181" i="4" a="1"/>
  <c r="AR181" i="4" s="1"/>
  <c r="AP181" i="4" a="1"/>
  <c r="AP181" i="4" s="1"/>
  <c r="AN181" i="4" a="1"/>
  <c r="AN181" i="4" s="1"/>
  <c r="AJ181" i="4" a="1"/>
  <c r="AJ181" i="4" s="1"/>
  <c r="AH181" i="4" a="1"/>
  <c r="AH181" i="4" s="1"/>
  <c r="AF181" i="4" a="1"/>
  <c r="AF181" i="4" s="1"/>
  <c r="AD181" i="4" a="1"/>
  <c r="AD181" i="4" s="1"/>
  <c r="Z181" i="4" a="1"/>
  <c r="Z181" i="4" s="1"/>
  <c r="V181" i="4" a="1"/>
  <c r="V181" i="4" s="1"/>
  <c r="T181" i="4" a="1"/>
  <c r="T181" i="4" s="1"/>
  <c r="R181" i="4" a="1"/>
  <c r="R181" i="4" s="1"/>
  <c r="P181" i="4" a="1"/>
  <c r="P181" i="4" s="1"/>
  <c r="L181" i="4" a="1"/>
  <c r="L181" i="4" s="1"/>
  <c r="J181" i="4" a="1"/>
  <c r="J181" i="4" s="1"/>
  <c r="H181" i="4" a="1"/>
  <c r="H181" i="4" s="1"/>
  <c r="G181" i="4" a="1"/>
  <c r="G181" i="4" s="1"/>
  <c r="F181" i="4" a="1"/>
  <c r="F181" i="4" s="1"/>
  <c r="D181" i="4" a="1"/>
  <c r="D181" i="4" s="1"/>
  <c r="BG180" i="4" a="1"/>
  <c r="BG180" i="4" s="1"/>
  <c r="BF180" i="4" a="1"/>
  <c r="BF180" i="4" s="1"/>
  <c r="BE180" i="4" a="1"/>
  <c r="BE180" i="4" s="1"/>
  <c r="AZ180" i="4" a="1"/>
  <c r="AZ180" i="4" s="1"/>
  <c r="AX180" i="4" a="1"/>
  <c r="AX180" i="4" s="1"/>
  <c r="AV180" i="4" a="1"/>
  <c r="AV180" i="4" s="1"/>
  <c r="AT180" i="4" a="1"/>
  <c r="AT180" i="4" s="1"/>
  <c r="AR180" i="4" a="1"/>
  <c r="AR180" i="4" s="1"/>
  <c r="AP180" i="4" a="1"/>
  <c r="AP180" i="4" s="1"/>
  <c r="AN180" i="4" a="1"/>
  <c r="AN180" i="4" s="1"/>
  <c r="AJ180" i="4" a="1"/>
  <c r="AJ180" i="4" s="1"/>
  <c r="AH180" i="4" a="1"/>
  <c r="AH180" i="4" s="1"/>
  <c r="AF180" i="4" a="1"/>
  <c r="AF180" i="4" s="1"/>
  <c r="AD180" i="4" a="1"/>
  <c r="AD180" i="4" s="1"/>
  <c r="Z180" i="4" a="1"/>
  <c r="Z180" i="4" s="1"/>
  <c r="V180" i="4" a="1"/>
  <c r="V180" i="4" s="1"/>
  <c r="T180" i="4" a="1"/>
  <c r="T180" i="4" s="1"/>
  <c r="P180" i="4" a="1"/>
  <c r="P180" i="4" s="1"/>
  <c r="N180" i="4" a="1"/>
  <c r="N180" i="4" s="1"/>
  <c r="L180" i="4" a="1"/>
  <c r="L180" i="4" s="1"/>
  <c r="J180" i="4" a="1"/>
  <c r="J180" i="4" s="1"/>
  <c r="H180" i="4" a="1"/>
  <c r="H180" i="4" s="1"/>
  <c r="G180" i="4" a="1"/>
  <c r="G180" i="4" s="1"/>
  <c r="F180" i="4" a="1"/>
  <c r="F180" i="4" s="1"/>
  <c r="D180" i="4" a="1"/>
  <c r="D180" i="4" s="1"/>
  <c r="BG179" i="4" a="1"/>
  <c r="BG179" i="4" s="1"/>
  <c r="BF179" i="4" a="1"/>
  <c r="BF179" i="4" s="1"/>
  <c r="BE179" i="4" a="1"/>
  <c r="BE179" i="4" s="1"/>
  <c r="AZ179" i="4" a="1"/>
  <c r="AZ179" i="4" s="1"/>
  <c r="AX179" i="4" a="1"/>
  <c r="AX179" i="4" s="1"/>
  <c r="AV179" i="4" a="1"/>
  <c r="AV179" i="4" s="1"/>
  <c r="AT179" i="4" a="1"/>
  <c r="AT179" i="4" s="1"/>
  <c r="AR179" i="4" a="1"/>
  <c r="AR179" i="4" s="1"/>
  <c r="AP179" i="4" a="1"/>
  <c r="AP179" i="4" s="1"/>
  <c r="AN179" i="4" a="1"/>
  <c r="AN179" i="4" s="1"/>
  <c r="AJ179" i="4" a="1"/>
  <c r="AJ179" i="4" s="1"/>
  <c r="AH179" i="4" a="1"/>
  <c r="AH179" i="4" s="1"/>
  <c r="AF179" i="4" a="1"/>
  <c r="AF179" i="4" s="1"/>
  <c r="AD179" i="4" a="1"/>
  <c r="AD179" i="4" s="1"/>
  <c r="Z179" i="4" a="1"/>
  <c r="Z179" i="4" s="1"/>
  <c r="V179" i="4" a="1"/>
  <c r="V179" i="4" s="1"/>
  <c r="T179" i="4" a="1"/>
  <c r="T179" i="4" s="1"/>
  <c r="P179" i="4" a="1"/>
  <c r="P179" i="4" s="1"/>
  <c r="N179" i="4" a="1"/>
  <c r="N179" i="4" s="1"/>
  <c r="L179" i="4" a="1"/>
  <c r="L179" i="4" s="1"/>
  <c r="J179" i="4" a="1"/>
  <c r="J179" i="4" s="1"/>
  <c r="H179" i="4" a="1"/>
  <c r="H179" i="4" s="1"/>
  <c r="G179" i="4" a="1"/>
  <c r="G179" i="4" s="1"/>
  <c r="F179" i="4" a="1"/>
  <c r="F179" i="4" s="1"/>
  <c r="D179" i="4" a="1"/>
  <c r="D179" i="4" s="1"/>
  <c r="BG178" i="4" a="1"/>
  <c r="BG178" i="4" s="1"/>
  <c r="BF178" i="4" a="1"/>
  <c r="BF178" i="4" s="1"/>
  <c r="BE178" i="4" a="1"/>
  <c r="BE178" i="4" s="1"/>
  <c r="AZ178" i="4" a="1"/>
  <c r="AZ178" i="4" s="1"/>
  <c r="AX178" i="4" a="1"/>
  <c r="AX178" i="4" s="1"/>
  <c r="AV178" i="4" a="1"/>
  <c r="AV178" i="4" s="1"/>
  <c r="AT178" i="4" a="1"/>
  <c r="AT178" i="4" s="1"/>
  <c r="AR178" i="4" a="1"/>
  <c r="AR178" i="4" s="1"/>
  <c r="AP178" i="4" a="1"/>
  <c r="AP178" i="4" s="1"/>
  <c r="AN178" i="4" a="1"/>
  <c r="AN178" i="4" s="1"/>
  <c r="AJ178" i="4" a="1"/>
  <c r="AJ178" i="4" s="1"/>
  <c r="AH178" i="4" a="1"/>
  <c r="AH178" i="4" s="1"/>
  <c r="AF178" i="4" a="1"/>
  <c r="AF178" i="4" s="1"/>
  <c r="AD178" i="4" a="1"/>
  <c r="AD178" i="4" s="1"/>
  <c r="Z178" i="4" a="1"/>
  <c r="Z178" i="4" s="1"/>
  <c r="V178" i="4" a="1"/>
  <c r="V178" i="4" s="1"/>
  <c r="T178" i="4" a="1"/>
  <c r="T178" i="4" s="1"/>
  <c r="P178" i="4" a="1"/>
  <c r="P178" i="4" s="1"/>
  <c r="N178" i="4" a="1"/>
  <c r="N178" i="4" s="1"/>
  <c r="L178" i="4" a="1"/>
  <c r="L178" i="4" s="1"/>
  <c r="J178" i="4" a="1"/>
  <c r="J178" i="4" s="1"/>
  <c r="H178" i="4" a="1"/>
  <c r="H178" i="4" s="1"/>
  <c r="G178" i="4" a="1"/>
  <c r="G178" i="4" s="1"/>
  <c r="F178" i="4" a="1"/>
  <c r="F178" i="4" s="1"/>
  <c r="D178" i="4" a="1"/>
  <c r="D178" i="4" s="1"/>
  <c r="BG177" i="4" a="1"/>
  <c r="BG177" i="4" s="1"/>
  <c r="BF177" i="4" a="1"/>
  <c r="BF177" i="4" s="1"/>
  <c r="BE177" i="4" a="1"/>
  <c r="BE177" i="4" s="1"/>
  <c r="AZ177" i="4" a="1"/>
  <c r="AZ177" i="4" s="1"/>
  <c r="AX177" i="4" a="1"/>
  <c r="AX177" i="4" s="1"/>
  <c r="AV177" i="4" a="1"/>
  <c r="AV177" i="4" s="1"/>
  <c r="AT177" i="4" a="1"/>
  <c r="AT177" i="4" s="1"/>
  <c r="AR177" i="4" a="1"/>
  <c r="AR177" i="4" s="1"/>
  <c r="AP177" i="4" a="1"/>
  <c r="AP177" i="4" s="1"/>
  <c r="AN177" i="4" a="1"/>
  <c r="AN177" i="4" s="1"/>
  <c r="AJ177" i="4" a="1"/>
  <c r="AJ177" i="4" s="1"/>
  <c r="AH177" i="4" a="1"/>
  <c r="AH177" i="4" s="1"/>
  <c r="AF177" i="4" a="1"/>
  <c r="AF177" i="4" s="1"/>
  <c r="AD177" i="4" a="1"/>
  <c r="AD177" i="4" s="1"/>
  <c r="Z177" i="4" a="1"/>
  <c r="Z177" i="4" s="1"/>
  <c r="V177" i="4" a="1"/>
  <c r="V177" i="4" s="1"/>
  <c r="T177" i="4" a="1"/>
  <c r="T177" i="4" s="1"/>
  <c r="P177" i="4" a="1"/>
  <c r="P177" i="4" s="1"/>
  <c r="N177" i="4" a="1"/>
  <c r="N177" i="4" s="1"/>
  <c r="L177" i="4" a="1"/>
  <c r="L177" i="4" s="1"/>
  <c r="J177" i="4" a="1"/>
  <c r="J177" i="4" s="1"/>
  <c r="H177" i="4" a="1"/>
  <c r="H177" i="4" s="1"/>
  <c r="G177" i="4" a="1"/>
  <c r="G177" i="4" s="1"/>
  <c r="F177" i="4" a="1"/>
  <c r="F177" i="4" s="1"/>
  <c r="D177" i="4" a="1"/>
  <c r="D177" i="4" s="1"/>
  <c r="BG176" i="4" a="1"/>
  <c r="BG176" i="4" s="1"/>
  <c r="BF176" i="4" a="1"/>
  <c r="BF176" i="4" s="1"/>
  <c r="BE176" i="4" a="1"/>
  <c r="BE176" i="4" s="1"/>
  <c r="AZ176" i="4" a="1"/>
  <c r="AZ176" i="4" s="1"/>
  <c r="AX176" i="4" a="1"/>
  <c r="AX176" i="4" s="1"/>
  <c r="AV176" i="4" a="1"/>
  <c r="AV176" i="4" s="1"/>
  <c r="AT176" i="4" a="1"/>
  <c r="AT176" i="4" s="1"/>
  <c r="AR176" i="4" a="1"/>
  <c r="AR176" i="4" s="1"/>
  <c r="AP176" i="4" a="1"/>
  <c r="AP176" i="4" s="1"/>
  <c r="AN176" i="4" a="1"/>
  <c r="AN176" i="4" s="1"/>
  <c r="AJ176" i="4" a="1"/>
  <c r="AJ176" i="4" s="1"/>
  <c r="AH176" i="4" a="1"/>
  <c r="AH176" i="4" s="1"/>
  <c r="AF176" i="4" a="1"/>
  <c r="AF176" i="4" s="1"/>
  <c r="AD176" i="4" a="1"/>
  <c r="AD176" i="4" s="1"/>
  <c r="Z176" i="4" a="1"/>
  <c r="Z176" i="4" s="1"/>
  <c r="V176" i="4" a="1"/>
  <c r="V176" i="4" s="1"/>
  <c r="T176" i="4" a="1"/>
  <c r="T176" i="4" s="1"/>
  <c r="P176" i="4" a="1"/>
  <c r="P176" i="4" s="1"/>
  <c r="N176" i="4" a="1"/>
  <c r="N176" i="4" s="1"/>
  <c r="L176" i="4" a="1"/>
  <c r="L176" i="4" s="1"/>
  <c r="J176" i="4" a="1"/>
  <c r="J176" i="4" s="1"/>
  <c r="H176" i="4" a="1"/>
  <c r="H176" i="4" s="1"/>
  <c r="G176" i="4" a="1"/>
  <c r="G176" i="4" s="1"/>
  <c r="F176" i="4" a="1"/>
  <c r="F176" i="4" s="1"/>
  <c r="D176" i="4" a="1"/>
  <c r="D176" i="4" s="1"/>
  <c r="BG175" i="4" a="1"/>
  <c r="BG175" i="4" s="1"/>
  <c r="BF175" i="4" a="1"/>
  <c r="BF175" i="4" s="1"/>
  <c r="BE175" i="4" a="1"/>
  <c r="BE175" i="4" s="1"/>
  <c r="AZ175" i="4" a="1"/>
  <c r="AZ175" i="4" s="1"/>
  <c r="AX175" i="4" a="1"/>
  <c r="AX175" i="4" s="1"/>
  <c r="AV175" i="4" a="1"/>
  <c r="AV175" i="4" s="1"/>
  <c r="AT175" i="4" a="1"/>
  <c r="AT175" i="4" s="1"/>
  <c r="AR175" i="4" a="1"/>
  <c r="AR175" i="4" s="1"/>
  <c r="AP175" i="4" a="1"/>
  <c r="AP175" i="4" s="1"/>
  <c r="AN175" i="4" a="1"/>
  <c r="AN175" i="4" s="1"/>
  <c r="AJ175" i="4" a="1"/>
  <c r="AJ175" i="4" s="1"/>
  <c r="AH175" i="4" a="1"/>
  <c r="AH175" i="4" s="1"/>
  <c r="AF175" i="4" a="1"/>
  <c r="AF175" i="4" s="1"/>
  <c r="AD175" i="4" a="1"/>
  <c r="AD175" i="4" s="1"/>
  <c r="Z175" i="4" a="1"/>
  <c r="Z175" i="4" s="1"/>
  <c r="V175" i="4" a="1"/>
  <c r="V175" i="4" s="1"/>
  <c r="T175" i="4" a="1"/>
  <c r="T175" i="4" s="1"/>
  <c r="P175" i="4" a="1"/>
  <c r="P175" i="4" s="1"/>
  <c r="N175" i="4" a="1"/>
  <c r="N175" i="4" s="1"/>
  <c r="L175" i="4" a="1"/>
  <c r="L175" i="4" s="1"/>
  <c r="J175" i="4" a="1"/>
  <c r="J175" i="4" s="1"/>
  <c r="H175" i="4" a="1"/>
  <c r="H175" i="4" s="1"/>
  <c r="G175" i="4" a="1"/>
  <c r="G175" i="4" s="1"/>
  <c r="F175" i="4" a="1"/>
  <c r="F175" i="4" s="1"/>
  <c r="D175" i="4" a="1"/>
  <c r="D175" i="4" s="1"/>
  <c r="BG174" i="4" a="1"/>
  <c r="BG174" i="4" s="1"/>
  <c r="BF174" i="4" a="1"/>
  <c r="BF174" i="4" s="1"/>
  <c r="BE174" i="4" a="1"/>
  <c r="BE174" i="4" s="1"/>
  <c r="AZ174" i="4" a="1"/>
  <c r="AZ174" i="4" s="1"/>
  <c r="AX174" i="4" a="1"/>
  <c r="AX174" i="4" s="1"/>
  <c r="AV174" i="4" a="1"/>
  <c r="AV174" i="4" s="1"/>
  <c r="AT174" i="4" a="1"/>
  <c r="AT174" i="4" s="1"/>
  <c r="AR174" i="4" a="1"/>
  <c r="AR174" i="4" s="1"/>
  <c r="AP174" i="4" a="1"/>
  <c r="AP174" i="4" s="1"/>
  <c r="AN174" i="4" a="1"/>
  <c r="AN174" i="4" s="1"/>
  <c r="AJ174" i="4" a="1"/>
  <c r="AJ174" i="4" s="1"/>
  <c r="AH174" i="4" a="1"/>
  <c r="AH174" i="4" s="1"/>
  <c r="AF174" i="4" a="1"/>
  <c r="AF174" i="4" s="1"/>
  <c r="AD174" i="4" a="1"/>
  <c r="AD174" i="4" s="1"/>
  <c r="Z174" i="4" a="1"/>
  <c r="Z174" i="4" s="1"/>
  <c r="V174" i="4" a="1"/>
  <c r="V174" i="4" s="1"/>
  <c r="T174" i="4" a="1"/>
  <c r="T174" i="4" s="1"/>
  <c r="P174" i="4" a="1"/>
  <c r="P174" i="4" s="1"/>
  <c r="N174" i="4" a="1"/>
  <c r="N174" i="4" s="1"/>
  <c r="L174" i="4" a="1"/>
  <c r="L174" i="4" s="1"/>
  <c r="J174" i="4" a="1"/>
  <c r="J174" i="4" s="1"/>
  <c r="H174" i="4" a="1"/>
  <c r="H174" i="4" s="1"/>
  <c r="G174" i="4" a="1"/>
  <c r="G174" i="4" s="1"/>
  <c r="F174" i="4" a="1"/>
  <c r="F174" i="4" s="1"/>
  <c r="D174" i="4" a="1"/>
  <c r="D174" i="4" s="1"/>
  <c r="BG173" i="4" a="1"/>
  <c r="BG173" i="4" s="1"/>
  <c r="BF173" i="4" a="1"/>
  <c r="BF173" i="4" s="1"/>
  <c r="BE173" i="4" a="1"/>
  <c r="BE173" i="4" s="1"/>
  <c r="AZ173" i="4" a="1"/>
  <c r="AZ173" i="4" s="1"/>
  <c r="AX173" i="4" a="1"/>
  <c r="AX173" i="4" s="1"/>
  <c r="AV173" i="4" a="1"/>
  <c r="AV173" i="4" s="1"/>
  <c r="AT173" i="4" a="1"/>
  <c r="AT173" i="4" s="1"/>
  <c r="AR173" i="4" a="1"/>
  <c r="AR173" i="4" s="1"/>
  <c r="AP173" i="4" a="1"/>
  <c r="AP173" i="4" s="1"/>
  <c r="AN173" i="4" a="1"/>
  <c r="AN173" i="4" s="1"/>
  <c r="AJ173" i="4" a="1"/>
  <c r="AJ173" i="4" s="1"/>
  <c r="AH173" i="4" a="1"/>
  <c r="AH173" i="4" s="1"/>
  <c r="AF173" i="4" a="1"/>
  <c r="AF173" i="4" s="1"/>
  <c r="AD173" i="4" a="1"/>
  <c r="AD173" i="4" s="1"/>
  <c r="Z173" i="4" a="1"/>
  <c r="Z173" i="4" s="1"/>
  <c r="V173" i="4" a="1"/>
  <c r="V173" i="4" s="1"/>
  <c r="T173" i="4" a="1"/>
  <c r="T173" i="4" s="1"/>
  <c r="P173" i="4" a="1"/>
  <c r="P173" i="4" s="1"/>
  <c r="N173" i="4" a="1"/>
  <c r="N173" i="4" s="1"/>
  <c r="L173" i="4" a="1"/>
  <c r="L173" i="4" s="1"/>
  <c r="J173" i="4" a="1"/>
  <c r="J173" i="4" s="1"/>
  <c r="H173" i="4" a="1"/>
  <c r="H173" i="4" s="1"/>
  <c r="G173" i="4" a="1"/>
  <c r="G173" i="4" s="1"/>
  <c r="F173" i="4" a="1"/>
  <c r="F173" i="4" s="1"/>
  <c r="D173" i="4" a="1"/>
  <c r="D173" i="4" s="1"/>
  <c r="BG172" i="4" a="1"/>
  <c r="BG172" i="4" s="1"/>
  <c r="BF172" i="4" a="1"/>
  <c r="BF172" i="4" s="1"/>
  <c r="BE172" i="4" a="1"/>
  <c r="BE172" i="4" s="1"/>
  <c r="AZ172" i="4" a="1"/>
  <c r="AZ172" i="4" s="1"/>
  <c r="AX172" i="4" a="1"/>
  <c r="AX172" i="4" s="1"/>
  <c r="AV172" i="4" a="1"/>
  <c r="AV172" i="4" s="1"/>
  <c r="AT172" i="4" a="1"/>
  <c r="AT172" i="4" s="1"/>
  <c r="AR172" i="4" a="1"/>
  <c r="AR172" i="4" s="1"/>
  <c r="AP172" i="4" a="1"/>
  <c r="AP172" i="4" s="1"/>
  <c r="AN172" i="4" a="1"/>
  <c r="AN172" i="4" s="1"/>
  <c r="AJ172" i="4" a="1"/>
  <c r="AJ172" i="4" s="1"/>
  <c r="AH172" i="4" a="1"/>
  <c r="AH172" i="4" s="1"/>
  <c r="AF172" i="4" a="1"/>
  <c r="AF172" i="4" s="1"/>
  <c r="AD172" i="4" a="1"/>
  <c r="AD172" i="4" s="1"/>
  <c r="Z172" i="4" a="1"/>
  <c r="Z172" i="4" s="1"/>
  <c r="V172" i="4" a="1"/>
  <c r="V172" i="4" s="1"/>
  <c r="T172" i="4" a="1"/>
  <c r="T172" i="4" s="1"/>
  <c r="R172" i="4" a="1"/>
  <c r="R172" i="4" s="1"/>
  <c r="P172" i="4" a="1"/>
  <c r="P172" i="4" s="1"/>
  <c r="N172" i="4" a="1"/>
  <c r="N172" i="4" s="1"/>
  <c r="L172" i="4" a="1"/>
  <c r="L172" i="4" s="1"/>
  <c r="J172" i="4" a="1"/>
  <c r="J172" i="4" s="1"/>
  <c r="H172" i="4" a="1"/>
  <c r="H172" i="4" s="1"/>
  <c r="G172" i="4" a="1"/>
  <c r="G172" i="4" s="1"/>
  <c r="F172" i="4" a="1"/>
  <c r="F172" i="4" s="1"/>
  <c r="D172" i="4" a="1"/>
  <c r="D172" i="4" s="1"/>
  <c r="BG171" i="4" a="1"/>
  <c r="BG171" i="4" s="1"/>
  <c r="BF171" i="4" a="1"/>
  <c r="BF171" i="4" s="1"/>
  <c r="BE171" i="4" a="1"/>
  <c r="BE171" i="4" s="1"/>
  <c r="AZ171" i="4" a="1"/>
  <c r="AZ171" i="4" s="1"/>
  <c r="AX171" i="4" a="1"/>
  <c r="AX171" i="4" s="1"/>
  <c r="AV171" i="4" a="1"/>
  <c r="AV171" i="4" s="1"/>
  <c r="AT171" i="4" a="1"/>
  <c r="AT171" i="4" s="1"/>
  <c r="AR171" i="4" a="1"/>
  <c r="AR171" i="4" s="1"/>
  <c r="AP171" i="4" a="1"/>
  <c r="AP171" i="4" s="1"/>
  <c r="AN171" i="4" a="1"/>
  <c r="AN171" i="4" s="1"/>
  <c r="AJ171" i="4" a="1"/>
  <c r="AJ171" i="4" s="1"/>
  <c r="AH171" i="4" a="1"/>
  <c r="AH171" i="4" s="1"/>
  <c r="AF171" i="4" a="1"/>
  <c r="AF171" i="4" s="1"/>
  <c r="AD171" i="4" a="1"/>
  <c r="AD171" i="4" s="1"/>
  <c r="Z171" i="4" a="1"/>
  <c r="Z171" i="4" s="1"/>
  <c r="V171" i="4" a="1"/>
  <c r="V171" i="4" s="1"/>
  <c r="T171" i="4" a="1"/>
  <c r="T171" i="4" s="1"/>
  <c r="P171" i="4" a="1"/>
  <c r="P171" i="4" s="1"/>
  <c r="N171" i="4" a="1"/>
  <c r="N171" i="4" s="1"/>
  <c r="L171" i="4" a="1"/>
  <c r="L171" i="4" s="1"/>
  <c r="J171" i="4" a="1"/>
  <c r="J171" i="4" s="1"/>
  <c r="H171" i="4" a="1"/>
  <c r="H171" i="4" s="1"/>
  <c r="G171" i="4" a="1"/>
  <c r="G171" i="4" s="1"/>
  <c r="F171" i="4" a="1"/>
  <c r="F171" i="4" s="1"/>
  <c r="D171" i="4" a="1"/>
  <c r="D171" i="4" s="1"/>
  <c r="BG170" i="4" a="1"/>
  <c r="BG170" i="4" s="1"/>
  <c r="BF170" i="4" a="1"/>
  <c r="BF170" i="4" s="1"/>
  <c r="BE170" i="4" a="1"/>
  <c r="BE170" i="4" s="1"/>
  <c r="AZ170" i="4" a="1"/>
  <c r="AZ170" i="4" s="1"/>
  <c r="AX170" i="4" a="1"/>
  <c r="AX170" i="4" s="1"/>
  <c r="AV170" i="4" a="1"/>
  <c r="AV170" i="4" s="1"/>
  <c r="AT170" i="4" a="1"/>
  <c r="AT170" i="4" s="1"/>
  <c r="AR170" i="4" a="1"/>
  <c r="AR170" i="4" s="1"/>
  <c r="AP170" i="4" a="1"/>
  <c r="AP170" i="4" s="1"/>
  <c r="AN170" i="4" a="1"/>
  <c r="AN170" i="4" s="1"/>
  <c r="AJ170" i="4" a="1"/>
  <c r="AJ170" i="4" s="1"/>
  <c r="AH170" i="4" a="1"/>
  <c r="AH170" i="4" s="1"/>
  <c r="AF170" i="4" a="1"/>
  <c r="AF170" i="4" s="1"/>
  <c r="AD170" i="4" a="1"/>
  <c r="AD170" i="4" s="1"/>
  <c r="Z170" i="4" a="1"/>
  <c r="Z170" i="4" s="1"/>
  <c r="V170" i="4" a="1"/>
  <c r="V170" i="4" s="1"/>
  <c r="T170" i="4" a="1"/>
  <c r="T170" i="4" s="1"/>
  <c r="P170" i="4" a="1"/>
  <c r="P170" i="4" s="1"/>
  <c r="N170" i="4" a="1"/>
  <c r="N170" i="4" s="1"/>
  <c r="L170" i="4" a="1"/>
  <c r="L170" i="4" s="1"/>
  <c r="J170" i="4" a="1"/>
  <c r="J170" i="4" s="1"/>
  <c r="H170" i="4" a="1"/>
  <c r="H170" i="4" s="1"/>
  <c r="G170" i="4" a="1"/>
  <c r="G170" i="4" s="1"/>
  <c r="F170" i="4" a="1"/>
  <c r="F170" i="4" s="1"/>
  <c r="D170" i="4" a="1"/>
  <c r="D170" i="4" s="1"/>
  <c r="BG169" i="4" a="1"/>
  <c r="BG169" i="4" s="1"/>
  <c r="BF169" i="4" a="1"/>
  <c r="BF169" i="4" s="1"/>
  <c r="BE169" i="4" a="1"/>
  <c r="BE169" i="4" s="1"/>
  <c r="AZ169" i="4" a="1"/>
  <c r="AZ169" i="4" s="1"/>
  <c r="AX169" i="4" a="1"/>
  <c r="AX169" i="4" s="1"/>
  <c r="AV169" i="4" a="1"/>
  <c r="AV169" i="4" s="1"/>
  <c r="AT169" i="4" a="1"/>
  <c r="AT169" i="4" s="1"/>
  <c r="AR169" i="4" a="1"/>
  <c r="AR169" i="4" s="1"/>
  <c r="AP169" i="4" a="1"/>
  <c r="AP169" i="4" s="1"/>
  <c r="AN169" i="4" a="1"/>
  <c r="AN169" i="4" s="1"/>
  <c r="AJ169" i="4" a="1"/>
  <c r="AJ169" i="4" s="1"/>
  <c r="AH169" i="4" a="1"/>
  <c r="AH169" i="4" s="1"/>
  <c r="AF169" i="4" a="1"/>
  <c r="AF169" i="4" s="1"/>
  <c r="AD169" i="4" a="1"/>
  <c r="AD169" i="4" s="1"/>
  <c r="Z169" i="4" a="1"/>
  <c r="Z169" i="4" s="1"/>
  <c r="V169" i="4" a="1"/>
  <c r="V169" i="4" s="1"/>
  <c r="T169" i="4" a="1"/>
  <c r="T169" i="4" s="1"/>
  <c r="P169" i="4" a="1"/>
  <c r="P169" i="4" s="1"/>
  <c r="N169" i="4" a="1"/>
  <c r="N169" i="4" s="1"/>
  <c r="L169" i="4" a="1"/>
  <c r="L169" i="4" s="1"/>
  <c r="J169" i="4" a="1"/>
  <c r="J169" i="4" s="1"/>
  <c r="H169" i="4" a="1"/>
  <c r="H169" i="4" s="1"/>
  <c r="G169" i="4" a="1"/>
  <c r="G169" i="4" s="1"/>
  <c r="F169" i="4" a="1"/>
  <c r="F169" i="4" s="1"/>
  <c r="D169" i="4" a="1"/>
  <c r="D169" i="4" s="1"/>
  <c r="BG168" i="4" a="1"/>
  <c r="BG168" i="4" s="1"/>
  <c r="BF168" i="4" a="1"/>
  <c r="BF168" i="4" s="1"/>
  <c r="BE168" i="4" a="1"/>
  <c r="BE168" i="4" s="1"/>
  <c r="AZ168" i="4" a="1"/>
  <c r="AZ168" i="4" s="1"/>
  <c r="AX168" i="4" a="1"/>
  <c r="AX168" i="4" s="1"/>
  <c r="AV168" i="4" a="1"/>
  <c r="AV168" i="4" s="1"/>
  <c r="AT168" i="4" a="1"/>
  <c r="AT168" i="4" s="1"/>
  <c r="AR168" i="4" a="1"/>
  <c r="AR168" i="4" s="1"/>
  <c r="AP168" i="4" a="1"/>
  <c r="AP168" i="4" s="1"/>
  <c r="AN168" i="4" a="1"/>
  <c r="AN168" i="4" s="1"/>
  <c r="AJ168" i="4" a="1"/>
  <c r="AJ168" i="4" s="1"/>
  <c r="AH168" i="4" a="1"/>
  <c r="AH168" i="4" s="1"/>
  <c r="AF168" i="4" a="1"/>
  <c r="AF168" i="4" s="1"/>
  <c r="AD168" i="4" a="1"/>
  <c r="AD168" i="4" s="1"/>
  <c r="Z168" i="4" a="1"/>
  <c r="Z168" i="4" s="1"/>
  <c r="V168" i="4" a="1"/>
  <c r="V168" i="4" s="1"/>
  <c r="T168" i="4" a="1"/>
  <c r="T168" i="4" s="1"/>
  <c r="P168" i="4" a="1"/>
  <c r="P168" i="4" s="1"/>
  <c r="N168" i="4" a="1"/>
  <c r="N168" i="4" s="1"/>
  <c r="L168" i="4" a="1"/>
  <c r="L168" i="4" s="1"/>
  <c r="J168" i="4" a="1"/>
  <c r="J168" i="4" s="1"/>
  <c r="H168" i="4" a="1"/>
  <c r="H168" i="4" s="1"/>
  <c r="G168" i="4" a="1"/>
  <c r="G168" i="4" s="1"/>
  <c r="F168" i="4" a="1"/>
  <c r="F168" i="4" s="1"/>
  <c r="D168" i="4" a="1"/>
  <c r="D168" i="4" s="1"/>
  <c r="BG167" i="4" a="1"/>
  <c r="BG167" i="4" s="1"/>
  <c r="BF167" i="4" a="1"/>
  <c r="BF167" i="4" s="1"/>
  <c r="BE167" i="4" a="1"/>
  <c r="BE167" i="4" s="1"/>
  <c r="AZ167" i="4" a="1"/>
  <c r="AZ167" i="4" s="1"/>
  <c r="AX167" i="4" a="1"/>
  <c r="AX167" i="4" s="1"/>
  <c r="AV167" i="4" a="1"/>
  <c r="AV167" i="4" s="1"/>
  <c r="AT167" i="4" a="1"/>
  <c r="AT167" i="4" s="1"/>
  <c r="AR167" i="4" a="1"/>
  <c r="AR167" i="4" s="1"/>
  <c r="AP167" i="4" a="1"/>
  <c r="AP167" i="4" s="1"/>
  <c r="AN167" i="4" a="1"/>
  <c r="AN167" i="4" s="1"/>
  <c r="AJ167" i="4" a="1"/>
  <c r="AJ167" i="4" s="1"/>
  <c r="AH167" i="4" a="1"/>
  <c r="AH167" i="4" s="1"/>
  <c r="AF167" i="4" a="1"/>
  <c r="AF167" i="4" s="1"/>
  <c r="AD167" i="4" a="1"/>
  <c r="AD167" i="4" s="1"/>
  <c r="Z167" i="4" a="1"/>
  <c r="Z167" i="4" s="1"/>
  <c r="V167" i="4" a="1"/>
  <c r="V167" i="4" s="1"/>
  <c r="T167" i="4" a="1"/>
  <c r="T167" i="4" s="1"/>
  <c r="P167" i="4" a="1"/>
  <c r="P167" i="4" s="1"/>
  <c r="N167" i="4" a="1"/>
  <c r="N167" i="4" s="1"/>
  <c r="L167" i="4" a="1"/>
  <c r="L167" i="4" s="1"/>
  <c r="J167" i="4" a="1"/>
  <c r="J167" i="4" s="1"/>
  <c r="H167" i="4" a="1"/>
  <c r="H167" i="4" s="1"/>
  <c r="G167" i="4" a="1"/>
  <c r="G167" i="4" s="1"/>
  <c r="F167" i="4" a="1"/>
  <c r="F167" i="4" s="1"/>
  <c r="D167" i="4" a="1"/>
  <c r="D167" i="4" s="1"/>
  <c r="BG166" i="4" a="1"/>
  <c r="BG166" i="4" s="1"/>
  <c r="BF166" i="4" a="1"/>
  <c r="BF166" i="4" s="1"/>
  <c r="BE166" i="4" a="1"/>
  <c r="BE166" i="4" s="1"/>
  <c r="AZ166" i="4" a="1"/>
  <c r="AZ166" i="4" s="1"/>
  <c r="AX166" i="4" a="1"/>
  <c r="AX166" i="4" s="1"/>
  <c r="AV166" i="4" a="1"/>
  <c r="AV166" i="4" s="1"/>
  <c r="AT166" i="4" a="1"/>
  <c r="AT166" i="4" s="1"/>
  <c r="AR166" i="4" a="1"/>
  <c r="AR166" i="4" s="1"/>
  <c r="AP166" i="4" a="1"/>
  <c r="AP166" i="4" s="1"/>
  <c r="AN166" i="4" a="1"/>
  <c r="AN166" i="4" s="1"/>
  <c r="AJ166" i="4" a="1"/>
  <c r="AJ166" i="4" s="1"/>
  <c r="AH166" i="4" a="1"/>
  <c r="AH166" i="4" s="1"/>
  <c r="AF166" i="4" a="1"/>
  <c r="AF166" i="4" s="1"/>
  <c r="AD166" i="4" a="1"/>
  <c r="AD166" i="4" s="1"/>
  <c r="Z166" i="4" a="1"/>
  <c r="Z166" i="4" s="1"/>
  <c r="V166" i="4" a="1"/>
  <c r="V166" i="4" s="1"/>
  <c r="T166" i="4" a="1"/>
  <c r="T166" i="4" s="1"/>
  <c r="P166" i="4" a="1"/>
  <c r="P166" i="4" s="1"/>
  <c r="N166" i="4" a="1"/>
  <c r="N166" i="4" s="1"/>
  <c r="L166" i="4" a="1"/>
  <c r="L166" i="4" s="1"/>
  <c r="J166" i="4" a="1"/>
  <c r="J166" i="4" s="1"/>
  <c r="H166" i="4" a="1"/>
  <c r="H166" i="4" s="1"/>
  <c r="G166" i="4" a="1"/>
  <c r="G166" i="4" s="1"/>
  <c r="F166" i="4" a="1"/>
  <c r="F166" i="4" s="1"/>
  <c r="D166" i="4" a="1"/>
  <c r="D166" i="4" s="1"/>
  <c r="BG165" i="4" a="1"/>
  <c r="BG165" i="4" s="1"/>
  <c r="BF165" i="4" a="1"/>
  <c r="BF165" i="4" s="1"/>
  <c r="BE165" i="4" a="1"/>
  <c r="BE165" i="4" s="1"/>
  <c r="AZ165" i="4" a="1"/>
  <c r="AZ165" i="4" s="1"/>
  <c r="AX165" i="4" a="1"/>
  <c r="AX165" i="4" s="1"/>
  <c r="AV165" i="4" a="1"/>
  <c r="AV165" i="4" s="1"/>
  <c r="AT165" i="4" a="1"/>
  <c r="AT165" i="4" s="1"/>
  <c r="AR165" i="4" a="1"/>
  <c r="AR165" i="4" s="1"/>
  <c r="AP165" i="4" a="1"/>
  <c r="AP165" i="4" s="1"/>
  <c r="AN165" i="4" a="1"/>
  <c r="AN165" i="4" s="1"/>
  <c r="AJ165" i="4" a="1"/>
  <c r="AJ165" i="4" s="1"/>
  <c r="AH165" i="4" a="1"/>
  <c r="AH165" i="4" s="1"/>
  <c r="AF165" i="4" a="1"/>
  <c r="AF165" i="4" s="1"/>
  <c r="AD165" i="4" a="1"/>
  <c r="AD165" i="4" s="1"/>
  <c r="Z165" i="4" a="1"/>
  <c r="Z165" i="4" s="1"/>
  <c r="V165" i="4" a="1"/>
  <c r="V165" i="4" s="1"/>
  <c r="T165" i="4" a="1"/>
  <c r="T165" i="4" s="1"/>
  <c r="R165" i="4" a="1"/>
  <c r="R165" i="4" s="1"/>
  <c r="P165" i="4" a="1"/>
  <c r="P165" i="4" s="1"/>
  <c r="N165" i="4" a="1"/>
  <c r="N165" i="4" s="1"/>
  <c r="L165" i="4" a="1"/>
  <c r="L165" i="4" s="1"/>
  <c r="J165" i="4" a="1"/>
  <c r="J165" i="4" s="1"/>
  <c r="H165" i="4" a="1"/>
  <c r="H165" i="4" s="1"/>
  <c r="G165" i="4" a="1"/>
  <c r="G165" i="4" s="1"/>
  <c r="F165" i="4" a="1"/>
  <c r="F165" i="4" s="1"/>
  <c r="D165" i="4" a="1"/>
  <c r="D165" i="4" s="1"/>
  <c r="BG164" i="4" a="1"/>
  <c r="BG164" i="4" s="1"/>
  <c r="BF164" i="4" a="1"/>
  <c r="BF164" i="4" s="1"/>
  <c r="BE164" i="4" a="1"/>
  <c r="BE164" i="4" s="1"/>
  <c r="AZ164" i="4" a="1"/>
  <c r="AZ164" i="4" s="1"/>
  <c r="AX164" i="4" a="1"/>
  <c r="AX164" i="4" s="1"/>
  <c r="AV164" i="4" a="1"/>
  <c r="AV164" i="4" s="1"/>
  <c r="AT164" i="4" a="1"/>
  <c r="AT164" i="4" s="1"/>
  <c r="AR164" i="4" a="1"/>
  <c r="AR164" i="4" s="1"/>
  <c r="AP164" i="4" a="1"/>
  <c r="AP164" i="4" s="1"/>
  <c r="AN164" i="4" a="1"/>
  <c r="AN164" i="4" s="1"/>
  <c r="AJ164" i="4" a="1"/>
  <c r="AJ164" i="4" s="1"/>
  <c r="AH164" i="4" a="1"/>
  <c r="AH164" i="4" s="1"/>
  <c r="AF164" i="4" a="1"/>
  <c r="AF164" i="4" s="1"/>
  <c r="AD164" i="4" a="1"/>
  <c r="AD164" i="4" s="1"/>
  <c r="Z164" i="4" a="1"/>
  <c r="Z164" i="4" s="1"/>
  <c r="V164" i="4" a="1"/>
  <c r="V164" i="4" s="1"/>
  <c r="T164" i="4" a="1"/>
  <c r="T164" i="4" s="1"/>
  <c r="P164" i="4" a="1"/>
  <c r="P164" i="4" s="1"/>
  <c r="N164" i="4" a="1"/>
  <c r="N164" i="4" s="1"/>
  <c r="L164" i="4" a="1"/>
  <c r="L164" i="4" s="1"/>
  <c r="J164" i="4" a="1"/>
  <c r="J164" i="4" s="1"/>
  <c r="H164" i="4" a="1"/>
  <c r="H164" i="4" s="1"/>
  <c r="G164" i="4" a="1"/>
  <c r="G164" i="4"/>
  <c r="F164" i="4" a="1"/>
  <c r="F164" i="4" s="1"/>
  <c r="D164" i="4" a="1"/>
  <c r="D164" i="4" s="1"/>
  <c r="BG163" i="4" a="1"/>
  <c r="BG163" i="4" s="1"/>
  <c r="BF163" i="4" a="1"/>
  <c r="BF163" i="4" s="1"/>
  <c r="BE163" i="4" a="1"/>
  <c r="BE163" i="4" s="1"/>
  <c r="AZ163" i="4" a="1"/>
  <c r="AZ163" i="4" s="1"/>
  <c r="AX163" i="4" a="1"/>
  <c r="AX163" i="4" s="1"/>
  <c r="AV163" i="4" a="1"/>
  <c r="AV163" i="4" s="1"/>
  <c r="AT163" i="4" a="1"/>
  <c r="AT163" i="4" s="1"/>
  <c r="AR163" i="4" a="1"/>
  <c r="AR163" i="4" s="1"/>
  <c r="AP163" i="4" a="1"/>
  <c r="AP163" i="4" s="1"/>
  <c r="AN163" i="4" a="1"/>
  <c r="AN163" i="4" s="1"/>
  <c r="AJ163" i="4" a="1"/>
  <c r="AJ163" i="4" s="1"/>
  <c r="AH163" i="4" a="1"/>
  <c r="AH163" i="4" s="1"/>
  <c r="AF163" i="4" a="1"/>
  <c r="AF163" i="4" s="1"/>
  <c r="AD163" i="4" a="1"/>
  <c r="AD163" i="4" s="1"/>
  <c r="Z163" i="4" a="1"/>
  <c r="Z163" i="4" s="1"/>
  <c r="V163" i="4" a="1"/>
  <c r="V163" i="4" s="1"/>
  <c r="T163" i="4" a="1"/>
  <c r="T163" i="4" s="1"/>
  <c r="P163" i="4" a="1"/>
  <c r="P163" i="4" s="1"/>
  <c r="N163" i="4" a="1"/>
  <c r="N163" i="4" s="1"/>
  <c r="L163" i="4" a="1"/>
  <c r="L163" i="4" s="1"/>
  <c r="J163" i="4" a="1"/>
  <c r="J163" i="4" s="1"/>
  <c r="H163" i="4" a="1"/>
  <c r="H163" i="4" s="1"/>
  <c r="G163" i="4" a="1"/>
  <c r="G163" i="4" s="1"/>
  <c r="F163" i="4" a="1"/>
  <c r="F163" i="4" s="1"/>
  <c r="D163" i="4" a="1"/>
  <c r="D163" i="4" s="1"/>
  <c r="BG162" i="4" a="1"/>
  <c r="BG162" i="4" s="1"/>
  <c r="BF162" i="4" a="1"/>
  <c r="BF162" i="4" s="1"/>
  <c r="BE162" i="4" a="1"/>
  <c r="BE162" i="4" s="1"/>
  <c r="AZ162" i="4" a="1"/>
  <c r="AZ162" i="4" s="1"/>
  <c r="AX162" i="4" a="1"/>
  <c r="AX162" i="4" s="1"/>
  <c r="AV162" i="4" a="1"/>
  <c r="AV162" i="4" s="1"/>
  <c r="AT162" i="4" a="1"/>
  <c r="AT162" i="4" s="1"/>
  <c r="AR162" i="4" a="1"/>
  <c r="AR162" i="4" s="1"/>
  <c r="AP162" i="4" a="1"/>
  <c r="AP162" i="4" s="1"/>
  <c r="AN162" i="4" a="1"/>
  <c r="AN162" i="4" s="1"/>
  <c r="AJ162" i="4" a="1"/>
  <c r="AJ162" i="4" s="1"/>
  <c r="AH162" i="4" a="1"/>
  <c r="AH162" i="4" s="1"/>
  <c r="AF162" i="4" a="1"/>
  <c r="AF162" i="4" s="1"/>
  <c r="AD162" i="4" a="1"/>
  <c r="AD162" i="4" s="1"/>
  <c r="Z162" i="4" a="1"/>
  <c r="Z162" i="4" s="1"/>
  <c r="V162" i="4" a="1"/>
  <c r="V162" i="4" s="1"/>
  <c r="T162" i="4" a="1"/>
  <c r="T162" i="4" s="1"/>
  <c r="P162" i="4" a="1"/>
  <c r="P162" i="4" s="1"/>
  <c r="N162" i="4" a="1"/>
  <c r="N162" i="4" s="1"/>
  <c r="L162" i="4" a="1"/>
  <c r="L162" i="4" s="1"/>
  <c r="J162" i="4" a="1"/>
  <c r="J162" i="4" s="1"/>
  <c r="H162" i="4" a="1"/>
  <c r="H162" i="4" s="1"/>
  <c r="G162" i="4" a="1"/>
  <c r="G162" i="4" s="1"/>
  <c r="F162" i="4" a="1"/>
  <c r="F162" i="4" s="1"/>
  <c r="D162" i="4" a="1"/>
  <c r="D162" i="4" s="1"/>
  <c r="BG161" i="4" a="1"/>
  <c r="BG161" i="4" s="1"/>
  <c r="BF161" i="4" a="1"/>
  <c r="BF161" i="4" s="1"/>
  <c r="BE161" i="4" a="1"/>
  <c r="BE161" i="4" s="1"/>
  <c r="AZ161" i="4" a="1"/>
  <c r="AZ161" i="4" s="1"/>
  <c r="AX161" i="4" a="1"/>
  <c r="AX161" i="4" s="1"/>
  <c r="AV161" i="4" a="1"/>
  <c r="AV161" i="4" s="1"/>
  <c r="AT161" i="4" a="1"/>
  <c r="AT161" i="4" s="1"/>
  <c r="AR161" i="4" a="1"/>
  <c r="AR161" i="4" s="1"/>
  <c r="AP161" i="4" a="1"/>
  <c r="AP161" i="4" s="1"/>
  <c r="AN161" i="4" a="1"/>
  <c r="AN161" i="4" s="1"/>
  <c r="AJ161" i="4" a="1"/>
  <c r="AJ161" i="4" s="1"/>
  <c r="AH161" i="4" a="1"/>
  <c r="AH161" i="4" s="1"/>
  <c r="AF161" i="4" a="1"/>
  <c r="AF161" i="4" s="1"/>
  <c r="AD161" i="4" a="1"/>
  <c r="AD161" i="4" s="1"/>
  <c r="Z161" i="4" a="1"/>
  <c r="Z161" i="4" s="1"/>
  <c r="V161" i="4" a="1"/>
  <c r="V161" i="4" s="1"/>
  <c r="T161" i="4" a="1"/>
  <c r="T161" i="4" s="1"/>
  <c r="P161" i="4" a="1"/>
  <c r="P161" i="4" s="1"/>
  <c r="N161" i="4" a="1"/>
  <c r="N161" i="4" s="1"/>
  <c r="L161" i="4" a="1"/>
  <c r="L161" i="4" s="1"/>
  <c r="J161" i="4" a="1"/>
  <c r="J161" i="4" s="1"/>
  <c r="H161" i="4" a="1"/>
  <c r="H161" i="4" s="1"/>
  <c r="G161" i="4" a="1"/>
  <c r="G161" i="4" s="1"/>
  <c r="F161" i="4" a="1"/>
  <c r="F161" i="4" s="1"/>
  <c r="D161" i="4" a="1"/>
  <c r="D161" i="4" s="1"/>
  <c r="BG160" i="4" a="1"/>
  <c r="BG160" i="4" s="1"/>
  <c r="BF160" i="4" a="1"/>
  <c r="BF160" i="4" s="1"/>
  <c r="BE160" i="4" a="1"/>
  <c r="BE160" i="4" s="1"/>
  <c r="AZ160" i="4" a="1"/>
  <c r="AZ160" i="4" s="1"/>
  <c r="AX160" i="4" a="1"/>
  <c r="AX160" i="4" s="1"/>
  <c r="AV160" i="4" a="1"/>
  <c r="AV160" i="4" s="1"/>
  <c r="AT160" i="4" a="1"/>
  <c r="AT160" i="4" s="1"/>
  <c r="AR160" i="4" a="1"/>
  <c r="AR160" i="4" s="1"/>
  <c r="AP160" i="4" a="1"/>
  <c r="AP160" i="4" s="1"/>
  <c r="AN160" i="4" a="1"/>
  <c r="AN160" i="4" s="1"/>
  <c r="AJ160" i="4" a="1"/>
  <c r="AJ160" i="4" s="1"/>
  <c r="AH160" i="4" a="1"/>
  <c r="AH160" i="4" s="1"/>
  <c r="AF160" i="4" a="1"/>
  <c r="AF160" i="4" s="1"/>
  <c r="AD160" i="4" a="1"/>
  <c r="AD160" i="4" s="1"/>
  <c r="Z160" i="4" a="1"/>
  <c r="Z160" i="4" s="1"/>
  <c r="V160" i="4" a="1"/>
  <c r="V160" i="4" s="1"/>
  <c r="T160" i="4" a="1"/>
  <c r="T160" i="4" s="1"/>
  <c r="P160" i="4" a="1"/>
  <c r="P160" i="4" s="1"/>
  <c r="N160" i="4" a="1"/>
  <c r="N160" i="4" s="1"/>
  <c r="L160" i="4" a="1"/>
  <c r="L160" i="4" s="1"/>
  <c r="J160" i="4" a="1"/>
  <c r="J160" i="4" s="1"/>
  <c r="H160" i="4" a="1"/>
  <c r="H160" i="4" s="1"/>
  <c r="G160" i="4" a="1"/>
  <c r="G160" i="4" s="1"/>
  <c r="F160" i="4" a="1"/>
  <c r="F160" i="4" s="1"/>
  <c r="D160" i="4" a="1"/>
  <c r="D160" i="4" s="1"/>
  <c r="BG159" i="4" a="1"/>
  <c r="BG159" i="4" s="1"/>
  <c r="BF159" i="4" a="1"/>
  <c r="BF159" i="4" s="1"/>
  <c r="BE159" i="4" a="1"/>
  <c r="BE159" i="4" s="1"/>
  <c r="AZ159" i="4" a="1"/>
  <c r="AZ159" i="4" s="1"/>
  <c r="AX159" i="4" a="1"/>
  <c r="AX159" i="4" s="1"/>
  <c r="AV159" i="4" a="1"/>
  <c r="AV159" i="4" s="1"/>
  <c r="AT159" i="4" a="1"/>
  <c r="AT159" i="4" s="1"/>
  <c r="AR159" i="4" a="1"/>
  <c r="AR159" i="4" s="1"/>
  <c r="AP159" i="4" a="1"/>
  <c r="AP159" i="4" s="1"/>
  <c r="AN159" i="4" a="1"/>
  <c r="AN159" i="4" s="1"/>
  <c r="AJ159" i="4" a="1"/>
  <c r="AJ159" i="4" s="1"/>
  <c r="AH159" i="4" a="1"/>
  <c r="AH159" i="4" s="1"/>
  <c r="AF159" i="4" a="1"/>
  <c r="AF159" i="4" s="1"/>
  <c r="AD159" i="4" a="1"/>
  <c r="AD159" i="4" s="1"/>
  <c r="Z159" i="4" a="1"/>
  <c r="Z159" i="4" s="1"/>
  <c r="V159" i="4" a="1"/>
  <c r="V159" i="4" s="1"/>
  <c r="T159" i="4" a="1"/>
  <c r="T159" i="4" s="1"/>
  <c r="P159" i="4" a="1"/>
  <c r="P159" i="4" s="1"/>
  <c r="N159" i="4" a="1"/>
  <c r="N159" i="4" s="1"/>
  <c r="L159" i="4" a="1"/>
  <c r="L159" i="4" s="1"/>
  <c r="J159" i="4" a="1"/>
  <c r="J159" i="4" s="1"/>
  <c r="H159" i="4" a="1"/>
  <c r="H159" i="4" s="1"/>
  <c r="G159" i="4" a="1"/>
  <c r="G159" i="4" s="1"/>
  <c r="F159" i="4" a="1"/>
  <c r="F159" i="4" s="1"/>
  <c r="D159" i="4" a="1"/>
  <c r="D159" i="4" s="1"/>
  <c r="BG158" i="4" a="1"/>
  <c r="BG158" i="4" s="1"/>
  <c r="BF158" i="4" a="1"/>
  <c r="BF158" i="4" s="1"/>
  <c r="BE158" i="4" a="1"/>
  <c r="BE158" i="4" s="1"/>
  <c r="AZ158" i="4" a="1"/>
  <c r="AZ158" i="4" s="1"/>
  <c r="AX158" i="4" a="1"/>
  <c r="AX158" i="4" s="1"/>
  <c r="AV158" i="4" a="1"/>
  <c r="AV158" i="4" s="1"/>
  <c r="AT158" i="4" a="1"/>
  <c r="AT158" i="4" s="1"/>
  <c r="AR158" i="4" a="1"/>
  <c r="AR158" i="4" s="1"/>
  <c r="AP158" i="4" a="1"/>
  <c r="AP158" i="4" s="1"/>
  <c r="AN158" i="4" a="1"/>
  <c r="AN158" i="4" s="1"/>
  <c r="AJ158" i="4" a="1"/>
  <c r="AJ158" i="4" s="1"/>
  <c r="AH158" i="4" a="1"/>
  <c r="AH158" i="4" s="1"/>
  <c r="AF158" i="4" a="1"/>
  <c r="AF158" i="4" s="1"/>
  <c r="AD158" i="4" a="1"/>
  <c r="AD158" i="4" s="1"/>
  <c r="Z158" i="4" a="1"/>
  <c r="Z158" i="4" s="1"/>
  <c r="V158" i="4" a="1"/>
  <c r="V158" i="4" s="1"/>
  <c r="T158" i="4" a="1"/>
  <c r="T158" i="4" s="1"/>
  <c r="P158" i="4" a="1"/>
  <c r="P158" i="4" s="1"/>
  <c r="N158" i="4" a="1"/>
  <c r="N158" i="4" s="1"/>
  <c r="L158" i="4" a="1"/>
  <c r="L158" i="4" s="1"/>
  <c r="J158" i="4" a="1"/>
  <c r="J158" i="4" s="1"/>
  <c r="H158" i="4" a="1"/>
  <c r="H158" i="4" s="1"/>
  <c r="G158" i="4" a="1"/>
  <c r="G158" i="4" s="1"/>
  <c r="F158" i="4" a="1"/>
  <c r="F158" i="4" s="1"/>
  <c r="D158" i="4" a="1"/>
  <c r="D158" i="4" s="1"/>
  <c r="BG157" i="4" a="1"/>
  <c r="BG157" i="4" s="1"/>
  <c r="BF157" i="4" a="1"/>
  <c r="BF157" i="4" s="1"/>
  <c r="BE157" i="4" a="1"/>
  <c r="BE157" i="4" s="1"/>
  <c r="AZ157" i="4" a="1"/>
  <c r="AZ157" i="4" s="1"/>
  <c r="AX157" i="4" a="1"/>
  <c r="AX157" i="4" s="1"/>
  <c r="AV157" i="4" a="1"/>
  <c r="AV157" i="4" s="1"/>
  <c r="AT157" i="4" a="1"/>
  <c r="AT157" i="4" s="1"/>
  <c r="AR157" i="4" a="1"/>
  <c r="AR157" i="4" s="1"/>
  <c r="AP157" i="4" a="1"/>
  <c r="AP157" i="4" s="1"/>
  <c r="AN157" i="4" a="1"/>
  <c r="AN157" i="4" s="1"/>
  <c r="AJ157" i="4" a="1"/>
  <c r="AJ157" i="4" s="1"/>
  <c r="AH157" i="4" a="1"/>
  <c r="AH157" i="4" s="1"/>
  <c r="AF157" i="4" a="1"/>
  <c r="AF157" i="4" s="1"/>
  <c r="AD157" i="4" a="1"/>
  <c r="AD157" i="4" s="1"/>
  <c r="Z157" i="4" a="1"/>
  <c r="Z157" i="4" s="1"/>
  <c r="V157" i="4" a="1"/>
  <c r="V157" i="4" s="1"/>
  <c r="T157" i="4" a="1"/>
  <c r="T157" i="4" s="1"/>
  <c r="P157" i="4" a="1"/>
  <c r="P157" i="4" s="1"/>
  <c r="N157" i="4" a="1"/>
  <c r="N157" i="4" s="1"/>
  <c r="L157" i="4" a="1"/>
  <c r="L157" i="4" s="1"/>
  <c r="J157" i="4" a="1"/>
  <c r="J157" i="4" s="1"/>
  <c r="H157" i="4" a="1"/>
  <c r="H157" i="4" s="1"/>
  <c r="G157" i="4" a="1"/>
  <c r="G157" i="4" s="1"/>
  <c r="F157" i="4" a="1"/>
  <c r="F157" i="4" s="1"/>
  <c r="D157" i="4" a="1"/>
  <c r="D157" i="4" s="1"/>
  <c r="BG156" i="4" a="1"/>
  <c r="BG156" i="4" s="1"/>
  <c r="BF156" i="4" a="1"/>
  <c r="BF156" i="4" s="1"/>
  <c r="BE156" i="4" a="1"/>
  <c r="BE156" i="4" s="1"/>
  <c r="AZ156" i="4" a="1"/>
  <c r="AZ156" i="4" s="1"/>
  <c r="AX156" i="4" a="1"/>
  <c r="AX156" i="4" s="1"/>
  <c r="AV156" i="4" a="1"/>
  <c r="AV156" i="4" s="1"/>
  <c r="AT156" i="4" a="1"/>
  <c r="AT156" i="4" s="1"/>
  <c r="AR156" i="4" a="1"/>
  <c r="AR156" i="4" s="1"/>
  <c r="AP156" i="4" a="1"/>
  <c r="AP156" i="4" s="1"/>
  <c r="AN156" i="4" a="1"/>
  <c r="AN156" i="4" s="1"/>
  <c r="AJ156" i="4" a="1"/>
  <c r="AJ156" i="4" s="1"/>
  <c r="AH156" i="4" a="1"/>
  <c r="AH156" i="4" s="1"/>
  <c r="AF156" i="4" a="1"/>
  <c r="AF156" i="4" s="1"/>
  <c r="AD156" i="4" a="1"/>
  <c r="AD156" i="4" s="1"/>
  <c r="Z156" i="4" a="1"/>
  <c r="Z156" i="4" s="1"/>
  <c r="V156" i="4" a="1"/>
  <c r="V156" i="4" s="1"/>
  <c r="T156" i="4" a="1"/>
  <c r="T156" i="4" s="1"/>
  <c r="P156" i="4" a="1"/>
  <c r="P156" i="4" s="1"/>
  <c r="N156" i="4" a="1"/>
  <c r="N156" i="4" s="1"/>
  <c r="L156" i="4" a="1"/>
  <c r="L156" i="4" s="1"/>
  <c r="J156" i="4" a="1"/>
  <c r="J156" i="4" s="1"/>
  <c r="H156" i="4" a="1"/>
  <c r="H156" i="4" s="1"/>
  <c r="G156" i="4" a="1"/>
  <c r="G156" i="4" s="1"/>
  <c r="F156" i="4" a="1"/>
  <c r="F156" i="4" s="1"/>
  <c r="D156" i="4" a="1"/>
  <c r="D156" i="4" s="1"/>
  <c r="BG155" i="4" a="1"/>
  <c r="BG155" i="4" s="1"/>
  <c r="BF155" i="4" a="1"/>
  <c r="BF155" i="4" s="1"/>
  <c r="BE155" i="4" a="1"/>
  <c r="BE155" i="4" s="1"/>
  <c r="AZ155" i="4" a="1"/>
  <c r="AZ155" i="4" s="1"/>
  <c r="AX155" i="4" a="1"/>
  <c r="AX155" i="4" s="1"/>
  <c r="AV155" i="4" a="1"/>
  <c r="AV155" i="4" s="1"/>
  <c r="AT155" i="4" a="1"/>
  <c r="AT155" i="4" s="1"/>
  <c r="AR155" i="4" a="1"/>
  <c r="AR155" i="4" s="1"/>
  <c r="AP155" i="4" a="1"/>
  <c r="AP155" i="4" s="1"/>
  <c r="AN155" i="4" a="1"/>
  <c r="AN155" i="4" s="1"/>
  <c r="AJ155" i="4" a="1"/>
  <c r="AJ155" i="4" s="1"/>
  <c r="AH155" i="4" a="1"/>
  <c r="AH155" i="4" s="1"/>
  <c r="AF155" i="4" a="1"/>
  <c r="AF155" i="4" s="1"/>
  <c r="AD155" i="4" a="1"/>
  <c r="AD155" i="4" s="1"/>
  <c r="Z155" i="4" a="1"/>
  <c r="Z155" i="4" s="1"/>
  <c r="V155" i="4" a="1"/>
  <c r="V155" i="4" s="1"/>
  <c r="T155" i="4" a="1"/>
  <c r="T155" i="4" s="1"/>
  <c r="P155" i="4" a="1"/>
  <c r="P155" i="4" s="1"/>
  <c r="N155" i="4" a="1"/>
  <c r="N155" i="4" s="1"/>
  <c r="L155" i="4" a="1"/>
  <c r="L155" i="4" s="1"/>
  <c r="J155" i="4" a="1"/>
  <c r="J155" i="4" s="1"/>
  <c r="H155" i="4" a="1"/>
  <c r="H155" i="4" s="1"/>
  <c r="G155" i="4" a="1"/>
  <c r="G155" i="4" s="1"/>
  <c r="F155" i="4" a="1"/>
  <c r="F155" i="4" s="1"/>
  <c r="D155" i="4" a="1"/>
  <c r="D155" i="4" s="1"/>
  <c r="BG154" i="4" a="1"/>
  <c r="BG154" i="4" s="1"/>
  <c r="BF154" i="4" a="1"/>
  <c r="BF154" i="4" s="1"/>
  <c r="BE154" i="4" a="1"/>
  <c r="BE154" i="4" s="1"/>
  <c r="AZ154" i="4" a="1"/>
  <c r="AZ154" i="4" s="1"/>
  <c r="AX154" i="4" a="1"/>
  <c r="AX154" i="4" s="1"/>
  <c r="AV154" i="4" a="1"/>
  <c r="AV154" i="4" s="1"/>
  <c r="AT154" i="4" a="1"/>
  <c r="AT154" i="4" s="1"/>
  <c r="AR154" i="4" a="1"/>
  <c r="AR154" i="4" s="1"/>
  <c r="AP154" i="4" a="1"/>
  <c r="AP154" i="4" s="1"/>
  <c r="AN154" i="4" a="1"/>
  <c r="AN154" i="4" s="1"/>
  <c r="AJ154" i="4" a="1"/>
  <c r="AJ154" i="4" s="1"/>
  <c r="AH154" i="4" a="1"/>
  <c r="AH154" i="4" s="1"/>
  <c r="AF154" i="4" a="1"/>
  <c r="AF154" i="4" s="1"/>
  <c r="AD154" i="4" a="1"/>
  <c r="AD154" i="4" s="1"/>
  <c r="Z154" i="4" a="1"/>
  <c r="Z154" i="4" s="1"/>
  <c r="V154" i="4" a="1"/>
  <c r="V154" i="4" s="1"/>
  <c r="T154" i="4" a="1"/>
  <c r="T154" i="4" s="1"/>
  <c r="P154" i="4" a="1"/>
  <c r="P154" i="4" s="1"/>
  <c r="N154" i="4" a="1"/>
  <c r="N154" i="4" s="1"/>
  <c r="L154" i="4" a="1"/>
  <c r="L154" i="4" s="1"/>
  <c r="J154" i="4" a="1"/>
  <c r="J154" i="4" s="1"/>
  <c r="H154" i="4" a="1"/>
  <c r="H154" i="4" s="1"/>
  <c r="G154" i="4" a="1"/>
  <c r="G154" i="4" s="1"/>
  <c r="F154" i="4" a="1"/>
  <c r="F154" i="4" s="1"/>
  <c r="D154" i="4" a="1"/>
  <c r="D154" i="4" s="1"/>
  <c r="BG153" i="4" a="1"/>
  <c r="BG153" i="4" s="1"/>
  <c r="BF153" i="4" a="1"/>
  <c r="BF153" i="4" s="1"/>
  <c r="BE153" i="4" a="1"/>
  <c r="BE153" i="4" s="1"/>
  <c r="AZ153" i="4" a="1"/>
  <c r="AZ153" i="4" s="1"/>
  <c r="AX153" i="4" a="1"/>
  <c r="AX153" i="4" s="1"/>
  <c r="AV153" i="4" a="1"/>
  <c r="AV153" i="4" s="1"/>
  <c r="AT153" i="4" a="1"/>
  <c r="AT153" i="4" s="1"/>
  <c r="AR153" i="4" a="1"/>
  <c r="AR153" i="4" s="1"/>
  <c r="AP153" i="4" a="1"/>
  <c r="AP153" i="4" s="1"/>
  <c r="AN153" i="4" a="1"/>
  <c r="AN153" i="4" s="1"/>
  <c r="AJ153" i="4" a="1"/>
  <c r="AJ153" i="4" s="1"/>
  <c r="AH153" i="4" a="1"/>
  <c r="AH153" i="4" s="1"/>
  <c r="AF153" i="4" a="1"/>
  <c r="AF153" i="4" s="1"/>
  <c r="AD153" i="4" a="1"/>
  <c r="AD153" i="4" s="1"/>
  <c r="Z153" i="4" a="1"/>
  <c r="Z153" i="4" s="1"/>
  <c r="V153" i="4" a="1"/>
  <c r="V153" i="4" s="1"/>
  <c r="T153" i="4" a="1"/>
  <c r="T153" i="4" s="1"/>
  <c r="P153" i="4" a="1"/>
  <c r="P153" i="4" s="1"/>
  <c r="N153" i="4" a="1"/>
  <c r="N153" i="4" s="1"/>
  <c r="L153" i="4" a="1"/>
  <c r="L153" i="4" s="1"/>
  <c r="J153" i="4" a="1"/>
  <c r="J153" i="4" s="1"/>
  <c r="H153" i="4" a="1"/>
  <c r="H153" i="4" s="1"/>
  <c r="G153" i="4" a="1"/>
  <c r="G153" i="4" s="1"/>
  <c r="F153" i="4" a="1"/>
  <c r="F153" i="4" s="1"/>
  <c r="D153" i="4" a="1"/>
  <c r="D153" i="4" s="1"/>
  <c r="BG152" i="4" a="1"/>
  <c r="BG152" i="4" s="1"/>
  <c r="BF152" i="4" a="1"/>
  <c r="BF152" i="4" s="1"/>
  <c r="BE152" i="4" a="1"/>
  <c r="BE152" i="4" s="1"/>
  <c r="AZ152" i="4" a="1"/>
  <c r="AZ152" i="4" s="1"/>
  <c r="AX152" i="4" a="1"/>
  <c r="AX152" i="4" s="1"/>
  <c r="AV152" i="4" a="1"/>
  <c r="AV152" i="4" s="1"/>
  <c r="AT152" i="4" a="1"/>
  <c r="AT152" i="4" s="1"/>
  <c r="AR152" i="4" a="1"/>
  <c r="AR152" i="4" s="1"/>
  <c r="AP152" i="4" a="1"/>
  <c r="AP152" i="4" s="1"/>
  <c r="AN152" i="4" a="1"/>
  <c r="AN152" i="4" s="1"/>
  <c r="AJ152" i="4" a="1"/>
  <c r="AJ152" i="4" s="1"/>
  <c r="AH152" i="4" a="1"/>
  <c r="AH152" i="4" s="1"/>
  <c r="AF152" i="4" a="1"/>
  <c r="AF152" i="4" s="1"/>
  <c r="AD152" i="4" a="1"/>
  <c r="AD152" i="4" s="1"/>
  <c r="Z152" i="4" a="1"/>
  <c r="Z152" i="4" s="1"/>
  <c r="V152" i="4" a="1"/>
  <c r="V152" i="4" s="1"/>
  <c r="T152" i="4" a="1"/>
  <c r="T152" i="4" s="1"/>
  <c r="R152" i="4" a="1"/>
  <c r="R152" i="4" s="1"/>
  <c r="P152" i="4" a="1"/>
  <c r="P152" i="4" s="1"/>
  <c r="L152" i="4" a="1"/>
  <c r="L152" i="4" s="1"/>
  <c r="J152" i="4" a="1"/>
  <c r="J152" i="4" s="1"/>
  <c r="H152" i="4" a="1"/>
  <c r="H152" i="4" s="1"/>
  <c r="G152" i="4" a="1"/>
  <c r="G152" i="4" s="1"/>
  <c r="F152" i="4" a="1"/>
  <c r="F152" i="4" s="1"/>
  <c r="D152" i="4" a="1"/>
  <c r="D152" i="4" s="1"/>
  <c r="BG151" i="4" a="1"/>
  <c r="BG151" i="4" s="1"/>
  <c r="BF151" i="4" a="1"/>
  <c r="BF151" i="4" s="1"/>
  <c r="BE151" i="4" a="1"/>
  <c r="BE151" i="4" s="1"/>
  <c r="AZ151" i="4" a="1"/>
  <c r="AZ151" i="4" s="1"/>
  <c r="AX151" i="4" a="1"/>
  <c r="AX151" i="4" s="1"/>
  <c r="AV151" i="4" a="1"/>
  <c r="AV151" i="4" s="1"/>
  <c r="AT151" i="4" a="1"/>
  <c r="AT151" i="4" s="1"/>
  <c r="AR151" i="4" a="1"/>
  <c r="AR151" i="4" s="1"/>
  <c r="AP151" i="4" a="1"/>
  <c r="AP151" i="4" s="1"/>
  <c r="AN151" i="4" a="1"/>
  <c r="AN151" i="4" s="1"/>
  <c r="AJ151" i="4" a="1"/>
  <c r="AJ151" i="4" s="1"/>
  <c r="AH151" i="4" a="1"/>
  <c r="AH151" i="4" s="1"/>
  <c r="AF151" i="4" a="1"/>
  <c r="AF151" i="4" s="1"/>
  <c r="AD151" i="4" a="1"/>
  <c r="AD151" i="4" s="1"/>
  <c r="Z151" i="4" a="1"/>
  <c r="Z151" i="4" s="1"/>
  <c r="V151" i="4" a="1"/>
  <c r="V151" i="4" s="1"/>
  <c r="T151" i="4" a="1"/>
  <c r="T151" i="4" s="1"/>
  <c r="P151" i="4" a="1"/>
  <c r="P151" i="4" s="1"/>
  <c r="N151" i="4" a="1"/>
  <c r="N151" i="4" s="1"/>
  <c r="L151" i="4" a="1"/>
  <c r="L151" i="4" s="1"/>
  <c r="J151" i="4" a="1"/>
  <c r="J151" i="4" s="1"/>
  <c r="H151" i="4" a="1"/>
  <c r="H151" i="4" s="1"/>
  <c r="G151" i="4" a="1"/>
  <c r="G151" i="4" s="1"/>
  <c r="F151" i="4" a="1"/>
  <c r="F151" i="4" s="1"/>
  <c r="D151" i="4" a="1"/>
  <c r="D151" i="4" s="1"/>
  <c r="BG150" i="4" a="1"/>
  <c r="BG150" i="4" s="1"/>
  <c r="BF150" i="4" a="1"/>
  <c r="BF150" i="4" s="1"/>
  <c r="BE150" i="4" a="1"/>
  <c r="BE150" i="4" s="1"/>
  <c r="AZ150" i="4" a="1"/>
  <c r="AZ150" i="4" s="1"/>
  <c r="AX150" i="4" a="1"/>
  <c r="AX150" i="4" s="1"/>
  <c r="AV150" i="4" a="1"/>
  <c r="AV150" i="4" s="1"/>
  <c r="AT150" i="4" a="1"/>
  <c r="AT150" i="4" s="1"/>
  <c r="AR150" i="4" a="1"/>
  <c r="AR150" i="4" s="1"/>
  <c r="AP150" i="4" a="1"/>
  <c r="AP150" i="4" s="1"/>
  <c r="AN150" i="4" a="1"/>
  <c r="AN150" i="4" s="1"/>
  <c r="AJ150" i="4" a="1"/>
  <c r="AJ150" i="4" s="1"/>
  <c r="AH150" i="4" a="1"/>
  <c r="AH150" i="4" s="1"/>
  <c r="AF150" i="4" a="1"/>
  <c r="AF150" i="4" s="1"/>
  <c r="AD150" i="4" a="1"/>
  <c r="AD150" i="4" s="1"/>
  <c r="Z150" i="4" a="1"/>
  <c r="Z150" i="4" s="1"/>
  <c r="V150" i="4" a="1"/>
  <c r="V150" i="4" s="1"/>
  <c r="T150" i="4" a="1"/>
  <c r="T150" i="4" s="1"/>
  <c r="P150" i="4" a="1"/>
  <c r="P150" i="4" s="1"/>
  <c r="N150" i="4" a="1"/>
  <c r="N150" i="4" s="1"/>
  <c r="L150" i="4" a="1"/>
  <c r="L150" i="4" s="1"/>
  <c r="J150" i="4" a="1"/>
  <c r="J150" i="4" s="1"/>
  <c r="H150" i="4" a="1"/>
  <c r="H150" i="4" s="1"/>
  <c r="G150" i="4" a="1"/>
  <c r="G150" i="4" s="1"/>
  <c r="F150" i="4" a="1"/>
  <c r="F150" i="4" s="1"/>
  <c r="D150" i="4" a="1"/>
  <c r="D150" i="4" s="1"/>
  <c r="BG149" i="4" a="1"/>
  <c r="BG149" i="4" s="1"/>
  <c r="BF149" i="4" a="1"/>
  <c r="BF149" i="4" s="1"/>
  <c r="BE149" i="4" a="1"/>
  <c r="BE149" i="4" s="1"/>
  <c r="AZ149" i="4" a="1"/>
  <c r="AZ149" i="4" s="1"/>
  <c r="AX149" i="4" a="1"/>
  <c r="AX149" i="4" s="1"/>
  <c r="AV149" i="4" a="1"/>
  <c r="AV149" i="4" s="1"/>
  <c r="AT149" i="4" a="1"/>
  <c r="AT149" i="4" s="1"/>
  <c r="AR149" i="4" a="1"/>
  <c r="AR149" i="4" s="1"/>
  <c r="AP149" i="4" a="1"/>
  <c r="AP149" i="4" s="1"/>
  <c r="AN149" i="4" a="1"/>
  <c r="AN149" i="4" s="1"/>
  <c r="AJ149" i="4" a="1"/>
  <c r="AJ149" i="4" s="1"/>
  <c r="AH149" i="4" a="1"/>
  <c r="AH149" i="4" s="1"/>
  <c r="AF149" i="4" a="1"/>
  <c r="AF149" i="4" s="1"/>
  <c r="AD149" i="4" a="1"/>
  <c r="AD149" i="4" s="1"/>
  <c r="Z149" i="4" a="1"/>
  <c r="Z149" i="4" s="1"/>
  <c r="V149" i="4" a="1"/>
  <c r="V149" i="4" s="1"/>
  <c r="T149" i="4" a="1"/>
  <c r="T149" i="4" s="1"/>
  <c r="P149" i="4" a="1"/>
  <c r="P149" i="4" s="1"/>
  <c r="N149" i="4" a="1"/>
  <c r="N149" i="4" s="1"/>
  <c r="L149" i="4" a="1"/>
  <c r="L149" i="4" s="1"/>
  <c r="J149" i="4" a="1"/>
  <c r="J149" i="4" s="1"/>
  <c r="H149" i="4" a="1"/>
  <c r="H149" i="4" s="1"/>
  <c r="G149" i="4" a="1"/>
  <c r="G149" i="4" s="1"/>
  <c r="F149" i="4" a="1"/>
  <c r="F149" i="4" s="1"/>
  <c r="D149" i="4" a="1"/>
  <c r="D149" i="4" s="1"/>
  <c r="BG148" i="4" a="1"/>
  <c r="BG148" i="4" s="1"/>
  <c r="BF148" i="4" a="1"/>
  <c r="BF148" i="4" s="1"/>
  <c r="BE148" i="4" a="1"/>
  <c r="BE148" i="4" s="1"/>
  <c r="AZ148" i="4" a="1"/>
  <c r="AZ148" i="4" s="1"/>
  <c r="AX148" i="4" a="1"/>
  <c r="AX148" i="4" s="1"/>
  <c r="AV148" i="4" a="1"/>
  <c r="AV148" i="4" s="1"/>
  <c r="AT148" i="4" a="1"/>
  <c r="AT148" i="4" s="1"/>
  <c r="AR148" i="4" a="1"/>
  <c r="AR148" i="4" s="1"/>
  <c r="AP148" i="4" a="1"/>
  <c r="AP148" i="4" s="1"/>
  <c r="AN148" i="4" a="1"/>
  <c r="AN148" i="4" s="1"/>
  <c r="AJ148" i="4" a="1"/>
  <c r="AJ148" i="4" s="1"/>
  <c r="AH148" i="4" a="1"/>
  <c r="AH148" i="4" s="1"/>
  <c r="AF148" i="4" a="1"/>
  <c r="AF148" i="4" s="1"/>
  <c r="AD148" i="4" a="1"/>
  <c r="AD148" i="4" s="1"/>
  <c r="Z148" i="4" a="1"/>
  <c r="Z148" i="4" s="1"/>
  <c r="V148" i="4" a="1"/>
  <c r="V148" i="4" s="1"/>
  <c r="T148" i="4" a="1"/>
  <c r="T148" i="4" s="1"/>
  <c r="P148" i="4" a="1"/>
  <c r="P148" i="4" s="1"/>
  <c r="N148" i="4" a="1"/>
  <c r="N148" i="4" s="1"/>
  <c r="L148" i="4" a="1"/>
  <c r="L148" i="4" s="1"/>
  <c r="J148" i="4" a="1"/>
  <c r="J148" i="4" s="1"/>
  <c r="H148" i="4" a="1"/>
  <c r="H148" i="4" s="1"/>
  <c r="G148" i="4" a="1"/>
  <c r="G148" i="4" s="1"/>
  <c r="F148" i="4" a="1"/>
  <c r="F148" i="4" s="1"/>
  <c r="D148" i="4" a="1"/>
  <c r="D148" i="4" s="1"/>
  <c r="BG147" i="4" a="1"/>
  <c r="BG147" i="4" s="1"/>
  <c r="BF147" i="4" a="1"/>
  <c r="BF147" i="4" s="1"/>
  <c r="BE147" i="4" a="1"/>
  <c r="BE147" i="4" s="1"/>
  <c r="AZ147" i="4" a="1"/>
  <c r="AZ147" i="4" s="1"/>
  <c r="AX147" i="4" a="1"/>
  <c r="AX147" i="4" s="1"/>
  <c r="AV147" i="4" a="1"/>
  <c r="AV147" i="4" s="1"/>
  <c r="AT147" i="4" a="1"/>
  <c r="AT147" i="4" s="1"/>
  <c r="AR147" i="4" a="1"/>
  <c r="AR147" i="4" s="1"/>
  <c r="AP147" i="4" a="1"/>
  <c r="AP147" i="4" s="1"/>
  <c r="AN147" i="4" a="1"/>
  <c r="AN147" i="4" s="1"/>
  <c r="AJ147" i="4" a="1"/>
  <c r="AJ147" i="4" s="1"/>
  <c r="AH147" i="4" a="1"/>
  <c r="AH147" i="4" s="1"/>
  <c r="AF147" i="4" a="1"/>
  <c r="AF147" i="4" s="1"/>
  <c r="AD147" i="4" a="1"/>
  <c r="AD147" i="4" s="1"/>
  <c r="Z147" i="4" a="1"/>
  <c r="Z147" i="4" s="1"/>
  <c r="V147" i="4" a="1"/>
  <c r="V147" i="4" s="1"/>
  <c r="T147" i="4" a="1"/>
  <c r="T147" i="4" s="1"/>
  <c r="P147" i="4" a="1"/>
  <c r="P147" i="4" s="1"/>
  <c r="N147" i="4" a="1"/>
  <c r="N147" i="4" s="1"/>
  <c r="L147" i="4" a="1"/>
  <c r="L147" i="4" s="1"/>
  <c r="J147" i="4" a="1"/>
  <c r="J147" i="4" s="1"/>
  <c r="H147" i="4" a="1"/>
  <c r="H147" i="4" s="1"/>
  <c r="G147" i="4" a="1"/>
  <c r="G147" i="4" s="1"/>
  <c r="F147" i="4" a="1"/>
  <c r="F147" i="4" s="1"/>
  <c r="D147" i="4" a="1"/>
  <c r="D147" i="4" s="1"/>
  <c r="BG146" i="4" a="1"/>
  <c r="BG146" i="4" s="1"/>
  <c r="BF146" i="4" a="1"/>
  <c r="BF146" i="4" s="1"/>
  <c r="BE146" i="4" a="1"/>
  <c r="BE146" i="4" s="1"/>
  <c r="AZ146" i="4" a="1"/>
  <c r="AZ146" i="4" s="1"/>
  <c r="AX146" i="4" a="1"/>
  <c r="AX146" i="4" s="1"/>
  <c r="AV146" i="4" a="1"/>
  <c r="AV146" i="4" s="1"/>
  <c r="AT146" i="4" a="1"/>
  <c r="AT146" i="4" s="1"/>
  <c r="AR146" i="4" a="1"/>
  <c r="AR146" i="4" s="1"/>
  <c r="AP146" i="4" a="1"/>
  <c r="AP146" i="4" s="1"/>
  <c r="AN146" i="4" a="1"/>
  <c r="AN146" i="4" s="1"/>
  <c r="AJ146" i="4" a="1"/>
  <c r="AJ146" i="4" s="1"/>
  <c r="AH146" i="4" a="1"/>
  <c r="AH146" i="4" s="1"/>
  <c r="AF146" i="4" a="1"/>
  <c r="AF146" i="4" s="1"/>
  <c r="AD146" i="4" a="1"/>
  <c r="AD146" i="4" s="1"/>
  <c r="Z146" i="4" a="1"/>
  <c r="Z146" i="4" s="1"/>
  <c r="V146" i="4" a="1"/>
  <c r="V146" i="4" s="1"/>
  <c r="T146" i="4" a="1"/>
  <c r="T146" i="4" s="1"/>
  <c r="P146" i="4" a="1"/>
  <c r="P146" i="4" s="1"/>
  <c r="N146" i="4" a="1"/>
  <c r="N146" i="4" s="1"/>
  <c r="L146" i="4" a="1"/>
  <c r="L146" i="4" s="1"/>
  <c r="J146" i="4" a="1"/>
  <c r="J146" i="4" s="1"/>
  <c r="H146" i="4" a="1"/>
  <c r="H146" i="4" s="1"/>
  <c r="G146" i="4" a="1"/>
  <c r="G146" i="4" s="1"/>
  <c r="F146" i="4" a="1"/>
  <c r="F146" i="4" s="1"/>
  <c r="D146" i="4" a="1"/>
  <c r="D146" i="4" s="1"/>
  <c r="BG145" i="4" a="1"/>
  <c r="BG145" i="4" s="1"/>
  <c r="BF145" i="4" a="1"/>
  <c r="BF145" i="4" s="1"/>
  <c r="BE145" i="4" a="1"/>
  <c r="BE145" i="4" s="1"/>
  <c r="AZ145" i="4" a="1"/>
  <c r="AZ145" i="4" s="1"/>
  <c r="AX145" i="4" a="1"/>
  <c r="AX145" i="4" s="1"/>
  <c r="AV145" i="4" a="1"/>
  <c r="AV145" i="4" s="1"/>
  <c r="AT145" i="4" a="1"/>
  <c r="AT145" i="4" s="1"/>
  <c r="AR145" i="4" a="1"/>
  <c r="AR145" i="4" s="1"/>
  <c r="AP145" i="4" a="1"/>
  <c r="AP145" i="4" s="1"/>
  <c r="AN145" i="4" a="1"/>
  <c r="AN145" i="4" s="1"/>
  <c r="AJ145" i="4" a="1"/>
  <c r="AJ145" i="4" s="1"/>
  <c r="AH145" i="4" a="1"/>
  <c r="AH145" i="4" s="1"/>
  <c r="AF145" i="4" a="1"/>
  <c r="AF145" i="4" s="1"/>
  <c r="AD145" i="4" a="1"/>
  <c r="AD145" i="4" s="1"/>
  <c r="Z145" i="4" a="1"/>
  <c r="Z145" i="4" s="1"/>
  <c r="V145" i="4" a="1"/>
  <c r="V145" i="4" s="1"/>
  <c r="T145" i="4" a="1"/>
  <c r="T145" i="4" s="1"/>
  <c r="P145" i="4" a="1"/>
  <c r="P145" i="4" s="1"/>
  <c r="N145" i="4" a="1"/>
  <c r="N145" i="4" s="1"/>
  <c r="L145" i="4" a="1"/>
  <c r="L145" i="4" s="1"/>
  <c r="J145" i="4" a="1"/>
  <c r="J145" i="4" s="1"/>
  <c r="H145" i="4" a="1"/>
  <c r="H145" i="4" s="1"/>
  <c r="G145" i="4" a="1"/>
  <c r="G145" i="4" s="1"/>
  <c r="F145" i="4" a="1"/>
  <c r="F145" i="4" s="1"/>
  <c r="D145" i="4" a="1"/>
  <c r="D145" i="4" s="1"/>
  <c r="BG144" i="4" a="1"/>
  <c r="BG144" i="4" s="1"/>
  <c r="BF144" i="4" a="1"/>
  <c r="BF144" i="4" s="1"/>
  <c r="BE144" i="4" a="1"/>
  <c r="BE144" i="4" s="1"/>
  <c r="AZ144" i="4" a="1"/>
  <c r="AZ144" i="4" s="1"/>
  <c r="AX144" i="4" a="1"/>
  <c r="AX144" i="4" s="1"/>
  <c r="AV144" i="4" a="1"/>
  <c r="AV144" i="4" s="1"/>
  <c r="AT144" i="4" a="1"/>
  <c r="AT144" i="4" s="1"/>
  <c r="AR144" i="4" a="1"/>
  <c r="AR144" i="4" s="1"/>
  <c r="AP144" i="4" a="1"/>
  <c r="AP144" i="4" s="1"/>
  <c r="AN144" i="4" a="1"/>
  <c r="AN144" i="4" s="1"/>
  <c r="AJ144" i="4" a="1"/>
  <c r="AJ144" i="4" s="1"/>
  <c r="AH144" i="4" a="1"/>
  <c r="AH144" i="4" s="1"/>
  <c r="AF144" i="4" a="1"/>
  <c r="AF144" i="4" s="1"/>
  <c r="AD144" i="4" a="1"/>
  <c r="AD144" i="4" s="1"/>
  <c r="Z144" i="4" a="1"/>
  <c r="Z144" i="4" s="1"/>
  <c r="V144" i="4" a="1"/>
  <c r="V144" i="4" s="1"/>
  <c r="T144" i="4" a="1"/>
  <c r="T144" i="4" s="1"/>
  <c r="P144" i="4" a="1"/>
  <c r="P144" i="4" s="1"/>
  <c r="N144" i="4" a="1"/>
  <c r="N144" i="4" s="1"/>
  <c r="L144" i="4" a="1"/>
  <c r="L144" i="4" s="1"/>
  <c r="J144" i="4" a="1"/>
  <c r="J144" i="4" s="1"/>
  <c r="H144" i="4" a="1"/>
  <c r="H144" i="4" s="1"/>
  <c r="G144" i="4" a="1"/>
  <c r="G144" i="4" s="1"/>
  <c r="F144" i="4" a="1"/>
  <c r="F144" i="4" s="1"/>
  <c r="D144" i="4" a="1"/>
  <c r="D144" i="4" s="1"/>
  <c r="BG143" i="4" a="1"/>
  <c r="BG143" i="4" s="1"/>
  <c r="BF143" i="4" a="1"/>
  <c r="BF143" i="4" s="1"/>
  <c r="BE143" i="4" a="1"/>
  <c r="BE143" i="4" s="1"/>
  <c r="AZ143" i="4" a="1"/>
  <c r="AZ143" i="4" s="1"/>
  <c r="AX143" i="4" a="1"/>
  <c r="AX143" i="4" s="1"/>
  <c r="AV143" i="4" a="1"/>
  <c r="AV143" i="4" s="1"/>
  <c r="AT143" i="4" a="1"/>
  <c r="AT143" i="4" s="1"/>
  <c r="AR143" i="4" a="1"/>
  <c r="AR143" i="4" s="1"/>
  <c r="AP143" i="4" a="1"/>
  <c r="AP143" i="4" s="1"/>
  <c r="AN143" i="4" a="1"/>
  <c r="AN143" i="4" s="1"/>
  <c r="AJ143" i="4" a="1"/>
  <c r="AJ143" i="4" s="1"/>
  <c r="AH143" i="4" a="1"/>
  <c r="AH143" i="4" s="1"/>
  <c r="AF143" i="4" a="1"/>
  <c r="AF143" i="4" s="1"/>
  <c r="AD143" i="4" a="1"/>
  <c r="AD143" i="4" s="1"/>
  <c r="Z143" i="4" a="1"/>
  <c r="Z143" i="4" s="1"/>
  <c r="V143" i="4" a="1"/>
  <c r="V143" i="4" s="1"/>
  <c r="T143" i="4" a="1"/>
  <c r="T143" i="4" s="1"/>
  <c r="P143" i="4" a="1"/>
  <c r="P143" i="4" s="1"/>
  <c r="N143" i="4" a="1"/>
  <c r="N143" i="4" s="1"/>
  <c r="L143" i="4" a="1"/>
  <c r="L143" i="4" s="1"/>
  <c r="J143" i="4" a="1"/>
  <c r="J143" i="4" s="1"/>
  <c r="H143" i="4" a="1"/>
  <c r="H143" i="4" s="1"/>
  <c r="G143" i="4" a="1"/>
  <c r="G143" i="4" s="1"/>
  <c r="F143" i="4" a="1"/>
  <c r="F143" i="4" s="1"/>
  <c r="D143" i="4" a="1"/>
  <c r="D143" i="4" s="1"/>
  <c r="BG142" i="4" a="1"/>
  <c r="BG142" i="4" s="1"/>
  <c r="BF142" i="4" a="1"/>
  <c r="BF142" i="4" s="1"/>
  <c r="BE142" i="4" a="1"/>
  <c r="BE142" i="4" s="1"/>
  <c r="AZ142" i="4" a="1"/>
  <c r="AZ142" i="4" s="1"/>
  <c r="AX142" i="4" a="1"/>
  <c r="AX142" i="4" s="1"/>
  <c r="AV142" i="4" a="1"/>
  <c r="AV142" i="4" s="1"/>
  <c r="AT142" i="4" a="1"/>
  <c r="AT142" i="4" s="1"/>
  <c r="AR142" i="4" a="1"/>
  <c r="AR142" i="4" s="1"/>
  <c r="AP142" i="4" a="1"/>
  <c r="AP142" i="4" s="1"/>
  <c r="AN142" i="4" a="1"/>
  <c r="AN142" i="4" s="1"/>
  <c r="AJ142" i="4" a="1"/>
  <c r="AJ142" i="4" s="1"/>
  <c r="AH142" i="4" a="1"/>
  <c r="AH142" i="4" s="1"/>
  <c r="AF142" i="4" a="1"/>
  <c r="AF142" i="4" s="1"/>
  <c r="AD142" i="4" a="1"/>
  <c r="AD142" i="4" s="1"/>
  <c r="Z142" i="4" a="1"/>
  <c r="Z142" i="4" s="1"/>
  <c r="V142" i="4" a="1"/>
  <c r="V142" i="4" s="1"/>
  <c r="T142" i="4" a="1"/>
  <c r="T142" i="4" s="1"/>
  <c r="P142" i="4" a="1"/>
  <c r="P142" i="4" s="1"/>
  <c r="N142" i="4" a="1"/>
  <c r="N142" i="4" s="1"/>
  <c r="L142" i="4" a="1"/>
  <c r="L142" i="4" s="1"/>
  <c r="J142" i="4" a="1"/>
  <c r="J142" i="4" s="1"/>
  <c r="H142" i="4" a="1"/>
  <c r="H142" i="4" s="1"/>
  <c r="G142" i="4" a="1"/>
  <c r="G142" i="4" s="1"/>
  <c r="F142" i="4" a="1"/>
  <c r="F142" i="4" s="1"/>
  <c r="D142" i="4" a="1"/>
  <c r="D142" i="4" s="1"/>
  <c r="BG141" i="4" a="1"/>
  <c r="BG141" i="4" s="1"/>
  <c r="BF141" i="4" a="1"/>
  <c r="BF141" i="4" s="1"/>
  <c r="BE141" i="4" a="1"/>
  <c r="BE141" i="4" s="1"/>
  <c r="AZ141" i="4" a="1"/>
  <c r="AZ141" i="4" s="1"/>
  <c r="AX141" i="4" a="1"/>
  <c r="AX141" i="4" s="1"/>
  <c r="AV141" i="4" a="1"/>
  <c r="AV141" i="4" s="1"/>
  <c r="AT141" i="4" a="1"/>
  <c r="AT141" i="4" s="1"/>
  <c r="AR141" i="4" a="1"/>
  <c r="AR141" i="4" s="1"/>
  <c r="AP141" i="4" a="1"/>
  <c r="AP141" i="4" s="1"/>
  <c r="AN141" i="4" a="1"/>
  <c r="AN141" i="4" s="1"/>
  <c r="AJ141" i="4" a="1"/>
  <c r="AJ141" i="4" s="1"/>
  <c r="AH141" i="4" a="1"/>
  <c r="AH141" i="4" s="1"/>
  <c r="AF141" i="4" a="1"/>
  <c r="AF141" i="4" s="1"/>
  <c r="AD141" i="4" a="1"/>
  <c r="AD141" i="4" s="1"/>
  <c r="Z141" i="4" a="1"/>
  <c r="Z141" i="4" s="1"/>
  <c r="V141" i="4" a="1"/>
  <c r="V141" i="4" s="1"/>
  <c r="T141" i="4" a="1"/>
  <c r="T141" i="4" s="1"/>
  <c r="P141" i="4" a="1"/>
  <c r="P141" i="4" s="1"/>
  <c r="N141" i="4" a="1"/>
  <c r="N141" i="4" s="1"/>
  <c r="L141" i="4" a="1"/>
  <c r="L141" i="4" s="1"/>
  <c r="J141" i="4" a="1"/>
  <c r="J141" i="4" s="1"/>
  <c r="H141" i="4" a="1"/>
  <c r="H141" i="4" s="1"/>
  <c r="G141" i="4" a="1"/>
  <c r="G141" i="4" s="1"/>
  <c r="F141" i="4" a="1"/>
  <c r="F141" i="4" s="1"/>
  <c r="D141" i="4" a="1"/>
  <c r="D141" i="4" s="1"/>
  <c r="BG140" i="4" a="1"/>
  <c r="BG140" i="4" s="1"/>
  <c r="BF140" i="4" a="1"/>
  <c r="BF140" i="4" s="1"/>
  <c r="BE140" i="4" a="1"/>
  <c r="BE140" i="4" s="1"/>
  <c r="AZ140" i="4" a="1"/>
  <c r="AZ140" i="4" s="1"/>
  <c r="AX140" i="4" a="1"/>
  <c r="AX140" i="4" s="1"/>
  <c r="AV140" i="4" a="1"/>
  <c r="AV140" i="4" s="1"/>
  <c r="AT140" i="4" a="1"/>
  <c r="AT140" i="4" s="1"/>
  <c r="AR140" i="4" a="1"/>
  <c r="AR140" i="4" s="1"/>
  <c r="AP140" i="4" a="1"/>
  <c r="AP140" i="4" s="1"/>
  <c r="AN140" i="4" a="1"/>
  <c r="AN140" i="4" s="1"/>
  <c r="AJ140" i="4" a="1"/>
  <c r="AJ140" i="4" s="1"/>
  <c r="AH140" i="4" a="1"/>
  <c r="AH140" i="4" s="1"/>
  <c r="AF140" i="4" a="1"/>
  <c r="AF140" i="4" s="1"/>
  <c r="AD140" i="4" a="1"/>
  <c r="AD140" i="4" s="1"/>
  <c r="Z140" i="4" a="1"/>
  <c r="Z140" i="4" s="1"/>
  <c r="V140" i="4" a="1"/>
  <c r="V140" i="4" s="1"/>
  <c r="T140" i="4" a="1"/>
  <c r="T140" i="4" s="1"/>
  <c r="R140" i="4" a="1"/>
  <c r="R140" i="4" s="1"/>
  <c r="P140" i="4" a="1"/>
  <c r="P140" i="4" s="1"/>
  <c r="N140" i="4" a="1"/>
  <c r="N140" i="4" s="1"/>
  <c r="L140" i="4" a="1"/>
  <c r="L140" i="4" s="1"/>
  <c r="J140" i="4" a="1"/>
  <c r="J140" i="4" s="1"/>
  <c r="H140" i="4" a="1"/>
  <c r="H140" i="4" s="1"/>
  <c r="G140" i="4" a="1"/>
  <c r="G140" i="4" s="1"/>
  <c r="F140" i="4" a="1"/>
  <c r="F140" i="4" s="1"/>
  <c r="D140" i="4" a="1"/>
  <c r="D140" i="4" s="1"/>
  <c r="BG139" i="4" a="1"/>
  <c r="BG139" i="4" s="1"/>
  <c r="BF139" i="4" a="1"/>
  <c r="BF139" i="4" s="1"/>
  <c r="BE139" i="4" a="1"/>
  <c r="BE139" i="4" s="1"/>
  <c r="AZ139" i="4" a="1"/>
  <c r="AZ139" i="4" s="1"/>
  <c r="AX139" i="4" a="1"/>
  <c r="AX139" i="4" s="1"/>
  <c r="AV139" i="4" a="1"/>
  <c r="AV139" i="4" s="1"/>
  <c r="AT139" i="4" a="1"/>
  <c r="AT139" i="4" s="1"/>
  <c r="AR139" i="4" a="1"/>
  <c r="AR139" i="4" s="1"/>
  <c r="AP139" i="4" a="1"/>
  <c r="AP139" i="4" s="1"/>
  <c r="AN139" i="4" a="1"/>
  <c r="AN139" i="4" s="1"/>
  <c r="AJ139" i="4" a="1"/>
  <c r="AJ139" i="4" s="1"/>
  <c r="AH139" i="4" a="1"/>
  <c r="AH139" i="4" s="1"/>
  <c r="AF139" i="4" a="1"/>
  <c r="AF139" i="4" s="1"/>
  <c r="AD139" i="4" a="1"/>
  <c r="AD139" i="4" s="1"/>
  <c r="Z139" i="4" a="1"/>
  <c r="Z139" i="4" s="1"/>
  <c r="V139" i="4" a="1"/>
  <c r="V139" i="4" s="1"/>
  <c r="T139" i="4" a="1"/>
  <c r="T139" i="4" s="1"/>
  <c r="P139" i="4" a="1"/>
  <c r="P139" i="4" s="1"/>
  <c r="N139" i="4" a="1"/>
  <c r="N139" i="4" s="1"/>
  <c r="L139" i="4" a="1"/>
  <c r="L139" i="4" s="1"/>
  <c r="J139" i="4" a="1"/>
  <c r="J139" i="4" s="1"/>
  <c r="H139" i="4" a="1"/>
  <c r="H139" i="4" s="1"/>
  <c r="G139" i="4" a="1"/>
  <c r="G139" i="4" s="1"/>
  <c r="F139" i="4" a="1"/>
  <c r="F139" i="4" s="1"/>
  <c r="D139" i="4" a="1"/>
  <c r="D139" i="4" s="1"/>
  <c r="BG138" i="4" a="1"/>
  <c r="BG138" i="4" s="1"/>
  <c r="BF138" i="4" a="1"/>
  <c r="BF138" i="4" s="1"/>
  <c r="BE138" i="4" a="1"/>
  <c r="BE138" i="4" s="1"/>
  <c r="AZ138" i="4" a="1"/>
  <c r="AZ138" i="4" s="1"/>
  <c r="AX138" i="4" a="1"/>
  <c r="AX138" i="4" s="1"/>
  <c r="AV138" i="4" a="1"/>
  <c r="AV138" i="4" s="1"/>
  <c r="AT138" i="4" a="1"/>
  <c r="AT138" i="4" s="1"/>
  <c r="AR138" i="4" a="1"/>
  <c r="AR138" i="4" s="1"/>
  <c r="AP138" i="4" a="1"/>
  <c r="AP138" i="4" s="1"/>
  <c r="AN138" i="4" a="1"/>
  <c r="AN138" i="4" s="1"/>
  <c r="AJ138" i="4" a="1"/>
  <c r="AJ138" i="4" s="1"/>
  <c r="AH138" i="4" a="1"/>
  <c r="AH138" i="4" s="1"/>
  <c r="AF138" i="4" a="1"/>
  <c r="AF138" i="4" s="1"/>
  <c r="AD138" i="4" a="1"/>
  <c r="AD138" i="4" s="1"/>
  <c r="Z138" i="4" a="1"/>
  <c r="Z138" i="4" s="1"/>
  <c r="V138" i="4" a="1"/>
  <c r="V138" i="4" s="1"/>
  <c r="T138" i="4" a="1"/>
  <c r="T138" i="4" s="1"/>
  <c r="P138" i="4" a="1"/>
  <c r="P138" i="4" s="1"/>
  <c r="N138" i="4" a="1"/>
  <c r="N138" i="4" s="1"/>
  <c r="L138" i="4" a="1"/>
  <c r="L138" i="4" s="1"/>
  <c r="J138" i="4" a="1"/>
  <c r="J138" i="4" s="1"/>
  <c r="H138" i="4" a="1"/>
  <c r="H138" i="4" s="1"/>
  <c r="G138" i="4" a="1"/>
  <c r="G138" i="4" s="1"/>
  <c r="F138" i="4" a="1"/>
  <c r="F138" i="4" s="1"/>
  <c r="D138" i="4" a="1"/>
  <c r="D138" i="4" s="1"/>
  <c r="BG137" i="4" a="1"/>
  <c r="BG137" i="4" s="1"/>
  <c r="BF137" i="4" a="1"/>
  <c r="BF137" i="4" s="1"/>
  <c r="BE137" i="4" a="1"/>
  <c r="BE137" i="4" s="1"/>
  <c r="AZ137" i="4" a="1"/>
  <c r="AZ137" i="4" s="1"/>
  <c r="AX137" i="4" a="1"/>
  <c r="AX137" i="4" s="1"/>
  <c r="AV137" i="4" a="1"/>
  <c r="AV137" i="4" s="1"/>
  <c r="AT137" i="4" a="1"/>
  <c r="AT137" i="4" s="1"/>
  <c r="AR137" i="4" a="1"/>
  <c r="AR137" i="4" s="1"/>
  <c r="AP137" i="4" a="1"/>
  <c r="AP137" i="4" s="1"/>
  <c r="AN137" i="4" a="1"/>
  <c r="AN137" i="4" s="1"/>
  <c r="AJ137" i="4" a="1"/>
  <c r="AJ137" i="4" s="1"/>
  <c r="AH137" i="4" a="1"/>
  <c r="AH137" i="4" s="1"/>
  <c r="AF137" i="4" a="1"/>
  <c r="AF137" i="4" s="1"/>
  <c r="AD137" i="4" a="1"/>
  <c r="AD137" i="4" s="1"/>
  <c r="Z137" i="4" a="1"/>
  <c r="Z137" i="4" s="1"/>
  <c r="V137" i="4" a="1"/>
  <c r="V137" i="4" s="1"/>
  <c r="T137" i="4" a="1"/>
  <c r="T137" i="4" s="1"/>
  <c r="P137" i="4" a="1"/>
  <c r="P137" i="4" s="1"/>
  <c r="N137" i="4" a="1"/>
  <c r="N137" i="4" s="1"/>
  <c r="L137" i="4" a="1"/>
  <c r="L137" i="4" s="1"/>
  <c r="J137" i="4" a="1"/>
  <c r="J137" i="4" s="1"/>
  <c r="H137" i="4" a="1"/>
  <c r="H137" i="4" s="1"/>
  <c r="G137" i="4" a="1"/>
  <c r="G137" i="4" s="1"/>
  <c r="F137" i="4" a="1"/>
  <c r="F137" i="4" s="1"/>
  <c r="D137" i="4" a="1"/>
  <c r="D137" i="4" s="1"/>
  <c r="BG136" i="4" a="1"/>
  <c r="BG136" i="4" s="1"/>
  <c r="BF136" i="4" a="1"/>
  <c r="BF136" i="4" s="1"/>
  <c r="BE136" i="4" a="1"/>
  <c r="BE136" i="4" s="1"/>
  <c r="AZ136" i="4" a="1"/>
  <c r="AZ136" i="4" s="1"/>
  <c r="AX136" i="4" a="1"/>
  <c r="AX136" i="4" s="1"/>
  <c r="AV136" i="4" a="1"/>
  <c r="AV136" i="4" s="1"/>
  <c r="AT136" i="4" a="1"/>
  <c r="AT136" i="4" s="1"/>
  <c r="AR136" i="4" a="1"/>
  <c r="AR136" i="4" s="1"/>
  <c r="AP136" i="4" a="1"/>
  <c r="AP136" i="4" s="1"/>
  <c r="AN136" i="4" a="1"/>
  <c r="AN136" i="4" s="1"/>
  <c r="AJ136" i="4" a="1"/>
  <c r="AJ136" i="4" s="1"/>
  <c r="AH136" i="4" a="1"/>
  <c r="AH136" i="4" s="1"/>
  <c r="AF136" i="4" a="1"/>
  <c r="AF136" i="4" s="1"/>
  <c r="AD136" i="4" a="1"/>
  <c r="AD136" i="4" s="1"/>
  <c r="Z136" i="4" a="1"/>
  <c r="Z136" i="4" s="1"/>
  <c r="V136" i="4" a="1"/>
  <c r="V136" i="4" s="1"/>
  <c r="T136" i="4" a="1"/>
  <c r="T136" i="4" s="1"/>
  <c r="P136" i="4" a="1"/>
  <c r="P136" i="4" s="1"/>
  <c r="N136" i="4" a="1"/>
  <c r="N136" i="4" s="1"/>
  <c r="L136" i="4" a="1"/>
  <c r="L136" i="4" s="1"/>
  <c r="J136" i="4" a="1"/>
  <c r="J136" i="4" s="1"/>
  <c r="H136" i="4" a="1"/>
  <c r="H136" i="4" s="1"/>
  <c r="G136" i="4" a="1"/>
  <c r="G136" i="4" s="1"/>
  <c r="F136" i="4" a="1"/>
  <c r="F136" i="4" s="1"/>
  <c r="D136" i="4" a="1"/>
  <c r="D136" i="4" s="1"/>
  <c r="BG135" i="4" a="1"/>
  <c r="BG135" i="4" s="1"/>
  <c r="BF135" i="4" a="1"/>
  <c r="BF135" i="4" s="1"/>
  <c r="BE135" i="4" a="1"/>
  <c r="BE135" i="4" s="1"/>
  <c r="AZ135" i="4" a="1"/>
  <c r="AZ135" i="4" s="1"/>
  <c r="AX135" i="4" a="1"/>
  <c r="AX135" i="4" s="1"/>
  <c r="AV135" i="4" a="1"/>
  <c r="AV135" i="4" s="1"/>
  <c r="AT135" i="4" a="1"/>
  <c r="AT135" i="4" s="1"/>
  <c r="AR135" i="4" a="1"/>
  <c r="AR135" i="4" s="1"/>
  <c r="AP135" i="4" a="1"/>
  <c r="AP135" i="4" s="1"/>
  <c r="AN135" i="4" a="1"/>
  <c r="AN135" i="4" s="1"/>
  <c r="AJ135" i="4" a="1"/>
  <c r="AJ135" i="4" s="1"/>
  <c r="AH135" i="4" a="1"/>
  <c r="AH135" i="4" s="1"/>
  <c r="AF135" i="4" a="1"/>
  <c r="AF135" i="4" s="1"/>
  <c r="AD135" i="4" a="1"/>
  <c r="AD135" i="4" s="1"/>
  <c r="Z135" i="4" a="1"/>
  <c r="Z135" i="4" s="1"/>
  <c r="V135" i="4" a="1"/>
  <c r="V135" i="4" s="1"/>
  <c r="T135" i="4" a="1"/>
  <c r="T135" i="4" s="1"/>
  <c r="P135" i="4" a="1"/>
  <c r="P135" i="4" s="1"/>
  <c r="N135" i="4" a="1"/>
  <c r="N135" i="4" s="1"/>
  <c r="L135" i="4" a="1"/>
  <c r="L135" i="4" s="1"/>
  <c r="J135" i="4" a="1"/>
  <c r="J135" i="4" s="1"/>
  <c r="H135" i="4" a="1"/>
  <c r="H135" i="4" s="1"/>
  <c r="G135" i="4" a="1"/>
  <c r="G135" i="4" s="1"/>
  <c r="F135" i="4" a="1"/>
  <c r="F135" i="4" s="1"/>
  <c r="D135" i="4" a="1"/>
  <c r="D135" i="4" s="1"/>
  <c r="BG134" i="4" a="1"/>
  <c r="BG134" i="4" s="1"/>
  <c r="BF134" i="4" a="1"/>
  <c r="BF134" i="4" s="1"/>
  <c r="BE134" i="4" a="1"/>
  <c r="BE134" i="4" s="1"/>
  <c r="AZ134" i="4" a="1"/>
  <c r="AZ134" i="4" s="1"/>
  <c r="AX134" i="4" a="1"/>
  <c r="AX134" i="4" s="1"/>
  <c r="AV134" i="4" a="1"/>
  <c r="AV134" i="4" s="1"/>
  <c r="AT134" i="4" a="1"/>
  <c r="AT134" i="4" s="1"/>
  <c r="AR134" i="4" a="1"/>
  <c r="AR134" i="4" s="1"/>
  <c r="AP134" i="4" a="1"/>
  <c r="AP134" i="4" s="1"/>
  <c r="AN134" i="4" a="1"/>
  <c r="AN134" i="4" s="1"/>
  <c r="AJ134" i="4" a="1"/>
  <c r="AJ134" i="4" s="1"/>
  <c r="AH134" i="4" a="1"/>
  <c r="AH134" i="4" s="1"/>
  <c r="AF134" i="4" a="1"/>
  <c r="AF134" i="4" s="1"/>
  <c r="AD134" i="4" a="1"/>
  <c r="AD134" i="4" s="1"/>
  <c r="Z134" i="4" a="1"/>
  <c r="Z134" i="4" s="1"/>
  <c r="V134" i="4" a="1"/>
  <c r="V134" i="4" s="1"/>
  <c r="T134" i="4" a="1"/>
  <c r="T134" i="4" s="1"/>
  <c r="P134" i="4" a="1"/>
  <c r="P134" i="4" s="1"/>
  <c r="N134" i="4" a="1"/>
  <c r="N134" i="4" s="1"/>
  <c r="L134" i="4" a="1"/>
  <c r="L134" i="4" s="1"/>
  <c r="J134" i="4" a="1"/>
  <c r="J134" i="4" s="1"/>
  <c r="H134" i="4" a="1"/>
  <c r="H134" i="4" s="1"/>
  <c r="G134" i="4" a="1"/>
  <c r="G134" i="4" s="1"/>
  <c r="F134" i="4" a="1"/>
  <c r="F134" i="4" s="1"/>
  <c r="D134" i="4" a="1"/>
  <c r="D134" i="4" s="1"/>
  <c r="BG133" i="4" a="1"/>
  <c r="BG133" i="4" s="1"/>
  <c r="BF133" i="4" a="1"/>
  <c r="BF133" i="4" s="1"/>
  <c r="BE133" i="4" a="1"/>
  <c r="BE133" i="4" s="1"/>
  <c r="AZ133" i="4" a="1"/>
  <c r="AZ133" i="4" s="1"/>
  <c r="AX133" i="4" a="1"/>
  <c r="AX133" i="4" s="1"/>
  <c r="AV133" i="4" a="1"/>
  <c r="AV133" i="4" s="1"/>
  <c r="AT133" i="4" a="1"/>
  <c r="AT133" i="4" s="1"/>
  <c r="AR133" i="4" a="1"/>
  <c r="AR133" i="4" s="1"/>
  <c r="AP133" i="4" a="1"/>
  <c r="AP133" i="4" s="1"/>
  <c r="AN133" i="4" a="1"/>
  <c r="AN133" i="4" s="1"/>
  <c r="AJ133" i="4" a="1"/>
  <c r="AJ133" i="4" s="1"/>
  <c r="AH133" i="4" a="1"/>
  <c r="AH133" i="4" s="1"/>
  <c r="AF133" i="4" a="1"/>
  <c r="AF133" i="4" s="1"/>
  <c r="AD133" i="4" a="1"/>
  <c r="AD133" i="4" s="1"/>
  <c r="Z133" i="4" a="1"/>
  <c r="Z133" i="4" s="1"/>
  <c r="V133" i="4" a="1"/>
  <c r="V133" i="4" s="1"/>
  <c r="T133" i="4" a="1"/>
  <c r="T133" i="4" s="1"/>
  <c r="P133" i="4" a="1"/>
  <c r="P133" i="4" s="1"/>
  <c r="N133" i="4" a="1"/>
  <c r="N133" i="4" s="1"/>
  <c r="L133" i="4" a="1"/>
  <c r="L133" i="4" s="1"/>
  <c r="J133" i="4" a="1"/>
  <c r="J133" i="4" s="1"/>
  <c r="H133" i="4" a="1"/>
  <c r="H133" i="4" s="1"/>
  <c r="G133" i="4" a="1"/>
  <c r="G133" i="4" s="1"/>
  <c r="F133" i="4" a="1"/>
  <c r="F133" i="4" s="1"/>
  <c r="D133" i="4" a="1"/>
  <c r="D133" i="4" s="1"/>
  <c r="BG132" i="4" a="1"/>
  <c r="BG132" i="4" s="1"/>
  <c r="BF132" i="4" a="1"/>
  <c r="BF132" i="4" s="1"/>
  <c r="BE132" i="4" a="1"/>
  <c r="BE132" i="4" s="1"/>
  <c r="AZ132" i="4" a="1"/>
  <c r="AZ132" i="4" s="1"/>
  <c r="AX132" i="4" a="1"/>
  <c r="AX132" i="4" s="1"/>
  <c r="AV132" i="4" a="1"/>
  <c r="AV132" i="4" s="1"/>
  <c r="AT132" i="4" a="1"/>
  <c r="AT132" i="4" s="1"/>
  <c r="AR132" i="4" a="1"/>
  <c r="AR132" i="4" s="1"/>
  <c r="AP132" i="4" a="1"/>
  <c r="AP132" i="4" s="1"/>
  <c r="AN132" i="4" a="1"/>
  <c r="AN132" i="4" s="1"/>
  <c r="AJ132" i="4" a="1"/>
  <c r="AJ132" i="4" s="1"/>
  <c r="AH132" i="4" a="1"/>
  <c r="AH132" i="4" s="1"/>
  <c r="AF132" i="4" a="1"/>
  <c r="AF132" i="4" s="1"/>
  <c r="AD132" i="4" a="1"/>
  <c r="AD132" i="4" s="1"/>
  <c r="Z132" i="4" a="1"/>
  <c r="Z132" i="4" s="1"/>
  <c r="V132" i="4" a="1"/>
  <c r="V132" i="4" s="1"/>
  <c r="T132" i="4" a="1"/>
  <c r="T132" i="4" s="1"/>
  <c r="P132" i="4" a="1"/>
  <c r="P132" i="4" s="1"/>
  <c r="N132" i="4" a="1"/>
  <c r="N132" i="4" s="1"/>
  <c r="L132" i="4" a="1"/>
  <c r="L132" i="4" s="1"/>
  <c r="J132" i="4" a="1"/>
  <c r="J132" i="4" s="1"/>
  <c r="H132" i="4" a="1"/>
  <c r="H132" i="4" s="1"/>
  <c r="G132" i="4" a="1"/>
  <c r="G132" i="4" s="1"/>
  <c r="F132" i="4" a="1"/>
  <c r="F132" i="4" s="1"/>
  <c r="D132" i="4" a="1"/>
  <c r="D132" i="4" s="1"/>
  <c r="BG131" i="4" a="1"/>
  <c r="BG131" i="4" s="1"/>
  <c r="BF131" i="4" a="1"/>
  <c r="BF131" i="4" s="1"/>
  <c r="BE131" i="4" a="1"/>
  <c r="BE131" i="4" s="1"/>
  <c r="AZ131" i="4" a="1"/>
  <c r="AZ131" i="4" s="1"/>
  <c r="AX131" i="4" a="1"/>
  <c r="AX131" i="4" s="1"/>
  <c r="AV131" i="4" a="1"/>
  <c r="AV131" i="4" s="1"/>
  <c r="AT131" i="4" a="1"/>
  <c r="AT131" i="4" s="1"/>
  <c r="AR131" i="4" a="1"/>
  <c r="AR131" i="4" s="1"/>
  <c r="AP131" i="4" a="1"/>
  <c r="AP131" i="4" s="1"/>
  <c r="AN131" i="4" a="1"/>
  <c r="AN131" i="4" s="1"/>
  <c r="AJ131" i="4" a="1"/>
  <c r="AJ131" i="4" s="1"/>
  <c r="AH131" i="4" a="1"/>
  <c r="AH131" i="4" s="1"/>
  <c r="AF131" i="4" a="1"/>
  <c r="AF131" i="4" s="1"/>
  <c r="AD131" i="4" a="1"/>
  <c r="AD131" i="4" s="1"/>
  <c r="Z131" i="4" a="1"/>
  <c r="Z131" i="4" s="1"/>
  <c r="V131" i="4" a="1"/>
  <c r="V131" i="4" s="1"/>
  <c r="T131" i="4" a="1"/>
  <c r="T131" i="4" s="1"/>
  <c r="P131" i="4" a="1"/>
  <c r="P131" i="4" s="1"/>
  <c r="N131" i="4" a="1"/>
  <c r="N131" i="4" s="1"/>
  <c r="L131" i="4" a="1"/>
  <c r="L131" i="4" s="1"/>
  <c r="J131" i="4" a="1"/>
  <c r="J131" i="4" s="1"/>
  <c r="H131" i="4" a="1"/>
  <c r="H131" i="4" s="1"/>
  <c r="G131" i="4" a="1"/>
  <c r="G131" i="4" s="1"/>
  <c r="F131" i="4" a="1"/>
  <c r="F131" i="4" s="1"/>
  <c r="D131" i="4" a="1"/>
  <c r="D131" i="4" s="1"/>
  <c r="BG130" i="4" a="1"/>
  <c r="BG130" i="4" s="1"/>
  <c r="BF130" i="4" a="1"/>
  <c r="BF130" i="4" s="1"/>
  <c r="BE130" i="4" a="1"/>
  <c r="BE130" i="4" s="1"/>
  <c r="AZ130" i="4" a="1"/>
  <c r="AZ130" i="4" s="1"/>
  <c r="AX130" i="4" a="1"/>
  <c r="AX130" i="4" s="1"/>
  <c r="AV130" i="4" a="1"/>
  <c r="AV130" i="4" s="1"/>
  <c r="AT130" i="4" a="1"/>
  <c r="AT130" i="4" s="1"/>
  <c r="AR130" i="4" a="1"/>
  <c r="AR130" i="4" s="1"/>
  <c r="AP130" i="4" a="1"/>
  <c r="AP130" i="4" s="1"/>
  <c r="AN130" i="4" a="1"/>
  <c r="AN130" i="4" s="1"/>
  <c r="AJ130" i="4" a="1"/>
  <c r="AJ130" i="4" s="1"/>
  <c r="AH130" i="4" a="1"/>
  <c r="AH130" i="4" s="1"/>
  <c r="AF130" i="4" a="1"/>
  <c r="AF130" i="4" s="1"/>
  <c r="AD130" i="4" a="1"/>
  <c r="AD130" i="4" s="1"/>
  <c r="Z130" i="4" a="1"/>
  <c r="Z130" i="4" s="1"/>
  <c r="V130" i="4" a="1"/>
  <c r="V130" i="4" s="1"/>
  <c r="T130" i="4" a="1"/>
  <c r="T130" i="4" s="1"/>
  <c r="P130" i="4" a="1"/>
  <c r="P130" i="4" s="1"/>
  <c r="N130" i="4" a="1"/>
  <c r="N130" i="4" s="1"/>
  <c r="L130" i="4" a="1"/>
  <c r="L130" i="4" s="1"/>
  <c r="J130" i="4" a="1"/>
  <c r="J130" i="4" s="1"/>
  <c r="H130" i="4" a="1"/>
  <c r="H130" i="4" s="1"/>
  <c r="G130" i="4" a="1"/>
  <c r="G130" i="4" s="1"/>
  <c r="F130" i="4" a="1"/>
  <c r="F130" i="4" s="1"/>
  <c r="D130" i="4" a="1"/>
  <c r="D130" i="4" s="1"/>
  <c r="BG129" i="4" a="1"/>
  <c r="BG129" i="4" s="1"/>
  <c r="BF129" i="4" a="1"/>
  <c r="BF129" i="4" s="1"/>
  <c r="BE129" i="4" a="1"/>
  <c r="BE129" i="4" s="1"/>
  <c r="AZ129" i="4" a="1"/>
  <c r="AZ129" i="4" s="1"/>
  <c r="AX129" i="4" a="1"/>
  <c r="AX129" i="4" s="1"/>
  <c r="AV129" i="4" a="1"/>
  <c r="AV129" i="4" s="1"/>
  <c r="AT129" i="4" a="1"/>
  <c r="AT129" i="4" s="1"/>
  <c r="AR129" i="4" a="1"/>
  <c r="AR129" i="4" s="1"/>
  <c r="AP129" i="4" a="1"/>
  <c r="AP129" i="4" s="1"/>
  <c r="AN129" i="4" a="1"/>
  <c r="AN129" i="4" s="1"/>
  <c r="AJ129" i="4" a="1"/>
  <c r="AJ129" i="4" s="1"/>
  <c r="AH129" i="4" a="1"/>
  <c r="AH129" i="4" s="1"/>
  <c r="AF129" i="4" a="1"/>
  <c r="AF129" i="4" s="1"/>
  <c r="AD129" i="4" a="1"/>
  <c r="AD129" i="4" s="1"/>
  <c r="Z129" i="4" a="1"/>
  <c r="Z129" i="4" s="1"/>
  <c r="V129" i="4" a="1"/>
  <c r="V129" i="4" s="1"/>
  <c r="T129" i="4" a="1"/>
  <c r="T129" i="4" s="1"/>
  <c r="P129" i="4" a="1"/>
  <c r="P129" i="4" s="1"/>
  <c r="N129" i="4" a="1"/>
  <c r="N129" i="4" s="1"/>
  <c r="L129" i="4" a="1"/>
  <c r="L129" i="4" s="1"/>
  <c r="J129" i="4" a="1"/>
  <c r="J129" i="4" s="1"/>
  <c r="H129" i="4" a="1"/>
  <c r="H129" i="4" s="1"/>
  <c r="G129" i="4" a="1"/>
  <c r="G129" i="4" s="1"/>
  <c r="F129" i="4" a="1"/>
  <c r="F129" i="4" s="1"/>
  <c r="D129" i="4" a="1"/>
  <c r="D129" i="4" s="1"/>
  <c r="BG128" i="4" a="1"/>
  <c r="BG128" i="4" s="1"/>
  <c r="BF128" i="4" a="1"/>
  <c r="BF128" i="4" s="1"/>
  <c r="BE128" i="4" a="1"/>
  <c r="BE128" i="4" s="1"/>
  <c r="AZ128" i="4" a="1"/>
  <c r="AZ128" i="4" s="1"/>
  <c r="AX128" i="4" a="1"/>
  <c r="AX128" i="4" s="1"/>
  <c r="AV128" i="4" a="1"/>
  <c r="AV128" i="4" s="1"/>
  <c r="AT128" i="4" a="1"/>
  <c r="AT128" i="4" s="1"/>
  <c r="AR128" i="4" a="1"/>
  <c r="AR128" i="4" s="1"/>
  <c r="AP128" i="4" a="1"/>
  <c r="AP128" i="4" s="1"/>
  <c r="AN128" i="4" a="1"/>
  <c r="AN128" i="4" s="1"/>
  <c r="AJ128" i="4" a="1"/>
  <c r="AJ128" i="4" s="1"/>
  <c r="AH128" i="4" a="1"/>
  <c r="AH128" i="4" s="1"/>
  <c r="AF128" i="4" a="1"/>
  <c r="AF128" i="4" s="1"/>
  <c r="AD128" i="4" a="1"/>
  <c r="AD128" i="4" s="1"/>
  <c r="Z128" i="4" a="1"/>
  <c r="Z128" i="4" s="1"/>
  <c r="V128" i="4" a="1"/>
  <c r="V128" i="4" s="1"/>
  <c r="T128" i="4" a="1"/>
  <c r="T128" i="4" s="1"/>
  <c r="P128" i="4" a="1"/>
  <c r="P128" i="4" s="1"/>
  <c r="N128" i="4" a="1"/>
  <c r="N128" i="4" s="1"/>
  <c r="L128" i="4" a="1"/>
  <c r="L128" i="4" s="1"/>
  <c r="J128" i="4" a="1"/>
  <c r="J128" i="4" s="1"/>
  <c r="H128" i="4" a="1"/>
  <c r="H128" i="4" s="1"/>
  <c r="G128" i="4" a="1"/>
  <c r="G128" i="4" s="1"/>
  <c r="F128" i="4" a="1"/>
  <c r="F128" i="4" s="1"/>
  <c r="D128" i="4" a="1"/>
  <c r="D128" i="4" s="1"/>
  <c r="BG127" i="4" a="1"/>
  <c r="BG127" i="4" s="1"/>
  <c r="BF127" i="4" a="1"/>
  <c r="BF127" i="4" s="1"/>
  <c r="BE127" i="4" a="1"/>
  <c r="BE127" i="4" s="1"/>
  <c r="AZ127" i="4" a="1"/>
  <c r="AZ127" i="4" s="1"/>
  <c r="AX127" i="4" a="1"/>
  <c r="AX127" i="4" s="1"/>
  <c r="AV127" i="4" a="1"/>
  <c r="AV127" i="4" s="1"/>
  <c r="AT127" i="4" a="1"/>
  <c r="AT127" i="4" s="1"/>
  <c r="AR127" i="4" a="1"/>
  <c r="AR127" i="4" s="1"/>
  <c r="AP127" i="4" a="1"/>
  <c r="AP127" i="4" s="1"/>
  <c r="AN127" i="4" a="1"/>
  <c r="AN127" i="4" s="1"/>
  <c r="AJ127" i="4" a="1"/>
  <c r="AJ127" i="4" s="1"/>
  <c r="AH127" i="4" a="1"/>
  <c r="AH127" i="4" s="1"/>
  <c r="AF127" i="4" a="1"/>
  <c r="AF127" i="4" s="1"/>
  <c r="AD127" i="4" a="1"/>
  <c r="AD127" i="4" s="1"/>
  <c r="Z127" i="4" a="1"/>
  <c r="Z127" i="4" s="1"/>
  <c r="V127" i="4" a="1"/>
  <c r="V127" i="4" s="1"/>
  <c r="T127" i="4" a="1"/>
  <c r="T127" i="4" s="1"/>
  <c r="P127" i="4" a="1"/>
  <c r="P127" i="4" s="1"/>
  <c r="N127" i="4" a="1"/>
  <c r="N127" i="4" s="1"/>
  <c r="L127" i="4" a="1"/>
  <c r="L127" i="4" s="1"/>
  <c r="J127" i="4" a="1"/>
  <c r="J127" i="4" s="1"/>
  <c r="H127" i="4" a="1"/>
  <c r="H127" i="4" s="1"/>
  <c r="G127" i="4" a="1"/>
  <c r="G127" i="4" s="1"/>
  <c r="F127" i="4" a="1"/>
  <c r="F127" i="4" s="1"/>
  <c r="D127" i="4" a="1"/>
  <c r="D127" i="4" s="1"/>
  <c r="BG126" i="4" a="1"/>
  <c r="BG126" i="4" s="1"/>
  <c r="BF126" i="4" a="1"/>
  <c r="BF126" i="4" s="1"/>
  <c r="BE126" i="4" a="1"/>
  <c r="BE126" i="4" s="1"/>
  <c r="AZ126" i="4" a="1"/>
  <c r="AZ126" i="4" s="1"/>
  <c r="AX126" i="4" a="1"/>
  <c r="AX126" i="4" s="1"/>
  <c r="AV126" i="4" a="1"/>
  <c r="AV126" i="4" s="1"/>
  <c r="AT126" i="4" a="1"/>
  <c r="AT126" i="4" s="1"/>
  <c r="AR126" i="4" a="1"/>
  <c r="AR126" i="4" s="1"/>
  <c r="AP126" i="4" a="1"/>
  <c r="AP126" i="4" s="1"/>
  <c r="AN126" i="4" a="1"/>
  <c r="AN126" i="4" s="1"/>
  <c r="AJ126" i="4" a="1"/>
  <c r="AJ126" i="4" s="1"/>
  <c r="AH126" i="4" a="1"/>
  <c r="AH126" i="4" s="1"/>
  <c r="AF126" i="4" a="1"/>
  <c r="AF126" i="4" s="1"/>
  <c r="AD126" i="4" a="1"/>
  <c r="AD126" i="4" s="1"/>
  <c r="Z126" i="4" a="1"/>
  <c r="Z126" i="4" s="1"/>
  <c r="V126" i="4" a="1"/>
  <c r="V126" i="4" s="1"/>
  <c r="T126" i="4" a="1"/>
  <c r="T126" i="4" s="1"/>
  <c r="P126" i="4" a="1"/>
  <c r="P126" i="4" s="1"/>
  <c r="N126" i="4" a="1"/>
  <c r="N126" i="4" s="1"/>
  <c r="L126" i="4" a="1"/>
  <c r="L126" i="4" s="1"/>
  <c r="J126" i="4" a="1"/>
  <c r="J126" i="4" s="1"/>
  <c r="H126" i="4" a="1"/>
  <c r="H126" i="4" s="1"/>
  <c r="G126" i="4" a="1"/>
  <c r="G126" i="4" s="1"/>
  <c r="F126" i="4" a="1"/>
  <c r="F126" i="4" s="1"/>
  <c r="D126" i="4" a="1"/>
  <c r="D126" i="4" s="1"/>
  <c r="BG125" i="4" a="1"/>
  <c r="BG125" i="4" s="1"/>
  <c r="BF125" i="4" a="1"/>
  <c r="BF125" i="4" s="1"/>
  <c r="BE125" i="4" a="1"/>
  <c r="BE125" i="4" s="1"/>
  <c r="AZ125" i="4" a="1"/>
  <c r="AZ125" i="4" s="1"/>
  <c r="AX125" i="4" a="1"/>
  <c r="AX125" i="4" s="1"/>
  <c r="AV125" i="4" a="1"/>
  <c r="AV125" i="4" s="1"/>
  <c r="AT125" i="4" a="1"/>
  <c r="AT125" i="4" s="1"/>
  <c r="AR125" i="4" a="1"/>
  <c r="AR125" i="4" s="1"/>
  <c r="AP125" i="4" a="1"/>
  <c r="AP125" i="4" s="1"/>
  <c r="AN125" i="4" a="1"/>
  <c r="AN125" i="4" s="1"/>
  <c r="AJ125" i="4" a="1"/>
  <c r="AJ125" i="4" s="1"/>
  <c r="AH125" i="4" a="1"/>
  <c r="AH125" i="4" s="1"/>
  <c r="AF125" i="4" a="1"/>
  <c r="AF125" i="4" s="1"/>
  <c r="AD125" i="4" a="1"/>
  <c r="AD125" i="4" s="1"/>
  <c r="Z125" i="4" a="1"/>
  <c r="Z125" i="4" s="1"/>
  <c r="V125" i="4" a="1"/>
  <c r="V125" i="4" s="1"/>
  <c r="T125" i="4" a="1"/>
  <c r="T125" i="4" s="1"/>
  <c r="P125" i="4" a="1"/>
  <c r="P125" i="4" s="1"/>
  <c r="N125" i="4" a="1"/>
  <c r="N125" i="4" s="1"/>
  <c r="L125" i="4" a="1"/>
  <c r="L125" i="4" s="1"/>
  <c r="J125" i="4" a="1"/>
  <c r="J125" i="4" s="1"/>
  <c r="H125" i="4" a="1"/>
  <c r="H125" i="4" s="1"/>
  <c r="G125" i="4" a="1"/>
  <c r="G125" i="4" s="1"/>
  <c r="F125" i="4" a="1"/>
  <c r="F125" i="4" s="1"/>
  <c r="D125" i="4" a="1"/>
  <c r="D125" i="4" s="1"/>
  <c r="BG124" i="4" a="1"/>
  <c r="BG124" i="4" s="1"/>
  <c r="BF124" i="4" a="1"/>
  <c r="BF124" i="4" s="1"/>
  <c r="BE124" i="4" a="1"/>
  <c r="BE124" i="4" s="1"/>
  <c r="AZ124" i="4" a="1"/>
  <c r="AZ124" i="4" s="1"/>
  <c r="AX124" i="4" a="1"/>
  <c r="AX124" i="4" s="1"/>
  <c r="AV124" i="4" a="1"/>
  <c r="AV124" i="4" s="1"/>
  <c r="AT124" i="4" a="1"/>
  <c r="AT124" i="4" s="1"/>
  <c r="AR124" i="4" a="1"/>
  <c r="AR124" i="4" s="1"/>
  <c r="AP124" i="4" a="1"/>
  <c r="AP124" i="4" s="1"/>
  <c r="AN124" i="4" a="1"/>
  <c r="AN124" i="4" s="1"/>
  <c r="AJ124" i="4" a="1"/>
  <c r="AJ124" i="4" s="1"/>
  <c r="AH124" i="4" a="1"/>
  <c r="AH124" i="4" s="1"/>
  <c r="AF124" i="4" a="1"/>
  <c r="AF124" i="4" s="1"/>
  <c r="AD124" i="4" a="1"/>
  <c r="AD124" i="4" s="1"/>
  <c r="Z124" i="4" a="1"/>
  <c r="Z124" i="4" s="1"/>
  <c r="V124" i="4" a="1"/>
  <c r="V124" i="4" s="1"/>
  <c r="T124" i="4" a="1"/>
  <c r="T124" i="4" s="1"/>
  <c r="P124" i="4" a="1"/>
  <c r="P124" i="4" s="1"/>
  <c r="N124" i="4" a="1"/>
  <c r="N124" i="4" s="1"/>
  <c r="L124" i="4" a="1"/>
  <c r="L124" i="4" s="1"/>
  <c r="J124" i="4" a="1"/>
  <c r="J124" i="4" s="1"/>
  <c r="H124" i="4" a="1"/>
  <c r="H124" i="4" s="1"/>
  <c r="G124" i="4" a="1"/>
  <c r="G124" i="4" s="1"/>
  <c r="F124" i="4" a="1"/>
  <c r="F124" i="4" s="1"/>
  <c r="D124" i="4" a="1"/>
  <c r="D124" i="4" s="1"/>
  <c r="BG123" i="4" a="1"/>
  <c r="BG123" i="4" s="1"/>
  <c r="BF123" i="4" a="1"/>
  <c r="BF123" i="4" s="1"/>
  <c r="BE123" i="4" a="1"/>
  <c r="BE123" i="4" s="1"/>
  <c r="AZ123" i="4" a="1"/>
  <c r="AZ123" i="4" s="1"/>
  <c r="AX123" i="4" a="1"/>
  <c r="AX123" i="4" s="1"/>
  <c r="AV123" i="4" a="1"/>
  <c r="AV123" i="4" s="1"/>
  <c r="AT123" i="4" a="1"/>
  <c r="AT123" i="4" s="1"/>
  <c r="AR123" i="4" a="1"/>
  <c r="AR123" i="4" s="1"/>
  <c r="AP123" i="4" a="1"/>
  <c r="AP123" i="4" s="1"/>
  <c r="AN123" i="4" a="1"/>
  <c r="AN123" i="4" s="1"/>
  <c r="AJ123" i="4" a="1"/>
  <c r="AJ123" i="4" s="1"/>
  <c r="AH123" i="4" a="1"/>
  <c r="AH123" i="4" s="1"/>
  <c r="AF123" i="4" a="1"/>
  <c r="AF123" i="4" s="1"/>
  <c r="AD123" i="4" a="1"/>
  <c r="AD123" i="4" s="1"/>
  <c r="Z123" i="4" a="1"/>
  <c r="Z123" i="4" s="1"/>
  <c r="V123" i="4" a="1"/>
  <c r="V123" i="4" s="1"/>
  <c r="T123" i="4" a="1"/>
  <c r="T123" i="4" s="1"/>
  <c r="P123" i="4" a="1"/>
  <c r="P123" i="4" s="1"/>
  <c r="N123" i="4" a="1"/>
  <c r="N123" i="4" s="1"/>
  <c r="L123" i="4" a="1"/>
  <c r="L123" i="4" s="1"/>
  <c r="J123" i="4" a="1"/>
  <c r="J123" i="4" s="1"/>
  <c r="H123" i="4" a="1"/>
  <c r="H123" i="4" s="1"/>
  <c r="G123" i="4" a="1"/>
  <c r="G123" i="4" s="1"/>
  <c r="F123" i="4" a="1"/>
  <c r="F123" i="4" s="1"/>
  <c r="D123" i="4" a="1"/>
  <c r="D123" i="4" s="1"/>
  <c r="BG122" i="4" a="1"/>
  <c r="BG122" i="4" s="1"/>
  <c r="BF122" i="4" a="1"/>
  <c r="BF122" i="4" s="1"/>
  <c r="BE122" i="4" a="1"/>
  <c r="BE122" i="4" s="1"/>
  <c r="AZ122" i="4" a="1"/>
  <c r="AZ122" i="4" s="1"/>
  <c r="AX122" i="4" a="1"/>
  <c r="AX122" i="4" s="1"/>
  <c r="AV122" i="4" a="1"/>
  <c r="AV122" i="4" s="1"/>
  <c r="AT122" i="4" a="1"/>
  <c r="AT122" i="4" s="1"/>
  <c r="AR122" i="4" a="1"/>
  <c r="AR122" i="4" s="1"/>
  <c r="AP122" i="4" a="1"/>
  <c r="AP122" i="4" s="1"/>
  <c r="AN122" i="4" a="1"/>
  <c r="AN122" i="4" s="1"/>
  <c r="AJ122" i="4" a="1"/>
  <c r="AJ122" i="4" s="1"/>
  <c r="AH122" i="4" a="1"/>
  <c r="AH122" i="4" s="1"/>
  <c r="AF122" i="4" a="1"/>
  <c r="AF122" i="4" s="1"/>
  <c r="AD122" i="4" a="1"/>
  <c r="AD122" i="4" s="1"/>
  <c r="Z122" i="4" a="1"/>
  <c r="Z122" i="4" s="1"/>
  <c r="V122" i="4" a="1"/>
  <c r="V122" i="4" s="1"/>
  <c r="T122" i="4" a="1"/>
  <c r="T122" i="4" s="1"/>
  <c r="P122" i="4" a="1"/>
  <c r="P122" i="4" s="1"/>
  <c r="N122" i="4" a="1"/>
  <c r="N122" i="4" s="1"/>
  <c r="L122" i="4" a="1"/>
  <c r="L122" i="4" s="1"/>
  <c r="J122" i="4" a="1"/>
  <c r="J122" i="4" s="1"/>
  <c r="H122" i="4" a="1"/>
  <c r="H122" i="4" s="1"/>
  <c r="G122" i="4" a="1"/>
  <c r="G122" i="4" s="1"/>
  <c r="F122" i="4" a="1"/>
  <c r="F122" i="4" s="1"/>
  <c r="D122" i="4" a="1"/>
  <c r="D122" i="4" s="1"/>
  <c r="BG121" i="4" a="1"/>
  <c r="BG121" i="4" s="1"/>
  <c r="BF121" i="4" a="1"/>
  <c r="BF121" i="4" s="1"/>
  <c r="BE121" i="4" a="1"/>
  <c r="BE121" i="4" s="1"/>
  <c r="AZ121" i="4" a="1"/>
  <c r="AZ121" i="4" s="1"/>
  <c r="AX121" i="4" a="1"/>
  <c r="AX121" i="4" s="1"/>
  <c r="AV121" i="4" a="1"/>
  <c r="AV121" i="4" s="1"/>
  <c r="AT121" i="4" a="1"/>
  <c r="AT121" i="4" s="1"/>
  <c r="AR121" i="4" a="1"/>
  <c r="AR121" i="4" s="1"/>
  <c r="AP121" i="4" a="1"/>
  <c r="AP121" i="4" s="1"/>
  <c r="AN121" i="4" a="1"/>
  <c r="AN121" i="4" s="1"/>
  <c r="AJ121" i="4" a="1"/>
  <c r="AJ121" i="4" s="1"/>
  <c r="AH121" i="4" a="1"/>
  <c r="AH121" i="4" s="1"/>
  <c r="AF121" i="4" a="1"/>
  <c r="AF121" i="4" s="1"/>
  <c r="AD121" i="4" a="1"/>
  <c r="AD121" i="4" s="1"/>
  <c r="Z121" i="4" a="1"/>
  <c r="Z121" i="4" s="1"/>
  <c r="V121" i="4" a="1"/>
  <c r="V121" i="4" s="1"/>
  <c r="T121" i="4" a="1"/>
  <c r="T121" i="4" s="1"/>
  <c r="P121" i="4" a="1"/>
  <c r="P121" i="4" s="1"/>
  <c r="N121" i="4" a="1"/>
  <c r="N121" i="4" s="1"/>
  <c r="L121" i="4" a="1"/>
  <c r="L121" i="4" s="1"/>
  <c r="J121" i="4" a="1"/>
  <c r="J121" i="4" s="1"/>
  <c r="H121" i="4" a="1"/>
  <c r="H121" i="4" s="1"/>
  <c r="G121" i="4" a="1"/>
  <c r="G121" i="4" s="1"/>
  <c r="F121" i="4" a="1"/>
  <c r="F121" i="4" s="1"/>
  <c r="D121" i="4" a="1"/>
  <c r="D121" i="4" s="1"/>
  <c r="BG120" i="4" a="1"/>
  <c r="BG120" i="4" s="1"/>
  <c r="BF120" i="4" a="1"/>
  <c r="BF120" i="4" s="1"/>
  <c r="BE120" i="4" a="1"/>
  <c r="BE120" i="4" s="1"/>
  <c r="AZ120" i="4" a="1"/>
  <c r="AZ120" i="4" s="1"/>
  <c r="AX120" i="4" a="1"/>
  <c r="AX120" i="4" s="1"/>
  <c r="AV120" i="4" a="1"/>
  <c r="AV120" i="4" s="1"/>
  <c r="AT120" i="4" a="1"/>
  <c r="AT120" i="4" s="1"/>
  <c r="AR120" i="4" a="1"/>
  <c r="AR120" i="4" s="1"/>
  <c r="AP120" i="4" a="1"/>
  <c r="AP120" i="4" s="1"/>
  <c r="AN120" i="4" a="1"/>
  <c r="AN120" i="4" s="1"/>
  <c r="AJ120" i="4" a="1"/>
  <c r="AJ120" i="4" s="1"/>
  <c r="AH120" i="4" a="1"/>
  <c r="AH120" i="4" s="1"/>
  <c r="AF120" i="4" a="1"/>
  <c r="AF120" i="4" s="1"/>
  <c r="AD120" i="4" a="1"/>
  <c r="AD120" i="4" s="1"/>
  <c r="Z120" i="4" a="1"/>
  <c r="Z120" i="4" s="1"/>
  <c r="V120" i="4" a="1"/>
  <c r="V120" i="4" s="1"/>
  <c r="T120" i="4" a="1"/>
  <c r="T120" i="4" s="1"/>
  <c r="R120" i="4" a="1"/>
  <c r="R120" i="4" s="1"/>
  <c r="P120" i="4" a="1"/>
  <c r="P120" i="4" s="1"/>
  <c r="L120" i="4" a="1"/>
  <c r="L120" i="4" s="1"/>
  <c r="J120" i="4" a="1"/>
  <c r="J120" i="4" s="1"/>
  <c r="H120" i="4" a="1"/>
  <c r="H120" i="4" s="1"/>
  <c r="G120" i="4" a="1"/>
  <c r="G120" i="4" s="1"/>
  <c r="F120" i="4" a="1"/>
  <c r="F120" i="4" s="1"/>
  <c r="D120" i="4" a="1"/>
  <c r="D120" i="4" s="1"/>
  <c r="BG119" i="4" a="1"/>
  <c r="BG119" i="4" s="1"/>
  <c r="BF119" i="4" a="1"/>
  <c r="BF119" i="4" s="1"/>
  <c r="BE119" i="4" a="1"/>
  <c r="BE119" i="4" s="1"/>
  <c r="AZ119" i="4" a="1"/>
  <c r="AZ119" i="4" s="1"/>
  <c r="AX119" i="4" a="1"/>
  <c r="AX119" i="4" s="1"/>
  <c r="AV119" i="4" a="1"/>
  <c r="AV119" i="4" s="1"/>
  <c r="AT119" i="4" a="1"/>
  <c r="AT119" i="4" s="1"/>
  <c r="AR119" i="4" a="1"/>
  <c r="AR119" i="4" s="1"/>
  <c r="AP119" i="4" a="1"/>
  <c r="AP119" i="4" s="1"/>
  <c r="AN119" i="4" a="1"/>
  <c r="AN119" i="4" s="1"/>
  <c r="AJ119" i="4" a="1"/>
  <c r="AJ119" i="4" s="1"/>
  <c r="AH119" i="4" a="1"/>
  <c r="AH119" i="4" s="1"/>
  <c r="AF119" i="4" a="1"/>
  <c r="AF119" i="4" s="1"/>
  <c r="AD119" i="4" a="1"/>
  <c r="AD119" i="4" s="1"/>
  <c r="Z119" i="4" a="1"/>
  <c r="Z119" i="4" s="1"/>
  <c r="V119" i="4" a="1"/>
  <c r="V119" i="4" s="1"/>
  <c r="T119" i="4" a="1"/>
  <c r="T119" i="4" s="1"/>
  <c r="P119" i="4" a="1"/>
  <c r="P119" i="4" s="1"/>
  <c r="N119" i="4" a="1"/>
  <c r="N119" i="4" s="1"/>
  <c r="L119" i="4" a="1"/>
  <c r="L119" i="4" s="1"/>
  <c r="J119" i="4" a="1"/>
  <c r="J119" i="4" s="1"/>
  <c r="H119" i="4" a="1"/>
  <c r="H119" i="4" s="1"/>
  <c r="G119" i="4" a="1"/>
  <c r="G119" i="4" s="1"/>
  <c r="F119" i="4" a="1"/>
  <c r="F119" i="4" s="1"/>
  <c r="D119" i="4" a="1"/>
  <c r="D119" i="4" s="1"/>
  <c r="BG118" i="4" a="1"/>
  <c r="BG118" i="4" s="1"/>
  <c r="BF118" i="4" a="1"/>
  <c r="BF118" i="4" s="1"/>
  <c r="BE118" i="4" a="1"/>
  <c r="BE118" i="4" s="1"/>
  <c r="AZ118" i="4" a="1"/>
  <c r="AZ118" i="4" s="1"/>
  <c r="AX118" i="4" a="1"/>
  <c r="AX118" i="4" s="1"/>
  <c r="AV118" i="4" a="1"/>
  <c r="AV118" i="4" s="1"/>
  <c r="AT118" i="4" a="1"/>
  <c r="AT118" i="4" s="1"/>
  <c r="AR118" i="4" a="1"/>
  <c r="AR118" i="4" s="1"/>
  <c r="AP118" i="4" a="1"/>
  <c r="AP118" i="4" s="1"/>
  <c r="AN118" i="4" a="1"/>
  <c r="AN118" i="4" s="1"/>
  <c r="AJ118" i="4" a="1"/>
  <c r="AJ118" i="4" s="1"/>
  <c r="AH118" i="4" a="1"/>
  <c r="AH118" i="4" s="1"/>
  <c r="AF118" i="4" a="1"/>
  <c r="AF118" i="4" s="1"/>
  <c r="AD118" i="4" a="1"/>
  <c r="AD118" i="4" s="1"/>
  <c r="Z118" i="4" a="1"/>
  <c r="Z118" i="4" s="1"/>
  <c r="V118" i="4" a="1"/>
  <c r="V118" i="4" s="1"/>
  <c r="T118" i="4" a="1"/>
  <c r="T118" i="4" s="1"/>
  <c r="R118" i="4" a="1"/>
  <c r="R118" i="4" s="1"/>
  <c r="P118" i="4" a="1"/>
  <c r="P118" i="4" s="1"/>
  <c r="N118" i="4" a="1"/>
  <c r="N118" i="4" s="1"/>
  <c r="J118" i="4" a="1"/>
  <c r="J118" i="4" s="1"/>
  <c r="H118" i="4" a="1"/>
  <c r="H118" i="4" s="1"/>
  <c r="G118" i="4" a="1"/>
  <c r="G118" i="4" s="1"/>
  <c r="F118" i="4" a="1"/>
  <c r="F118" i="4" s="1"/>
  <c r="D118" i="4" a="1"/>
  <c r="D118" i="4" s="1"/>
  <c r="BG117" i="4" a="1"/>
  <c r="BG117" i="4" s="1"/>
  <c r="BF117" i="4" a="1"/>
  <c r="BF117" i="4" s="1"/>
  <c r="BE117" i="4" a="1"/>
  <c r="BE117" i="4" s="1"/>
  <c r="AZ117" i="4" a="1"/>
  <c r="AZ117" i="4" s="1"/>
  <c r="AX117" i="4" a="1"/>
  <c r="AX117" i="4" s="1"/>
  <c r="AV117" i="4" a="1"/>
  <c r="AV117" i="4" s="1"/>
  <c r="AT117" i="4" a="1"/>
  <c r="AT117" i="4" s="1"/>
  <c r="AR117" i="4" a="1"/>
  <c r="AR117" i="4" s="1"/>
  <c r="AP117" i="4" a="1"/>
  <c r="AP117" i="4" s="1"/>
  <c r="AN117" i="4" a="1"/>
  <c r="AN117" i="4" s="1"/>
  <c r="AJ117" i="4" a="1"/>
  <c r="AJ117" i="4" s="1"/>
  <c r="AH117" i="4" a="1"/>
  <c r="AH117" i="4" s="1"/>
  <c r="AF117" i="4" a="1"/>
  <c r="AF117" i="4" s="1"/>
  <c r="AD117" i="4" a="1"/>
  <c r="AD117" i="4" s="1"/>
  <c r="Z117" i="4" a="1"/>
  <c r="Z117" i="4" s="1"/>
  <c r="V117" i="4" a="1"/>
  <c r="V117" i="4" s="1"/>
  <c r="T117" i="4" a="1"/>
  <c r="T117" i="4" s="1"/>
  <c r="P117" i="4" a="1"/>
  <c r="P117" i="4" s="1"/>
  <c r="N117" i="4" a="1"/>
  <c r="N117" i="4" s="1"/>
  <c r="L117" i="4" a="1"/>
  <c r="L117" i="4" s="1"/>
  <c r="J117" i="4" a="1"/>
  <c r="J117" i="4" s="1"/>
  <c r="H117" i="4" a="1"/>
  <c r="H117" i="4" s="1"/>
  <c r="G117" i="4" a="1"/>
  <c r="G117" i="4" s="1"/>
  <c r="F117" i="4" a="1"/>
  <c r="F117" i="4" s="1"/>
  <c r="D117" i="4" a="1"/>
  <c r="D117" i="4" s="1"/>
  <c r="BG116" i="4" a="1"/>
  <c r="BG116" i="4" s="1"/>
  <c r="BF116" i="4" a="1"/>
  <c r="BF116" i="4" s="1"/>
  <c r="BE116" i="4" a="1"/>
  <c r="BE116" i="4" s="1"/>
  <c r="AZ116" i="4" a="1"/>
  <c r="AZ116" i="4" s="1"/>
  <c r="AX116" i="4" a="1"/>
  <c r="AX116" i="4" s="1"/>
  <c r="AV116" i="4" a="1"/>
  <c r="AV116" i="4" s="1"/>
  <c r="AT116" i="4" a="1"/>
  <c r="AT116" i="4" s="1"/>
  <c r="AR116" i="4" a="1"/>
  <c r="AR116" i="4" s="1"/>
  <c r="AP116" i="4" a="1"/>
  <c r="AP116" i="4" s="1"/>
  <c r="AN116" i="4" a="1"/>
  <c r="AN116" i="4" s="1"/>
  <c r="AJ116" i="4" a="1"/>
  <c r="AJ116" i="4" s="1"/>
  <c r="AH116" i="4" a="1"/>
  <c r="AH116" i="4" s="1"/>
  <c r="AF116" i="4" a="1"/>
  <c r="AF116" i="4" s="1"/>
  <c r="AD116" i="4" a="1"/>
  <c r="AD116" i="4" s="1"/>
  <c r="Z116" i="4" a="1"/>
  <c r="Z116" i="4" s="1"/>
  <c r="V116" i="4" a="1"/>
  <c r="V116" i="4" s="1"/>
  <c r="T116" i="4" a="1"/>
  <c r="T116" i="4" s="1"/>
  <c r="P116" i="4" a="1"/>
  <c r="P116" i="4" s="1"/>
  <c r="N116" i="4" a="1"/>
  <c r="N116" i="4" s="1"/>
  <c r="L116" i="4" a="1"/>
  <c r="L116" i="4" s="1"/>
  <c r="J116" i="4" a="1"/>
  <c r="J116" i="4" s="1"/>
  <c r="H116" i="4" a="1"/>
  <c r="H116" i="4" s="1"/>
  <c r="G116" i="4" a="1"/>
  <c r="G116" i="4" s="1"/>
  <c r="F116" i="4" a="1"/>
  <c r="F116" i="4" s="1"/>
  <c r="D116" i="4" a="1"/>
  <c r="D116" i="4" s="1"/>
  <c r="BG115" i="4" a="1"/>
  <c r="BG115" i="4" s="1"/>
  <c r="BF115" i="4" a="1"/>
  <c r="BF115" i="4" s="1"/>
  <c r="BE115" i="4" a="1"/>
  <c r="BE115" i="4" s="1"/>
  <c r="AZ115" i="4" a="1"/>
  <c r="AZ115" i="4" s="1"/>
  <c r="AX115" i="4" a="1"/>
  <c r="AX115" i="4" s="1"/>
  <c r="AV115" i="4" a="1"/>
  <c r="AV115" i="4" s="1"/>
  <c r="AT115" i="4" a="1"/>
  <c r="AT115" i="4" s="1"/>
  <c r="AR115" i="4" a="1"/>
  <c r="AR115" i="4" s="1"/>
  <c r="AP115" i="4" a="1"/>
  <c r="AP115" i="4" s="1"/>
  <c r="AN115" i="4" a="1"/>
  <c r="AN115" i="4" s="1"/>
  <c r="AJ115" i="4" a="1"/>
  <c r="AJ115" i="4" s="1"/>
  <c r="AH115" i="4" a="1"/>
  <c r="AH115" i="4" s="1"/>
  <c r="AF115" i="4" a="1"/>
  <c r="AF115" i="4" s="1"/>
  <c r="AD115" i="4" a="1"/>
  <c r="AD115" i="4" s="1"/>
  <c r="Z115" i="4" a="1"/>
  <c r="Z115" i="4" s="1"/>
  <c r="V115" i="4" a="1"/>
  <c r="V115" i="4" s="1"/>
  <c r="T115" i="4" a="1"/>
  <c r="T115" i="4" s="1"/>
  <c r="P115" i="4" a="1"/>
  <c r="P115" i="4" s="1"/>
  <c r="N115" i="4" a="1"/>
  <c r="N115" i="4" s="1"/>
  <c r="L115" i="4" a="1"/>
  <c r="L115" i="4" s="1"/>
  <c r="J115" i="4" a="1"/>
  <c r="J115" i="4" s="1"/>
  <c r="H115" i="4" a="1"/>
  <c r="H115" i="4" s="1"/>
  <c r="G115" i="4" a="1"/>
  <c r="G115" i="4" s="1"/>
  <c r="F115" i="4" a="1"/>
  <c r="F115" i="4" s="1"/>
  <c r="D115" i="4" a="1"/>
  <c r="D115" i="4" s="1"/>
  <c r="BG114" i="4" a="1"/>
  <c r="BG114" i="4" s="1"/>
  <c r="BF114" i="4" a="1"/>
  <c r="BF114" i="4" s="1"/>
  <c r="BE114" i="4" a="1"/>
  <c r="BE114" i="4" s="1"/>
  <c r="AZ114" i="4" a="1"/>
  <c r="AZ114" i="4" s="1"/>
  <c r="AX114" i="4" a="1"/>
  <c r="AX114" i="4" s="1"/>
  <c r="AV114" i="4" a="1"/>
  <c r="AV114" i="4" s="1"/>
  <c r="AT114" i="4" a="1"/>
  <c r="AT114" i="4" s="1"/>
  <c r="AR114" i="4" a="1"/>
  <c r="AR114" i="4" s="1"/>
  <c r="AP114" i="4" a="1"/>
  <c r="AP114" i="4" s="1"/>
  <c r="AN114" i="4" a="1"/>
  <c r="AN114" i="4" s="1"/>
  <c r="AJ114" i="4" a="1"/>
  <c r="AJ114" i="4" s="1"/>
  <c r="AH114" i="4" a="1"/>
  <c r="AH114" i="4" s="1"/>
  <c r="AF114" i="4" a="1"/>
  <c r="AF114" i="4" s="1"/>
  <c r="AD114" i="4" a="1"/>
  <c r="AD114" i="4" s="1"/>
  <c r="Z114" i="4" a="1"/>
  <c r="Z114" i="4" s="1"/>
  <c r="V114" i="4" a="1"/>
  <c r="V114" i="4" s="1"/>
  <c r="T114" i="4" a="1"/>
  <c r="T114" i="4" s="1"/>
  <c r="R114" i="4" a="1"/>
  <c r="R114" i="4" s="1"/>
  <c r="P114" i="4" a="1"/>
  <c r="P114" i="4" s="1"/>
  <c r="N114" i="4" a="1"/>
  <c r="N114" i="4" s="1"/>
  <c r="L114" i="4" a="1"/>
  <c r="L114" i="4" s="1"/>
  <c r="J114" i="4" a="1"/>
  <c r="J114" i="4" s="1"/>
  <c r="H114" i="4" a="1"/>
  <c r="H114" i="4" s="1"/>
  <c r="G114" i="4" a="1"/>
  <c r="G114" i="4" s="1"/>
  <c r="F114" i="4" a="1"/>
  <c r="F114" i="4" s="1"/>
  <c r="D114" i="4" a="1"/>
  <c r="D114" i="4" s="1"/>
  <c r="BG113" i="4" a="1"/>
  <c r="BG113" i="4" s="1"/>
  <c r="BF113" i="4" a="1"/>
  <c r="BF113" i="4" s="1"/>
  <c r="BE113" i="4" a="1"/>
  <c r="BE113" i="4" s="1"/>
  <c r="AZ113" i="4" a="1"/>
  <c r="AZ113" i="4" s="1"/>
  <c r="AX113" i="4" a="1"/>
  <c r="AX113" i="4" s="1"/>
  <c r="AV113" i="4" a="1"/>
  <c r="AV113" i="4" s="1"/>
  <c r="AT113" i="4" a="1"/>
  <c r="AT113" i="4" s="1"/>
  <c r="AR113" i="4" a="1"/>
  <c r="AR113" i="4" s="1"/>
  <c r="AP113" i="4" a="1"/>
  <c r="AP113" i="4" s="1"/>
  <c r="AN113" i="4" a="1"/>
  <c r="AN113" i="4" s="1"/>
  <c r="AJ113" i="4" a="1"/>
  <c r="AJ113" i="4" s="1"/>
  <c r="AH113" i="4" a="1"/>
  <c r="AH113" i="4" s="1"/>
  <c r="AF113" i="4" a="1"/>
  <c r="AF113" i="4" s="1"/>
  <c r="AD113" i="4" a="1"/>
  <c r="AD113" i="4" s="1"/>
  <c r="Z113" i="4" a="1"/>
  <c r="Z113" i="4" s="1"/>
  <c r="V113" i="4" a="1"/>
  <c r="V113" i="4" s="1"/>
  <c r="T113" i="4" a="1"/>
  <c r="T113" i="4" s="1"/>
  <c r="P113" i="4" a="1"/>
  <c r="P113" i="4" s="1"/>
  <c r="N113" i="4" a="1"/>
  <c r="N113" i="4" s="1"/>
  <c r="L113" i="4" a="1"/>
  <c r="L113" i="4" s="1"/>
  <c r="J113" i="4" a="1"/>
  <c r="J113" i="4" s="1"/>
  <c r="H113" i="4" a="1"/>
  <c r="H113" i="4" s="1"/>
  <c r="G113" i="4" a="1"/>
  <c r="G113" i="4" s="1"/>
  <c r="F113" i="4" a="1"/>
  <c r="F113" i="4" s="1"/>
  <c r="D113" i="4" a="1"/>
  <c r="D113" i="4" s="1"/>
  <c r="BG112" i="4" a="1"/>
  <c r="BG112" i="4" s="1"/>
  <c r="BF112" i="4" a="1"/>
  <c r="BF112" i="4" s="1"/>
  <c r="BE112" i="4" a="1"/>
  <c r="BE112" i="4" s="1"/>
  <c r="AZ112" i="4" a="1"/>
  <c r="AZ112" i="4" s="1"/>
  <c r="AX112" i="4" a="1"/>
  <c r="AX112" i="4" s="1"/>
  <c r="AV112" i="4" a="1"/>
  <c r="AV112" i="4" s="1"/>
  <c r="AT112" i="4" a="1"/>
  <c r="AT112" i="4" s="1"/>
  <c r="AR112" i="4" a="1"/>
  <c r="AR112" i="4" s="1"/>
  <c r="AP112" i="4" a="1"/>
  <c r="AP112" i="4" s="1"/>
  <c r="AN112" i="4" a="1"/>
  <c r="AN112" i="4" s="1"/>
  <c r="AJ112" i="4" a="1"/>
  <c r="AJ112" i="4" s="1"/>
  <c r="AH112" i="4" a="1"/>
  <c r="AH112" i="4" s="1"/>
  <c r="AF112" i="4" a="1"/>
  <c r="AF112" i="4" s="1"/>
  <c r="AD112" i="4" a="1"/>
  <c r="AD112" i="4" s="1"/>
  <c r="Z112" i="4" a="1"/>
  <c r="Z112" i="4" s="1"/>
  <c r="V112" i="4" a="1"/>
  <c r="V112" i="4" s="1"/>
  <c r="T112" i="4" a="1"/>
  <c r="T112" i="4" s="1"/>
  <c r="P112" i="4" a="1"/>
  <c r="P112" i="4" s="1"/>
  <c r="N112" i="4" a="1"/>
  <c r="N112" i="4" s="1"/>
  <c r="L112" i="4" a="1"/>
  <c r="L112" i="4" s="1"/>
  <c r="J112" i="4" a="1"/>
  <c r="J112" i="4" s="1"/>
  <c r="H112" i="4" a="1"/>
  <c r="H112" i="4" s="1"/>
  <c r="G112" i="4" a="1"/>
  <c r="G112" i="4" s="1"/>
  <c r="F112" i="4" a="1"/>
  <c r="F112" i="4" s="1"/>
  <c r="D112" i="4" a="1"/>
  <c r="D112" i="4" s="1"/>
  <c r="BG111" i="4" a="1"/>
  <c r="BG111" i="4" s="1"/>
  <c r="BF111" i="4" a="1"/>
  <c r="BF111" i="4" s="1"/>
  <c r="BE111" i="4" a="1"/>
  <c r="BE111" i="4" s="1"/>
  <c r="AZ111" i="4" a="1"/>
  <c r="AZ111" i="4" s="1"/>
  <c r="AX111" i="4" a="1"/>
  <c r="AX111" i="4" s="1"/>
  <c r="AV111" i="4" a="1"/>
  <c r="AV111" i="4" s="1"/>
  <c r="AT111" i="4" a="1"/>
  <c r="AT111" i="4" s="1"/>
  <c r="AR111" i="4" a="1"/>
  <c r="AR111" i="4" s="1"/>
  <c r="AP111" i="4" a="1"/>
  <c r="AP111" i="4" s="1"/>
  <c r="AN111" i="4" a="1"/>
  <c r="AN111" i="4" s="1"/>
  <c r="AJ111" i="4" a="1"/>
  <c r="AJ111" i="4" s="1"/>
  <c r="AH111" i="4" a="1"/>
  <c r="AH111" i="4" s="1"/>
  <c r="AF111" i="4" a="1"/>
  <c r="AF111" i="4" s="1"/>
  <c r="AD111" i="4" a="1"/>
  <c r="AD111" i="4" s="1"/>
  <c r="Z111" i="4" a="1"/>
  <c r="Z111" i="4" s="1"/>
  <c r="V111" i="4" a="1"/>
  <c r="V111" i="4" s="1"/>
  <c r="T111" i="4" a="1"/>
  <c r="T111" i="4" s="1"/>
  <c r="P111" i="4" a="1"/>
  <c r="P111" i="4" s="1"/>
  <c r="N111" i="4" a="1"/>
  <c r="N111" i="4" s="1"/>
  <c r="L111" i="4" a="1"/>
  <c r="L111" i="4" s="1"/>
  <c r="J111" i="4" a="1"/>
  <c r="J111" i="4" s="1"/>
  <c r="H111" i="4" a="1"/>
  <c r="H111" i="4" s="1"/>
  <c r="G111" i="4" a="1"/>
  <c r="G111" i="4" s="1"/>
  <c r="F111" i="4" a="1"/>
  <c r="F111" i="4" s="1"/>
  <c r="D111" i="4" a="1"/>
  <c r="D111" i="4" s="1"/>
  <c r="BG110" i="4" a="1"/>
  <c r="BG110" i="4" s="1"/>
  <c r="BF110" i="4" a="1"/>
  <c r="BF110" i="4" s="1"/>
  <c r="BE110" i="4" a="1"/>
  <c r="BE110" i="4" s="1"/>
  <c r="AZ110" i="4" a="1"/>
  <c r="AZ110" i="4" s="1"/>
  <c r="AX110" i="4" a="1"/>
  <c r="AX110" i="4" s="1"/>
  <c r="AV110" i="4" a="1"/>
  <c r="AV110" i="4" s="1"/>
  <c r="AT110" i="4" a="1"/>
  <c r="AT110" i="4" s="1"/>
  <c r="AR110" i="4" a="1"/>
  <c r="AR110" i="4" s="1"/>
  <c r="AP110" i="4" a="1"/>
  <c r="AP110" i="4" s="1"/>
  <c r="AN110" i="4" a="1"/>
  <c r="AN110" i="4" s="1"/>
  <c r="AJ110" i="4" a="1"/>
  <c r="AJ110" i="4" s="1"/>
  <c r="AH110" i="4" a="1"/>
  <c r="AH110" i="4" s="1"/>
  <c r="AF110" i="4" a="1"/>
  <c r="AF110" i="4" s="1"/>
  <c r="AD110" i="4" a="1"/>
  <c r="AD110" i="4" s="1"/>
  <c r="Z110" i="4" a="1"/>
  <c r="Z110" i="4" s="1"/>
  <c r="V110" i="4" a="1"/>
  <c r="V110" i="4" s="1"/>
  <c r="T110" i="4" a="1"/>
  <c r="T110" i="4" s="1"/>
  <c r="P110" i="4" a="1"/>
  <c r="P110" i="4" s="1"/>
  <c r="N110" i="4" a="1"/>
  <c r="N110" i="4" s="1"/>
  <c r="L110" i="4" a="1"/>
  <c r="L110" i="4" s="1"/>
  <c r="J110" i="4" a="1"/>
  <c r="J110" i="4" s="1"/>
  <c r="H110" i="4" a="1"/>
  <c r="H110" i="4" s="1"/>
  <c r="G110" i="4" a="1"/>
  <c r="G110" i="4" s="1"/>
  <c r="F110" i="4" a="1"/>
  <c r="F110" i="4" s="1"/>
  <c r="D110" i="4" a="1"/>
  <c r="D110" i="4" s="1"/>
  <c r="BG109" i="4" a="1"/>
  <c r="BG109" i="4" s="1"/>
  <c r="BF109" i="4" a="1"/>
  <c r="BF109" i="4" s="1"/>
  <c r="BE109" i="4" a="1"/>
  <c r="BE109" i="4" s="1"/>
  <c r="AZ109" i="4" a="1"/>
  <c r="AZ109" i="4" s="1"/>
  <c r="AX109" i="4" a="1"/>
  <c r="AX109" i="4" s="1"/>
  <c r="AV109" i="4" a="1"/>
  <c r="AV109" i="4" s="1"/>
  <c r="AT109" i="4" a="1"/>
  <c r="AT109" i="4" s="1"/>
  <c r="AR109" i="4" a="1"/>
  <c r="AR109" i="4" s="1"/>
  <c r="AP109" i="4" a="1"/>
  <c r="AP109" i="4" s="1"/>
  <c r="AN109" i="4" a="1"/>
  <c r="AN109" i="4" s="1"/>
  <c r="AJ109" i="4" a="1"/>
  <c r="AJ109" i="4" s="1"/>
  <c r="AH109" i="4" a="1"/>
  <c r="AH109" i="4" s="1"/>
  <c r="AF109" i="4" a="1"/>
  <c r="AF109" i="4" s="1"/>
  <c r="AD109" i="4" a="1"/>
  <c r="AD109" i="4" s="1"/>
  <c r="Z109" i="4" a="1"/>
  <c r="Z109" i="4" s="1"/>
  <c r="V109" i="4" a="1"/>
  <c r="V109" i="4" s="1"/>
  <c r="T109" i="4" a="1"/>
  <c r="T109" i="4" s="1"/>
  <c r="P109" i="4" a="1"/>
  <c r="P109" i="4" s="1"/>
  <c r="N109" i="4" a="1"/>
  <c r="N109" i="4" s="1"/>
  <c r="L109" i="4" a="1"/>
  <c r="L109" i="4" s="1"/>
  <c r="J109" i="4" a="1"/>
  <c r="J109" i="4" s="1"/>
  <c r="H109" i="4" a="1"/>
  <c r="H109" i="4" s="1"/>
  <c r="G109" i="4" a="1"/>
  <c r="G109" i="4" s="1"/>
  <c r="F109" i="4" a="1"/>
  <c r="F109" i="4" s="1"/>
  <c r="D109" i="4" a="1"/>
  <c r="D109" i="4" s="1"/>
  <c r="BG108" i="4" a="1"/>
  <c r="BG108" i="4" s="1"/>
  <c r="BF108" i="4" a="1"/>
  <c r="BF108" i="4" s="1"/>
  <c r="BE108" i="4" a="1"/>
  <c r="BE108" i="4" s="1"/>
  <c r="AZ108" i="4" a="1"/>
  <c r="AZ108" i="4" s="1"/>
  <c r="AX108" i="4" a="1"/>
  <c r="AX108" i="4" s="1"/>
  <c r="AV108" i="4" a="1"/>
  <c r="AV108" i="4" s="1"/>
  <c r="AT108" i="4" a="1"/>
  <c r="AT108" i="4" s="1"/>
  <c r="AR108" i="4" a="1"/>
  <c r="AR108" i="4" s="1"/>
  <c r="AP108" i="4" a="1"/>
  <c r="AP108" i="4" s="1"/>
  <c r="AN108" i="4" a="1"/>
  <c r="AN108" i="4" s="1"/>
  <c r="AJ108" i="4" a="1"/>
  <c r="AJ108" i="4" s="1"/>
  <c r="AH108" i="4" a="1"/>
  <c r="AH108" i="4" s="1"/>
  <c r="AF108" i="4" a="1"/>
  <c r="AF108" i="4" s="1"/>
  <c r="AD108" i="4" a="1"/>
  <c r="AD108" i="4" s="1"/>
  <c r="Z108" i="4" a="1"/>
  <c r="Z108" i="4" s="1"/>
  <c r="V108" i="4" a="1"/>
  <c r="V108" i="4" s="1"/>
  <c r="T108" i="4" a="1"/>
  <c r="T108" i="4" s="1"/>
  <c r="P108" i="4" a="1"/>
  <c r="P108" i="4" s="1"/>
  <c r="N108" i="4" a="1"/>
  <c r="N108" i="4" s="1"/>
  <c r="L108" i="4" a="1"/>
  <c r="L108" i="4" s="1"/>
  <c r="J108" i="4" a="1"/>
  <c r="J108" i="4" s="1"/>
  <c r="H108" i="4" a="1"/>
  <c r="H108" i="4" s="1"/>
  <c r="G108" i="4" a="1"/>
  <c r="G108" i="4" s="1"/>
  <c r="F108" i="4" a="1"/>
  <c r="F108" i="4" s="1"/>
  <c r="D108" i="4" a="1"/>
  <c r="D108" i="4" s="1"/>
  <c r="BG107" i="4" a="1"/>
  <c r="BG107" i="4" s="1"/>
  <c r="BF107" i="4" a="1"/>
  <c r="BF107" i="4" s="1"/>
  <c r="BE107" i="4" a="1"/>
  <c r="BE107" i="4" s="1"/>
  <c r="AZ107" i="4" a="1"/>
  <c r="AZ107" i="4" s="1"/>
  <c r="AX107" i="4" a="1"/>
  <c r="AX107" i="4" s="1"/>
  <c r="AV107" i="4" a="1"/>
  <c r="AV107" i="4" s="1"/>
  <c r="AT107" i="4" a="1"/>
  <c r="AT107" i="4" s="1"/>
  <c r="AR107" i="4" a="1"/>
  <c r="AR107" i="4" s="1"/>
  <c r="AP107" i="4" a="1"/>
  <c r="AP107" i="4" s="1"/>
  <c r="AN107" i="4" a="1"/>
  <c r="AN107" i="4" s="1"/>
  <c r="AJ107" i="4" a="1"/>
  <c r="AJ107" i="4" s="1"/>
  <c r="AH107" i="4" a="1"/>
  <c r="AH107" i="4" s="1"/>
  <c r="AF107" i="4" a="1"/>
  <c r="AF107" i="4" s="1"/>
  <c r="AD107" i="4" a="1"/>
  <c r="AD107" i="4" s="1"/>
  <c r="Z107" i="4" a="1"/>
  <c r="Z107" i="4" s="1"/>
  <c r="V107" i="4" a="1"/>
  <c r="V107" i="4" s="1"/>
  <c r="T107" i="4" a="1"/>
  <c r="T107" i="4" s="1"/>
  <c r="P107" i="4" a="1"/>
  <c r="P107" i="4" s="1"/>
  <c r="N107" i="4" a="1"/>
  <c r="N107" i="4" s="1"/>
  <c r="L107" i="4" a="1"/>
  <c r="L107" i="4" s="1"/>
  <c r="J107" i="4" a="1"/>
  <c r="J107" i="4" s="1"/>
  <c r="H107" i="4" a="1"/>
  <c r="H107" i="4" s="1"/>
  <c r="G107" i="4" a="1"/>
  <c r="G107" i="4" s="1"/>
  <c r="F107" i="4" a="1"/>
  <c r="F107" i="4" s="1"/>
  <c r="D107" i="4" a="1"/>
  <c r="D107" i="4" s="1"/>
  <c r="BG106" i="4" a="1"/>
  <c r="BG106" i="4" s="1"/>
  <c r="BF106" i="4" a="1"/>
  <c r="BF106" i="4" s="1"/>
  <c r="BE106" i="4" a="1"/>
  <c r="BE106" i="4" s="1"/>
  <c r="AZ106" i="4" a="1"/>
  <c r="AZ106" i="4" s="1"/>
  <c r="AX106" i="4" a="1"/>
  <c r="AX106" i="4" s="1"/>
  <c r="AV106" i="4" a="1"/>
  <c r="AV106" i="4" s="1"/>
  <c r="AT106" i="4" a="1"/>
  <c r="AT106" i="4" s="1"/>
  <c r="AR106" i="4" a="1"/>
  <c r="AR106" i="4" s="1"/>
  <c r="AP106" i="4" a="1"/>
  <c r="AP106" i="4" s="1"/>
  <c r="AN106" i="4" a="1"/>
  <c r="AN106" i="4" s="1"/>
  <c r="AJ106" i="4" a="1"/>
  <c r="AJ106" i="4" s="1"/>
  <c r="AH106" i="4" a="1"/>
  <c r="AH106" i="4" s="1"/>
  <c r="AF106" i="4" a="1"/>
  <c r="AF106" i="4" s="1"/>
  <c r="AD106" i="4" a="1"/>
  <c r="AD106" i="4" s="1"/>
  <c r="Z106" i="4" a="1"/>
  <c r="Z106" i="4" s="1"/>
  <c r="V106" i="4" a="1"/>
  <c r="V106" i="4" s="1"/>
  <c r="T106" i="4" a="1"/>
  <c r="T106" i="4" s="1"/>
  <c r="P106" i="4" a="1"/>
  <c r="P106" i="4" s="1"/>
  <c r="N106" i="4" a="1"/>
  <c r="N106" i="4" s="1"/>
  <c r="L106" i="4" a="1"/>
  <c r="L106" i="4" s="1"/>
  <c r="J106" i="4" a="1"/>
  <c r="J106" i="4" s="1"/>
  <c r="H106" i="4" a="1"/>
  <c r="H106" i="4" s="1"/>
  <c r="G106" i="4" a="1"/>
  <c r="G106" i="4" s="1"/>
  <c r="F106" i="4" a="1"/>
  <c r="F106" i="4" s="1"/>
  <c r="D106" i="4" a="1"/>
  <c r="D106" i="4" s="1"/>
  <c r="BG105" i="4" a="1"/>
  <c r="BG105" i="4" s="1"/>
  <c r="BF105" i="4" a="1"/>
  <c r="BF105" i="4" s="1"/>
  <c r="BE105" i="4" a="1"/>
  <c r="BE105" i="4" s="1"/>
  <c r="AZ105" i="4" a="1"/>
  <c r="AZ105" i="4" s="1"/>
  <c r="AX105" i="4" a="1"/>
  <c r="AX105" i="4" s="1"/>
  <c r="AV105" i="4" a="1"/>
  <c r="AV105" i="4" s="1"/>
  <c r="AT105" i="4" a="1"/>
  <c r="AT105" i="4" s="1"/>
  <c r="AR105" i="4" a="1"/>
  <c r="AR105" i="4" s="1"/>
  <c r="AP105" i="4" a="1"/>
  <c r="AP105" i="4" s="1"/>
  <c r="AN105" i="4" a="1"/>
  <c r="AN105" i="4" s="1"/>
  <c r="AJ105" i="4" a="1"/>
  <c r="AJ105" i="4" s="1"/>
  <c r="AH105" i="4" a="1"/>
  <c r="AH105" i="4" s="1"/>
  <c r="AF105" i="4" a="1"/>
  <c r="AF105" i="4" s="1"/>
  <c r="AD105" i="4" a="1"/>
  <c r="AD105" i="4" s="1"/>
  <c r="Z105" i="4" a="1"/>
  <c r="Z105" i="4" s="1"/>
  <c r="V105" i="4" a="1"/>
  <c r="V105" i="4" s="1"/>
  <c r="T105" i="4" a="1"/>
  <c r="T105" i="4" s="1"/>
  <c r="P105" i="4" a="1"/>
  <c r="P105" i="4" s="1"/>
  <c r="N105" i="4" a="1"/>
  <c r="N105" i="4" s="1"/>
  <c r="L105" i="4" a="1"/>
  <c r="L105" i="4" s="1"/>
  <c r="J105" i="4" a="1"/>
  <c r="J105" i="4" s="1"/>
  <c r="H105" i="4" a="1"/>
  <c r="H105" i="4" s="1"/>
  <c r="G105" i="4" a="1"/>
  <c r="G105" i="4" s="1"/>
  <c r="F105" i="4" a="1"/>
  <c r="F105" i="4" s="1"/>
  <c r="D105" i="4" a="1"/>
  <c r="D105" i="4" s="1"/>
  <c r="BG104" i="4" a="1"/>
  <c r="BG104" i="4" s="1"/>
  <c r="BF104" i="4" a="1"/>
  <c r="BF104" i="4" s="1"/>
  <c r="BE104" i="4" a="1"/>
  <c r="BE104" i="4" s="1"/>
  <c r="AZ104" i="4" a="1"/>
  <c r="AZ104" i="4" s="1"/>
  <c r="AX104" i="4" a="1"/>
  <c r="AX104" i="4" s="1"/>
  <c r="AV104" i="4" a="1"/>
  <c r="AV104" i="4" s="1"/>
  <c r="AT104" i="4" a="1"/>
  <c r="AT104" i="4" s="1"/>
  <c r="AR104" i="4" a="1"/>
  <c r="AR104" i="4" s="1"/>
  <c r="AP104" i="4" a="1"/>
  <c r="AP104" i="4" s="1"/>
  <c r="AN104" i="4" a="1"/>
  <c r="AN104" i="4" s="1"/>
  <c r="AJ104" i="4" a="1"/>
  <c r="AJ104" i="4" s="1"/>
  <c r="AH104" i="4" a="1"/>
  <c r="AH104" i="4" s="1"/>
  <c r="AF104" i="4" a="1"/>
  <c r="AF104" i="4" s="1"/>
  <c r="AD104" i="4" a="1"/>
  <c r="AD104" i="4" s="1"/>
  <c r="Z104" i="4" a="1"/>
  <c r="Z104" i="4" s="1"/>
  <c r="V104" i="4" a="1"/>
  <c r="V104" i="4" s="1"/>
  <c r="T104" i="4" a="1"/>
  <c r="T104" i="4" s="1"/>
  <c r="P104" i="4" a="1"/>
  <c r="P104" i="4" s="1"/>
  <c r="N104" i="4" a="1"/>
  <c r="N104" i="4" s="1"/>
  <c r="L104" i="4" a="1"/>
  <c r="L104" i="4" s="1"/>
  <c r="J104" i="4" a="1"/>
  <c r="J104" i="4" s="1"/>
  <c r="H104" i="4" a="1"/>
  <c r="H104" i="4" s="1"/>
  <c r="G104" i="4" a="1"/>
  <c r="G104" i="4" s="1"/>
  <c r="F104" i="4" a="1"/>
  <c r="F104" i="4" s="1"/>
  <c r="D104" i="4" a="1"/>
  <c r="D104" i="4" s="1"/>
  <c r="BG103" i="4" a="1"/>
  <c r="BG103" i="4" s="1"/>
  <c r="BF103" i="4" a="1"/>
  <c r="BF103" i="4" s="1"/>
  <c r="BE103" i="4" a="1"/>
  <c r="BE103" i="4" s="1"/>
  <c r="AZ103" i="4" a="1"/>
  <c r="AZ103" i="4" s="1"/>
  <c r="AX103" i="4" a="1"/>
  <c r="AX103" i="4" s="1"/>
  <c r="AV103" i="4" a="1"/>
  <c r="AV103" i="4" s="1"/>
  <c r="AT103" i="4" a="1"/>
  <c r="AT103" i="4" s="1"/>
  <c r="AR103" i="4" a="1"/>
  <c r="AR103" i="4" s="1"/>
  <c r="AP103" i="4" a="1"/>
  <c r="AP103" i="4" s="1"/>
  <c r="AN103" i="4" a="1"/>
  <c r="AN103" i="4" s="1"/>
  <c r="AJ103" i="4" a="1"/>
  <c r="AJ103" i="4" s="1"/>
  <c r="AH103" i="4" a="1"/>
  <c r="AH103" i="4" s="1"/>
  <c r="AF103" i="4" a="1"/>
  <c r="AF103" i="4" s="1"/>
  <c r="AD103" i="4" a="1"/>
  <c r="AD103" i="4" s="1"/>
  <c r="Z103" i="4" a="1"/>
  <c r="Z103" i="4" s="1"/>
  <c r="V103" i="4" a="1"/>
  <c r="V103" i="4" s="1"/>
  <c r="T103" i="4" a="1"/>
  <c r="T103" i="4" s="1"/>
  <c r="P103" i="4" a="1"/>
  <c r="P103" i="4" s="1"/>
  <c r="N103" i="4" a="1"/>
  <c r="N103" i="4" s="1"/>
  <c r="L103" i="4" a="1"/>
  <c r="L103" i="4" s="1"/>
  <c r="J103" i="4" a="1"/>
  <c r="J103" i="4" s="1"/>
  <c r="H103" i="4" a="1"/>
  <c r="H103" i="4" s="1"/>
  <c r="G103" i="4" a="1"/>
  <c r="G103" i="4" s="1"/>
  <c r="F103" i="4" a="1"/>
  <c r="F103" i="4" s="1"/>
  <c r="D103" i="4" a="1"/>
  <c r="D103" i="4" s="1"/>
  <c r="BG102" i="4" a="1"/>
  <c r="BG102" i="4" s="1"/>
  <c r="BF102" i="4" a="1"/>
  <c r="BF102" i="4" s="1"/>
  <c r="BE102" i="4" a="1"/>
  <c r="BE102" i="4" s="1"/>
  <c r="AZ102" i="4" a="1"/>
  <c r="AZ102" i="4" s="1"/>
  <c r="AX102" i="4" a="1"/>
  <c r="AX102" i="4" s="1"/>
  <c r="AV102" i="4" a="1"/>
  <c r="AV102" i="4" s="1"/>
  <c r="AT102" i="4" a="1"/>
  <c r="AT102" i="4" s="1"/>
  <c r="AR102" i="4" a="1"/>
  <c r="AR102" i="4" s="1"/>
  <c r="AP102" i="4" a="1"/>
  <c r="AP102" i="4" s="1"/>
  <c r="AN102" i="4" a="1"/>
  <c r="AN102" i="4" s="1"/>
  <c r="AJ102" i="4" a="1"/>
  <c r="AJ102" i="4" s="1"/>
  <c r="AH102" i="4" a="1"/>
  <c r="AH102" i="4" s="1"/>
  <c r="AF102" i="4" a="1"/>
  <c r="AF102" i="4" s="1"/>
  <c r="AD102" i="4" a="1"/>
  <c r="AD102" i="4" s="1"/>
  <c r="Z102" i="4" a="1"/>
  <c r="Z102" i="4" s="1"/>
  <c r="V102" i="4" a="1"/>
  <c r="V102" i="4" s="1"/>
  <c r="T102" i="4" a="1"/>
  <c r="T102" i="4" s="1"/>
  <c r="P102" i="4" a="1"/>
  <c r="P102" i="4" s="1"/>
  <c r="N102" i="4" a="1"/>
  <c r="N102" i="4" s="1"/>
  <c r="L102" i="4" a="1"/>
  <c r="L102" i="4" s="1"/>
  <c r="J102" i="4" a="1"/>
  <c r="J102" i="4" s="1"/>
  <c r="H102" i="4" a="1"/>
  <c r="H102" i="4" s="1"/>
  <c r="G102" i="4" a="1"/>
  <c r="G102" i="4" s="1"/>
  <c r="F102" i="4" a="1"/>
  <c r="F102" i="4" s="1"/>
  <c r="D102" i="4" a="1"/>
  <c r="D102" i="4" s="1"/>
  <c r="BG101" i="4" a="1"/>
  <c r="BG101" i="4" s="1"/>
  <c r="BF101" i="4" a="1"/>
  <c r="BF101" i="4" s="1"/>
  <c r="BE101" i="4" a="1"/>
  <c r="BE101" i="4" s="1"/>
  <c r="AZ101" i="4" a="1"/>
  <c r="AZ101" i="4" s="1"/>
  <c r="AX101" i="4" a="1"/>
  <c r="AX101" i="4" s="1"/>
  <c r="AV101" i="4" a="1"/>
  <c r="AV101" i="4" s="1"/>
  <c r="AT101" i="4" a="1"/>
  <c r="AT101" i="4" s="1"/>
  <c r="AR101" i="4" a="1"/>
  <c r="AR101" i="4" s="1"/>
  <c r="AP101" i="4" a="1"/>
  <c r="AP101" i="4" s="1"/>
  <c r="AN101" i="4" a="1"/>
  <c r="AN101" i="4" s="1"/>
  <c r="AJ101" i="4" a="1"/>
  <c r="AJ101" i="4" s="1"/>
  <c r="AH101" i="4" a="1"/>
  <c r="AH101" i="4" s="1"/>
  <c r="AF101" i="4" a="1"/>
  <c r="AF101" i="4" s="1"/>
  <c r="AD101" i="4" a="1"/>
  <c r="AD101" i="4" s="1"/>
  <c r="Z101" i="4" a="1"/>
  <c r="Z101" i="4" s="1"/>
  <c r="V101" i="4" a="1"/>
  <c r="V101" i="4" s="1"/>
  <c r="T101" i="4" a="1"/>
  <c r="T101" i="4" s="1"/>
  <c r="P101" i="4" a="1"/>
  <c r="P101" i="4" s="1"/>
  <c r="N101" i="4" a="1"/>
  <c r="N101" i="4" s="1"/>
  <c r="L101" i="4" a="1"/>
  <c r="L101" i="4" s="1"/>
  <c r="J101" i="4" a="1"/>
  <c r="J101" i="4" s="1"/>
  <c r="H101" i="4" a="1"/>
  <c r="H101" i="4" s="1"/>
  <c r="G101" i="4" a="1"/>
  <c r="G101" i="4" s="1"/>
  <c r="F101" i="4" a="1"/>
  <c r="F101" i="4" s="1"/>
  <c r="D101" i="4" a="1"/>
  <c r="D101" i="4" s="1"/>
  <c r="BG100" i="4" a="1"/>
  <c r="BG100" i="4" s="1"/>
  <c r="BF100" i="4" a="1"/>
  <c r="BF100" i="4" s="1"/>
  <c r="BE100" i="4" a="1"/>
  <c r="BE100" i="4" s="1"/>
  <c r="AZ100" i="4" a="1"/>
  <c r="AZ100" i="4" s="1"/>
  <c r="AX100" i="4" a="1"/>
  <c r="AX100" i="4" s="1"/>
  <c r="AV100" i="4" a="1"/>
  <c r="AV100" i="4" s="1"/>
  <c r="AT100" i="4" a="1"/>
  <c r="AT100" i="4" s="1"/>
  <c r="AR100" i="4" a="1"/>
  <c r="AR100" i="4" s="1"/>
  <c r="AP100" i="4" a="1"/>
  <c r="AP100" i="4" s="1"/>
  <c r="AN100" i="4" a="1"/>
  <c r="AN100" i="4" s="1"/>
  <c r="AJ100" i="4" a="1"/>
  <c r="AJ100" i="4" s="1"/>
  <c r="AH100" i="4" a="1"/>
  <c r="AH100" i="4" s="1"/>
  <c r="AF100" i="4" a="1"/>
  <c r="AF100" i="4" s="1"/>
  <c r="AD100" i="4" a="1"/>
  <c r="AD100" i="4" s="1"/>
  <c r="Z100" i="4" a="1"/>
  <c r="Z100" i="4" s="1"/>
  <c r="V100" i="4" a="1"/>
  <c r="V100" i="4" s="1"/>
  <c r="T100" i="4" a="1"/>
  <c r="T100" i="4" s="1"/>
  <c r="P100" i="4" a="1"/>
  <c r="P100" i="4" s="1"/>
  <c r="N100" i="4" a="1"/>
  <c r="N100" i="4" s="1"/>
  <c r="L100" i="4" a="1"/>
  <c r="L100" i="4" s="1"/>
  <c r="J100" i="4" a="1"/>
  <c r="J100" i="4" s="1"/>
  <c r="H100" i="4" a="1"/>
  <c r="H100" i="4" s="1"/>
  <c r="G100" i="4" a="1"/>
  <c r="G100" i="4" s="1"/>
  <c r="F100" i="4" a="1"/>
  <c r="F100" i="4" s="1"/>
  <c r="D100" i="4" a="1"/>
  <c r="D100" i="4" s="1"/>
  <c r="BG99" i="4" a="1"/>
  <c r="BG99" i="4" s="1"/>
  <c r="BF99" i="4" a="1"/>
  <c r="BF99" i="4" s="1"/>
  <c r="BE99" i="4" a="1"/>
  <c r="BE99" i="4" s="1"/>
  <c r="AZ99" i="4" a="1"/>
  <c r="AZ99" i="4" s="1"/>
  <c r="AX99" i="4" a="1"/>
  <c r="AX99" i="4" s="1"/>
  <c r="AV99" i="4" a="1"/>
  <c r="AV99" i="4" s="1"/>
  <c r="AT99" i="4" a="1"/>
  <c r="AT99" i="4" s="1"/>
  <c r="AR99" i="4" a="1"/>
  <c r="AR99" i="4" s="1"/>
  <c r="AP99" i="4" a="1"/>
  <c r="AP99" i="4" s="1"/>
  <c r="AN99" i="4" a="1"/>
  <c r="AN99" i="4" s="1"/>
  <c r="AJ99" i="4" a="1"/>
  <c r="AJ99" i="4" s="1"/>
  <c r="AH99" i="4" a="1"/>
  <c r="AH99" i="4" s="1"/>
  <c r="AF99" i="4" a="1"/>
  <c r="AF99" i="4" s="1"/>
  <c r="AD99" i="4" a="1"/>
  <c r="AD99" i="4" s="1"/>
  <c r="Z99" i="4" a="1"/>
  <c r="Z99" i="4" s="1"/>
  <c r="V99" i="4" a="1"/>
  <c r="V99" i="4" s="1"/>
  <c r="T99" i="4" a="1"/>
  <c r="T99" i="4" s="1"/>
  <c r="P99" i="4" a="1"/>
  <c r="P99" i="4" s="1"/>
  <c r="N99" i="4" a="1"/>
  <c r="N99" i="4" s="1"/>
  <c r="L99" i="4" a="1"/>
  <c r="L99" i="4" s="1"/>
  <c r="J99" i="4" a="1"/>
  <c r="J99" i="4" s="1"/>
  <c r="H99" i="4" a="1"/>
  <c r="H99" i="4" s="1"/>
  <c r="G99" i="4" a="1"/>
  <c r="G99" i="4" s="1"/>
  <c r="F99" i="4" a="1"/>
  <c r="F99" i="4" s="1"/>
  <c r="D99" i="4" a="1"/>
  <c r="D99" i="4" s="1"/>
  <c r="BG98" i="4" a="1"/>
  <c r="BG98" i="4" s="1"/>
  <c r="BF98" i="4" a="1"/>
  <c r="BF98" i="4" s="1"/>
  <c r="BE98" i="4" a="1"/>
  <c r="BE98" i="4" s="1"/>
  <c r="AZ98" i="4" a="1"/>
  <c r="AZ98" i="4" s="1"/>
  <c r="AX98" i="4" a="1"/>
  <c r="AX98" i="4" s="1"/>
  <c r="AV98" i="4" a="1"/>
  <c r="AV98" i="4" s="1"/>
  <c r="AT98" i="4" a="1"/>
  <c r="AT98" i="4" s="1"/>
  <c r="AR98" i="4" a="1"/>
  <c r="AR98" i="4" s="1"/>
  <c r="AP98" i="4" a="1"/>
  <c r="AP98" i="4" s="1"/>
  <c r="AN98" i="4" a="1"/>
  <c r="AN98" i="4" s="1"/>
  <c r="AJ98" i="4" a="1"/>
  <c r="AJ98" i="4" s="1"/>
  <c r="AH98" i="4" a="1"/>
  <c r="AH98" i="4" s="1"/>
  <c r="AF98" i="4" a="1"/>
  <c r="AF98" i="4" s="1"/>
  <c r="AD98" i="4" a="1"/>
  <c r="AD98" i="4" s="1"/>
  <c r="Z98" i="4" a="1"/>
  <c r="Z98" i="4" s="1"/>
  <c r="V98" i="4" a="1"/>
  <c r="V98" i="4" s="1"/>
  <c r="T98" i="4" a="1"/>
  <c r="T98" i="4" s="1"/>
  <c r="P98" i="4" a="1"/>
  <c r="P98" i="4" s="1"/>
  <c r="N98" i="4" a="1"/>
  <c r="N98" i="4" s="1"/>
  <c r="L98" i="4" a="1"/>
  <c r="L98" i="4" s="1"/>
  <c r="J98" i="4" a="1"/>
  <c r="J98" i="4" s="1"/>
  <c r="H98" i="4" a="1"/>
  <c r="H98" i="4" s="1"/>
  <c r="G98" i="4" a="1"/>
  <c r="G98" i="4" s="1"/>
  <c r="F98" i="4" a="1"/>
  <c r="F98" i="4" s="1"/>
  <c r="D98" i="4" a="1"/>
  <c r="D98" i="4" s="1"/>
  <c r="BG97" i="4" a="1"/>
  <c r="BG97" i="4" s="1"/>
  <c r="BF97" i="4" a="1"/>
  <c r="BF97" i="4" s="1"/>
  <c r="BE97" i="4" a="1"/>
  <c r="BE97" i="4" s="1"/>
  <c r="AZ97" i="4" a="1"/>
  <c r="AZ97" i="4" s="1"/>
  <c r="AX97" i="4" a="1"/>
  <c r="AX97" i="4" s="1"/>
  <c r="AV97" i="4" a="1"/>
  <c r="AV97" i="4" s="1"/>
  <c r="AT97" i="4" a="1"/>
  <c r="AT97" i="4" s="1"/>
  <c r="AR97" i="4" a="1"/>
  <c r="AR97" i="4" s="1"/>
  <c r="AP97" i="4" a="1"/>
  <c r="AP97" i="4" s="1"/>
  <c r="AN97" i="4" a="1"/>
  <c r="AN97" i="4" s="1"/>
  <c r="AJ97" i="4" a="1"/>
  <c r="AJ97" i="4" s="1"/>
  <c r="AH97" i="4" a="1"/>
  <c r="AH97" i="4" s="1"/>
  <c r="AF97" i="4" a="1"/>
  <c r="AF97" i="4" s="1"/>
  <c r="AD97" i="4" a="1"/>
  <c r="AD97" i="4" s="1"/>
  <c r="Z97" i="4" a="1"/>
  <c r="Z97" i="4" s="1"/>
  <c r="V97" i="4" a="1"/>
  <c r="V97" i="4" s="1"/>
  <c r="T97" i="4" a="1"/>
  <c r="T97" i="4" s="1"/>
  <c r="P97" i="4" a="1"/>
  <c r="P97" i="4" s="1"/>
  <c r="N97" i="4" a="1"/>
  <c r="N97" i="4" s="1"/>
  <c r="L97" i="4" a="1"/>
  <c r="L97" i="4" s="1"/>
  <c r="J97" i="4" a="1"/>
  <c r="J97" i="4" s="1"/>
  <c r="H97" i="4" a="1"/>
  <c r="H97" i="4" s="1"/>
  <c r="G97" i="4" a="1"/>
  <c r="G97" i="4" s="1"/>
  <c r="F97" i="4" a="1"/>
  <c r="F97" i="4" s="1"/>
  <c r="D97" i="4" a="1"/>
  <c r="D97" i="4" s="1"/>
  <c r="BG96" i="4" a="1"/>
  <c r="BG96" i="4" s="1"/>
  <c r="BF96" i="4" a="1"/>
  <c r="BF96" i="4" s="1"/>
  <c r="BE96" i="4" a="1"/>
  <c r="BE96" i="4" s="1"/>
  <c r="AZ96" i="4" a="1"/>
  <c r="AZ96" i="4" s="1"/>
  <c r="AX96" i="4" a="1"/>
  <c r="AX96" i="4" s="1"/>
  <c r="AV96" i="4" a="1"/>
  <c r="AV96" i="4" s="1"/>
  <c r="AT96" i="4" a="1"/>
  <c r="AT96" i="4" s="1"/>
  <c r="AR96" i="4" a="1"/>
  <c r="AR96" i="4" s="1"/>
  <c r="AP96" i="4" a="1"/>
  <c r="AP96" i="4" s="1"/>
  <c r="AN96" i="4" a="1"/>
  <c r="AN96" i="4" s="1"/>
  <c r="AJ96" i="4" a="1"/>
  <c r="AJ96" i="4" s="1"/>
  <c r="AH96" i="4" a="1"/>
  <c r="AH96" i="4" s="1"/>
  <c r="AF96" i="4" a="1"/>
  <c r="AF96" i="4" s="1"/>
  <c r="AD96" i="4" a="1"/>
  <c r="AD96" i="4" s="1"/>
  <c r="Z96" i="4" a="1"/>
  <c r="Z96" i="4" s="1"/>
  <c r="V96" i="4" a="1"/>
  <c r="V96" i="4" s="1"/>
  <c r="T96" i="4" a="1"/>
  <c r="T96" i="4" s="1"/>
  <c r="R96" i="4" a="1"/>
  <c r="R96" i="4" s="1"/>
  <c r="P96" i="4" a="1"/>
  <c r="P96" i="4" s="1"/>
  <c r="L96" i="4" a="1"/>
  <c r="L96" i="4" s="1"/>
  <c r="J96" i="4" a="1"/>
  <c r="J96" i="4" s="1"/>
  <c r="H96" i="4" a="1"/>
  <c r="H96" i="4" s="1"/>
  <c r="G96" i="4" a="1"/>
  <c r="G96" i="4" s="1"/>
  <c r="F96" i="4" a="1"/>
  <c r="F96" i="4" s="1"/>
  <c r="D96" i="4" a="1"/>
  <c r="D96" i="4" s="1"/>
  <c r="BG95" i="4" a="1"/>
  <c r="BG95" i="4" s="1"/>
  <c r="BF95" i="4" a="1"/>
  <c r="BF95" i="4" s="1"/>
  <c r="BE95" i="4" a="1"/>
  <c r="BE95" i="4" s="1"/>
  <c r="AZ95" i="4" a="1"/>
  <c r="AZ95" i="4" s="1"/>
  <c r="AX95" i="4" a="1"/>
  <c r="AX95" i="4" s="1"/>
  <c r="AV95" i="4" a="1"/>
  <c r="AV95" i="4" s="1"/>
  <c r="AT95" i="4" a="1"/>
  <c r="AT95" i="4" s="1"/>
  <c r="AR95" i="4" a="1"/>
  <c r="AR95" i="4" s="1"/>
  <c r="AP95" i="4" a="1"/>
  <c r="AP95" i="4" s="1"/>
  <c r="AN95" i="4" a="1"/>
  <c r="AN95" i="4" s="1"/>
  <c r="AJ95" i="4" a="1"/>
  <c r="AJ95" i="4" s="1"/>
  <c r="AH95" i="4" a="1"/>
  <c r="AH95" i="4" s="1"/>
  <c r="AF95" i="4" a="1"/>
  <c r="AF95" i="4" s="1"/>
  <c r="AD95" i="4" a="1"/>
  <c r="AD95" i="4" s="1"/>
  <c r="Z95" i="4" a="1"/>
  <c r="Z95" i="4" s="1"/>
  <c r="V95" i="4" a="1"/>
  <c r="V95" i="4" s="1"/>
  <c r="T95" i="4" a="1"/>
  <c r="T95" i="4" s="1"/>
  <c r="P95" i="4" a="1"/>
  <c r="P95" i="4" s="1"/>
  <c r="N95" i="4" a="1"/>
  <c r="N95" i="4" s="1"/>
  <c r="L95" i="4" a="1"/>
  <c r="L95" i="4" s="1"/>
  <c r="J95" i="4" a="1"/>
  <c r="J95" i="4" s="1"/>
  <c r="H95" i="4" a="1"/>
  <c r="H95" i="4" s="1"/>
  <c r="G95" i="4" a="1"/>
  <c r="G95" i="4" s="1"/>
  <c r="F95" i="4" a="1"/>
  <c r="F95" i="4" s="1"/>
  <c r="D95" i="4" a="1"/>
  <c r="D95" i="4" s="1"/>
  <c r="BG94" i="4" a="1"/>
  <c r="BG94" i="4" s="1"/>
  <c r="BF94" i="4" a="1"/>
  <c r="BF94" i="4" s="1"/>
  <c r="BE94" i="4" a="1"/>
  <c r="BE94" i="4" s="1"/>
  <c r="AZ94" i="4" a="1"/>
  <c r="AZ94" i="4" s="1"/>
  <c r="AX94" i="4" a="1"/>
  <c r="AX94" i="4" s="1"/>
  <c r="AV94" i="4" a="1"/>
  <c r="AV94" i="4"/>
  <c r="AT94" i="4" a="1"/>
  <c r="AT94" i="4" s="1"/>
  <c r="AR94" i="4" a="1"/>
  <c r="AR94" i="4" s="1"/>
  <c r="AP94" i="4" a="1"/>
  <c r="AP94" i="4" s="1"/>
  <c r="AN94" i="4" a="1"/>
  <c r="AN94" i="4" s="1"/>
  <c r="AJ94" i="4" a="1"/>
  <c r="AJ94" i="4" s="1"/>
  <c r="AH94" i="4" a="1"/>
  <c r="AH94" i="4" s="1"/>
  <c r="AF94" i="4" a="1"/>
  <c r="AF94" i="4" s="1"/>
  <c r="AD94" i="4" a="1"/>
  <c r="AD94" i="4" s="1"/>
  <c r="Z94" i="4" a="1"/>
  <c r="Z94" i="4" s="1"/>
  <c r="V94" i="4" a="1"/>
  <c r="V94" i="4" s="1"/>
  <c r="T94" i="4" a="1"/>
  <c r="T94" i="4" s="1"/>
  <c r="P94" i="4" a="1"/>
  <c r="P94" i="4" s="1"/>
  <c r="N94" i="4" a="1"/>
  <c r="N94" i="4" s="1"/>
  <c r="L94" i="4" a="1"/>
  <c r="L94" i="4" s="1"/>
  <c r="J94" i="4" a="1"/>
  <c r="J94" i="4" s="1"/>
  <c r="H94" i="4" a="1"/>
  <c r="H94" i="4" s="1"/>
  <c r="G94" i="4" a="1"/>
  <c r="G94" i="4" s="1"/>
  <c r="F94" i="4" a="1"/>
  <c r="F94" i="4" s="1"/>
  <c r="D94" i="4" a="1"/>
  <c r="D94" i="4" s="1"/>
  <c r="BG93" i="4" a="1"/>
  <c r="BG93" i="4" s="1"/>
  <c r="BF93" i="4" a="1"/>
  <c r="BF93" i="4" s="1"/>
  <c r="BE93" i="4" a="1"/>
  <c r="BE93" i="4" s="1"/>
  <c r="AZ93" i="4" a="1"/>
  <c r="AZ93" i="4" s="1"/>
  <c r="AX93" i="4" a="1"/>
  <c r="AX93" i="4" s="1"/>
  <c r="AV93" i="4" a="1"/>
  <c r="AV93" i="4" s="1"/>
  <c r="AT93" i="4" a="1"/>
  <c r="AT93" i="4" s="1"/>
  <c r="AR93" i="4" a="1"/>
  <c r="AR93" i="4" s="1"/>
  <c r="AP93" i="4" a="1"/>
  <c r="AP93" i="4" s="1"/>
  <c r="AN93" i="4" a="1"/>
  <c r="AN93" i="4" s="1"/>
  <c r="AJ93" i="4" a="1"/>
  <c r="AJ93" i="4" s="1"/>
  <c r="AH93" i="4" a="1"/>
  <c r="AH93" i="4" s="1"/>
  <c r="AF93" i="4" a="1"/>
  <c r="AF93" i="4" s="1"/>
  <c r="AD93" i="4" a="1"/>
  <c r="AD93" i="4" s="1"/>
  <c r="Z93" i="4" a="1"/>
  <c r="Z93" i="4" s="1"/>
  <c r="V93" i="4" a="1"/>
  <c r="V93" i="4" s="1"/>
  <c r="T93" i="4" a="1"/>
  <c r="T93" i="4" s="1"/>
  <c r="R93" i="4" a="1"/>
  <c r="R93" i="4" s="1"/>
  <c r="P93" i="4" a="1"/>
  <c r="P93" i="4" s="1"/>
  <c r="L93" i="4" a="1"/>
  <c r="L93" i="4" s="1"/>
  <c r="J93" i="4" a="1"/>
  <c r="J93" i="4" s="1"/>
  <c r="H93" i="4" a="1"/>
  <c r="H93" i="4" s="1"/>
  <c r="G93" i="4" a="1"/>
  <c r="G93" i="4" s="1"/>
  <c r="F93" i="4" a="1"/>
  <c r="F93" i="4" s="1"/>
  <c r="D93" i="4" a="1"/>
  <c r="D93" i="4" s="1"/>
  <c r="BG92" i="4" a="1"/>
  <c r="BG92" i="4" s="1"/>
  <c r="BF92" i="4" a="1"/>
  <c r="BF92" i="4" s="1"/>
  <c r="BE92" i="4" a="1"/>
  <c r="BE92" i="4" s="1"/>
  <c r="AZ92" i="4" a="1"/>
  <c r="AZ92" i="4" s="1"/>
  <c r="AX92" i="4" a="1"/>
  <c r="AX92" i="4" s="1"/>
  <c r="AV92" i="4" a="1"/>
  <c r="AV92" i="4" s="1"/>
  <c r="AT92" i="4" a="1"/>
  <c r="AT92" i="4" s="1"/>
  <c r="AR92" i="4" a="1"/>
  <c r="AR92" i="4" s="1"/>
  <c r="AP92" i="4" a="1"/>
  <c r="AP92" i="4" s="1"/>
  <c r="AN92" i="4" a="1"/>
  <c r="AN92" i="4" s="1"/>
  <c r="AJ92" i="4" a="1"/>
  <c r="AJ92" i="4" s="1"/>
  <c r="AH92" i="4" a="1"/>
  <c r="AH92" i="4" s="1"/>
  <c r="AF92" i="4" a="1"/>
  <c r="AF92" i="4" s="1"/>
  <c r="AD92" i="4" a="1"/>
  <c r="AD92" i="4" s="1"/>
  <c r="Z92" i="4" a="1"/>
  <c r="Z92" i="4" s="1"/>
  <c r="V92" i="4" a="1"/>
  <c r="V92" i="4" s="1"/>
  <c r="T92" i="4" a="1"/>
  <c r="T92" i="4" s="1"/>
  <c r="P92" i="4" a="1"/>
  <c r="P92" i="4" s="1"/>
  <c r="N92" i="4" a="1"/>
  <c r="N92" i="4" s="1"/>
  <c r="L92" i="4" a="1"/>
  <c r="L92" i="4" s="1"/>
  <c r="J92" i="4" a="1"/>
  <c r="J92" i="4" s="1"/>
  <c r="H92" i="4" a="1"/>
  <c r="H92" i="4" s="1"/>
  <c r="G92" i="4" a="1"/>
  <c r="G92" i="4" s="1"/>
  <c r="F92" i="4" a="1"/>
  <c r="F92" i="4" s="1"/>
  <c r="D92" i="4" a="1"/>
  <c r="D92" i="4" s="1"/>
  <c r="BG91" i="4" a="1"/>
  <c r="BG91" i="4" s="1"/>
  <c r="BF91" i="4" a="1"/>
  <c r="BF91" i="4" s="1"/>
  <c r="BE91" i="4" a="1"/>
  <c r="BE91" i="4" s="1"/>
  <c r="AZ91" i="4" a="1"/>
  <c r="AZ91" i="4" s="1"/>
  <c r="AX91" i="4" a="1"/>
  <c r="AX91" i="4" s="1"/>
  <c r="AV91" i="4" a="1"/>
  <c r="AV91" i="4" s="1"/>
  <c r="AT91" i="4" a="1"/>
  <c r="AT91" i="4" s="1"/>
  <c r="AR91" i="4" a="1"/>
  <c r="AR91" i="4" s="1"/>
  <c r="AP91" i="4" a="1"/>
  <c r="AP91" i="4" s="1"/>
  <c r="AN91" i="4" a="1"/>
  <c r="AN91" i="4" s="1"/>
  <c r="AJ91" i="4" a="1"/>
  <c r="AJ91" i="4" s="1"/>
  <c r="AH91" i="4" a="1"/>
  <c r="AH91" i="4" s="1"/>
  <c r="AF91" i="4" a="1"/>
  <c r="AF91" i="4" s="1"/>
  <c r="AD91" i="4" a="1"/>
  <c r="AD91" i="4" s="1"/>
  <c r="Z91" i="4" a="1"/>
  <c r="Z91" i="4" s="1"/>
  <c r="V91" i="4" a="1"/>
  <c r="V91" i="4" s="1"/>
  <c r="T91" i="4" a="1"/>
  <c r="T91" i="4" s="1"/>
  <c r="P91" i="4" a="1"/>
  <c r="P91" i="4" s="1"/>
  <c r="N91" i="4" a="1"/>
  <c r="N91" i="4" s="1"/>
  <c r="L91" i="4" a="1"/>
  <c r="L91" i="4" s="1"/>
  <c r="J91" i="4" a="1"/>
  <c r="J91" i="4" s="1"/>
  <c r="H91" i="4" a="1"/>
  <c r="H91" i="4" s="1"/>
  <c r="G91" i="4" a="1"/>
  <c r="G91" i="4" s="1"/>
  <c r="F91" i="4" a="1"/>
  <c r="F91" i="4" s="1"/>
  <c r="D91" i="4" a="1"/>
  <c r="D91" i="4" s="1"/>
  <c r="BG90" i="4" a="1"/>
  <c r="BG90" i="4" s="1"/>
  <c r="BF90" i="4" a="1"/>
  <c r="BF90" i="4" s="1"/>
  <c r="BE90" i="4" a="1"/>
  <c r="BE90" i="4" s="1"/>
  <c r="AZ90" i="4" a="1"/>
  <c r="AZ90" i="4" s="1"/>
  <c r="AX90" i="4" a="1"/>
  <c r="AX90" i="4" s="1"/>
  <c r="AV90" i="4" a="1"/>
  <c r="AV90" i="4" s="1"/>
  <c r="AT90" i="4" a="1"/>
  <c r="AT90" i="4" s="1"/>
  <c r="AR90" i="4" a="1"/>
  <c r="AR90" i="4" s="1"/>
  <c r="AP90" i="4" a="1"/>
  <c r="AP90" i="4" s="1"/>
  <c r="AN90" i="4" a="1"/>
  <c r="AN90" i="4" s="1"/>
  <c r="AJ90" i="4" a="1"/>
  <c r="AJ90" i="4" s="1"/>
  <c r="AH90" i="4" a="1"/>
  <c r="AH90" i="4" s="1"/>
  <c r="AF90" i="4" a="1"/>
  <c r="AF90" i="4" s="1"/>
  <c r="AD90" i="4" a="1"/>
  <c r="AD90" i="4" s="1"/>
  <c r="Z90" i="4" a="1"/>
  <c r="Z90" i="4" s="1"/>
  <c r="V90" i="4" a="1"/>
  <c r="V90" i="4" s="1"/>
  <c r="T90" i="4" a="1"/>
  <c r="T90" i="4" s="1"/>
  <c r="R90" i="4" a="1"/>
  <c r="R90" i="4" s="1"/>
  <c r="P90" i="4" a="1"/>
  <c r="P90" i="4" s="1"/>
  <c r="L90" i="4" a="1"/>
  <c r="L90" i="4" s="1"/>
  <c r="J90" i="4" a="1"/>
  <c r="J90" i="4" s="1"/>
  <c r="H90" i="4" a="1"/>
  <c r="H90" i="4" s="1"/>
  <c r="G90" i="4" a="1"/>
  <c r="G90" i="4" s="1"/>
  <c r="F90" i="4" a="1"/>
  <c r="F90" i="4" s="1"/>
  <c r="D90" i="4" a="1"/>
  <c r="D90" i="4" s="1"/>
  <c r="BG89" i="4" a="1"/>
  <c r="BG89" i="4" s="1"/>
  <c r="BF89" i="4" a="1"/>
  <c r="BF89" i="4" s="1"/>
  <c r="BE89" i="4" a="1"/>
  <c r="BE89" i="4" s="1"/>
  <c r="AZ89" i="4" a="1"/>
  <c r="AZ89" i="4" s="1"/>
  <c r="AX89" i="4" a="1"/>
  <c r="AX89" i="4" s="1"/>
  <c r="AV89" i="4" a="1"/>
  <c r="AV89" i="4" s="1"/>
  <c r="AT89" i="4" a="1"/>
  <c r="AT89" i="4" s="1"/>
  <c r="AR89" i="4" a="1"/>
  <c r="AR89" i="4" s="1"/>
  <c r="AP89" i="4" a="1"/>
  <c r="AP89" i="4" s="1"/>
  <c r="AN89" i="4" a="1"/>
  <c r="AN89" i="4" s="1"/>
  <c r="AJ89" i="4" a="1"/>
  <c r="AJ89" i="4" s="1"/>
  <c r="AH89" i="4" a="1"/>
  <c r="AH89" i="4" s="1"/>
  <c r="AF89" i="4" a="1"/>
  <c r="AF89" i="4" s="1"/>
  <c r="AD89" i="4" a="1"/>
  <c r="AD89" i="4" s="1"/>
  <c r="Z89" i="4" a="1"/>
  <c r="Z89" i="4" s="1"/>
  <c r="V89" i="4" a="1"/>
  <c r="V89" i="4" s="1"/>
  <c r="T89" i="4" a="1"/>
  <c r="T89" i="4" s="1"/>
  <c r="P89" i="4" a="1"/>
  <c r="P89" i="4" s="1"/>
  <c r="N89" i="4" a="1"/>
  <c r="N89" i="4" s="1"/>
  <c r="L89" i="4" a="1"/>
  <c r="L89" i="4" s="1"/>
  <c r="J89" i="4" a="1"/>
  <c r="J89" i="4" s="1"/>
  <c r="H89" i="4" a="1"/>
  <c r="H89" i="4" s="1"/>
  <c r="G89" i="4" a="1"/>
  <c r="G89" i="4" s="1"/>
  <c r="F89" i="4" a="1"/>
  <c r="F89" i="4" s="1"/>
  <c r="D89" i="4" a="1"/>
  <c r="D89" i="4" s="1"/>
  <c r="BG88" i="4" a="1"/>
  <c r="BG88" i="4" s="1"/>
  <c r="BF88" i="4" a="1"/>
  <c r="BF88" i="4" s="1"/>
  <c r="BE88" i="4" a="1"/>
  <c r="BE88" i="4" s="1"/>
  <c r="AZ88" i="4" a="1"/>
  <c r="AZ88" i="4" s="1"/>
  <c r="AX88" i="4" a="1"/>
  <c r="AX88" i="4" s="1"/>
  <c r="AV88" i="4" a="1"/>
  <c r="AV88" i="4" s="1"/>
  <c r="AT88" i="4" a="1"/>
  <c r="AT88" i="4" s="1"/>
  <c r="AR88" i="4" a="1"/>
  <c r="AR88" i="4" s="1"/>
  <c r="AP88" i="4" a="1"/>
  <c r="AP88" i="4" s="1"/>
  <c r="AN88" i="4" a="1"/>
  <c r="AN88" i="4" s="1"/>
  <c r="AJ88" i="4" a="1"/>
  <c r="AJ88" i="4" s="1"/>
  <c r="AH88" i="4" a="1"/>
  <c r="AH88" i="4" s="1"/>
  <c r="AF88" i="4" a="1"/>
  <c r="AF88" i="4" s="1"/>
  <c r="AD88" i="4" a="1"/>
  <c r="AD88" i="4" s="1"/>
  <c r="Z88" i="4" a="1"/>
  <c r="Z88" i="4" s="1"/>
  <c r="V88" i="4" a="1"/>
  <c r="V88" i="4" s="1"/>
  <c r="T88" i="4" a="1"/>
  <c r="T88" i="4" s="1"/>
  <c r="P88" i="4" a="1"/>
  <c r="P88" i="4" s="1"/>
  <c r="N88" i="4" a="1"/>
  <c r="N88" i="4" s="1"/>
  <c r="L88" i="4" a="1"/>
  <c r="L88" i="4" s="1"/>
  <c r="J88" i="4" a="1"/>
  <c r="J88" i="4" s="1"/>
  <c r="H88" i="4" a="1"/>
  <c r="H88" i="4" s="1"/>
  <c r="G88" i="4" a="1"/>
  <c r="G88" i="4" s="1"/>
  <c r="F88" i="4" a="1"/>
  <c r="F88" i="4" s="1"/>
  <c r="D88" i="4" a="1"/>
  <c r="D88" i="4" s="1"/>
  <c r="BG87" i="4" a="1"/>
  <c r="BG87" i="4" s="1"/>
  <c r="BF87" i="4" a="1"/>
  <c r="BF87" i="4" s="1"/>
  <c r="BE87" i="4" a="1"/>
  <c r="BE87" i="4" s="1"/>
  <c r="AZ87" i="4" a="1"/>
  <c r="AZ87" i="4" s="1"/>
  <c r="AX87" i="4" a="1"/>
  <c r="AX87" i="4" s="1"/>
  <c r="AV87" i="4" a="1"/>
  <c r="AV87" i="4" s="1"/>
  <c r="AT87" i="4" a="1"/>
  <c r="AT87" i="4" s="1"/>
  <c r="AR87" i="4" a="1"/>
  <c r="AR87" i="4" s="1"/>
  <c r="AP87" i="4" a="1"/>
  <c r="AP87" i="4" s="1"/>
  <c r="AN87" i="4" a="1"/>
  <c r="AN87" i="4" s="1"/>
  <c r="AJ87" i="4" a="1"/>
  <c r="AJ87" i="4" s="1"/>
  <c r="AH87" i="4" a="1"/>
  <c r="AH87" i="4" s="1"/>
  <c r="AF87" i="4" a="1"/>
  <c r="AF87" i="4" s="1"/>
  <c r="AD87" i="4" a="1"/>
  <c r="AD87" i="4" s="1"/>
  <c r="Z87" i="4" a="1"/>
  <c r="Z87" i="4" s="1"/>
  <c r="V87" i="4" a="1"/>
  <c r="V87" i="4" s="1"/>
  <c r="T87" i="4" a="1"/>
  <c r="T87" i="4" s="1"/>
  <c r="P87" i="4" a="1"/>
  <c r="P87" i="4" s="1"/>
  <c r="N87" i="4" a="1"/>
  <c r="N87" i="4" s="1"/>
  <c r="L87" i="4" a="1"/>
  <c r="L87" i="4" s="1"/>
  <c r="J87" i="4" a="1"/>
  <c r="J87" i="4" s="1"/>
  <c r="H87" i="4" a="1"/>
  <c r="H87" i="4" s="1"/>
  <c r="G87" i="4" a="1"/>
  <c r="G87" i="4" s="1"/>
  <c r="F87" i="4" a="1"/>
  <c r="F87" i="4" s="1"/>
  <c r="D87" i="4" a="1"/>
  <c r="D87" i="4" s="1"/>
  <c r="BG86" i="4" a="1"/>
  <c r="BG86" i="4" s="1"/>
  <c r="BF86" i="4" a="1"/>
  <c r="BF86" i="4" s="1"/>
  <c r="BE86" i="4" a="1"/>
  <c r="BE86" i="4" s="1"/>
  <c r="AZ86" i="4" a="1"/>
  <c r="AZ86" i="4" s="1"/>
  <c r="AX86" i="4" a="1"/>
  <c r="AX86" i="4" s="1"/>
  <c r="AV86" i="4" a="1"/>
  <c r="AV86" i="4" s="1"/>
  <c r="AT86" i="4" a="1"/>
  <c r="AT86" i="4" s="1"/>
  <c r="AR86" i="4" a="1"/>
  <c r="AR86" i="4" s="1"/>
  <c r="AP86" i="4" a="1"/>
  <c r="AP86" i="4" s="1"/>
  <c r="AN86" i="4" a="1"/>
  <c r="AN86" i="4" s="1"/>
  <c r="AJ86" i="4" a="1"/>
  <c r="AJ86" i="4" s="1"/>
  <c r="AH86" i="4" a="1"/>
  <c r="AH86" i="4" s="1"/>
  <c r="AF86" i="4" a="1"/>
  <c r="AF86" i="4" s="1"/>
  <c r="AD86" i="4" a="1"/>
  <c r="AD86" i="4" s="1"/>
  <c r="Z86" i="4" a="1"/>
  <c r="Z86" i="4" s="1"/>
  <c r="V86" i="4" a="1"/>
  <c r="V86" i="4" s="1"/>
  <c r="T86" i="4" a="1"/>
  <c r="T86" i="4" s="1"/>
  <c r="P86" i="4" a="1"/>
  <c r="P86" i="4" s="1"/>
  <c r="N86" i="4" a="1"/>
  <c r="N86" i="4" s="1"/>
  <c r="L86" i="4" a="1"/>
  <c r="L86" i="4" s="1"/>
  <c r="J86" i="4" a="1"/>
  <c r="J86" i="4" s="1"/>
  <c r="H86" i="4" a="1"/>
  <c r="H86" i="4" s="1"/>
  <c r="G86" i="4" a="1"/>
  <c r="G86" i="4" s="1"/>
  <c r="F86" i="4" a="1"/>
  <c r="F86" i="4" s="1"/>
  <c r="D86" i="4" a="1"/>
  <c r="D86" i="4" s="1"/>
  <c r="BG85" i="4" a="1"/>
  <c r="BG85" i="4" s="1"/>
  <c r="BF85" i="4" a="1"/>
  <c r="BF85" i="4" s="1"/>
  <c r="BE85" i="4" a="1"/>
  <c r="BE85" i="4" s="1"/>
  <c r="AZ85" i="4" a="1"/>
  <c r="AZ85" i="4" s="1"/>
  <c r="AX85" i="4" a="1"/>
  <c r="AX85" i="4" s="1"/>
  <c r="AV85" i="4" a="1"/>
  <c r="AV85" i="4" s="1"/>
  <c r="AT85" i="4" a="1"/>
  <c r="AT85" i="4" s="1"/>
  <c r="AR85" i="4" a="1"/>
  <c r="AR85" i="4" s="1"/>
  <c r="AP85" i="4" a="1"/>
  <c r="AP85" i="4" s="1"/>
  <c r="AN85" i="4" a="1"/>
  <c r="AN85" i="4" s="1"/>
  <c r="AJ85" i="4" a="1"/>
  <c r="AJ85" i="4" s="1"/>
  <c r="AH85" i="4" a="1"/>
  <c r="AH85" i="4" s="1"/>
  <c r="AF85" i="4" a="1"/>
  <c r="AF85" i="4" s="1"/>
  <c r="AD85" i="4" a="1"/>
  <c r="AD85" i="4" s="1"/>
  <c r="Z85" i="4" a="1"/>
  <c r="Z85" i="4" s="1"/>
  <c r="V85" i="4" a="1"/>
  <c r="V85" i="4" s="1"/>
  <c r="T85" i="4" a="1"/>
  <c r="T85" i="4" s="1"/>
  <c r="P85" i="4" a="1"/>
  <c r="P85" i="4" s="1"/>
  <c r="N85" i="4" a="1"/>
  <c r="N85" i="4" s="1"/>
  <c r="L85" i="4" a="1"/>
  <c r="L85" i="4" s="1"/>
  <c r="J85" i="4" a="1"/>
  <c r="J85" i="4" s="1"/>
  <c r="H85" i="4" a="1"/>
  <c r="H85" i="4" s="1"/>
  <c r="G85" i="4" a="1"/>
  <c r="G85" i="4" s="1"/>
  <c r="F85" i="4" a="1"/>
  <c r="F85" i="4" s="1"/>
  <c r="D85" i="4" a="1"/>
  <c r="D85" i="4" s="1"/>
  <c r="BG84" i="4" a="1"/>
  <c r="BG84" i="4" s="1"/>
  <c r="BF84" i="4" a="1"/>
  <c r="BF84" i="4" s="1"/>
  <c r="BE84" i="4" a="1"/>
  <c r="BE84" i="4" s="1"/>
  <c r="AZ84" i="4" a="1"/>
  <c r="AZ84" i="4" s="1"/>
  <c r="AX84" i="4" a="1"/>
  <c r="AX84" i="4" s="1"/>
  <c r="AV84" i="4" a="1"/>
  <c r="AV84" i="4" s="1"/>
  <c r="AT84" i="4" a="1"/>
  <c r="AT84" i="4" s="1"/>
  <c r="AR84" i="4" a="1"/>
  <c r="AR84" i="4" s="1"/>
  <c r="AP84" i="4" a="1"/>
  <c r="AP84" i="4" s="1"/>
  <c r="AN84" i="4" a="1"/>
  <c r="AN84" i="4" s="1"/>
  <c r="AJ84" i="4" a="1"/>
  <c r="AJ84" i="4" s="1"/>
  <c r="AH84" i="4" a="1"/>
  <c r="AH84" i="4" s="1"/>
  <c r="AF84" i="4" a="1"/>
  <c r="AF84" i="4" s="1"/>
  <c r="AD84" i="4" a="1"/>
  <c r="AD84" i="4" s="1"/>
  <c r="Z84" i="4" a="1"/>
  <c r="Z84" i="4" s="1"/>
  <c r="V84" i="4" a="1"/>
  <c r="V84" i="4" s="1"/>
  <c r="T84" i="4" a="1"/>
  <c r="T84" i="4" s="1"/>
  <c r="R84" i="4" a="1"/>
  <c r="R84" i="4" s="1"/>
  <c r="P84" i="4" a="1"/>
  <c r="P84" i="4" s="1"/>
  <c r="N84" i="4" a="1"/>
  <c r="N84" i="4" s="1"/>
  <c r="J84" i="4" a="1"/>
  <c r="J84" i="4" s="1"/>
  <c r="H84" i="4" a="1"/>
  <c r="H84" i="4" s="1"/>
  <c r="G84" i="4" a="1"/>
  <c r="G84" i="4" s="1"/>
  <c r="F84" i="4" a="1"/>
  <c r="F84" i="4" s="1"/>
  <c r="D84" i="4" a="1"/>
  <c r="D84" i="4" s="1"/>
  <c r="BG83" i="4" a="1"/>
  <c r="BG83" i="4" s="1"/>
  <c r="BF83" i="4" a="1"/>
  <c r="BF83" i="4" s="1"/>
  <c r="BE83" i="4" a="1"/>
  <c r="BE83" i="4" s="1"/>
  <c r="AZ83" i="4" a="1"/>
  <c r="AZ83" i="4" s="1"/>
  <c r="AX83" i="4" a="1"/>
  <c r="AX83" i="4" s="1"/>
  <c r="AV83" i="4" a="1"/>
  <c r="AV83" i="4" s="1"/>
  <c r="AT83" i="4" a="1"/>
  <c r="AT83" i="4" s="1"/>
  <c r="AR83" i="4" a="1"/>
  <c r="AR83" i="4" s="1"/>
  <c r="AP83" i="4" a="1"/>
  <c r="AP83" i="4" s="1"/>
  <c r="AN83" i="4" a="1"/>
  <c r="AN83" i="4" s="1"/>
  <c r="AJ83" i="4" a="1"/>
  <c r="AJ83" i="4" s="1"/>
  <c r="AH83" i="4" a="1"/>
  <c r="AH83" i="4" s="1"/>
  <c r="AF83" i="4" a="1"/>
  <c r="AF83" i="4" s="1"/>
  <c r="AD83" i="4" a="1"/>
  <c r="AD83" i="4" s="1"/>
  <c r="Z83" i="4" a="1"/>
  <c r="Z83" i="4" s="1"/>
  <c r="V83" i="4" a="1"/>
  <c r="V83" i="4" s="1"/>
  <c r="T83" i="4" a="1"/>
  <c r="T83" i="4" s="1"/>
  <c r="P83" i="4" a="1"/>
  <c r="P83" i="4" s="1"/>
  <c r="N83" i="4" a="1"/>
  <c r="N83" i="4" s="1"/>
  <c r="L83" i="4" a="1"/>
  <c r="L83" i="4" s="1"/>
  <c r="J83" i="4" a="1"/>
  <c r="J83" i="4" s="1"/>
  <c r="H83" i="4" a="1"/>
  <c r="H83" i="4" s="1"/>
  <c r="G83" i="4" a="1"/>
  <c r="G83" i="4" s="1"/>
  <c r="F83" i="4" a="1"/>
  <c r="F83" i="4" s="1"/>
  <c r="D83" i="4" a="1"/>
  <c r="D83" i="4" s="1"/>
  <c r="BG82" i="4" a="1"/>
  <c r="BG82" i="4" s="1"/>
  <c r="BF82" i="4" a="1"/>
  <c r="BF82" i="4" s="1"/>
  <c r="BE82" i="4" a="1"/>
  <c r="BE82" i="4" s="1"/>
  <c r="AZ82" i="4" a="1"/>
  <c r="AZ82" i="4" s="1"/>
  <c r="AX82" i="4" a="1"/>
  <c r="AX82" i="4" s="1"/>
  <c r="AV82" i="4" a="1"/>
  <c r="AV82" i="4" s="1"/>
  <c r="AT82" i="4" a="1"/>
  <c r="AT82" i="4" s="1"/>
  <c r="AR82" i="4" a="1"/>
  <c r="AR82" i="4" s="1"/>
  <c r="AP82" i="4" a="1"/>
  <c r="AP82" i="4" s="1"/>
  <c r="AN82" i="4" a="1"/>
  <c r="AN82" i="4" s="1"/>
  <c r="AJ82" i="4" a="1"/>
  <c r="AJ82" i="4" s="1"/>
  <c r="AH82" i="4" a="1"/>
  <c r="AH82" i="4" s="1"/>
  <c r="AF82" i="4" a="1"/>
  <c r="AF82" i="4" s="1"/>
  <c r="AD82" i="4" a="1"/>
  <c r="AD82" i="4" s="1"/>
  <c r="Z82" i="4" a="1"/>
  <c r="Z82" i="4" s="1"/>
  <c r="V82" i="4" a="1"/>
  <c r="V82" i="4" s="1"/>
  <c r="T82" i="4" a="1"/>
  <c r="T82" i="4" s="1"/>
  <c r="P82" i="4" a="1"/>
  <c r="P82" i="4" s="1"/>
  <c r="N82" i="4" a="1"/>
  <c r="N82" i="4" s="1"/>
  <c r="L82" i="4" a="1"/>
  <c r="L82" i="4" s="1"/>
  <c r="J82" i="4" a="1"/>
  <c r="J82" i="4" s="1"/>
  <c r="H82" i="4" a="1"/>
  <c r="H82" i="4" s="1"/>
  <c r="G82" i="4" a="1"/>
  <c r="G82" i="4" s="1"/>
  <c r="F82" i="4" a="1"/>
  <c r="F82" i="4" s="1"/>
  <c r="D82" i="4" a="1"/>
  <c r="D82" i="4" s="1"/>
  <c r="BG81" i="4" a="1"/>
  <c r="BG81" i="4" s="1"/>
  <c r="BF81" i="4" a="1"/>
  <c r="BF81" i="4" s="1"/>
  <c r="BE81" i="4" a="1"/>
  <c r="BE81" i="4" s="1"/>
  <c r="AZ81" i="4" a="1"/>
  <c r="AZ81" i="4" s="1"/>
  <c r="AX81" i="4" a="1"/>
  <c r="AX81" i="4" s="1"/>
  <c r="AV81" i="4" a="1"/>
  <c r="AV81" i="4" s="1"/>
  <c r="AT81" i="4" a="1"/>
  <c r="AT81" i="4" s="1"/>
  <c r="AR81" i="4" a="1"/>
  <c r="AR81" i="4" s="1"/>
  <c r="AP81" i="4" a="1"/>
  <c r="AP81" i="4" s="1"/>
  <c r="AN81" i="4" a="1"/>
  <c r="AN81" i="4" s="1"/>
  <c r="AJ81" i="4" a="1"/>
  <c r="AJ81" i="4" s="1"/>
  <c r="AH81" i="4" a="1"/>
  <c r="AH81" i="4" s="1"/>
  <c r="AF81" i="4" a="1"/>
  <c r="AF81" i="4" s="1"/>
  <c r="AD81" i="4" a="1"/>
  <c r="AD81" i="4" s="1"/>
  <c r="Z81" i="4" a="1"/>
  <c r="Z81" i="4" s="1"/>
  <c r="V81" i="4" a="1"/>
  <c r="V81" i="4" s="1"/>
  <c r="T81" i="4" a="1"/>
  <c r="T81" i="4" s="1"/>
  <c r="P81" i="4" a="1"/>
  <c r="P81" i="4" s="1"/>
  <c r="N81" i="4" a="1"/>
  <c r="N81" i="4" s="1"/>
  <c r="L81" i="4" a="1"/>
  <c r="L81" i="4" s="1"/>
  <c r="J81" i="4" a="1"/>
  <c r="J81" i="4" s="1"/>
  <c r="H81" i="4" a="1"/>
  <c r="H81" i="4" s="1"/>
  <c r="G81" i="4" a="1"/>
  <c r="G81" i="4" s="1"/>
  <c r="F81" i="4" a="1"/>
  <c r="F81" i="4" s="1"/>
  <c r="D81" i="4" a="1"/>
  <c r="D81" i="4" s="1"/>
  <c r="BG80" i="4" a="1"/>
  <c r="BG80" i="4" s="1"/>
  <c r="BF80" i="4" a="1"/>
  <c r="BF80" i="4" s="1"/>
  <c r="BE80" i="4" a="1"/>
  <c r="BE80" i="4" s="1"/>
  <c r="AZ80" i="4" a="1"/>
  <c r="AZ80" i="4" s="1"/>
  <c r="AX80" i="4" a="1"/>
  <c r="AX80" i="4" s="1"/>
  <c r="AV80" i="4" a="1"/>
  <c r="AV80" i="4" s="1"/>
  <c r="AT80" i="4" a="1"/>
  <c r="AT80" i="4" s="1"/>
  <c r="AR80" i="4" a="1"/>
  <c r="AR80" i="4" s="1"/>
  <c r="AP80" i="4" a="1"/>
  <c r="AP80" i="4" s="1"/>
  <c r="AN80" i="4" a="1"/>
  <c r="AN80" i="4" s="1"/>
  <c r="AJ80" i="4" a="1"/>
  <c r="AJ80" i="4" s="1"/>
  <c r="AH80" i="4" a="1"/>
  <c r="AH80" i="4" s="1"/>
  <c r="AF80" i="4" a="1"/>
  <c r="AF80" i="4" s="1"/>
  <c r="AD80" i="4" a="1"/>
  <c r="AD80" i="4" s="1"/>
  <c r="Z80" i="4" a="1"/>
  <c r="Z80" i="4" s="1"/>
  <c r="V80" i="4" a="1"/>
  <c r="V80" i="4" s="1"/>
  <c r="T80" i="4" a="1"/>
  <c r="T80" i="4" s="1"/>
  <c r="R80" i="4" a="1"/>
  <c r="R80" i="4" s="1"/>
  <c r="P80" i="4" a="1"/>
  <c r="P80" i="4" s="1"/>
  <c r="N80" i="4" a="1"/>
  <c r="N80" i="4" s="1"/>
  <c r="L80" i="4" a="1"/>
  <c r="L80" i="4" s="1"/>
  <c r="J80" i="4" a="1"/>
  <c r="J80" i="4" s="1"/>
  <c r="H80" i="4" a="1"/>
  <c r="H80" i="4" s="1"/>
  <c r="G80" i="4" a="1"/>
  <c r="G80" i="4" s="1"/>
  <c r="F80" i="4" a="1"/>
  <c r="F80" i="4" s="1"/>
  <c r="D80" i="4" a="1"/>
  <c r="D80" i="4" s="1"/>
  <c r="BG79" i="4" a="1"/>
  <c r="BG79" i="4" s="1"/>
  <c r="BF79" i="4" a="1"/>
  <c r="BF79" i="4" s="1"/>
  <c r="BE79" i="4" a="1"/>
  <c r="BE79" i="4" s="1"/>
  <c r="AZ79" i="4" a="1"/>
  <c r="AZ79" i="4" s="1"/>
  <c r="AX79" i="4" a="1"/>
  <c r="AX79" i="4" s="1"/>
  <c r="AV79" i="4" a="1"/>
  <c r="AV79" i="4" s="1"/>
  <c r="AT79" i="4" a="1"/>
  <c r="AT79" i="4" s="1"/>
  <c r="AR79" i="4" a="1"/>
  <c r="AR79" i="4" s="1"/>
  <c r="AP79" i="4" a="1"/>
  <c r="AP79" i="4" s="1"/>
  <c r="AN79" i="4" a="1"/>
  <c r="AN79" i="4" s="1"/>
  <c r="AJ79" i="4" a="1"/>
  <c r="AJ79" i="4" s="1"/>
  <c r="AH79" i="4" a="1"/>
  <c r="AH79" i="4" s="1"/>
  <c r="AF79" i="4" a="1"/>
  <c r="AF79" i="4" s="1"/>
  <c r="AD79" i="4" a="1"/>
  <c r="AD79" i="4" s="1"/>
  <c r="Z79" i="4" a="1"/>
  <c r="Z79" i="4" s="1"/>
  <c r="V79" i="4" a="1"/>
  <c r="V79" i="4" s="1"/>
  <c r="T79" i="4" a="1"/>
  <c r="T79" i="4" s="1"/>
  <c r="P79" i="4" a="1"/>
  <c r="P79" i="4" s="1"/>
  <c r="N79" i="4" a="1"/>
  <c r="N79" i="4" s="1"/>
  <c r="J79" i="4" a="1"/>
  <c r="J79" i="4" s="1"/>
  <c r="H79" i="4" a="1"/>
  <c r="H79" i="4" s="1"/>
  <c r="G79" i="4" a="1"/>
  <c r="G79" i="4" s="1"/>
  <c r="F79" i="4" a="1"/>
  <c r="F79" i="4" s="1"/>
  <c r="D79" i="4" a="1"/>
  <c r="D79" i="4" s="1"/>
  <c r="BG78" i="4" a="1"/>
  <c r="BG78" i="4" s="1"/>
  <c r="BF78" i="4" a="1"/>
  <c r="BF78" i="4" s="1"/>
  <c r="BE78" i="4" a="1"/>
  <c r="BE78" i="4" s="1"/>
  <c r="AZ78" i="4" a="1"/>
  <c r="AZ78" i="4" s="1"/>
  <c r="AX78" i="4" a="1"/>
  <c r="AX78" i="4" s="1"/>
  <c r="AV78" i="4" a="1"/>
  <c r="AV78" i="4" s="1"/>
  <c r="AT78" i="4" a="1"/>
  <c r="AT78" i="4" s="1"/>
  <c r="AR78" i="4" a="1"/>
  <c r="AR78" i="4" s="1"/>
  <c r="AP78" i="4" a="1"/>
  <c r="AP78" i="4" s="1"/>
  <c r="AN78" i="4" a="1"/>
  <c r="AN78" i="4" s="1"/>
  <c r="AJ78" i="4" a="1"/>
  <c r="AJ78" i="4" s="1"/>
  <c r="AH78" i="4" a="1"/>
  <c r="AH78" i="4" s="1"/>
  <c r="AF78" i="4" a="1"/>
  <c r="AF78" i="4" s="1"/>
  <c r="AD78" i="4" a="1"/>
  <c r="AD78" i="4" s="1"/>
  <c r="Z78" i="4" a="1"/>
  <c r="Z78" i="4" s="1"/>
  <c r="V78" i="4" a="1"/>
  <c r="V78" i="4" s="1"/>
  <c r="T78" i="4" a="1"/>
  <c r="T78" i="4" s="1"/>
  <c r="P78" i="4" a="1"/>
  <c r="P78" i="4" s="1"/>
  <c r="N78" i="4" a="1"/>
  <c r="N78" i="4" s="1"/>
  <c r="L78" i="4" a="1"/>
  <c r="L78" i="4" s="1"/>
  <c r="J78" i="4" a="1"/>
  <c r="J78" i="4" s="1"/>
  <c r="H78" i="4" a="1"/>
  <c r="H78" i="4" s="1"/>
  <c r="G78" i="4" a="1"/>
  <c r="G78" i="4" s="1"/>
  <c r="F78" i="4" a="1"/>
  <c r="F78" i="4" s="1"/>
  <c r="D78" i="4" a="1"/>
  <c r="D78" i="4" s="1"/>
  <c r="BG77" i="4" a="1"/>
  <c r="BG77" i="4" s="1"/>
  <c r="BF77" i="4" a="1"/>
  <c r="BF77" i="4" s="1"/>
  <c r="BE77" i="4" a="1"/>
  <c r="BE77" i="4" s="1"/>
  <c r="AZ77" i="4" a="1"/>
  <c r="AZ77" i="4" s="1"/>
  <c r="AX77" i="4" a="1"/>
  <c r="AX77" i="4" s="1"/>
  <c r="AV77" i="4" a="1"/>
  <c r="AV77" i="4" s="1"/>
  <c r="AT77" i="4" a="1"/>
  <c r="AT77" i="4" s="1"/>
  <c r="AR77" i="4" a="1"/>
  <c r="AR77" i="4" s="1"/>
  <c r="AP77" i="4" a="1"/>
  <c r="AP77" i="4" s="1"/>
  <c r="AN77" i="4" a="1"/>
  <c r="AN77" i="4" s="1"/>
  <c r="AJ77" i="4" a="1"/>
  <c r="AJ77" i="4" s="1"/>
  <c r="AH77" i="4" a="1"/>
  <c r="AH77" i="4" s="1"/>
  <c r="AF77" i="4" a="1"/>
  <c r="AF77" i="4" s="1"/>
  <c r="AD77" i="4" a="1"/>
  <c r="AD77" i="4" s="1"/>
  <c r="Z77" i="4" a="1"/>
  <c r="Z77" i="4" s="1"/>
  <c r="V77" i="4" a="1"/>
  <c r="V77" i="4" s="1"/>
  <c r="T77" i="4" a="1"/>
  <c r="T77" i="4" s="1"/>
  <c r="R77" i="4" a="1"/>
  <c r="R77" i="4" s="1"/>
  <c r="P77" i="4" a="1"/>
  <c r="P77" i="4" s="1"/>
  <c r="N77" i="4" a="1"/>
  <c r="N77" i="4" s="1"/>
  <c r="L77" i="4" a="1"/>
  <c r="L77" i="4" s="1"/>
  <c r="J77" i="4" a="1"/>
  <c r="J77" i="4" s="1"/>
  <c r="H77" i="4" a="1"/>
  <c r="H77" i="4" s="1"/>
  <c r="G77" i="4" a="1"/>
  <c r="G77" i="4" s="1"/>
  <c r="F77" i="4" a="1"/>
  <c r="F77" i="4" s="1"/>
  <c r="D77" i="4" a="1"/>
  <c r="D77" i="4" s="1"/>
  <c r="BG76" i="4" a="1"/>
  <c r="BG76" i="4" s="1"/>
  <c r="BF76" i="4" a="1"/>
  <c r="BF76" i="4" s="1"/>
  <c r="BE76" i="4" a="1"/>
  <c r="BE76" i="4" s="1"/>
  <c r="AZ76" i="4" a="1"/>
  <c r="AZ76" i="4" s="1"/>
  <c r="AX76" i="4" a="1"/>
  <c r="AX76" i="4" s="1"/>
  <c r="AV76" i="4" a="1"/>
  <c r="AV76" i="4" s="1"/>
  <c r="AT76" i="4" a="1"/>
  <c r="AT76" i="4" s="1"/>
  <c r="AR76" i="4" a="1"/>
  <c r="AR76" i="4" s="1"/>
  <c r="AP76" i="4" a="1"/>
  <c r="AP76" i="4" s="1"/>
  <c r="AN76" i="4" a="1"/>
  <c r="AN76" i="4" s="1"/>
  <c r="AJ76" i="4" a="1"/>
  <c r="AJ76" i="4" s="1"/>
  <c r="AH76" i="4" a="1"/>
  <c r="AH76" i="4" s="1"/>
  <c r="AF76" i="4" a="1"/>
  <c r="AF76" i="4" s="1"/>
  <c r="AD76" i="4" a="1"/>
  <c r="AD76" i="4" s="1"/>
  <c r="Z76" i="4" a="1"/>
  <c r="Z76" i="4" s="1"/>
  <c r="V76" i="4" a="1"/>
  <c r="V76" i="4" s="1"/>
  <c r="T76" i="4" a="1"/>
  <c r="T76" i="4" s="1"/>
  <c r="P76" i="4" a="1"/>
  <c r="P76" i="4" s="1"/>
  <c r="N76" i="4" a="1"/>
  <c r="N76" i="4" s="1"/>
  <c r="L76" i="4" a="1"/>
  <c r="L76" i="4" s="1"/>
  <c r="J76" i="4" a="1"/>
  <c r="J76" i="4" s="1"/>
  <c r="H76" i="4" a="1"/>
  <c r="H76" i="4" s="1"/>
  <c r="G76" i="4" a="1"/>
  <c r="G76" i="4" s="1"/>
  <c r="F76" i="4" a="1"/>
  <c r="F76" i="4" s="1"/>
  <c r="D76" i="4" a="1"/>
  <c r="D76" i="4" s="1"/>
  <c r="BG75" i="4" a="1"/>
  <c r="BG75" i="4" s="1"/>
  <c r="BF75" i="4" a="1"/>
  <c r="BF75" i="4" s="1"/>
  <c r="BE75" i="4" a="1"/>
  <c r="BE75" i="4" s="1"/>
  <c r="AZ75" i="4" a="1"/>
  <c r="AZ75" i="4" s="1"/>
  <c r="AX75" i="4" a="1"/>
  <c r="AX75" i="4" s="1"/>
  <c r="AV75" i="4" a="1"/>
  <c r="AV75" i="4" s="1"/>
  <c r="AT75" i="4" a="1"/>
  <c r="AT75" i="4" s="1"/>
  <c r="AR75" i="4" a="1"/>
  <c r="AR75" i="4" s="1"/>
  <c r="AP75" i="4" a="1"/>
  <c r="AP75" i="4" s="1"/>
  <c r="AN75" i="4" a="1"/>
  <c r="AN75" i="4" s="1"/>
  <c r="AJ75" i="4" a="1"/>
  <c r="AJ75" i="4" s="1"/>
  <c r="AH75" i="4" a="1"/>
  <c r="AH75" i="4" s="1"/>
  <c r="AF75" i="4" a="1"/>
  <c r="AF75" i="4" s="1"/>
  <c r="AD75" i="4" a="1"/>
  <c r="AD75" i="4" s="1"/>
  <c r="Z75" i="4" a="1"/>
  <c r="Z75" i="4" s="1"/>
  <c r="V75" i="4" a="1"/>
  <c r="V75" i="4" s="1"/>
  <c r="T75" i="4" a="1"/>
  <c r="T75" i="4" s="1"/>
  <c r="P75" i="4" a="1"/>
  <c r="P75" i="4" s="1"/>
  <c r="N75" i="4" a="1"/>
  <c r="N75" i="4" s="1"/>
  <c r="L75" i="4" a="1"/>
  <c r="L75" i="4" s="1"/>
  <c r="J75" i="4" a="1"/>
  <c r="J75" i="4" s="1"/>
  <c r="H75" i="4" a="1"/>
  <c r="H75" i="4" s="1"/>
  <c r="G75" i="4" a="1"/>
  <c r="G75" i="4" s="1"/>
  <c r="F75" i="4" a="1"/>
  <c r="F75" i="4" s="1"/>
  <c r="D75" i="4" a="1"/>
  <c r="D75" i="4" s="1"/>
  <c r="BG74" i="4" a="1"/>
  <c r="BG74" i="4" s="1"/>
  <c r="BF74" i="4" a="1"/>
  <c r="BF74" i="4" s="1"/>
  <c r="BE74" i="4" a="1"/>
  <c r="BE74" i="4" s="1"/>
  <c r="AZ74" i="4" a="1"/>
  <c r="AZ74" i="4" s="1"/>
  <c r="AX74" i="4" a="1"/>
  <c r="AX74" i="4" s="1"/>
  <c r="AV74" i="4" a="1"/>
  <c r="AV74" i="4" s="1"/>
  <c r="AT74" i="4" a="1"/>
  <c r="AT74" i="4" s="1"/>
  <c r="AR74" i="4" a="1"/>
  <c r="AR74" i="4" s="1"/>
  <c r="AP74" i="4" a="1"/>
  <c r="AP74" i="4" s="1"/>
  <c r="AN74" i="4" a="1"/>
  <c r="AN74" i="4" s="1"/>
  <c r="AJ74" i="4" a="1"/>
  <c r="AJ74" i="4" s="1"/>
  <c r="AH74" i="4" a="1"/>
  <c r="AH74" i="4" s="1"/>
  <c r="AF74" i="4" a="1"/>
  <c r="AF74" i="4" s="1"/>
  <c r="AD74" i="4" a="1"/>
  <c r="AD74" i="4" s="1"/>
  <c r="Z74" i="4" a="1"/>
  <c r="Z74" i="4" s="1"/>
  <c r="V74" i="4" a="1"/>
  <c r="V74" i="4" s="1"/>
  <c r="T74" i="4" a="1"/>
  <c r="T74" i="4" s="1"/>
  <c r="R74" i="4" a="1"/>
  <c r="R74" i="4" s="1"/>
  <c r="P74" i="4" a="1"/>
  <c r="P74" i="4" s="1"/>
  <c r="N74" i="4" a="1"/>
  <c r="N74" i="4" s="1"/>
  <c r="J74" i="4" a="1"/>
  <c r="J74" i="4" s="1"/>
  <c r="H74" i="4" a="1"/>
  <c r="H74" i="4" s="1"/>
  <c r="G74" i="4" a="1"/>
  <c r="G74" i="4" s="1"/>
  <c r="F74" i="4" a="1"/>
  <c r="F74" i="4" s="1"/>
  <c r="D74" i="4" a="1"/>
  <c r="D74" i="4" s="1"/>
  <c r="BG73" i="4" a="1"/>
  <c r="BG73" i="4" s="1"/>
  <c r="BF73" i="4" a="1"/>
  <c r="BF73" i="4" s="1"/>
  <c r="BE73" i="4" a="1"/>
  <c r="BE73" i="4" s="1"/>
  <c r="AZ73" i="4" a="1"/>
  <c r="AZ73" i="4" s="1"/>
  <c r="AX73" i="4" a="1"/>
  <c r="AX73" i="4" s="1"/>
  <c r="AV73" i="4" a="1"/>
  <c r="AV73" i="4" s="1"/>
  <c r="AT73" i="4" a="1"/>
  <c r="AT73" i="4" s="1"/>
  <c r="AR73" i="4" a="1"/>
  <c r="AR73" i="4" s="1"/>
  <c r="AP73" i="4" a="1"/>
  <c r="AP73" i="4" s="1"/>
  <c r="AN73" i="4" a="1"/>
  <c r="AN73" i="4" s="1"/>
  <c r="AJ73" i="4" a="1"/>
  <c r="AJ73" i="4" s="1"/>
  <c r="AH73" i="4" a="1"/>
  <c r="AH73" i="4" s="1"/>
  <c r="AF73" i="4" a="1"/>
  <c r="AF73" i="4" s="1"/>
  <c r="AD73" i="4" a="1"/>
  <c r="AD73" i="4" s="1"/>
  <c r="Z73" i="4" a="1"/>
  <c r="Z73" i="4" s="1"/>
  <c r="V73" i="4" a="1"/>
  <c r="V73" i="4" s="1"/>
  <c r="T73" i="4" a="1"/>
  <c r="T73" i="4" s="1"/>
  <c r="P73" i="4" a="1"/>
  <c r="P73" i="4" s="1"/>
  <c r="N73" i="4" a="1"/>
  <c r="N73" i="4" s="1"/>
  <c r="L73" i="4" a="1"/>
  <c r="L73" i="4" s="1"/>
  <c r="J73" i="4" a="1"/>
  <c r="J73" i="4" s="1"/>
  <c r="H73" i="4" a="1"/>
  <c r="H73" i="4" s="1"/>
  <c r="G73" i="4" a="1"/>
  <c r="G73" i="4" s="1"/>
  <c r="F73" i="4" a="1"/>
  <c r="F73" i="4" s="1"/>
  <c r="D73" i="4" a="1"/>
  <c r="D73" i="4" s="1"/>
  <c r="BG72" i="4" a="1"/>
  <c r="BG72" i="4" s="1"/>
  <c r="BF72" i="4" a="1"/>
  <c r="BF72" i="4" s="1"/>
  <c r="BE72" i="4" a="1"/>
  <c r="BE72" i="4" s="1"/>
  <c r="AZ72" i="4" a="1"/>
  <c r="AZ72" i="4" s="1"/>
  <c r="AX72" i="4" a="1"/>
  <c r="AX72" i="4" s="1"/>
  <c r="AV72" i="4" a="1"/>
  <c r="AV72" i="4" s="1"/>
  <c r="AT72" i="4" a="1"/>
  <c r="AT72" i="4" s="1"/>
  <c r="AR72" i="4" a="1"/>
  <c r="AR72" i="4" s="1"/>
  <c r="AP72" i="4" a="1"/>
  <c r="AP72" i="4" s="1"/>
  <c r="AN72" i="4" a="1"/>
  <c r="AN72" i="4" s="1"/>
  <c r="AJ72" i="4" a="1"/>
  <c r="AJ72" i="4" s="1"/>
  <c r="AH72" i="4" a="1"/>
  <c r="AH72" i="4" s="1"/>
  <c r="AF72" i="4" a="1"/>
  <c r="AF72" i="4" s="1"/>
  <c r="AD72" i="4" a="1"/>
  <c r="AD72" i="4" s="1"/>
  <c r="Z72" i="4" a="1"/>
  <c r="Z72" i="4" s="1"/>
  <c r="V72" i="4" a="1"/>
  <c r="V72" i="4" s="1"/>
  <c r="T72" i="4" a="1"/>
  <c r="T72" i="4" s="1"/>
  <c r="P72" i="4" a="1"/>
  <c r="P72" i="4" s="1"/>
  <c r="N72" i="4" a="1"/>
  <c r="N72" i="4" s="1"/>
  <c r="L72" i="4" a="1"/>
  <c r="L72" i="4" s="1"/>
  <c r="J72" i="4" a="1"/>
  <c r="J72" i="4" s="1"/>
  <c r="H72" i="4" a="1"/>
  <c r="H72" i="4" s="1"/>
  <c r="G72" i="4" a="1"/>
  <c r="G72" i="4" s="1"/>
  <c r="F72" i="4" a="1"/>
  <c r="F72" i="4" s="1"/>
  <c r="D72" i="4" a="1"/>
  <c r="D72" i="4" s="1"/>
  <c r="BG71" i="4" a="1"/>
  <c r="BG71" i="4" s="1"/>
  <c r="BF71" i="4" a="1"/>
  <c r="BF71" i="4" s="1"/>
  <c r="BE71" i="4" a="1"/>
  <c r="BE71" i="4" s="1"/>
  <c r="AZ71" i="4" a="1"/>
  <c r="AZ71" i="4" s="1"/>
  <c r="AX71" i="4" a="1"/>
  <c r="AX71" i="4" s="1"/>
  <c r="AV71" i="4" a="1"/>
  <c r="AV71" i="4" s="1"/>
  <c r="AT71" i="4" a="1"/>
  <c r="AT71" i="4" s="1"/>
  <c r="AR71" i="4" a="1"/>
  <c r="AR71" i="4" s="1"/>
  <c r="AP71" i="4" a="1"/>
  <c r="AP71" i="4" s="1"/>
  <c r="AN71" i="4" a="1"/>
  <c r="AN71" i="4" s="1"/>
  <c r="AJ71" i="4" a="1"/>
  <c r="AJ71" i="4" s="1"/>
  <c r="AH71" i="4" a="1"/>
  <c r="AH71" i="4" s="1"/>
  <c r="AF71" i="4" a="1"/>
  <c r="AF71" i="4" s="1"/>
  <c r="AD71" i="4" a="1"/>
  <c r="AD71" i="4" s="1"/>
  <c r="Z71" i="4" a="1"/>
  <c r="Z71" i="4" s="1"/>
  <c r="V71" i="4" a="1"/>
  <c r="V71" i="4" s="1"/>
  <c r="T71" i="4" a="1"/>
  <c r="T71" i="4" s="1"/>
  <c r="P71" i="4" a="1"/>
  <c r="P71" i="4" s="1"/>
  <c r="N71" i="4" a="1"/>
  <c r="N71" i="4" s="1"/>
  <c r="L71" i="4" a="1"/>
  <c r="L71" i="4" s="1"/>
  <c r="J71" i="4" a="1"/>
  <c r="J71" i="4" s="1"/>
  <c r="H71" i="4" a="1"/>
  <c r="H71" i="4" s="1"/>
  <c r="G71" i="4" a="1"/>
  <c r="G71" i="4" s="1"/>
  <c r="F71" i="4" a="1"/>
  <c r="F71" i="4" s="1"/>
  <c r="D71" i="4" a="1"/>
  <c r="D71" i="4" s="1"/>
  <c r="BG70" i="4" a="1"/>
  <c r="BG70" i="4" s="1"/>
  <c r="BF70" i="4" a="1"/>
  <c r="BF70" i="4" s="1"/>
  <c r="BE70" i="4" a="1"/>
  <c r="BE70" i="4" s="1"/>
  <c r="AZ70" i="4" a="1"/>
  <c r="AZ70" i="4" s="1"/>
  <c r="AX70" i="4" a="1"/>
  <c r="AX70" i="4" s="1"/>
  <c r="AV70" i="4" a="1"/>
  <c r="AV70" i="4" s="1"/>
  <c r="AT70" i="4" a="1"/>
  <c r="AT70" i="4" s="1"/>
  <c r="AR70" i="4" a="1"/>
  <c r="AR70" i="4" s="1"/>
  <c r="AP70" i="4" a="1"/>
  <c r="AP70" i="4" s="1"/>
  <c r="AN70" i="4" a="1"/>
  <c r="AN70" i="4" s="1"/>
  <c r="AJ70" i="4" a="1"/>
  <c r="AJ70" i="4" s="1"/>
  <c r="AH70" i="4" a="1"/>
  <c r="AH70" i="4" s="1"/>
  <c r="AF70" i="4" a="1"/>
  <c r="AF70" i="4" s="1"/>
  <c r="AD70" i="4" a="1"/>
  <c r="AD70" i="4" s="1"/>
  <c r="Z70" i="4" a="1"/>
  <c r="Z70" i="4" s="1"/>
  <c r="V70" i="4" a="1"/>
  <c r="V70" i="4" s="1"/>
  <c r="T70" i="4" a="1"/>
  <c r="T70" i="4" s="1"/>
  <c r="P70" i="4" a="1"/>
  <c r="P70" i="4" s="1"/>
  <c r="N70" i="4" a="1"/>
  <c r="N70" i="4" s="1"/>
  <c r="L70" i="4" a="1"/>
  <c r="L70" i="4" s="1"/>
  <c r="J70" i="4" a="1"/>
  <c r="J70" i="4" s="1"/>
  <c r="H70" i="4" a="1"/>
  <c r="H70" i="4" s="1"/>
  <c r="G70" i="4" a="1"/>
  <c r="G70" i="4" s="1"/>
  <c r="F70" i="4" a="1"/>
  <c r="F70" i="4" s="1"/>
  <c r="D70" i="4" a="1"/>
  <c r="D70" i="4" s="1"/>
  <c r="BG69" i="4" a="1"/>
  <c r="BG69" i="4" s="1"/>
  <c r="BF69" i="4" a="1"/>
  <c r="BF69" i="4" s="1"/>
  <c r="BE69" i="4" a="1"/>
  <c r="BE69" i="4" s="1"/>
  <c r="AZ69" i="4" a="1"/>
  <c r="AZ69" i="4" s="1"/>
  <c r="AX69" i="4" a="1"/>
  <c r="AX69" i="4" s="1"/>
  <c r="AV69" i="4" a="1"/>
  <c r="AV69" i="4" s="1"/>
  <c r="AT69" i="4" a="1"/>
  <c r="AT69" i="4" s="1"/>
  <c r="AR69" i="4" a="1"/>
  <c r="AR69" i="4" s="1"/>
  <c r="AP69" i="4" a="1"/>
  <c r="AP69" i="4" s="1"/>
  <c r="AN69" i="4" a="1"/>
  <c r="AN69" i="4" s="1"/>
  <c r="AJ69" i="4" a="1"/>
  <c r="AJ69" i="4" s="1"/>
  <c r="AH69" i="4" a="1"/>
  <c r="AH69" i="4" s="1"/>
  <c r="AF69" i="4" a="1"/>
  <c r="AF69" i="4" s="1"/>
  <c r="AD69" i="4" a="1"/>
  <c r="AD69" i="4" s="1"/>
  <c r="Z69" i="4" a="1"/>
  <c r="Z69" i="4" s="1"/>
  <c r="V69" i="4" a="1"/>
  <c r="V69" i="4" s="1"/>
  <c r="T69" i="4" a="1"/>
  <c r="T69" i="4" s="1"/>
  <c r="P69" i="4" a="1"/>
  <c r="P69" i="4" s="1"/>
  <c r="N69" i="4" a="1"/>
  <c r="N69" i="4" s="1"/>
  <c r="L69" i="4" a="1"/>
  <c r="L69" i="4" s="1"/>
  <c r="J69" i="4" a="1"/>
  <c r="J69" i="4" s="1"/>
  <c r="H69" i="4" a="1"/>
  <c r="H69" i="4" s="1"/>
  <c r="G69" i="4" a="1"/>
  <c r="G69" i="4" s="1"/>
  <c r="F69" i="4" a="1"/>
  <c r="F69" i="4" s="1"/>
  <c r="D69" i="4" a="1"/>
  <c r="D69" i="4" s="1"/>
  <c r="BG68" i="4" a="1"/>
  <c r="BG68" i="4" s="1"/>
  <c r="BF68" i="4" a="1"/>
  <c r="BF68" i="4" s="1"/>
  <c r="BE68" i="4" a="1"/>
  <c r="BE68" i="4" s="1"/>
  <c r="AZ68" i="4" a="1"/>
  <c r="AZ68" i="4" s="1"/>
  <c r="AX68" i="4" a="1"/>
  <c r="AX68" i="4" s="1"/>
  <c r="AV68" i="4" a="1"/>
  <c r="AV68" i="4" s="1"/>
  <c r="AT68" i="4" a="1"/>
  <c r="AT68" i="4" s="1"/>
  <c r="AR68" i="4" a="1"/>
  <c r="AR68" i="4" s="1"/>
  <c r="AP68" i="4" a="1"/>
  <c r="AP68" i="4" s="1"/>
  <c r="AN68" i="4" a="1"/>
  <c r="AN68" i="4" s="1"/>
  <c r="AJ68" i="4" a="1"/>
  <c r="AJ68" i="4" s="1"/>
  <c r="AH68" i="4" a="1"/>
  <c r="AH68" i="4" s="1"/>
  <c r="AF68" i="4" a="1"/>
  <c r="AF68" i="4" s="1"/>
  <c r="AD68" i="4" a="1"/>
  <c r="AD68" i="4" s="1"/>
  <c r="Z68" i="4" a="1"/>
  <c r="Z68" i="4" s="1"/>
  <c r="V68" i="4" a="1"/>
  <c r="V68" i="4" s="1"/>
  <c r="T68" i="4" a="1"/>
  <c r="T68" i="4" s="1"/>
  <c r="P68" i="4" a="1"/>
  <c r="P68" i="4" s="1"/>
  <c r="N68" i="4" a="1"/>
  <c r="N68" i="4" s="1"/>
  <c r="L68" i="4" a="1"/>
  <c r="L68" i="4" s="1"/>
  <c r="J68" i="4" a="1"/>
  <c r="J68" i="4" s="1"/>
  <c r="H68" i="4" a="1"/>
  <c r="H68" i="4" s="1"/>
  <c r="G68" i="4" a="1"/>
  <c r="G68" i="4" s="1"/>
  <c r="F68" i="4" a="1"/>
  <c r="F68" i="4" s="1"/>
  <c r="D68" i="4" a="1"/>
  <c r="D68" i="4" s="1"/>
  <c r="BG67" i="4" a="1"/>
  <c r="BG67" i="4" s="1"/>
  <c r="BF67" i="4" a="1"/>
  <c r="BF67" i="4" s="1"/>
  <c r="BE67" i="4" a="1"/>
  <c r="BE67" i="4" s="1"/>
  <c r="AZ67" i="4" a="1"/>
  <c r="AZ67" i="4" s="1"/>
  <c r="AX67" i="4" a="1"/>
  <c r="AX67" i="4" s="1"/>
  <c r="AV67" i="4" a="1"/>
  <c r="AV67" i="4" s="1"/>
  <c r="AT67" i="4" a="1"/>
  <c r="AT67" i="4" s="1"/>
  <c r="AR67" i="4" a="1"/>
  <c r="AR67" i="4" s="1"/>
  <c r="AP67" i="4" a="1"/>
  <c r="AP67" i="4" s="1"/>
  <c r="AN67" i="4" a="1"/>
  <c r="AN67" i="4" s="1"/>
  <c r="AJ67" i="4" a="1"/>
  <c r="AJ67" i="4" s="1"/>
  <c r="AH67" i="4" a="1"/>
  <c r="AH67" i="4" s="1"/>
  <c r="AF67" i="4" a="1"/>
  <c r="AF67" i="4" s="1"/>
  <c r="AD67" i="4" a="1"/>
  <c r="AD67" i="4" s="1"/>
  <c r="Z67" i="4" a="1"/>
  <c r="Z67" i="4" s="1"/>
  <c r="V67" i="4" a="1"/>
  <c r="V67" i="4" s="1"/>
  <c r="T67" i="4" a="1"/>
  <c r="T67" i="4" s="1"/>
  <c r="P67" i="4" a="1"/>
  <c r="P67" i="4" s="1"/>
  <c r="N67" i="4" a="1"/>
  <c r="N67" i="4" s="1"/>
  <c r="L67" i="4" a="1"/>
  <c r="L67" i="4" s="1"/>
  <c r="J67" i="4" a="1"/>
  <c r="J67" i="4" s="1"/>
  <c r="H67" i="4" a="1"/>
  <c r="H67" i="4" s="1"/>
  <c r="G67" i="4" a="1"/>
  <c r="G67" i="4" s="1"/>
  <c r="F67" i="4" a="1"/>
  <c r="F67" i="4" s="1"/>
  <c r="D67" i="4" a="1"/>
  <c r="D67" i="4" s="1"/>
  <c r="BG66" i="4" a="1"/>
  <c r="BG66" i="4" s="1"/>
  <c r="BF66" i="4" a="1"/>
  <c r="BF66" i="4" s="1"/>
  <c r="BE66" i="4" a="1"/>
  <c r="BE66" i="4" s="1"/>
  <c r="AZ66" i="4" a="1"/>
  <c r="AZ66" i="4" s="1"/>
  <c r="AX66" i="4" a="1"/>
  <c r="AX66" i="4" s="1"/>
  <c r="AV66" i="4" a="1"/>
  <c r="AV66" i="4" s="1"/>
  <c r="AT66" i="4" a="1"/>
  <c r="AT66" i="4" s="1"/>
  <c r="AR66" i="4" a="1"/>
  <c r="AR66" i="4" s="1"/>
  <c r="AP66" i="4" a="1"/>
  <c r="AP66" i="4" s="1"/>
  <c r="AN66" i="4" a="1"/>
  <c r="AN66" i="4" s="1"/>
  <c r="AJ66" i="4" a="1"/>
  <c r="AJ66" i="4" s="1"/>
  <c r="AH66" i="4" a="1"/>
  <c r="AH66" i="4" s="1"/>
  <c r="AF66" i="4" a="1"/>
  <c r="AF66" i="4" s="1"/>
  <c r="AD66" i="4" a="1"/>
  <c r="AD66" i="4" s="1"/>
  <c r="Z66" i="4" a="1"/>
  <c r="Z66" i="4" s="1"/>
  <c r="V66" i="4" a="1"/>
  <c r="V66" i="4" s="1"/>
  <c r="T66" i="4" a="1"/>
  <c r="T66" i="4" s="1"/>
  <c r="P66" i="4" a="1"/>
  <c r="P66" i="4" s="1"/>
  <c r="N66" i="4" a="1"/>
  <c r="N66" i="4" s="1"/>
  <c r="L66" i="4" a="1"/>
  <c r="L66" i="4" s="1"/>
  <c r="J66" i="4" a="1"/>
  <c r="J66" i="4" s="1"/>
  <c r="H66" i="4" a="1"/>
  <c r="H66" i="4" s="1"/>
  <c r="G66" i="4" a="1"/>
  <c r="G66" i="4" s="1"/>
  <c r="F66" i="4" a="1"/>
  <c r="F66" i="4" s="1"/>
  <c r="D66" i="4" a="1"/>
  <c r="D66" i="4" s="1"/>
  <c r="BG65" i="4" a="1"/>
  <c r="BG65" i="4" s="1"/>
  <c r="BF65" i="4" a="1"/>
  <c r="BF65" i="4" s="1"/>
  <c r="BE65" i="4" a="1"/>
  <c r="BE65" i="4" s="1"/>
  <c r="AZ65" i="4" a="1"/>
  <c r="AZ65" i="4" s="1"/>
  <c r="AX65" i="4" a="1"/>
  <c r="AX65" i="4" s="1"/>
  <c r="AV65" i="4" a="1"/>
  <c r="AV65" i="4" s="1"/>
  <c r="AT65" i="4" a="1"/>
  <c r="AT65" i="4" s="1"/>
  <c r="AR65" i="4" a="1"/>
  <c r="AR65" i="4" s="1"/>
  <c r="AP65" i="4" a="1"/>
  <c r="AP65" i="4" s="1"/>
  <c r="AN65" i="4" a="1"/>
  <c r="AN65" i="4" s="1"/>
  <c r="AJ65" i="4" a="1"/>
  <c r="AJ65" i="4" s="1"/>
  <c r="AH65" i="4" a="1"/>
  <c r="AH65" i="4" s="1"/>
  <c r="AF65" i="4" a="1"/>
  <c r="AF65" i="4" s="1"/>
  <c r="AD65" i="4" a="1"/>
  <c r="AD65" i="4" s="1"/>
  <c r="Z65" i="4" a="1"/>
  <c r="Z65" i="4" s="1"/>
  <c r="V65" i="4" a="1"/>
  <c r="V65" i="4" s="1"/>
  <c r="T65" i="4" a="1"/>
  <c r="T65" i="4" s="1"/>
  <c r="R65" i="4" a="1"/>
  <c r="R65" i="4" s="1"/>
  <c r="P65" i="4" a="1"/>
  <c r="P65" i="4" s="1"/>
  <c r="N65" i="4" a="1"/>
  <c r="N65" i="4" s="1"/>
  <c r="L65" i="4" a="1"/>
  <c r="L65" i="4" s="1"/>
  <c r="J65" i="4" a="1"/>
  <c r="J65" i="4" s="1"/>
  <c r="H65" i="4" a="1"/>
  <c r="H65" i="4" s="1"/>
  <c r="G65" i="4" a="1"/>
  <c r="G65" i="4" s="1"/>
  <c r="F65" i="4" a="1"/>
  <c r="F65" i="4" s="1"/>
  <c r="D65" i="4" a="1"/>
  <c r="D65" i="4" s="1"/>
  <c r="BG64" i="4" a="1"/>
  <c r="BG64" i="4" s="1"/>
  <c r="BF64" i="4" a="1"/>
  <c r="BF64" i="4" s="1"/>
  <c r="BE64" i="4" a="1"/>
  <c r="BE64" i="4" s="1"/>
  <c r="AZ64" i="4" a="1"/>
  <c r="AZ64" i="4" s="1"/>
  <c r="AX64" i="4" a="1"/>
  <c r="AX64" i="4" s="1"/>
  <c r="AV64" i="4" a="1"/>
  <c r="AV64" i="4" s="1"/>
  <c r="AT64" i="4" a="1"/>
  <c r="AT64" i="4" s="1"/>
  <c r="AR64" i="4" a="1"/>
  <c r="AR64" i="4" s="1"/>
  <c r="AP64" i="4" a="1"/>
  <c r="AP64" i="4" s="1"/>
  <c r="AN64" i="4" a="1"/>
  <c r="AN64" i="4" s="1"/>
  <c r="AJ64" i="4" a="1"/>
  <c r="AJ64" i="4" s="1"/>
  <c r="AH64" i="4" a="1"/>
  <c r="AH64" i="4" s="1"/>
  <c r="AF64" i="4" a="1"/>
  <c r="AF64" i="4" s="1"/>
  <c r="AD64" i="4" a="1"/>
  <c r="AD64" i="4" s="1"/>
  <c r="Z64" i="4" a="1"/>
  <c r="Z64" i="4" s="1"/>
  <c r="V64" i="4" a="1"/>
  <c r="V64" i="4" s="1"/>
  <c r="T64" i="4" a="1"/>
  <c r="T64" i="4" s="1"/>
  <c r="R64" i="4" a="1"/>
  <c r="R64" i="4" s="1"/>
  <c r="P64" i="4" a="1"/>
  <c r="P64" i="4" s="1"/>
  <c r="N64" i="4" a="1"/>
  <c r="N64" i="4" s="1"/>
  <c r="J64" i="4" a="1"/>
  <c r="J64" i="4" s="1"/>
  <c r="H64" i="4" a="1"/>
  <c r="H64" i="4" s="1"/>
  <c r="G64" i="4" a="1"/>
  <c r="G64" i="4" s="1"/>
  <c r="F64" i="4" a="1"/>
  <c r="F64" i="4" s="1"/>
  <c r="D64" i="4" a="1"/>
  <c r="D64" i="4" s="1"/>
  <c r="BG63" i="4" a="1"/>
  <c r="BG63" i="4" s="1"/>
  <c r="BF63" i="4" a="1"/>
  <c r="BF63" i="4" s="1"/>
  <c r="BE63" i="4" a="1"/>
  <c r="BE63" i="4" s="1"/>
  <c r="AZ63" i="4" a="1"/>
  <c r="AZ63" i="4" s="1"/>
  <c r="AX63" i="4" a="1"/>
  <c r="AX63" i="4" s="1"/>
  <c r="AV63" i="4" a="1"/>
  <c r="AV63" i="4" s="1"/>
  <c r="AT63" i="4" a="1"/>
  <c r="AT63" i="4" s="1"/>
  <c r="AR63" i="4" a="1"/>
  <c r="AR63" i="4" s="1"/>
  <c r="AP63" i="4" a="1"/>
  <c r="AP63" i="4" s="1"/>
  <c r="AN63" i="4" a="1"/>
  <c r="AN63" i="4" s="1"/>
  <c r="AJ63" i="4" a="1"/>
  <c r="AJ63" i="4" s="1"/>
  <c r="AH63" i="4" a="1"/>
  <c r="AH63" i="4" s="1"/>
  <c r="AF63" i="4" a="1"/>
  <c r="AF63" i="4" s="1"/>
  <c r="AD63" i="4" a="1"/>
  <c r="AD63" i="4" s="1"/>
  <c r="Z63" i="4" a="1"/>
  <c r="Z63" i="4" s="1"/>
  <c r="V63" i="4" a="1"/>
  <c r="V63" i="4" s="1"/>
  <c r="T63" i="4" a="1"/>
  <c r="T63" i="4" s="1"/>
  <c r="P63" i="4" a="1"/>
  <c r="P63" i="4" s="1"/>
  <c r="N63" i="4" a="1"/>
  <c r="N63" i="4" s="1"/>
  <c r="L63" i="4" a="1"/>
  <c r="L63" i="4" s="1"/>
  <c r="J63" i="4" a="1"/>
  <c r="J63" i="4" s="1"/>
  <c r="H63" i="4" a="1"/>
  <c r="H63" i="4" s="1"/>
  <c r="G63" i="4" a="1"/>
  <c r="G63" i="4" s="1"/>
  <c r="F63" i="4" a="1"/>
  <c r="F63" i="4" s="1"/>
  <c r="D63" i="4" a="1"/>
  <c r="D63" i="4" s="1"/>
  <c r="BG62" i="4" a="1"/>
  <c r="BG62" i="4" s="1"/>
  <c r="BF62" i="4" a="1"/>
  <c r="BF62" i="4" s="1"/>
  <c r="BE62" i="4" a="1"/>
  <c r="BE62" i="4" s="1"/>
  <c r="AZ62" i="4" a="1"/>
  <c r="AZ62" i="4" s="1"/>
  <c r="AX62" i="4" a="1"/>
  <c r="AX62" i="4" s="1"/>
  <c r="AV62" i="4" a="1"/>
  <c r="AV62" i="4" s="1"/>
  <c r="AT62" i="4" a="1"/>
  <c r="AT62" i="4" s="1"/>
  <c r="AR62" i="4" a="1"/>
  <c r="AR62" i="4" s="1"/>
  <c r="AP62" i="4" a="1"/>
  <c r="AP62" i="4" s="1"/>
  <c r="AN62" i="4" a="1"/>
  <c r="AN62" i="4" s="1"/>
  <c r="AJ62" i="4" a="1"/>
  <c r="AJ62" i="4" s="1"/>
  <c r="AH62" i="4" a="1"/>
  <c r="AH62" i="4" s="1"/>
  <c r="AF62" i="4" a="1"/>
  <c r="AF62" i="4" s="1"/>
  <c r="AD62" i="4" a="1"/>
  <c r="AD62" i="4" s="1"/>
  <c r="Z62" i="4" a="1"/>
  <c r="Z62" i="4" s="1"/>
  <c r="V62" i="4" a="1"/>
  <c r="V62" i="4" s="1"/>
  <c r="T62" i="4" a="1"/>
  <c r="T62" i="4" s="1"/>
  <c r="P62" i="4" a="1"/>
  <c r="P62" i="4" s="1"/>
  <c r="N62" i="4" a="1"/>
  <c r="N62" i="4" s="1"/>
  <c r="L62" i="4" a="1"/>
  <c r="L62" i="4" s="1"/>
  <c r="J62" i="4" a="1"/>
  <c r="J62" i="4" s="1"/>
  <c r="H62" i="4" a="1"/>
  <c r="H62" i="4" s="1"/>
  <c r="G62" i="4" a="1"/>
  <c r="G62" i="4" s="1"/>
  <c r="F62" i="4" a="1"/>
  <c r="F62" i="4" s="1"/>
  <c r="D62" i="4" a="1"/>
  <c r="D62" i="4" s="1"/>
  <c r="BG61" i="4" a="1"/>
  <c r="BG61" i="4" s="1"/>
  <c r="BF61" i="4" a="1"/>
  <c r="BF61" i="4" s="1"/>
  <c r="BE61" i="4" a="1"/>
  <c r="BE61" i="4" s="1"/>
  <c r="AZ61" i="4" a="1"/>
  <c r="AZ61" i="4" s="1"/>
  <c r="AX61" i="4" a="1"/>
  <c r="AX61" i="4" s="1"/>
  <c r="AV61" i="4" a="1"/>
  <c r="AV61" i="4" s="1"/>
  <c r="AT61" i="4" a="1"/>
  <c r="AT61" i="4" s="1"/>
  <c r="AR61" i="4" a="1"/>
  <c r="AR61" i="4" s="1"/>
  <c r="AP61" i="4" a="1"/>
  <c r="AP61" i="4" s="1"/>
  <c r="AN61" i="4" a="1"/>
  <c r="AN61" i="4" s="1"/>
  <c r="AJ61" i="4" a="1"/>
  <c r="AJ61" i="4" s="1"/>
  <c r="AH61" i="4" a="1"/>
  <c r="AH61" i="4" s="1"/>
  <c r="AF61" i="4" a="1"/>
  <c r="AF61" i="4" s="1"/>
  <c r="AD61" i="4" a="1"/>
  <c r="AD61" i="4" s="1"/>
  <c r="Z61" i="4" a="1"/>
  <c r="Z61" i="4" s="1"/>
  <c r="V61" i="4" a="1"/>
  <c r="V61" i="4" s="1"/>
  <c r="T61" i="4" a="1"/>
  <c r="T61" i="4" s="1"/>
  <c r="R61" i="4" a="1"/>
  <c r="R61" i="4" s="1"/>
  <c r="P61" i="4" a="1"/>
  <c r="P61" i="4" s="1"/>
  <c r="N61" i="4" a="1"/>
  <c r="N61" i="4" s="1"/>
  <c r="L61" i="4" a="1"/>
  <c r="L61" i="4" s="1"/>
  <c r="J61" i="4" a="1"/>
  <c r="J61" i="4" s="1"/>
  <c r="H61" i="4" a="1"/>
  <c r="H61" i="4" s="1"/>
  <c r="G61" i="4" a="1"/>
  <c r="G61" i="4" s="1"/>
  <c r="F61" i="4" a="1"/>
  <c r="F61" i="4" s="1"/>
  <c r="D61" i="4" a="1"/>
  <c r="D61" i="4" s="1"/>
  <c r="BG60" i="4" a="1"/>
  <c r="BG60" i="4" s="1"/>
  <c r="BF60" i="4" a="1"/>
  <c r="BF60" i="4" s="1"/>
  <c r="BE60" i="4" a="1"/>
  <c r="BE60" i="4" s="1"/>
  <c r="AZ60" i="4" a="1"/>
  <c r="AZ60" i="4" s="1"/>
  <c r="AX60" i="4" a="1"/>
  <c r="AX60" i="4" s="1"/>
  <c r="AV60" i="4" a="1"/>
  <c r="AV60" i="4" s="1"/>
  <c r="AT60" i="4" a="1"/>
  <c r="AT60" i="4" s="1"/>
  <c r="AR60" i="4" a="1"/>
  <c r="AR60" i="4" s="1"/>
  <c r="AP60" i="4" a="1"/>
  <c r="AP60" i="4" s="1"/>
  <c r="AN60" i="4" a="1"/>
  <c r="AN60" i="4" s="1"/>
  <c r="AJ60" i="4" a="1"/>
  <c r="AJ60" i="4" s="1"/>
  <c r="AH60" i="4" a="1"/>
  <c r="AH60" i="4" s="1"/>
  <c r="AF60" i="4" a="1"/>
  <c r="AF60" i="4" s="1"/>
  <c r="AD60" i="4" a="1"/>
  <c r="AD60" i="4" s="1"/>
  <c r="Z60" i="4" a="1"/>
  <c r="Z60" i="4" s="1"/>
  <c r="V60" i="4" a="1"/>
  <c r="V60" i="4" s="1"/>
  <c r="T60" i="4" a="1"/>
  <c r="T60" i="4" s="1"/>
  <c r="R60" i="4" a="1"/>
  <c r="R60" i="4" s="1"/>
  <c r="P60" i="4" a="1"/>
  <c r="P60" i="4" s="1"/>
  <c r="N60" i="4" a="1"/>
  <c r="N60" i="4" s="1"/>
  <c r="J60" i="4" a="1"/>
  <c r="J60" i="4" s="1"/>
  <c r="H60" i="4" a="1"/>
  <c r="H60" i="4" s="1"/>
  <c r="G60" i="4" a="1"/>
  <c r="G60" i="4" s="1"/>
  <c r="F60" i="4" a="1"/>
  <c r="F60" i="4" s="1"/>
  <c r="D60" i="4" a="1"/>
  <c r="D60" i="4" s="1"/>
  <c r="BG59" i="4" a="1"/>
  <c r="BG59" i="4" s="1"/>
  <c r="BF59" i="4" a="1"/>
  <c r="BF59" i="4" s="1"/>
  <c r="BE59" i="4" a="1"/>
  <c r="BE59" i="4" s="1"/>
  <c r="AZ59" i="4" a="1"/>
  <c r="AZ59" i="4" s="1"/>
  <c r="AX59" i="4" a="1"/>
  <c r="AX59" i="4" s="1"/>
  <c r="AV59" i="4" a="1"/>
  <c r="AV59" i="4" s="1"/>
  <c r="AT59" i="4" a="1"/>
  <c r="AT59" i="4" s="1"/>
  <c r="AR59" i="4" a="1"/>
  <c r="AR59" i="4" s="1"/>
  <c r="AP59" i="4" a="1"/>
  <c r="AP59" i="4" s="1"/>
  <c r="AN59" i="4" a="1"/>
  <c r="AN59" i="4" s="1"/>
  <c r="AJ59" i="4" a="1"/>
  <c r="AJ59" i="4" s="1"/>
  <c r="AH59" i="4" a="1"/>
  <c r="AH59" i="4" s="1"/>
  <c r="AF59" i="4" a="1"/>
  <c r="AF59" i="4" s="1"/>
  <c r="AD59" i="4" a="1"/>
  <c r="AD59" i="4" s="1"/>
  <c r="Z59" i="4" a="1"/>
  <c r="Z59" i="4" s="1"/>
  <c r="V59" i="4" a="1"/>
  <c r="V59" i="4" s="1"/>
  <c r="T59" i="4" a="1"/>
  <c r="T59" i="4" s="1"/>
  <c r="P59" i="4" a="1"/>
  <c r="P59" i="4" s="1"/>
  <c r="N59" i="4" a="1"/>
  <c r="N59" i="4" s="1"/>
  <c r="L59" i="4" a="1"/>
  <c r="L59" i="4" s="1"/>
  <c r="J59" i="4" a="1"/>
  <c r="J59" i="4" s="1"/>
  <c r="H59" i="4" a="1"/>
  <c r="H59" i="4" s="1"/>
  <c r="G59" i="4" a="1"/>
  <c r="G59" i="4" s="1"/>
  <c r="F59" i="4" a="1"/>
  <c r="F59" i="4" s="1"/>
  <c r="D59" i="4" a="1"/>
  <c r="D59" i="4" s="1"/>
  <c r="BG58" i="4" a="1"/>
  <c r="BG58" i="4" s="1"/>
  <c r="BF58" i="4" a="1"/>
  <c r="BF58" i="4" s="1"/>
  <c r="BE58" i="4" a="1"/>
  <c r="BE58" i="4" s="1"/>
  <c r="AZ58" i="4" a="1"/>
  <c r="AZ58" i="4" s="1"/>
  <c r="AX58" i="4" a="1"/>
  <c r="AX58" i="4" s="1"/>
  <c r="AV58" i="4" a="1"/>
  <c r="AV58" i="4" s="1"/>
  <c r="AT58" i="4" a="1"/>
  <c r="AT58" i="4" s="1"/>
  <c r="AR58" i="4" a="1"/>
  <c r="AR58" i="4" s="1"/>
  <c r="AP58" i="4" a="1"/>
  <c r="AP58" i="4" s="1"/>
  <c r="AN58" i="4" a="1"/>
  <c r="AN58" i="4" s="1"/>
  <c r="AJ58" i="4" a="1"/>
  <c r="AJ58" i="4" s="1"/>
  <c r="AH58" i="4" a="1"/>
  <c r="AH58" i="4" s="1"/>
  <c r="AF58" i="4" a="1"/>
  <c r="AF58" i="4" s="1"/>
  <c r="AD58" i="4" a="1"/>
  <c r="AD58" i="4" s="1"/>
  <c r="Z58" i="4" a="1"/>
  <c r="Z58" i="4" s="1"/>
  <c r="V58" i="4" a="1"/>
  <c r="V58" i="4" s="1"/>
  <c r="T58" i="4" a="1"/>
  <c r="T58" i="4" s="1"/>
  <c r="P58" i="4" a="1"/>
  <c r="P58" i="4" s="1"/>
  <c r="N58" i="4" a="1"/>
  <c r="N58" i="4" s="1"/>
  <c r="L58" i="4" a="1"/>
  <c r="L58" i="4" s="1"/>
  <c r="J58" i="4" a="1"/>
  <c r="J58" i="4" s="1"/>
  <c r="H58" i="4" a="1"/>
  <c r="H58" i="4" s="1"/>
  <c r="G58" i="4" a="1"/>
  <c r="G58" i="4" s="1"/>
  <c r="F58" i="4" a="1"/>
  <c r="F58" i="4" s="1"/>
  <c r="D58" i="4" a="1"/>
  <c r="D58" i="4" s="1"/>
  <c r="BG57" i="4" a="1"/>
  <c r="BG57" i="4" s="1"/>
  <c r="BF57" i="4" a="1"/>
  <c r="BF57" i="4" s="1"/>
  <c r="BE57" i="4" a="1"/>
  <c r="BE57" i="4" s="1"/>
  <c r="AZ57" i="4" a="1"/>
  <c r="AZ57" i="4" s="1"/>
  <c r="AX57" i="4" a="1"/>
  <c r="AX57" i="4" s="1"/>
  <c r="AV57" i="4" a="1"/>
  <c r="AV57" i="4" s="1"/>
  <c r="AT57" i="4" a="1"/>
  <c r="AT57" i="4" s="1"/>
  <c r="AR57" i="4" a="1"/>
  <c r="AR57" i="4" s="1"/>
  <c r="AP57" i="4" a="1"/>
  <c r="AP57" i="4" s="1"/>
  <c r="AN57" i="4" a="1"/>
  <c r="AN57" i="4" s="1"/>
  <c r="AJ57" i="4" a="1"/>
  <c r="AJ57" i="4" s="1"/>
  <c r="AH57" i="4" a="1"/>
  <c r="AH57" i="4" s="1"/>
  <c r="AF57" i="4" a="1"/>
  <c r="AF57" i="4" s="1"/>
  <c r="AD57" i="4" a="1"/>
  <c r="AD57" i="4" s="1"/>
  <c r="Z57" i="4" a="1"/>
  <c r="Z57" i="4" s="1"/>
  <c r="V57" i="4" a="1"/>
  <c r="V57" i="4" s="1"/>
  <c r="T57" i="4" a="1"/>
  <c r="T57" i="4" s="1"/>
  <c r="P57" i="4" a="1"/>
  <c r="P57" i="4" s="1"/>
  <c r="N57" i="4" a="1"/>
  <c r="N57" i="4" s="1"/>
  <c r="L57" i="4" a="1"/>
  <c r="L57" i="4" s="1"/>
  <c r="J57" i="4" a="1"/>
  <c r="J57" i="4" s="1"/>
  <c r="H57" i="4" a="1"/>
  <c r="H57" i="4" s="1"/>
  <c r="G57" i="4" a="1"/>
  <c r="G57" i="4" s="1"/>
  <c r="F57" i="4" a="1"/>
  <c r="F57" i="4" s="1"/>
  <c r="D57" i="4" a="1"/>
  <c r="D57" i="4" s="1"/>
  <c r="BG56" i="4" a="1"/>
  <c r="BG56" i="4" s="1"/>
  <c r="BF56" i="4" a="1"/>
  <c r="BF56" i="4" s="1"/>
  <c r="BE56" i="4" a="1"/>
  <c r="BE56" i="4" s="1"/>
  <c r="AZ56" i="4" a="1"/>
  <c r="AZ56" i="4" s="1"/>
  <c r="AX56" i="4" a="1"/>
  <c r="AX56" i="4" s="1"/>
  <c r="AV56" i="4" a="1"/>
  <c r="AV56" i="4" s="1"/>
  <c r="AT56" i="4" a="1"/>
  <c r="AT56" i="4" s="1"/>
  <c r="AR56" i="4" a="1"/>
  <c r="AR56" i="4" s="1"/>
  <c r="AP56" i="4" a="1"/>
  <c r="AP56" i="4" s="1"/>
  <c r="AN56" i="4" a="1"/>
  <c r="AN56" i="4" s="1"/>
  <c r="AJ56" i="4" a="1"/>
  <c r="AJ56" i="4" s="1"/>
  <c r="AH56" i="4" a="1"/>
  <c r="AH56" i="4" s="1"/>
  <c r="AF56" i="4" a="1"/>
  <c r="AF56" i="4" s="1"/>
  <c r="AD56" i="4" a="1"/>
  <c r="AD56" i="4" s="1"/>
  <c r="Z56" i="4" a="1"/>
  <c r="Z56" i="4" s="1"/>
  <c r="V56" i="4" a="1"/>
  <c r="V56" i="4" s="1"/>
  <c r="T56" i="4" a="1"/>
  <c r="T56" i="4" s="1"/>
  <c r="P56" i="4" a="1"/>
  <c r="P56" i="4" s="1"/>
  <c r="N56" i="4" a="1"/>
  <c r="N56" i="4" s="1"/>
  <c r="L56" i="4" a="1"/>
  <c r="L56" i="4" s="1"/>
  <c r="J56" i="4" a="1"/>
  <c r="J56" i="4" s="1"/>
  <c r="H56" i="4" a="1"/>
  <c r="H56" i="4" s="1"/>
  <c r="G56" i="4" a="1"/>
  <c r="G56" i="4" s="1"/>
  <c r="F56" i="4" a="1"/>
  <c r="F56" i="4" s="1"/>
  <c r="D56" i="4" a="1"/>
  <c r="D56" i="4" s="1"/>
  <c r="BG55" i="4" a="1"/>
  <c r="BG55" i="4" s="1"/>
  <c r="BF55" i="4" a="1"/>
  <c r="BF55" i="4" s="1"/>
  <c r="BE55" i="4" a="1"/>
  <c r="BE55" i="4" s="1"/>
  <c r="AZ55" i="4" a="1"/>
  <c r="AZ55" i="4" s="1"/>
  <c r="AX55" i="4" a="1"/>
  <c r="AX55" i="4" s="1"/>
  <c r="AV55" i="4" a="1"/>
  <c r="AV55" i="4" s="1"/>
  <c r="AT55" i="4" a="1"/>
  <c r="AT55" i="4" s="1"/>
  <c r="AR55" i="4" a="1"/>
  <c r="AR55" i="4" s="1"/>
  <c r="AP55" i="4" a="1"/>
  <c r="AP55" i="4" s="1"/>
  <c r="AN55" i="4" a="1"/>
  <c r="AN55" i="4" s="1"/>
  <c r="AJ55" i="4" a="1"/>
  <c r="AJ55" i="4" s="1"/>
  <c r="AH55" i="4" a="1"/>
  <c r="AH55" i="4" s="1"/>
  <c r="AF55" i="4" a="1"/>
  <c r="AF55" i="4" s="1"/>
  <c r="AD55" i="4" a="1"/>
  <c r="AD55" i="4" s="1"/>
  <c r="Z55" i="4" a="1"/>
  <c r="Z55" i="4" s="1"/>
  <c r="V55" i="4" a="1"/>
  <c r="V55" i="4" s="1"/>
  <c r="T55" i="4" a="1"/>
  <c r="T55" i="4" s="1"/>
  <c r="P55" i="4" a="1"/>
  <c r="P55" i="4" s="1"/>
  <c r="N55" i="4" a="1"/>
  <c r="N55" i="4" s="1"/>
  <c r="L55" i="4" a="1"/>
  <c r="L55" i="4" s="1"/>
  <c r="J55" i="4" a="1"/>
  <c r="J55" i="4" s="1"/>
  <c r="H55" i="4" a="1"/>
  <c r="H55" i="4" s="1"/>
  <c r="G55" i="4" a="1"/>
  <c r="G55" i="4" s="1"/>
  <c r="F55" i="4" a="1"/>
  <c r="F55" i="4" s="1"/>
  <c r="D55" i="4" a="1"/>
  <c r="D55" i="4" s="1"/>
  <c r="BG54" i="4" a="1"/>
  <c r="BG54" i="4" s="1"/>
  <c r="BF54" i="4" a="1"/>
  <c r="BF54" i="4" s="1"/>
  <c r="BE54" i="4" a="1"/>
  <c r="BE54" i="4" s="1"/>
  <c r="AZ54" i="4" a="1"/>
  <c r="AZ54" i="4" s="1"/>
  <c r="AX54" i="4" a="1"/>
  <c r="AX54" i="4" s="1"/>
  <c r="AV54" i="4" a="1"/>
  <c r="AV54" i="4" s="1"/>
  <c r="AT54" i="4" a="1"/>
  <c r="AT54" i="4" s="1"/>
  <c r="AR54" i="4" a="1"/>
  <c r="AR54" i="4" s="1"/>
  <c r="AP54" i="4" a="1"/>
  <c r="AP54" i="4" s="1"/>
  <c r="AN54" i="4" a="1"/>
  <c r="AN54" i="4" s="1"/>
  <c r="AJ54" i="4" a="1"/>
  <c r="AJ54" i="4" s="1"/>
  <c r="AH54" i="4" a="1"/>
  <c r="AH54" i="4" s="1"/>
  <c r="AF54" i="4" a="1"/>
  <c r="AF54" i="4" s="1"/>
  <c r="AD54" i="4" a="1"/>
  <c r="AD54" i="4" s="1"/>
  <c r="Z54" i="4" a="1"/>
  <c r="Z54" i="4" s="1"/>
  <c r="V54" i="4" a="1"/>
  <c r="V54" i="4" s="1"/>
  <c r="T54" i="4" a="1"/>
  <c r="T54" i="4" s="1"/>
  <c r="P54" i="4" a="1"/>
  <c r="P54" i="4" s="1"/>
  <c r="N54" i="4" a="1"/>
  <c r="N54" i="4" s="1"/>
  <c r="L54" i="4" a="1"/>
  <c r="L54" i="4" s="1"/>
  <c r="J54" i="4" a="1"/>
  <c r="J54" i="4" s="1"/>
  <c r="H54" i="4" a="1"/>
  <c r="H54" i="4" s="1"/>
  <c r="G54" i="4" a="1"/>
  <c r="G54" i="4" s="1"/>
  <c r="F54" i="4" a="1"/>
  <c r="F54" i="4" s="1"/>
  <c r="D54" i="4" a="1"/>
  <c r="D54" i="4" s="1"/>
  <c r="BG53" i="4" a="1"/>
  <c r="BG53" i="4" s="1"/>
  <c r="BF53" i="4" a="1"/>
  <c r="BF53" i="4" s="1"/>
  <c r="BE53" i="4" a="1"/>
  <c r="BE53" i="4" s="1"/>
  <c r="AZ53" i="4" a="1"/>
  <c r="AZ53" i="4" s="1"/>
  <c r="AX53" i="4" a="1"/>
  <c r="AX53" i="4" s="1"/>
  <c r="AV53" i="4" a="1"/>
  <c r="AV53" i="4" s="1"/>
  <c r="AT53" i="4" a="1"/>
  <c r="AT53" i="4" s="1"/>
  <c r="AR53" i="4" a="1"/>
  <c r="AR53" i="4" s="1"/>
  <c r="AP53" i="4" a="1"/>
  <c r="AP53" i="4" s="1"/>
  <c r="AN53" i="4" a="1"/>
  <c r="AN53" i="4" s="1"/>
  <c r="AJ53" i="4" a="1"/>
  <c r="AJ53" i="4" s="1"/>
  <c r="AH53" i="4" a="1"/>
  <c r="AH53" i="4" s="1"/>
  <c r="AF53" i="4" a="1"/>
  <c r="AF53" i="4" s="1"/>
  <c r="AD53" i="4" a="1"/>
  <c r="AD53" i="4" s="1"/>
  <c r="Z53" i="4" a="1"/>
  <c r="Z53" i="4" s="1"/>
  <c r="V53" i="4" a="1"/>
  <c r="V53" i="4" s="1"/>
  <c r="T53" i="4" a="1"/>
  <c r="T53" i="4" s="1"/>
  <c r="P53" i="4" a="1"/>
  <c r="P53" i="4" s="1"/>
  <c r="N53" i="4" a="1"/>
  <c r="N53" i="4" s="1"/>
  <c r="L53" i="4" a="1"/>
  <c r="L53" i="4" s="1"/>
  <c r="J53" i="4" a="1"/>
  <c r="J53" i="4" s="1"/>
  <c r="H53" i="4" a="1"/>
  <c r="H53" i="4" s="1"/>
  <c r="G53" i="4" a="1"/>
  <c r="G53" i="4" s="1"/>
  <c r="F53" i="4" a="1"/>
  <c r="F53" i="4" s="1"/>
  <c r="D53" i="4" a="1"/>
  <c r="D53" i="4" s="1"/>
  <c r="BG52" i="4" a="1"/>
  <c r="BG52" i="4" s="1"/>
  <c r="BF52" i="4" a="1"/>
  <c r="BF52" i="4" s="1"/>
  <c r="BE52" i="4" a="1"/>
  <c r="BE52" i="4" s="1"/>
  <c r="AZ52" i="4" a="1"/>
  <c r="AZ52" i="4" s="1"/>
  <c r="AX52" i="4" a="1"/>
  <c r="AX52" i="4" s="1"/>
  <c r="AV52" i="4" a="1"/>
  <c r="AV52" i="4" s="1"/>
  <c r="AT52" i="4" a="1"/>
  <c r="AT52" i="4" s="1"/>
  <c r="AR52" i="4" a="1"/>
  <c r="AR52" i="4" s="1"/>
  <c r="AP52" i="4" a="1"/>
  <c r="AP52" i="4" s="1"/>
  <c r="AN52" i="4" a="1"/>
  <c r="AN52" i="4" s="1"/>
  <c r="AJ52" i="4" a="1"/>
  <c r="AJ52" i="4" s="1"/>
  <c r="AH52" i="4" a="1"/>
  <c r="AH52" i="4" s="1"/>
  <c r="AF52" i="4" a="1"/>
  <c r="AF52" i="4" s="1"/>
  <c r="AD52" i="4" a="1"/>
  <c r="AD52" i="4" s="1"/>
  <c r="Z52" i="4" a="1"/>
  <c r="Z52" i="4" s="1"/>
  <c r="V52" i="4" a="1"/>
  <c r="V52" i="4" s="1"/>
  <c r="T52" i="4" a="1"/>
  <c r="T52" i="4" s="1"/>
  <c r="P52" i="4" a="1"/>
  <c r="P52" i="4" s="1"/>
  <c r="N52" i="4" a="1"/>
  <c r="N52" i="4" s="1"/>
  <c r="L52" i="4" a="1"/>
  <c r="L52" i="4" s="1"/>
  <c r="J52" i="4" a="1"/>
  <c r="J52" i="4" s="1"/>
  <c r="H52" i="4" a="1"/>
  <c r="H52" i="4" s="1"/>
  <c r="G52" i="4" a="1"/>
  <c r="G52" i="4" s="1"/>
  <c r="F52" i="4" a="1"/>
  <c r="F52" i="4" s="1"/>
  <c r="D52" i="4" a="1"/>
  <c r="D52" i="4" s="1"/>
  <c r="BG51" i="4" a="1"/>
  <c r="BG51" i="4" s="1"/>
  <c r="BF51" i="4" a="1"/>
  <c r="BF51" i="4" s="1"/>
  <c r="BE51" i="4" a="1"/>
  <c r="BE51" i="4" s="1"/>
  <c r="AZ51" i="4" a="1"/>
  <c r="AZ51" i="4" s="1"/>
  <c r="AX51" i="4" a="1"/>
  <c r="AX51" i="4" s="1"/>
  <c r="AV51" i="4" a="1"/>
  <c r="AV51" i="4" s="1"/>
  <c r="AT51" i="4" a="1"/>
  <c r="AT51" i="4" s="1"/>
  <c r="AR51" i="4" a="1"/>
  <c r="AR51" i="4" s="1"/>
  <c r="AP51" i="4" a="1"/>
  <c r="AP51" i="4" s="1"/>
  <c r="AN51" i="4" a="1"/>
  <c r="AN51" i="4" s="1"/>
  <c r="AJ51" i="4" a="1"/>
  <c r="AJ51" i="4" s="1"/>
  <c r="AH51" i="4" a="1"/>
  <c r="AH51" i="4" s="1"/>
  <c r="AF51" i="4" a="1"/>
  <c r="AF51" i="4" s="1"/>
  <c r="AD51" i="4" a="1"/>
  <c r="AD51" i="4" s="1"/>
  <c r="Z51" i="4" a="1"/>
  <c r="Z51" i="4" s="1"/>
  <c r="V51" i="4" a="1"/>
  <c r="V51" i="4" s="1"/>
  <c r="T51" i="4" a="1"/>
  <c r="T51" i="4" s="1"/>
  <c r="P51" i="4" a="1"/>
  <c r="P51" i="4" s="1"/>
  <c r="N51" i="4" a="1"/>
  <c r="N51" i="4" s="1"/>
  <c r="L51" i="4" a="1"/>
  <c r="L51" i="4" s="1"/>
  <c r="J51" i="4" a="1"/>
  <c r="J51" i="4" s="1"/>
  <c r="H51" i="4" a="1"/>
  <c r="H51" i="4" s="1"/>
  <c r="G51" i="4" a="1"/>
  <c r="G51" i="4" s="1"/>
  <c r="F51" i="4" a="1"/>
  <c r="F51" i="4" s="1"/>
  <c r="D51" i="4" a="1"/>
  <c r="D51" i="4" s="1"/>
  <c r="BG50" i="4" a="1"/>
  <c r="BG50" i="4" s="1"/>
  <c r="BF50" i="4" a="1"/>
  <c r="BF50" i="4" s="1"/>
  <c r="BE50" i="4" a="1"/>
  <c r="BE50" i="4" s="1"/>
  <c r="AZ50" i="4" a="1"/>
  <c r="AZ50" i="4" s="1"/>
  <c r="AX50" i="4" a="1"/>
  <c r="AX50" i="4" s="1"/>
  <c r="AV50" i="4" a="1"/>
  <c r="AV50" i="4" s="1"/>
  <c r="AT50" i="4" a="1"/>
  <c r="AT50" i="4" s="1"/>
  <c r="AR50" i="4" a="1"/>
  <c r="AR50" i="4" s="1"/>
  <c r="AP50" i="4" a="1"/>
  <c r="AP50" i="4" s="1"/>
  <c r="AN50" i="4" a="1"/>
  <c r="AN50" i="4" s="1"/>
  <c r="AJ50" i="4" a="1"/>
  <c r="AJ50" i="4" s="1"/>
  <c r="AH50" i="4" a="1"/>
  <c r="AH50" i="4" s="1"/>
  <c r="AF50" i="4" a="1"/>
  <c r="AF50" i="4" s="1"/>
  <c r="AD50" i="4" a="1"/>
  <c r="AD50" i="4" s="1"/>
  <c r="Z50" i="4" a="1"/>
  <c r="Z50" i="4" s="1"/>
  <c r="V50" i="4" a="1"/>
  <c r="V50" i="4" s="1"/>
  <c r="T50" i="4" a="1"/>
  <c r="T50" i="4" s="1"/>
  <c r="P50" i="4" a="1"/>
  <c r="P50" i="4" s="1"/>
  <c r="N50" i="4" a="1"/>
  <c r="N50" i="4" s="1"/>
  <c r="L50" i="4" a="1"/>
  <c r="L50" i="4" s="1"/>
  <c r="J50" i="4" a="1"/>
  <c r="J50" i="4" s="1"/>
  <c r="H50" i="4" a="1"/>
  <c r="H50" i="4" s="1"/>
  <c r="G50" i="4" a="1"/>
  <c r="G50" i="4" s="1"/>
  <c r="F50" i="4" a="1"/>
  <c r="F50" i="4" s="1"/>
  <c r="D50" i="4" a="1"/>
  <c r="D50" i="4" s="1"/>
  <c r="BG49" i="4" a="1"/>
  <c r="BG49" i="4" s="1"/>
  <c r="BF49" i="4" a="1"/>
  <c r="BF49" i="4" s="1"/>
  <c r="BE49" i="4" a="1"/>
  <c r="BE49" i="4" s="1"/>
  <c r="AZ49" i="4" a="1"/>
  <c r="AZ49" i="4" s="1"/>
  <c r="AX49" i="4" a="1"/>
  <c r="AX49" i="4" s="1"/>
  <c r="AV49" i="4" a="1"/>
  <c r="AV49" i="4" s="1"/>
  <c r="AT49" i="4" a="1"/>
  <c r="AT49" i="4" s="1"/>
  <c r="AR49" i="4" a="1"/>
  <c r="AR49" i="4" s="1"/>
  <c r="AP49" i="4" a="1"/>
  <c r="AP49" i="4" s="1"/>
  <c r="AN49" i="4" a="1"/>
  <c r="AN49" i="4" s="1"/>
  <c r="AJ49" i="4" a="1"/>
  <c r="AJ49" i="4" s="1"/>
  <c r="AH49" i="4" a="1"/>
  <c r="AH49" i="4" s="1"/>
  <c r="AF49" i="4" a="1"/>
  <c r="AF49" i="4" s="1"/>
  <c r="AD49" i="4" a="1"/>
  <c r="AD49" i="4" s="1"/>
  <c r="Z49" i="4" a="1"/>
  <c r="Z49" i="4" s="1"/>
  <c r="V49" i="4" a="1"/>
  <c r="V49" i="4" s="1"/>
  <c r="T49" i="4" a="1"/>
  <c r="T49" i="4" s="1"/>
  <c r="P49" i="4" a="1"/>
  <c r="P49" i="4" s="1"/>
  <c r="N49" i="4" a="1"/>
  <c r="N49" i="4" s="1"/>
  <c r="L49" i="4" a="1"/>
  <c r="L49" i="4" s="1"/>
  <c r="J49" i="4" a="1"/>
  <c r="J49" i="4" s="1"/>
  <c r="H49" i="4" a="1"/>
  <c r="H49" i="4" s="1"/>
  <c r="G49" i="4" a="1"/>
  <c r="G49" i="4" s="1"/>
  <c r="F49" i="4" a="1"/>
  <c r="F49" i="4" s="1"/>
  <c r="D49" i="4" a="1"/>
  <c r="D49" i="4" s="1"/>
  <c r="BG48" i="4" a="1"/>
  <c r="BG48" i="4" s="1"/>
  <c r="BF48" i="4" a="1"/>
  <c r="BF48" i="4" s="1"/>
  <c r="BE48" i="4" a="1"/>
  <c r="BE48" i="4" s="1"/>
  <c r="AZ48" i="4" a="1"/>
  <c r="AZ48" i="4" s="1"/>
  <c r="AX48" i="4" a="1"/>
  <c r="AX48" i="4" s="1"/>
  <c r="AV48" i="4" a="1"/>
  <c r="AV48" i="4" s="1"/>
  <c r="AT48" i="4" a="1"/>
  <c r="AT48" i="4" s="1"/>
  <c r="AR48" i="4" a="1"/>
  <c r="AR48" i="4" s="1"/>
  <c r="AP48" i="4" a="1"/>
  <c r="AP48" i="4" s="1"/>
  <c r="AN48" i="4" a="1"/>
  <c r="AN48" i="4" s="1"/>
  <c r="AJ48" i="4" a="1"/>
  <c r="AJ48" i="4" s="1"/>
  <c r="AH48" i="4" a="1"/>
  <c r="AH48" i="4" s="1"/>
  <c r="AF48" i="4" a="1"/>
  <c r="AF48" i="4" s="1"/>
  <c r="AD48" i="4" a="1"/>
  <c r="AD48" i="4" s="1"/>
  <c r="Z48" i="4" a="1"/>
  <c r="Z48" i="4" s="1"/>
  <c r="V48" i="4" a="1"/>
  <c r="V48" i="4" s="1"/>
  <c r="T48" i="4" a="1"/>
  <c r="T48" i="4" s="1"/>
  <c r="R48" i="4" a="1"/>
  <c r="R48" i="4" s="1"/>
  <c r="P48" i="4" a="1"/>
  <c r="P48" i="4" s="1"/>
  <c r="N48" i="4" a="1"/>
  <c r="N48" i="4" s="1"/>
  <c r="L48" i="4" a="1"/>
  <c r="L48" i="4" s="1"/>
  <c r="J48" i="4" a="1"/>
  <c r="J48" i="4" s="1"/>
  <c r="H48" i="4" a="1"/>
  <c r="H48" i="4" s="1"/>
  <c r="G48" i="4" a="1"/>
  <c r="G48" i="4" s="1"/>
  <c r="F48" i="4" a="1"/>
  <c r="F48" i="4" s="1"/>
  <c r="D48" i="4" a="1"/>
  <c r="D48" i="4" s="1"/>
  <c r="BG47" i="4" a="1"/>
  <c r="BG47" i="4" s="1"/>
  <c r="BF47" i="4" a="1"/>
  <c r="BF47" i="4" s="1"/>
  <c r="BE47" i="4" a="1"/>
  <c r="BE47" i="4" s="1"/>
  <c r="AZ47" i="4" a="1"/>
  <c r="AZ47" i="4" s="1"/>
  <c r="AX47" i="4" a="1"/>
  <c r="AX47" i="4" s="1"/>
  <c r="AV47" i="4" a="1"/>
  <c r="AV47" i="4" s="1"/>
  <c r="AT47" i="4" a="1"/>
  <c r="AT47" i="4" s="1"/>
  <c r="AR47" i="4" a="1"/>
  <c r="AR47" i="4" s="1"/>
  <c r="AP47" i="4" a="1"/>
  <c r="AP47" i="4" s="1"/>
  <c r="AN47" i="4" a="1"/>
  <c r="AN47" i="4" s="1"/>
  <c r="AJ47" i="4" a="1"/>
  <c r="AJ47" i="4" s="1"/>
  <c r="AH47" i="4" a="1"/>
  <c r="AH47" i="4" s="1"/>
  <c r="AF47" i="4" a="1"/>
  <c r="AF47" i="4" s="1"/>
  <c r="AD47" i="4" a="1"/>
  <c r="AD47" i="4" s="1"/>
  <c r="Z47" i="4" a="1"/>
  <c r="Z47" i="4" s="1"/>
  <c r="V47" i="4" a="1"/>
  <c r="V47" i="4" s="1"/>
  <c r="T47" i="4" a="1"/>
  <c r="T47" i="4" s="1"/>
  <c r="P47" i="4" a="1"/>
  <c r="P47" i="4" s="1"/>
  <c r="N47" i="4" a="1"/>
  <c r="N47" i="4" s="1"/>
  <c r="L47" i="4" a="1"/>
  <c r="L47" i="4" s="1"/>
  <c r="J47" i="4" a="1"/>
  <c r="J47" i="4" s="1"/>
  <c r="H47" i="4" a="1"/>
  <c r="H47" i="4" s="1"/>
  <c r="G47" i="4" a="1"/>
  <c r="G47" i="4" s="1"/>
  <c r="F47" i="4" a="1"/>
  <c r="F47" i="4" s="1"/>
  <c r="D47" i="4" a="1"/>
  <c r="D47" i="4" s="1"/>
  <c r="BG46" i="4" a="1"/>
  <c r="BG46" i="4" s="1"/>
  <c r="BF46" i="4" a="1"/>
  <c r="BF46" i="4" s="1"/>
  <c r="BE46" i="4" a="1"/>
  <c r="BE46" i="4" s="1"/>
  <c r="AZ46" i="4" a="1"/>
  <c r="AZ46" i="4" s="1"/>
  <c r="AX46" i="4" a="1"/>
  <c r="AX46" i="4" s="1"/>
  <c r="AV46" i="4" a="1"/>
  <c r="AV46" i="4" s="1"/>
  <c r="AT46" i="4" a="1"/>
  <c r="AT46" i="4" s="1"/>
  <c r="AR46" i="4" a="1"/>
  <c r="AR46" i="4" s="1"/>
  <c r="AP46" i="4" a="1"/>
  <c r="AP46" i="4" s="1"/>
  <c r="AN46" i="4" a="1"/>
  <c r="AN46" i="4" s="1"/>
  <c r="AJ46" i="4" a="1"/>
  <c r="AJ46" i="4" s="1"/>
  <c r="AH46" i="4" a="1"/>
  <c r="AH46" i="4" s="1"/>
  <c r="AF46" i="4" a="1"/>
  <c r="AF46" i="4" s="1"/>
  <c r="AD46" i="4" a="1"/>
  <c r="AD46" i="4" s="1"/>
  <c r="Z46" i="4" a="1"/>
  <c r="Z46" i="4" s="1"/>
  <c r="V46" i="4" a="1"/>
  <c r="V46" i="4" s="1"/>
  <c r="T46" i="4" a="1"/>
  <c r="T46" i="4" s="1"/>
  <c r="P46" i="4" a="1"/>
  <c r="P46" i="4" s="1"/>
  <c r="N46" i="4" a="1"/>
  <c r="N46" i="4" s="1"/>
  <c r="L46" i="4" a="1"/>
  <c r="L46" i="4" s="1"/>
  <c r="J46" i="4" a="1"/>
  <c r="J46" i="4" s="1"/>
  <c r="H46" i="4" a="1"/>
  <c r="H46" i="4" s="1"/>
  <c r="G46" i="4" a="1"/>
  <c r="G46" i="4" s="1"/>
  <c r="F46" i="4" a="1"/>
  <c r="F46" i="4" s="1"/>
  <c r="D46" i="4" a="1"/>
  <c r="D46" i="4" s="1"/>
  <c r="BG45" i="4" a="1"/>
  <c r="BG45" i="4" s="1"/>
  <c r="BF45" i="4" a="1"/>
  <c r="BF45" i="4" s="1"/>
  <c r="BE45" i="4" a="1"/>
  <c r="BE45" i="4" s="1"/>
  <c r="AZ45" i="4" a="1"/>
  <c r="AZ45" i="4" s="1"/>
  <c r="AX45" i="4" a="1"/>
  <c r="AX45" i="4" s="1"/>
  <c r="AV45" i="4" a="1"/>
  <c r="AV45" i="4" s="1"/>
  <c r="AT45" i="4" a="1"/>
  <c r="AT45" i="4" s="1"/>
  <c r="AR45" i="4" a="1"/>
  <c r="AR45" i="4" s="1"/>
  <c r="AP45" i="4" a="1"/>
  <c r="AP45" i="4" s="1"/>
  <c r="AN45" i="4" a="1"/>
  <c r="AN45" i="4" s="1"/>
  <c r="AJ45" i="4" a="1"/>
  <c r="AJ45" i="4" s="1"/>
  <c r="AH45" i="4" a="1"/>
  <c r="AH45" i="4" s="1"/>
  <c r="AF45" i="4" a="1"/>
  <c r="AF45" i="4" s="1"/>
  <c r="AD45" i="4" a="1"/>
  <c r="AD45" i="4" s="1"/>
  <c r="Z45" i="4" a="1"/>
  <c r="Z45" i="4" s="1"/>
  <c r="V45" i="4" a="1"/>
  <c r="V45" i="4" s="1"/>
  <c r="T45" i="4" a="1"/>
  <c r="T45" i="4" s="1"/>
  <c r="P45" i="4" a="1"/>
  <c r="P45" i="4" s="1"/>
  <c r="N45" i="4" a="1"/>
  <c r="N45" i="4" s="1"/>
  <c r="L45" i="4" a="1"/>
  <c r="L45" i="4" s="1"/>
  <c r="J45" i="4" a="1"/>
  <c r="J45" i="4" s="1"/>
  <c r="H45" i="4" a="1"/>
  <c r="H45" i="4" s="1"/>
  <c r="G45" i="4" a="1"/>
  <c r="G45" i="4" s="1"/>
  <c r="F45" i="4" a="1"/>
  <c r="F45" i="4" s="1"/>
  <c r="D45" i="4" a="1"/>
  <c r="D45" i="4" s="1"/>
  <c r="BG44" i="4" a="1"/>
  <c r="BG44" i="4" s="1"/>
  <c r="BF44" i="4" a="1"/>
  <c r="BF44" i="4" s="1"/>
  <c r="BE44" i="4" a="1"/>
  <c r="BE44" i="4" s="1"/>
  <c r="AZ44" i="4" a="1"/>
  <c r="AZ44" i="4" s="1"/>
  <c r="AX44" i="4" a="1"/>
  <c r="AX44" i="4" s="1"/>
  <c r="AV44" i="4" a="1"/>
  <c r="AV44" i="4" s="1"/>
  <c r="AT44" i="4" a="1"/>
  <c r="AT44" i="4" s="1"/>
  <c r="AR44" i="4" a="1"/>
  <c r="AR44" i="4" s="1"/>
  <c r="AP44" i="4" a="1"/>
  <c r="AP44" i="4" s="1"/>
  <c r="AN44" i="4" a="1"/>
  <c r="AN44" i="4" s="1"/>
  <c r="AJ44" i="4" a="1"/>
  <c r="AJ44" i="4" s="1"/>
  <c r="AH44" i="4" a="1"/>
  <c r="AH44" i="4" s="1"/>
  <c r="AF44" i="4" a="1"/>
  <c r="AF44" i="4" s="1"/>
  <c r="AD44" i="4" a="1"/>
  <c r="AD44" i="4" s="1"/>
  <c r="Z44" i="4" a="1"/>
  <c r="Z44" i="4" s="1"/>
  <c r="V44" i="4" a="1"/>
  <c r="V44" i="4" s="1"/>
  <c r="T44" i="4" a="1"/>
  <c r="T44" i="4" s="1"/>
  <c r="P44" i="4" a="1"/>
  <c r="P44" i="4" s="1"/>
  <c r="N44" i="4" a="1"/>
  <c r="N44" i="4" s="1"/>
  <c r="L44" i="4" a="1"/>
  <c r="L44" i="4" s="1"/>
  <c r="J44" i="4" a="1"/>
  <c r="J44" i="4" s="1"/>
  <c r="H44" i="4" a="1"/>
  <c r="H44" i="4" s="1"/>
  <c r="G44" i="4" a="1"/>
  <c r="G44" i="4" s="1"/>
  <c r="F44" i="4" a="1"/>
  <c r="F44" i="4" s="1"/>
  <c r="D44" i="4" a="1"/>
  <c r="D44" i="4" s="1"/>
  <c r="BG43" i="4" a="1"/>
  <c r="BG43" i="4" s="1"/>
  <c r="BF43" i="4" a="1"/>
  <c r="BF43" i="4" s="1"/>
  <c r="BE43" i="4" a="1"/>
  <c r="BE43" i="4" s="1"/>
  <c r="AZ43" i="4" a="1"/>
  <c r="AZ43" i="4" s="1"/>
  <c r="AX43" i="4" a="1"/>
  <c r="AX43" i="4" s="1"/>
  <c r="AV43" i="4" a="1"/>
  <c r="AV43" i="4" s="1"/>
  <c r="AT43" i="4" a="1"/>
  <c r="AT43" i="4" s="1"/>
  <c r="AR43" i="4" a="1"/>
  <c r="AR43" i="4" s="1"/>
  <c r="AP43" i="4" a="1"/>
  <c r="AP43" i="4" s="1"/>
  <c r="AN43" i="4" a="1"/>
  <c r="AN43" i="4" s="1"/>
  <c r="AJ43" i="4" a="1"/>
  <c r="AJ43" i="4" s="1"/>
  <c r="AH43" i="4" a="1"/>
  <c r="AH43" i="4" s="1"/>
  <c r="AF43" i="4" a="1"/>
  <c r="AF43" i="4" s="1"/>
  <c r="AD43" i="4" a="1"/>
  <c r="AD43" i="4" s="1"/>
  <c r="Z43" i="4" a="1"/>
  <c r="Z43" i="4" s="1"/>
  <c r="V43" i="4" a="1"/>
  <c r="V43" i="4" s="1"/>
  <c r="T43" i="4" a="1"/>
  <c r="T43" i="4" s="1"/>
  <c r="P43" i="4" a="1"/>
  <c r="P43" i="4" s="1"/>
  <c r="N43" i="4" a="1"/>
  <c r="N43" i="4" s="1"/>
  <c r="L43" i="4" a="1"/>
  <c r="L43" i="4" s="1"/>
  <c r="J43" i="4" a="1"/>
  <c r="J43" i="4" s="1"/>
  <c r="H43" i="4" a="1"/>
  <c r="H43" i="4" s="1"/>
  <c r="G43" i="4" a="1"/>
  <c r="G43" i="4" s="1"/>
  <c r="F43" i="4" a="1"/>
  <c r="F43" i="4" s="1"/>
  <c r="D43" i="4" a="1"/>
  <c r="D43" i="4" s="1"/>
  <c r="BG42" i="4" a="1"/>
  <c r="BG42" i="4" s="1"/>
  <c r="BF42" i="4" a="1"/>
  <c r="BF42" i="4" s="1"/>
  <c r="BE42" i="4" a="1"/>
  <c r="BE42" i="4" s="1"/>
  <c r="AZ42" i="4" a="1"/>
  <c r="AZ42" i="4" s="1"/>
  <c r="AX42" i="4" a="1"/>
  <c r="AX42" i="4" s="1"/>
  <c r="AV42" i="4" a="1"/>
  <c r="AV42" i="4" s="1"/>
  <c r="AT42" i="4" a="1"/>
  <c r="AT42" i="4" s="1"/>
  <c r="AR42" i="4" a="1"/>
  <c r="AR42" i="4" s="1"/>
  <c r="AP42" i="4" a="1"/>
  <c r="AP42" i="4" s="1"/>
  <c r="AN42" i="4" a="1"/>
  <c r="AN42" i="4" s="1"/>
  <c r="AJ42" i="4" a="1"/>
  <c r="AJ42" i="4" s="1"/>
  <c r="AH42" i="4" a="1"/>
  <c r="AH42" i="4" s="1"/>
  <c r="AF42" i="4" a="1"/>
  <c r="AF42" i="4" s="1"/>
  <c r="AD42" i="4" a="1"/>
  <c r="AD42" i="4" s="1"/>
  <c r="Z42" i="4" a="1"/>
  <c r="Z42" i="4" s="1"/>
  <c r="V42" i="4" a="1"/>
  <c r="V42" i="4" s="1"/>
  <c r="T42" i="4" a="1"/>
  <c r="T42" i="4" s="1"/>
  <c r="R42" i="4" a="1"/>
  <c r="R42" i="4" s="1"/>
  <c r="P42" i="4" a="1"/>
  <c r="P42" i="4" s="1"/>
  <c r="N42" i="4" a="1"/>
  <c r="N42" i="4" s="1"/>
  <c r="J42" i="4" a="1"/>
  <c r="J42" i="4" s="1"/>
  <c r="H42" i="4" a="1"/>
  <c r="H42" i="4" s="1"/>
  <c r="G42" i="4" a="1"/>
  <c r="G42" i="4" s="1"/>
  <c r="F42" i="4" a="1"/>
  <c r="F42" i="4" s="1"/>
  <c r="D42" i="4" a="1"/>
  <c r="D42" i="4" s="1"/>
  <c r="BG41" i="4" a="1"/>
  <c r="BG41" i="4" s="1"/>
  <c r="BF41" i="4" a="1"/>
  <c r="BF41" i="4" s="1"/>
  <c r="BE41" i="4" a="1"/>
  <c r="BE41" i="4" s="1"/>
  <c r="AZ41" i="4" a="1"/>
  <c r="AZ41" i="4" s="1"/>
  <c r="AX41" i="4" a="1"/>
  <c r="AX41" i="4" s="1"/>
  <c r="AV41" i="4" a="1"/>
  <c r="AV41" i="4" s="1"/>
  <c r="AT41" i="4" a="1"/>
  <c r="AT41" i="4" s="1"/>
  <c r="AR41" i="4" a="1"/>
  <c r="AR41" i="4" s="1"/>
  <c r="AP41" i="4" a="1"/>
  <c r="AP41" i="4" s="1"/>
  <c r="AN41" i="4" a="1"/>
  <c r="AN41" i="4" s="1"/>
  <c r="AJ41" i="4" a="1"/>
  <c r="AJ41" i="4" s="1"/>
  <c r="AH41" i="4" a="1"/>
  <c r="AH41" i="4" s="1"/>
  <c r="AF41" i="4" a="1"/>
  <c r="AF41" i="4" s="1"/>
  <c r="AD41" i="4" a="1"/>
  <c r="AD41" i="4" s="1"/>
  <c r="Z41" i="4" a="1"/>
  <c r="Z41" i="4" s="1"/>
  <c r="V41" i="4" a="1"/>
  <c r="V41" i="4" s="1"/>
  <c r="T41" i="4" a="1"/>
  <c r="T41" i="4" s="1"/>
  <c r="P41" i="4" a="1"/>
  <c r="P41" i="4" s="1"/>
  <c r="N41" i="4" a="1"/>
  <c r="N41" i="4" s="1"/>
  <c r="L41" i="4" a="1"/>
  <c r="L41" i="4" s="1"/>
  <c r="J41" i="4" a="1"/>
  <c r="J41" i="4" s="1"/>
  <c r="H41" i="4" a="1"/>
  <c r="H41" i="4" s="1"/>
  <c r="G41" i="4" a="1"/>
  <c r="G41" i="4" s="1"/>
  <c r="F41" i="4" a="1"/>
  <c r="F41" i="4" s="1"/>
  <c r="D41" i="4" a="1"/>
  <c r="D41" i="4" s="1"/>
  <c r="BG40" i="4" a="1"/>
  <c r="BG40" i="4" s="1"/>
  <c r="BF40" i="4" a="1"/>
  <c r="BF40" i="4" s="1"/>
  <c r="BE40" i="4" a="1"/>
  <c r="BE40" i="4" s="1"/>
  <c r="AZ40" i="4" a="1"/>
  <c r="AZ40" i="4" s="1"/>
  <c r="AX40" i="4" a="1"/>
  <c r="AX40" i="4" s="1"/>
  <c r="AV40" i="4" a="1"/>
  <c r="AV40" i="4" s="1"/>
  <c r="AT40" i="4" a="1"/>
  <c r="AT40" i="4" s="1"/>
  <c r="AR40" i="4" a="1"/>
  <c r="AR40" i="4" s="1"/>
  <c r="AP40" i="4" a="1"/>
  <c r="AP40" i="4" s="1"/>
  <c r="AN40" i="4" a="1"/>
  <c r="AN40" i="4" s="1"/>
  <c r="AJ40" i="4" a="1"/>
  <c r="AJ40" i="4" s="1"/>
  <c r="AH40" i="4" a="1"/>
  <c r="AH40" i="4" s="1"/>
  <c r="AF40" i="4" a="1"/>
  <c r="AF40" i="4" s="1"/>
  <c r="AD40" i="4" a="1"/>
  <c r="AD40" i="4" s="1"/>
  <c r="Z40" i="4" a="1"/>
  <c r="Z40" i="4" s="1"/>
  <c r="V40" i="4" a="1"/>
  <c r="V40" i="4" s="1"/>
  <c r="T40" i="4" a="1"/>
  <c r="T40" i="4" s="1"/>
  <c r="P40" i="4" a="1"/>
  <c r="P40" i="4" s="1"/>
  <c r="N40" i="4" a="1"/>
  <c r="N40" i="4" s="1"/>
  <c r="L40" i="4" a="1"/>
  <c r="L40" i="4" s="1"/>
  <c r="J40" i="4" a="1"/>
  <c r="J40" i="4" s="1"/>
  <c r="H40" i="4" a="1"/>
  <c r="H40" i="4" s="1"/>
  <c r="G40" i="4" a="1"/>
  <c r="G40" i="4" s="1"/>
  <c r="F40" i="4" a="1"/>
  <c r="F40" i="4" s="1"/>
  <c r="D40" i="4" a="1"/>
  <c r="D40" i="4" s="1"/>
  <c r="BG39" i="4" a="1"/>
  <c r="BG39" i="4" s="1"/>
  <c r="BF39" i="4" a="1"/>
  <c r="BF39" i="4" s="1"/>
  <c r="BE39" i="4" a="1"/>
  <c r="BE39" i="4" s="1"/>
  <c r="AZ39" i="4" a="1"/>
  <c r="AZ39" i="4" s="1"/>
  <c r="AX39" i="4" a="1"/>
  <c r="AX39" i="4" s="1"/>
  <c r="AV39" i="4" a="1"/>
  <c r="AV39" i="4" s="1"/>
  <c r="AT39" i="4" a="1"/>
  <c r="AT39" i="4" s="1"/>
  <c r="AR39" i="4" a="1"/>
  <c r="AR39" i="4" s="1"/>
  <c r="AP39" i="4" a="1"/>
  <c r="AP39" i="4" s="1"/>
  <c r="AN39" i="4" a="1"/>
  <c r="AN39" i="4" s="1"/>
  <c r="AJ39" i="4" a="1"/>
  <c r="AJ39" i="4" s="1"/>
  <c r="AH39" i="4" a="1"/>
  <c r="AH39" i="4" s="1"/>
  <c r="AF39" i="4" a="1"/>
  <c r="AF39" i="4" s="1"/>
  <c r="AD39" i="4" a="1"/>
  <c r="AD39" i="4" s="1"/>
  <c r="Z39" i="4" a="1"/>
  <c r="Z39" i="4" s="1"/>
  <c r="V39" i="4" a="1"/>
  <c r="V39" i="4" s="1"/>
  <c r="T39" i="4" a="1"/>
  <c r="T39" i="4" s="1"/>
  <c r="P39" i="4" a="1"/>
  <c r="P39" i="4" s="1"/>
  <c r="N39" i="4" a="1"/>
  <c r="N39" i="4" s="1"/>
  <c r="L39" i="4" a="1"/>
  <c r="L39" i="4" s="1"/>
  <c r="J39" i="4" a="1"/>
  <c r="J39" i="4" s="1"/>
  <c r="H39" i="4" a="1"/>
  <c r="H39" i="4" s="1"/>
  <c r="G39" i="4" a="1"/>
  <c r="G39" i="4" s="1"/>
  <c r="F39" i="4" a="1"/>
  <c r="F39" i="4" s="1"/>
  <c r="D39" i="4" a="1"/>
  <c r="D39" i="4" s="1"/>
  <c r="BG38" i="4" a="1"/>
  <c r="BG38" i="4" s="1"/>
  <c r="BF38" i="4" a="1"/>
  <c r="BF38" i="4" s="1"/>
  <c r="BE38" i="4" a="1"/>
  <c r="BE38" i="4" s="1"/>
  <c r="AZ38" i="4" a="1"/>
  <c r="AZ38" i="4" s="1"/>
  <c r="AX38" i="4" a="1"/>
  <c r="AX38" i="4" s="1"/>
  <c r="AV38" i="4" a="1"/>
  <c r="AV38" i="4" s="1"/>
  <c r="AT38" i="4" a="1"/>
  <c r="AT38" i="4" s="1"/>
  <c r="AR38" i="4" a="1"/>
  <c r="AR38" i="4" s="1"/>
  <c r="AP38" i="4" a="1"/>
  <c r="AP38" i="4" s="1"/>
  <c r="AN38" i="4" a="1"/>
  <c r="AN38" i="4" s="1"/>
  <c r="AJ38" i="4" a="1"/>
  <c r="AJ38" i="4" s="1"/>
  <c r="AH38" i="4" a="1"/>
  <c r="AH38" i="4" s="1"/>
  <c r="AF38" i="4" a="1"/>
  <c r="AF38" i="4" s="1"/>
  <c r="AD38" i="4" a="1"/>
  <c r="AD38" i="4" s="1"/>
  <c r="Z38" i="4" a="1"/>
  <c r="Z38" i="4" s="1"/>
  <c r="V38" i="4" a="1"/>
  <c r="V38" i="4" s="1"/>
  <c r="T38" i="4" a="1"/>
  <c r="T38" i="4" s="1"/>
  <c r="P38" i="4" a="1"/>
  <c r="P38" i="4" s="1"/>
  <c r="N38" i="4" a="1"/>
  <c r="N38" i="4" s="1"/>
  <c r="L38" i="4" a="1"/>
  <c r="L38" i="4" s="1"/>
  <c r="J38" i="4" a="1"/>
  <c r="J38" i="4" s="1"/>
  <c r="H38" i="4" a="1"/>
  <c r="H38" i="4" s="1"/>
  <c r="G38" i="4" a="1"/>
  <c r="G38" i="4" s="1"/>
  <c r="F38" i="4" a="1"/>
  <c r="F38" i="4" s="1"/>
  <c r="D38" i="4" a="1"/>
  <c r="D38" i="4" s="1"/>
  <c r="BG37" i="4" a="1"/>
  <c r="BG37" i="4" s="1"/>
  <c r="BF37" i="4" a="1"/>
  <c r="BF37" i="4" s="1"/>
  <c r="BE37" i="4" a="1"/>
  <c r="BE37" i="4" s="1"/>
  <c r="AZ37" i="4" a="1"/>
  <c r="AZ37" i="4" s="1"/>
  <c r="AX37" i="4" a="1"/>
  <c r="AX37" i="4" s="1"/>
  <c r="AV37" i="4" a="1"/>
  <c r="AV37" i="4" s="1"/>
  <c r="AT37" i="4" a="1"/>
  <c r="AT37" i="4" s="1"/>
  <c r="AR37" i="4" a="1"/>
  <c r="AR37" i="4" s="1"/>
  <c r="AP37" i="4" a="1"/>
  <c r="AP37" i="4" s="1"/>
  <c r="AN37" i="4" a="1"/>
  <c r="AN37" i="4" s="1"/>
  <c r="AJ37" i="4" a="1"/>
  <c r="AJ37" i="4" s="1"/>
  <c r="AH37" i="4" a="1"/>
  <c r="AH37" i="4" s="1"/>
  <c r="AF37" i="4" a="1"/>
  <c r="AF37" i="4" s="1"/>
  <c r="AD37" i="4" a="1"/>
  <c r="AD37" i="4" s="1"/>
  <c r="Z37" i="4" a="1"/>
  <c r="Z37" i="4" s="1"/>
  <c r="V37" i="4" a="1"/>
  <c r="V37" i="4" s="1"/>
  <c r="T37" i="4" a="1"/>
  <c r="T37" i="4" s="1"/>
  <c r="P37" i="4" a="1"/>
  <c r="P37" i="4" s="1"/>
  <c r="N37" i="4" a="1"/>
  <c r="N37" i="4" s="1"/>
  <c r="L37" i="4" a="1"/>
  <c r="L37" i="4" s="1"/>
  <c r="J37" i="4" a="1"/>
  <c r="J37" i="4" s="1"/>
  <c r="H37" i="4" a="1"/>
  <c r="H37" i="4" s="1"/>
  <c r="G37" i="4" a="1"/>
  <c r="G37" i="4" s="1"/>
  <c r="F37" i="4" a="1"/>
  <c r="F37" i="4" s="1"/>
  <c r="D37" i="4" a="1"/>
  <c r="D37" i="4" s="1"/>
  <c r="BG36" i="4" a="1"/>
  <c r="BG36" i="4" s="1"/>
  <c r="BF36" i="4" a="1"/>
  <c r="BF36" i="4" s="1"/>
  <c r="BE36" i="4" a="1"/>
  <c r="BE36" i="4" s="1"/>
  <c r="AZ36" i="4" a="1"/>
  <c r="AZ36" i="4" s="1"/>
  <c r="AX36" i="4" a="1"/>
  <c r="AX36" i="4" s="1"/>
  <c r="AV36" i="4" a="1"/>
  <c r="AV36" i="4" s="1"/>
  <c r="AT36" i="4" a="1"/>
  <c r="AT36" i="4" s="1"/>
  <c r="AR36" i="4" a="1"/>
  <c r="AR36" i="4" s="1"/>
  <c r="AP36" i="4" a="1"/>
  <c r="AP36" i="4" s="1"/>
  <c r="AN36" i="4" a="1"/>
  <c r="AN36" i="4" s="1"/>
  <c r="AJ36" i="4" a="1"/>
  <c r="AJ36" i="4" s="1"/>
  <c r="AH36" i="4" a="1"/>
  <c r="AH36" i="4" s="1"/>
  <c r="AF36" i="4" a="1"/>
  <c r="AF36" i="4" s="1"/>
  <c r="AD36" i="4" a="1"/>
  <c r="AD36" i="4" s="1"/>
  <c r="Z36" i="4" a="1"/>
  <c r="Z36" i="4" s="1"/>
  <c r="V36" i="4" a="1"/>
  <c r="V36" i="4" s="1"/>
  <c r="T36" i="4" a="1"/>
  <c r="T36" i="4" s="1"/>
  <c r="P36" i="4" a="1"/>
  <c r="P36" i="4" s="1"/>
  <c r="N36" i="4" a="1"/>
  <c r="N36" i="4" s="1"/>
  <c r="L36" i="4" a="1"/>
  <c r="L36" i="4" s="1"/>
  <c r="J36" i="4" a="1"/>
  <c r="J36" i="4" s="1"/>
  <c r="H36" i="4" a="1"/>
  <c r="H36" i="4" s="1"/>
  <c r="G36" i="4" a="1"/>
  <c r="G36" i="4" s="1"/>
  <c r="F36" i="4" a="1"/>
  <c r="F36" i="4" s="1"/>
  <c r="D36" i="4" a="1"/>
  <c r="D36" i="4" s="1"/>
  <c r="BG35" i="4" a="1"/>
  <c r="BG35" i="4" s="1"/>
  <c r="BF35" i="4" a="1"/>
  <c r="BF35" i="4" s="1"/>
  <c r="BE35" i="4" a="1"/>
  <c r="BE35" i="4" s="1"/>
  <c r="AZ35" i="4" a="1"/>
  <c r="AZ35" i="4" s="1"/>
  <c r="AX35" i="4" a="1"/>
  <c r="AX35" i="4" s="1"/>
  <c r="AV35" i="4" a="1"/>
  <c r="AV35" i="4" s="1"/>
  <c r="AT35" i="4" a="1"/>
  <c r="AT35" i="4" s="1"/>
  <c r="AR35" i="4" a="1"/>
  <c r="AR35" i="4" s="1"/>
  <c r="AP35" i="4" a="1"/>
  <c r="AP35" i="4" s="1"/>
  <c r="AN35" i="4" a="1"/>
  <c r="AN35" i="4" s="1"/>
  <c r="AJ35" i="4" a="1"/>
  <c r="AJ35" i="4" s="1"/>
  <c r="AH35" i="4" a="1"/>
  <c r="AH35" i="4" s="1"/>
  <c r="AF35" i="4" a="1"/>
  <c r="AF35" i="4" s="1"/>
  <c r="AD35" i="4" a="1"/>
  <c r="AD35" i="4" s="1"/>
  <c r="Z35" i="4" a="1"/>
  <c r="Z35" i="4" s="1"/>
  <c r="V35" i="4" a="1"/>
  <c r="V35" i="4" s="1"/>
  <c r="T35" i="4" a="1"/>
  <c r="T35" i="4" s="1"/>
  <c r="P35" i="4" a="1"/>
  <c r="P35" i="4" s="1"/>
  <c r="N35" i="4" a="1"/>
  <c r="N35" i="4" s="1"/>
  <c r="L35" i="4" a="1"/>
  <c r="L35" i="4" s="1"/>
  <c r="J35" i="4" a="1"/>
  <c r="J35" i="4" s="1"/>
  <c r="H35" i="4" a="1"/>
  <c r="H35" i="4" s="1"/>
  <c r="G35" i="4" a="1"/>
  <c r="G35" i="4" s="1"/>
  <c r="F35" i="4" a="1"/>
  <c r="F35" i="4" s="1"/>
  <c r="D35" i="4" a="1"/>
  <c r="D35" i="4" s="1"/>
  <c r="BG34" i="4" a="1"/>
  <c r="BG34" i="4" s="1"/>
  <c r="BF34" i="4" a="1"/>
  <c r="BF34" i="4" s="1"/>
  <c r="BE34" i="4" a="1"/>
  <c r="BE34" i="4" s="1"/>
  <c r="AZ34" i="4" a="1"/>
  <c r="AZ34" i="4" s="1"/>
  <c r="AX34" i="4" a="1"/>
  <c r="AX34" i="4" s="1"/>
  <c r="AV34" i="4" a="1"/>
  <c r="AV34" i="4" s="1"/>
  <c r="AT34" i="4" a="1"/>
  <c r="AT34" i="4" s="1"/>
  <c r="AR34" i="4" a="1"/>
  <c r="AR34" i="4" s="1"/>
  <c r="AP34" i="4" a="1"/>
  <c r="AP34" i="4" s="1"/>
  <c r="AN34" i="4" a="1"/>
  <c r="AN34" i="4" s="1"/>
  <c r="AJ34" i="4" a="1"/>
  <c r="AJ34" i="4" s="1"/>
  <c r="AH34" i="4" a="1"/>
  <c r="AH34" i="4" s="1"/>
  <c r="AF34" i="4" a="1"/>
  <c r="AF34" i="4" s="1"/>
  <c r="AD34" i="4" a="1"/>
  <c r="AD34" i="4" s="1"/>
  <c r="Z34" i="4" a="1"/>
  <c r="Z34" i="4" s="1"/>
  <c r="V34" i="4" a="1"/>
  <c r="V34" i="4" s="1"/>
  <c r="T34" i="4" a="1"/>
  <c r="T34" i="4" s="1"/>
  <c r="P34" i="4" a="1"/>
  <c r="P34" i="4" s="1"/>
  <c r="N34" i="4" a="1"/>
  <c r="N34" i="4" s="1"/>
  <c r="L34" i="4" a="1"/>
  <c r="L34" i="4" s="1"/>
  <c r="J34" i="4" a="1"/>
  <c r="J34" i="4" s="1"/>
  <c r="H34" i="4" a="1"/>
  <c r="H34" i="4" s="1"/>
  <c r="G34" i="4" a="1"/>
  <c r="G34" i="4" s="1"/>
  <c r="F34" i="4" a="1"/>
  <c r="F34" i="4" s="1"/>
  <c r="D34" i="4" a="1"/>
  <c r="D34" i="4" s="1"/>
  <c r="BG33" i="4" a="1"/>
  <c r="BG33" i="4" s="1"/>
  <c r="BF33" i="4" a="1"/>
  <c r="BF33" i="4" s="1"/>
  <c r="BE33" i="4" a="1"/>
  <c r="BE33" i="4" s="1"/>
  <c r="AZ33" i="4" a="1"/>
  <c r="AZ33" i="4" s="1"/>
  <c r="AX33" i="4" a="1"/>
  <c r="AX33" i="4" s="1"/>
  <c r="AV33" i="4" a="1"/>
  <c r="AV33" i="4" s="1"/>
  <c r="AT33" i="4" a="1"/>
  <c r="AT33" i="4" s="1"/>
  <c r="AR33" i="4" a="1"/>
  <c r="AR33" i="4" s="1"/>
  <c r="AP33" i="4" a="1"/>
  <c r="AP33" i="4" s="1"/>
  <c r="AN33" i="4" a="1"/>
  <c r="AN33" i="4" s="1"/>
  <c r="AJ33" i="4" a="1"/>
  <c r="AJ33" i="4" s="1"/>
  <c r="AH33" i="4" a="1"/>
  <c r="AH33" i="4" s="1"/>
  <c r="AF33" i="4" a="1"/>
  <c r="AF33" i="4" s="1"/>
  <c r="AD33" i="4" a="1"/>
  <c r="AD33" i="4" s="1"/>
  <c r="Z33" i="4" a="1"/>
  <c r="Z33" i="4" s="1"/>
  <c r="V33" i="4" a="1"/>
  <c r="V33" i="4" s="1"/>
  <c r="T33" i="4" a="1"/>
  <c r="T33" i="4" s="1"/>
  <c r="P33" i="4" a="1"/>
  <c r="P33" i="4" s="1"/>
  <c r="N33" i="4" a="1"/>
  <c r="N33" i="4" s="1"/>
  <c r="L33" i="4" a="1"/>
  <c r="L33" i="4" s="1"/>
  <c r="J33" i="4" a="1"/>
  <c r="J33" i="4" s="1"/>
  <c r="H33" i="4" a="1"/>
  <c r="H33" i="4" s="1"/>
  <c r="G33" i="4" a="1"/>
  <c r="G33" i="4" s="1"/>
  <c r="F33" i="4" a="1"/>
  <c r="F33" i="4" s="1"/>
  <c r="D33" i="4" a="1"/>
  <c r="D33" i="4" s="1"/>
  <c r="BG32" i="4" a="1"/>
  <c r="BG32" i="4" s="1"/>
  <c r="BF32" i="4" a="1"/>
  <c r="BF32" i="4" s="1"/>
  <c r="BE32" i="4" a="1"/>
  <c r="BE32" i="4" s="1"/>
  <c r="AZ32" i="4" a="1"/>
  <c r="AZ32" i="4" s="1"/>
  <c r="AX32" i="4" a="1"/>
  <c r="AX32" i="4" s="1"/>
  <c r="AV32" i="4" a="1"/>
  <c r="AV32" i="4" s="1"/>
  <c r="AT32" i="4" a="1"/>
  <c r="AT32" i="4" s="1"/>
  <c r="AR32" i="4" a="1"/>
  <c r="AR32" i="4" s="1"/>
  <c r="AP32" i="4" a="1"/>
  <c r="AP32" i="4" s="1"/>
  <c r="AN32" i="4" a="1"/>
  <c r="AN32" i="4" s="1"/>
  <c r="AJ32" i="4" a="1"/>
  <c r="AJ32" i="4" s="1"/>
  <c r="AH32" i="4" a="1"/>
  <c r="AH32" i="4" s="1"/>
  <c r="AF32" i="4" a="1"/>
  <c r="AF32" i="4" s="1"/>
  <c r="AD32" i="4" a="1"/>
  <c r="AD32" i="4" s="1"/>
  <c r="Z32" i="4" a="1"/>
  <c r="Z32" i="4" s="1"/>
  <c r="V32" i="4" a="1"/>
  <c r="V32" i="4" s="1"/>
  <c r="T32" i="4" a="1"/>
  <c r="T32" i="4" s="1"/>
  <c r="P32" i="4" a="1"/>
  <c r="P32" i="4" s="1"/>
  <c r="N32" i="4" a="1"/>
  <c r="N32" i="4" s="1"/>
  <c r="L32" i="4" a="1"/>
  <c r="L32" i="4" s="1"/>
  <c r="J32" i="4" a="1"/>
  <c r="J32" i="4" s="1"/>
  <c r="H32" i="4" a="1"/>
  <c r="H32" i="4" s="1"/>
  <c r="G32" i="4" a="1"/>
  <c r="G32" i="4" s="1"/>
  <c r="F32" i="4" a="1"/>
  <c r="F32" i="4" s="1"/>
  <c r="D32" i="4" a="1"/>
  <c r="D32" i="4" s="1"/>
  <c r="BG31" i="4" a="1"/>
  <c r="BG31" i="4" s="1"/>
  <c r="BF31" i="4" a="1"/>
  <c r="BF31" i="4" s="1"/>
  <c r="BE31" i="4" a="1"/>
  <c r="BE31" i="4" s="1"/>
  <c r="AZ31" i="4" a="1"/>
  <c r="AZ31" i="4" s="1"/>
  <c r="AX31" i="4" a="1"/>
  <c r="AX31" i="4" s="1"/>
  <c r="AV31" i="4" a="1"/>
  <c r="AV31" i="4" s="1"/>
  <c r="AT31" i="4" a="1"/>
  <c r="AT31" i="4" s="1"/>
  <c r="AR31" i="4" a="1"/>
  <c r="AR31" i="4" s="1"/>
  <c r="AP31" i="4" a="1"/>
  <c r="AP31" i="4" s="1"/>
  <c r="AN31" i="4" a="1"/>
  <c r="AN31" i="4" s="1"/>
  <c r="AJ31" i="4" a="1"/>
  <c r="AJ31" i="4" s="1"/>
  <c r="AH31" i="4" a="1"/>
  <c r="AH31" i="4" s="1"/>
  <c r="AF31" i="4" a="1"/>
  <c r="AF31" i="4" s="1"/>
  <c r="AD31" i="4" a="1"/>
  <c r="AD31" i="4" s="1"/>
  <c r="Z31" i="4" a="1"/>
  <c r="Z31" i="4" s="1"/>
  <c r="V31" i="4" a="1"/>
  <c r="V31" i="4" s="1"/>
  <c r="T31" i="4" a="1"/>
  <c r="T31" i="4" s="1"/>
  <c r="P31" i="4" a="1"/>
  <c r="P31" i="4" s="1"/>
  <c r="N31" i="4" a="1"/>
  <c r="N31" i="4" s="1"/>
  <c r="L31" i="4" a="1"/>
  <c r="L31" i="4" s="1"/>
  <c r="J31" i="4" a="1"/>
  <c r="J31" i="4" s="1"/>
  <c r="H31" i="4" a="1"/>
  <c r="H31" i="4" s="1"/>
  <c r="G31" i="4" a="1"/>
  <c r="G31" i="4" s="1"/>
  <c r="F31" i="4" a="1"/>
  <c r="F31" i="4" s="1"/>
  <c r="D31" i="4" a="1"/>
  <c r="D31" i="4" s="1"/>
  <c r="BG30" i="4" a="1"/>
  <c r="BG30" i="4" s="1"/>
  <c r="BF30" i="4" a="1"/>
  <c r="BF30" i="4" s="1"/>
  <c r="BE30" i="4" a="1"/>
  <c r="BE30" i="4" s="1"/>
  <c r="AZ30" i="4" a="1"/>
  <c r="AZ30" i="4" s="1"/>
  <c r="AX30" i="4" a="1"/>
  <c r="AX30" i="4" s="1"/>
  <c r="AV30" i="4" a="1"/>
  <c r="AV30" i="4" s="1"/>
  <c r="AT30" i="4" a="1"/>
  <c r="AT30" i="4" s="1"/>
  <c r="AR30" i="4" a="1"/>
  <c r="AR30" i="4" s="1"/>
  <c r="AP30" i="4" a="1"/>
  <c r="AP30" i="4" s="1"/>
  <c r="AN30" i="4" a="1"/>
  <c r="AN30" i="4" s="1"/>
  <c r="AJ30" i="4" a="1"/>
  <c r="AJ30" i="4" s="1"/>
  <c r="AH30" i="4" a="1"/>
  <c r="AH30" i="4" s="1"/>
  <c r="AF30" i="4" a="1"/>
  <c r="AF30" i="4" s="1"/>
  <c r="AD30" i="4" a="1"/>
  <c r="AD30" i="4" s="1"/>
  <c r="Z30" i="4" a="1"/>
  <c r="Z30" i="4" s="1"/>
  <c r="V30" i="4" a="1"/>
  <c r="V30" i="4" s="1"/>
  <c r="T30" i="4" a="1"/>
  <c r="T30" i="4" s="1"/>
  <c r="P30" i="4" a="1"/>
  <c r="P30" i="4" s="1"/>
  <c r="N30" i="4" a="1"/>
  <c r="N30" i="4" s="1"/>
  <c r="L30" i="4" a="1"/>
  <c r="L30" i="4" s="1"/>
  <c r="J30" i="4" a="1"/>
  <c r="J30" i="4" s="1"/>
  <c r="H30" i="4" a="1"/>
  <c r="H30" i="4" s="1"/>
  <c r="G30" i="4" a="1"/>
  <c r="G30" i="4" s="1"/>
  <c r="F30" i="4" a="1"/>
  <c r="F30" i="4" s="1"/>
  <c r="D30" i="4" a="1"/>
  <c r="D30" i="4" s="1"/>
  <c r="BG29" i="4" a="1"/>
  <c r="BG29" i="4" s="1"/>
  <c r="BF29" i="4" a="1"/>
  <c r="BF29" i="4" s="1"/>
  <c r="BE29" i="4" a="1"/>
  <c r="BE29" i="4" s="1"/>
  <c r="AZ29" i="4" a="1"/>
  <c r="AZ29" i="4" s="1"/>
  <c r="AX29" i="4" a="1"/>
  <c r="AX29" i="4" s="1"/>
  <c r="AV29" i="4" a="1"/>
  <c r="AV29" i="4" s="1"/>
  <c r="AT29" i="4" a="1"/>
  <c r="AT29" i="4" s="1"/>
  <c r="AR29" i="4" a="1"/>
  <c r="AR29" i="4" s="1"/>
  <c r="AP29" i="4" a="1"/>
  <c r="AP29" i="4" s="1"/>
  <c r="AN29" i="4" a="1"/>
  <c r="AN29" i="4" s="1"/>
  <c r="AJ29" i="4" a="1"/>
  <c r="AJ29" i="4" s="1"/>
  <c r="AH29" i="4" a="1"/>
  <c r="AH29" i="4" s="1"/>
  <c r="AF29" i="4" a="1"/>
  <c r="AF29" i="4" s="1"/>
  <c r="AD29" i="4" a="1"/>
  <c r="AD29" i="4" s="1"/>
  <c r="Z29" i="4" a="1"/>
  <c r="Z29" i="4" s="1"/>
  <c r="V29" i="4" a="1"/>
  <c r="V29" i="4" s="1"/>
  <c r="T29" i="4" a="1"/>
  <c r="T29" i="4" s="1"/>
  <c r="P29" i="4" a="1"/>
  <c r="P29" i="4" s="1"/>
  <c r="N29" i="4" a="1"/>
  <c r="N29" i="4" s="1"/>
  <c r="L29" i="4" a="1"/>
  <c r="L29" i="4" s="1"/>
  <c r="J29" i="4" a="1"/>
  <c r="J29" i="4" s="1"/>
  <c r="H29" i="4" a="1"/>
  <c r="H29" i="4" s="1"/>
  <c r="G29" i="4" a="1"/>
  <c r="G29" i="4" s="1"/>
  <c r="F29" i="4" a="1"/>
  <c r="F29" i="4" s="1"/>
  <c r="D29" i="4" a="1"/>
  <c r="D29" i="4" s="1"/>
  <c r="BG28" i="4" a="1"/>
  <c r="BG28" i="4" s="1"/>
  <c r="BF28" i="4" a="1"/>
  <c r="BF28" i="4" s="1"/>
  <c r="BE28" i="4" a="1"/>
  <c r="BE28" i="4" s="1"/>
  <c r="AZ28" i="4" a="1"/>
  <c r="AZ28" i="4" s="1"/>
  <c r="AX28" i="4" a="1"/>
  <c r="AX28" i="4" s="1"/>
  <c r="AV28" i="4" a="1"/>
  <c r="AV28" i="4" s="1"/>
  <c r="AT28" i="4" a="1"/>
  <c r="AT28" i="4" s="1"/>
  <c r="AR28" i="4" a="1"/>
  <c r="AR28" i="4" s="1"/>
  <c r="AP28" i="4" a="1"/>
  <c r="AP28" i="4" s="1"/>
  <c r="AN28" i="4" a="1"/>
  <c r="AN28" i="4" s="1"/>
  <c r="AJ28" i="4" a="1"/>
  <c r="AJ28" i="4" s="1"/>
  <c r="AH28" i="4" a="1"/>
  <c r="AH28" i="4" s="1"/>
  <c r="AF28" i="4" a="1"/>
  <c r="AF28" i="4" s="1"/>
  <c r="AD28" i="4" a="1"/>
  <c r="AD28" i="4" s="1"/>
  <c r="Z28" i="4" a="1"/>
  <c r="Z28" i="4" s="1"/>
  <c r="V28" i="4" a="1"/>
  <c r="V28" i="4" s="1"/>
  <c r="T28" i="4" a="1"/>
  <c r="T28" i="4" s="1"/>
  <c r="P28" i="4" a="1"/>
  <c r="P28" i="4" s="1"/>
  <c r="N28" i="4" a="1"/>
  <c r="N28" i="4" s="1"/>
  <c r="L28" i="4" a="1"/>
  <c r="L28" i="4" s="1"/>
  <c r="J28" i="4" a="1"/>
  <c r="J28" i="4" s="1"/>
  <c r="H28" i="4" a="1"/>
  <c r="H28" i="4" s="1"/>
  <c r="G28" i="4" a="1"/>
  <c r="G28" i="4" s="1"/>
  <c r="F28" i="4" a="1"/>
  <c r="F28" i="4" s="1"/>
  <c r="D28" i="4" a="1"/>
  <c r="D28" i="4" s="1"/>
  <c r="BG27" i="4" a="1"/>
  <c r="BG27" i="4" s="1"/>
  <c r="BF27" i="4" a="1"/>
  <c r="BF27" i="4" s="1"/>
  <c r="BE27" i="4" a="1"/>
  <c r="BE27" i="4" s="1"/>
  <c r="AZ27" i="4" a="1"/>
  <c r="AZ27" i="4" s="1"/>
  <c r="AX27" i="4" a="1"/>
  <c r="AX27" i="4" s="1"/>
  <c r="AV27" i="4" a="1"/>
  <c r="AV27" i="4" s="1"/>
  <c r="AT27" i="4" a="1"/>
  <c r="AT27" i="4" s="1"/>
  <c r="AR27" i="4" a="1"/>
  <c r="AR27" i="4" s="1"/>
  <c r="AP27" i="4" a="1"/>
  <c r="AP27" i="4" s="1"/>
  <c r="AN27" i="4" a="1"/>
  <c r="AN27" i="4" s="1"/>
  <c r="AJ27" i="4" a="1"/>
  <c r="AJ27" i="4" s="1"/>
  <c r="AH27" i="4" a="1"/>
  <c r="AH27" i="4" s="1"/>
  <c r="AF27" i="4" a="1"/>
  <c r="AF27" i="4" s="1"/>
  <c r="AD27" i="4" a="1"/>
  <c r="AD27" i="4" s="1"/>
  <c r="Z27" i="4" a="1"/>
  <c r="Z27" i="4" s="1"/>
  <c r="V27" i="4" a="1"/>
  <c r="V27" i="4" s="1"/>
  <c r="T27" i="4" a="1"/>
  <c r="T27" i="4" s="1"/>
  <c r="R27" i="4" a="1"/>
  <c r="R27" i="4" s="1"/>
  <c r="P27" i="4" a="1"/>
  <c r="P27" i="4" s="1"/>
  <c r="L27" i="4" a="1"/>
  <c r="L27" i="4" s="1"/>
  <c r="J27" i="4" a="1"/>
  <c r="J27" i="4" s="1"/>
  <c r="H27" i="4" a="1"/>
  <c r="H27" i="4" s="1"/>
  <c r="G27" i="4" a="1"/>
  <c r="G27" i="4" s="1"/>
  <c r="F27" i="4" a="1"/>
  <c r="F27" i="4" s="1"/>
  <c r="D27" i="4" a="1"/>
  <c r="D27" i="4" s="1"/>
  <c r="BG26" i="4" a="1"/>
  <c r="BG26" i="4" s="1"/>
  <c r="BF26" i="4" a="1"/>
  <c r="BF26" i="4" s="1"/>
  <c r="BE26" i="4" a="1"/>
  <c r="BE26" i="4" s="1"/>
  <c r="AZ26" i="4" a="1"/>
  <c r="AZ26" i="4" s="1"/>
  <c r="AX26" i="4" a="1"/>
  <c r="AX26" i="4" s="1"/>
  <c r="AV26" i="4" a="1"/>
  <c r="AV26" i="4" s="1"/>
  <c r="AT26" i="4" a="1"/>
  <c r="AT26" i="4" s="1"/>
  <c r="AR26" i="4" a="1"/>
  <c r="AR26" i="4" s="1"/>
  <c r="AP26" i="4" a="1"/>
  <c r="AP26" i="4" s="1"/>
  <c r="AN26" i="4" a="1"/>
  <c r="AN26" i="4" s="1"/>
  <c r="AJ26" i="4" a="1"/>
  <c r="AJ26" i="4" s="1"/>
  <c r="AH26" i="4" a="1"/>
  <c r="AH26" i="4" s="1"/>
  <c r="AF26" i="4" a="1"/>
  <c r="AF26" i="4" s="1"/>
  <c r="AD26" i="4" a="1"/>
  <c r="AD26" i="4" s="1"/>
  <c r="Z26" i="4" a="1"/>
  <c r="Z26" i="4" s="1"/>
  <c r="V26" i="4" a="1"/>
  <c r="V26" i="4" s="1"/>
  <c r="T26" i="4" a="1"/>
  <c r="T26" i="4" s="1"/>
  <c r="P26" i="4" a="1"/>
  <c r="P26" i="4" s="1"/>
  <c r="N26" i="4" a="1"/>
  <c r="N26" i="4" s="1"/>
  <c r="L26" i="4" a="1"/>
  <c r="L26" i="4" s="1"/>
  <c r="J26" i="4" a="1"/>
  <c r="J26" i="4" s="1"/>
  <c r="H26" i="4" a="1"/>
  <c r="H26" i="4" s="1"/>
  <c r="G26" i="4" a="1"/>
  <c r="G26" i="4" s="1"/>
  <c r="F26" i="4" a="1"/>
  <c r="F26" i="4" s="1"/>
  <c r="D26" i="4" a="1"/>
  <c r="D26" i="4" s="1"/>
  <c r="BG25" i="4" a="1"/>
  <c r="BG25" i="4" s="1"/>
  <c r="BF25" i="4" a="1"/>
  <c r="BF25" i="4" s="1"/>
  <c r="BE25" i="4" a="1"/>
  <c r="BE25" i="4" s="1"/>
  <c r="AZ25" i="4" a="1"/>
  <c r="AZ25" i="4" s="1"/>
  <c r="AX25" i="4" a="1"/>
  <c r="AX25" i="4" s="1"/>
  <c r="AV25" i="4" a="1"/>
  <c r="AV25" i="4" s="1"/>
  <c r="AT25" i="4" a="1"/>
  <c r="AT25" i="4" s="1"/>
  <c r="AR25" i="4" a="1"/>
  <c r="AR25" i="4" s="1"/>
  <c r="AP25" i="4" a="1"/>
  <c r="AP25" i="4" s="1"/>
  <c r="AN25" i="4" a="1"/>
  <c r="AN25" i="4" s="1"/>
  <c r="AJ25" i="4" a="1"/>
  <c r="AJ25" i="4" s="1"/>
  <c r="AH25" i="4" a="1"/>
  <c r="AH25" i="4" s="1"/>
  <c r="AF25" i="4" a="1"/>
  <c r="AF25" i="4" s="1"/>
  <c r="AD25" i="4" a="1"/>
  <c r="AD25" i="4" s="1"/>
  <c r="Z25" i="4" a="1"/>
  <c r="Z25" i="4" s="1"/>
  <c r="V25" i="4" a="1"/>
  <c r="V25" i="4" s="1"/>
  <c r="T25" i="4" a="1"/>
  <c r="T25" i="4" s="1"/>
  <c r="P25" i="4" a="1"/>
  <c r="P25" i="4" s="1"/>
  <c r="N25" i="4" a="1"/>
  <c r="N25" i="4" s="1"/>
  <c r="L25" i="4" a="1"/>
  <c r="L25" i="4" s="1"/>
  <c r="J25" i="4" a="1"/>
  <c r="J25" i="4" s="1"/>
  <c r="H25" i="4" a="1"/>
  <c r="H25" i="4" s="1"/>
  <c r="G25" i="4" a="1"/>
  <c r="G25" i="4" s="1"/>
  <c r="F25" i="4" a="1"/>
  <c r="F25" i="4" s="1"/>
  <c r="D25" i="4" a="1"/>
  <c r="D25" i="4" s="1"/>
  <c r="BG24" i="4" a="1"/>
  <c r="BG24" i="4" s="1"/>
  <c r="BF24" i="4" a="1"/>
  <c r="BF24" i="4" s="1"/>
  <c r="BE24" i="4" a="1"/>
  <c r="BE24" i="4" s="1"/>
  <c r="AZ24" i="4" a="1"/>
  <c r="AZ24" i="4" s="1"/>
  <c r="AX24" i="4" a="1"/>
  <c r="AX24" i="4" s="1"/>
  <c r="AV24" i="4" a="1"/>
  <c r="AV24" i="4" s="1"/>
  <c r="AT24" i="4" a="1"/>
  <c r="AT24" i="4" s="1"/>
  <c r="AR24" i="4" a="1"/>
  <c r="AR24" i="4" s="1"/>
  <c r="AP24" i="4" a="1"/>
  <c r="AP24" i="4" s="1"/>
  <c r="AN24" i="4" a="1"/>
  <c r="AN24" i="4" s="1"/>
  <c r="AJ24" i="4" a="1"/>
  <c r="AJ24" i="4" s="1"/>
  <c r="AH24" i="4" a="1"/>
  <c r="AH24" i="4" s="1"/>
  <c r="AF24" i="4" a="1"/>
  <c r="AF24" i="4" s="1"/>
  <c r="AD24" i="4" a="1"/>
  <c r="AD24" i="4" s="1"/>
  <c r="Z24" i="4" a="1"/>
  <c r="Z24" i="4" s="1"/>
  <c r="V24" i="4" a="1"/>
  <c r="V24" i="4" s="1"/>
  <c r="T24" i="4" a="1"/>
  <c r="T24" i="4" s="1"/>
  <c r="P24" i="4" a="1"/>
  <c r="P24" i="4" s="1"/>
  <c r="N24" i="4" a="1"/>
  <c r="N24" i="4" s="1"/>
  <c r="L24" i="4" a="1"/>
  <c r="L24" i="4" s="1"/>
  <c r="J24" i="4" a="1"/>
  <c r="J24" i="4" s="1"/>
  <c r="H24" i="4" a="1"/>
  <c r="H24" i="4" s="1"/>
  <c r="G24" i="4" a="1"/>
  <c r="G24" i="4" s="1"/>
  <c r="F24" i="4" a="1"/>
  <c r="F24" i="4" s="1"/>
  <c r="D24" i="4" a="1"/>
  <c r="D24" i="4" s="1"/>
  <c r="BG23" i="4" a="1"/>
  <c r="BG23" i="4" s="1"/>
  <c r="BF23" i="4" a="1"/>
  <c r="BF23" i="4" s="1"/>
  <c r="BE23" i="4" a="1"/>
  <c r="BE23" i="4" s="1"/>
  <c r="AZ23" i="4" a="1"/>
  <c r="AZ23" i="4" s="1"/>
  <c r="AX23" i="4" a="1"/>
  <c r="AX23" i="4" s="1"/>
  <c r="AV23" i="4" a="1"/>
  <c r="AV23" i="4" s="1"/>
  <c r="AT23" i="4" a="1"/>
  <c r="AT23" i="4" s="1"/>
  <c r="AR23" i="4" a="1"/>
  <c r="AR23" i="4" s="1"/>
  <c r="AP23" i="4" a="1"/>
  <c r="AP23" i="4" s="1"/>
  <c r="AN23" i="4" a="1"/>
  <c r="AN23" i="4" s="1"/>
  <c r="AJ23" i="4" a="1"/>
  <c r="AJ23" i="4" s="1"/>
  <c r="AH23" i="4" a="1"/>
  <c r="AH23" i="4" s="1"/>
  <c r="AF23" i="4" a="1"/>
  <c r="AF23" i="4" s="1"/>
  <c r="AD23" i="4" a="1"/>
  <c r="AD23" i="4" s="1"/>
  <c r="Z23" i="4" a="1"/>
  <c r="Z23" i="4" s="1"/>
  <c r="V23" i="4" a="1"/>
  <c r="V23" i="4" s="1"/>
  <c r="T23" i="4" a="1"/>
  <c r="T23" i="4" s="1"/>
  <c r="P23" i="4" a="1"/>
  <c r="P23" i="4" s="1"/>
  <c r="N23" i="4" a="1"/>
  <c r="N23" i="4" s="1"/>
  <c r="L23" i="4" a="1"/>
  <c r="L23" i="4" s="1"/>
  <c r="J23" i="4" a="1"/>
  <c r="J23" i="4" s="1"/>
  <c r="H23" i="4" a="1"/>
  <c r="H23" i="4" s="1"/>
  <c r="G23" i="4" a="1"/>
  <c r="G23" i="4" s="1"/>
  <c r="F23" i="4" a="1"/>
  <c r="F23" i="4" s="1"/>
  <c r="D23" i="4" a="1"/>
  <c r="D23" i="4" s="1"/>
  <c r="BG22" i="4" a="1"/>
  <c r="BG22" i="4" s="1"/>
  <c r="BF22" i="4" a="1"/>
  <c r="BF22" i="4" s="1"/>
  <c r="BE22" i="4" a="1"/>
  <c r="BE22" i="4" s="1"/>
  <c r="AZ22" i="4" a="1"/>
  <c r="AZ22" i="4" s="1"/>
  <c r="AX22" i="4" a="1"/>
  <c r="AX22" i="4" s="1"/>
  <c r="AV22" i="4" a="1"/>
  <c r="AV22" i="4" s="1"/>
  <c r="AT22" i="4" a="1"/>
  <c r="AT22" i="4" s="1"/>
  <c r="AR22" i="4" a="1"/>
  <c r="AR22" i="4" s="1"/>
  <c r="AP22" i="4" a="1"/>
  <c r="AP22" i="4" s="1"/>
  <c r="AN22" i="4" a="1"/>
  <c r="AN22" i="4" s="1"/>
  <c r="AJ22" i="4" a="1"/>
  <c r="AJ22" i="4" s="1"/>
  <c r="AH22" i="4" a="1"/>
  <c r="AH22" i="4" s="1"/>
  <c r="AF22" i="4" a="1"/>
  <c r="AF22" i="4" s="1"/>
  <c r="AD22" i="4" a="1"/>
  <c r="AD22" i="4" s="1"/>
  <c r="Z22" i="4" a="1"/>
  <c r="Z22" i="4" s="1"/>
  <c r="V22" i="4" a="1"/>
  <c r="V22" i="4" s="1"/>
  <c r="T22" i="4" a="1"/>
  <c r="T22" i="4" s="1"/>
  <c r="P22" i="4" a="1"/>
  <c r="P22" i="4" s="1"/>
  <c r="N22" i="4" a="1"/>
  <c r="N22" i="4" s="1"/>
  <c r="L22" i="4" a="1"/>
  <c r="L22" i="4" s="1"/>
  <c r="J22" i="4" a="1"/>
  <c r="J22" i="4" s="1"/>
  <c r="H22" i="4" a="1"/>
  <c r="H22" i="4" s="1"/>
  <c r="G22" i="4" a="1"/>
  <c r="G22" i="4" s="1"/>
  <c r="F22" i="4" a="1"/>
  <c r="F22" i="4" s="1"/>
  <c r="D22" i="4" a="1"/>
  <c r="D22" i="4" s="1"/>
  <c r="BG21" i="4" a="1"/>
  <c r="BG21" i="4" s="1"/>
  <c r="BF21" i="4" a="1"/>
  <c r="BF21" i="4" s="1"/>
  <c r="BE21" i="4" a="1"/>
  <c r="BE21" i="4" s="1"/>
  <c r="AZ21" i="4" a="1"/>
  <c r="AZ21" i="4" s="1"/>
  <c r="AX21" i="4" a="1"/>
  <c r="AX21" i="4" s="1"/>
  <c r="AV21" i="4" a="1"/>
  <c r="AV21" i="4" s="1"/>
  <c r="AT21" i="4" a="1"/>
  <c r="AT21" i="4" s="1"/>
  <c r="AR21" i="4" a="1"/>
  <c r="AR21" i="4" s="1"/>
  <c r="AP21" i="4" a="1"/>
  <c r="AP21" i="4" s="1"/>
  <c r="AN21" i="4" a="1"/>
  <c r="AN21" i="4" s="1"/>
  <c r="AJ21" i="4" a="1"/>
  <c r="AJ21" i="4" s="1"/>
  <c r="AH21" i="4" a="1"/>
  <c r="AH21" i="4" s="1"/>
  <c r="AF21" i="4" a="1"/>
  <c r="AF21" i="4" s="1"/>
  <c r="AD21" i="4" a="1"/>
  <c r="AD21" i="4" s="1"/>
  <c r="Z21" i="4" a="1"/>
  <c r="Z21" i="4" s="1"/>
  <c r="V21" i="4" a="1"/>
  <c r="V21" i="4" s="1"/>
  <c r="T21" i="4" a="1"/>
  <c r="T21" i="4" s="1"/>
  <c r="P21" i="4" a="1"/>
  <c r="P21" i="4" s="1"/>
  <c r="N21" i="4" a="1"/>
  <c r="N21" i="4" s="1"/>
  <c r="L21" i="4" a="1"/>
  <c r="L21" i="4" s="1"/>
  <c r="J21" i="4" a="1"/>
  <c r="J21" i="4" s="1"/>
  <c r="H21" i="4" a="1"/>
  <c r="H21" i="4" s="1"/>
  <c r="G21" i="4" a="1"/>
  <c r="G21" i="4" s="1"/>
  <c r="F21" i="4" a="1"/>
  <c r="F21" i="4" s="1"/>
  <c r="D21" i="4" a="1"/>
  <c r="D21" i="4" s="1"/>
  <c r="BG20" i="4" a="1"/>
  <c r="BG20" i="4" s="1"/>
  <c r="BF20" i="4" a="1"/>
  <c r="BF20" i="4" s="1"/>
  <c r="BE20" i="4" a="1"/>
  <c r="BE20" i="4" s="1"/>
  <c r="AZ20" i="4" a="1"/>
  <c r="AZ20" i="4" s="1"/>
  <c r="AX20" i="4" a="1"/>
  <c r="AX20" i="4" s="1"/>
  <c r="AV20" i="4" a="1"/>
  <c r="AV20" i="4" s="1"/>
  <c r="AT20" i="4" a="1"/>
  <c r="AT20" i="4" s="1"/>
  <c r="AR20" i="4" a="1"/>
  <c r="AR20" i="4" s="1"/>
  <c r="AP20" i="4" a="1"/>
  <c r="AP20" i="4" s="1"/>
  <c r="AN20" i="4" a="1"/>
  <c r="AN20" i="4" s="1"/>
  <c r="AJ20" i="4" a="1"/>
  <c r="AJ20" i="4" s="1"/>
  <c r="AH20" i="4" a="1"/>
  <c r="AH20" i="4" s="1"/>
  <c r="AF20" i="4" a="1"/>
  <c r="AF20" i="4" s="1"/>
  <c r="AD20" i="4" a="1"/>
  <c r="AD20" i="4" s="1"/>
  <c r="Z20" i="4" a="1"/>
  <c r="Z20" i="4" s="1"/>
  <c r="V20" i="4" a="1"/>
  <c r="V20" i="4" s="1"/>
  <c r="T20" i="4" a="1"/>
  <c r="T20" i="4" s="1"/>
  <c r="P20" i="4" a="1"/>
  <c r="P20" i="4" s="1"/>
  <c r="N20" i="4" a="1"/>
  <c r="N20" i="4" s="1"/>
  <c r="L20" i="4" a="1"/>
  <c r="L20" i="4" s="1"/>
  <c r="J20" i="4" a="1"/>
  <c r="J20" i="4" s="1"/>
  <c r="H20" i="4" a="1"/>
  <c r="H20" i="4" s="1"/>
  <c r="G20" i="4" a="1"/>
  <c r="G20" i="4" s="1"/>
  <c r="F20" i="4" a="1"/>
  <c r="F20" i="4" s="1"/>
  <c r="D20" i="4" a="1"/>
  <c r="D20" i="4" s="1"/>
  <c r="BG19" i="4" a="1"/>
  <c r="BG19" i="4" s="1"/>
  <c r="BF19" i="4" a="1"/>
  <c r="BF19" i="4" s="1"/>
  <c r="BE19" i="4" a="1"/>
  <c r="BE19" i="4" s="1"/>
  <c r="AZ19" i="4" a="1"/>
  <c r="AZ19" i="4" s="1"/>
  <c r="AX19" i="4" a="1"/>
  <c r="AX19" i="4" s="1"/>
  <c r="AV19" i="4" a="1"/>
  <c r="AV19" i="4" s="1"/>
  <c r="AT19" i="4" a="1"/>
  <c r="AT19" i="4" s="1"/>
  <c r="AR19" i="4" a="1"/>
  <c r="AR19" i="4" s="1"/>
  <c r="AP19" i="4" a="1"/>
  <c r="AP19" i="4" s="1"/>
  <c r="AN19" i="4" a="1"/>
  <c r="AN19" i="4" s="1"/>
  <c r="AJ19" i="4" a="1"/>
  <c r="AJ19" i="4" s="1"/>
  <c r="AH19" i="4" a="1"/>
  <c r="AH19" i="4" s="1"/>
  <c r="AF19" i="4" a="1"/>
  <c r="AF19" i="4" s="1"/>
  <c r="AD19" i="4" a="1"/>
  <c r="AD19" i="4" s="1"/>
  <c r="Z19" i="4" a="1"/>
  <c r="Z19" i="4" s="1"/>
  <c r="V19" i="4" a="1"/>
  <c r="V19" i="4" s="1"/>
  <c r="T19" i="4" a="1"/>
  <c r="T19" i="4" s="1"/>
  <c r="P19" i="4" a="1"/>
  <c r="P19" i="4" s="1"/>
  <c r="N19" i="4" a="1"/>
  <c r="N19" i="4" s="1"/>
  <c r="L19" i="4" a="1"/>
  <c r="L19" i="4" s="1"/>
  <c r="J19" i="4" a="1"/>
  <c r="J19" i="4" s="1"/>
  <c r="H19" i="4" a="1"/>
  <c r="H19" i="4" s="1"/>
  <c r="G19" i="4" a="1"/>
  <c r="G19" i="4" s="1"/>
  <c r="F19" i="4" a="1"/>
  <c r="F19" i="4" s="1"/>
  <c r="D19" i="4" a="1"/>
  <c r="D19" i="4" s="1"/>
  <c r="BG18" i="4" a="1"/>
  <c r="BG18" i="4" s="1"/>
  <c r="BF18" i="4" a="1"/>
  <c r="BF18" i="4" s="1"/>
  <c r="BE18" i="4" a="1"/>
  <c r="BE18" i="4" s="1"/>
  <c r="AZ18" i="4" a="1"/>
  <c r="AZ18" i="4" s="1"/>
  <c r="AX18" i="4" a="1"/>
  <c r="AX18" i="4" s="1"/>
  <c r="AV18" i="4" a="1"/>
  <c r="AV18" i="4" s="1"/>
  <c r="AT18" i="4" a="1"/>
  <c r="AT18" i="4" s="1"/>
  <c r="AR18" i="4" a="1"/>
  <c r="AR18" i="4" s="1"/>
  <c r="AP18" i="4" a="1"/>
  <c r="AP18" i="4" s="1"/>
  <c r="AN18" i="4" a="1"/>
  <c r="AN18" i="4" s="1"/>
  <c r="AJ18" i="4" a="1"/>
  <c r="AJ18" i="4" s="1"/>
  <c r="AH18" i="4" a="1"/>
  <c r="AH18" i="4" s="1"/>
  <c r="AF18" i="4" a="1"/>
  <c r="AF18" i="4" s="1"/>
  <c r="AD18" i="4" a="1"/>
  <c r="AD18" i="4" s="1"/>
  <c r="Z18" i="4" a="1"/>
  <c r="Z18" i="4" s="1"/>
  <c r="V18" i="4" a="1"/>
  <c r="V18" i="4" s="1"/>
  <c r="T18" i="4" a="1"/>
  <c r="T18" i="4" s="1"/>
  <c r="P18" i="4" a="1"/>
  <c r="P18" i="4" s="1"/>
  <c r="N18" i="4" a="1"/>
  <c r="N18" i="4" s="1"/>
  <c r="L18" i="4" a="1"/>
  <c r="L18" i="4" s="1"/>
  <c r="J18" i="4" a="1"/>
  <c r="J18" i="4" s="1"/>
  <c r="H18" i="4" a="1"/>
  <c r="H18" i="4" s="1"/>
  <c r="G18" i="4" a="1"/>
  <c r="G18" i="4" s="1"/>
  <c r="F18" i="4" a="1"/>
  <c r="F18" i="4" s="1"/>
  <c r="D18" i="4" a="1"/>
  <c r="D18" i="4" s="1"/>
  <c r="BG17" i="4" a="1"/>
  <c r="BG17" i="4" s="1"/>
  <c r="BF17" i="4" a="1"/>
  <c r="BF17" i="4" s="1"/>
  <c r="BE17" i="4" a="1"/>
  <c r="BE17" i="4" s="1"/>
  <c r="AZ17" i="4" a="1"/>
  <c r="AZ17" i="4" s="1"/>
  <c r="AX17" i="4" a="1"/>
  <c r="AX17" i="4" s="1"/>
  <c r="AV17" i="4" a="1"/>
  <c r="AV17" i="4" s="1"/>
  <c r="AT17" i="4" a="1"/>
  <c r="AT17" i="4" s="1"/>
  <c r="AR17" i="4" a="1"/>
  <c r="AR17" i="4" s="1"/>
  <c r="AP17" i="4" a="1"/>
  <c r="AP17" i="4" s="1"/>
  <c r="AN17" i="4" a="1"/>
  <c r="AN17" i="4" s="1"/>
  <c r="AJ17" i="4" a="1"/>
  <c r="AJ17" i="4" s="1"/>
  <c r="AH17" i="4" a="1"/>
  <c r="AH17" i="4" s="1"/>
  <c r="AF17" i="4" a="1"/>
  <c r="AF17" i="4" s="1"/>
  <c r="AD17" i="4" a="1"/>
  <c r="AD17" i="4" s="1"/>
  <c r="Z17" i="4" a="1"/>
  <c r="Z17" i="4" s="1"/>
  <c r="V17" i="4" a="1"/>
  <c r="V17" i="4" s="1"/>
  <c r="T17" i="4" a="1"/>
  <c r="T17" i="4" s="1"/>
  <c r="P17" i="4" a="1"/>
  <c r="P17" i="4" s="1"/>
  <c r="N17" i="4" a="1"/>
  <c r="N17" i="4" s="1"/>
  <c r="L17" i="4" a="1"/>
  <c r="L17" i="4" s="1"/>
  <c r="J17" i="4" a="1"/>
  <c r="J17" i="4" s="1"/>
  <c r="H17" i="4" a="1"/>
  <c r="H17" i="4" s="1"/>
  <c r="G17" i="4" a="1"/>
  <c r="G17" i="4" s="1"/>
  <c r="F17" i="4" a="1"/>
  <c r="F17" i="4" s="1"/>
  <c r="D17" i="4" a="1"/>
  <c r="D17" i="4" s="1"/>
  <c r="BG16" i="4" a="1"/>
  <c r="BG16" i="4" s="1"/>
  <c r="BF16" i="4" a="1"/>
  <c r="BF16" i="4" s="1"/>
  <c r="BE16" i="4" a="1"/>
  <c r="BE16" i="4" s="1"/>
  <c r="AZ16" i="4" a="1"/>
  <c r="AZ16" i="4" s="1"/>
  <c r="AX16" i="4" a="1"/>
  <c r="AX16" i="4" s="1"/>
  <c r="AV16" i="4" a="1"/>
  <c r="AV16" i="4" s="1"/>
  <c r="AT16" i="4" a="1"/>
  <c r="AT16" i="4" s="1"/>
  <c r="AR16" i="4" a="1"/>
  <c r="AR16" i="4" s="1"/>
  <c r="AP16" i="4" a="1"/>
  <c r="AP16" i="4" s="1"/>
  <c r="AN16" i="4" a="1"/>
  <c r="AN16" i="4" s="1"/>
  <c r="AJ16" i="4" a="1"/>
  <c r="AJ16" i="4" s="1"/>
  <c r="AH16" i="4" a="1"/>
  <c r="AH16" i="4" s="1"/>
  <c r="AF16" i="4" a="1"/>
  <c r="AF16" i="4" s="1"/>
  <c r="AD16" i="4" a="1"/>
  <c r="AD16" i="4" s="1"/>
  <c r="Z16" i="4" a="1"/>
  <c r="Z16" i="4" s="1"/>
  <c r="V16" i="4" a="1"/>
  <c r="V16" i="4" s="1"/>
  <c r="T16" i="4" a="1"/>
  <c r="T16" i="4" s="1"/>
  <c r="P16" i="4" a="1"/>
  <c r="P16" i="4" s="1"/>
  <c r="N16" i="4" a="1"/>
  <c r="N16" i="4" s="1"/>
  <c r="L16" i="4" a="1"/>
  <c r="L16" i="4" s="1"/>
  <c r="J16" i="4" a="1"/>
  <c r="J16" i="4" s="1"/>
  <c r="H16" i="4" a="1"/>
  <c r="H16" i="4" s="1"/>
  <c r="G16" i="4" a="1"/>
  <c r="G16" i="4" s="1"/>
  <c r="F16" i="4" a="1"/>
  <c r="F16" i="4" s="1"/>
  <c r="D16" i="4" a="1"/>
  <c r="D16" i="4" s="1"/>
  <c r="BG15" i="4" a="1"/>
  <c r="BG15" i="4" s="1"/>
  <c r="BF15" i="4" a="1"/>
  <c r="BF15" i="4" s="1"/>
  <c r="BE15" i="4" a="1"/>
  <c r="BE15" i="4" s="1"/>
  <c r="AZ15" i="4" a="1"/>
  <c r="AZ15" i="4" s="1"/>
  <c r="AX15" i="4" a="1"/>
  <c r="AX15" i="4" s="1"/>
  <c r="AV15" i="4" a="1"/>
  <c r="AV15" i="4" s="1"/>
  <c r="AT15" i="4" a="1"/>
  <c r="AT15" i="4" s="1"/>
  <c r="AR15" i="4" a="1"/>
  <c r="AR15" i="4" s="1"/>
  <c r="AP15" i="4" a="1"/>
  <c r="AP15" i="4" s="1"/>
  <c r="AN15" i="4" a="1"/>
  <c r="AN15" i="4" s="1"/>
  <c r="AJ15" i="4" a="1"/>
  <c r="AJ15" i="4" s="1"/>
  <c r="AH15" i="4" a="1"/>
  <c r="AH15" i="4" s="1"/>
  <c r="AF15" i="4" a="1"/>
  <c r="AF15" i="4" s="1"/>
  <c r="AD15" i="4" a="1"/>
  <c r="AD15" i="4" s="1"/>
  <c r="Z15" i="4" a="1"/>
  <c r="Z15" i="4" s="1"/>
  <c r="V15" i="4" a="1"/>
  <c r="V15" i="4" s="1"/>
  <c r="T15" i="4" a="1"/>
  <c r="T15" i="4" s="1"/>
  <c r="R15" i="4" a="1"/>
  <c r="R15" i="4" s="1"/>
  <c r="P15" i="4" a="1"/>
  <c r="P15" i="4" s="1"/>
  <c r="L15" i="4" a="1"/>
  <c r="L15" i="4" s="1"/>
  <c r="J15" i="4" a="1"/>
  <c r="J15" i="4" s="1"/>
  <c r="H15" i="4" a="1"/>
  <c r="H15" i="4" s="1"/>
  <c r="G15" i="4" a="1"/>
  <c r="G15" i="4" s="1"/>
  <c r="F15" i="4" a="1"/>
  <c r="F15" i="4" s="1"/>
  <c r="D15" i="4" a="1"/>
  <c r="D15" i="4" s="1"/>
  <c r="BG14" i="4" a="1"/>
  <c r="BG14" i="4" s="1"/>
  <c r="BF14" i="4" a="1"/>
  <c r="BF14" i="4" s="1"/>
  <c r="BE14" i="4" a="1"/>
  <c r="BE14" i="4" s="1"/>
  <c r="AZ14" i="4" a="1"/>
  <c r="AZ14" i="4" s="1"/>
  <c r="AX14" i="4" a="1"/>
  <c r="AX14" i="4" s="1"/>
  <c r="AV14" i="4" a="1"/>
  <c r="AV14" i="4" s="1"/>
  <c r="AT14" i="4" a="1"/>
  <c r="AT14" i="4" s="1"/>
  <c r="AR14" i="4" a="1"/>
  <c r="AR14" i="4" s="1"/>
  <c r="AP14" i="4" a="1"/>
  <c r="AP14" i="4" s="1"/>
  <c r="AN14" i="4" a="1"/>
  <c r="AN14" i="4" s="1"/>
  <c r="AJ14" i="4" a="1"/>
  <c r="AJ14" i="4" s="1"/>
  <c r="AH14" i="4" a="1"/>
  <c r="AH14" i="4" s="1"/>
  <c r="AF14" i="4" a="1"/>
  <c r="AF14" i="4" s="1"/>
  <c r="AD14" i="4" a="1"/>
  <c r="AD14" i="4" s="1"/>
  <c r="Z14" i="4" a="1"/>
  <c r="Z14" i="4" s="1"/>
  <c r="V14" i="4" a="1"/>
  <c r="V14" i="4" s="1"/>
  <c r="T14" i="4" a="1"/>
  <c r="T14" i="4" s="1"/>
  <c r="P14" i="4" a="1"/>
  <c r="P14" i="4" s="1"/>
  <c r="N14" i="4" a="1"/>
  <c r="N14" i="4" s="1"/>
  <c r="L14" i="4" a="1"/>
  <c r="L14" i="4" s="1"/>
  <c r="J14" i="4" a="1"/>
  <c r="J14" i="4" s="1"/>
  <c r="H14" i="4" a="1"/>
  <c r="H14" i="4" s="1"/>
  <c r="G14" i="4" a="1"/>
  <c r="G14" i="4" s="1"/>
  <c r="F14" i="4" a="1"/>
  <c r="F14" i="4" s="1"/>
  <c r="D14" i="4" a="1"/>
  <c r="D14" i="4" s="1"/>
  <c r="BG13" i="4" a="1"/>
  <c r="BG13" i="4" s="1"/>
  <c r="BF13" i="4" a="1"/>
  <c r="BF13" i="4" s="1"/>
  <c r="BE13" i="4" a="1"/>
  <c r="BE13" i="4" s="1"/>
  <c r="AZ13" i="4" a="1"/>
  <c r="AZ13" i="4" s="1"/>
  <c r="AX13" i="4" a="1"/>
  <c r="AX13" i="4" s="1"/>
  <c r="AV13" i="4" a="1"/>
  <c r="AV13" i="4" s="1"/>
  <c r="AT13" i="4" a="1"/>
  <c r="AT13" i="4" s="1"/>
  <c r="AR13" i="4" a="1"/>
  <c r="AR13" i="4" s="1"/>
  <c r="AP13" i="4" a="1"/>
  <c r="AP13" i="4" s="1"/>
  <c r="AN13" i="4" a="1"/>
  <c r="AN13" i="4" s="1"/>
  <c r="AJ13" i="4" a="1"/>
  <c r="AJ13" i="4" s="1"/>
  <c r="AH13" i="4" a="1"/>
  <c r="AH13" i="4" s="1"/>
  <c r="AF13" i="4" a="1"/>
  <c r="AF13" i="4" s="1"/>
  <c r="AD13" i="4" a="1"/>
  <c r="AD13" i="4" s="1"/>
  <c r="Z13" i="4" a="1"/>
  <c r="Z13" i="4" s="1"/>
  <c r="V13" i="4" a="1"/>
  <c r="V13" i="4" s="1"/>
  <c r="T13" i="4" a="1"/>
  <c r="T13" i="4" s="1"/>
  <c r="P13" i="4" a="1"/>
  <c r="P13" i="4" s="1"/>
  <c r="N13" i="4" a="1"/>
  <c r="N13" i="4" s="1"/>
  <c r="L13" i="4" a="1"/>
  <c r="L13" i="4" s="1"/>
  <c r="J13" i="4" a="1"/>
  <c r="J13" i="4" s="1"/>
  <c r="H13" i="4" a="1"/>
  <c r="H13" i="4" s="1"/>
  <c r="G13" i="4" a="1"/>
  <c r="G13" i="4" s="1"/>
  <c r="F13" i="4" a="1"/>
  <c r="F13" i="4" s="1"/>
  <c r="D13" i="4" a="1"/>
  <c r="D13" i="4" s="1"/>
  <c r="BG12" i="4" a="1"/>
  <c r="BG12" i="4" s="1"/>
  <c r="BF12" i="4" a="1"/>
  <c r="BF12" i="4" s="1"/>
  <c r="BE12" i="4" a="1"/>
  <c r="BE12" i="4" s="1"/>
  <c r="AZ12" i="4" a="1"/>
  <c r="AZ12" i="4" s="1"/>
  <c r="AX12" i="4" a="1"/>
  <c r="AX12" i="4" s="1"/>
  <c r="AV12" i="4" a="1"/>
  <c r="AV12" i="4" s="1"/>
  <c r="AT12" i="4" a="1"/>
  <c r="AT12" i="4" s="1"/>
  <c r="AR12" i="4" a="1"/>
  <c r="AR12" i="4" s="1"/>
  <c r="AP12" i="4" a="1"/>
  <c r="AP12" i="4" s="1"/>
  <c r="AN12" i="4" a="1"/>
  <c r="AN12" i="4" s="1"/>
  <c r="AJ12" i="4" a="1"/>
  <c r="AJ12" i="4" s="1"/>
  <c r="AH12" i="4" a="1"/>
  <c r="AH12" i="4" s="1"/>
  <c r="AF12" i="4" a="1"/>
  <c r="AF12" i="4" s="1"/>
  <c r="AD12" i="4" a="1"/>
  <c r="AD12" i="4" s="1"/>
  <c r="Z12" i="4" a="1"/>
  <c r="Z12" i="4" s="1"/>
  <c r="V12" i="4" a="1"/>
  <c r="V12" i="4" s="1"/>
  <c r="T12" i="4" a="1"/>
  <c r="T12" i="4" s="1"/>
  <c r="P12" i="4" a="1"/>
  <c r="P12" i="4" s="1"/>
  <c r="N12" i="4" a="1"/>
  <c r="N12" i="4" s="1"/>
  <c r="L12" i="4" a="1"/>
  <c r="L12" i="4" s="1"/>
  <c r="J12" i="4" a="1"/>
  <c r="J12" i="4" s="1"/>
  <c r="H12" i="4" a="1"/>
  <c r="H12" i="4" s="1"/>
  <c r="G12" i="4" a="1"/>
  <c r="G12" i="4" s="1"/>
  <c r="F12" i="4" a="1"/>
  <c r="F12" i="4" s="1"/>
  <c r="D12" i="4" a="1"/>
  <c r="D12" i="4" s="1"/>
  <c r="BG11" i="4" a="1"/>
  <c r="BG11" i="4" s="1"/>
  <c r="BF11" i="4" a="1"/>
  <c r="BF11" i="4" s="1"/>
  <c r="BE11" i="4" a="1"/>
  <c r="BE11" i="4" s="1"/>
  <c r="AZ11" i="4" a="1"/>
  <c r="AZ11" i="4" s="1"/>
  <c r="AX11" i="4" a="1"/>
  <c r="AX11" i="4" s="1"/>
  <c r="AV11" i="4" a="1"/>
  <c r="AV11" i="4" s="1"/>
  <c r="AT11" i="4" a="1"/>
  <c r="AT11" i="4" s="1"/>
  <c r="AR11" i="4" a="1"/>
  <c r="AR11" i="4" s="1"/>
  <c r="AP11" i="4" a="1"/>
  <c r="AP11" i="4" s="1"/>
  <c r="AN11" i="4" a="1"/>
  <c r="AN11" i="4" s="1"/>
  <c r="AJ11" i="4" a="1"/>
  <c r="AJ11" i="4" s="1"/>
  <c r="AH11" i="4" a="1"/>
  <c r="AH11" i="4" s="1"/>
  <c r="AF11" i="4" a="1"/>
  <c r="AF11" i="4" s="1"/>
  <c r="AD11" i="4" a="1"/>
  <c r="AD11" i="4" s="1"/>
  <c r="Z11" i="4" a="1"/>
  <c r="Z11" i="4" s="1"/>
  <c r="V11" i="4" a="1"/>
  <c r="V11" i="4" s="1"/>
  <c r="T11" i="4" a="1"/>
  <c r="T11" i="4" s="1"/>
  <c r="P11" i="4" a="1"/>
  <c r="P11" i="4" s="1"/>
  <c r="N11" i="4" a="1"/>
  <c r="N11" i="4" s="1"/>
  <c r="L11" i="4" a="1"/>
  <c r="L11" i="4" s="1"/>
  <c r="J11" i="4" a="1"/>
  <c r="J11" i="4" s="1"/>
  <c r="H11" i="4" a="1"/>
  <c r="H11" i="4" s="1"/>
  <c r="G11" i="4" a="1"/>
  <c r="G11" i="4" s="1"/>
  <c r="F11" i="4" a="1"/>
  <c r="F11" i="4" s="1"/>
  <c r="D11" i="4" a="1"/>
  <c r="D11" i="4" s="1"/>
  <c r="BG10" i="4" a="1"/>
  <c r="BG10" i="4" s="1"/>
  <c r="BF10" i="4" a="1"/>
  <c r="BF10" i="4" s="1"/>
  <c r="BE10" i="4" a="1"/>
  <c r="BE10" i="4" s="1"/>
  <c r="AZ10" i="4" a="1"/>
  <c r="AZ10" i="4" s="1"/>
  <c r="AX10" i="4" a="1"/>
  <c r="AX10" i="4" s="1"/>
  <c r="AV10" i="4" a="1"/>
  <c r="AV10" i="4" s="1"/>
  <c r="AT10" i="4" a="1"/>
  <c r="AT10" i="4" s="1"/>
  <c r="AR10" i="4" a="1"/>
  <c r="AR10" i="4" s="1"/>
  <c r="AP10" i="4" a="1"/>
  <c r="AP10" i="4" s="1"/>
  <c r="AN10" i="4" a="1"/>
  <c r="AN10" i="4" s="1"/>
  <c r="AJ10" i="4" a="1"/>
  <c r="AJ10" i="4" s="1"/>
  <c r="AH10" i="4" a="1"/>
  <c r="AH10" i="4" s="1"/>
  <c r="AF10" i="4" a="1"/>
  <c r="AF10" i="4" s="1"/>
  <c r="AD10" i="4" a="1"/>
  <c r="AD10" i="4" s="1"/>
  <c r="Z10" i="4" a="1"/>
  <c r="Z10" i="4" s="1"/>
  <c r="V10" i="4" a="1"/>
  <c r="V10" i="4" s="1"/>
  <c r="T10" i="4" a="1"/>
  <c r="T10" i="4" s="1"/>
  <c r="P10" i="4" a="1"/>
  <c r="P10" i="4" s="1"/>
  <c r="N10" i="4" a="1"/>
  <c r="N10" i="4" s="1"/>
  <c r="L10" i="4" a="1"/>
  <c r="L10" i="4" s="1"/>
  <c r="J10" i="4" a="1"/>
  <c r="J10" i="4" s="1"/>
  <c r="H10" i="4" a="1"/>
  <c r="H10" i="4" s="1"/>
  <c r="G10" i="4" a="1"/>
  <c r="G10" i="4" s="1"/>
  <c r="F10" i="4" a="1"/>
  <c r="F10" i="4" s="1"/>
  <c r="D10" i="4" a="1"/>
  <c r="D10" i="4" s="1"/>
  <c r="BG9" i="4" a="1"/>
  <c r="BG9" i="4" s="1"/>
  <c r="BF9" i="4" a="1"/>
  <c r="BF9" i="4" s="1"/>
  <c r="BE9" i="4" a="1"/>
  <c r="BE9" i="4" s="1"/>
  <c r="AZ9" i="4" a="1"/>
  <c r="AZ9" i="4" s="1"/>
  <c r="AX9" i="4" a="1"/>
  <c r="AX9" i="4" s="1"/>
  <c r="AV9" i="4" a="1"/>
  <c r="AV9" i="4" s="1"/>
  <c r="AT9" i="4" a="1"/>
  <c r="AT9" i="4" s="1"/>
  <c r="AR9" i="4" a="1"/>
  <c r="AR9" i="4" s="1"/>
  <c r="AP9" i="4" a="1"/>
  <c r="AP9" i="4" s="1"/>
  <c r="AN9" i="4" a="1"/>
  <c r="AN9" i="4" s="1"/>
  <c r="AJ9" i="4" a="1"/>
  <c r="AJ9" i="4" s="1"/>
  <c r="AH9" i="4" a="1"/>
  <c r="AH9" i="4" s="1"/>
  <c r="AF9" i="4" a="1"/>
  <c r="AF9" i="4" s="1"/>
  <c r="AD9" i="4" a="1"/>
  <c r="AD9" i="4" s="1"/>
  <c r="Z9" i="4" a="1"/>
  <c r="Z9" i="4" s="1"/>
  <c r="V9" i="4" a="1"/>
  <c r="V9" i="4" s="1"/>
  <c r="T9" i="4" a="1"/>
  <c r="T9" i="4" s="1"/>
  <c r="P9" i="4" a="1"/>
  <c r="P9" i="4" s="1"/>
  <c r="N9" i="4" a="1"/>
  <c r="N9" i="4" s="1"/>
  <c r="L9" i="4" a="1"/>
  <c r="L9" i="4" s="1"/>
  <c r="J9" i="4" a="1"/>
  <c r="J9" i="4" s="1"/>
  <c r="H9" i="4" a="1"/>
  <c r="H9" i="4" s="1"/>
  <c r="G9" i="4" a="1"/>
  <c r="G9" i="4" s="1"/>
  <c r="F9" i="4" a="1"/>
  <c r="F9" i="4" s="1"/>
  <c r="D9" i="4" a="1"/>
  <c r="D9" i="4" s="1"/>
  <c r="BG8" i="4" a="1"/>
  <c r="BG8" i="4" s="1"/>
  <c r="BF8" i="4" a="1"/>
  <c r="BF8" i="4" s="1"/>
  <c r="BE8" i="4" a="1"/>
  <c r="BE8" i="4" s="1"/>
  <c r="AZ8" i="4" a="1"/>
  <c r="AZ8" i="4" s="1"/>
  <c r="AX8" i="4" a="1"/>
  <c r="AX8" i="4" s="1"/>
  <c r="AV8" i="4" a="1"/>
  <c r="AV8" i="4" s="1"/>
  <c r="AT8" i="4" a="1"/>
  <c r="AT8" i="4" s="1"/>
  <c r="AR8" i="4" a="1"/>
  <c r="AR8" i="4" s="1"/>
  <c r="AP8" i="4" a="1"/>
  <c r="AP8" i="4" s="1"/>
  <c r="AN8" i="4" a="1"/>
  <c r="AN8" i="4" s="1"/>
  <c r="AJ8" i="4" a="1"/>
  <c r="AJ8" i="4" s="1"/>
  <c r="AH8" i="4" a="1"/>
  <c r="AH8" i="4" s="1"/>
  <c r="AF8" i="4" a="1"/>
  <c r="AF8" i="4" s="1"/>
  <c r="AD8" i="4" a="1"/>
  <c r="AD8" i="4" s="1"/>
  <c r="Z8" i="4" a="1"/>
  <c r="Z8" i="4" s="1"/>
  <c r="V8" i="4" a="1"/>
  <c r="V8" i="4" s="1"/>
  <c r="T8" i="4" a="1"/>
  <c r="T8" i="4" s="1"/>
  <c r="P8" i="4" a="1"/>
  <c r="P8" i="4" s="1"/>
  <c r="N8" i="4" a="1"/>
  <c r="N8" i="4" s="1"/>
  <c r="L8" i="4" a="1"/>
  <c r="L8" i="4" s="1"/>
  <c r="J8" i="4" a="1"/>
  <c r="J8" i="4" s="1"/>
  <c r="H8" i="4" a="1"/>
  <c r="H8" i="4" s="1"/>
  <c r="G8" i="4" a="1"/>
  <c r="G8" i="4" s="1"/>
  <c r="F8" i="4" a="1"/>
  <c r="F8" i="4" s="1"/>
  <c r="D8" i="4" a="1"/>
  <c r="D8" i="4" s="1"/>
  <c r="BG7" i="4" a="1"/>
  <c r="BG7" i="4" s="1"/>
  <c r="BF7" i="4" a="1"/>
  <c r="BF7" i="4" s="1"/>
  <c r="BE7" i="4" a="1"/>
  <c r="BE7" i="4" s="1"/>
  <c r="AZ7" i="4" a="1"/>
  <c r="AZ7" i="4" s="1"/>
  <c r="AX7" i="4" a="1"/>
  <c r="AX7" i="4" s="1"/>
  <c r="AV7" i="4" a="1"/>
  <c r="AV7" i="4"/>
  <c r="AT7" i="4" a="1"/>
  <c r="AT7" i="4" s="1"/>
  <c r="AR7" i="4" a="1"/>
  <c r="AR7" i="4" s="1"/>
  <c r="AP7" i="4" a="1"/>
  <c r="AP7" i="4" s="1"/>
  <c r="AN7" i="4" a="1"/>
  <c r="AN7" i="4" s="1"/>
  <c r="AJ7" i="4" a="1"/>
  <c r="AJ7" i="4" s="1"/>
  <c r="AH7" i="4" a="1"/>
  <c r="AH7" i="4" s="1"/>
  <c r="AF7" i="4" a="1"/>
  <c r="AF7" i="4" s="1"/>
  <c r="AD7" i="4" a="1"/>
  <c r="AD7" i="4" s="1"/>
  <c r="Z7" i="4" a="1"/>
  <c r="Z7" i="4" s="1"/>
  <c r="V7" i="4" a="1"/>
  <c r="V7" i="4" s="1"/>
  <c r="T7" i="4" a="1"/>
  <c r="T7" i="4" s="1"/>
  <c r="P7" i="4" a="1"/>
  <c r="P7" i="4" s="1"/>
  <c r="N7" i="4" a="1"/>
  <c r="N7" i="4" s="1"/>
  <c r="L7" i="4" a="1"/>
  <c r="L7" i="4" s="1"/>
  <c r="J7" i="4" a="1"/>
  <c r="J7" i="4" s="1"/>
  <c r="H7" i="4" a="1"/>
  <c r="H7" i="4" s="1"/>
  <c r="G7" i="4" a="1"/>
  <c r="G7" i="4" s="1"/>
  <c r="F7" i="4" a="1"/>
  <c r="F7" i="4" s="1"/>
  <c r="D7" i="4" a="1"/>
  <c r="D7" i="4"/>
  <c r="BG6" i="4" a="1"/>
  <c r="BG6" i="4" s="1"/>
  <c r="BF6" i="4" a="1"/>
  <c r="BF6" i="4" s="1"/>
  <c r="BE6" i="4" a="1"/>
  <c r="BE6" i="4" s="1"/>
  <c r="AZ6" i="4" a="1"/>
  <c r="AZ6" i="4" s="1"/>
  <c r="AX6" i="4" a="1"/>
  <c r="AX6" i="4" s="1"/>
  <c r="AV6" i="4" a="1"/>
  <c r="AV6" i="4" s="1"/>
  <c r="AT6" i="4" a="1"/>
  <c r="AT6" i="4"/>
  <c r="AR6" i="4" a="1"/>
  <c r="AR6" i="4" s="1"/>
  <c r="AP6" i="4" a="1"/>
  <c r="AP6" i="4" s="1"/>
  <c r="AN6" i="4" a="1"/>
  <c r="AN6" i="4" s="1"/>
  <c r="AJ6" i="4" a="1"/>
  <c r="AJ6" i="4" s="1"/>
  <c r="AH6" i="4" a="1"/>
  <c r="AH6" i="4" s="1"/>
  <c r="AF6" i="4" a="1"/>
  <c r="AF6" i="4" s="1"/>
  <c r="AD6" i="4" a="1"/>
  <c r="AD6" i="4" s="1"/>
  <c r="Z6" i="4" a="1"/>
  <c r="Z6" i="4" s="1"/>
  <c r="V6" i="4" a="1"/>
  <c r="V6" i="4" s="1"/>
  <c r="T6" i="4" a="1"/>
  <c r="T6" i="4" s="1"/>
  <c r="P6" i="4" a="1"/>
  <c r="P6" i="4" s="1"/>
  <c r="N6" i="4" a="1"/>
  <c r="N6" i="4" s="1"/>
  <c r="L6" i="4" a="1"/>
  <c r="L6" i="4" s="1"/>
  <c r="J6" i="4" a="1"/>
  <c r="J6" i="4" s="1"/>
  <c r="H6" i="4" a="1"/>
  <c r="H6" i="4" s="1"/>
  <c r="G6" i="4" a="1"/>
  <c r="G6" i="4" s="1"/>
  <c r="F6" i="4" a="1"/>
  <c r="F6" i="4" s="1"/>
  <c r="D6" i="4" a="1"/>
  <c r="D6" i="4" s="1"/>
  <c r="BG5" i="4" a="1"/>
  <c r="BG5" i="4" s="1"/>
  <c r="BF5" i="4" a="1"/>
  <c r="BF5" i="4" s="1"/>
  <c r="BE5" i="4" a="1"/>
  <c r="BE5" i="4" s="1"/>
  <c r="AZ5" i="4" a="1"/>
  <c r="AZ5" i="4" s="1"/>
  <c r="AX5" i="4" a="1"/>
  <c r="AX5" i="4" s="1"/>
  <c r="AV5" i="4" a="1"/>
  <c r="AV5" i="4" s="1"/>
  <c r="AT5" i="4" a="1"/>
  <c r="AT5" i="4" s="1"/>
  <c r="AR5" i="4" a="1"/>
  <c r="AR5" i="4" s="1"/>
  <c r="AP5" i="4" a="1"/>
  <c r="AP5" i="4" s="1"/>
  <c r="AN5" i="4" a="1"/>
  <c r="AN5" i="4" s="1"/>
  <c r="AJ5" i="4" a="1"/>
  <c r="AJ5" i="4" s="1"/>
  <c r="AH5" i="4" a="1"/>
  <c r="AH5" i="4" s="1"/>
  <c r="AF5" i="4" a="1"/>
  <c r="AF5" i="4" s="1"/>
  <c r="AD5" i="4" a="1"/>
  <c r="AD5" i="4" s="1"/>
  <c r="Z5" i="4" a="1"/>
  <c r="Z5" i="4" s="1"/>
  <c r="V5" i="4" a="1"/>
  <c r="V5" i="4" s="1"/>
  <c r="T5" i="4" a="1"/>
  <c r="T5" i="4" s="1"/>
  <c r="P5" i="4" a="1"/>
  <c r="P5" i="4" s="1"/>
  <c r="N5" i="4" a="1"/>
  <c r="N5" i="4" s="1"/>
  <c r="L5" i="4" a="1"/>
  <c r="L5" i="4" s="1"/>
  <c r="J5" i="4" a="1"/>
  <c r="J5" i="4" s="1"/>
  <c r="H5" i="4" a="1"/>
  <c r="H5" i="4" s="1"/>
  <c r="G5" i="4" a="1"/>
  <c r="G5" i="4" s="1"/>
  <c r="F5" i="4" a="1"/>
  <c r="F5" i="4" s="1"/>
  <c r="D5" i="4" a="1"/>
  <c r="D5" i="4" s="1"/>
  <c r="BG4" i="4" a="1"/>
  <c r="BG4" i="4" s="1"/>
  <c r="BF4" i="4" a="1"/>
  <c r="BF4" i="4" s="1"/>
  <c r="BE4" i="4" a="1"/>
  <c r="BE4" i="4" s="1"/>
  <c r="AZ4" i="4" a="1"/>
  <c r="AZ4" i="4" s="1"/>
  <c r="AX4" i="4" a="1"/>
  <c r="AX4" i="4" s="1"/>
  <c r="AV4" i="4" a="1"/>
  <c r="AV4" i="4" s="1"/>
  <c r="AT4" i="4" a="1"/>
  <c r="AT4" i="4" s="1"/>
  <c r="AR4" i="4" a="1"/>
  <c r="AR4" i="4" s="1"/>
  <c r="AP4" i="4" a="1"/>
  <c r="AP4" i="4" s="1"/>
  <c r="AN4" i="4" a="1"/>
  <c r="AN4" i="4" s="1"/>
  <c r="AJ4" i="4" a="1"/>
  <c r="AJ4" i="4" s="1"/>
  <c r="AH4" i="4" a="1"/>
  <c r="AH4" i="4" s="1"/>
  <c r="AF4" i="4" a="1"/>
  <c r="AF4" i="4" s="1"/>
  <c r="AD4" i="4" a="1"/>
  <c r="AD4" i="4" s="1"/>
  <c r="Z4" i="4" a="1"/>
  <c r="Z4" i="4" s="1"/>
  <c r="V4" i="4" a="1"/>
  <c r="V4" i="4" s="1"/>
  <c r="T4" i="4" a="1"/>
  <c r="T4" i="4" s="1"/>
  <c r="P4" i="4" a="1"/>
  <c r="P4" i="4" s="1"/>
  <c r="N4" i="4" a="1"/>
  <c r="N4" i="4" s="1"/>
  <c r="L4" i="4" a="1"/>
  <c r="L4" i="4" s="1"/>
  <c r="J4" i="4" a="1"/>
  <c r="J4" i="4" s="1"/>
  <c r="H4" i="4" a="1"/>
  <c r="H4" i="4" s="1"/>
  <c r="G4" i="4" a="1"/>
  <c r="G4" i="4" s="1"/>
  <c r="F4" i="4" a="1"/>
  <c r="F4" i="4" s="1"/>
  <c r="D4" i="4" a="1"/>
  <c r="D4" i="4" s="1"/>
  <c r="BG3" i="4" a="1"/>
  <c r="BG3" i="4" s="1"/>
  <c r="BF3" i="4" a="1"/>
  <c r="BF3" i="4" s="1"/>
  <c r="BE3" i="4" a="1"/>
  <c r="BE3" i="4" s="1"/>
  <c r="AZ3" i="4" a="1"/>
  <c r="AZ3" i="4" s="1"/>
  <c r="AX3" i="4" a="1"/>
  <c r="AX3" i="4" s="1"/>
  <c r="AV3" i="4" a="1"/>
  <c r="AV3" i="4" s="1"/>
  <c r="AT3" i="4" a="1"/>
  <c r="AT3" i="4" s="1"/>
  <c r="AR3" i="4" a="1"/>
  <c r="AR3" i="4" s="1"/>
  <c r="AP3" i="4" a="1"/>
  <c r="AP3" i="4" s="1"/>
  <c r="AN3" i="4" a="1"/>
  <c r="AN3" i="4" s="1"/>
  <c r="AJ3" i="4" a="1"/>
  <c r="AJ3" i="4" s="1"/>
  <c r="AH3" i="4" a="1"/>
  <c r="AH3" i="4" s="1"/>
  <c r="AF3" i="4" a="1"/>
  <c r="AF3" i="4" s="1"/>
  <c r="AD3" i="4" a="1"/>
  <c r="AD3" i="4" s="1"/>
  <c r="Z3" i="4" a="1"/>
  <c r="Z3" i="4" s="1"/>
  <c r="V3" i="4" a="1"/>
  <c r="V3" i="4" s="1"/>
  <c r="T3" i="4" a="1"/>
  <c r="T3" i="4" s="1"/>
  <c r="P3" i="4" a="1"/>
  <c r="P3" i="4" s="1"/>
  <c r="N3" i="4" a="1"/>
  <c r="N3" i="4" s="1"/>
  <c r="L3" i="4" a="1"/>
  <c r="L3" i="4" s="1"/>
  <c r="J3" i="4" a="1"/>
  <c r="J3" i="4" s="1"/>
  <c r="H3" i="4" a="1"/>
  <c r="H3" i="4" s="1"/>
  <c r="G3" i="4" a="1"/>
  <c r="G3" i="4" s="1"/>
  <c r="F3" i="4" a="1"/>
  <c r="F3" i="4" s="1"/>
  <c r="D3" i="4" a="1"/>
  <c r="D3" i="4" s="1"/>
  <c r="A1" i="4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DT222" i="2"/>
  <c r="DS222" i="2"/>
  <c r="DQ222" i="2"/>
  <c r="DO222" i="2"/>
  <c r="DM222" i="2"/>
  <c r="DK222" i="2"/>
  <c r="DI222" i="2"/>
  <c r="DE222" i="2"/>
  <c r="DA222" i="2"/>
  <c r="CW222" i="2"/>
  <c r="CT222" i="2"/>
  <c r="CX222" i="2" s="1"/>
  <c r="AV222" i="2" s="1"/>
  <c r="CQ222" i="2"/>
  <c r="CK222" i="2"/>
  <c r="CH222" i="2"/>
  <c r="CE222" i="2"/>
  <c r="CA222" i="2"/>
  <c r="BW222" i="2"/>
  <c r="BT222" i="2"/>
  <c r="BQ222" i="2"/>
  <c r="BN222" i="2"/>
  <c r="BK222" i="2"/>
  <c r="BH222" i="2"/>
  <c r="BD222" i="2"/>
  <c r="BA222" i="2"/>
  <c r="AX222" i="2"/>
  <c r="AT222" i="2"/>
  <c r="AQ222" i="2"/>
  <c r="AN222" i="2"/>
  <c r="AK222" i="2"/>
  <c r="AG222" i="2"/>
  <c r="AF222" i="2"/>
  <c r="AD222" i="2"/>
  <c r="DT221" i="2"/>
  <c r="DS221" i="2"/>
  <c r="DQ221" i="2"/>
  <c r="DO221" i="2"/>
  <c r="DM221" i="2"/>
  <c r="DK221" i="2"/>
  <c r="DI221" i="2"/>
  <c r="DE221" i="2"/>
  <c r="DA221" i="2"/>
  <c r="CW221" i="2"/>
  <c r="CX221" i="2" s="1"/>
  <c r="CT221" i="2"/>
  <c r="CQ221" i="2"/>
  <c r="CK221" i="2"/>
  <c r="CH221" i="2"/>
  <c r="CE221" i="2"/>
  <c r="CA221" i="2"/>
  <c r="BW221" i="2"/>
  <c r="BT221" i="2"/>
  <c r="BQ221" i="2"/>
  <c r="BN221" i="2"/>
  <c r="BK221" i="2"/>
  <c r="BH221" i="2"/>
  <c r="BD221" i="2"/>
  <c r="BA221" i="2"/>
  <c r="AX221" i="2"/>
  <c r="AT221" i="2"/>
  <c r="AQ221" i="2"/>
  <c r="AN221" i="2"/>
  <c r="AK221" i="2"/>
  <c r="AG221" i="2"/>
  <c r="AF221" i="2"/>
  <c r="AD221" i="2"/>
  <c r="DT220" i="2"/>
  <c r="DS220" i="2"/>
  <c r="DQ220" i="2"/>
  <c r="DO220" i="2"/>
  <c r="DM220" i="2"/>
  <c r="DK220" i="2"/>
  <c r="DI220" i="2"/>
  <c r="DE220" i="2"/>
  <c r="DA220" i="2"/>
  <c r="CX220" i="2"/>
  <c r="AV220" i="2" s="1"/>
  <c r="CW220" i="2"/>
  <c r="CT220" i="2"/>
  <c r="CQ220" i="2"/>
  <c r="CK220" i="2"/>
  <c r="CH220" i="2"/>
  <c r="CE220" i="2"/>
  <c r="CA220" i="2"/>
  <c r="BW220" i="2"/>
  <c r="BT220" i="2"/>
  <c r="BQ220" i="2"/>
  <c r="BN220" i="2"/>
  <c r="BK220" i="2"/>
  <c r="BH220" i="2"/>
  <c r="BD220" i="2"/>
  <c r="BA220" i="2"/>
  <c r="AX220" i="2"/>
  <c r="AT220" i="2"/>
  <c r="AQ220" i="2"/>
  <c r="AN220" i="2"/>
  <c r="AK220" i="2"/>
  <c r="AG220" i="2"/>
  <c r="AD220" i="2"/>
  <c r="AF220" i="2" s="1"/>
  <c r="DT219" i="2"/>
  <c r="DS219" i="2"/>
  <c r="DQ219" i="2"/>
  <c r="DO219" i="2"/>
  <c r="DM219" i="2"/>
  <c r="DK219" i="2"/>
  <c r="DI219" i="2"/>
  <c r="DE219" i="2"/>
  <c r="DA219" i="2"/>
  <c r="CW219" i="2"/>
  <c r="CX219" i="2" s="1"/>
  <c r="AV219" i="2" s="1"/>
  <c r="CT219" i="2"/>
  <c r="CQ219" i="2"/>
  <c r="CK219" i="2"/>
  <c r="CH219" i="2"/>
  <c r="CE219" i="2"/>
  <c r="CA219" i="2"/>
  <c r="BW219" i="2"/>
  <c r="BT219" i="2"/>
  <c r="BQ219" i="2"/>
  <c r="BN219" i="2"/>
  <c r="BK219" i="2"/>
  <c r="BH219" i="2"/>
  <c r="BD219" i="2"/>
  <c r="BA219" i="2"/>
  <c r="AX219" i="2"/>
  <c r="AT219" i="2"/>
  <c r="AQ219" i="2"/>
  <c r="AN219" i="2"/>
  <c r="AK219" i="2"/>
  <c r="AG219" i="2"/>
  <c r="AF219" i="2"/>
  <c r="AD219" i="2"/>
  <c r="DT218" i="2"/>
  <c r="DS218" i="2"/>
  <c r="DQ218" i="2"/>
  <c r="DO218" i="2"/>
  <c r="DM218" i="2"/>
  <c r="DK218" i="2"/>
  <c r="DI218" i="2"/>
  <c r="DE218" i="2"/>
  <c r="DA218" i="2"/>
  <c r="CX218" i="2"/>
  <c r="AV218" i="2" s="1"/>
  <c r="CW218" i="2"/>
  <c r="CT218" i="2"/>
  <c r="CQ218" i="2"/>
  <c r="CK218" i="2"/>
  <c r="CH218" i="2"/>
  <c r="CE218" i="2"/>
  <c r="CA218" i="2"/>
  <c r="BW218" i="2"/>
  <c r="BT218" i="2"/>
  <c r="BQ218" i="2"/>
  <c r="BN218" i="2"/>
  <c r="BK218" i="2"/>
  <c r="BH218" i="2"/>
  <c r="BD218" i="2"/>
  <c r="BA218" i="2"/>
  <c r="AX218" i="2"/>
  <c r="AT218" i="2"/>
  <c r="AQ218" i="2"/>
  <c r="AN218" i="2"/>
  <c r="AK218" i="2"/>
  <c r="AG218" i="2"/>
  <c r="AD218" i="2"/>
  <c r="AF218" i="2" s="1"/>
  <c r="DT217" i="2"/>
  <c r="DS217" i="2"/>
  <c r="DQ217" i="2"/>
  <c r="DO217" i="2"/>
  <c r="DM217" i="2"/>
  <c r="DK217" i="2"/>
  <c r="DI217" i="2"/>
  <c r="DE217" i="2"/>
  <c r="DA217" i="2"/>
  <c r="CW217" i="2"/>
  <c r="CX217" i="2" s="1"/>
  <c r="AV217" i="2" s="1"/>
  <c r="CT217" i="2"/>
  <c r="CQ217" i="2"/>
  <c r="CK217" i="2"/>
  <c r="CH217" i="2"/>
  <c r="CE217" i="2"/>
  <c r="CA217" i="2"/>
  <c r="BW217" i="2"/>
  <c r="BT217" i="2"/>
  <c r="BQ217" i="2"/>
  <c r="BN217" i="2"/>
  <c r="BK217" i="2"/>
  <c r="BH217" i="2"/>
  <c r="BD217" i="2"/>
  <c r="BA217" i="2"/>
  <c r="AX217" i="2"/>
  <c r="AT217" i="2"/>
  <c r="AQ217" i="2"/>
  <c r="AN217" i="2"/>
  <c r="AK217" i="2"/>
  <c r="AG217" i="2"/>
  <c r="AF217" i="2"/>
  <c r="AD217" i="2"/>
  <c r="DT216" i="2"/>
  <c r="DS216" i="2"/>
  <c r="DQ216" i="2"/>
  <c r="DO216" i="2"/>
  <c r="DM216" i="2"/>
  <c r="DK216" i="2"/>
  <c r="DI216" i="2"/>
  <c r="DE216" i="2"/>
  <c r="DA216" i="2"/>
  <c r="CX216" i="2"/>
  <c r="AV216" i="2" s="1"/>
  <c r="CW216" i="2"/>
  <c r="CT216" i="2"/>
  <c r="CQ216" i="2"/>
  <c r="CK216" i="2"/>
  <c r="CH216" i="2"/>
  <c r="CE216" i="2"/>
  <c r="CA216" i="2"/>
  <c r="BW216" i="2"/>
  <c r="BT216" i="2"/>
  <c r="BQ216" i="2"/>
  <c r="BN216" i="2"/>
  <c r="BK216" i="2"/>
  <c r="BH216" i="2"/>
  <c r="BD216" i="2"/>
  <c r="BA216" i="2"/>
  <c r="AX216" i="2"/>
  <c r="AT216" i="2"/>
  <c r="AQ216" i="2"/>
  <c r="AN216" i="2"/>
  <c r="AK216" i="2"/>
  <c r="AG216" i="2"/>
  <c r="AD216" i="2"/>
  <c r="AF216" i="2" s="1"/>
  <c r="DT215" i="2"/>
  <c r="DS215" i="2"/>
  <c r="DQ215" i="2"/>
  <c r="DO215" i="2"/>
  <c r="DM215" i="2"/>
  <c r="DK215" i="2"/>
  <c r="DI215" i="2"/>
  <c r="DE215" i="2"/>
  <c r="DA215" i="2"/>
  <c r="CW215" i="2"/>
  <c r="CX215" i="2" s="1"/>
  <c r="AV215" i="2" s="1"/>
  <c r="CT215" i="2"/>
  <c r="CQ215" i="2"/>
  <c r="CK215" i="2"/>
  <c r="CH215" i="2"/>
  <c r="CE215" i="2"/>
  <c r="CA215" i="2"/>
  <c r="BW215" i="2"/>
  <c r="BT215" i="2"/>
  <c r="BQ215" i="2"/>
  <c r="BN215" i="2"/>
  <c r="BK215" i="2"/>
  <c r="BH215" i="2"/>
  <c r="BD215" i="2"/>
  <c r="BA215" i="2"/>
  <c r="AX215" i="2"/>
  <c r="AT215" i="2"/>
  <c r="AQ215" i="2"/>
  <c r="AN215" i="2"/>
  <c r="AK215" i="2"/>
  <c r="AG215" i="2"/>
  <c r="AF215" i="2"/>
  <c r="AD215" i="2"/>
  <c r="DT214" i="2"/>
  <c r="DS214" i="2"/>
  <c r="DQ214" i="2"/>
  <c r="DO214" i="2"/>
  <c r="DM214" i="2"/>
  <c r="DK214" i="2"/>
  <c r="DI214" i="2"/>
  <c r="DE214" i="2"/>
  <c r="DA214" i="2"/>
  <c r="CX214" i="2"/>
  <c r="AV214" i="2" s="1"/>
  <c r="CW214" i="2"/>
  <c r="CT214" i="2"/>
  <c r="CQ214" i="2"/>
  <c r="CK214" i="2"/>
  <c r="CH214" i="2"/>
  <c r="CE214" i="2"/>
  <c r="CA214" i="2"/>
  <c r="BW214" i="2"/>
  <c r="BT214" i="2"/>
  <c r="BQ214" i="2"/>
  <c r="BN214" i="2"/>
  <c r="BK214" i="2"/>
  <c r="BH214" i="2"/>
  <c r="BD214" i="2"/>
  <c r="BA214" i="2"/>
  <c r="AX214" i="2"/>
  <c r="AT214" i="2"/>
  <c r="AQ214" i="2"/>
  <c r="AN214" i="2"/>
  <c r="AK214" i="2"/>
  <c r="AG214" i="2"/>
  <c r="AD214" i="2"/>
  <c r="AF214" i="2" s="1"/>
  <c r="DT213" i="2"/>
  <c r="DS213" i="2"/>
  <c r="DQ213" i="2"/>
  <c r="DO213" i="2"/>
  <c r="DM213" i="2"/>
  <c r="DK213" i="2"/>
  <c r="DI213" i="2"/>
  <c r="DE213" i="2"/>
  <c r="DA213" i="2"/>
  <c r="CW213" i="2"/>
  <c r="CX213" i="2" s="1"/>
  <c r="AV213" i="2" s="1"/>
  <c r="CT213" i="2"/>
  <c r="CQ213" i="2"/>
  <c r="CK213" i="2"/>
  <c r="CH213" i="2"/>
  <c r="CE213" i="2"/>
  <c r="CA213" i="2"/>
  <c r="BW213" i="2"/>
  <c r="BT213" i="2"/>
  <c r="BQ213" i="2"/>
  <c r="BN213" i="2"/>
  <c r="BK213" i="2"/>
  <c r="BH213" i="2"/>
  <c r="BD213" i="2"/>
  <c r="BA213" i="2"/>
  <c r="AX213" i="2"/>
  <c r="AT213" i="2"/>
  <c r="AQ213" i="2"/>
  <c r="AN213" i="2"/>
  <c r="AK213" i="2"/>
  <c r="AG213" i="2"/>
  <c r="AF213" i="2"/>
  <c r="AD213" i="2"/>
  <c r="DT212" i="2"/>
  <c r="DS212" i="2"/>
  <c r="DQ212" i="2"/>
  <c r="DO212" i="2"/>
  <c r="DM212" i="2"/>
  <c r="DK212" i="2"/>
  <c r="DI212" i="2"/>
  <c r="DE212" i="2"/>
  <c r="DA212" i="2"/>
  <c r="CX212" i="2"/>
  <c r="AV212" i="2" s="1"/>
  <c r="CW212" i="2"/>
  <c r="CT212" i="2"/>
  <c r="CQ212" i="2"/>
  <c r="CK212" i="2"/>
  <c r="CH212" i="2"/>
  <c r="CE212" i="2"/>
  <c r="CA212" i="2"/>
  <c r="BW212" i="2"/>
  <c r="BT212" i="2"/>
  <c r="BQ212" i="2"/>
  <c r="BN212" i="2"/>
  <c r="BK212" i="2"/>
  <c r="BH212" i="2"/>
  <c r="BD212" i="2"/>
  <c r="BA212" i="2"/>
  <c r="AX212" i="2"/>
  <c r="AT212" i="2"/>
  <c r="AQ212" i="2"/>
  <c r="AN212" i="2"/>
  <c r="AK212" i="2"/>
  <c r="AG212" i="2"/>
  <c r="AD212" i="2"/>
  <c r="AF212" i="2" s="1"/>
  <c r="DT211" i="2"/>
  <c r="DS211" i="2"/>
  <c r="DQ211" i="2"/>
  <c r="DO211" i="2"/>
  <c r="DM211" i="2"/>
  <c r="DK211" i="2"/>
  <c r="DI211" i="2"/>
  <c r="DE211" i="2"/>
  <c r="DA211" i="2"/>
  <c r="CW211" i="2"/>
  <c r="CX211" i="2" s="1"/>
  <c r="AV211" i="2" s="1"/>
  <c r="CT211" i="2"/>
  <c r="CQ211" i="2"/>
  <c r="CK211" i="2"/>
  <c r="CH211" i="2"/>
  <c r="CE211" i="2"/>
  <c r="CA211" i="2"/>
  <c r="BW211" i="2"/>
  <c r="BT211" i="2"/>
  <c r="BQ211" i="2"/>
  <c r="BN211" i="2"/>
  <c r="BK211" i="2"/>
  <c r="BH211" i="2"/>
  <c r="BD211" i="2"/>
  <c r="BA211" i="2"/>
  <c r="AX211" i="2"/>
  <c r="AT211" i="2"/>
  <c r="AQ211" i="2"/>
  <c r="AN211" i="2"/>
  <c r="AK211" i="2"/>
  <c r="AG211" i="2"/>
  <c r="AF211" i="2"/>
  <c r="AD211" i="2"/>
  <c r="DT210" i="2"/>
  <c r="DS210" i="2"/>
  <c r="DQ210" i="2"/>
  <c r="DO210" i="2"/>
  <c r="DM210" i="2"/>
  <c r="DK210" i="2"/>
  <c r="DI210" i="2"/>
  <c r="DE210" i="2"/>
  <c r="DA210" i="2"/>
  <c r="CX210" i="2"/>
  <c r="AV210" i="2" s="1"/>
  <c r="CW210" i="2"/>
  <c r="CT210" i="2"/>
  <c r="CQ210" i="2"/>
  <c r="CK210" i="2"/>
  <c r="CH210" i="2"/>
  <c r="CE210" i="2"/>
  <c r="CA210" i="2"/>
  <c r="BW210" i="2"/>
  <c r="BT210" i="2"/>
  <c r="BQ210" i="2"/>
  <c r="BN210" i="2"/>
  <c r="BK210" i="2"/>
  <c r="BH210" i="2"/>
  <c r="BD210" i="2"/>
  <c r="BA210" i="2"/>
  <c r="AX210" i="2"/>
  <c r="AT210" i="2"/>
  <c r="AQ210" i="2"/>
  <c r="AN210" i="2"/>
  <c r="AK210" i="2"/>
  <c r="AG210" i="2"/>
  <c r="AD210" i="2"/>
  <c r="AF210" i="2" s="1"/>
  <c r="DT209" i="2"/>
  <c r="DS209" i="2"/>
  <c r="DQ209" i="2"/>
  <c r="DO209" i="2"/>
  <c r="DM209" i="2"/>
  <c r="DK209" i="2"/>
  <c r="DI209" i="2"/>
  <c r="DE209" i="2"/>
  <c r="DA209" i="2"/>
  <c r="CW209" i="2"/>
  <c r="CX209" i="2" s="1"/>
  <c r="AV209" i="2" s="1"/>
  <c r="CT209" i="2"/>
  <c r="CQ209" i="2"/>
  <c r="CK209" i="2"/>
  <c r="CH209" i="2"/>
  <c r="CE209" i="2"/>
  <c r="CA209" i="2"/>
  <c r="BW209" i="2"/>
  <c r="BT209" i="2"/>
  <c r="BQ209" i="2"/>
  <c r="BN209" i="2"/>
  <c r="BK209" i="2"/>
  <c r="BH209" i="2"/>
  <c r="BD209" i="2"/>
  <c r="BA209" i="2"/>
  <c r="AX209" i="2"/>
  <c r="AT209" i="2"/>
  <c r="AQ209" i="2"/>
  <c r="AN209" i="2"/>
  <c r="AK209" i="2"/>
  <c r="AG209" i="2"/>
  <c r="AF209" i="2"/>
  <c r="AD209" i="2"/>
  <c r="DT208" i="2"/>
  <c r="DS208" i="2"/>
  <c r="DQ208" i="2"/>
  <c r="DO208" i="2"/>
  <c r="DM208" i="2"/>
  <c r="DK208" i="2"/>
  <c r="DI208" i="2"/>
  <c r="DE208" i="2"/>
  <c r="DA208" i="2"/>
  <c r="CX208" i="2"/>
  <c r="AV208" i="2" s="1"/>
  <c r="CW208" i="2"/>
  <c r="CT208" i="2"/>
  <c r="CQ208" i="2"/>
  <c r="CK208" i="2"/>
  <c r="CH208" i="2"/>
  <c r="CE208" i="2"/>
  <c r="CA208" i="2"/>
  <c r="BW208" i="2"/>
  <c r="BT208" i="2"/>
  <c r="BQ208" i="2"/>
  <c r="BN208" i="2"/>
  <c r="BK208" i="2"/>
  <c r="BH208" i="2"/>
  <c r="BD208" i="2"/>
  <c r="BA208" i="2"/>
  <c r="AX208" i="2"/>
  <c r="AT208" i="2"/>
  <c r="AQ208" i="2"/>
  <c r="AN208" i="2"/>
  <c r="AK208" i="2"/>
  <c r="AG208" i="2"/>
  <c r="AD208" i="2"/>
  <c r="AF208" i="2" s="1"/>
  <c r="DT207" i="2"/>
  <c r="DS207" i="2"/>
  <c r="DQ207" i="2"/>
  <c r="DO207" i="2"/>
  <c r="DM207" i="2"/>
  <c r="DK207" i="2"/>
  <c r="DI207" i="2"/>
  <c r="DE207" i="2"/>
  <c r="DA207" i="2"/>
  <c r="CW207" i="2"/>
  <c r="CX207" i="2" s="1"/>
  <c r="AV207" i="2" s="1"/>
  <c r="CT207" i="2"/>
  <c r="CQ207" i="2"/>
  <c r="CK207" i="2"/>
  <c r="CH207" i="2"/>
  <c r="CE207" i="2"/>
  <c r="CA207" i="2"/>
  <c r="BW207" i="2"/>
  <c r="BT207" i="2"/>
  <c r="BQ207" i="2"/>
  <c r="BN207" i="2"/>
  <c r="BK207" i="2"/>
  <c r="BH207" i="2"/>
  <c r="BD207" i="2"/>
  <c r="BA207" i="2"/>
  <c r="AX207" i="2"/>
  <c r="AT207" i="2"/>
  <c r="AQ207" i="2"/>
  <c r="AN207" i="2"/>
  <c r="AK207" i="2"/>
  <c r="AG207" i="2"/>
  <c r="AF207" i="2"/>
  <c r="AD207" i="2"/>
  <c r="DT206" i="2"/>
  <c r="DS206" i="2"/>
  <c r="DQ206" i="2"/>
  <c r="DO206" i="2"/>
  <c r="DM206" i="2"/>
  <c r="DK206" i="2"/>
  <c r="DI206" i="2"/>
  <c r="DE206" i="2"/>
  <c r="DA206" i="2"/>
  <c r="CX206" i="2"/>
  <c r="AV206" i="2" s="1"/>
  <c r="CW206" i="2"/>
  <c r="CT206" i="2"/>
  <c r="CQ206" i="2"/>
  <c r="CK206" i="2"/>
  <c r="CH206" i="2"/>
  <c r="CE206" i="2"/>
  <c r="CA206" i="2"/>
  <c r="BW206" i="2"/>
  <c r="BT206" i="2"/>
  <c r="BQ206" i="2"/>
  <c r="BN206" i="2"/>
  <c r="BK206" i="2"/>
  <c r="BH206" i="2"/>
  <c r="BD206" i="2"/>
  <c r="BA206" i="2"/>
  <c r="AX206" i="2"/>
  <c r="AT206" i="2"/>
  <c r="AQ206" i="2"/>
  <c r="AN206" i="2"/>
  <c r="AK206" i="2"/>
  <c r="AG206" i="2"/>
  <c r="AD206" i="2"/>
  <c r="AF206" i="2" s="1"/>
  <c r="DT205" i="2"/>
  <c r="DS205" i="2"/>
  <c r="DQ205" i="2"/>
  <c r="DO205" i="2"/>
  <c r="DM205" i="2"/>
  <c r="DK205" i="2"/>
  <c r="DI205" i="2"/>
  <c r="DE205" i="2"/>
  <c r="DA205" i="2"/>
  <c r="CW205" i="2"/>
  <c r="CX205" i="2" s="1"/>
  <c r="AV205" i="2" s="1"/>
  <c r="CT205" i="2"/>
  <c r="CQ205" i="2"/>
  <c r="CK205" i="2"/>
  <c r="CH205" i="2"/>
  <c r="CE205" i="2"/>
  <c r="CA205" i="2"/>
  <c r="BW205" i="2"/>
  <c r="BT205" i="2"/>
  <c r="BQ205" i="2"/>
  <c r="BN205" i="2"/>
  <c r="BK205" i="2"/>
  <c r="BH205" i="2"/>
  <c r="BD205" i="2"/>
  <c r="BA205" i="2"/>
  <c r="AX205" i="2"/>
  <c r="AT205" i="2"/>
  <c r="AQ205" i="2"/>
  <c r="AN205" i="2"/>
  <c r="AK205" i="2"/>
  <c r="AG205" i="2"/>
  <c r="AF205" i="2"/>
  <c r="AD205" i="2"/>
  <c r="DT204" i="2"/>
  <c r="DS204" i="2"/>
  <c r="DQ204" i="2"/>
  <c r="DO204" i="2"/>
  <c r="DM204" i="2"/>
  <c r="DK204" i="2"/>
  <c r="DI204" i="2"/>
  <c r="DE204" i="2"/>
  <c r="DA204" i="2"/>
  <c r="CX204" i="2"/>
  <c r="AV204" i="2" s="1"/>
  <c r="CW204" i="2"/>
  <c r="CT204" i="2"/>
  <c r="CQ204" i="2"/>
  <c r="CK204" i="2"/>
  <c r="CH204" i="2"/>
  <c r="CE204" i="2"/>
  <c r="CA204" i="2"/>
  <c r="BW204" i="2"/>
  <c r="BT204" i="2"/>
  <c r="BQ204" i="2"/>
  <c r="BN204" i="2"/>
  <c r="BK204" i="2"/>
  <c r="BH204" i="2"/>
  <c r="BD204" i="2"/>
  <c r="BA204" i="2"/>
  <c r="AX204" i="2"/>
  <c r="AT204" i="2"/>
  <c r="AQ204" i="2"/>
  <c r="AN204" i="2"/>
  <c r="AK204" i="2"/>
  <c r="AG204" i="2"/>
  <c r="AD204" i="2"/>
  <c r="AF204" i="2" s="1"/>
  <c r="DT203" i="2"/>
  <c r="DS203" i="2"/>
  <c r="DQ203" i="2"/>
  <c r="DO203" i="2"/>
  <c r="DM203" i="2"/>
  <c r="DK203" i="2"/>
  <c r="DI203" i="2"/>
  <c r="DE203" i="2"/>
  <c r="DA203" i="2"/>
  <c r="CW203" i="2"/>
  <c r="CX203" i="2" s="1"/>
  <c r="AV203" i="2" s="1"/>
  <c r="CT203" i="2"/>
  <c r="CQ203" i="2"/>
  <c r="CK203" i="2"/>
  <c r="CH203" i="2"/>
  <c r="CE203" i="2"/>
  <c r="CA203" i="2"/>
  <c r="BW203" i="2"/>
  <c r="BT203" i="2"/>
  <c r="BQ203" i="2"/>
  <c r="BN203" i="2"/>
  <c r="BK203" i="2"/>
  <c r="BH203" i="2"/>
  <c r="BD203" i="2"/>
  <c r="BA203" i="2"/>
  <c r="AX203" i="2"/>
  <c r="AT203" i="2"/>
  <c r="AQ203" i="2"/>
  <c r="AN203" i="2"/>
  <c r="AK203" i="2"/>
  <c r="AG203" i="2"/>
  <c r="AF203" i="2"/>
  <c r="AD203" i="2"/>
  <c r="DT202" i="2"/>
  <c r="DS202" i="2"/>
  <c r="DQ202" i="2"/>
  <c r="DO202" i="2"/>
  <c r="DM202" i="2"/>
  <c r="DK202" i="2"/>
  <c r="DI202" i="2"/>
  <c r="DE202" i="2"/>
  <c r="DA202" i="2"/>
  <c r="CX202" i="2"/>
  <c r="AV202" i="2" s="1"/>
  <c r="CW202" i="2"/>
  <c r="CT202" i="2"/>
  <c r="CQ202" i="2"/>
  <c r="CK202" i="2"/>
  <c r="CH202" i="2"/>
  <c r="CE202" i="2"/>
  <c r="CA202" i="2"/>
  <c r="BW202" i="2"/>
  <c r="BT202" i="2"/>
  <c r="BQ202" i="2"/>
  <c r="BN202" i="2"/>
  <c r="BK202" i="2"/>
  <c r="BH202" i="2"/>
  <c r="BD202" i="2"/>
  <c r="BA202" i="2"/>
  <c r="AX202" i="2"/>
  <c r="AT202" i="2"/>
  <c r="AQ202" i="2"/>
  <c r="AN202" i="2"/>
  <c r="AK202" i="2"/>
  <c r="AG202" i="2"/>
  <c r="AD202" i="2"/>
  <c r="AF202" i="2" s="1"/>
  <c r="DT201" i="2"/>
  <c r="DS201" i="2"/>
  <c r="DQ201" i="2"/>
  <c r="DO201" i="2"/>
  <c r="DM201" i="2"/>
  <c r="DK201" i="2"/>
  <c r="DI201" i="2"/>
  <c r="DE201" i="2"/>
  <c r="DA201" i="2"/>
  <c r="CW201" i="2"/>
  <c r="CX201" i="2" s="1"/>
  <c r="AV201" i="2" s="1"/>
  <c r="CT201" i="2"/>
  <c r="CQ201" i="2"/>
  <c r="CK201" i="2"/>
  <c r="CH201" i="2"/>
  <c r="CE201" i="2"/>
  <c r="CA201" i="2"/>
  <c r="BW201" i="2"/>
  <c r="BT201" i="2"/>
  <c r="BQ201" i="2"/>
  <c r="BN201" i="2"/>
  <c r="BK201" i="2"/>
  <c r="BH201" i="2"/>
  <c r="BD201" i="2"/>
  <c r="BA201" i="2"/>
  <c r="AX201" i="2"/>
  <c r="AT201" i="2"/>
  <c r="AQ201" i="2"/>
  <c r="AN201" i="2"/>
  <c r="AK201" i="2"/>
  <c r="AG201" i="2"/>
  <c r="AF201" i="2"/>
  <c r="AD201" i="2"/>
  <c r="DT200" i="2"/>
  <c r="DS200" i="2"/>
  <c r="DQ200" i="2"/>
  <c r="DO200" i="2"/>
  <c r="DM200" i="2"/>
  <c r="DK200" i="2"/>
  <c r="DI200" i="2"/>
  <c r="DE200" i="2"/>
  <c r="DA200" i="2"/>
  <c r="CX200" i="2"/>
  <c r="CW200" i="2"/>
  <c r="CT200" i="2"/>
  <c r="CQ200" i="2"/>
  <c r="CK200" i="2"/>
  <c r="CH200" i="2"/>
  <c r="CE200" i="2"/>
  <c r="CA200" i="2"/>
  <c r="BW200" i="2"/>
  <c r="BT200" i="2"/>
  <c r="BQ200" i="2"/>
  <c r="BN200" i="2"/>
  <c r="BK200" i="2"/>
  <c r="BH200" i="2"/>
  <c r="BD200" i="2"/>
  <c r="BA200" i="2"/>
  <c r="AX200" i="2"/>
  <c r="AV200" i="2"/>
  <c r="AT200" i="2"/>
  <c r="AQ200" i="2"/>
  <c r="AN200" i="2"/>
  <c r="AK200" i="2"/>
  <c r="AG200" i="2"/>
  <c r="AD200" i="2"/>
  <c r="AF200" i="2" s="1"/>
  <c r="DT199" i="2"/>
  <c r="DS199" i="2"/>
  <c r="DQ199" i="2"/>
  <c r="DO199" i="2"/>
  <c r="DM199" i="2"/>
  <c r="DK199" i="2"/>
  <c r="DI199" i="2"/>
  <c r="DE199" i="2"/>
  <c r="DA199" i="2"/>
  <c r="CW199" i="2"/>
  <c r="CX199" i="2" s="1"/>
  <c r="AV199" i="2" s="1"/>
  <c r="CT199" i="2"/>
  <c r="CQ199" i="2"/>
  <c r="CK199" i="2"/>
  <c r="CH199" i="2"/>
  <c r="CE199" i="2"/>
  <c r="CA199" i="2"/>
  <c r="BW199" i="2"/>
  <c r="BT199" i="2"/>
  <c r="BQ199" i="2"/>
  <c r="BN199" i="2"/>
  <c r="BK199" i="2"/>
  <c r="BH199" i="2"/>
  <c r="BD199" i="2"/>
  <c r="BA199" i="2"/>
  <c r="AX199" i="2"/>
  <c r="AT199" i="2"/>
  <c r="AQ199" i="2"/>
  <c r="AN199" i="2"/>
  <c r="AK199" i="2"/>
  <c r="AG199" i="2"/>
  <c r="AF199" i="2"/>
  <c r="AD199" i="2"/>
  <c r="DT198" i="2"/>
  <c r="DS198" i="2"/>
  <c r="DQ198" i="2"/>
  <c r="DO198" i="2"/>
  <c r="DM198" i="2"/>
  <c r="DK198" i="2"/>
  <c r="DI198" i="2"/>
  <c r="DE198" i="2"/>
  <c r="DA198" i="2"/>
  <c r="CW198" i="2"/>
  <c r="CX198" i="2" s="1"/>
  <c r="AV198" i="2" s="1"/>
  <c r="CT198" i="2"/>
  <c r="CQ198" i="2"/>
  <c r="CK198" i="2"/>
  <c r="CH198" i="2"/>
  <c r="CE198" i="2"/>
  <c r="CA198" i="2"/>
  <c r="BW198" i="2"/>
  <c r="BT198" i="2"/>
  <c r="BQ198" i="2"/>
  <c r="BN198" i="2"/>
  <c r="BK198" i="2"/>
  <c r="BH198" i="2"/>
  <c r="BD198" i="2"/>
  <c r="BA198" i="2"/>
  <c r="AX198" i="2"/>
  <c r="AT198" i="2"/>
  <c r="AQ198" i="2"/>
  <c r="AN198" i="2"/>
  <c r="AK198" i="2"/>
  <c r="AG198" i="2"/>
  <c r="AD198" i="2"/>
  <c r="AF198" i="2" s="1"/>
  <c r="DT197" i="2"/>
  <c r="DS197" i="2"/>
  <c r="DQ197" i="2"/>
  <c r="DO197" i="2"/>
  <c r="DM197" i="2"/>
  <c r="DK197" i="2"/>
  <c r="DI197" i="2"/>
  <c r="DE197" i="2"/>
  <c r="DA197" i="2"/>
  <c r="CW197" i="2"/>
  <c r="CX197" i="2" s="1"/>
  <c r="AV197" i="2" s="1"/>
  <c r="CT197" i="2"/>
  <c r="CQ197" i="2"/>
  <c r="CK197" i="2"/>
  <c r="CH197" i="2"/>
  <c r="CE197" i="2"/>
  <c r="CA197" i="2"/>
  <c r="BW197" i="2"/>
  <c r="BT197" i="2"/>
  <c r="BQ197" i="2"/>
  <c r="BN197" i="2"/>
  <c r="BK197" i="2"/>
  <c r="BH197" i="2"/>
  <c r="BD197" i="2"/>
  <c r="BA197" i="2"/>
  <c r="AX197" i="2"/>
  <c r="AT197" i="2"/>
  <c r="AQ197" i="2"/>
  <c r="AN197" i="2"/>
  <c r="AK197" i="2"/>
  <c r="AG197" i="2"/>
  <c r="AF197" i="2"/>
  <c r="AD197" i="2"/>
  <c r="DT196" i="2"/>
  <c r="DS196" i="2"/>
  <c r="DQ196" i="2"/>
  <c r="DO196" i="2"/>
  <c r="DM196" i="2"/>
  <c r="DK196" i="2"/>
  <c r="DI196" i="2"/>
  <c r="DE196" i="2"/>
  <c r="DA196" i="2"/>
  <c r="CW196" i="2"/>
  <c r="CX196" i="2" s="1"/>
  <c r="AV196" i="2" s="1"/>
  <c r="CT196" i="2"/>
  <c r="CQ196" i="2"/>
  <c r="CK196" i="2"/>
  <c r="CH196" i="2"/>
  <c r="CE196" i="2"/>
  <c r="CA196" i="2"/>
  <c r="BW196" i="2"/>
  <c r="BT196" i="2"/>
  <c r="BQ196" i="2"/>
  <c r="BN196" i="2"/>
  <c r="BK196" i="2"/>
  <c r="BH196" i="2"/>
  <c r="BD196" i="2"/>
  <c r="BA196" i="2"/>
  <c r="AX196" i="2"/>
  <c r="AT196" i="2"/>
  <c r="AQ196" i="2"/>
  <c r="AN196" i="2"/>
  <c r="AK196" i="2"/>
  <c r="AG196" i="2"/>
  <c r="AD196" i="2"/>
  <c r="AF196" i="2" s="1"/>
  <c r="DT195" i="2"/>
  <c r="DS195" i="2"/>
  <c r="DQ195" i="2"/>
  <c r="DO195" i="2"/>
  <c r="DM195" i="2"/>
  <c r="DK195" i="2"/>
  <c r="DI195" i="2"/>
  <c r="DE195" i="2"/>
  <c r="DA195" i="2"/>
  <c r="CW195" i="2"/>
  <c r="CX195" i="2" s="1"/>
  <c r="AV195" i="2" s="1"/>
  <c r="CT195" i="2"/>
  <c r="CQ195" i="2"/>
  <c r="CK195" i="2"/>
  <c r="CH195" i="2"/>
  <c r="CE195" i="2"/>
  <c r="CA195" i="2"/>
  <c r="BW195" i="2"/>
  <c r="BT195" i="2"/>
  <c r="BQ195" i="2"/>
  <c r="BN195" i="2"/>
  <c r="BK195" i="2"/>
  <c r="BH195" i="2"/>
  <c r="BD195" i="2"/>
  <c r="BA195" i="2"/>
  <c r="AX195" i="2"/>
  <c r="AT195" i="2"/>
  <c r="AQ195" i="2"/>
  <c r="AN195" i="2"/>
  <c r="AK195" i="2"/>
  <c r="AG195" i="2"/>
  <c r="AF195" i="2"/>
  <c r="AD195" i="2"/>
  <c r="DT194" i="2"/>
  <c r="DS194" i="2"/>
  <c r="DQ194" i="2"/>
  <c r="DO194" i="2"/>
  <c r="DM194" i="2"/>
  <c r="DK194" i="2"/>
  <c r="DI194" i="2"/>
  <c r="DE194" i="2"/>
  <c r="DA194" i="2"/>
  <c r="CW194" i="2"/>
  <c r="CX194" i="2" s="1"/>
  <c r="AV194" i="2" s="1"/>
  <c r="CT194" i="2"/>
  <c r="CQ194" i="2"/>
  <c r="CK194" i="2"/>
  <c r="CH194" i="2"/>
  <c r="CE194" i="2"/>
  <c r="CA194" i="2"/>
  <c r="BW194" i="2"/>
  <c r="BT194" i="2"/>
  <c r="BQ194" i="2"/>
  <c r="BN194" i="2"/>
  <c r="BK194" i="2"/>
  <c r="BH194" i="2"/>
  <c r="BD194" i="2"/>
  <c r="BA194" i="2"/>
  <c r="AX194" i="2"/>
  <c r="AT194" i="2"/>
  <c r="AQ194" i="2"/>
  <c r="AN194" i="2"/>
  <c r="AK194" i="2"/>
  <c r="AG194" i="2"/>
  <c r="AD194" i="2"/>
  <c r="AF194" i="2" s="1"/>
  <c r="DT193" i="2"/>
  <c r="DS193" i="2"/>
  <c r="DQ193" i="2"/>
  <c r="DO193" i="2"/>
  <c r="DM193" i="2"/>
  <c r="DK193" i="2"/>
  <c r="DI193" i="2"/>
  <c r="DE193" i="2"/>
  <c r="DA193" i="2"/>
  <c r="CW193" i="2"/>
  <c r="CX193" i="2" s="1"/>
  <c r="AV193" i="2" s="1"/>
  <c r="CT193" i="2"/>
  <c r="CQ193" i="2"/>
  <c r="CK193" i="2"/>
  <c r="CH193" i="2"/>
  <c r="CE193" i="2"/>
  <c r="CA193" i="2"/>
  <c r="BW193" i="2"/>
  <c r="BT193" i="2"/>
  <c r="BQ193" i="2"/>
  <c r="BN193" i="2"/>
  <c r="BK193" i="2"/>
  <c r="BH193" i="2"/>
  <c r="BD193" i="2"/>
  <c r="BA193" i="2"/>
  <c r="AX193" i="2"/>
  <c r="AT193" i="2"/>
  <c r="AQ193" i="2"/>
  <c r="AN193" i="2"/>
  <c r="AK193" i="2"/>
  <c r="AG193" i="2"/>
  <c r="AF193" i="2"/>
  <c r="AD193" i="2"/>
  <c r="DT192" i="2"/>
  <c r="DS192" i="2"/>
  <c r="DQ192" i="2"/>
  <c r="DO192" i="2"/>
  <c r="DM192" i="2"/>
  <c r="DK192" i="2"/>
  <c r="DI192" i="2"/>
  <c r="DE192" i="2"/>
  <c r="DA192" i="2"/>
  <c r="CW192" i="2"/>
  <c r="CX192" i="2" s="1"/>
  <c r="AV192" i="2" s="1"/>
  <c r="CT192" i="2"/>
  <c r="CQ192" i="2"/>
  <c r="CK192" i="2"/>
  <c r="CH192" i="2"/>
  <c r="CE192" i="2"/>
  <c r="CA192" i="2"/>
  <c r="BW192" i="2"/>
  <c r="BT192" i="2"/>
  <c r="BQ192" i="2"/>
  <c r="BN192" i="2"/>
  <c r="BK192" i="2"/>
  <c r="BH192" i="2"/>
  <c r="BD192" i="2"/>
  <c r="BA192" i="2"/>
  <c r="AX192" i="2"/>
  <c r="AT192" i="2"/>
  <c r="AQ192" i="2"/>
  <c r="AN192" i="2"/>
  <c r="AK192" i="2"/>
  <c r="AG192" i="2"/>
  <c r="AD192" i="2"/>
  <c r="AF192" i="2" s="1"/>
  <c r="DT191" i="2"/>
  <c r="DS191" i="2"/>
  <c r="DQ191" i="2"/>
  <c r="DO191" i="2"/>
  <c r="DM191" i="2"/>
  <c r="DK191" i="2"/>
  <c r="DI191" i="2"/>
  <c r="DE191" i="2"/>
  <c r="DA191" i="2"/>
  <c r="CW191" i="2"/>
  <c r="CX191" i="2" s="1"/>
  <c r="AV191" i="2" s="1"/>
  <c r="CT191" i="2"/>
  <c r="CQ191" i="2"/>
  <c r="CK191" i="2"/>
  <c r="CH191" i="2"/>
  <c r="CE191" i="2"/>
  <c r="CA191" i="2"/>
  <c r="BW191" i="2"/>
  <c r="BT191" i="2"/>
  <c r="BQ191" i="2"/>
  <c r="BN191" i="2"/>
  <c r="BK191" i="2"/>
  <c r="BH191" i="2"/>
  <c r="BD191" i="2"/>
  <c r="BA191" i="2"/>
  <c r="AX191" i="2"/>
  <c r="AT191" i="2"/>
  <c r="AQ191" i="2"/>
  <c r="AN191" i="2"/>
  <c r="AK191" i="2"/>
  <c r="AG191" i="2"/>
  <c r="AF191" i="2"/>
  <c r="AD191" i="2"/>
  <c r="DT190" i="2"/>
  <c r="DS190" i="2"/>
  <c r="DQ190" i="2"/>
  <c r="DO190" i="2"/>
  <c r="DM190" i="2"/>
  <c r="DK190" i="2"/>
  <c r="DI190" i="2"/>
  <c r="DE190" i="2"/>
  <c r="DA190" i="2"/>
  <c r="CW190" i="2"/>
  <c r="CX190" i="2" s="1"/>
  <c r="AV190" i="2" s="1"/>
  <c r="CT190" i="2"/>
  <c r="CQ190" i="2"/>
  <c r="CK190" i="2"/>
  <c r="CH190" i="2"/>
  <c r="CE190" i="2"/>
  <c r="CA190" i="2"/>
  <c r="BW190" i="2"/>
  <c r="BT190" i="2"/>
  <c r="BQ190" i="2"/>
  <c r="BN190" i="2"/>
  <c r="BK190" i="2"/>
  <c r="BH190" i="2"/>
  <c r="BD190" i="2"/>
  <c r="BA190" i="2"/>
  <c r="AX190" i="2"/>
  <c r="AT190" i="2"/>
  <c r="AQ190" i="2"/>
  <c r="AN190" i="2"/>
  <c r="AK190" i="2"/>
  <c r="AG190" i="2"/>
  <c r="AD190" i="2"/>
  <c r="AF190" i="2" s="1"/>
  <c r="DT189" i="2"/>
  <c r="DS189" i="2"/>
  <c r="DQ189" i="2"/>
  <c r="DO189" i="2"/>
  <c r="DM189" i="2"/>
  <c r="DK189" i="2"/>
  <c r="DI189" i="2"/>
  <c r="DE189" i="2"/>
  <c r="DA189" i="2"/>
  <c r="CW189" i="2"/>
  <c r="CX189" i="2" s="1"/>
  <c r="AV189" i="2" s="1"/>
  <c r="CT189" i="2"/>
  <c r="CQ189" i="2"/>
  <c r="CK189" i="2"/>
  <c r="CH189" i="2"/>
  <c r="CE189" i="2"/>
  <c r="CA189" i="2"/>
  <c r="BW189" i="2"/>
  <c r="BT189" i="2"/>
  <c r="BQ189" i="2"/>
  <c r="BN189" i="2"/>
  <c r="BK189" i="2"/>
  <c r="BH189" i="2"/>
  <c r="BD189" i="2"/>
  <c r="BA189" i="2"/>
  <c r="AX189" i="2"/>
  <c r="AT189" i="2"/>
  <c r="AQ189" i="2"/>
  <c r="AN189" i="2"/>
  <c r="AK189" i="2"/>
  <c r="AG189" i="2"/>
  <c r="AF189" i="2"/>
  <c r="AD189" i="2"/>
  <c r="DT188" i="2"/>
  <c r="DS188" i="2"/>
  <c r="DQ188" i="2"/>
  <c r="DO188" i="2"/>
  <c r="DM188" i="2"/>
  <c r="DK188" i="2"/>
  <c r="DI188" i="2"/>
  <c r="DE188" i="2"/>
  <c r="DA188" i="2"/>
  <c r="CW188" i="2"/>
  <c r="CX188" i="2" s="1"/>
  <c r="AV188" i="2" s="1"/>
  <c r="CT188" i="2"/>
  <c r="CQ188" i="2"/>
  <c r="CK188" i="2"/>
  <c r="CH188" i="2"/>
  <c r="CE188" i="2"/>
  <c r="CA188" i="2"/>
  <c r="BW188" i="2"/>
  <c r="BT188" i="2"/>
  <c r="BQ188" i="2"/>
  <c r="BN188" i="2"/>
  <c r="BK188" i="2"/>
  <c r="BH188" i="2"/>
  <c r="BD188" i="2"/>
  <c r="BA188" i="2"/>
  <c r="AX188" i="2"/>
  <c r="AT188" i="2"/>
  <c r="AQ188" i="2"/>
  <c r="AN188" i="2"/>
  <c r="AK188" i="2"/>
  <c r="AG188" i="2"/>
  <c r="AD188" i="2"/>
  <c r="AF188" i="2" s="1"/>
  <c r="DT187" i="2"/>
  <c r="DS187" i="2"/>
  <c r="DQ187" i="2"/>
  <c r="DO187" i="2"/>
  <c r="DM187" i="2"/>
  <c r="DK187" i="2"/>
  <c r="DI187" i="2"/>
  <c r="DE187" i="2"/>
  <c r="DA187" i="2"/>
  <c r="CW187" i="2"/>
  <c r="CX187" i="2" s="1"/>
  <c r="AV187" i="2" s="1"/>
  <c r="CT187" i="2"/>
  <c r="CQ187" i="2"/>
  <c r="CK187" i="2"/>
  <c r="CH187" i="2"/>
  <c r="CE187" i="2"/>
  <c r="CA187" i="2"/>
  <c r="BW187" i="2"/>
  <c r="BT187" i="2"/>
  <c r="BQ187" i="2"/>
  <c r="BN187" i="2"/>
  <c r="BK187" i="2"/>
  <c r="BH187" i="2"/>
  <c r="BD187" i="2"/>
  <c r="BA187" i="2"/>
  <c r="AX187" i="2"/>
  <c r="AT187" i="2"/>
  <c r="AQ187" i="2"/>
  <c r="AN187" i="2"/>
  <c r="AK187" i="2"/>
  <c r="AG187" i="2"/>
  <c r="AF187" i="2"/>
  <c r="AD187" i="2"/>
  <c r="DT186" i="2"/>
  <c r="DS186" i="2"/>
  <c r="DQ186" i="2"/>
  <c r="DO186" i="2"/>
  <c r="DM186" i="2"/>
  <c r="DK186" i="2"/>
  <c r="DI186" i="2"/>
  <c r="DE186" i="2"/>
  <c r="DA186" i="2"/>
  <c r="CW186" i="2"/>
  <c r="CX186" i="2" s="1"/>
  <c r="AV186" i="2" s="1"/>
  <c r="CT186" i="2"/>
  <c r="CQ186" i="2"/>
  <c r="CK186" i="2"/>
  <c r="CH186" i="2"/>
  <c r="CE186" i="2"/>
  <c r="CA186" i="2"/>
  <c r="BW186" i="2"/>
  <c r="BT186" i="2"/>
  <c r="BQ186" i="2"/>
  <c r="BN186" i="2"/>
  <c r="BK186" i="2"/>
  <c r="BH186" i="2"/>
  <c r="BD186" i="2"/>
  <c r="BA186" i="2"/>
  <c r="AX186" i="2"/>
  <c r="AT186" i="2"/>
  <c r="AQ186" i="2"/>
  <c r="AN186" i="2"/>
  <c r="AK186" i="2"/>
  <c r="AG186" i="2"/>
  <c r="AD186" i="2"/>
  <c r="AF186" i="2" s="1"/>
  <c r="DT185" i="2"/>
  <c r="DS185" i="2"/>
  <c r="DQ185" i="2"/>
  <c r="DO185" i="2"/>
  <c r="DM185" i="2"/>
  <c r="DK185" i="2"/>
  <c r="DI185" i="2"/>
  <c r="DE185" i="2"/>
  <c r="DA185" i="2"/>
  <c r="CW185" i="2"/>
  <c r="CX185" i="2" s="1"/>
  <c r="AV185" i="2" s="1"/>
  <c r="CT185" i="2"/>
  <c r="CQ185" i="2"/>
  <c r="CK185" i="2"/>
  <c r="CH185" i="2"/>
  <c r="CE185" i="2"/>
  <c r="CA185" i="2"/>
  <c r="BW185" i="2"/>
  <c r="BT185" i="2"/>
  <c r="BQ185" i="2"/>
  <c r="BN185" i="2"/>
  <c r="BK185" i="2"/>
  <c r="BH185" i="2"/>
  <c r="BD185" i="2"/>
  <c r="BA185" i="2"/>
  <c r="AX185" i="2"/>
  <c r="AT185" i="2"/>
  <c r="AQ185" i="2"/>
  <c r="AN185" i="2"/>
  <c r="AK185" i="2"/>
  <c r="AG185" i="2"/>
  <c r="AF185" i="2"/>
  <c r="AD185" i="2"/>
  <c r="DT184" i="2"/>
  <c r="DS184" i="2"/>
  <c r="DQ184" i="2"/>
  <c r="DO184" i="2"/>
  <c r="DM184" i="2"/>
  <c r="DK184" i="2"/>
  <c r="DI184" i="2"/>
  <c r="DE184" i="2"/>
  <c r="DA184" i="2"/>
  <c r="CW184" i="2"/>
  <c r="CX184" i="2" s="1"/>
  <c r="CT184" i="2"/>
  <c r="CQ184" i="2"/>
  <c r="CK184" i="2"/>
  <c r="CH184" i="2"/>
  <c r="CE184" i="2"/>
  <c r="CA184" i="2"/>
  <c r="BW184" i="2"/>
  <c r="BT184" i="2"/>
  <c r="BQ184" i="2"/>
  <c r="BN184" i="2"/>
  <c r="BK184" i="2"/>
  <c r="BH184" i="2"/>
  <c r="BD184" i="2"/>
  <c r="BA184" i="2"/>
  <c r="AX184" i="2"/>
  <c r="AT184" i="2"/>
  <c r="AQ184" i="2"/>
  <c r="AN184" i="2"/>
  <c r="AK184" i="2"/>
  <c r="AG184" i="2"/>
  <c r="AD184" i="2"/>
  <c r="AF184" i="2" s="1"/>
  <c r="DT183" i="2"/>
  <c r="DS183" i="2"/>
  <c r="DQ183" i="2"/>
  <c r="DO183" i="2"/>
  <c r="DM183" i="2"/>
  <c r="DK183" i="2"/>
  <c r="DI183" i="2"/>
  <c r="DE183" i="2"/>
  <c r="DA183" i="2"/>
  <c r="CX183" i="2"/>
  <c r="AV183" i="2" s="1"/>
  <c r="CW183" i="2"/>
  <c r="CT183" i="2"/>
  <c r="CQ183" i="2"/>
  <c r="CK183" i="2"/>
  <c r="CH183" i="2"/>
  <c r="CE183" i="2"/>
  <c r="CA183" i="2"/>
  <c r="BW183" i="2"/>
  <c r="BT183" i="2"/>
  <c r="BQ183" i="2"/>
  <c r="BN183" i="2"/>
  <c r="BK183" i="2"/>
  <c r="BH183" i="2"/>
  <c r="BD183" i="2"/>
  <c r="BA183" i="2"/>
  <c r="AX183" i="2"/>
  <c r="AT183" i="2"/>
  <c r="AQ183" i="2"/>
  <c r="AN183" i="2"/>
  <c r="AK183" i="2"/>
  <c r="AG183" i="2"/>
  <c r="AD183" i="2"/>
  <c r="AF183" i="2" s="1"/>
  <c r="DT182" i="2"/>
  <c r="DS182" i="2"/>
  <c r="DQ182" i="2"/>
  <c r="DO182" i="2"/>
  <c r="DM182" i="2"/>
  <c r="DK182" i="2"/>
  <c r="DI182" i="2"/>
  <c r="DE182" i="2"/>
  <c r="DA182" i="2"/>
  <c r="CW182" i="2"/>
  <c r="CX182" i="2" s="1"/>
  <c r="AV182" i="2" s="1"/>
  <c r="CT182" i="2"/>
  <c r="CQ182" i="2"/>
  <c r="CK182" i="2"/>
  <c r="CH182" i="2"/>
  <c r="CE182" i="2"/>
  <c r="CA182" i="2"/>
  <c r="BW182" i="2"/>
  <c r="BT182" i="2"/>
  <c r="BQ182" i="2"/>
  <c r="BN182" i="2"/>
  <c r="BK182" i="2"/>
  <c r="BH182" i="2"/>
  <c r="BD182" i="2"/>
  <c r="BA182" i="2"/>
  <c r="AX182" i="2"/>
  <c r="AT182" i="2"/>
  <c r="AQ182" i="2"/>
  <c r="AN182" i="2"/>
  <c r="AK182" i="2"/>
  <c r="AG182" i="2"/>
  <c r="AD182" i="2"/>
  <c r="AF182" i="2" s="1"/>
  <c r="DT181" i="2"/>
  <c r="DS181" i="2"/>
  <c r="DQ181" i="2"/>
  <c r="DO181" i="2"/>
  <c r="DM181" i="2"/>
  <c r="DK181" i="2"/>
  <c r="DI181" i="2"/>
  <c r="DE181" i="2"/>
  <c r="DA181" i="2"/>
  <c r="CX181" i="2"/>
  <c r="AV181" i="2" s="1"/>
  <c r="CW181" i="2"/>
  <c r="CT181" i="2"/>
  <c r="CQ181" i="2"/>
  <c r="CK181" i="2"/>
  <c r="CH181" i="2"/>
  <c r="CE181" i="2"/>
  <c r="CA181" i="2"/>
  <c r="BW181" i="2"/>
  <c r="BT181" i="2"/>
  <c r="BQ181" i="2"/>
  <c r="BN181" i="2"/>
  <c r="BK181" i="2"/>
  <c r="BH181" i="2"/>
  <c r="BD181" i="2"/>
  <c r="BA181" i="2"/>
  <c r="AX181" i="2"/>
  <c r="AT181" i="2"/>
  <c r="AQ181" i="2"/>
  <c r="AN181" i="2"/>
  <c r="AK181" i="2"/>
  <c r="AG181" i="2"/>
  <c r="AD181" i="2"/>
  <c r="AF181" i="2" s="1"/>
  <c r="DT180" i="2"/>
  <c r="DS180" i="2"/>
  <c r="DQ180" i="2"/>
  <c r="DO180" i="2"/>
  <c r="DM180" i="2"/>
  <c r="DK180" i="2"/>
  <c r="DI180" i="2"/>
  <c r="DE180" i="2"/>
  <c r="DA180" i="2"/>
  <c r="CW180" i="2"/>
  <c r="CX180" i="2" s="1"/>
  <c r="AV180" i="2" s="1"/>
  <c r="CT180" i="2"/>
  <c r="CQ180" i="2"/>
  <c r="CK180" i="2"/>
  <c r="CH180" i="2"/>
  <c r="CE180" i="2"/>
  <c r="CA180" i="2"/>
  <c r="BW180" i="2"/>
  <c r="BT180" i="2"/>
  <c r="BQ180" i="2"/>
  <c r="BN180" i="2"/>
  <c r="BK180" i="2"/>
  <c r="BH180" i="2"/>
  <c r="BD180" i="2"/>
  <c r="BA180" i="2"/>
  <c r="AX180" i="2"/>
  <c r="AT180" i="2"/>
  <c r="AQ180" i="2"/>
  <c r="AN180" i="2"/>
  <c r="AK180" i="2"/>
  <c r="AG180" i="2"/>
  <c r="AD180" i="2"/>
  <c r="AF180" i="2" s="1"/>
  <c r="DT179" i="2"/>
  <c r="DS179" i="2"/>
  <c r="DQ179" i="2"/>
  <c r="DO179" i="2"/>
  <c r="DM179" i="2"/>
  <c r="DK179" i="2"/>
  <c r="DI179" i="2"/>
  <c r="DE179" i="2"/>
  <c r="DA179" i="2"/>
  <c r="CX179" i="2"/>
  <c r="AV179" i="2" s="1"/>
  <c r="CW179" i="2"/>
  <c r="CT179" i="2"/>
  <c r="CQ179" i="2"/>
  <c r="CK179" i="2"/>
  <c r="CH179" i="2"/>
  <c r="CE179" i="2"/>
  <c r="CA179" i="2"/>
  <c r="BW179" i="2"/>
  <c r="BT179" i="2"/>
  <c r="BQ179" i="2"/>
  <c r="BN179" i="2"/>
  <c r="BK179" i="2"/>
  <c r="BH179" i="2"/>
  <c r="BD179" i="2"/>
  <c r="BA179" i="2"/>
  <c r="AX179" i="2"/>
  <c r="AT179" i="2"/>
  <c r="AQ179" i="2"/>
  <c r="AN179" i="2"/>
  <c r="AK179" i="2"/>
  <c r="AG179" i="2"/>
  <c r="AD179" i="2"/>
  <c r="AF179" i="2" s="1"/>
  <c r="DT178" i="2"/>
  <c r="DS178" i="2"/>
  <c r="DQ178" i="2"/>
  <c r="DO178" i="2"/>
  <c r="DM178" i="2"/>
  <c r="DK178" i="2"/>
  <c r="DI178" i="2"/>
  <c r="DE178" i="2"/>
  <c r="DA178" i="2"/>
  <c r="CW178" i="2"/>
  <c r="CX178" i="2" s="1"/>
  <c r="AV178" i="2" s="1"/>
  <c r="CT178" i="2"/>
  <c r="CQ178" i="2"/>
  <c r="CK178" i="2"/>
  <c r="CH178" i="2"/>
  <c r="CE178" i="2"/>
  <c r="CA178" i="2"/>
  <c r="BW178" i="2"/>
  <c r="BT178" i="2"/>
  <c r="BQ178" i="2"/>
  <c r="BN178" i="2"/>
  <c r="BK178" i="2"/>
  <c r="BH178" i="2"/>
  <c r="BD178" i="2"/>
  <c r="BA178" i="2"/>
  <c r="AX178" i="2"/>
  <c r="AT178" i="2"/>
  <c r="AQ178" i="2"/>
  <c r="AN178" i="2"/>
  <c r="AK178" i="2"/>
  <c r="AG178" i="2"/>
  <c r="AD178" i="2"/>
  <c r="AF178" i="2" s="1"/>
  <c r="DT177" i="2"/>
  <c r="DS177" i="2"/>
  <c r="DQ177" i="2"/>
  <c r="DO177" i="2"/>
  <c r="DM177" i="2"/>
  <c r="DK177" i="2"/>
  <c r="DI177" i="2"/>
  <c r="DE177" i="2"/>
  <c r="DA177" i="2"/>
  <c r="CX177" i="2"/>
  <c r="AV177" i="2" s="1"/>
  <c r="CW177" i="2"/>
  <c r="CT177" i="2"/>
  <c r="CQ177" i="2"/>
  <c r="CK177" i="2"/>
  <c r="CH177" i="2"/>
  <c r="CE177" i="2"/>
  <c r="CA177" i="2"/>
  <c r="BW177" i="2"/>
  <c r="BT177" i="2"/>
  <c r="BQ177" i="2"/>
  <c r="BN177" i="2"/>
  <c r="BK177" i="2"/>
  <c r="BH177" i="2"/>
  <c r="BD177" i="2"/>
  <c r="BA177" i="2"/>
  <c r="AX177" i="2"/>
  <c r="AT177" i="2"/>
  <c r="AQ177" i="2"/>
  <c r="AN177" i="2"/>
  <c r="AK177" i="2"/>
  <c r="AG177" i="2"/>
  <c r="AD177" i="2"/>
  <c r="AF177" i="2" s="1"/>
  <c r="DT176" i="2"/>
  <c r="DS176" i="2"/>
  <c r="DQ176" i="2"/>
  <c r="DO176" i="2"/>
  <c r="DM176" i="2"/>
  <c r="DK176" i="2"/>
  <c r="DI176" i="2"/>
  <c r="DE176" i="2"/>
  <c r="DA176" i="2"/>
  <c r="CW176" i="2"/>
  <c r="CX176" i="2" s="1"/>
  <c r="AV176" i="2" s="1"/>
  <c r="CT176" i="2"/>
  <c r="CQ176" i="2"/>
  <c r="CK176" i="2"/>
  <c r="CH176" i="2"/>
  <c r="CE176" i="2"/>
  <c r="CA176" i="2"/>
  <c r="BW176" i="2"/>
  <c r="BT176" i="2"/>
  <c r="BQ176" i="2"/>
  <c r="BN176" i="2"/>
  <c r="BK176" i="2"/>
  <c r="BH176" i="2"/>
  <c r="BD176" i="2"/>
  <c r="BA176" i="2"/>
  <c r="AX176" i="2"/>
  <c r="AT176" i="2"/>
  <c r="AQ176" i="2"/>
  <c r="AN176" i="2"/>
  <c r="AK176" i="2"/>
  <c r="AG176" i="2"/>
  <c r="AD176" i="2"/>
  <c r="AF176" i="2" s="1"/>
  <c r="DT175" i="2"/>
  <c r="DS175" i="2"/>
  <c r="DQ175" i="2"/>
  <c r="DO175" i="2"/>
  <c r="DM175" i="2"/>
  <c r="DK175" i="2"/>
  <c r="DI175" i="2"/>
  <c r="DE175" i="2"/>
  <c r="DA175" i="2"/>
  <c r="CX175" i="2"/>
  <c r="AV175" i="2" s="1"/>
  <c r="CW175" i="2"/>
  <c r="CT175" i="2"/>
  <c r="CQ175" i="2"/>
  <c r="CK175" i="2"/>
  <c r="CH175" i="2"/>
  <c r="CE175" i="2"/>
  <c r="CA175" i="2"/>
  <c r="BW175" i="2"/>
  <c r="BT175" i="2"/>
  <c r="BQ175" i="2"/>
  <c r="BN175" i="2"/>
  <c r="BK175" i="2"/>
  <c r="BH175" i="2"/>
  <c r="BD175" i="2"/>
  <c r="BA175" i="2"/>
  <c r="AX175" i="2"/>
  <c r="AT175" i="2"/>
  <c r="AQ175" i="2"/>
  <c r="AN175" i="2"/>
  <c r="AK175" i="2"/>
  <c r="AG175" i="2"/>
  <c r="AD175" i="2"/>
  <c r="AF175" i="2" s="1"/>
  <c r="DT174" i="2"/>
  <c r="DS174" i="2"/>
  <c r="DQ174" i="2"/>
  <c r="DO174" i="2"/>
  <c r="DM174" i="2"/>
  <c r="DK174" i="2"/>
  <c r="DI174" i="2"/>
  <c r="DE174" i="2"/>
  <c r="DA174" i="2"/>
  <c r="CW174" i="2"/>
  <c r="CX174" i="2" s="1"/>
  <c r="AV174" i="2" s="1"/>
  <c r="CT174" i="2"/>
  <c r="CQ174" i="2"/>
  <c r="CK174" i="2"/>
  <c r="CH174" i="2"/>
  <c r="CE174" i="2"/>
  <c r="CA174" i="2"/>
  <c r="BW174" i="2"/>
  <c r="BT174" i="2"/>
  <c r="BQ174" i="2"/>
  <c r="BN174" i="2"/>
  <c r="BK174" i="2"/>
  <c r="BH174" i="2"/>
  <c r="BD174" i="2"/>
  <c r="BA174" i="2"/>
  <c r="AX174" i="2"/>
  <c r="AT174" i="2"/>
  <c r="AQ174" i="2"/>
  <c r="AN174" i="2"/>
  <c r="AK174" i="2"/>
  <c r="AG174" i="2"/>
  <c r="AD174" i="2"/>
  <c r="AF174" i="2" s="1"/>
  <c r="DT173" i="2"/>
  <c r="DS173" i="2"/>
  <c r="DQ173" i="2"/>
  <c r="DO173" i="2"/>
  <c r="DM173" i="2"/>
  <c r="DK173" i="2"/>
  <c r="DI173" i="2"/>
  <c r="DE173" i="2"/>
  <c r="DA173" i="2"/>
  <c r="CX173" i="2"/>
  <c r="AV173" i="2" s="1"/>
  <c r="CW173" i="2"/>
  <c r="CT173" i="2"/>
  <c r="CQ173" i="2"/>
  <c r="CK173" i="2"/>
  <c r="CH173" i="2"/>
  <c r="CE173" i="2"/>
  <c r="CA173" i="2"/>
  <c r="BW173" i="2"/>
  <c r="BT173" i="2"/>
  <c r="BQ173" i="2"/>
  <c r="BN173" i="2"/>
  <c r="BK173" i="2"/>
  <c r="BH173" i="2"/>
  <c r="BD173" i="2"/>
  <c r="BA173" i="2"/>
  <c r="AX173" i="2"/>
  <c r="AT173" i="2"/>
  <c r="AQ173" i="2"/>
  <c r="AN173" i="2"/>
  <c r="AK173" i="2"/>
  <c r="AG173" i="2"/>
  <c r="AD173" i="2"/>
  <c r="AF173" i="2" s="1"/>
  <c r="DT172" i="2"/>
  <c r="DS172" i="2"/>
  <c r="DQ172" i="2"/>
  <c r="DO172" i="2"/>
  <c r="DM172" i="2"/>
  <c r="DK172" i="2"/>
  <c r="DI172" i="2"/>
  <c r="DE172" i="2"/>
  <c r="DA172" i="2"/>
  <c r="CW172" i="2"/>
  <c r="CX172" i="2" s="1"/>
  <c r="AV172" i="2" s="1"/>
  <c r="CT172" i="2"/>
  <c r="CQ172" i="2"/>
  <c r="CK172" i="2"/>
  <c r="CH172" i="2"/>
  <c r="CE172" i="2"/>
  <c r="CA172" i="2"/>
  <c r="BW172" i="2"/>
  <c r="BT172" i="2"/>
  <c r="BQ172" i="2"/>
  <c r="BN172" i="2"/>
  <c r="BK172" i="2"/>
  <c r="BH172" i="2"/>
  <c r="BD172" i="2"/>
  <c r="BA172" i="2"/>
  <c r="AX172" i="2"/>
  <c r="AT172" i="2"/>
  <c r="AQ172" i="2"/>
  <c r="AN172" i="2"/>
  <c r="AK172" i="2"/>
  <c r="AG172" i="2"/>
  <c r="AD172" i="2"/>
  <c r="AF172" i="2" s="1"/>
  <c r="DT171" i="2"/>
  <c r="DS171" i="2"/>
  <c r="DQ171" i="2"/>
  <c r="DO171" i="2"/>
  <c r="DM171" i="2"/>
  <c r="DK171" i="2"/>
  <c r="DI171" i="2"/>
  <c r="DE171" i="2"/>
  <c r="DA171" i="2"/>
  <c r="CX171" i="2"/>
  <c r="AV171" i="2" s="1"/>
  <c r="CW171" i="2"/>
  <c r="CT171" i="2"/>
  <c r="CQ171" i="2"/>
  <c r="CK171" i="2"/>
  <c r="CH171" i="2"/>
  <c r="CE171" i="2"/>
  <c r="CA171" i="2"/>
  <c r="BW171" i="2"/>
  <c r="BT171" i="2"/>
  <c r="BQ171" i="2"/>
  <c r="BN171" i="2"/>
  <c r="BK171" i="2"/>
  <c r="BH171" i="2"/>
  <c r="BD171" i="2"/>
  <c r="BA171" i="2"/>
  <c r="AX171" i="2"/>
  <c r="AT171" i="2"/>
  <c r="AQ171" i="2"/>
  <c r="AN171" i="2"/>
  <c r="AK171" i="2"/>
  <c r="AG171" i="2"/>
  <c r="AD171" i="2"/>
  <c r="AF171" i="2" s="1"/>
  <c r="DT170" i="2"/>
  <c r="DS170" i="2"/>
  <c r="DQ170" i="2"/>
  <c r="DO170" i="2"/>
  <c r="DM170" i="2"/>
  <c r="DK170" i="2"/>
  <c r="DI170" i="2"/>
  <c r="DE170" i="2"/>
  <c r="DA170" i="2"/>
  <c r="CW170" i="2"/>
  <c r="CX170" i="2" s="1"/>
  <c r="AV170" i="2" s="1"/>
  <c r="CT170" i="2"/>
  <c r="CQ170" i="2"/>
  <c r="CK170" i="2"/>
  <c r="CH170" i="2"/>
  <c r="CE170" i="2"/>
  <c r="CA170" i="2"/>
  <c r="BW170" i="2"/>
  <c r="BT170" i="2"/>
  <c r="BQ170" i="2"/>
  <c r="BN170" i="2"/>
  <c r="BK170" i="2"/>
  <c r="BH170" i="2"/>
  <c r="BD170" i="2"/>
  <c r="BA170" i="2"/>
  <c r="AX170" i="2"/>
  <c r="AT170" i="2"/>
  <c r="AQ170" i="2"/>
  <c r="AN170" i="2"/>
  <c r="AK170" i="2"/>
  <c r="AG170" i="2"/>
  <c r="AD170" i="2"/>
  <c r="AF170" i="2" s="1"/>
  <c r="DT169" i="2"/>
  <c r="DS169" i="2"/>
  <c r="DQ169" i="2"/>
  <c r="DO169" i="2"/>
  <c r="DM169" i="2"/>
  <c r="DK169" i="2"/>
  <c r="DI169" i="2"/>
  <c r="DE169" i="2"/>
  <c r="DA169" i="2"/>
  <c r="CX169" i="2"/>
  <c r="AV169" i="2" s="1"/>
  <c r="CW169" i="2"/>
  <c r="CT169" i="2"/>
  <c r="CQ169" i="2"/>
  <c r="CK169" i="2"/>
  <c r="CH169" i="2"/>
  <c r="CE169" i="2"/>
  <c r="CA169" i="2"/>
  <c r="BW169" i="2"/>
  <c r="BT169" i="2"/>
  <c r="BQ169" i="2"/>
  <c r="BN169" i="2"/>
  <c r="BK169" i="2"/>
  <c r="BH169" i="2"/>
  <c r="BD169" i="2"/>
  <c r="BA169" i="2"/>
  <c r="AX169" i="2"/>
  <c r="AT169" i="2"/>
  <c r="AQ169" i="2"/>
  <c r="AN169" i="2"/>
  <c r="AK169" i="2"/>
  <c r="AG169" i="2"/>
  <c r="AD169" i="2"/>
  <c r="AF169" i="2" s="1"/>
  <c r="DT168" i="2"/>
  <c r="DS168" i="2"/>
  <c r="DQ168" i="2"/>
  <c r="DO168" i="2"/>
  <c r="DM168" i="2"/>
  <c r="DK168" i="2"/>
  <c r="DI168" i="2"/>
  <c r="DE168" i="2"/>
  <c r="DA168" i="2"/>
  <c r="CW168" i="2"/>
  <c r="CX168" i="2" s="1"/>
  <c r="AV168" i="2" s="1"/>
  <c r="CT168" i="2"/>
  <c r="CQ168" i="2"/>
  <c r="CK168" i="2"/>
  <c r="CH168" i="2"/>
  <c r="CE168" i="2"/>
  <c r="CA168" i="2"/>
  <c r="BW168" i="2"/>
  <c r="BT168" i="2"/>
  <c r="BQ168" i="2"/>
  <c r="BN168" i="2"/>
  <c r="BK168" i="2"/>
  <c r="BH168" i="2"/>
  <c r="BD168" i="2"/>
  <c r="BA168" i="2"/>
  <c r="AX168" i="2"/>
  <c r="AT168" i="2"/>
  <c r="AQ168" i="2"/>
  <c r="AN168" i="2"/>
  <c r="AK168" i="2"/>
  <c r="AG168" i="2"/>
  <c r="AD168" i="2"/>
  <c r="AF168" i="2" s="1"/>
  <c r="DT167" i="2"/>
  <c r="DS167" i="2"/>
  <c r="DQ167" i="2"/>
  <c r="DO167" i="2"/>
  <c r="DM167" i="2"/>
  <c r="DK167" i="2"/>
  <c r="DI167" i="2"/>
  <c r="DE167" i="2"/>
  <c r="DA167" i="2"/>
  <c r="CX167" i="2"/>
  <c r="AV167" i="2" s="1"/>
  <c r="CW167" i="2"/>
  <c r="CT167" i="2"/>
  <c r="CQ167" i="2"/>
  <c r="CK167" i="2"/>
  <c r="CH167" i="2"/>
  <c r="CE167" i="2"/>
  <c r="CA167" i="2"/>
  <c r="BW167" i="2"/>
  <c r="BT167" i="2"/>
  <c r="BQ167" i="2"/>
  <c r="BN167" i="2"/>
  <c r="BK167" i="2"/>
  <c r="BH167" i="2"/>
  <c r="BD167" i="2"/>
  <c r="BA167" i="2"/>
  <c r="AX167" i="2"/>
  <c r="AT167" i="2"/>
  <c r="AQ167" i="2"/>
  <c r="AN167" i="2"/>
  <c r="AK167" i="2"/>
  <c r="AG167" i="2"/>
  <c r="AD167" i="2"/>
  <c r="AF167" i="2" s="1"/>
  <c r="DT166" i="2"/>
  <c r="DS166" i="2"/>
  <c r="DQ166" i="2"/>
  <c r="DO166" i="2"/>
  <c r="DM166" i="2"/>
  <c r="DK166" i="2"/>
  <c r="DI166" i="2"/>
  <c r="DE166" i="2"/>
  <c r="DA166" i="2"/>
  <c r="CW166" i="2"/>
  <c r="CX166" i="2" s="1"/>
  <c r="AV166" i="2" s="1"/>
  <c r="CT166" i="2"/>
  <c r="CQ166" i="2"/>
  <c r="CK166" i="2"/>
  <c r="CH166" i="2"/>
  <c r="CE166" i="2"/>
  <c r="CA166" i="2"/>
  <c r="BW166" i="2"/>
  <c r="BT166" i="2"/>
  <c r="BQ166" i="2"/>
  <c r="BN166" i="2"/>
  <c r="BK166" i="2"/>
  <c r="BH166" i="2"/>
  <c r="BD166" i="2"/>
  <c r="BA166" i="2"/>
  <c r="AX166" i="2"/>
  <c r="AT166" i="2"/>
  <c r="AQ166" i="2"/>
  <c r="AN166" i="2"/>
  <c r="AK166" i="2"/>
  <c r="AG166" i="2"/>
  <c r="AD166" i="2"/>
  <c r="AF166" i="2" s="1"/>
  <c r="DT165" i="2"/>
  <c r="DS165" i="2"/>
  <c r="DQ165" i="2"/>
  <c r="DO165" i="2"/>
  <c r="DM165" i="2"/>
  <c r="DK165" i="2"/>
  <c r="DI165" i="2"/>
  <c r="DE165" i="2"/>
  <c r="DA165" i="2"/>
  <c r="CX165" i="2"/>
  <c r="AV165" i="2" s="1"/>
  <c r="CW165" i="2"/>
  <c r="CT165" i="2"/>
  <c r="CQ165" i="2"/>
  <c r="CK165" i="2"/>
  <c r="CH165" i="2"/>
  <c r="CE165" i="2"/>
  <c r="CA165" i="2"/>
  <c r="BW165" i="2"/>
  <c r="BT165" i="2"/>
  <c r="BQ165" i="2"/>
  <c r="BN165" i="2"/>
  <c r="BK165" i="2"/>
  <c r="BH165" i="2"/>
  <c r="BD165" i="2"/>
  <c r="BA165" i="2"/>
  <c r="AX165" i="2"/>
  <c r="AT165" i="2"/>
  <c r="AQ165" i="2"/>
  <c r="AN165" i="2"/>
  <c r="AK165" i="2"/>
  <c r="AG165" i="2"/>
  <c r="AD165" i="2"/>
  <c r="AF165" i="2" s="1"/>
  <c r="DT164" i="2"/>
  <c r="DS164" i="2"/>
  <c r="DQ164" i="2"/>
  <c r="DO164" i="2"/>
  <c r="DM164" i="2"/>
  <c r="DK164" i="2"/>
  <c r="DI164" i="2"/>
  <c r="DE164" i="2"/>
  <c r="DA164" i="2"/>
  <c r="CW164" i="2"/>
  <c r="CX164" i="2" s="1"/>
  <c r="CT164" i="2"/>
  <c r="CQ164" i="2"/>
  <c r="CK164" i="2"/>
  <c r="CH164" i="2"/>
  <c r="CE164" i="2"/>
  <c r="CA164" i="2"/>
  <c r="BW164" i="2"/>
  <c r="BT164" i="2"/>
  <c r="BQ164" i="2"/>
  <c r="BN164" i="2"/>
  <c r="BK164" i="2"/>
  <c r="BH164" i="2"/>
  <c r="BD164" i="2"/>
  <c r="BA164" i="2"/>
  <c r="AX164" i="2"/>
  <c r="AT164" i="2"/>
  <c r="AQ164" i="2"/>
  <c r="AN164" i="2"/>
  <c r="AK164" i="2"/>
  <c r="AG164" i="2"/>
  <c r="AF164" i="2"/>
  <c r="AD164" i="2"/>
  <c r="DT163" i="2"/>
  <c r="DS163" i="2"/>
  <c r="DQ163" i="2"/>
  <c r="DO163" i="2"/>
  <c r="DM163" i="2"/>
  <c r="DK163" i="2"/>
  <c r="DI163" i="2"/>
  <c r="DE163" i="2"/>
  <c r="DA163" i="2"/>
  <c r="CW163" i="2"/>
  <c r="CX163" i="2" s="1"/>
  <c r="AV163" i="2" s="1"/>
  <c r="CT163" i="2"/>
  <c r="CQ163" i="2"/>
  <c r="CK163" i="2"/>
  <c r="CH163" i="2"/>
  <c r="CE163" i="2"/>
  <c r="CA163" i="2"/>
  <c r="BW163" i="2"/>
  <c r="BT163" i="2"/>
  <c r="BQ163" i="2"/>
  <c r="BN163" i="2"/>
  <c r="BK163" i="2"/>
  <c r="BH163" i="2"/>
  <c r="BD163" i="2"/>
  <c r="BA163" i="2"/>
  <c r="AX163" i="2"/>
  <c r="AT163" i="2"/>
  <c r="AQ163" i="2"/>
  <c r="AN163" i="2"/>
  <c r="AK163" i="2"/>
  <c r="AG163" i="2"/>
  <c r="AD163" i="2"/>
  <c r="AF163" i="2" s="1"/>
  <c r="DT162" i="2"/>
  <c r="DS162" i="2"/>
  <c r="DQ162" i="2"/>
  <c r="DO162" i="2"/>
  <c r="DM162" i="2"/>
  <c r="DK162" i="2"/>
  <c r="DI162" i="2"/>
  <c r="DE162" i="2"/>
  <c r="DA162" i="2"/>
  <c r="CW162" i="2"/>
  <c r="CX162" i="2" s="1"/>
  <c r="AV162" i="2" s="1"/>
  <c r="CT162" i="2"/>
  <c r="CQ162" i="2"/>
  <c r="CK162" i="2"/>
  <c r="CH162" i="2"/>
  <c r="CE162" i="2"/>
  <c r="CA162" i="2"/>
  <c r="BW162" i="2"/>
  <c r="BT162" i="2"/>
  <c r="BQ162" i="2"/>
  <c r="BN162" i="2"/>
  <c r="BK162" i="2"/>
  <c r="BH162" i="2"/>
  <c r="BD162" i="2"/>
  <c r="BA162" i="2"/>
  <c r="AX162" i="2"/>
  <c r="AT162" i="2"/>
  <c r="AQ162" i="2"/>
  <c r="AN162" i="2"/>
  <c r="AK162" i="2"/>
  <c r="AG162" i="2"/>
  <c r="AF162" i="2"/>
  <c r="AD162" i="2"/>
  <c r="DT161" i="2"/>
  <c r="DS161" i="2"/>
  <c r="DQ161" i="2"/>
  <c r="DO161" i="2"/>
  <c r="DM161" i="2"/>
  <c r="DK161" i="2"/>
  <c r="DI161" i="2"/>
  <c r="DE161" i="2"/>
  <c r="DA161" i="2"/>
  <c r="CX161" i="2"/>
  <c r="AV161" i="2" s="1"/>
  <c r="CW161" i="2"/>
  <c r="CT161" i="2"/>
  <c r="CQ161" i="2"/>
  <c r="CK161" i="2"/>
  <c r="CH161" i="2"/>
  <c r="CE161" i="2"/>
  <c r="CA161" i="2"/>
  <c r="BW161" i="2"/>
  <c r="BT161" i="2"/>
  <c r="BQ161" i="2"/>
  <c r="BN161" i="2"/>
  <c r="BK161" i="2"/>
  <c r="BH161" i="2"/>
  <c r="BD161" i="2"/>
  <c r="BA161" i="2"/>
  <c r="AX161" i="2"/>
  <c r="AT161" i="2"/>
  <c r="AQ161" i="2"/>
  <c r="AN161" i="2"/>
  <c r="AK161" i="2"/>
  <c r="AG161" i="2"/>
  <c r="AD161" i="2"/>
  <c r="AF161" i="2" s="1"/>
  <c r="DT160" i="2"/>
  <c r="DS160" i="2"/>
  <c r="DQ160" i="2"/>
  <c r="DO160" i="2"/>
  <c r="DM160" i="2"/>
  <c r="DK160" i="2"/>
  <c r="DI160" i="2"/>
  <c r="DE160" i="2"/>
  <c r="DA160" i="2"/>
  <c r="CW160" i="2"/>
  <c r="CX160" i="2" s="1"/>
  <c r="AV160" i="2" s="1"/>
  <c r="CT160" i="2"/>
  <c r="CQ160" i="2"/>
  <c r="CK160" i="2"/>
  <c r="CH160" i="2"/>
  <c r="CE160" i="2"/>
  <c r="CA160" i="2"/>
  <c r="BW160" i="2"/>
  <c r="BT160" i="2"/>
  <c r="BQ160" i="2"/>
  <c r="BN160" i="2"/>
  <c r="BK160" i="2"/>
  <c r="BH160" i="2"/>
  <c r="BD160" i="2"/>
  <c r="BA160" i="2"/>
  <c r="AX160" i="2"/>
  <c r="AT160" i="2"/>
  <c r="AQ160" i="2"/>
  <c r="AN160" i="2"/>
  <c r="AK160" i="2"/>
  <c r="AG160" i="2"/>
  <c r="AF160" i="2"/>
  <c r="AD160" i="2"/>
  <c r="DT159" i="2"/>
  <c r="DS159" i="2"/>
  <c r="DQ159" i="2"/>
  <c r="DO159" i="2"/>
  <c r="DM159" i="2"/>
  <c r="DK159" i="2"/>
  <c r="DI159" i="2"/>
  <c r="DE159" i="2"/>
  <c r="DA159" i="2"/>
  <c r="CX159" i="2"/>
  <c r="CW159" i="2"/>
  <c r="CT159" i="2"/>
  <c r="CQ159" i="2"/>
  <c r="CK159" i="2"/>
  <c r="CH159" i="2"/>
  <c r="CE159" i="2"/>
  <c r="CA159" i="2"/>
  <c r="BW159" i="2"/>
  <c r="BT159" i="2"/>
  <c r="BQ159" i="2"/>
  <c r="BN159" i="2"/>
  <c r="BK159" i="2"/>
  <c r="BH159" i="2"/>
  <c r="BD159" i="2"/>
  <c r="BA159" i="2"/>
  <c r="AX159" i="2"/>
  <c r="AV159" i="2"/>
  <c r="AT159" i="2"/>
  <c r="AQ159" i="2"/>
  <c r="AN159" i="2"/>
  <c r="AK159" i="2"/>
  <c r="AG159" i="2"/>
  <c r="AD159" i="2"/>
  <c r="AF159" i="2" s="1"/>
  <c r="DT158" i="2"/>
  <c r="DS158" i="2"/>
  <c r="DQ158" i="2"/>
  <c r="DO158" i="2"/>
  <c r="DM158" i="2"/>
  <c r="DK158" i="2"/>
  <c r="DI158" i="2"/>
  <c r="DE158" i="2"/>
  <c r="DA158" i="2"/>
  <c r="CW158" i="2"/>
  <c r="CX158" i="2" s="1"/>
  <c r="AV158" i="2" s="1"/>
  <c r="CT158" i="2"/>
  <c r="CQ158" i="2"/>
  <c r="CK158" i="2"/>
  <c r="CH158" i="2"/>
  <c r="CE158" i="2"/>
  <c r="CA158" i="2"/>
  <c r="BW158" i="2"/>
  <c r="BT158" i="2"/>
  <c r="BQ158" i="2"/>
  <c r="BN158" i="2"/>
  <c r="BK158" i="2"/>
  <c r="BH158" i="2"/>
  <c r="BD158" i="2"/>
  <c r="BA158" i="2"/>
  <c r="AX158" i="2"/>
  <c r="AT158" i="2"/>
  <c r="AQ158" i="2"/>
  <c r="AN158" i="2"/>
  <c r="AK158" i="2"/>
  <c r="AG158" i="2"/>
  <c r="AF158" i="2"/>
  <c r="AD158" i="2"/>
  <c r="DT157" i="2"/>
  <c r="DS157" i="2"/>
  <c r="DQ157" i="2"/>
  <c r="DO157" i="2"/>
  <c r="DM157" i="2"/>
  <c r="DK157" i="2"/>
  <c r="DI157" i="2"/>
  <c r="DE157" i="2"/>
  <c r="DA157" i="2"/>
  <c r="CX157" i="2"/>
  <c r="CW157" i="2"/>
  <c r="CT157" i="2"/>
  <c r="CQ157" i="2"/>
  <c r="CK157" i="2"/>
  <c r="CH157" i="2"/>
  <c r="CE157" i="2"/>
  <c r="CA157" i="2"/>
  <c r="BW157" i="2"/>
  <c r="BT157" i="2"/>
  <c r="BQ157" i="2"/>
  <c r="BN157" i="2"/>
  <c r="BK157" i="2"/>
  <c r="BH157" i="2"/>
  <c r="BD157" i="2"/>
  <c r="BA157" i="2"/>
  <c r="AX157" i="2"/>
  <c r="AV157" i="2"/>
  <c r="AT157" i="2"/>
  <c r="AQ157" i="2"/>
  <c r="AN157" i="2"/>
  <c r="AK157" i="2"/>
  <c r="AG157" i="2"/>
  <c r="AD157" i="2"/>
  <c r="AF157" i="2" s="1"/>
  <c r="DT156" i="2"/>
  <c r="DS156" i="2"/>
  <c r="DQ156" i="2"/>
  <c r="DO156" i="2"/>
  <c r="DM156" i="2"/>
  <c r="DK156" i="2"/>
  <c r="DI156" i="2"/>
  <c r="DE156" i="2"/>
  <c r="DA156" i="2"/>
  <c r="CW156" i="2"/>
  <c r="CX156" i="2" s="1"/>
  <c r="AV156" i="2" s="1"/>
  <c r="CT156" i="2"/>
  <c r="CQ156" i="2"/>
  <c r="CK156" i="2"/>
  <c r="CH156" i="2"/>
  <c r="CE156" i="2"/>
  <c r="CA156" i="2"/>
  <c r="BW156" i="2"/>
  <c r="BT156" i="2"/>
  <c r="BQ156" i="2"/>
  <c r="BN156" i="2"/>
  <c r="BK156" i="2"/>
  <c r="BH156" i="2"/>
  <c r="BD156" i="2"/>
  <c r="BA156" i="2"/>
  <c r="AX156" i="2"/>
  <c r="AT156" i="2"/>
  <c r="AQ156" i="2"/>
  <c r="AN156" i="2"/>
  <c r="AK156" i="2"/>
  <c r="AG156" i="2"/>
  <c r="AF156" i="2"/>
  <c r="AD156" i="2"/>
  <c r="DT155" i="2"/>
  <c r="DS155" i="2"/>
  <c r="DQ155" i="2"/>
  <c r="DO155" i="2"/>
  <c r="DM155" i="2"/>
  <c r="DK155" i="2"/>
  <c r="DI155" i="2"/>
  <c r="DE155" i="2"/>
  <c r="DA155" i="2"/>
  <c r="CW155" i="2"/>
  <c r="CX155" i="2" s="1"/>
  <c r="AV155" i="2" s="1"/>
  <c r="CT155" i="2"/>
  <c r="CQ155" i="2"/>
  <c r="CK155" i="2"/>
  <c r="CH155" i="2"/>
  <c r="CE155" i="2"/>
  <c r="CA155" i="2"/>
  <c r="BW155" i="2"/>
  <c r="BT155" i="2"/>
  <c r="BQ155" i="2"/>
  <c r="BN155" i="2"/>
  <c r="BK155" i="2"/>
  <c r="BH155" i="2"/>
  <c r="BD155" i="2"/>
  <c r="BA155" i="2"/>
  <c r="AX155" i="2"/>
  <c r="AT155" i="2"/>
  <c r="AQ155" i="2"/>
  <c r="AN155" i="2"/>
  <c r="AK155" i="2"/>
  <c r="AG155" i="2"/>
  <c r="AD155" i="2"/>
  <c r="AF155" i="2" s="1"/>
  <c r="DT154" i="2"/>
  <c r="DS154" i="2"/>
  <c r="DQ154" i="2"/>
  <c r="DO154" i="2"/>
  <c r="DM154" i="2"/>
  <c r="DK154" i="2"/>
  <c r="DI154" i="2"/>
  <c r="DE154" i="2"/>
  <c r="DA154" i="2"/>
  <c r="CW154" i="2"/>
  <c r="CX154" i="2" s="1"/>
  <c r="AV154" i="2" s="1"/>
  <c r="CT154" i="2"/>
  <c r="CQ154" i="2"/>
  <c r="CK154" i="2"/>
  <c r="CH154" i="2"/>
  <c r="CE154" i="2"/>
  <c r="CA154" i="2"/>
  <c r="BW154" i="2"/>
  <c r="BT154" i="2"/>
  <c r="BQ154" i="2"/>
  <c r="BN154" i="2"/>
  <c r="BK154" i="2"/>
  <c r="BH154" i="2"/>
  <c r="BD154" i="2"/>
  <c r="BA154" i="2"/>
  <c r="AX154" i="2"/>
  <c r="AT154" i="2"/>
  <c r="AQ154" i="2"/>
  <c r="AN154" i="2"/>
  <c r="AK154" i="2"/>
  <c r="AG154" i="2"/>
  <c r="AF154" i="2"/>
  <c r="AD154" i="2"/>
  <c r="DT153" i="2"/>
  <c r="DS153" i="2"/>
  <c r="DQ153" i="2"/>
  <c r="DO153" i="2"/>
  <c r="DM153" i="2"/>
  <c r="DK153" i="2"/>
  <c r="DI153" i="2"/>
  <c r="DE153" i="2"/>
  <c r="DA153" i="2"/>
  <c r="CW153" i="2"/>
  <c r="CX153" i="2" s="1"/>
  <c r="AV153" i="2" s="1"/>
  <c r="CT153" i="2"/>
  <c r="CQ153" i="2"/>
  <c r="CK153" i="2"/>
  <c r="CH153" i="2"/>
  <c r="CE153" i="2"/>
  <c r="CA153" i="2"/>
  <c r="BW153" i="2"/>
  <c r="BT153" i="2"/>
  <c r="BQ153" i="2"/>
  <c r="BN153" i="2"/>
  <c r="BK153" i="2"/>
  <c r="BH153" i="2"/>
  <c r="BD153" i="2"/>
  <c r="BA153" i="2"/>
  <c r="AX153" i="2"/>
  <c r="AT153" i="2"/>
  <c r="AQ153" i="2"/>
  <c r="AN153" i="2"/>
  <c r="AK153" i="2"/>
  <c r="AG153" i="2"/>
  <c r="AD153" i="2"/>
  <c r="AF153" i="2" s="1"/>
  <c r="DT152" i="2"/>
  <c r="DS152" i="2"/>
  <c r="DQ152" i="2"/>
  <c r="DO152" i="2"/>
  <c r="DM152" i="2"/>
  <c r="DK152" i="2"/>
  <c r="DI152" i="2"/>
  <c r="DE152" i="2"/>
  <c r="DA152" i="2"/>
  <c r="CW152" i="2"/>
  <c r="CX152" i="2" s="1"/>
  <c r="AV152" i="2" s="1"/>
  <c r="CT152" i="2"/>
  <c r="CQ152" i="2"/>
  <c r="CK152" i="2"/>
  <c r="CH152" i="2"/>
  <c r="CE152" i="2"/>
  <c r="CA152" i="2"/>
  <c r="BW152" i="2"/>
  <c r="BT152" i="2"/>
  <c r="BQ152" i="2"/>
  <c r="BN152" i="2"/>
  <c r="BK152" i="2"/>
  <c r="BH152" i="2"/>
  <c r="BD152" i="2"/>
  <c r="BA152" i="2"/>
  <c r="AX152" i="2"/>
  <c r="AT152" i="2"/>
  <c r="AQ152" i="2"/>
  <c r="AN152" i="2"/>
  <c r="AK152" i="2"/>
  <c r="AG152" i="2"/>
  <c r="AF152" i="2"/>
  <c r="AD152" i="2"/>
  <c r="DT151" i="2"/>
  <c r="DS151" i="2"/>
  <c r="DQ151" i="2"/>
  <c r="DO151" i="2"/>
  <c r="DM151" i="2"/>
  <c r="DK151" i="2"/>
  <c r="DI151" i="2"/>
  <c r="DE151" i="2"/>
  <c r="DA151" i="2"/>
  <c r="CW151" i="2"/>
  <c r="CX151" i="2" s="1"/>
  <c r="CT151" i="2"/>
  <c r="CQ151" i="2"/>
  <c r="CK151" i="2"/>
  <c r="CH151" i="2"/>
  <c r="CE151" i="2"/>
  <c r="CA151" i="2"/>
  <c r="BW151" i="2"/>
  <c r="BT151" i="2"/>
  <c r="BQ151" i="2"/>
  <c r="BN151" i="2"/>
  <c r="BK151" i="2"/>
  <c r="BH151" i="2"/>
  <c r="BD151" i="2"/>
  <c r="BA151" i="2"/>
  <c r="AX151" i="2"/>
  <c r="AT151" i="2"/>
  <c r="AQ151" i="2"/>
  <c r="AO151" i="2"/>
  <c r="AN151" i="2"/>
  <c r="AK151" i="2"/>
  <c r="AG151" i="2"/>
  <c r="AD151" i="2"/>
  <c r="AF151" i="2" s="1"/>
  <c r="DT150" i="2"/>
  <c r="DS150" i="2"/>
  <c r="DQ150" i="2"/>
  <c r="DO150" i="2"/>
  <c r="DM150" i="2"/>
  <c r="DK150" i="2"/>
  <c r="DI150" i="2"/>
  <c r="DE150" i="2"/>
  <c r="DA150" i="2"/>
  <c r="CW150" i="2"/>
  <c r="CX150" i="2" s="1"/>
  <c r="AV150" i="2" s="1"/>
  <c r="CT150" i="2"/>
  <c r="CQ150" i="2"/>
  <c r="CK150" i="2"/>
  <c r="CH150" i="2"/>
  <c r="CE150" i="2"/>
  <c r="CA150" i="2"/>
  <c r="BW150" i="2"/>
  <c r="BT150" i="2"/>
  <c r="BQ150" i="2"/>
  <c r="BN150" i="2"/>
  <c r="BK150" i="2"/>
  <c r="BH150" i="2"/>
  <c r="BD150" i="2"/>
  <c r="BA150" i="2"/>
  <c r="AX150" i="2"/>
  <c r="AT150" i="2"/>
  <c r="AQ150" i="2"/>
  <c r="AN150" i="2"/>
  <c r="AK150" i="2"/>
  <c r="AG150" i="2"/>
  <c r="AF150" i="2"/>
  <c r="AD150" i="2"/>
  <c r="DT149" i="2"/>
  <c r="DS149" i="2"/>
  <c r="DQ149" i="2"/>
  <c r="DO149" i="2"/>
  <c r="DM149" i="2"/>
  <c r="DK149" i="2"/>
  <c r="DI149" i="2"/>
  <c r="DE149" i="2"/>
  <c r="DA149" i="2"/>
  <c r="CW149" i="2"/>
  <c r="CX149" i="2" s="1"/>
  <c r="AV149" i="2" s="1"/>
  <c r="CT149" i="2"/>
  <c r="CQ149" i="2"/>
  <c r="CK149" i="2"/>
  <c r="CH149" i="2"/>
  <c r="CE149" i="2"/>
  <c r="CA149" i="2"/>
  <c r="BW149" i="2"/>
  <c r="BT149" i="2"/>
  <c r="BQ149" i="2"/>
  <c r="BN149" i="2"/>
  <c r="BK149" i="2"/>
  <c r="BH149" i="2"/>
  <c r="BD149" i="2"/>
  <c r="BA149" i="2"/>
  <c r="AX149" i="2"/>
  <c r="AT149" i="2"/>
  <c r="AQ149" i="2"/>
  <c r="AN149" i="2"/>
  <c r="AK149" i="2"/>
  <c r="AG149" i="2"/>
  <c r="AD149" i="2"/>
  <c r="AF149" i="2" s="1"/>
  <c r="DT148" i="2"/>
  <c r="DS148" i="2"/>
  <c r="DQ148" i="2"/>
  <c r="DO148" i="2"/>
  <c r="DM148" i="2"/>
  <c r="DK148" i="2"/>
  <c r="DI148" i="2"/>
  <c r="DE148" i="2"/>
  <c r="DA148" i="2"/>
  <c r="CW148" i="2"/>
  <c r="CX148" i="2" s="1"/>
  <c r="AV148" i="2" s="1"/>
  <c r="CT148" i="2"/>
  <c r="CQ148" i="2"/>
  <c r="CK148" i="2"/>
  <c r="CH148" i="2"/>
  <c r="CE148" i="2"/>
  <c r="CA148" i="2"/>
  <c r="BW148" i="2"/>
  <c r="BT148" i="2"/>
  <c r="BQ148" i="2"/>
  <c r="BN148" i="2"/>
  <c r="BK148" i="2"/>
  <c r="BH148" i="2"/>
  <c r="BD148" i="2"/>
  <c r="BA148" i="2"/>
  <c r="AX148" i="2"/>
  <c r="AT148" i="2"/>
  <c r="AQ148" i="2"/>
  <c r="AN148" i="2"/>
  <c r="AK148" i="2"/>
  <c r="AG148" i="2"/>
  <c r="AF148" i="2"/>
  <c r="AD148" i="2"/>
  <c r="DT147" i="2"/>
  <c r="DS147" i="2"/>
  <c r="DQ147" i="2"/>
  <c r="DO147" i="2"/>
  <c r="DM147" i="2"/>
  <c r="DK147" i="2"/>
  <c r="DI147" i="2"/>
  <c r="DE147" i="2"/>
  <c r="DA147" i="2"/>
  <c r="CW147" i="2"/>
  <c r="CX147" i="2" s="1"/>
  <c r="AV147" i="2" s="1"/>
  <c r="CT147" i="2"/>
  <c r="CQ147" i="2"/>
  <c r="CK147" i="2"/>
  <c r="CH147" i="2"/>
  <c r="CE147" i="2"/>
  <c r="CA147" i="2"/>
  <c r="BW147" i="2"/>
  <c r="BT147" i="2"/>
  <c r="BQ147" i="2"/>
  <c r="BN147" i="2"/>
  <c r="BK147" i="2"/>
  <c r="BH147" i="2"/>
  <c r="BD147" i="2"/>
  <c r="BA147" i="2"/>
  <c r="AX147" i="2"/>
  <c r="AT147" i="2"/>
  <c r="AQ147" i="2"/>
  <c r="AN147" i="2"/>
  <c r="AK147" i="2"/>
  <c r="AG147" i="2"/>
  <c r="AD147" i="2"/>
  <c r="AF147" i="2" s="1"/>
  <c r="DT146" i="2"/>
  <c r="DS146" i="2"/>
  <c r="DQ146" i="2"/>
  <c r="DO146" i="2"/>
  <c r="DM146" i="2"/>
  <c r="DK146" i="2"/>
  <c r="DI146" i="2"/>
  <c r="DE146" i="2"/>
  <c r="DA146" i="2"/>
  <c r="CW146" i="2"/>
  <c r="CX146" i="2" s="1"/>
  <c r="AV146" i="2" s="1"/>
  <c r="CT146" i="2"/>
  <c r="CQ146" i="2"/>
  <c r="CK146" i="2"/>
  <c r="CH146" i="2"/>
  <c r="CE146" i="2"/>
  <c r="CA146" i="2"/>
  <c r="BW146" i="2"/>
  <c r="BT146" i="2"/>
  <c r="BQ146" i="2"/>
  <c r="BN146" i="2"/>
  <c r="BK146" i="2"/>
  <c r="BH146" i="2"/>
  <c r="BD146" i="2"/>
  <c r="BA146" i="2"/>
  <c r="AX146" i="2"/>
  <c r="AT146" i="2"/>
  <c r="AQ146" i="2"/>
  <c r="AN146" i="2"/>
  <c r="AK146" i="2"/>
  <c r="AG146" i="2"/>
  <c r="AF146" i="2"/>
  <c r="AD146" i="2"/>
  <c r="DT145" i="2"/>
  <c r="DS145" i="2"/>
  <c r="DQ145" i="2"/>
  <c r="DO145" i="2"/>
  <c r="DM145" i="2"/>
  <c r="DK145" i="2"/>
  <c r="DI145" i="2"/>
  <c r="DE145" i="2"/>
  <c r="DA145" i="2"/>
  <c r="CW145" i="2"/>
  <c r="CX145" i="2" s="1"/>
  <c r="AV145" i="2" s="1"/>
  <c r="CT145" i="2"/>
  <c r="CQ145" i="2"/>
  <c r="CK145" i="2"/>
  <c r="CH145" i="2"/>
  <c r="CE145" i="2"/>
  <c r="CA145" i="2"/>
  <c r="BW145" i="2"/>
  <c r="BT145" i="2"/>
  <c r="BQ145" i="2"/>
  <c r="BN145" i="2"/>
  <c r="BK145" i="2"/>
  <c r="BH145" i="2"/>
  <c r="BD145" i="2"/>
  <c r="BA145" i="2"/>
  <c r="AX145" i="2"/>
  <c r="AT145" i="2"/>
  <c r="AQ145" i="2"/>
  <c r="AN145" i="2"/>
  <c r="AK145" i="2"/>
  <c r="AG145" i="2"/>
  <c r="AD145" i="2"/>
  <c r="AF145" i="2" s="1"/>
  <c r="DT144" i="2"/>
  <c r="DS144" i="2"/>
  <c r="DQ144" i="2"/>
  <c r="DO144" i="2"/>
  <c r="DM144" i="2"/>
  <c r="DK144" i="2"/>
  <c r="DI144" i="2"/>
  <c r="DE144" i="2"/>
  <c r="DA144" i="2"/>
  <c r="CW144" i="2"/>
  <c r="CX144" i="2" s="1"/>
  <c r="AV144" i="2" s="1"/>
  <c r="CT144" i="2"/>
  <c r="CQ144" i="2"/>
  <c r="CK144" i="2"/>
  <c r="CH144" i="2"/>
  <c r="CE144" i="2"/>
  <c r="CA144" i="2"/>
  <c r="BW144" i="2"/>
  <c r="BT144" i="2"/>
  <c r="BQ144" i="2"/>
  <c r="BN144" i="2"/>
  <c r="BK144" i="2"/>
  <c r="BH144" i="2"/>
  <c r="BD144" i="2"/>
  <c r="BA144" i="2"/>
  <c r="AX144" i="2"/>
  <c r="AT144" i="2"/>
  <c r="AQ144" i="2"/>
  <c r="AN144" i="2"/>
  <c r="AK144" i="2"/>
  <c r="AG144" i="2"/>
  <c r="AF144" i="2"/>
  <c r="AD144" i="2"/>
  <c r="DT143" i="2"/>
  <c r="DS143" i="2"/>
  <c r="DQ143" i="2"/>
  <c r="DO143" i="2"/>
  <c r="DM143" i="2"/>
  <c r="DK143" i="2"/>
  <c r="DI143" i="2"/>
  <c r="DE143" i="2"/>
  <c r="DA143" i="2"/>
  <c r="CW143" i="2"/>
  <c r="CX143" i="2" s="1"/>
  <c r="AV143" i="2" s="1"/>
  <c r="CT143" i="2"/>
  <c r="CQ143" i="2"/>
  <c r="CK143" i="2"/>
  <c r="CH143" i="2"/>
  <c r="CE143" i="2"/>
  <c r="CA143" i="2"/>
  <c r="BW143" i="2"/>
  <c r="BT143" i="2"/>
  <c r="BQ143" i="2"/>
  <c r="BN143" i="2"/>
  <c r="BK143" i="2"/>
  <c r="BH143" i="2"/>
  <c r="BD143" i="2"/>
  <c r="BA143" i="2"/>
  <c r="AX143" i="2"/>
  <c r="AT143" i="2"/>
  <c r="AQ143" i="2"/>
  <c r="AN143" i="2"/>
  <c r="AK143" i="2"/>
  <c r="AG143" i="2"/>
  <c r="AD143" i="2"/>
  <c r="AF143" i="2" s="1"/>
  <c r="DT142" i="2"/>
  <c r="DS142" i="2"/>
  <c r="DQ142" i="2"/>
  <c r="DO142" i="2"/>
  <c r="DM142" i="2"/>
  <c r="DK142" i="2"/>
  <c r="DI142" i="2"/>
  <c r="DE142" i="2"/>
  <c r="DA142" i="2"/>
  <c r="CW142" i="2"/>
  <c r="CX142" i="2" s="1"/>
  <c r="AV142" i="2" s="1"/>
  <c r="CT142" i="2"/>
  <c r="CQ142" i="2"/>
  <c r="CK142" i="2"/>
  <c r="CH142" i="2"/>
  <c r="CE142" i="2"/>
  <c r="CA142" i="2"/>
  <c r="BW142" i="2"/>
  <c r="BT142" i="2"/>
  <c r="BQ142" i="2"/>
  <c r="BN142" i="2"/>
  <c r="BK142" i="2"/>
  <c r="BH142" i="2"/>
  <c r="BD142" i="2"/>
  <c r="BA142" i="2"/>
  <c r="AX142" i="2"/>
  <c r="AT142" i="2"/>
  <c r="AQ142" i="2"/>
  <c r="AN142" i="2"/>
  <c r="AK142" i="2"/>
  <c r="AG142" i="2"/>
  <c r="AF142" i="2"/>
  <c r="AD142" i="2"/>
  <c r="DT141" i="2"/>
  <c r="DS141" i="2"/>
  <c r="DQ141" i="2"/>
  <c r="DO141" i="2"/>
  <c r="DM141" i="2"/>
  <c r="DK141" i="2"/>
  <c r="DI141" i="2"/>
  <c r="DE141" i="2"/>
  <c r="DA141" i="2"/>
  <c r="CW141" i="2"/>
  <c r="CX141" i="2" s="1"/>
  <c r="AV141" i="2" s="1"/>
  <c r="CT141" i="2"/>
  <c r="CQ141" i="2"/>
  <c r="CK141" i="2"/>
  <c r="CH141" i="2"/>
  <c r="CE141" i="2"/>
  <c r="CA141" i="2"/>
  <c r="BW141" i="2"/>
  <c r="BT141" i="2"/>
  <c r="BQ141" i="2"/>
  <c r="BN141" i="2"/>
  <c r="BK141" i="2"/>
  <c r="BH141" i="2"/>
  <c r="BD141" i="2"/>
  <c r="BA141" i="2"/>
  <c r="AX141" i="2"/>
  <c r="AT141" i="2"/>
  <c r="AQ141" i="2"/>
  <c r="AN141" i="2"/>
  <c r="AK141" i="2"/>
  <c r="AG141" i="2"/>
  <c r="AD141" i="2"/>
  <c r="AF141" i="2" s="1"/>
  <c r="DT140" i="2"/>
  <c r="DS140" i="2"/>
  <c r="DQ140" i="2"/>
  <c r="DO140" i="2"/>
  <c r="DM140" i="2"/>
  <c r="DK140" i="2"/>
  <c r="DI140" i="2"/>
  <c r="DE140" i="2"/>
  <c r="DA140" i="2"/>
  <c r="CW140" i="2"/>
  <c r="CX140" i="2" s="1"/>
  <c r="AV140" i="2" s="1"/>
  <c r="CT140" i="2"/>
  <c r="CQ140" i="2"/>
  <c r="CK140" i="2"/>
  <c r="CH140" i="2"/>
  <c r="CE140" i="2"/>
  <c r="CA140" i="2"/>
  <c r="BW140" i="2"/>
  <c r="BT140" i="2"/>
  <c r="BQ140" i="2"/>
  <c r="BN140" i="2"/>
  <c r="BK140" i="2"/>
  <c r="BH140" i="2"/>
  <c r="BD140" i="2"/>
  <c r="BA140" i="2"/>
  <c r="AX140" i="2"/>
  <c r="AT140" i="2"/>
  <c r="AQ140" i="2"/>
  <c r="AN140" i="2"/>
  <c r="AK140" i="2"/>
  <c r="AG140" i="2"/>
  <c r="AF140" i="2"/>
  <c r="AD140" i="2"/>
  <c r="DT139" i="2"/>
  <c r="DS139" i="2"/>
  <c r="DQ139" i="2"/>
  <c r="DO139" i="2"/>
  <c r="DM139" i="2"/>
  <c r="DK139" i="2"/>
  <c r="DI139" i="2"/>
  <c r="DE139" i="2"/>
  <c r="DA139" i="2"/>
  <c r="CW139" i="2"/>
  <c r="CX139" i="2" s="1"/>
  <c r="AV139" i="2" s="1"/>
  <c r="CT139" i="2"/>
  <c r="CQ139" i="2"/>
  <c r="CK139" i="2"/>
  <c r="CH139" i="2"/>
  <c r="CE139" i="2"/>
  <c r="CA139" i="2"/>
  <c r="BW139" i="2"/>
  <c r="BT139" i="2"/>
  <c r="BQ139" i="2"/>
  <c r="BN139" i="2"/>
  <c r="BK139" i="2"/>
  <c r="BH139" i="2"/>
  <c r="BD139" i="2"/>
  <c r="BA139" i="2"/>
  <c r="AX139" i="2"/>
  <c r="AT139" i="2"/>
  <c r="AQ139" i="2"/>
  <c r="AN139" i="2"/>
  <c r="AK139" i="2"/>
  <c r="AG139" i="2"/>
  <c r="AD139" i="2"/>
  <c r="AF139" i="2" s="1"/>
  <c r="DT138" i="2"/>
  <c r="DS138" i="2"/>
  <c r="DQ138" i="2"/>
  <c r="DO138" i="2"/>
  <c r="DM138" i="2"/>
  <c r="DK138" i="2"/>
  <c r="DI138" i="2"/>
  <c r="DE138" i="2"/>
  <c r="DA138" i="2"/>
  <c r="CW138" i="2"/>
  <c r="CX138" i="2" s="1"/>
  <c r="AV138" i="2" s="1"/>
  <c r="CT138" i="2"/>
  <c r="CQ138" i="2"/>
  <c r="CK138" i="2"/>
  <c r="CH138" i="2"/>
  <c r="CE138" i="2"/>
  <c r="CA138" i="2"/>
  <c r="BW138" i="2"/>
  <c r="BT138" i="2"/>
  <c r="BQ138" i="2"/>
  <c r="BN138" i="2"/>
  <c r="BK138" i="2"/>
  <c r="BH138" i="2"/>
  <c r="BD138" i="2"/>
  <c r="BA138" i="2"/>
  <c r="AX138" i="2"/>
  <c r="AT138" i="2"/>
  <c r="AQ138" i="2"/>
  <c r="AN138" i="2"/>
  <c r="AK138" i="2"/>
  <c r="AG138" i="2"/>
  <c r="AF138" i="2"/>
  <c r="AD138" i="2"/>
  <c r="DT137" i="2"/>
  <c r="DS137" i="2"/>
  <c r="DQ137" i="2"/>
  <c r="DO137" i="2"/>
  <c r="DM137" i="2"/>
  <c r="DK137" i="2"/>
  <c r="DI137" i="2"/>
  <c r="DE137" i="2"/>
  <c r="DA137" i="2"/>
  <c r="CW137" i="2"/>
  <c r="CX137" i="2" s="1"/>
  <c r="CT137" i="2"/>
  <c r="CQ137" i="2"/>
  <c r="CK137" i="2"/>
  <c r="CH137" i="2"/>
  <c r="CE137" i="2"/>
  <c r="CA137" i="2"/>
  <c r="BW137" i="2"/>
  <c r="BT137" i="2"/>
  <c r="BQ137" i="2"/>
  <c r="BN137" i="2"/>
  <c r="BK137" i="2"/>
  <c r="BH137" i="2"/>
  <c r="BD137" i="2"/>
  <c r="BA137" i="2"/>
  <c r="AX137" i="2"/>
  <c r="AT137" i="2"/>
  <c r="AQ137" i="2"/>
  <c r="AN137" i="2"/>
  <c r="AK137" i="2"/>
  <c r="AG137" i="2"/>
  <c r="AD137" i="2"/>
  <c r="AF137" i="2" s="1"/>
  <c r="DT136" i="2"/>
  <c r="DS136" i="2"/>
  <c r="DQ136" i="2"/>
  <c r="DO136" i="2"/>
  <c r="DM136" i="2"/>
  <c r="DK136" i="2"/>
  <c r="DI136" i="2"/>
  <c r="DE136" i="2"/>
  <c r="DA136" i="2"/>
  <c r="CX136" i="2"/>
  <c r="AV136" i="2" s="1"/>
  <c r="CW136" i="2"/>
  <c r="CT136" i="2"/>
  <c r="CQ136" i="2"/>
  <c r="CK136" i="2"/>
  <c r="CH136" i="2"/>
  <c r="CE136" i="2"/>
  <c r="CA136" i="2"/>
  <c r="BW136" i="2"/>
  <c r="BT136" i="2"/>
  <c r="BQ136" i="2"/>
  <c r="BN136" i="2"/>
  <c r="BK136" i="2"/>
  <c r="BH136" i="2"/>
  <c r="BD136" i="2"/>
  <c r="BA136" i="2"/>
  <c r="AX136" i="2"/>
  <c r="AT136" i="2"/>
  <c r="AQ136" i="2"/>
  <c r="AN136" i="2"/>
  <c r="AK136" i="2"/>
  <c r="AG136" i="2"/>
  <c r="AD136" i="2"/>
  <c r="AF136" i="2" s="1"/>
  <c r="DT135" i="2"/>
  <c r="DS135" i="2"/>
  <c r="DQ135" i="2"/>
  <c r="DO135" i="2"/>
  <c r="DM135" i="2"/>
  <c r="DK135" i="2"/>
  <c r="DI135" i="2"/>
  <c r="DE135" i="2"/>
  <c r="DA135" i="2"/>
  <c r="CW135" i="2"/>
  <c r="CX135" i="2" s="1"/>
  <c r="AV135" i="2" s="1"/>
  <c r="CT135" i="2"/>
  <c r="CQ135" i="2"/>
  <c r="CK135" i="2"/>
  <c r="CH135" i="2"/>
  <c r="CE135" i="2"/>
  <c r="CA135" i="2"/>
  <c r="BW135" i="2"/>
  <c r="BT135" i="2"/>
  <c r="BQ135" i="2"/>
  <c r="BN135" i="2"/>
  <c r="BK135" i="2"/>
  <c r="BH135" i="2"/>
  <c r="BD135" i="2"/>
  <c r="BA135" i="2"/>
  <c r="AX135" i="2"/>
  <c r="AT135" i="2"/>
  <c r="AQ135" i="2"/>
  <c r="AN135" i="2"/>
  <c r="AK135" i="2"/>
  <c r="AG135" i="2"/>
  <c r="AD135" i="2"/>
  <c r="AF135" i="2" s="1"/>
  <c r="DT134" i="2"/>
  <c r="DS134" i="2"/>
  <c r="DQ134" i="2"/>
  <c r="DO134" i="2"/>
  <c r="DM134" i="2"/>
  <c r="DK134" i="2"/>
  <c r="DI134" i="2"/>
  <c r="DE134" i="2"/>
  <c r="DA134" i="2"/>
  <c r="CX134" i="2"/>
  <c r="AV134" i="2" s="1"/>
  <c r="CW134" i="2"/>
  <c r="CT134" i="2"/>
  <c r="CQ134" i="2"/>
  <c r="CK134" i="2"/>
  <c r="CH134" i="2"/>
  <c r="CE134" i="2"/>
  <c r="CA134" i="2"/>
  <c r="BW134" i="2"/>
  <c r="BT134" i="2"/>
  <c r="BQ134" i="2"/>
  <c r="BN134" i="2"/>
  <c r="BK134" i="2"/>
  <c r="BH134" i="2"/>
  <c r="BD134" i="2"/>
  <c r="BA134" i="2"/>
  <c r="AX134" i="2"/>
  <c r="AT134" i="2"/>
  <c r="AQ134" i="2"/>
  <c r="AN134" i="2"/>
  <c r="AK134" i="2"/>
  <c r="AG134" i="2"/>
  <c r="AD134" i="2"/>
  <c r="AF134" i="2" s="1"/>
  <c r="DT133" i="2"/>
  <c r="DS133" i="2"/>
  <c r="DQ133" i="2"/>
  <c r="DO133" i="2"/>
  <c r="DM133" i="2"/>
  <c r="DK133" i="2"/>
  <c r="DI133" i="2"/>
  <c r="DE133" i="2"/>
  <c r="DA133" i="2"/>
  <c r="CW133" i="2"/>
  <c r="CX133" i="2" s="1"/>
  <c r="AV133" i="2" s="1"/>
  <c r="CT133" i="2"/>
  <c r="CQ133" i="2"/>
  <c r="CK133" i="2"/>
  <c r="CH133" i="2"/>
  <c r="CE133" i="2"/>
  <c r="CA133" i="2"/>
  <c r="BW133" i="2"/>
  <c r="BT133" i="2"/>
  <c r="BQ133" i="2"/>
  <c r="BN133" i="2"/>
  <c r="BK133" i="2"/>
  <c r="BH133" i="2"/>
  <c r="BD133" i="2"/>
  <c r="BA133" i="2"/>
  <c r="AX133" i="2"/>
  <c r="AT133" i="2"/>
  <c r="AQ133" i="2"/>
  <c r="AN133" i="2"/>
  <c r="AK133" i="2"/>
  <c r="AG133" i="2"/>
  <c r="AD133" i="2"/>
  <c r="AF133" i="2" s="1"/>
  <c r="DT132" i="2"/>
  <c r="DS132" i="2"/>
  <c r="DQ132" i="2"/>
  <c r="DO132" i="2"/>
  <c r="DM132" i="2"/>
  <c r="DK132" i="2"/>
  <c r="DI132" i="2"/>
  <c r="DE132" i="2"/>
  <c r="DA132" i="2"/>
  <c r="CX132" i="2"/>
  <c r="AV132" i="2" s="1"/>
  <c r="CW132" i="2"/>
  <c r="CT132" i="2"/>
  <c r="CQ132" i="2"/>
  <c r="CK132" i="2"/>
  <c r="CH132" i="2"/>
  <c r="CE132" i="2"/>
  <c r="CA132" i="2"/>
  <c r="BW132" i="2"/>
  <c r="BT132" i="2"/>
  <c r="BQ132" i="2"/>
  <c r="BN132" i="2"/>
  <c r="BK132" i="2"/>
  <c r="BH132" i="2"/>
  <c r="BD132" i="2"/>
  <c r="BA132" i="2"/>
  <c r="AX132" i="2"/>
  <c r="AT132" i="2"/>
  <c r="AQ132" i="2"/>
  <c r="AN132" i="2"/>
  <c r="AK132" i="2"/>
  <c r="AG132" i="2"/>
  <c r="AD132" i="2"/>
  <c r="AF132" i="2" s="1"/>
  <c r="DT131" i="2"/>
  <c r="DS131" i="2"/>
  <c r="DQ131" i="2"/>
  <c r="DO131" i="2"/>
  <c r="DM131" i="2"/>
  <c r="DK131" i="2"/>
  <c r="DI131" i="2"/>
  <c r="DE131" i="2"/>
  <c r="DA131" i="2"/>
  <c r="CW131" i="2"/>
  <c r="CX131" i="2" s="1"/>
  <c r="AV131" i="2" s="1"/>
  <c r="CT131" i="2"/>
  <c r="CQ131" i="2"/>
  <c r="CK131" i="2"/>
  <c r="CH131" i="2"/>
  <c r="CE131" i="2"/>
  <c r="CA131" i="2"/>
  <c r="BW131" i="2"/>
  <c r="BT131" i="2"/>
  <c r="BQ131" i="2"/>
  <c r="BN131" i="2"/>
  <c r="BK131" i="2"/>
  <c r="BH131" i="2"/>
  <c r="BD131" i="2"/>
  <c r="BA131" i="2"/>
  <c r="AX131" i="2"/>
  <c r="AT131" i="2"/>
  <c r="AQ131" i="2"/>
  <c r="AN131" i="2"/>
  <c r="AK131" i="2"/>
  <c r="AG131" i="2"/>
  <c r="AD131" i="2"/>
  <c r="AF131" i="2" s="1"/>
  <c r="DT130" i="2"/>
  <c r="DS130" i="2"/>
  <c r="DQ130" i="2"/>
  <c r="DO130" i="2"/>
  <c r="DM130" i="2"/>
  <c r="DK130" i="2"/>
  <c r="DI130" i="2"/>
  <c r="DE130" i="2"/>
  <c r="DA130" i="2"/>
  <c r="CX130" i="2"/>
  <c r="AV130" i="2" s="1"/>
  <c r="CW130" i="2"/>
  <c r="CT130" i="2"/>
  <c r="CQ130" i="2"/>
  <c r="CK130" i="2"/>
  <c r="CH130" i="2"/>
  <c r="CE130" i="2"/>
  <c r="CA130" i="2"/>
  <c r="BW130" i="2"/>
  <c r="BT130" i="2"/>
  <c r="BQ130" i="2"/>
  <c r="BN130" i="2"/>
  <c r="BK130" i="2"/>
  <c r="BH130" i="2"/>
  <c r="BD130" i="2"/>
  <c r="BA130" i="2"/>
  <c r="AX130" i="2"/>
  <c r="AT130" i="2"/>
  <c r="AQ130" i="2"/>
  <c r="AN130" i="2"/>
  <c r="AK130" i="2"/>
  <c r="AG130" i="2"/>
  <c r="AD130" i="2"/>
  <c r="AF130" i="2" s="1"/>
  <c r="DT129" i="2"/>
  <c r="DQ129" i="2"/>
  <c r="DO129" i="2"/>
  <c r="DM129" i="2"/>
  <c r="DK129" i="2"/>
  <c r="DI129" i="2"/>
  <c r="DE129" i="2"/>
  <c r="DA129" i="2"/>
  <c r="CW129" i="2"/>
  <c r="CX129" i="2" s="1"/>
  <c r="CT129" i="2"/>
  <c r="CQ129" i="2"/>
  <c r="CK129" i="2"/>
  <c r="CH129" i="2"/>
  <c r="CE129" i="2"/>
  <c r="CA129" i="2"/>
  <c r="BW129" i="2"/>
  <c r="BT129" i="2"/>
  <c r="BQ129" i="2"/>
  <c r="BN129" i="2"/>
  <c r="BK129" i="2"/>
  <c r="BH129" i="2"/>
  <c r="BD129" i="2"/>
  <c r="BA129" i="2"/>
  <c r="AX129" i="2"/>
  <c r="AT129" i="2"/>
  <c r="AQ129" i="2"/>
  <c r="AN129" i="2"/>
  <c r="AL129" i="2"/>
  <c r="DS129" i="2" s="1"/>
  <c r="AK129" i="2"/>
  <c r="AG129" i="2"/>
  <c r="AD129" i="2"/>
  <c r="AF129" i="2" s="1"/>
  <c r="DT128" i="2"/>
  <c r="DS128" i="2"/>
  <c r="DQ128" i="2"/>
  <c r="DO128" i="2"/>
  <c r="DM128" i="2"/>
  <c r="DK128" i="2"/>
  <c r="DI128" i="2"/>
  <c r="DE128" i="2"/>
  <c r="DA128" i="2"/>
  <c r="CX128" i="2"/>
  <c r="AV128" i="2" s="1"/>
  <c r="CW128" i="2"/>
  <c r="CT128" i="2"/>
  <c r="CQ128" i="2"/>
  <c r="CK128" i="2"/>
  <c r="CH128" i="2"/>
  <c r="CE128" i="2"/>
  <c r="CA128" i="2"/>
  <c r="BW128" i="2"/>
  <c r="BT128" i="2"/>
  <c r="BQ128" i="2"/>
  <c r="BN128" i="2"/>
  <c r="BK128" i="2"/>
  <c r="BH128" i="2"/>
  <c r="BD128" i="2"/>
  <c r="BA128" i="2"/>
  <c r="AX128" i="2"/>
  <c r="AT128" i="2"/>
  <c r="AQ128" i="2"/>
  <c r="AN128" i="2"/>
  <c r="AK128" i="2"/>
  <c r="AG128" i="2"/>
  <c r="AD128" i="2"/>
  <c r="AF128" i="2" s="1"/>
  <c r="DT127" i="2"/>
  <c r="DS127" i="2"/>
  <c r="DQ127" i="2"/>
  <c r="DO127" i="2"/>
  <c r="DM127" i="2"/>
  <c r="DK127" i="2"/>
  <c r="DI127" i="2"/>
  <c r="DE127" i="2"/>
  <c r="DA127" i="2"/>
  <c r="CW127" i="2"/>
  <c r="CX127" i="2" s="1"/>
  <c r="AV127" i="2" s="1"/>
  <c r="CT127" i="2"/>
  <c r="CQ127" i="2"/>
  <c r="CK127" i="2"/>
  <c r="CH127" i="2"/>
  <c r="CE127" i="2"/>
  <c r="CA127" i="2"/>
  <c r="BW127" i="2"/>
  <c r="BT127" i="2"/>
  <c r="BQ127" i="2"/>
  <c r="BN127" i="2"/>
  <c r="BK127" i="2"/>
  <c r="BH127" i="2"/>
  <c r="BD127" i="2"/>
  <c r="BA127" i="2"/>
  <c r="AX127" i="2"/>
  <c r="AT127" i="2"/>
  <c r="AQ127" i="2"/>
  <c r="AN127" i="2"/>
  <c r="AK127" i="2"/>
  <c r="AG127" i="2"/>
  <c r="AD127" i="2"/>
  <c r="AF127" i="2" s="1"/>
  <c r="DT126" i="2"/>
  <c r="DQ126" i="2"/>
  <c r="DO126" i="2"/>
  <c r="DM126" i="2"/>
  <c r="DK126" i="2"/>
  <c r="DI126" i="2"/>
  <c r="DE126" i="2"/>
  <c r="DA126" i="2"/>
  <c r="CX126" i="2"/>
  <c r="CW126" i="2"/>
  <c r="CT126" i="2"/>
  <c r="CQ126" i="2"/>
  <c r="CK126" i="2"/>
  <c r="CH126" i="2"/>
  <c r="CE126" i="2"/>
  <c r="CA126" i="2"/>
  <c r="BW126" i="2"/>
  <c r="BT126" i="2"/>
  <c r="BQ126" i="2"/>
  <c r="BN126" i="2"/>
  <c r="BK126" i="2"/>
  <c r="BH126" i="2"/>
  <c r="BD126" i="2"/>
  <c r="BA126" i="2"/>
  <c r="AX126" i="2"/>
  <c r="AT126" i="2"/>
  <c r="AQ126" i="2"/>
  <c r="AO126" i="2"/>
  <c r="DS126" i="2" s="1"/>
  <c r="AN126" i="2"/>
  <c r="AK126" i="2"/>
  <c r="AG126" i="2"/>
  <c r="AD126" i="2"/>
  <c r="AF126" i="2" s="1"/>
  <c r="DT125" i="2"/>
  <c r="DS125" i="2"/>
  <c r="DQ125" i="2"/>
  <c r="DO125" i="2"/>
  <c r="DM125" i="2"/>
  <c r="DK125" i="2"/>
  <c r="DI125" i="2"/>
  <c r="DE125" i="2"/>
  <c r="DA125" i="2"/>
  <c r="CW125" i="2"/>
  <c r="CX125" i="2" s="1"/>
  <c r="AV125" i="2" s="1"/>
  <c r="CT125" i="2"/>
  <c r="CQ125" i="2"/>
  <c r="CK125" i="2"/>
  <c r="CH125" i="2"/>
  <c r="CE125" i="2"/>
  <c r="CA125" i="2"/>
  <c r="BW125" i="2"/>
  <c r="BT125" i="2"/>
  <c r="BQ125" i="2"/>
  <c r="BN125" i="2"/>
  <c r="BK125" i="2"/>
  <c r="BH125" i="2"/>
  <c r="BD125" i="2"/>
  <c r="BA125" i="2"/>
  <c r="AX125" i="2"/>
  <c r="AT125" i="2"/>
  <c r="AQ125" i="2"/>
  <c r="AN125" i="2"/>
  <c r="AK125" i="2"/>
  <c r="AG125" i="2"/>
  <c r="AD125" i="2"/>
  <c r="AF125" i="2" s="1"/>
  <c r="DT124" i="2"/>
  <c r="DS124" i="2"/>
  <c r="DQ124" i="2"/>
  <c r="DO124" i="2"/>
  <c r="DM124" i="2"/>
  <c r="DK124" i="2"/>
  <c r="DI124" i="2"/>
  <c r="DE124" i="2"/>
  <c r="DA124" i="2"/>
  <c r="CX124" i="2"/>
  <c r="AV124" i="2" s="1"/>
  <c r="CW124" i="2"/>
  <c r="CT124" i="2"/>
  <c r="CQ124" i="2"/>
  <c r="CK124" i="2"/>
  <c r="CH124" i="2"/>
  <c r="CE124" i="2"/>
  <c r="CA124" i="2"/>
  <c r="BW124" i="2"/>
  <c r="BT124" i="2"/>
  <c r="BQ124" i="2"/>
  <c r="BN124" i="2"/>
  <c r="BK124" i="2"/>
  <c r="BH124" i="2"/>
  <c r="BD124" i="2"/>
  <c r="BA124" i="2"/>
  <c r="AX124" i="2"/>
  <c r="AT124" i="2"/>
  <c r="AQ124" i="2"/>
  <c r="AN124" i="2"/>
  <c r="AK124" i="2"/>
  <c r="AG124" i="2"/>
  <c r="AF124" i="2"/>
  <c r="AD124" i="2"/>
  <c r="DT123" i="2"/>
  <c r="DS123" i="2"/>
  <c r="DQ123" i="2"/>
  <c r="DO123" i="2"/>
  <c r="DM123" i="2"/>
  <c r="DK123" i="2"/>
  <c r="DI123" i="2"/>
  <c r="DE123" i="2"/>
  <c r="DA123" i="2"/>
  <c r="CW123" i="2"/>
  <c r="CX123" i="2" s="1"/>
  <c r="AV123" i="2" s="1"/>
  <c r="CT123" i="2"/>
  <c r="CQ123" i="2"/>
  <c r="CK123" i="2"/>
  <c r="CH123" i="2"/>
  <c r="CE123" i="2"/>
  <c r="CA123" i="2"/>
  <c r="BW123" i="2"/>
  <c r="BT123" i="2"/>
  <c r="BQ123" i="2"/>
  <c r="BN123" i="2"/>
  <c r="BK123" i="2"/>
  <c r="BH123" i="2"/>
  <c r="BD123" i="2"/>
  <c r="BA123" i="2"/>
  <c r="AX123" i="2"/>
  <c r="AT123" i="2"/>
  <c r="AQ123" i="2"/>
  <c r="AN123" i="2"/>
  <c r="AK123" i="2"/>
  <c r="AG123" i="2"/>
  <c r="AD123" i="2"/>
  <c r="AF123" i="2" s="1"/>
  <c r="DT122" i="2"/>
  <c r="DS122" i="2"/>
  <c r="DQ122" i="2"/>
  <c r="DO122" i="2"/>
  <c r="DM122" i="2"/>
  <c r="DK122" i="2"/>
  <c r="DI122" i="2"/>
  <c r="DE122" i="2"/>
  <c r="DA122" i="2"/>
  <c r="CX122" i="2"/>
  <c r="AV122" i="2" s="1"/>
  <c r="CW122" i="2"/>
  <c r="CT122" i="2"/>
  <c r="CQ122" i="2"/>
  <c r="CK122" i="2"/>
  <c r="CH122" i="2"/>
  <c r="CE122" i="2"/>
  <c r="CA122" i="2"/>
  <c r="BW122" i="2"/>
  <c r="BT122" i="2"/>
  <c r="BQ122" i="2"/>
  <c r="BN122" i="2"/>
  <c r="BK122" i="2"/>
  <c r="BH122" i="2"/>
  <c r="BD122" i="2"/>
  <c r="BA122" i="2"/>
  <c r="AX122" i="2"/>
  <c r="AT122" i="2"/>
  <c r="AQ122" i="2"/>
  <c r="AN122" i="2"/>
  <c r="AK122" i="2"/>
  <c r="AG122" i="2"/>
  <c r="AF122" i="2"/>
  <c r="AD122" i="2"/>
  <c r="DT121" i="2"/>
  <c r="DS121" i="2"/>
  <c r="DQ121" i="2"/>
  <c r="DO121" i="2"/>
  <c r="DM121" i="2"/>
  <c r="DK121" i="2"/>
  <c r="DI121" i="2"/>
  <c r="DE121" i="2"/>
  <c r="DA121" i="2"/>
  <c r="CW121" i="2"/>
  <c r="CX121" i="2" s="1"/>
  <c r="AV121" i="2" s="1"/>
  <c r="CT121" i="2"/>
  <c r="CQ121" i="2"/>
  <c r="CK121" i="2"/>
  <c r="CH121" i="2"/>
  <c r="CE121" i="2"/>
  <c r="CA121" i="2"/>
  <c r="BW121" i="2"/>
  <c r="BT121" i="2"/>
  <c r="BQ121" i="2"/>
  <c r="BN121" i="2"/>
  <c r="BK121" i="2"/>
  <c r="BH121" i="2"/>
  <c r="BD121" i="2"/>
  <c r="BA121" i="2"/>
  <c r="AX121" i="2"/>
  <c r="AT121" i="2"/>
  <c r="AQ121" i="2"/>
  <c r="AN121" i="2"/>
  <c r="AK121" i="2"/>
  <c r="AG121" i="2"/>
  <c r="AD121" i="2"/>
  <c r="AF121" i="2" s="1"/>
  <c r="DT120" i="2"/>
  <c r="DS120" i="2"/>
  <c r="DQ120" i="2"/>
  <c r="DO120" i="2"/>
  <c r="DM120" i="2"/>
  <c r="DK120" i="2"/>
  <c r="DI120" i="2"/>
  <c r="DE120" i="2"/>
  <c r="DA120" i="2"/>
  <c r="CX120" i="2"/>
  <c r="AV120" i="2" s="1"/>
  <c r="CW120" i="2"/>
  <c r="CT120" i="2"/>
  <c r="CQ120" i="2"/>
  <c r="CK120" i="2"/>
  <c r="CH120" i="2"/>
  <c r="CE120" i="2"/>
  <c r="CA120" i="2"/>
  <c r="BW120" i="2"/>
  <c r="BT120" i="2"/>
  <c r="BQ120" i="2"/>
  <c r="BN120" i="2"/>
  <c r="BK120" i="2"/>
  <c r="BH120" i="2"/>
  <c r="BD120" i="2"/>
  <c r="BA120" i="2"/>
  <c r="AX120" i="2"/>
  <c r="AT120" i="2"/>
  <c r="AQ120" i="2"/>
  <c r="AN120" i="2"/>
  <c r="AK120" i="2"/>
  <c r="AG120" i="2"/>
  <c r="AF120" i="2"/>
  <c r="AD120" i="2"/>
  <c r="DT119" i="2"/>
  <c r="DS119" i="2"/>
  <c r="DQ119" i="2"/>
  <c r="DO119" i="2"/>
  <c r="DM119" i="2"/>
  <c r="DK119" i="2"/>
  <c r="DI119" i="2"/>
  <c r="DE119" i="2"/>
  <c r="DA119" i="2"/>
  <c r="CW119" i="2"/>
  <c r="CX119" i="2" s="1"/>
  <c r="AV119" i="2" s="1"/>
  <c r="CT119" i="2"/>
  <c r="CQ119" i="2"/>
  <c r="CK119" i="2"/>
  <c r="CH119" i="2"/>
  <c r="CE119" i="2"/>
  <c r="CA119" i="2"/>
  <c r="BW119" i="2"/>
  <c r="BT119" i="2"/>
  <c r="BQ119" i="2"/>
  <c r="BN119" i="2"/>
  <c r="BK119" i="2"/>
  <c r="BH119" i="2"/>
  <c r="BD119" i="2"/>
  <c r="BA119" i="2"/>
  <c r="AX119" i="2"/>
  <c r="AT119" i="2"/>
  <c r="AQ119" i="2"/>
  <c r="AN119" i="2"/>
  <c r="AK119" i="2"/>
  <c r="AG119" i="2"/>
  <c r="AD119" i="2"/>
  <c r="AF119" i="2" s="1"/>
  <c r="DT118" i="2"/>
  <c r="DS118" i="2"/>
  <c r="DQ118" i="2"/>
  <c r="DO118" i="2"/>
  <c r="DM118" i="2"/>
  <c r="DK118" i="2"/>
  <c r="DI118" i="2"/>
  <c r="DE118" i="2"/>
  <c r="DA118" i="2"/>
  <c r="CX118" i="2"/>
  <c r="AV118" i="2" s="1"/>
  <c r="CW118" i="2"/>
  <c r="CT118" i="2"/>
  <c r="CQ118" i="2"/>
  <c r="CK118" i="2"/>
  <c r="CH118" i="2"/>
  <c r="CE118" i="2"/>
  <c r="CA118" i="2"/>
  <c r="BW118" i="2"/>
  <c r="BT118" i="2"/>
  <c r="BQ118" i="2"/>
  <c r="BN118" i="2"/>
  <c r="BK118" i="2"/>
  <c r="BH118" i="2"/>
  <c r="BD118" i="2"/>
  <c r="BA118" i="2"/>
  <c r="AX118" i="2"/>
  <c r="AT118" i="2"/>
  <c r="AQ118" i="2"/>
  <c r="AN118" i="2"/>
  <c r="AL118" i="2"/>
  <c r="AK118" i="2"/>
  <c r="AG118" i="2"/>
  <c r="AF118" i="2"/>
  <c r="AD118" i="2"/>
  <c r="DT117" i="2"/>
  <c r="DS117" i="2"/>
  <c r="DQ117" i="2"/>
  <c r="DO117" i="2"/>
  <c r="DM117" i="2"/>
  <c r="DK117" i="2"/>
  <c r="DI117" i="2"/>
  <c r="DE117" i="2"/>
  <c r="DA117" i="2"/>
  <c r="CX117" i="2"/>
  <c r="AV117" i="2" s="1"/>
  <c r="CW117" i="2"/>
  <c r="CT117" i="2"/>
  <c r="CQ117" i="2"/>
  <c r="CK117" i="2"/>
  <c r="CH117" i="2"/>
  <c r="CE117" i="2"/>
  <c r="CA117" i="2"/>
  <c r="BW117" i="2"/>
  <c r="BT117" i="2"/>
  <c r="BQ117" i="2"/>
  <c r="BN117" i="2"/>
  <c r="BK117" i="2"/>
  <c r="BH117" i="2"/>
  <c r="BD117" i="2"/>
  <c r="BA117" i="2"/>
  <c r="AX117" i="2"/>
  <c r="AT117" i="2"/>
  <c r="AQ117" i="2"/>
  <c r="AN117" i="2"/>
  <c r="AK117" i="2"/>
  <c r="AG117" i="2"/>
  <c r="AD117" i="2"/>
  <c r="AF117" i="2" s="1"/>
  <c r="DT116" i="2"/>
  <c r="DS116" i="2"/>
  <c r="DQ116" i="2"/>
  <c r="DO116" i="2"/>
  <c r="DM116" i="2"/>
  <c r="DK116" i="2"/>
  <c r="DI116" i="2"/>
  <c r="DE116" i="2"/>
  <c r="DA116" i="2"/>
  <c r="CW116" i="2"/>
  <c r="CX116" i="2" s="1"/>
  <c r="AV116" i="2" s="1"/>
  <c r="CT116" i="2"/>
  <c r="CQ116" i="2"/>
  <c r="CK116" i="2"/>
  <c r="CH116" i="2"/>
  <c r="CE116" i="2"/>
  <c r="CA116" i="2"/>
  <c r="BW116" i="2"/>
  <c r="BT116" i="2"/>
  <c r="BQ116" i="2"/>
  <c r="BN116" i="2"/>
  <c r="BK116" i="2"/>
  <c r="BH116" i="2"/>
  <c r="BD116" i="2"/>
  <c r="BA116" i="2"/>
  <c r="AX116" i="2"/>
  <c r="AT116" i="2"/>
  <c r="AQ116" i="2"/>
  <c r="AN116" i="2"/>
  <c r="AK116" i="2"/>
  <c r="AG116" i="2"/>
  <c r="AF116" i="2"/>
  <c r="AD116" i="2"/>
  <c r="DT115" i="2"/>
  <c r="DS115" i="2"/>
  <c r="DQ115" i="2"/>
  <c r="DO115" i="2"/>
  <c r="DM115" i="2"/>
  <c r="DK115" i="2"/>
  <c r="DI115" i="2"/>
  <c r="DE115" i="2"/>
  <c r="DA115" i="2"/>
  <c r="CX115" i="2"/>
  <c r="CW115" i="2"/>
  <c r="CT115" i="2"/>
  <c r="CQ115" i="2"/>
  <c r="CK115" i="2"/>
  <c r="CH115" i="2"/>
  <c r="CE115" i="2"/>
  <c r="CA115" i="2"/>
  <c r="BW115" i="2"/>
  <c r="BT115" i="2"/>
  <c r="BQ115" i="2"/>
  <c r="BN115" i="2"/>
  <c r="BK115" i="2"/>
  <c r="BH115" i="2"/>
  <c r="BD115" i="2"/>
  <c r="BA115" i="2"/>
  <c r="AX115" i="2"/>
  <c r="AV115" i="2"/>
  <c r="AT115" i="2"/>
  <c r="AQ115" i="2"/>
  <c r="AN115" i="2"/>
  <c r="AK115" i="2"/>
  <c r="AG115" i="2"/>
  <c r="AD115" i="2"/>
  <c r="AF115" i="2" s="1"/>
  <c r="DT114" i="2"/>
  <c r="DS114" i="2"/>
  <c r="DQ114" i="2"/>
  <c r="DO114" i="2"/>
  <c r="DM114" i="2"/>
  <c r="DK114" i="2"/>
  <c r="DI114" i="2"/>
  <c r="DE114" i="2"/>
  <c r="DA114" i="2"/>
  <c r="CW114" i="2"/>
  <c r="CX114" i="2" s="1"/>
  <c r="CT114" i="2"/>
  <c r="CQ114" i="2"/>
  <c r="CK114" i="2"/>
  <c r="CH114" i="2"/>
  <c r="CE114" i="2"/>
  <c r="CA114" i="2"/>
  <c r="BW114" i="2"/>
  <c r="BT114" i="2"/>
  <c r="BQ114" i="2"/>
  <c r="BN114" i="2"/>
  <c r="BK114" i="2"/>
  <c r="BH114" i="2"/>
  <c r="BD114" i="2"/>
  <c r="BA114" i="2"/>
  <c r="AX114" i="2"/>
  <c r="AT114" i="2"/>
  <c r="AQ114" i="2"/>
  <c r="AN114" i="2"/>
  <c r="AK114" i="2"/>
  <c r="AG114" i="2"/>
  <c r="AD114" i="2"/>
  <c r="AF114" i="2" s="1"/>
  <c r="DT113" i="2"/>
  <c r="DS113" i="2"/>
  <c r="DQ113" i="2"/>
  <c r="DO113" i="2"/>
  <c r="DM113" i="2"/>
  <c r="DK113" i="2"/>
  <c r="DI113" i="2"/>
  <c r="DE113" i="2"/>
  <c r="DA113" i="2"/>
  <c r="CW113" i="2"/>
  <c r="CX113" i="2" s="1"/>
  <c r="AV113" i="2" s="1"/>
  <c r="CT113" i="2"/>
  <c r="CQ113" i="2"/>
  <c r="CK113" i="2"/>
  <c r="CH113" i="2"/>
  <c r="CE113" i="2"/>
  <c r="CA113" i="2"/>
  <c r="BW113" i="2"/>
  <c r="BT113" i="2"/>
  <c r="BQ113" i="2"/>
  <c r="BN113" i="2"/>
  <c r="BK113" i="2"/>
  <c r="BH113" i="2"/>
  <c r="BD113" i="2"/>
  <c r="BA113" i="2"/>
  <c r="AX113" i="2"/>
  <c r="AT113" i="2"/>
  <c r="AQ113" i="2"/>
  <c r="AN113" i="2"/>
  <c r="AK113" i="2"/>
  <c r="AG113" i="2"/>
  <c r="AD113" i="2"/>
  <c r="AF113" i="2" s="1"/>
  <c r="DT112" i="2"/>
  <c r="DS112" i="2"/>
  <c r="DQ112" i="2"/>
  <c r="DO112" i="2"/>
  <c r="DM112" i="2"/>
  <c r="DK112" i="2"/>
  <c r="DI112" i="2"/>
  <c r="DE112" i="2"/>
  <c r="DA112" i="2"/>
  <c r="CX112" i="2"/>
  <c r="AV112" i="2" s="1"/>
  <c r="CW112" i="2"/>
  <c r="CT112" i="2"/>
  <c r="CQ112" i="2"/>
  <c r="CK112" i="2"/>
  <c r="CH112" i="2"/>
  <c r="CE112" i="2"/>
  <c r="CA112" i="2"/>
  <c r="BW112" i="2"/>
  <c r="BT112" i="2"/>
  <c r="BQ112" i="2"/>
  <c r="BN112" i="2"/>
  <c r="BK112" i="2"/>
  <c r="BH112" i="2"/>
  <c r="BD112" i="2"/>
  <c r="BA112" i="2"/>
  <c r="AX112" i="2"/>
  <c r="AT112" i="2"/>
  <c r="AQ112" i="2"/>
  <c r="AN112" i="2"/>
  <c r="AK112" i="2"/>
  <c r="AG112" i="2"/>
  <c r="AD112" i="2"/>
  <c r="AF112" i="2" s="1"/>
  <c r="DT111" i="2"/>
  <c r="DS111" i="2"/>
  <c r="DQ111" i="2"/>
  <c r="DO111" i="2"/>
  <c r="DM111" i="2"/>
  <c r="DK111" i="2"/>
  <c r="DI111" i="2"/>
  <c r="DE111" i="2"/>
  <c r="DA111" i="2"/>
  <c r="CW111" i="2"/>
  <c r="CX111" i="2" s="1"/>
  <c r="AV111" i="2" s="1"/>
  <c r="CT111" i="2"/>
  <c r="CQ111" i="2"/>
  <c r="CK111" i="2"/>
  <c r="CH111" i="2"/>
  <c r="CE111" i="2"/>
  <c r="CA111" i="2"/>
  <c r="BW111" i="2"/>
  <c r="BT111" i="2"/>
  <c r="BQ111" i="2"/>
  <c r="BN111" i="2"/>
  <c r="BK111" i="2"/>
  <c r="BH111" i="2"/>
  <c r="BD111" i="2"/>
  <c r="BA111" i="2"/>
  <c r="AX111" i="2"/>
  <c r="AT111" i="2"/>
  <c r="AQ111" i="2"/>
  <c r="AN111" i="2"/>
  <c r="AK111" i="2"/>
  <c r="AG111" i="2"/>
  <c r="AD111" i="2"/>
  <c r="AF111" i="2" s="1"/>
  <c r="DT110" i="2"/>
  <c r="DS110" i="2"/>
  <c r="DQ110" i="2"/>
  <c r="DO110" i="2"/>
  <c r="DM110" i="2"/>
  <c r="DK110" i="2"/>
  <c r="DI110" i="2"/>
  <c r="DE110" i="2"/>
  <c r="DA110" i="2"/>
  <c r="CX110" i="2"/>
  <c r="AV110" i="2" s="1"/>
  <c r="CW110" i="2"/>
  <c r="CT110" i="2"/>
  <c r="CQ110" i="2"/>
  <c r="CK110" i="2"/>
  <c r="CH110" i="2"/>
  <c r="CE110" i="2"/>
  <c r="CA110" i="2"/>
  <c r="BW110" i="2"/>
  <c r="BT110" i="2"/>
  <c r="BQ110" i="2"/>
  <c r="BN110" i="2"/>
  <c r="BK110" i="2"/>
  <c r="BH110" i="2"/>
  <c r="BD110" i="2"/>
  <c r="BA110" i="2"/>
  <c r="AX110" i="2"/>
  <c r="AT110" i="2"/>
  <c r="AQ110" i="2"/>
  <c r="AN110" i="2"/>
  <c r="AK110" i="2"/>
  <c r="AG110" i="2"/>
  <c r="AD110" i="2"/>
  <c r="AF110" i="2" s="1"/>
  <c r="DT109" i="2"/>
  <c r="DS109" i="2"/>
  <c r="DQ109" i="2"/>
  <c r="DO109" i="2"/>
  <c r="DM109" i="2"/>
  <c r="DK109" i="2"/>
  <c r="DI109" i="2"/>
  <c r="DE109" i="2"/>
  <c r="DA109" i="2"/>
  <c r="CW109" i="2"/>
  <c r="CX109" i="2" s="1"/>
  <c r="AV109" i="2" s="1"/>
  <c r="CT109" i="2"/>
  <c r="CQ109" i="2"/>
  <c r="CK109" i="2"/>
  <c r="CH109" i="2"/>
  <c r="CE109" i="2"/>
  <c r="CA109" i="2"/>
  <c r="BW109" i="2"/>
  <c r="BT109" i="2"/>
  <c r="BQ109" i="2"/>
  <c r="BN109" i="2"/>
  <c r="BK109" i="2"/>
  <c r="BH109" i="2"/>
  <c r="BD109" i="2"/>
  <c r="BA109" i="2"/>
  <c r="AX109" i="2"/>
  <c r="AT109" i="2"/>
  <c r="AQ109" i="2"/>
  <c r="AN109" i="2"/>
  <c r="AK109" i="2"/>
  <c r="AG109" i="2"/>
  <c r="AD109" i="2"/>
  <c r="AF109" i="2" s="1"/>
  <c r="DT108" i="2"/>
  <c r="DS108" i="2"/>
  <c r="DQ108" i="2"/>
  <c r="DO108" i="2"/>
  <c r="DM108" i="2"/>
  <c r="DK108" i="2"/>
  <c r="DI108" i="2"/>
  <c r="DE108" i="2"/>
  <c r="DA108" i="2"/>
  <c r="CX108" i="2"/>
  <c r="AV108" i="2" s="1"/>
  <c r="CW108" i="2"/>
  <c r="CT108" i="2"/>
  <c r="CQ108" i="2"/>
  <c r="CK108" i="2"/>
  <c r="CH108" i="2"/>
  <c r="CE108" i="2"/>
  <c r="CA108" i="2"/>
  <c r="BW108" i="2"/>
  <c r="BT108" i="2"/>
  <c r="BQ108" i="2"/>
  <c r="BN108" i="2"/>
  <c r="BK108" i="2"/>
  <c r="BH108" i="2"/>
  <c r="BD108" i="2"/>
  <c r="BA108" i="2"/>
  <c r="AX108" i="2"/>
  <c r="AT108" i="2"/>
  <c r="AQ108" i="2"/>
  <c r="AN108" i="2"/>
  <c r="AK108" i="2"/>
  <c r="AG108" i="2"/>
  <c r="AD108" i="2"/>
  <c r="AF108" i="2" s="1"/>
  <c r="DT107" i="2"/>
  <c r="DS107" i="2"/>
  <c r="DQ107" i="2"/>
  <c r="DO107" i="2"/>
  <c r="DM107" i="2"/>
  <c r="DK107" i="2"/>
  <c r="DI107" i="2"/>
  <c r="DE107" i="2"/>
  <c r="DA107" i="2"/>
  <c r="CW107" i="2"/>
  <c r="CX107" i="2" s="1"/>
  <c r="AV107" i="2" s="1"/>
  <c r="CT107" i="2"/>
  <c r="CQ107" i="2"/>
  <c r="CK107" i="2"/>
  <c r="CH107" i="2"/>
  <c r="CE107" i="2"/>
  <c r="CA107" i="2"/>
  <c r="BW107" i="2"/>
  <c r="BT107" i="2"/>
  <c r="BQ107" i="2"/>
  <c r="BN107" i="2"/>
  <c r="BK107" i="2"/>
  <c r="BH107" i="2"/>
  <c r="BD107" i="2"/>
  <c r="BA107" i="2"/>
  <c r="AX107" i="2"/>
  <c r="AT107" i="2"/>
  <c r="AQ107" i="2"/>
  <c r="AN107" i="2"/>
  <c r="AK107" i="2"/>
  <c r="AG107" i="2"/>
  <c r="AD107" i="2"/>
  <c r="AF107" i="2" s="1"/>
  <c r="DT106" i="2"/>
  <c r="DS106" i="2"/>
  <c r="DQ106" i="2"/>
  <c r="DO106" i="2"/>
  <c r="DM106" i="2"/>
  <c r="DK106" i="2"/>
  <c r="DI106" i="2"/>
  <c r="DE106" i="2"/>
  <c r="DA106" i="2"/>
  <c r="CX106" i="2"/>
  <c r="AV106" i="2" s="1"/>
  <c r="CW106" i="2"/>
  <c r="CT106" i="2"/>
  <c r="CQ106" i="2"/>
  <c r="CK106" i="2"/>
  <c r="CH106" i="2"/>
  <c r="CE106" i="2"/>
  <c r="CA106" i="2"/>
  <c r="BW106" i="2"/>
  <c r="BT106" i="2"/>
  <c r="BQ106" i="2"/>
  <c r="BN106" i="2"/>
  <c r="BK106" i="2"/>
  <c r="BH106" i="2"/>
  <c r="BD106" i="2"/>
  <c r="BA106" i="2"/>
  <c r="AX106" i="2"/>
  <c r="AT106" i="2"/>
  <c r="AQ106" i="2"/>
  <c r="AN106" i="2"/>
  <c r="AK106" i="2"/>
  <c r="AG106" i="2"/>
  <c r="AD106" i="2"/>
  <c r="AF106" i="2" s="1"/>
  <c r="DT105" i="2"/>
  <c r="DS105" i="2"/>
  <c r="DQ105" i="2"/>
  <c r="DO105" i="2"/>
  <c r="DM105" i="2"/>
  <c r="DK105" i="2"/>
  <c r="DI105" i="2"/>
  <c r="DE105" i="2"/>
  <c r="DA105" i="2"/>
  <c r="CW105" i="2"/>
  <c r="CX105" i="2" s="1"/>
  <c r="AV105" i="2" s="1"/>
  <c r="CT105" i="2"/>
  <c r="CQ105" i="2"/>
  <c r="CK105" i="2"/>
  <c r="CH105" i="2"/>
  <c r="CE105" i="2"/>
  <c r="CA105" i="2"/>
  <c r="BW105" i="2"/>
  <c r="BT105" i="2"/>
  <c r="BQ105" i="2"/>
  <c r="BN105" i="2"/>
  <c r="BK105" i="2"/>
  <c r="BH105" i="2"/>
  <c r="BD105" i="2"/>
  <c r="BA105" i="2"/>
  <c r="AX105" i="2"/>
  <c r="AT105" i="2"/>
  <c r="AQ105" i="2"/>
  <c r="AN105" i="2"/>
  <c r="AK105" i="2"/>
  <c r="AG105" i="2"/>
  <c r="AD105" i="2"/>
  <c r="AF105" i="2" s="1"/>
  <c r="DT104" i="2"/>
  <c r="DS104" i="2"/>
  <c r="DQ104" i="2"/>
  <c r="DO104" i="2"/>
  <c r="DM104" i="2"/>
  <c r="DK104" i="2"/>
  <c r="DI104" i="2"/>
  <c r="DE104" i="2"/>
  <c r="DA104" i="2"/>
  <c r="CX104" i="2"/>
  <c r="AV104" i="2" s="1"/>
  <c r="CW104" i="2"/>
  <c r="CT104" i="2"/>
  <c r="CQ104" i="2"/>
  <c r="CK104" i="2"/>
  <c r="CH104" i="2"/>
  <c r="CE104" i="2"/>
  <c r="CA104" i="2"/>
  <c r="BW104" i="2"/>
  <c r="BT104" i="2"/>
  <c r="BQ104" i="2"/>
  <c r="BN104" i="2"/>
  <c r="BK104" i="2"/>
  <c r="BH104" i="2"/>
  <c r="BD104" i="2"/>
  <c r="BA104" i="2"/>
  <c r="AX104" i="2"/>
  <c r="AT104" i="2"/>
  <c r="AQ104" i="2"/>
  <c r="AN104" i="2"/>
  <c r="AK104" i="2"/>
  <c r="AG104" i="2"/>
  <c r="AD104" i="2"/>
  <c r="AF104" i="2" s="1"/>
  <c r="DT103" i="2"/>
  <c r="DS103" i="2"/>
  <c r="DQ103" i="2"/>
  <c r="DO103" i="2"/>
  <c r="DM103" i="2"/>
  <c r="DK103" i="2"/>
  <c r="DI103" i="2"/>
  <c r="DE103" i="2"/>
  <c r="DA103" i="2"/>
  <c r="CW103" i="2"/>
  <c r="CX103" i="2" s="1"/>
  <c r="AV103" i="2" s="1"/>
  <c r="CT103" i="2"/>
  <c r="CQ103" i="2"/>
  <c r="CK103" i="2"/>
  <c r="CH103" i="2"/>
  <c r="CE103" i="2"/>
  <c r="CA103" i="2"/>
  <c r="BW103" i="2"/>
  <c r="BT103" i="2"/>
  <c r="BQ103" i="2"/>
  <c r="BN103" i="2"/>
  <c r="BK103" i="2"/>
  <c r="BH103" i="2"/>
  <c r="BD103" i="2"/>
  <c r="BA103" i="2"/>
  <c r="AX103" i="2"/>
  <c r="AT103" i="2"/>
  <c r="AQ103" i="2"/>
  <c r="AN103" i="2"/>
  <c r="AK103" i="2"/>
  <c r="AG103" i="2"/>
  <c r="AD103" i="2"/>
  <c r="AF103" i="2" s="1"/>
  <c r="DT102" i="2"/>
  <c r="DS102" i="2"/>
  <c r="DQ102" i="2"/>
  <c r="DO102" i="2"/>
  <c r="DM102" i="2"/>
  <c r="DK102" i="2"/>
  <c r="DI102" i="2"/>
  <c r="DE102" i="2"/>
  <c r="DA102" i="2"/>
  <c r="CX102" i="2"/>
  <c r="AV102" i="2" s="1"/>
  <c r="CW102" i="2"/>
  <c r="CT102" i="2"/>
  <c r="CQ102" i="2"/>
  <c r="CK102" i="2"/>
  <c r="CH102" i="2"/>
  <c r="CE102" i="2"/>
  <c r="CA102" i="2"/>
  <c r="BW102" i="2"/>
  <c r="BT102" i="2"/>
  <c r="BQ102" i="2"/>
  <c r="BN102" i="2"/>
  <c r="BK102" i="2"/>
  <c r="BH102" i="2"/>
  <c r="BD102" i="2"/>
  <c r="BA102" i="2"/>
  <c r="AX102" i="2"/>
  <c r="AT102" i="2"/>
  <c r="AQ102" i="2"/>
  <c r="AN102" i="2"/>
  <c r="AK102" i="2"/>
  <c r="AG102" i="2"/>
  <c r="AD102" i="2"/>
  <c r="AF102" i="2" s="1"/>
  <c r="DT101" i="2"/>
  <c r="DS101" i="2"/>
  <c r="DQ101" i="2"/>
  <c r="DO101" i="2"/>
  <c r="DM101" i="2"/>
  <c r="DK101" i="2"/>
  <c r="DI101" i="2"/>
  <c r="DE101" i="2"/>
  <c r="DA101" i="2"/>
  <c r="CW101" i="2"/>
  <c r="CX101" i="2" s="1"/>
  <c r="AV101" i="2" s="1"/>
  <c r="CT101" i="2"/>
  <c r="CQ101" i="2"/>
  <c r="CK101" i="2"/>
  <c r="CH101" i="2"/>
  <c r="CE101" i="2"/>
  <c r="CA101" i="2"/>
  <c r="BW101" i="2"/>
  <c r="BT101" i="2"/>
  <c r="BQ101" i="2"/>
  <c r="BN101" i="2"/>
  <c r="BK101" i="2"/>
  <c r="BH101" i="2"/>
  <c r="BD101" i="2"/>
  <c r="BA101" i="2"/>
  <c r="AX101" i="2"/>
  <c r="AT101" i="2"/>
  <c r="AQ101" i="2"/>
  <c r="AN101" i="2"/>
  <c r="AK101" i="2"/>
  <c r="AG101" i="2"/>
  <c r="AD101" i="2"/>
  <c r="AF101" i="2" s="1"/>
  <c r="DT100" i="2"/>
  <c r="DS100" i="2"/>
  <c r="DQ100" i="2"/>
  <c r="DO100" i="2"/>
  <c r="DM100" i="2"/>
  <c r="DK100" i="2"/>
  <c r="DI100" i="2"/>
  <c r="DE100" i="2"/>
  <c r="DA100" i="2"/>
  <c r="CX100" i="2"/>
  <c r="AV100" i="2" s="1"/>
  <c r="CW100" i="2"/>
  <c r="CT100" i="2"/>
  <c r="CQ100" i="2"/>
  <c r="CK100" i="2"/>
  <c r="CH100" i="2"/>
  <c r="CE100" i="2"/>
  <c r="CA100" i="2"/>
  <c r="BW100" i="2"/>
  <c r="BT100" i="2"/>
  <c r="BQ100" i="2"/>
  <c r="BN100" i="2"/>
  <c r="BK100" i="2"/>
  <c r="BH100" i="2"/>
  <c r="BD100" i="2"/>
  <c r="BA100" i="2"/>
  <c r="AX100" i="2"/>
  <c r="AT100" i="2"/>
  <c r="AQ100" i="2"/>
  <c r="AN100" i="2"/>
  <c r="AK100" i="2"/>
  <c r="AG100" i="2"/>
  <c r="AD100" i="2"/>
  <c r="AF100" i="2" s="1"/>
  <c r="DT99" i="2"/>
  <c r="DS99" i="2"/>
  <c r="DQ99" i="2"/>
  <c r="DO99" i="2"/>
  <c r="DM99" i="2"/>
  <c r="DK99" i="2"/>
  <c r="DI99" i="2"/>
  <c r="DE99" i="2"/>
  <c r="DA99" i="2"/>
  <c r="CW99" i="2"/>
  <c r="CX99" i="2" s="1"/>
  <c r="AV99" i="2" s="1"/>
  <c r="CT99" i="2"/>
  <c r="CQ99" i="2"/>
  <c r="CK99" i="2"/>
  <c r="CH99" i="2"/>
  <c r="CE99" i="2"/>
  <c r="CA99" i="2"/>
  <c r="BW99" i="2"/>
  <c r="BT99" i="2"/>
  <c r="BQ99" i="2"/>
  <c r="BN99" i="2"/>
  <c r="BK99" i="2"/>
  <c r="BH99" i="2"/>
  <c r="BD99" i="2"/>
  <c r="BA99" i="2"/>
  <c r="AX99" i="2"/>
  <c r="AT99" i="2"/>
  <c r="AQ99" i="2"/>
  <c r="AN99" i="2"/>
  <c r="AK99" i="2"/>
  <c r="AG99" i="2"/>
  <c r="AD99" i="2"/>
  <c r="AF99" i="2" s="1"/>
  <c r="DT98" i="2"/>
  <c r="DS98" i="2"/>
  <c r="DQ98" i="2"/>
  <c r="DO98" i="2"/>
  <c r="DM98" i="2"/>
  <c r="DK98" i="2"/>
  <c r="DI98" i="2"/>
  <c r="DE98" i="2"/>
  <c r="DA98" i="2"/>
  <c r="CX98" i="2"/>
  <c r="AV98" i="2" s="1"/>
  <c r="CW98" i="2"/>
  <c r="CT98" i="2"/>
  <c r="CQ98" i="2"/>
  <c r="CK98" i="2"/>
  <c r="CH98" i="2"/>
  <c r="CE98" i="2"/>
  <c r="CA98" i="2"/>
  <c r="BW98" i="2"/>
  <c r="BT98" i="2"/>
  <c r="BQ98" i="2"/>
  <c r="BN98" i="2"/>
  <c r="BK98" i="2"/>
  <c r="BH98" i="2"/>
  <c r="BD98" i="2"/>
  <c r="BA98" i="2"/>
  <c r="AX98" i="2"/>
  <c r="AT98" i="2"/>
  <c r="AQ98" i="2"/>
  <c r="AN98" i="2"/>
  <c r="AK98" i="2"/>
  <c r="AG98" i="2"/>
  <c r="AD98" i="2"/>
  <c r="AF98" i="2" s="1"/>
  <c r="DT97" i="2"/>
  <c r="DS97" i="2"/>
  <c r="DQ97" i="2"/>
  <c r="DO97" i="2"/>
  <c r="DM97" i="2"/>
  <c r="DK97" i="2"/>
  <c r="DI97" i="2"/>
  <c r="DE97" i="2"/>
  <c r="DA97" i="2"/>
  <c r="CW97" i="2"/>
  <c r="CX97" i="2" s="1"/>
  <c r="AV97" i="2" s="1"/>
  <c r="CT97" i="2"/>
  <c r="CQ97" i="2"/>
  <c r="CK97" i="2"/>
  <c r="CH97" i="2"/>
  <c r="CE97" i="2"/>
  <c r="CA97" i="2"/>
  <c r="BW97" i="2"/>
  <c r="BT97" i="2"/>
  <c r="BQ97" i="2"/>
  <c r="BN97" i="2"/>
  <c r="BK97" i="2"/>
  <c r="BH97" i="2"/>
  <c r="BD97" i="2"/>
  <c r="BA97" i="2"/>
  <c r="AX97" i="2"/>
  <c r="AT97" i="2"/>
  <c r="AQ97" i="2"/>
  <c r="AN97" i="2"/>
  <c r="AK97" i="2"/>
  <c r="AG97" i="2"/>
  <c r="AD97" i="2"/>
  <c r="AF97" i="2" s="1"/>
  <c r="DT96" i="2"/>
  <c r="DQ96" i="2"/>
  <c r="DO96" i="2"/>
  <c r="DM96" i="2"/>
  <c r="DK96" i="2"/>
  <c r="DI96" i="2"/>
  <c r="DE96" i="2"/>
  <c r="DA96" i="2"/>
  <c r="CX96" i="2"/>
  <c r="CW96" i="2"/>
  <c r="CT96" i="2"/>
  <c r="CQ96" i="2"/>
  <c r="CK96" i="2"/>
  <c r="CH96" i="2"/>
  <c r="CE96" i="2"/>
  <c r="CA96" i="2"/>
  <c r="BW96" i="2"/>
  <c r="BT96" i="2"/>
  <c r="BQ96" i="2"/>
  <c r="BN96" i="2"/>
  <c r="BK96" i="2"/>
  <c r="BH96" i="2"/>
  <c r="BD96" i="2"/>
  <c r="BA96" i="2"/>
  <c r="AX96" i="2"/>
  <c r="AT96" i="2"/>
  <c r="AQ96" i="2"/>
  <c r="AN96" i="2"/>
  <c r="AL96" i="2"/>
  <c r="DS96" i="2" s="1"/>
  <c r="AK96" i="2"/>
  <c r="AG96" i="2"/>
  <c r="AD96" i="2"/>
  <c r="AF96" i="2" s="1"/>
  <c r="DT95" i="2"/>
  <c r="DS95" i="2"/>
  <c r="DQ95" i="2"/>
  <c r="DO95" i="2"/>
  <c r="DM95" i="2"/>
  <c r="DK95" i="2"/>
  <c r="DI95" i="2"/>
  <c r="DE95" i="2"/>
  <c r="DA95" i="2"/>
  <c r="CW95" i="2"/>
  <c r="CX95" i="2" s="1"/>
  <c r="AV95" i="2" s="1"/>
  <c r="CT95" i="2"/>
  <c r="CQ95" i="2"/>
  <c r="CK95" i="2"/>
  <c r="CH95" i="2"/>
  <c r="CE95" i="2"/>
  <c r="CA95" i="2"/>
  <c r="BW95" i="2"/>
  <c r="BT95" i="2"/>
  <c r="BQ95" i="2"/>
  <c r="BN95" i="2"/>
  <c r="BK95" i="2"/>
  <c r="BH95" i="2"/>
  <c r="BD95" i="2"/>
  <c r="BA95" i="2"/>
  <c r="AX95" i="2"/>
  <c r="AT95" i="2"/>
  <c r="AQ95" i="2"/>
  <c r="AN95" i="2"/>
  <c r="AK95" i="2"/>
  <c r="AG95" i="2"/>
  <c r="AD95" i="2"/>
  <c r="AF95" i="2" s="1"/>
  <c r="DT94" i="2"/>
  <c r="DS94" i="2"/>
  <c r="DQ94" i="2"/>
  <c r="DO94" i="2"/>
  <c r="DM94" i="2"/>
  <c r="DK94" i="2"/>
  <c r="DI94" i="2"/>
  <c r="DE94" i="2"/>
  <c r="DA94" i="2"/>
  <c r="CX94" i="2"/>
  <c r="AV94" i="2" s="1"/>
  <c r="CW94" i="2"/>
  <c r="CT94" i="2"/>
  <c r="CQ94" i="2"/>
  <c r="CK94" i="2"/>
  <c r="CH94" i="2"/>
  <c r="CE94" i="2"/>
  <c r="CA94" i="2"/>
  <c r="BW94" i="2"/>
  <c r="BT94" i="2"/>
  <c r="BQ94" i="2"/>
  <c r="BN94" i="2"/>
  <c r="BK94" i="2"/>
  <c r="BH94" i="2"/>
  <c r="BD94" i="2"/>
  <c r="BA94" i="2"/>
  <c r="AX94" i="2"/>
  <c r="AT94" i="2"/>
  <c r="AQ94" i="2"/>
  <c r="AN94" i="2"/>
  <c r="AK94" i="2"/>
  <c r="AG94" i="2"/>
  <c r="AD94" i="2"/>
  <c r="AF94" i="2" s="1"/>
  <c r="DT93" i="2"/>
  <c r="DS93" i="2"/>
  <c r="DQ93" i="2"/>
  <c r="DO93" i="2"/>
  <c r="DM93" i="2"/>
  <c r="DK93" i="2"/>
  <c r="DI93" i="2"/>
  <c r="DE93" i="2"/>
  <c r="DA93" i="2"/>
  <c r="CW93" i="2"/>
  <c r="CX93" i="2" s="1"/>
  <c r="AV93" i="2" s="1"/>
  <c r="CT93" i="2"/>
  <c r="CQ93" i="2"/>
  <c r="CK93" i="2"/>
  <c r="CH93" i="2"/>
  <c r="CE93" i="2"/>
  <c r="CA93" i="2"/>
  <c r="BW93" i="2"/>
  <c r="BT93" i="2"/>
  <c r="BQ93" i="2"/>
  <c r="BN93" i="2"/>
  <c r="BK93" i="2"/>
  <c r="BH93" i="2"/>
  <c r="BD93" i="2"/>
  <c r="BA93" i="2"/>
  <c r="AX93" i="2"/>
  <c r="AT93" i="2"/>
  <c r="AQ93" i="2"/>
  <c r="AN93" i="2"/>
  <c r="AK93" i="2"/>
  <c r="AG93" i="2"/>
  <c r="AD93" i="2"/>
  <c r="AF93" i="2" s="1"/>
  <c r="DT92" i="2"/>
  <c r="DS92" i="2"/>
  <c r="DQ92" i="2"/>
  <c r="DO92" i="2"/>
  <c r="DM92" i="2"/>
  <c r="DK92" i="2"/>
  <c r="DI92" i="2"/>
  <c r="DE92" i="2"/>
  <c r="DA92" i="2"/>
  <c r="CX92" i="2"/>
  <c r="AV92" i="2" s="1"/>
  <c r="CW92" i="2"/>
  <c r="CT92" i="2"/>
  <c r="CQ92" i="2"/>
  <c r="CK92" i="2"/>
  <c r="CH92" i="2"/>
  <c r="CE92" i="2"/>
  <c r="CA92" i="2"/>
  <c r="BW92" i="2"/>
  <c r="BT92" i="2"/>
  <c r="BQ92" i="2"/>
  <c r="BN92" i="2"/>
  <c r="BK92" i="2"/>
  <c r="BH92" i="2"/>
  <c r="BD92" i="2"/>
  <c r="BA92" i="2"/>
  <c r="AX92" i="2"/>
  <c r="AT92" i="2"/>
  <c r="AQ92" i="2"/>
  <c r="AN92" i="2"/>
  <c r="AK92" i="2"/>
  <c r="AG92" i="2"/>
  <c r="AD92" i="2"/>
  <c r="AF92" i="2" s="1"/>
  <c r="DT91" i="2"/>
  <c r="DS91" i="2"/>
  <c r="DQ91" i="2"/>
  <c r="DO91" i="2"/>
  <c r="DM91" i="2"/>
  <c r="DK91" i="2"/>
  <c r="DI91" i="2"/>
  <c r="DE91" i="2"/>
  <c r="DA91" i="2"/>
  <c r="CW91" i="2"/>
  <c r="CX91" i="2" s="1"/>
  <c r="CT91" i="2"/>
  <c r="CQ91" i="2"/>
  <c r="CK91" i="2"/>
  <c r="CH91" i="2"/>
  <c r="CE91" i="2"/>
  <c r="CA91" i="2"/>
  <c r="BW91" i="2"/>
  <c r="BT91" i="2"/>
  <c r="BQ91" i="2"/>
  <c r="BN91" i="2"/>
  <c r="BK91" i="2"/>
  <c r="BH91" i="2"/>
  <c r="BD91" i="2"/>
  <c r="BA91" i="2"/>
  <c r="AX91" i="2"/>
  <c r="AT91" i="2"/>
  <c r="AQ91" i="2"/>
  <c r="AO91" i="2"/>
  <c r="AN91" i="2"/>
  <c r="AK91" i="2"/>
  <c r="AG91" i="2"/>
  <c r="AD91" i="2"/>
  <c r="AF91" i="2" s="1"/>
  <c r="DT90" i="2"/>
  <c r="DS90" i="2"/>
  <c r="DQ90" i="2"/>
  <c r="DO90" i="2"/>
  <c r="DM90" i="2"/>
  <c r="DK90" i="2"/>
  <c r="DI90" i="2"/>
  <c r="DE90" i="2"/>
  <c r="DA90" i="2"/>
  <c r="CX90" i="2"/>
  <c r="AV90" i="2" s="1"/>
  <c r="CW90" i="2"/>
  <c r="CT90" i="2"/>
  <c r="CQ90" i="2"/>
  <c r="CK90" i="2"/>
  <c r="CH90" i="2"/>
  <c r="CE90" i="2"/>
  <c r="CA90" i="2"/>
  <c r="BW90" i="2"/>
  <c r="BT90" i="2"/>
  <c r="BQ90" i="2"/>
  <c r="BN90" i="2"/>
  <c r="BK90" i="2"/>
  <c r="BH90" i="2"/>
  <c r="BD90" i="2"/>
  <c r="BA90" i="2"/>
  <c r="AX90" i="2"/>
  <c r="AT90" i="2"/>
  <c r="AQ90" i="2"/>
  <c r="AN90" i="2"/>
  <c r="AK90" i="2"/>
  <c r="AG90" i="2"/>
  <c r="AD90" i="2"/>
  <c r="AF90" i="2" s="1"/>
  <c r="DT89" i="2"/>
  <c r="DS89" i="2"/>
  <c r="DQ89" i="2"/>
  <c r="DO89" i="2"/>
  <c r="DM89" i="2"/>
  <c r="DK89" i="2"/>
  <c r="DI89" i="2"/>
  <c r="DE89" i="2"/>
  <c r="DA89" i="2"/>
  <c r="CW89" i="2"/>
  <c r="CX89" i="2" s="1"/>
  <c r="AV89" i="2" s="1"/>
  <c r="CT89" i="2"/>
  <c r="CQ89" i="2"/>
  <c r="CK89" i="2"/>
  <c r="CH89" i="2"/>
  <c r="CE89" i="2"/>
  <c r="CA89" i="2"/>
  <c r="BW89" i="2"/>
  <c r="BT89" i="2"/>
  <c r="BQ89" i="2"/>
  <c r="BN89" i="2"/>
  <c r="BK89" i="2"/>
  <c r="BH89" i="2"/>
  <c r="BD89" i="2"/>
  <c r="BA89" i="2"/>
  <c r="AX89" i="2"/>
  <c r="AT89" i="2"/>
  <c r="AQ89" i="2"/>
  <c r="AN89" i="2"/>
  <c r="AK89" i="2"/>
  <c r="AG89" i="2"/>
  <c r="AD89" i="2"/>
  <c r="AF89" i="2" s="1"/>
  <c r="DT88" i="2"/>
  <c r="DS88" i="2"/>
  <c r="DQ88" i="2"/>
  <c r="DO88" i="2"/>
  <c r="DM88" i="2"/>
  <c r="DK88" i="2"/>
  <c r="DI88" i="2"/>
  <c r="DE88" i="2"/>
  <c r="DA88" i="2"/>
  <c r="CX88" i="2"/>
  <c r="CW88" i="2"/>
  <c r="CT88" i="2"/>
  <c r="CQ88" i="2"/>
  <c r="CK88" i="2"/>
  <c r="CH88" i="2"/>
  <c r="CE88" i="2"/>
  <c r="CA88" i="2"/>
  <c r="BW88" i="2"/>
  <c r="BT88" i="2"/>
  <c r="BQ88" i="2"/>
  <c r="BN88" i="2"/>
  <c r="BK88" i="2"/>
  <c r="BH88" i="2"/>
  <c r="BD88" i="2"/>
  <c r="BA88" i="2"/>
  <c r="AX88" i="2"/>
  <c r="AT88" i="2"/>
  <c r="AQ88" i="2"/>
  <c r="AO88" i="2"/>
  <c r="AN88" i="2"/>
  <c r="AK88" i="2"/>
  <c r="AG88" i="2"/>
  <c r="AD88" i="2"/>
  <c r="AF88" i="2" s="1"/>
  <c r="DT87" i="2"/>
  <c r="DS87" i="2"/>
  <c r="DQ87" i="2"/>
  <c r="DO87" i="2"/>
  <c r="DM87" i="2"/>
  <c r="DK87" i="2"/>
  <c r="DI87" i="2"/>
  <c r="DE87" i="2"/>
  <c r="DA87" i="2"/>
  <c r="CW87" i="2"/>
  <c r="CX87" i="2" s="1"/>
  <c r="CT87" i="2"/>
  <c r="CQ87" i="2"/>
  <c r="CK87" i="2"/>
  <c r="CH87" i="2"/>
  <c r="CE87" i="2"/>
  <c r="CA87" i="2"/>
  <c r="BW87" i="2"/>
  <c r="BT87" i="2"/>
  <c r="BQ87" i="2"/>
  <c r="BN87" i="2"/>
  <c r="BK87" i="2"/>
  <c r="BH87" i="2"/>
  <c r="BD87" i="2"/>
  <c r="BA87" i="2"/>
  <c r="AX87" i="2"/>
  <c r="AT87" i="2"/>
  <c r="AQ87" i="2"/>
  <c r="AN87" i="2"/>
  <c r="AK87" i="2"/>
  <c r="AG87" i="2"/>
  <c r="AF87" i="2"/>
  <c r="AD87" i="2"/>
  <c r="DT86" i="2"/>
  <c r="DS86" i="2"/>
  <c r="DQ86" i="2"/>
  <c r="DO86" i="2"/>
  <c r="DM86" i="2"/>
  <c r="DK86" i="2"/>
  <c r="DI86" i="2"/>
  <c r="DE86" i="2"/>
  <c r="DA86" i="2"/>
  <c r="CW86" i="2"/>
  <c r="CX86" i="2" s="1"/>
  <c r="AV86" i="2" s="1"/>
  <c r="CT86" i="2"/>
  <c r="CQ86" i="2"/>
  <c r="CK86" i="2"/>
  <c r="CH86" i="2"/>
  <c r="CE86" i="2"/>
  <c r="CA86" i="2"/>
  <c r="BW86" i="2"/>
  <c r="BT86" i="2"/>
  <c r="BQ86" i="2"/>
  <c r="BN86" i="2"/>
  <c r="BK86" i="2"/>
  <c r="BH86" i="2"/>
  <c r="BD86" i="2"/>
  <c r="BA86" i="2"/>
  <c r="AX86" i="2"/>
  <c r="AT86" i="2"/>
  <c r="AQ86" i="2"/>
  <c r="AN86" i="2"/>
  <c r="AK86" i="2"/>
  <c r="AG86" i="2"/>
  <c r="AD86" i="2"/>
  <c r="AF86" i="2" s="1"/>
  <c r="DT85" i="2"/>
  <c r="DS85" i="2"/>
  <c r="DQ85" i="2"/>
  <c r="DO85" i="2"/>
  <c r="DM85" i="2"/>
  <c r="DK85" i="2"/>
  <c r="DI85" i="2"/>
  <c r="DE85" i="2"/>
  <c r="DA85" i="2"/>
  <c r="CW85" i="2"/>
  <c r="CX85" i="2" s="1"/>
  <c r="AV85" i="2" s="1"/>
  <c r="CT85" i="2"/>
  <c r="CQ85" i="2"/>
  <c r="CK85" i="2"/>
  <c r="CH85" i="2"/>
  <c r="CE85" i="2"/>
  <c r="CA85" i="2"/>
  <c r="BW85" i="2"/>
  <c r="BT85" i="2"/>
  <c r="BQ85" i="2"/>
  <c r="BN85" i="2"/>
  <c r="BK85" i="2"/>
  <c r="BH85" i="2"/>
  <c r="BD85" i="2"/>
  <c r="BA85" i="2"/>
  <c r="AX85" i="2"/>
  <c r="AT85" i="2"/>
  <c r="AQ85" i="2"/>
  <c r="AN85" i="2"/>
  <c r="AK85" i="2"/>
  <c r="AG85" i="2"/>
  <c r="AF85" i="2"/>
  <c r="AD85" i="2"/>
  <c r="DT84" i="2"/>
  <c r="DS84" i="2"/>
  <c r="DQ84" i="2"/>
  <c r="DO84" i="2"/>
  <c r="DM84" i="2"/>
  <c r="DK84" i="2"/>
  <c r="DI84" i="2"/>
  <c r="DE84" i="2"/>
  <c r="DA84" i="2"/>
  <c r="CW84" i="2"/>
  <c r="CX84" i="2" s="1"/>
  <c r="AV84" i="2" s="1"/>
  <c r="CT84" i="2"/>
  <c r="CQ84" i="2"/>
  <c r="CK84" i="2"/>
  <c r="CH84" i="2"/>
  <c r="CE84" i="2"/>
  <c r="CA84" i="2"/>
  <c r="BW84" i="2"/>
  <c r="BT84" i="2"/>
  <c r="BQ84" i="2"/>
  <c r="BN84" i="2"/>
  <c r="BK84" i="2"/>
  <c r="BH84" i="2"/>
  <c r="BD84" i="2"/>
  <c r="BA84" i="2"/>
  <c r="AX84" i="2"/>
  <c r="AT84" i="2"/>
  <c r="AQ84" i="2"/>
  <c r="AN84" i="2"/>
  <c r="AK84" i="2"/>
  <c r="AG84" i="2"/>
  <c r="AD84" i="2"/>
  <c r="AF84" i="2" s="1"/>
  <c r="DT83" i="2"/>
  <c r="DS83" i="2"/>
  <c r="DQ83" i="2"/>
  <c r="DO83" i="2"/>
  <c r="DM83" i="2"/>
  <c r="DK83" i="2"/>
  <c r="DI83" i="2"/>
  <c r="DE83" i="2"/>
  <c r="DA83" i="2"/>
  <c r="CW83" i="2"/>
  <c r="CX83" i="2" s="1"/>
  <c r="AV83" i="2" s="1"/>
  <c r="CT83" i="2"/>
  <c r="CQ83" i="2"/>
  <c r="CK83" i="2"/>
  <c r="CH83" i="2"/>
  <c r="CE83" i="2"/>
  <c r="CA83" i="2"/>
  <c r="BW83" i="2"/>
  <c r="BT83" i="2"/>
  <c r="BQ83" i="2"/>
  <c r="BN83" i="2"/>
  <c r="BK83" i="2"/>
  <c r="BH83" i="2"/>
  <c r="BD83" i="2"/>
  <c r="BA83" i="2"/>
  <c r="AX83" i="2"/>
  <c r="AT83" i="2"/>
  <c r="AQ83" i="2"/>
  <c r="AN83" i="2"/>
  <c r="AK83" i="2"/>
  <c r="AG83" i="2"/>
  <c r="AF83" i="2"/>
  <c r="AD83" i="2"/>
  <c r="DT82" i="2"/>
  <c r="DS82" i="2"/>
  <c r="DQ82" i="2"/>
  <c r="DO82" i="2"/>
  <c r="DM82" i="2"/>
  <c r="DK82" i="2"/>
  <c r="DI82" i="2"/>
  <c r="DE82" i="2"/>
  <c r="DA82" i="2"/>
  <c r="CW82" i="2"/>
  <c r="CX82" i="2" s="1"/>
  <c r="AV82" i="2" s="1"/>
  <c r="CT82" i="2"/>
  <c r="CQ82" i="2"/>
  <c r="CK82" i="2"/>
  <c r="CH82" i="2"/>
  <c r="CE82" i="2"/>
  <c r="CA82" i="2"/>
  <c r="BW82" i="2"/>
  <c r="BT82" i="2"/>
  <c r="BQ82" i="2"/>
  <c r="BN82" i="2"/>
  <c r="BK82" i="2"/>
  <c r="BH82" i="2"/>
  <c r="BD82" i="2"/>
  <c r="BA82" i="2"/>
  <c r="AX82" i="2"/>
  <c r="AT82" i="2"/>
  <c r="AQ82" i="2"/>
  <c r="AN82" i="2"/>
  <c r="AK82" i="2"/>
  <c r="AG82" i="2"/>
  <c r="AD82" i="2"/>
  <c r="AF82" i="2" s="1"/>
  <c r="DT81" i="2"/>
  <c r="DS81" i="2"/>
  <c r="DQ81" i="2"/>
  <c r="DO81" i="2"/>
  <c r="DM81" i="2"/>
  <c r="DK81" i="2"/>
  <c r="DI81" i="2"/>
  <c r="DE81" i="2"/>
  <c r="DA81" i="2"/>
  <c r="CW81" i="2"/>
  <c r="CX81" i="2" s="1"/>
  <c r="AV81" i="2" s="1"/>
  <c r="CT81" i="2"/>
  <c r="CQ81" i="2"/>
  <c r="CK81" i="2"/>
  <c r="CH81" i="2"/>
  <c r="CE81" i="2"/>
  <c r="CA81" i="2"/>
  <c r="BW81" i="2"/>
  <c r="BT81" i="2"/>
  <c r="BQ81" i="2"/>
  <c r="BN81" i="2"/>
  <c r="BK81" i="2"/>
  <c r="BH81" i="2"/>
  <c r="BD81" i="2"/>
  <c r="BA81" i="2"/>
  <c r="AX81" i="2"/>
  <c r="AT81" i="2"/>
  <c r="AQ81" i="2"/>
  <c r="AN81" i="2"/>
  <c r="AK81" i="2"/>
  <c r="AG81" i="2"/>
  <c r="AF81" i="2"/>
  <c r="AD81" i="2"/>
  <c r="DT80" i="2"/>
  <c r="DS80" i="2"/>
  <c r="DQ80" i="2"/>
  <c r="DO80" i="2"/>
  <c r="DM80" i="2"/>
  <c r="DK80" i="2"/>
  <c r="DI80" i="2"/>
  <c r="DE80" i="2"/>
  <c r="DA80" i="2"/>
  <c r="CW80" i="2"/>
  <c r="CX80" i="2" s="1"/>
  <c r="AV80" i="2" s="1"/>
  <c r="CT80" i="2"/>
  <c r="CQ80" i="2"/>
  <c r="CK80" i="2"/>
  <c r="CH80" i="2"/>
  <c r="CE80" i="2"/>
  <c r="CA80" i="2"/>
  <c r="BW80" i="2"/>
  <c r="BT80" i="2"/>
  <c r="BQ80" i="2"/>
  <c r="BN80" i="2"/>
  <c r="BK80" i="2"/>
  <c r="BH80" i="2"/>
  <c r="BD80" i="2"/>
  <c r="BA80" i="2"/>
  <c r="AX80" i="2"/>
  <c r="AT80" i="2"/>
  <c r="AQ80" i="2"/>
  <c r="AN80" i="2"/>
  <c r="AK80" i="2"/>
  <c r="AG80" i="2"/>
  <c r="AD80" i="2"/>
  <c r="AF80" i="2" s="1"/>
  <c r="DT79" i="2"/>
  <c r="DS79" i="2"/>
  <c r="DQ79" i="2"/>
  <c r="DO79" i="2"/>
  <c r="DM79" i="2"/>
  <c r="DK79" i="2"/>
  <c r="DI79" i="2"/>
  <c r="DE79" i="2"/>
  <c r="DA79" i="2"/>
  <c r="CW79" i="2"/>
  <c r="CX79" i="2" s="1"/>
  <c r="AV79" i="2" s="1"/>
  <c r="CT79" i="2"/>
  <c r="CQ79" i="2"/>
  <c r="CK79" i="2"/>
  <c r="CH79" i="2"/>
  <c r="CE79" i="2"/>
  <c r="CA79" i="2"/>
  <c r="BW79" i="2"/>
  <c r="BT79" i="2"/>
  <c r="BQ79" i="2"/>
  <c r="BN79" i="2"/>
  <c r="BK79" i="2"/>
  <c r="BH79" i="2"/>
  <c r="BD79" i="2"/>
  <c r="BA79" i="2"/>
  <c r="AX79" i="2"/>
  <c r="AT79" i="2"/>
  <c r="AQ79" i="2"/>
  <c r="AN79" i="2"/>
  <c r="AK79" i="2"/>
  <c r="AG79" i="2"/>
  <c r="AF79" i="2"/>
  <c r="AD79" i="2"/>
  <c r="DT78" i="2"/>
  <c r="DS78" i="2"/>
  <c r="DQ78" i="2"/>
  <c r="DO78" i="2"/>
  <c r="DM78" i="2"/>
  <c r="DK78" i="2"/>
  <c r="DI78" i="2"/>
  <c r="DE78" i="2"/>
  <c r="DA78" i="2"/>
  <c r="CW78" i="2"/>
  <c r="CX78" i="2" s="1"/>
  <c r="AV78" i="2" s="1"/>
  <c r="CT78" i="2"/>
  <c r="CQ78" i="2"/>
  <c r="CK78" i="2"/>
  <c r="CH78" i="2"/>
  <c r="CE78" i="2"/>
  <c r="CA78" i="2"/>
  <c r="BW78" i="2"/>
  <c r="BT78" i="2"/>
  <c r="BQ78" i="2"/>
  <c r="BN78" i="2"/>
  <c r="BK78" i="2"/>
  <c r="BH78" i="2"/>
  <c r="BD78" i="2"/>
  <c r="BA78" i="2"/>
  <c r="AX78" i="2"/>
  <c r="AT78" i="2"/>
  <c r="AQ78" i="2"/>
  <c r="AN78" i="2"/>
  <c r="AK78" i="2"/>
  <c r="AG78" i="2"/>
  <c r="AD78" i="2"/>
  <c r="AF78" i="2" s="1"/>
  <c r="DT77" i="2"/>
  <c r="DS77" i="2"/>
  <c r="DQ77" i="2"/>
  <c r="DO77" i="2"/>
  <c r="DM77" i="2"/>
  <c r="DK77" i="2"/>
  <c r="DI77" i="2"/>
  <c r="DE77" i="2"/>
  <c r="DA77" i="2"/>
  <c r="CW77" i="2"/>
  <c r="CX77" i="2" s="1"/>
  <c r="AV77" i="2" s="1"/>
  <c r="CT77" i="2"/>
  <c r="CQ77" i="2"/>
  <c r="CK77" i="2"/>
  <c r="CH77" i="2"/>
  <c r="CE77" i="2"/>
  <c r="CA77" i="2"/>
  <c r="BW77" i="2"/>
  <c r="BT77" i="2"/>
  <c r="BQ77" i="2"/>
  <c r="BN77" i="2"/>
  <c r="BK77" i="2"/>
  <c r="BH77" i="2"/>
  <c r="BD77" i="2"/>
  <c r="BA77" i="2"/>
  <c r="AX77" i="2"/>
  <c r="AT77" i="2"/>
  <c r="AQ77" i="2"/>
  <c r="AN77" i="2"/>
  <c r="AK77" i="2"/>
  <c r="AG77" i="2"/>
  <c r="AF77" i="2"/>
  <c r="AD77" i="2"/>
  <c r="DT76" i="2"/>
  <c r="DS76" i="2"/>
  <c r="DQ76" i="2"/>
  <c r="DO76" i="2"/>
  <c r="DM76" i="2"/>
  <c r="DK76" i="2"/>
  <c r="DI76" i="2"/>
  <c r="DE76" i="2"/>
  <c r="DA76" i="2"/>
  <c r="CW76" i="2"/>
  <c r="CX76" i="2" s="1"/>
  <c r="AV76" i="2" s="1"/>
  <c r="CT76" i="2"/>
  <c r="CQ76" i="2"/>
  <c r="CK76" i="2"/>
  <c r="CH76" i="2"/>
  <c r="CE76" i="2"/>
  <c r="CA76" i="2"/>
  <c r="BW76" i="2"/>
  <c r="BT76" i="2"/>
  <c r="BQ76" i="2"/>
  <c r="BN76" i="2"/>
  <c r="BK76" i="2"/>
  <c r="BH76" i="2"/>
  <c r="BD76" i="2"/>
  <c r="BA76" i="2"/>
  <c r="AX76" i="2"/>
  <c r="AT76" i="2"/>
  <c r="AQ76" i="2"/>
  <c r="AN76" i="2"/>
  <c r="AK76" i="2"/>
  <c r="AG76" i="2"/>
  <c r="AD76" i="2"/>
  <c r="AF76" i="2" s="1"/>
  <c r="DT75" i="2"/>
  <c r="DS75" i="2"/>
  <c r="DQ75" i="2"/>
  <c r="DO75" i="2"/>
  <c r="DM75" i="2"/>
  <c r="DK75" i="2"/>
  <c r="DI75" i="2"/>
  <c r="DE75" i="2"/>
  <c r="DA75" i="2"/>
  <c r="CW75" i="2"/>
  <c r="CX75" i="2" s="1"/>
  <c r="AV75" i="2" s="1"/>
  <c r="CT75" i="2"/>
  <c r="CQ75" i="2"/>
  <c r="CK75" i="2"/>
  <c r="CH75" i="2"/>
  <c r="CE75" i="2"/>
  <c r="CA75" i="2"/>
  <c r="BW75" i="2"/>
  <c r="BT75" i="2"/>
  <c r="BQ75" i="2"/>
  <c r="BN75" i="2"/>
  <c r="BK75" i="2"/>
  <c r="BH75" i="2"/>
  <c r="BD75" i="2"/>
  <c r="BA75" i="2"/>
  <c r="AX75" i="2"/>
  <c r="AT75" i="2"/>
  <c r="AQ75" i="2"/>
  <c r="AN75" i="2"/>
  <c r="AK75" i="2"/>
  <c r="AG75" i="2"/>
  <c r="AF75" i="2"/>
  <c r="AD75" i="2"/>
  <c r="DT74" i="2"/>
  <c r="DS74" i="2"/>
  <c r="DQ74" i="2"/>
  <c r="DO74" i="2"/>
  <c r="DM74" i="2"/>
  <c r="DK74" i="2"/>
  <c r="DI74" i="2"/>
  <c r="DE74" i="2"/>
  <c r="DA74" i="2"/>
  <c r="CW74" i="2"/>
  <c r="CX74" i="2" s="1"/>
  <c r="AV74" i="2" s="1"/>
  <c r="CT74" i="2"/>
  <c r="CQ74" i="2"/>
  <c r="CK74" i="2"/>
  <c r="CH74" i="2"/>
  <c r="CE74" i="2"/>
  <c r="CA74" i="2"/>
  <c r="BW74" i="2"/>
  <c r="BT74" i="2"/>
  <c r="BQ74" i="2"/>
  <c r="BN74" i="2"/>
  <c r="BK74" i="2"/>
  <c r="BH74" i="2"/>
  <c r="BD74" i="2"/>
  <c r="BA74" i="2"/>
  <c r="AX74" i="2"/>
  <c r="AT74" i="2"/>
  <c r="AQ74" i="2"/>
  <c r="AN74" i="2"/>
  <c r="AK74" i="2"/>
  <c r="AG74" i="2"/>
  <c r="AD74" i="2"/>
  <c r="AF74" i="2" s="1"/>
  <c r="DT73" i="2"/>
  <c r="DS73" i="2"/>
  <c r="DQ73" i="2"/>
  <c r="DO73" i="2"/>
  <c r="DM73" i="2"/>
  <c r="DK73" i="2"/>
  <c r="DI73" i="2"/>
  <c r="DE73" i="2"/>
  <c r="DA73" i="2"/>
  <c r="CW73" i="2"/>
  <c r="CX73" i="2" s="1"/>
  <c r="AV73" i="2" s="1"/>
  <c r="CT73" i="2"/>
  <c r="CQ73" i="2"/>
  <c r="CK73" i="2"/>
  <c r="CH73" i="2"/>
  <c r="CE73" i="2"/>
  <c r="CA73" i="2"/>
  <c r="BW73" i="2"/>
  <c r="BT73" i="2"/>
  <c r="BQ73" i="2"/>
  <c r="BN73" i="2"/>
  <c r="BK73" i="2"/>
  <c r="BH73" i="2"/>
  <c r="BD73" i="2"/>
  <c r="BA73" i="2"/>
  <c r="AX73" i="2"/>
  <c r="AT73" i="2"/>
  <c r="AQ73" i="2"/>
  <c r="AN73" i="2"/>
  <c r="AK73" i="2"/>
  <c r="AG73" i="2"/>
  <c r="AF73" i="2"/>
  <c r="AD73" i="2"/>
  <c r="DT72" i="2"/>
  <c r="DS72" i="2"/>
  <c r="DQ72" i="2"/>
  <c r="DO72" i="2"/>
  <c r="DM72" i="2"/>
  <c r="DK72" i="2"/>
  <c r="DI72" i="2"/>
  <c r="DE72" i="2"/>
  <c r="DA72" i="2"/>
  <c r="CW72" i="2"/>
  <c r="CX72" i="2" s="1"/>
  <c r="AV72" i="2" s="1"/>
  <c r="CT72" i="2"/>
  <c r="CQ72" i="2"/>
  <c r="CK72" i="2"/>
  <c r="CH72" i="2"/>
  <c r="CE72" i="2"/>
  <c r="CA72" i="2"/>
  <c r="BW72" i="2"/>
  <c r="BT72" i="2"/>
  <c r="BQ72" i="2"/>
  <c r="BN72" i="2"/>
  <c r="BK72" i="2"/>
  <c r="BH72" i="2"/>
  <c r="BD72" i="2"/>
  <c r="BA72" i="2"/>
  <c r="AX72" i="2"/>
  <c r="AT72" i="2"/>
  <c r="AQ72" i="2"/>
  <c r="AN72" i="2"/>
  <c r="AK72" i="2"/>
  <c r="AG72" i="2"/>
  <c r="AD72" i="2"/>
  <c r="AF72" i="2" s="1"/>
  <c r="DT71" i="2"/>
  <c r="DS71" i="2"/>
  <c r="DQ71" i="2"/>
  <c r="DO71" i="2"/>
  <c r="DM71" i="2"/>
  <c r="DK71" i="2"/>
  <c r="DI71" i="2"/>
  <c r="DE71" i="2"/>
  <c r="DA71" i="2"/>
  <c r="CW71" i="2"/>
  <c r="CX71" i="2" s="1"/>
  <c r="AV71" i="2" s="1"/>
  <c r="CT71" i="2"/>
  <c r="CQ71" i="2"/>
  <c r="CK71" i="2"/>
  <c r="CH71" i="2"/>
  <c r="CE71" i="2"/>
  <c r="CA71" i="2"/>
  <c r="BW71" i="2"/>
  <c r="BT71" i="2"/>
  <c r="BQ71" i="2"/>
  <c r="BN71" i="2"/>
  <c r="BK71" i="2"/>
  <c r="BH71" i="2"/>
  <c r="BD71" i="2"/>
  <c r="BA71" i="2"/>
  <c r="AX71" i="2"/>
  <c r="AT71" i="2"/>
  <c r="AQ71" i="2"/>
  <c r="AN71" i="2"/>
  <c r="AK71" i="2"/>
  <c r="AG71" i="2"/>
  <c r="AF71" i="2"/>
  <c r="AD71" i="2"/>
  <c r="DT70" i="2"/>
  <c r="DS70" i="2"/>
  <c r="DQ70" i="2"/>
  <c r="DO70" i="2"/>
  <c r="DM70" i="2"/>
  <c r="DK70" i="2"/>
  <c r="DI70" i="2"/>
  <c r="DE70" i="2"/>
  <c r="DA70" i="2"/>
  <c r="CW70" i="2"/>
  <c r="CX70" i="2" s="1"/>
  <c r="AV70" i="2" s="1"/>
  <c r="CT70" i="2"/>
  <c r="CQ70" i="2"/>
  <c r="CK70" i="2"/>
  <c r="CH70" i="2"/>
  <c r="CE70" i="2"/>
  <c r="CA70" i="2"/>
  <c r="BW70" i="2"/>
  <c r="BT70" i="2"/>
  <c r="BQ70" i="2"/>
  <c r="BN70" i="2"/>
  <c r="BK70" i="2"/>
  <c r="BH70" i="2"/>
  <c r="BD70" i="2"/>
  <c r="BA70" i="2"/>
  <c r="AX70" i="2"/>
  <c r="AT70" i="2"/>
  <c r="AQ70" i="2"/>
  <c r="AN70" i="2"/>
  <c r="AK70" i="2"/>
  <c r="AG70" i="2"/>
  <c r="AD70" i="2"/>
  <c r="AF70" i="2" s="1"/>
  <c r="DT69" i="2"/>
  <c r="DS69" i="2"/>
  <c r="DQ69" i="2"/>
  <c r="DO69" i="2"/>
  <c r="DM69" i="2"/>
  <c r="DK69" i="2"/>
  <c r="DI69" i="2"/>
  <c r="DE69" i="2"/>
  <c r="DA69" i="2"/>
  <c r="CW69" i="2"/>
  <c r="CX69" i="2" s="1"/>
  <c r="AV69" i="2" s="1"/>
  <c r="CT69" i="2"/>
  <c r="CQ69" i="2"/>
  <c r="CK69" i="2"/>
  <c r="CH69" i="2"/>
  <c r="CE69" i="2"/>
  <c r="CA69" i="2"/>
  <c r="BW69" i="2"/>
  <c r="BT69" i="2"/>
  <c r="BQ69" i="2"/>
  <c r="BN69" i="2"/>
  <c r="BK69" i="2"/>
  <c r="BH69" i="2"/>
  <c r="BD69" i="2"/>
  <c r="BA69" i="2"/>
  <c r="AX69" i="2"/>
  <c r="AT69" i="2"/>
  <c r="AQ69" i="2"/>
  <c r="AN69" i="2"/>
  <c r="AK69" i="2"/>
  <c r="AG69" i="2"/>
  <c r="AF69" i="2"/>
  <c r="AD69" i="2"/>
  <c r="DT68" i="2"/>
  <c r="DS68" i="2"/>
  <c r="DQ68" i="2"/>
  <c r="DO68" i="2"/>
  <c r="DM68" i="2"/>
  <c r="DK68" i="2"/>
  <c r="DI68" i="2"/>
  <c r="DE68" i="2"/>
  <c r="DA68" i="2"/>
  <c r="CW68" i="2"/>
  <c r="CX68" i="2" s="1"/>
  <c r="AV68" i="2" s="1"/>
  <c r="CT68" i="2"/>
  <c r="CQ68" i="2"/>
  <c r="CK68" i="2"/>
  <c r="CH68" i="2"/>
  <c r="CE68" i="2"/>
  <c r="CA68" i="2"/>
  <c r="BW68" i="2"/>
  <c r="BT68" i="2"/>
  <c r="BQ68" i="2"/>
  <c r="BN68" i="2"/>
  <c r="BK68" i="2"/>
  <c r="BH68" i="2"/>
  <c r="BD68" i="2"/>
  <c r="BA68" i="2"/>
  <c r="AX68" i="2"/>
  <c r="AT68" i="2"/>
  <c r="AQ68" i="2"/>
  <c r="AN68" i="2"/>
  <c r="AK68" i="2"/>
  <c r="AG68" i="2"/>
  <c r="AD68" i="2"/>
  <c r="AF68" i="2" s="1"/>
  <c r="DT67" i="2"/>
  <c r="DS67" i="2"/>
  <c r="DQ67" i="2"/>
  <c r="DO67" i="2"/>
  <c r="DM67" i="2"/>
  <c r="DK67" i="2"/>
  <c r="DI67" i="2"/>
  <c r="DE67" i="2"/>
  <c r="DA67" i="2"/>
  <c r="CW67" i="2"/>
  <c r="CX67" i="2" s="1"/>
  <c r="AV67" i="2" s="1"/>
  <c r="CT67" i="2"/>
  <c r="CQ67" i="2"/>
  <c r="CK67" i="2"/>
  <c r="CH67" i="2"/>
  <c r="CE67" i="2"/>
  <c r="CA67" i="2"/>
  <c r="BW67" i="2"/>
  <c r="BT67" i="2"/>
  <c r="BQ67" i="2"/>
  <c r="BN67" i="2"/>
  <c r="BK67" i="2"/>
  <c r="BH67" i="2"/>
  <c r="BD67" i="2"/>
  <c r="BA67" i="2"/>
  <c r="AX67" i="2"/>
  <c r="AT67" i="2"/>
  <c r="AQ67" i="2"/>
  <c r="AN67" i="2"/>
  <c r="AK67" i="2"/>
  <c r="AG67" i="2"/>
  <c r="AF67" i="2"/>
  <c r="AD67" i="2"/>
  <c r="DT66" i="2"/>
  <c r="DS66" i="2"/>
  <c r="DQ66" i="2"/>
  <c r="DO66" i="2"/>
  <c r="DM66" i="2"/>
  <c r="DK66" i="2"/>
  <c r="DI66" i="2"/>
  <c r="DE66" i="2"/>
  <c r="DA66" i="2"/>
  <c r="CW66" i="2"/>
  <c r="CX66" i="2" s="1"/>
  <c r="CT66" i="2"/>
  <c r="CQ66" i="2"/>
  <c r="CK66" i="2"/>
  <c r="CH66" i="2"/>
  <c r="CE66" i="2"/>
  <c r="CA66" i="2"/>
  <c r="BW66" i="2"/>
  <c r="BT66" i="2"/>
  <c r="BQ66" i="2"/>
  <c r="BN66" i="2"/>
  <c r="BK66" i="2"/>
  <c r="BH66" i="2"/>
  <c r="BD66" i="2"/>
  <c r="BA66" i="2"/>
  <c r="AX66" i="2"/>
  <c r="AT66" i="2"/>
  <c r="AQ66" i="2"/>
  <c r="AN66" i="2"/>
  <c r="AK66" i="2"/>
  <c r="AG66" i="2"/>
  <c r="AD66" i="2"/>
  <c r="AF66" i="2" s="1"/>
  <c r="DT65" i="2"/>
  <c r="DS65" i="2"/>
  <c r="DQ65" i="2"/>
  <c r="DO65" i="2"/>
  <c r="DM65" i="2"/>
  <c r="DK65" i="2"/>
  <c r="DI65" i="2"/>
  <c r="DE65" i="2"/>
  <c r="DA65" i="2"/>
  <c r="CX65" i="2"/>
  <c r="AV65" i="2" s="1"/>
  <c r="CW65" i="2"/>
  <c r="CT65" i="2"/>
  <c r="CQ65" i="2"/>
  <c r="CK65" i="2"/>
  <c r="CH65" i="2"/>
  <c r="CE65" i="2"/>
  <c r="CA65" i="2"/>
  <c r="BW65" i="2"/>
  <c r="BT65" i="2"/>
  <c r="BQ65" i="2"/>
  <c r="BN65" i="2"/>
  <c r="BK65" i="2"/>
  <c r="BH65" i="2"/>
  <c r="BD65" i="2"/>
  <c r="BA65" i="2"/>
  <c r="AX65" i="2"/>
  <c r="AT65" i="2"/>
  <c r="AQ65" i="2"/>
  <c r="AN65" i="2"/>
  <c r="AK65" i="2"/>
  <c r="AG65" i="2"/>
  <c r="AD65" i="2"/>
  <c r="AF65" i="2" s="1"/>
  <c r="DT64" i="2"/>
  <c r="DS64" i="2"/>
  <c r="DQ64" i="2"/>
  <c r="DO64" i="2"/>
  <c r="DM64" i="2"/>
  <c r="DK64" i="2"/>
  <c r="DI64" i="2"/>
  <c r="DE64" i="2"/>
  <c r="DA64" i="2"/>
  <c r="CW64" i="2"/>
  <c r="CX64" i="2" s="1"/>
  <c r="CT64" i="2"/>
  <c r="CQ64" i="2"/>
  <c r="CK64" i="2"/>
  <c r="CH64" i="2"/>
  <c r="CE64" i="2"/>
  <c r="CA64" i="2"/>
  <c r="BW64" i="2"/>
  <c r="BT64" i="2"/>
  <c r="BQ64" i="2"/>
  <c r="BN64" i="2"/>
  <c r="BK64" i="2"/>
  <c r="BH64" i="2"/>
  <c r="BD64" i="2"/>
  <c r="BA64" i="2"/>
  <c r="AX64" i="2"/>
  <c r="AT64" i="2"/>
  <c r="AQ64" i="2"/>
  <c r="AO64" i="2"/>
  <c r="AN64" i="2"/>
  <c r="AK64" i="2"/>
  <c r="AG64" i="2"/>
  <c r="AD64" i="2"/>
  <c r="AF64" i="2" s="1"/>
  <c r="DT63" i="2"/>
  <c r="DS63" i="2"/>
  <c r="DQ63" i="2"/>
  <c r="DO63" i="2"/>
  <c r="DM63" i="2"/>
  <c r="DK63" i="2"/>
  <c r="DI63" i="2"/>
  <c r="DE63" i="2"/>
  <c r="DA63" i="2"/>
  <c r="CX63" i="2"/>
  <c r="AV63" i="2" s="1"/>
  <c r="CW63" i="2"/>
  <c r="CT63" i="2"/>
  <c r="CQ63" i="2"/>
  <c r="CK63" i="2"/>
  <c r="CH63" i="2"/>
  <c r="CE63" i="2"/>
  <c r="CA63" i="2"/>
  <c r="BW63" i="2"/>
  <c r="BT63" i="2"/>
  <c r="BQ63" i="2"/>
  <c r="BN63" i="2"/>
  <c r="BK63" i="2"/>
  <c r="BH63" i="2"/>
  <c r="BD63" i="2"/>
  <c r="BA63" i="2"/>
  <c r="AX63" i="2"/>
  <c r="AT63" i="2"/>
  <c r="AQ63" i="2"/>
  <c r="AN63" i="2"/>
  <c r="AK63" i="2"/>
  <c r="AG63" i="2"/>
  <c r="AD63" i="2"/>
  <c r="AF63" i="2" s="1"/>
  <c r="DT62" i="2"/>
  <c r="DQ62" i="2"/>
  <c r="DO62" i="2"/>
  <c r="DM62" i="2"/>
  <c r="DK62" i="2"/>
  <c r="DI62" i="2"/>
  <c r="DE62" i="2"/>
  <c r="DA62" i="2"/>
  <c r="CW62" i="2"/>
  <c r="CX62" i="2" s="1"/>
  <c r="CT62" i="2"/>
  <c r="CQ62" i="2"/>
  <c r="CK62" i="2"/>
  <c r="CH62" i="2"/>
  <c r="CE62" i="2"/>
  <c r="CA62" i="2"/>
  <c r="BW62" i="2"/>
  <c r="BT62" i="2"/>
  <c r="BQ62" i="2"/>
  <c r="BN62" i="2"/>
  <c r="BK62" i="2"/>
  <c r="BH62" i="2"/>
  <c r="BD62" i="2"/>
  <c r="BA62" i="2"/>
  <c r="AX62" i="2"/>
  <c r="AT62" i="2"/>
  <c r="AQ62" i="2"/>
  <c r="AN62" i="2"/>
  <c r="AL62" i="2"/>
  <c r="DS62" i="2" s="1"/>
  <c r="AK62" i="2"/>
  <c r="AG62" i="2"/>
  <c r="AD62" i="2"/>
  <c r="AF62" i="2" s="1"/>
  <c r="DT61" i="2"/>
  <c r="DS61" i="2"/>
  <c r="DQ61" i="2"/>
  <c r="DO61" i="2"/>
  <c r="DM61" i="2"/>
  <c r="DK61" i="2"/>
  <c r="DI61" i="2"/>
  <c r="DE61" i="2"/>
  <c r="DA61" i="2"/>
  <c r="CX61" i="2"/>
  <c r="CW61" i="2"/>
  <c r="CT61" i="2"/>
  <c r="CQ61" i="2"/>
  <c r="CK61" i="2"/>
  <c r="CH61" i="2"/>
  <c r="CE61" i="2"/>
  <c r="CA61" i="2"/>
  <c r="BW61" i="2"/>
  <c r="BT61" i="2"/>
  <c r="BQ61" i="2"/>
  <c r="BN61" i="2"/>
  <c r="BK61" i="2"/>
  <c r="BH61" i="2"/>
  <c r="BD61" i="2"/>
  <c r="BA61" i="2"/>
  <c r="AX61" i="2"/>
  <c r="AT61" i="2"/>
  <c r="AQ61" i="2"/>
  <c r="AN61" i="2"/>
  <c r="AK61" i="2"/>
  <c r="AG61" i="2"/>
  <c r="AD61" i="2"/>
  <c r="AF61" i="2" s="1"/>
  <c r="DT60" i="2"/>
  <c r="DS60" i="2"/>
  <c r="DQ60" i="2"/>
  <c r="DO60" i="2"/>
  <c r="DM60" i="2"/>
  <c r="DK60" i="2"/>
  <c r="DI60" i="2"/>
  <c r="DE60" i="2"/>
  <c r="DA60" i="2"/>
  <c r="CW60" i="2"/>
  <c r="CX60" i="2" s="1"/>
  <c r="AV60" i="2" s="1"/>
  <c r="CT60" i="2"/>
  <c r="CQ60" i="2"/>
  <c r="CK60" i="2"/>
  <c r="CH60" i="2"/>
  <c r="CE60" i="2"/>
  <c r="CA60" i="2"/>
  <c r="BW60" i="2"/>
  <c r="BT60" i="2"/>
  <c r="BQ60" i="2"/>
  <c r="BN60" i="2"/>
  <c r="BK60" i="2"/>
  <c r="BH60" i="2"/>
  <c r="BD60" i="2"/>
  <c r="BA60" i="2"/>
  <c r="AX60" i="2"/>
  <c r="AT60" i="2"/>
  <c r="AQ60" i="2"/>
  <c r="AN60" i="2"/>
  <c r="AK60" i="2"/>
  <c r="AG60" i="2"/>
  <c r="AF60" i="2"/>
  <c r="AD60" i="2"/>
  <c r="DT59" i="2"/>
  <c r="DS59" i="2"/>
  <c r="DQ59" i="2"/>
  <c r="DO59" i="2"/>
  <c r="DM59" i="2"/>
  <c r="DK59" i="2"/>
  <c r="DI59" i="2"/>
  <c r="DE59" i="2"/>
  <c r="DA59" i="2"/>
  <c r="CW59" i="2"/>
  <c r="CX59" i="2" s="1"/>
  <c r="AV59" i="2" s="1"/>
  <c r="CT59" i="2"/>
  <c r="CQ59" i="2"/>
  <c r="CK59" i="2"/>
  <c r="CH59" i="2"/>
  <c r="CE59" i="2"/>
  <c r="CA59" i="2"/>
  <c r="BW59" i="2"/>
  <c r="BT59" i="2"/>
  <c r="BQ59" i="2"/>
  <c r="BN59" i="2"/>
  <c r="BK59" i="2"/>
  <c r="BH59" i="2"/>
  <c r="BD59" i="2"/>
  <c r="BA59" i="2"/>
  <c r="AX59" i="2"/>
  <c r="AT59" i="2"/>
  <c r="AQ59" i="2"/>
  <c r="AN59" i="2"/>
  <c r="AK59" i="2"/>
  <c r="AG59" i="2"/>
  <c r="AD59" i="2"/>
  <c r="AF59" i="2" s="1"/>
  <c r="DT58" i="2"/>
  <c r="DS58" i="2"/>
  <c r="DQ58" i="2"/>
  <c r="DO58" i="2"/>
  <c r="DM58" i="2"/>
  <c r="DK58" i="2"/>
  <c r="DI58" i="2"/>
  <c r="DE58" i="2"/>
  <c r="DA58" i="2"/>
  <c r="CW58" i="2"/>
  <c r="CX58" i="2" s="1"/>
  <c r="AV58" i="2" s="1"/>
  <c r="CT58" i="2"/>
  <c r="CQ58" i="2"/>
  <c r="CK58" i="2"/>
  <c r="CH58" i="2"/>
  <c r="CE58" i="2"/>
  <c r="CA58" i="2"/>
  <c r="BW58" i="2"/>
  <c r="BT58" i="2"/>
  <c r="BQ58" i="2"/>
  <c r="BN58" i="2"/>
  <c r="BK58" i="2"/>
  <c r="BH58" i="2"/>
  <c r="BD58" i="2"/>
  <c r="BA58" i="2"/>
  <c r="AX58" i="2"/>
  <c r="AT58" i="2"/>
  <c r="AQ58" i="2"/>
  <c r="AN58" i="2"/>
  <c r="AK58" i="2"/>
  <c r="AG58" i="2"/>
  <c r="AF58" i="2"/>
  <c r="AD58" i="2"/>
  <c r="DT57" i="2"/>
  <c r="DS57" i="2"/>
  <c r="DQ57" i="2"/>
  <c r="DO57" i="2"/>
  <c r="DM57" i="2"/>
  <c r="DK57" i="2"/>
  <c r="DI57" i="2"/>
  <c r="DE57" i="2"/>
  <c r="DA57" i="2"/>
  <c r="CW57" i="2"/>
  <c r="CX57" i="2" s="1"/>
  <c r="AV57" i="2" s="1"/>
  <c r="CT57" i="2"/>
  <c r="CQ57" i="2"/>
  <c r="CK57" i="2"/>
  <c r="CH57" i="2"/>
  <c r="CE57" i="2"/>
  <c r="CA57" i="2"/>
  <c r="BW57" i="2"/>
  <c r="BT57" i="2"/>
  <c r="BQ57" i="2"/>
  <c r="BN57" i="2"/>
  <c r="BK57" i="2"/>
  <c r="BH57" i="2"/>
  <c r="BD57" i="2"/>
  <c r="BA57" i="2"/>
  <c r="AX57" i="2"/>
  <c r="AT57" i="2"/>
  <c r="AQ57" i="2"/>
  <c r="AN57" i="2"/>
  <c r="AK57" i="2"/>
  <c r="AG57" i="2"/>
  <c r="AD57" i="2"/>
  <c r="AF57" i="2" s="1"/>
  <c r="DT56" i="2"/>
  <c r="DS56" i="2"/>
  <c r="DQ56" i="2"/>
  <c r="DO56" i="2"/>
  <c r="DM56" i="2"/>
  <c r="DK56" i="2"/>
  <c r="DI56" i="2"/>
  <c r="DE56" i="2"/>
  <c r="DA56" i="2"/>
  <c r="CW56" i="2"/>
  <c r="CX56" i="2" s="1"/>
  <c r="AV56" i="2" s="1"/>
  <c r="CT56" i="2"/>
  <c r="CQ56" i="2"/>
  <c r="CK56" i="2"/>
  <c r="CH56" i="2"/>
  <c r="CE56" i="2"/>
  <c r="CA56" i="2"/>
  <c r="BW56" i="2"/>
  <c r="BT56" i="2"/>
  <c r="BQ56" i="2"/>
  <c r="BN56" i="2"/>
  <c r="BK56" i="2"/>
  <c r="BH56" i="2"/>
  <c r="BD56" i="2"/>
  <c r="BA56" i="2"/>
  <c r="AX56" i="2"/>
  <c r="AT56" i="2"/>
  <c r="AQ56" i="2"/>
  <c r="AN56" i="2"/>
  <c r="AK56" i="2"/>
  <c r="AG56" i="2"/>
  <c r="AF56" i="2"/>
  <c r="AD56" i="2"/>
  <c r="DT55" i="2"/>
  <c r="DS55" i="2"/>
  <c r="DQ55" i="2"/>
  <c r="DO55" i="2"/>
  <c r="DM55" i="2"/>
  <c r="DK55" i="2"/>
  <c r="DI55" i="2"/>
  <c r="DE55" i="2"/>
  <c r="DA55" i="2"/>
  <c r="CW55" i="2"/>
  <c r="CX55" i="2" s="1"/>
  <c r="CT55" i="2"/>
  <c r="CQ55" i="2"/>
  <c r="CK55" i="2"/>
  <c r="CH55" i="2"/>
  <c r="CE55" i="2"/>
  <c r="CA55" i="2"/>
  <c r="BW55" i="2"/>
  <c r="BT55" i="2"/>
  <c r="BQ55" i="2"/>
  <c r="BN55" i="2"/>
  <c r="BK55" i="2"/>
  <c r="BH55" i="2"/>
  <c r="BD55" i="2"/>
  <c r="BA55" i="2"/>
  <c r="AX55" i="2"/>
  <c r="AT55" i="2"/>
  <c r="AQ55" i="2"/>
  <c r="AN55" i="2"/>
  <c r="AK55" i="2"/>
  <c r="AG55" i="2"/>
  <c r="AD55" i="2"/>
  <c r="AF55" i="2" s="1"/>
  <c r="DT54" i="2"/>
  <c r="DQ54" i="2"/>
  <c r="DO54" i="2"/>
  <c r="DM54" i="2"/>
  <c r="DK54" i="2"/>
  <c r="DI54" i="2"/>
  <c r="DE54" i="2"/>
  <c r="DA54" i="2"/>
  <c r="CX54" i="2"/>
  <c r="CW54" i="2"/>
  <c r="CT54" i="2"/>
  <c r="CQ54" i="2"/>
  <c r="CK54" i="2"/>
  <c r="CH54" i="2"/>
  <c r="CE54" i="2"/>
  <c r="CA54" i="2"/>
  <c r="BW54" i="2"/>
  <c r="BT54" i="2"/>
  <c r="BQ54" i="2"/>
  <c r="BN54" i="2"/>
  <c r="BK54" i="2"/>
  <c r="BH54" i="2"/>
  <c r="BD54" i="2"/>
  <c r="BA54" i="2"/>
  <c r="AX54" i="2"/>
  <c r="AT54" i="2"/>
  <c r="AQ54" i="2"/>
  <c r="AN54" i="2"/>
  <c r="AL54" i="2"/>
  <c r="DS54" i="2" s="1"/>
  <c r="AK54" i="2"/>
  <c r="AG54" i="2"/>
  <c r="AD54" i="2"/>
  <c r="AF54" i="2" s="1"/>
  <c r="DT53" i="2"/>
  <c r="DS53" i="2"/>
  <c r="DQ53" i="2"/>
  <c r="DO53" i="2"/>
  <c r="DM53" i="2"/>
  <c r="DK53" i="2"/>
  <c r="DI53" i="2"/>
  <c r="DE53" i="2"/>
  <c r="DA53" i="2"/>
  <c r="CW53" i="2"/>
  <c r="CX53" i="2" s="1"/>
  <c r="AV53" i="2" s="1"/>
  <c r="CT53" i="2"/>
  <c r="CQ53" i="2"/>
  <c r="CK53" i="2"/>
  <c r="CH53" i="2"/>
  <c r="CE53" i="2"/>
  <c r="CA53" i="2"/>
  <c r="BW53" i="2"/>
  <c r="BT53" i="2"/>
  <c r="BQ53" i="2"/>
  <c r="BN53" i="2"/>
  <c r="BK53" i="2"/>
  <c r="BH53" i="2"/>
  <c r="BD53" i="2"/>
  <c r="BA53" i="2"/>
  <c r="AX53" i="2"/>
  <c r="AT53" i="2"/>
  <c r="AQ53" i="2"/>
  <c r="AN53" i="2"/>
  <c r="AK53" i="2"/>
  <c r="AG53" i="2"/>
  <c r="AD53" i="2"/>
  <c r="AF53" i="2" s="1"/>
  <c r="DT52" i="2"/>
  <c r="DS52" i="2"/>
  <c r="DQ52" i="2"/>
  <c r="DO52" i="2"/>
  <c r="DM52" i="2"/>
  <c r="DK52" i="2"/>
  <c r="DI52" i="2"/>
  <c r="DE52" i="2"/>
  <c r="DA52" i="2"/>
  <c r="CX52" i="2"/>
  <c r="AV52" i="2" s="1"/>
  <c r="CW52" i="2"/>
  <c r="CT52" i="2"/>
  <c r="CQ52" i="2"/>
  <c r="CK52" i="2"/>
  <c r="CH52" i="2"/>
  <c r="CE52" i="2"/>
  <c r="CA52" i="2"/>
  <c r="BW52" i="2"/>
  <c r="BT52" i="2"/>
  <c r="BQ52" i="2"/>
  <c r="BN52" i="2"/>
  <c r="BK52" i="2"/>
  <c r="BH52" i="2"/>
  <c r="BD52" i="2"/>
  <c r="BA52" i="2"/>
  <c r="AX52" i="2"/>
  <c r="AT52" i="2"/>
  <c r="AQ52" i="2"/>
  <c r="AN52" i="2"/>
  <c r="AK52" i="2"/>
  <c r="AG52" i="2"/>
  <c r="AD52" i="2"/>
  <c r="AF52" i="2" s="1"/>
  <c r="DT51" i="2"/>
  <c r="DS51" i="2"/>
  <c r="DQ51" i="2"/>
  <c r="DO51" i="2"/>
  <c r="DM51" i="2"/>
  <c r="DK51" i="2"/>
  <c r="DI51" i="2"/>
  <c r="DE51" i="2"/>
  <c r="DA51" i="2"/>
  <c r="CW51" i="2"/>
  <c r="CX51" i="2" s="1"/>
  <c r="AV51" i="2" s="1"/>
  <c r="CT51" i="2"/>
  <c r="CQ51" i="2"/>
  <c r="CK51" i="2"/>
  <c r="CH51" i="2"/>
  <c r="CE51" i="2"/>
  <c r="CA51" i="2"/>
  <c r="BW51" i="2"/>
  <c r="BT51" i="2"/>
  <c r="BQ51" i="2"/>
  <c r="BN51" i="2"/>
  <c r="BK51" i="2"/>
  <c r="BH51" i="2"/>
  <c r="BD51" i="2"/>
  <c r="BA51" i="2"/>
  <c r="AX51" i="2"/>
  <c r="AT51" i="2"/>
  <c r="AQ51" i="2"/>
  <c r="AN51" i="2"/>
  <c r="AK51" i="2"/>
  <c r="AG51" i="2"/>
  <c r="AD51" i="2"/>
  <c r="AF51" i="2" s="1"/>
  <c r="DT50" i="2"/>
  <c r="DS50" i="2"/>
  <c r="DQ50" i="2"/>
  <c r="DO50" i="2"/>
  <c r="DM50" i="2"/>
  <c r="DK50" i="2"/>
  <c r="DI50" i="2"/>
  <c r="DE50" i="2"/>
  <c r="DA50" i="2"/>
  <c r="CX50" i="2"/>
  <c r="AV50" i="2" s="1"/>
  <c r="CW50" i="2"/>
  <c r="CT50" i="2"/>
  <c r="CQ50" i="2"/>
  <c r="CK50" i="2"/>
  <c r="CH50" i="2"/>
  <c r="CE50" i="2"/>
  <c r="CA50" i="2"/>
  <c r="BW50" i="2"/>
  <c r="BT50" i="2"/>
  <c r="BQ50" i="2"/>
  <c r="BN50" i="2"/>
  <c r="BK50" i="2"/>
  <c r="BH50" i="2"/>
  <c r="BD50" i="2"/>
  <c r="BA50" i="2"/>
  <c r="AX50" i="2"/>
  <c r="AT50" i="2"/>
  <c r="AQ50" i="2"/>
  <c r="AN50" i="2"/>
  <c r="AK50" i="2"/>
  <c r="AG50" i="2"/>
  <c r="AD50" i="2"/>
  <c r="AF50" i="2" s="1"/>
  <c r="DT49" i="2"/>
  <c r="DS49" i="2"/>
  <c r="DQ49" i="2"/>
  <c r="DO49" i="2"/>
  <c r="DM49" i="2"/>
  <c r="DK49" i="2"/>
  <c r="DI49" i="2"/>
  <c r="DE49" i="2"/>
  <c r="DA49" i="2"/>
  <c r="CW49" i="2"/>
  <c r="CX49" i="2" s="1"/>
  <c r="AV49" i="2" s="1"/>
  <c r="CT49" i="2"/>
  <c r="CQ49" i="2"/>
  <c r="CK49" i="2"/>
  <c r="CH49" i="2"/>
  <c r="CE49" i="2"/>
  <c r="CA49" i="2"/>
  <c r="BW49" i="2"/>
  <c r="BT49" i="2"/>
  <c r="BQ49" i="2"/>
  <c r="BN49" i="2"/>
  <c r="BK49" i="2"/>
  <c r="BH49" i="2"/>
  <c r="BD49" i="2"/>
  <c r="BA49" i="2"/>
  <c r="AX49" i="2"/>
  <c r="AT49" i="2"/>
  <c r="AQ49" i="2"/>
  <c r="AN49" i="2"/>
  <c r="AK49" i="2"/>
  <c r="AG49" i="2"/>
  <c r="AD49" i="2"/>
  <c r="AF49" i="2" s="1"/>
  <c r="DT48" i="2"/>
  <c r="DS48" i="2"/>
  <c r="DQ48" i="2"/>
  <c r="DO48" i="2"/>
  <c r="DM48" i="2"/>
  <c r="DK48" i="2"/>
  <c r="DI48" i="2"/>
  <c r="DE48" i="2"/>
  <c r="DA48" i="2"/>
  <c r="CX48" i="2"/>
  <c r="AV48" i="2" s="1"/>
  <c r="CW48" i="2"/>
  <c r="CT48" i="2"/>
  <c r="CQ48" i="2"/>
  <c r="CK48" i="2"/>
  <c r="CH48" i="2"/>
  <c r="CE48" i="2"/>
  <c r="CA48" i="2"/>
  <c r="BW48" i="2"/>
  <c r="BT48" i="2"/>
  <c r="BQ48" i="2"/>
  <c r="BN48" i="2"/>
  <c r="BK48" i="2"/>
  <c r="BH48" i="2"/>
  <c r="BD48" i="2"/>
  <c r="BA48" i="2"/>
  <c r="AX48" i="2"/>
  <c r="AT48" i="2"/>
  <c r="AQ48" i="2"/>
  <c r="AN48" i="2"/>
  <c r="AK48" i="2"/>
  <c r="AG48" i="2"/>
  <c r="AD48" i="2"/>
  <c r="AF48" i="2" s="1"/>
  <c r="DT47" i="2"/>
  <c r="DS47" i="2"/>
  <c r="DQ47" i="2"/>
  <c r="DO47" i="2"/>
  <c r="DM47" i="2"/>
  <c r="DK47" i="2"/>
  <c r="DI47" i="2"/>
  <c r="DE47" i="2"/>
  <c r="DA47" i="2"/>
  <c r="CW47" i="2"/>
  <c r="CX47" i="2" s="1"/>
  <c r="AV47" i="2" s="1"/>
  <c r="CT47" i="2"/>
  <c r="CQ47" i="2"/>
  <c r="CK47" i="2"/>
  <c r="CH47" i="2"/>
  <c r="CE47" i="2"/>
  <c r="CA47" i="2"/>
  <c r="BW47" i="2"/>
  <c r="BT47" i="2"/>
  <c r="BQ47" i="2"/>
  <c r="BN47" i="2"/>
  <c r="BK47" i="2"/>
  <c r="BH47" i="2"/>
  <c r="BD47" i="2"/>
  <c r="BA47" i="2"/>
  <c r="AX47" i="2"/>
  <c r="AT47" i="2"/>
  <c r="AQ47" i="2"/>
  <c r="AN47" i="2"/>
  <c r="AK47" i="2"/>
  <c r="AG47" i="2"/>
  <c r="AD47" i="2"/>
  <c r="AF47" i="2" s="1"/>
  <c r="DT46" i="2"/>
  <c r="DS46" i="2"/>
  <c r="DQ46" i="2"/>
  <c r="DO46" i="2"/>
  <c r="DM46" i="2"/>
  <c r="DK46" i="2"/>
  <c r="DI46" i="2"/>
  <c r="DE46" i="2"/>
  <c r="DA46" i="2"/>
  <c r="CX46" i="2"/>
  <c r="AV46" i="2" s="1"/>
  <c r="CW46" i="2"/>
  <c r="CT46" i="2"/>
  <c r="CQ46" i="2"/>
  <c r="CK46" i="2"/>
  <c r="CH46" i="2"/>
  <c r="CE46" i="2"/>
  <c r="CA46" i="2"/>
  <c r="BW46" i="2"/>
  <c r="BT46" i="2"/>
  <c r="BQ46" i="2"/>
  <c r="BN46" i="2"/>
  <c r="BK46" i="2"/>
  <c r="BH46" i="2"/>
  <c r="BD46" i="2"/>
  <c r="BA46" i="2"/>
  <c r="AX46" i="2"/>
  <c r="AT46" i="2"/>
  <c r="AQ46" i="2"/>
  <c r="AN46" i="2"/>
  <c r="AK46" i="2"/>
  <c r="AG46" i="2"/>
  <c r="AD46" i="2"/>
  <c r="AF46" i="2" s="1"/>
  <c r="DT45" i="2"/>
  <c r="DS45" i="2"/>
  <c r="DQ45" i="2"/>
  <c r="DO45" i="2"/>
  <c r="DM45" i="2"/>
  <c r="DK45" i="2"/>
  <c r="DI45" i="2"/>
  <c r="DE45" i="2"/>
  <c r="DA45" i="2"/>
  <c r="CW45" i="2"/>
  <c r="CX45" i="2" s="1"/>
  <c r="AV45" i="2" s="1"/>
  <c r="CT45" i="2"/>
  <c r="CQ45" i="2"/>
  <c r="CK45" i="2"/>
  <c r="CH45" i="2"/>
  <c r="CE45" i="2"/>
  <c r="CA45" i="2"/>
  <c r="BW45" i="2"/>
  <c r="BT45" i="2"/>
  <c r="BQ45" i="2"/>
  <c r="BN45" i="2"/>
  <c r="BK45" i="2"/>
  <c r="BH45" i="2"/>
  <c r="BD45" i="2"/>
  <c r="BA45" i="2"/>
  <c r="AX45" i="2"/>
  <c r="AT45" i="2"/>
  <c r="AQ45" i="2"/>
  <c r="AN45" i="2"/>
  <c r="AK45" i="2"/>
  <c r="AG45" i="2"/>
  <c r="AD45" i="2"/>
  <c r="AF45" i="2" s="1"/>
  <c r="DT44" i="2"/>
  <c r="DS44" i="2"/>
  <c r="DQ44" i="2"/>
  <c r="DO44" i="2"/>
  <c r="DM44" i="2"/>
  <c r="DK44" i="2"/>
  <c r="DI44" i="2"/>
  <c r="DE44" i="2"/>
  <c r="DA44" i="2"/>
  <c r="CX44" i="2"/>
  <c r="AV44" i="2" s="1"/>
  <c r="CW44" i="2"/>
  <c r="CT44" i="2"/>
  <c r="CQ44" i="2"/>
  <c r="CK44" i="2"/>
  <c r="CH44" i="2"/>
  <c r="CE44" i="2"/>
  <c r="CA44" i="2"/>
  <c r="BW44" i="2"/>
  <c r="BT44" i="2"/>
  <c r="BQ44" i="2"/>
  <c r="BN44" i="2"/>
  <c r="BK44" i="2"/>
  <c r="BH44" i="2"/>
  <c r="BD44" i="2"/>
  <c r="BA44" i="2"/>
  <c r="AX44" i="2"/>
  <c r="AT44" i="2"/>
  <c r="AQ44" i="2"/>
  <c r="AN44" i="2"/>
  <c r="AK44" i="2"/>
  <c r="AG44" i="2"/>
  <c r="AD44" i="2"/>
  <c r="AF44" i="2" s="1"/>
  <c r="DT43" i="2"/>
  <c r="DS43" i="2"/>
  <c r="DQ43" i="2"/>
  <c r="DO43" i="2"/>
  <c r="DM43" i="2"/>
  <c r="DK43" i="2"/>
  <c r="DI43" i="2"/>
  <c r="DE43" i="2"/>
  <c r="DA43" i="2"/>
  <c r="CW43" i="2"/>
  <c r="CX43" i="2" s="1"/>
  <c r="AV43" i="2" s="1"/>
  <c r="CT43" i="2"/>
  <c r="CQ43" i="2"/>
  <c r="CK43" i="2"/>
  <c r="CH43" i="2"/>
  <c r="CE43" i="2"/>
  <c r="CA43" i="2"/>
  <c r="BW43" i="2"/>
  <c r="BT43" i="2"/>
  <c r="BQ43" i="2"/>
  <c r="BN43" i="2"/>
  <c r="BK43" i="2"/>
  <c r="BH43" i="2"/>
  <c r="BD43" i="2"/>
  <c r="BA43" i="2"/>
  <c r="AX43" i="2"/>
  <c r="AT43" i="2"/>
  <c r="AQ43" i="2"/>
  <c r="AN43" i="2"/>
  <c r="AK43" i="2"/>
  <c r="AG43" i="2"/>
  <c r="AD43" i="2"/>
  <c r="AF43" i="2" s="1"/>
  <c r="DT42" i="2"/>
  <c r="DS42" i="2"/>
  <c r="DQ42" i="2"/>
  <c r="DO42" i="2"/>
  <c r="DM42" i="2"/>
  <c r="DK42" i="2"/>
  <c r="DI42" i="2"/>
  <c r="DE42" i="2"/>
  <c r="DA42" i="2"/>
  <c r="CX42" i="2"/>
  <c r="AV42" i="2" s="1"/>
  <c r="CW42" i="2"/>
  <c r="CT42" i="2"/>
  <c r="CQ42" i="2"/>
  <c r="CK42" i="2"/>
  <c r="CH42" i="2"/>
  <c r="CE42" i="2"/>
  <c r="CA42" i="2"/>
  <c r="BW42" i="2"/>
  <c r="BT42" i="2"/>
  <c r="BQ42" i="2"/>
  <c r="BN42" i="2"/>
  <c r="BK42" i="2"/>
  <c r="BH42" i="2"/>
  <c r="BD42" i="2"/>
  <c r="BA42" i="2"/>
  <c r="AX42" i="2"/>
  <c r="AT42" i="2"/>
  <c r="AQ42" i="2"/>
  <c r="AN42" i="2"/>
  <c r="AK42" i="2"/>
  <c r="AG42" i="2"/>
  <c r="AD42" i="2"/>
  <c r="AF42" i="2" s="1"/>
  <c r="DT41" i="2"/>
  <c r="DS41" i="2"/>
  <c r="DQ41" i="2"/>
  <c r="DO41" i="2"/>
  <c r="DM41" i="2"/>
  <c r="DK41" i="2"/>
  <c r="DI41" i="2"/>
  <c r="DE41" i="2"/>
  <c r="DA41" i="2"/>
  <c r="CW41" i="2"/>
  <c r="CX41" i="2" s="1"/>
  <c r="AV41" i="2" s="1"/>
  <c r="CT41" i="2"/>
  <c r="CQ41" i="2"/>
  <c r="CK41" i="2"/>
  <c r="CH41" i="2"/>
  <c r="CE41" i="2"/>
  <c r="CA41" i="2"/>
  <c r="BW41" i="2"/>
  <c r="BT41" i="2"/>
  <c r="BQ41" i="2"/>
  <c r="BN41" i="2"/>
  <c r="BK41" i="2"/>
  <c r="BH41" i="2"/>
  <c r="BD41" i="2"/>
  <c r="BA41" i="2"/>
  <c r="AX41" i="2"/>
  <c r="AT41" i="2"/>
  <c r="AQ41" i="2"/>
  <c r="AN41" i="2"/>
  <c r="AK41" i="2"/>
  <c r="AG41" i="2"/>
  <c r="AD41" i="2"/>
  <c r="AF41" i="2" s="1"/>
  <c r="DT40" i="2"/>
  <c r="DS40" i="2"/>
  <c r="DQ40" i="2"/>
  <c r="DO40" i="2"/>
  <c r="DM40" i="2"/>
  <c r="DK40" i="2"/>
  <c r="DI40" i="2"/>
  <c r="DE40" i="2"/>
  <c r="DA40" i="2"/>
  <c r="CX40" i="2"/>
  <c r="AV40" i="2" s="1"/>
  <c r="CW40" i="2"/>
  <c r="CT40" i="2"/>
  <c r="CQ40" i="2"/>
  <c r="CK40" i="2"/>
  <c r="CH40" i="2"/>
  <c r="CE40" i="2"/>
  <c r="CA40" i="2"/>
  <c r="BW40" i="2"/>
  <c r="BT40" i="2"/>
  <c r="BQ40" i="2"/>
  <c r="BN40" i="2"/>
  <c r="BK40" i="2"/>
  <c r="BH40" i="2"/>
  <c r="BD40" i="2"/>
  <c r="BA40" i="2"/>
  <c r="AX40" i="2"/>
  <c r="AT40" i="2"/>
  <c r="AQ40" i="2"/>
  <c r="AN40" i="2"/>
  <c r="AK40" i="2"/>
  <c r="AG40" i="2"/>
  <c r="AD40" i="2"/>
  <c r="AF40" i="2" s="1"/>
  <c r="DT39" i="2"/>
  <c r="DS39" i="2"/>
  <c r="DQ39" i="2"/>
  <c r="DO39" i="2"/>
  <c r="DM39" i="2"/>
  <c r="DK39" i="2"/>
  <c r="DI39" i="2"/>
  <c r="DE39" i="2"/>
  <c r="DA39" i="2"/>
  <c r="CW39" i="2"/>
  <c r="CX39" i="2" s="1"/>
  <c r="AV39" i="2" s="1"/>
  <c r="CT39" i="2"/>
  <c r="CQ39" i="2"/>
  <c r="CK39" i="2"/>
  <c r="CH39" i="2"/>
  <c r="CE39" i="2"/>
  <c r="CA39" i="2"/>
  <c r="BW39" i="2"/>
  <c r="BT39" i="2"/>
  <c r="BQ39" i="2"/>
  <c r="BN39" i="2"/>
  <c r="BK39" i="2"/>
  <c r="BH39" i="2"/>
  <c r="BD39" i="2"/>
  <c r="BA39" i="2"/>
  <c r="AX39" i="2"/>
  <c r="AT39" i="2"/>
  <c r="AQ39" i="2"/>
  <c r="AN39" i="2"/>
  <c r="AK39" i="2"/>
  <c r="AG39" i="2"/>
  <c r="AD39" i="2"/>
  <c r="AF39" i="2" s="1"/>
  <c r="DT38" i="2"/>
  <c r="DS38" i="2"/>
  <c r="DQ38" i="2"/>
  <c r="DO38" i="2"/>
  <c r="DM38" i="2"/>
  <c r="DK38" i="2"/>
  <c r="DI38" i="2"/>
  <c r="DE38" i="2"/>
  <c r="DA38" i="2"/>
  <c r="CX38" i="2"/>
  <c r="AV38" i="2" s="1"/>
  <c r="CW38" i="2"/>
  <c r="CT38" i="2"/>
  <c r="CQ38" i="2"/>
  <c r="CK38" i="2"/>
  <c r="CH38" i="2"/>
  <c r="CE38" i="2"/>
  <c r="CA38" i="2"/>
  <c r="BW38" i="2"/>
  <c r="BT38" i="2"/>
  <c r="BQ38" i="2"/>
  <c r="BN38" i="2"/>
  <c r="BK38" i="2"/>
  <c r="BH38" i="2"/>
  <c r="BD38" i="2"/>
  <c r="BA38" i="2"/>
  <c r="AX38" i="2"/>
  <c r="AT38" i="2"/>
  <c r="AQ38" i="2"/>
  <c r="AN38" i="2"/>
  <c r="AK38" i="2"/>
  <c r="AG38" i="2"/>
  <c r="AD38" i="2"/>
  <c r="AF38" i="2" s="1"/>
  <c r="DT37" i="2"/>
  <c r="DS37" i="2"/>
  <c r="DQ37" i="2"/>
  <c r="DO37" i="2"/>
  <c r="DM37" i="2"/>
  <c r="DK37" i="2"/>
  <c r="DI37" i="2"/>
  <c r="DE37" i="2"/>
  <c r="DA37" i="2"/>
  <c r="CW37" i="2"/>
  <c r="CX37" i="2" s="1"/>
  <c r="AV37" i="2" s="1"/>
  <c r="CT37" i="2"/>
  <c r="CQ37" i="2"/>
  <c r="CK37" i="2"/>
  <c r="CH37" i="2"/>
  <c r="CE37" i="2"/>
  <c r="CA37" i="2"/>
  <c r="BW37" i="2"/>
  <c r="BT37" i="2"/>
  <c r="BQ37" i="2"/>
  <c r="BN37" i="2"/>
  <c r="BK37" i="2"/>
  <c r="BH37" i="2"/>
  <c r="BD37" i="2"/>
  <c r="BA37" i="2"/>
  <c r="AX37" i="2"/>
  <c r="AT37" i="2"/>
  <c r="AQ37" i="2"/>
  <c r="AN37" i="2"/>
  <c r="AK37" i="2"/>
  <c r="AG37" i="2"/>
  <c r="AD37" i="2"/>
  <c r="AF37" i="2" s="1"/>
  <c r="DT36" i="2"/>
  <c r="DS36" i="2"/>
  <c r="DQ36" i="2"/>
  <c r="DO36" i="2"/>
  <c r="DM36" i="2"/>
  <c r="DK36" i="2"/>
  <c r="DI36" i="2"/>
  <c r="DE36" i="2"/>
  <c r="DA36" i="2"/>
  <c r="CX36" i="2"/>
  <c r="AV36" i="2" s="1"/>
  <c r="CW36" i="2"/>
  <c r="CT36" i="2"/>
  <c r="CQ36" i="2"/>
  <c r="CK36" i="2"/>
  <c r="CH36" i="2"/>
  <c r="CE36" i="2"/>
  <c r="CA36" i="2"/>
  <c r="BW36" i="2"/>
  <c r="BT36" i="2"/>
  <c r="BQ36" i="2"/>
  <c r="BN36" i="2"/>
  <c r="BK36" i="2"/>
  <c r="BH36" i="2"/>
  <c r="BD36" i="2"/>
  <c r="BA36" i="2"/>
  <c r="AX36" i="2"/>
  <c r="AT36" i="2"/>
  <c r="AQ36" i="2"/>
  <c r="AN36" i="2"/>
  <c r="AK36" i="2"/>
  <c r="AG36" i="2"/>
  <c r="AD36" i="2"/>
  <c r="AF36" i="2" s="1"/>
  <c r="DT35" i="2"/>
  <c r="DS35" i="2"/>
  <c r="DQ35" i="2"/>
  <c r="DO35" i="2"/>
  <c r="DM35" i="2"/>
  <c r="DK35" i="2"/>
  <c r="DI35" i="2"/>
  <c r="DE35" i="2"/>
  <c r="DA35" i="2"/>
  <c r="CW35" i="2"/>
  <c r="CX35" i="2" s="1"/>
  <c r="AV35" i="2" s="1"/>
  <c r="CT35" i="2"/>
  <c r="CQ35" i="2"/>
  <c r="CK35" i="2"/>
  <c r="CH35" i="2"/>
  <c r="CE35" i="2"/>
  <c r="CA35" i="2"/>
  <c r="BW35" i="2"/>
  <c r="BT35" i="2"/>
  <c r="BQ35" i="2"/>
  <c r="BN35" i="2"/>
  <c r="BK35" i="2"/>
  <c r="BH35" i="2"/>
  <c r="BD35" i="2"/>
  <c r="BA35" i="2"/>
  <c r="AX35" i="2"/>
  <c r="AT35" i="2"/>
  <c r="AQ35" i="2"/>
  <c r="AN35" i="2"/>
  <c r="AK35" i="2"/>
  <c r="AG35" i="2"/>
  <c r="AD35" i="2"/>
  <c r="AF35" i="2" s="1"/>
  <c r="DT34" i="2"/>
  <c r="DS34" i="2"/>
  <c r="DQ34" i="2"/>
  <c r="DO34" i="2"/>
  <c r="DM34" i="2"/>
  <c r="DK34" i="2"/>
  <c r="DI34" i="2"/>
  <c r="DE34" i="2"/>
  <c r="DA34" i="2"/>
  <c r="CX34" i="2"/>
  <c r="AV34" i="2" s="1"/>
  <c r="CW34" i="2"/>
  <c r="CT34" i="2"/>
  <c r="CQ34" i="2"/>
  <c r="CK34" i="2"/>
  <c r="CH34" i="2"/>
  <c r="CE34" i="2"/>
  <c r="CA34" i="2"/>
  <c r="BW34" i="2"/>
  <c r="BT34" i="2"/>
  <c r="BQ34" i="2"/>
  <c r="BN34" i="2"/>
  <c r="BK34" i="2"/>
  <c r="BH34" i="2"/>
  <c r="BD34" i="2"/>
  <c r="BA34" i="2"/>
  <c r="AX34" i="2"/>
  <c r="AT34" i="2"/>
  <c r="AQ34" i="2"/>
  <c r="AN34" i="2"/>
  <c r="AK34" i="2"/>
  <c r="AG34" i="2"/>
  <c r="AD34" i="2"/>
  <c r="AF34" i="2" s="1"/>
  <c r="DT33" i="2"/>
  <c r="DS33" i="2"/>
  <c r="DQ33" i="2"/>
  <c r="DO33" i="2"/>
  <c r="DM33" i="2"/>
  <c r="DK33" i="2"/>
  <c r="DI33" i="2"/>
  <c r="DE33" i="2"/>
  <c r="DA33" i="2"/>
  <c r="CW33" i="2"/>
  <c r="CX33" i="2" s="1"/>
  <c r="CT33" i="2"/>
  <c r="CQ33" i="2"/>
  <c r="CK33" i="2"/>
  <c r="CH33" i="2"/>
  <c r="CE33" i="2"/>
  <c r="CA33" i="2"/>
  <c r="BW33" i="2"/>
  <c r="BT33" i="2"/>
  <c r="BQ33" i="2"/>
  <c r="BN33" i="2"/>
  <c r="BK33" i="2"/>
  <c r="BH33" i="2"/>
  <c r="BD33" i="2"/>
  <c r="BA33" i="2"/>
  <c r="AX33" i="2"/>
  <c r="AT33" i="2"/>
  <c r="AQ33" i="2"/>
  <c r="AN33" i="2"/>
  <c r="AK33" i="2"/>
  <c r="AG33" i="2"/>
  <c r="AF33" i="2"/>
  <c r="AD33" i="2"/>
  <c r="DT32" i="2"/>
  <c r="DS32" i="2"/>
  <c r="DQ32" i="2"/>
  <c r="DO32" i="2"/>
  <c r="DM32" i="2"/>
  <c r="DK32" i="2"/>
  <c r="DI32" i="2"/>
  <c r="DE32" i="2"/>
  <c r="DA32" i="2"/>
  <c r="CW32" i="2"/>
  <c r="CX32" i="2" s="1"/>
  <c r="CT32" i="2"/>
  <c r="CQ32" i="2"/>
  <c r="CK32" i="2"/>
  <c r="CH32" i="2"/>
  <c r="CE32" i="2"/>
  <c r="CA32" i="2"/>
  <c r="BW32" i="2"/>
  <c r="BT32" i="2"/>
  <c r="BQ32" i="2"/>
  <c r="BN32" i="2"/>
  <c r="BK32" i="2"/>
  <c r="BH32" i="2"/>
  <c r="BD32" i="2"/>
  <c r="BA32" i="2"/>
  <c r="AX32" i="2"/>
  <c r="AT32" i="2"/>
  <c r="AQ32" i="2"/>
  <c r="AN32" i="2"/>
  <c r="AK32" i="2"/>
  <c r="AG32" i="2"/>
  <c r="AD32" i="2"/>
  <c r="AF32" i="2" s="1"/>
  <c r="DT31" i="2"/>
  <c r="DS31" i="2"/>
  <c r="DQ31" i="2"/>
  <c r="DO31" i="2"/>
  <c r="DM31" i="2"/>
  <c r="DK31" i="2"/>
  <c r="DI31" i="2"/>
  <c r="DE31" i="2"/>
  <c r="DA31" i="2"/>
  <c r="CX31" i="2"/>
  <c r="AV31" i="2" s="1"/>
  <c r="CW31" i="2"/>
  <c r="CT31" i="2"/>
  <c r="CQ31" i="2"/>
  <c r="CK31" i="2"/>
  <c r="CH31" i="2"/>
  <c r="CE31" i="2"/>
  <c r="CA31" i="2"/>
  <c r="BW31" i="2"/>
  <c r="BT31" i="2"/>
  <c r="BQ31" i="2"/>
  <c r="BN31" i="2"/>
  <c r="BK31" i="2"/>
  <c r="BH31" i="2"/>
  <c r="BD31" i="2"/>
  <c r="BA31" i="2"/>
  <c r="AX31" i="2"/>
  <c r="AT31" i="2"/>
  <c r="AQ31" i="2"/>
  <c r="AN31" i="2"/>
  <c r="AK31" i="2"/>
  <c r="AG31" i="2"/>
  <c r="AD31" i="2"/>
  <c r="AF31" i="2" s="1"/>
  <c r="DT30" i="2"/>
  <c r="DS30" i="2"/>
  <c r="DQ30" i="2"/>
  <c r="DO30" i="2"/>
  <c r="DM30" i="2"/>
  <c r="DK30" i="2"/>
  <c r="DI30" i="2"/>
  <c r="DE30" i="2"/>
  <c r="DA30" i="2"/>
  <c r="CW30" i="2"/>
  <c r="CX30" i="2" s="1"/>
  <c r="AV30" i="2" s="1"/>
  <c r="CT30" i="2"/>
  <c r="CQ30" i="2"/>
  <c r="CK30" i="2"/>
  <c r="CH30" i="2"/>
  <c r="CE30" i="2"/>
  <c r="CA30" i="2"/>
  <c r="BW30" i="2"/>
  <c r="BT30" i="2"/>
  <c r="BQ30" i="2"/>
  <c r="BN30" i="2"/>
  <c r="BK30" i="2"/>
  <c r="BH30" i="2"/>
  <c r="BD30" i="2"/>
  <c r="BA30" i="2"/>
  <c r="AX30" i="2"/>
  <c r="AT30" i="2"/>
  <c r="AQ30" i="2"/>
  <c r="AN30" i="2"/>
  <c r="AK30" i="2"/>
  <c r="AG30" i="2"/>
  <c r="AD30" i="2"/>
  <c r="AF30" i="2" s="1"/>
  <c r="DT29" i="2"/>
  <c r="DS29" i="2"/>
  <c r="DQ29" i="2"/>
  <c r="DO29" i="2"/>
  <c r="DM29" i="2"/>
  <c r="DK29" i="2"/>
  <c r="DI29" i="2"/>
  <c r="DE29" i="2"/>
  <c r="DA29" i="2"/>
  <c r="CX29" i="2"/>
  <c r="AV29" i="2" s="1"/>
  <c r="CW29" i="2"/>
  <c r="CT29" i="2"/>
  <c r="CQ29" i="2"/>
  <c r="CK29" i="2"/>
  <c r="CH29" i="2"/>
  <c r="CE29" i="2"/>
  <c r="CA29" i="2"/>
  <c r="BW29" i="2"/>
  <c r="BT29" i="2"/>
  <c r="BQ29" i="2"/>
  <c r="BN29" i="2"/>
  <c r="BK29" i="2"/>
  <c r="BH29" i="2"/>
  <c r="BD29" i="2"/>
  <c r="BA29" i="2"/>
  <c r="AX29" i="2"/>
  <c r="AT29" i="2"/>
  <c r="AQ29" i="2"/>
  <c r="AN29" i="2"/>
  <c r="AK29" i="2"/>
  <c r="AG29" i="2"/>
  <c r="AD29" i="2"/>
  <c r="AF29" i="2" s="1"/>
  <c r="DT28" i="2"/>
  <c r="DS28" i="2"/>
  <c r="DQ28" i="2"/>
  <c r="DO28" i="2"/>
  <c r="DM28" i="2"/>
  <c r="DK28" i="2"/>
  <c r="DI28" i="2"/>
  <c r="DE28" i="2"/>
  <c r="DA28" i="2"/>
  <c r="CW28" i="2"/>
  <c r="CX28" i="2" s="1"/>
  <c r="AV28" i="2" s="1"/>
  <c r="CT28" i="2"/>
  <c r="CQ28" i="2"/>
  <c r="CK28" i="2"/>
  <c r="CH28" i="2"/>
  <c r="CE28" i="2"/>
  <c r="CA28" i="2"/>
  <c r="BW28" i="2"/>
  <c r="BT28" i="2"/>
  <c r="BQ28" i="2"/>
  <c r="BN28" i="2"/>
  <c r="BK28" i="2"/>
  <c r="BH28" i="2"/>
  <c r="BD28" i="2"/>
  <c r="BA28" i="2"/>
  <c r="AX28" i="2"/>
  <c r="AT28" i="2"/>
  <c r="AQ28" i="2"/>
  <c r="AN28" i="2"/>
  <c r="AK28" i="2"/>
  <c r="AG28" i="2"/>
  <c r="AD28" i="2"/>
  <c r="AF28" i="2" s="1"/>
  <c r="DT27" i="2"/>
  <c r="DS27" i="2"/>
  <c r="DQ27" i="2"/>
  <c r="DO27" i="2"/>
  <c r="DM27" i="2"/>
  <c r="DK27" i="2"/>
  <c r="DI27" i="2"/>
  <c r="DE27" i="2"/>
  <c r="DA27" i="2"/>
  <c r="CX27" i="2"/>
  <c r="AV27" i="2" s="1"/>
  <c r="CW27" i="2"/>
  <c r="CT27" i="2"/>
  <c r="CQ27" i="2"/>
  <c r="CK27" i="2"/>
  <c r="CH27" i="2"/>
  <c r="CE27" i="2"/>
  <c r="CA27" i="2"/>
  <c r="BW27" i="2"/>
  <c r="BT27" i="2"/>
  <c r="BQ27" i="2"/>
  <c r="BN27" i="2"/>
  <c r="BK27" i="2"/>
  <c r="BH27" i="2"/>
  <c r="BD27" i="2"/>
  <c r="BA27" i="2"/>
  <c r="AX27" i="2"/>
  <c r="AT27" i="2"/>
  <c r="AQ27" i="2"/>
  <c r="AN27" i="2"/>
  <c r="AK27" i="2"/>
  <c r="AG27" i="2"/>
  <c r="AD27" i="2"/>
  <c r="AF27" i="2" s="1"/>
  <c r="DT26" i="2"/>
  <c r="DQ26" i="2"/>
  <c r="DO26" i="2"/>
  <c r="DM26" i="2"/>
  <c r="DK26" i="2"/>
  <c r="DI26" i="2"/>
  <c r="DE26" i="2"/>
  <c r="DA26" i="2"/>
  <c r="CW26" i="2"/>
  <c r="CX26" i="2" s="1"/>
  <c r="CT26" i="2"/>
  <c r="CQ26" i="2"/>
  <c r="CK26" i="2"/>
  <c r="CH26" i="2"/>
  <c r="CE26" i="2"/>
  <c r="CA26" i="2"/>
  <c r="BW26" i="2"/>
  <c r="BT26" i="2"/>
  <c r="BQ26" i="2"/>
  <c r="BN26" i="2"/>
  <c r="BK26" i="2"/>
  <c r="BH26" i="2"/>
  <c r="BD26" i="2"/>
  <c r="BA26" i="2"/>
  <c r="AX26" i="2"/>
  <c r="AT26" i="2"/>
  <c r="AQ26" i="2"/>
  <c r="AN26" i="2"/>
  <c r="AL26" i="2"/>
  <c r="DS26" i="2" s="1"/>
  <c r="AK26" i="2"/>
  <c r="AG26" i="2"/>
  <c r="AD26" i="2"/>
  <c r="AF26" i="2" s="1"/>
  <c r="DT25" i="2"/>
  <c r="DS25" i="2"/>
  <c r="DQ25" i="2"/>
  <c r="DO25" i="2"/>
  <c r="DM25" i="2"/>
  <c r="DK25" i="2"/>
  <c r="DI25" i="2"/>
  <c r="DE25" i="2"/>
  <c r="DA25" i="2"/>
  <c r="CX25" i="2"/>
  <c r="AV25" i="2" s="1"/>
  <c r="CW25" i="2"/>
  <c r="CT25" i="2"/>
  <c r="CQ25" i="2"/>
  <c r="CK25" i="2"/>
  <c r="CH25" i="2"/>
  <c r="CE25" i="2"/>
  <c r="CA25" i="2"/>
  <c r="BW25" i="2"/>
  <c r="BT25" i="2"/>
  <c r="BQ25" i="2"/>
  <c r="BN25" i="2"/>
  <c r="BK25" i="2"/>
  <c r="BH25" i="2"/>
  <c r="BD25" i="2"/>
  <c r="BA25" i="2"/>
  <c r="AX25" i="2"/>
  <c r="AT25" i="2"/>
  <c r="AQ25" i="2"/>
  <c r="AN25" i="2"/>
  <c r="AK25" i="2"/>
  <c r="AG25" i="2"/>
  <c r="AD25" i="2"/>
  <c r="AF25" i="2" s="1"/>
  <c r="DT24" i="2"/>
  <c r="DS24" i="2"/>
  <c r="DQ24" i="2"/>
  <c r="DO24" i="2"/>
  <c r="DM24" i="2"/>
  <c r="DK24" i="2"/>
  <c r="DI24" i="2"/>
  <c r="DE24" i="2"/>
  <c r="DA24" i="2"/>
  <c r="CW24" i="2"/>
  <c r="CX24" i="2" s="1"/>
  <c r="CT24" i="2"/>
  <c r="CQ24" i="2"/>
  <c r="CK24" i="2"/>
  <c r="CH24" i="2"/>
  <c r="CE24" i="2"/>
  <c r="CA24" i="2"/>
  <c r="BW24" i="2"/>
  <c r="BT24" i="2"/>
  <c r="BQ24" i="2"/>
  <c r="BN24" i="2"/>
  <c r="BK24" i="2"/>
  <c r="BH24" i="2"/>
  <c r="BD24" i="2"/>
  <c r="BA24" i="2"/>
  <c r="AX24" i="2"/>
  <c r="AT24" i="2"/>
  <c r="AQ24" i="2"/>
  <c r="AN24" i="2"/>
  <c r="AK24" i="2"/>
  <c r="AG24" i="2"/>
  <c r="AF24" i="2"/>
  <c r="AD24" i="2"/>
  <c r="DT23" i="2"/>
  <c r="DS23" i="2"/>
  <c r="DQ23" i="2"/>
  <c r="DO23" i="2"/>
  <c r="DM23" i="2"/>
  <c r="DK23" i="2"/>
  <c r="DI23" i="2"/>
  <c r="DE23" i="2"/>
  <c r="DA23" i="2"/>
  <c r="CW23" i="2"/>
  <c r="CX23" i="2" s="1"/>
  <c r="CT23" i="2"/>
  <c r="CQ23" i="2"/>
  <c r="CK23" i="2"/>
  <c r="CH23" i="2"/>
  <c r="CE23" i="2"/>
  <c r="CA23" i="2"/>
  <c r="BW23" i="2"/>
  <c r="BT23" i="2"/>
  <c r="BQ23" i="2"/>
  <c r="BN23" i="2"/>
  <c r="BK23" i="2"/>
  <c r="BH23" i="2"/>
  <c r="BD23" i="2"/>
  <c r="BA23" i="2"/>
  <c r="AX23" i="2"/>
  <c r="AT23" i="2"/>
  <c r="AQ23" i="2"/>
  <c r="AN23" i="2"/>
  <c r="AK23" i="2"/>
  <c r="AG23" i="2"/>
  <c r="AD23" i="2"/>
  <c r="AF23" i="2" s="1"/>
  <c r="DT22" i="2"/>
  <c r="DS22" i="2"/>
  <c r="DQ22" i="2"/>
  <c r="DO22" i="2"/>
  <c r="DM22" i="2"/>
  <c r="DK22" i="2"/>
  <c r="DI22" i="2"/>
  <c r="DE22" i="2"/>
  <c r="DA22" i="2"/>
  <c r="CX22" i="2"/>
  <c r="AV22" i="2" s="1"/>
  <c r="CW22" i="2"/>
  <c r="CT22" i="2"/>
  <c r="CQ22" i="2"/>
  <c r="CK22" i="2"/>
  <c r="CH22" i="2"/>
  <c r="CE22" i="2"/>
  <c r="CA22" i="2"/>
  <c r="BW22" i="2"/>
  <c r="BT22" i="2"/>
  <c r="BQ22" i="2"/>
  <c r="BN22" i="2"/>
  <c r="BK22" i="2"/>
  <c r="BH22" i="2"/>
  <c r="BD22" i="2"/>
  <c r="BA22" i="2"/>
  <c r="AX22" i="2"/>
  <c r="AT22" i="2"/>
  <c r="AQ22" i="2"/>
  <c r="AN22" i="2"/>
  <c r="AK22" i="2"/>
  <c r="AG22" i="2"/>
  <c r="AD22" i="2"/>
  <c r="AF22" i="2" s="1"/>
  <c r="DT21" i="2"/>
  <c r="DS21" i="2"/>
  <c r="DQ21" i="2"/>
  <c r="DO21" i="2"/>
  <c r="DM21" i="2"/>
  <c r="DK21" i="2"/>
  <c r="DI21" i="2"/>
  <c r="DE21" i="2"/>
  <c r="DA21" i="2"/>
  <c r="CW21" i="2"/>
  <c r="CX21" i="2" s="1"/>
  <c r="AV21" i="2" s="1"/>
  <c r="CT21" i="2"/>
  <c r="CQ21" i="2"/>
  <c r="CK21" i="2"/>
  <c r="CH21" i="2"/>
  <c r="CE21" i="2"/>
  <c r="CA21" i="2"/>
  <c r="BW21" i="2"/>
  <c r="BT21" i="2"/>
  <c r="BQ21" i="2"/>
  <c r="BN21" i="2"/>
  <c r="BK21" i="2"/>
  <c r="BH21" i="2"/>
  <c r="BD21" i="2"/>
  <c r="BA21" i="2"/>
  <c r="AX21" i="2"/>
  <c r="AT21" i="2"/>
  <c r="AQ21" i="2"/>
  <c r="AN21" i="2"/>
  <c r="AK21" i="2"/>
  <c r="AG21" i="2"/>
  <c r="AD21" i="2"/>
  <c r="AF21" i="2" s="1"/>
  <c r="DT20" i="2"/>
  <c r="DS20" i="2"/>
  <c r="DQ20" i="2"/>
  <c r="DO20" i="2"/>
  <c r="DM20" i="2"/>
  <c r="DK20" i="2"/>
  <c r="DI20" i="2"/>
  <c r="DE20" i="2"/>
  <c r="DA20" i="2"/>
  <c r="CX20" i="2"/>
  <c r="AV20" i="2" s="1"/>
  <c r="CW20" i="2"/>
  <c r="CT20" i="2"/>
  <c r="CQ20" i="2"/>
  <c r="CK20" i="2"/>
  <c r="CH20" i="2"/>
  <c r="CE20" i="2"/>
  <c r="CA20" i="2"/>
  <c r="BW20" i="2"/>
  <c r="BT20" i="2"/>
  <c r="BQ20" i="2"/>
  <c r="BN20" i="2"/>
  <c r="BK20" i="2"/>
  <c r="BH20" i="2"/>
  <c r="BD20" i="2"/>
  <c r="BA20" i="2"/>
  <c r="AX20" i="2"/>
  <c r="AT20" i="2"/>
  <c r="AQ20" i="2"/>
  <c r="AN20" i="2"/>
  <c r="AK20" i="2"/>
  <c r="AG20" i="2"/>
  <c r="AD20" i="2"/>
  <c r="AF20" i="2" s="1"/>
  <c r="DT19" i="2"/>
  <c r="DS19" i="2"/>
  <c r="DQ19" i="2"/>
  <c r="DO19" i="2"/>
  <c r="DM19" i="2"/>
  <c r="DK19" i="2"/>
  <c r="DI19" i="2"/>
  <c r="DE19" i="2"/>
  <c r="DA19" i="2"/>
  <c r="CW19" i="2"/>
  <c r="CX19" i="2" s="1"/>
  <c r="CT19" i="2"/>
  <c r="CQ19" i="2"/>
  <c r="CK19" i="2"/>
  <c r="CH19" i="2"/>
  <c r="CE19" i="2"/>
  <c r="CA19" i="2"/>
  <c r="BW19" i="2"/>
  <c r="BT19" i="2"/>
  <c r="BQ19" i="2"/>
  <c r="BN19" i="2"/>
  <c r="BK19" i="2"/>
  <c r="BH19" i="2"/>
  <c r="BD19" i="2"/>
  <c r="BA19" i="2"/>
  <c r="AX19" i="2"/>
  <c r="AT19" i="2"/>
  <c r="AQ19" i="2"/>
  <c r="AO19" i="2"/>
  <c r="AN19" i="2"/>
  <c r="AK19" i="2"/>
  <c r="AG19" i="2"/>
  <c r="AD19" i="2"/>
  <c r="AF19" i="2" s="1"/>
  <c r="DT18" i="2"/>
  <c r="DS18" i="2"/>
  <c r="DQ18" i="2"/>
  <c r="DO18" i="2"/>
  <c r="DM18" i="2"/>
  <c r="DK18" i="2"/>
  <c r="DI18" i="2"/>
  <c r="DE18" i="2"/>
  <c r="DA18" i="2"/>
  <c r="CX18" i="2"/>
  <c r="CW18" i="2"/>
  <c r="CT18" i="2"/>
  <c r="CQ18" i="2"/>
  <c r="CK18" i="2"/>
  <c r="CH18" i="2"/>
  <c r="CE18" i="2"/>
  <c r="CA18" i="2"/>
  <c r="BW18" i="2"/>
  <c r="BT18" i="2"/>
  <c r="BQ18" i="2"/>
  <c r="BN18" i="2"/>
  <c r="BK18" i="2"/>
  <c r="BH18" i="2"/>
  <c r="BD18" i="2"/>
  <c r="BA18" i="2"/>
  <c r="AX18" i="2"/>
  <c r="AT18" i="2"/>
  <c r="AQ18" i="2"/>
  <c r="AO18" i="2"/>
  <c r="AN18" i="2"/>
  <c r="AK18" i="2"/>
  <c r="AG18" i="2"/>
  <c r="AD18" i="2"/>
  <c r="AF18" i="2" s="1"/>
  <c r="DT17" i="2"/>
  <c r="DS17" i="2"/>
  <c r="DQ17" i="2"/>
  <c r="DO17" i="2"/>
  <c r="DM17" i="2"/>
  <c r="DK17" i="2"/>
  <c r="DI17" i="2"/>
  <c r="DE17" i="2"/>
  <c r="DA17" i="2"/>
  <c r="CW17" i="2"/>
  <c r="CX17" i="2" s="1"/>
  <c r="AV17" i="2" s="1"/>
  <c r="CT17" i="2"/>
  <c r="CQ17" i="2"/>
  <c r="CK17" i="2"/>
  <c r="CH17" i="2"/>
  <c r="CE17" i="2"/>
  <c r="CA17" i="2"/>
  <c r="BW17" i="2"/>
  <c r="BT17" i="2"/>
  <c r="BQ17" i="2"/>
  <c r="BN17" i="2"/>
  <c r="BK17" i="2"/>
  <c r="BH17" i="2"/>
  <c r="BD17" i="2"/>
  <c r="BA17" i="2"/>
  <c r="AX17" i="2"/>
  <c r="AT17" i="2"/>
  <c r="AQ17" i="2"/>
  <c r="AN17" i="2"/>
  <c r="AK17" i="2"/>
  <c r="AG17" i="2"/>
  <c r="AD17" i="2"/>
  <c r="AF17" i="2" s="1"/>
  <c r="DT16" i="2"/>
  <c r="DQ16" i="2"/>
  <c r="DO16" i="2"/>
  <c r="DM16" i="2"/>
  <c r="DK16" i="2"/>
  <c r="DI16" i="2"/>
  <c r="DE16" i="2"/>
  <c r="DA16" i="2"/>
  <c r="CX16" i="2"/>
  <c r="CW16" i="2"/>
  <c r="CT16" i="2"/>
  <c r="CQ16" i="2"/>
  <c r="CK16" i="2"/>
  <c r="CH16" i="2"/>
  <c r="CE16" i="2"/>
  <c r="CA16" i="2"/>
  <c r="BW16" i="2"/>
  <c r="BT16" i="2"/>
  <c r="BQ16" i="2"/>
  <c r="BN16" i="2"/>
  <c r="BK16" i="2"/>
  <c r="BH16" i="2"/>
  <c r="BD16" i="2"/>
  <c r="BA16" i="2"/>
  <c r="AX16" i="2"/>
  <c r="AT16" i="2"/>
  <c r="AQ16" i="2"/>
  <c r="AN16" i="2"/>
  <c r="AL16" i="2"/>
  <c r="DS16" i="2" s="1"/>
  <c r="AK16" i="2"/>
  <c r="AG16" i="2"/>
  <c r="AD16" i="2"/>
  <c r="AF16" i="2" s="1"/>
  <c r="DT15" i="2"/>
  <c r="DS15" i="2"/>
  <c r="DQ15" i="2"/>
  <c r="DO15" i="2"/>
  <c r="DM15" i="2"/>
  <c r="DK15" i="2"/>
  <c r="DI15" i="2"/>
  <c r="DE15" i="2"/>
  <c r="DA15" i="2"/>
  <c r="CW15" i="2"/>
  <c r="CX15" i="2" s="1"/>
  <c r="AV15" i="2" s="1"/>
  <c r="CT15" i="2"/>
  <c r="CQ15" i="2"/>
  <c r="CK15" i="2"/>
  <c r="CH15" i="2"/>
  <c r="CE15" i="2"/>
  <c r="CA15" i="2"/>
  <c r="BW15" i="2"/>
  <c r="BT15" i="2"/>
  <c r="BQ15" i="2"/>
  <c r="BN15" i="2"/>
  <c r="BK15" i="2"/>
  <c r="BH15" i="2"/>
  <c r="BD15" i="2"/>
  <c r="BA15" i="2"/>
  <c r="AX15" i="2"/>
  <c r="AT15" i="2"/>
  <c r="AQ15" i="2"/>
  <c r="AN15" i="2"/>
  <c r="AK15" i="2"/>
  <c r="AG15" i="2"/>
  <c r="AD15" i="2"/>
  <c r="AF15" i="2" s="1"/>
  <c r="DT14" i="2"/>
  <c r="DS14" i="2"/>
  <c r="DQ14" i="2"/>
  <c r="DO14" i="2"/>
  <c r="DM14" i="2"/>
  <c r="DK14" i="2"/>
  <c r="DI14" i="2"/>
  <c r="DE14" i="2"/>
  <c r="DA14" i="2"/>
  <c r="CX14" i="2"/>
  <c r="CW14" i="2"/>
  <c r="CT14" i="2"/>
  <c r="CQ14" i="2"/>
  <c r="CK14" i="2"/>
  <c r="CH14" i="2"/>
  <c r="CE14" i="2"/>
  <c r="CA14" i="2"/>
  <c r="BW14" i="2"/>
  <c r="BT14" i="2"/>
  <c r="BQ14" i="2"/>
  <c r="BN14" i="2"/>
  <c r="BK14" i="2"/>
  <c r="BH14" i="2"/>
  <c r="BD14" i="2"/>
  <c r="BA14" i="2"/>
  <c r="AX14" i="2"/>
  <c r="AT14" i="2"/>
  <c r="AQ14" i="2"/>
  <c r="AO14" i="2"/>
  <c r="AN14" i="2"/>
  <c r="AK14" i="2"/>
  <c r="AG14" i="2"/>
  <c r="AD14" i="2"/>
  <c r="AF14" i="2" s="1"/>
  <c r="DT13" i="2"/>
  <c r="DS13" i="2"/>
  <c r="DQ13" i="2"/>
  <c r="DO13" i="2"/>
  <c r="DM13" i="2"/>
  <c r="DK13" i="2"/>
  <c r="DI13" i="2"/>
  <c r="DE13" i="2"/>
  <c r="DA13" i="2"/>
  <c r="CW13" i="2"/>
  <c r="CX13" i="2" s="1"/>
  <c r="AV13" i="2" s="1"/>
  <c r="CT13" i="2"/>
  <c r="CQ13" i="2"/>
  <c r="CK13" i="2"/>
  <c r="CH13" i="2"/>
  <c r="CE13" i="2"/>
  <c r="CA13" i="2"/>
  <c r="BW13" i="2"/>
  <c r="BT13" i="2"/>
  <c r="BQ13" i="2"/>
  <c r="BN13" i="2"/>
  <c r="BK13" i="2"/>
  <c r="BH13" i="2"/>
  <c r="BD13" i="2"/>
  <c r="BA13" i="2"/>
  <c r="AX13" i="2"/>
  <c r="AT13" i="2"/>
  <c r="AQ13" i="2"/>
  <c r="AN13" i="2"/>
  <c r="AK13" i="2"/>
  <c r="AG13" i="2"/>
  <c r="AD13" i="2"/>
  <c r="AF13" i="2" s="1"/>
  <c r="DT12" i="2"/>
  <c r="DS12" i="2"/>
  <c r="DQ12" i="2"/>
  <c r="DO12" i="2"/>
  <c r="DM12" i="2"/>
  <c r="DK12" i="2"/>
  <c r="DI12" i="2"/>
  <c r="DE12" i="2"/>
  <c r="DA12" i="2"/>
  <c r="CX12" i="2"/>
  <c r="AV12" i="2" s="1"/>
  <c r="CW12" i="2"/>
  <c r="CT12" i="2"/>
  <c r="CQ12" i="2"/>
  <c r="CK12" i="2"/>
  <c r="CH12" i="2"/>
  <c r="CE12" i="2"/>
  <c r="CA12" i="2"/>
  <c r="BW12" i="2"/>
  <c r="BT12" i="2"/>
  <c r="BQ12" i="2"/>
  <c r="BN12" i="2"/>
  <c r="BK12" i="2"/>
  <c r="BH12" i="2"/>
  <c r="BD12" i="2"/>
  <c r="BA12" i="2"/>
  <c r="AX12" i="2"/>
  <c r="AT12" i="2"/>
  <c r="AQ12" i="2"/>
  <c r="AN12" i="2"/>
  <c r="AK12" i="2"/>
  <c r="AG12" i="2"/>
  <c r="AD12" i="2"/>
  <c r="AF12" i="2" s="1"/>
  <c r="DT11" i="2"/>
  <c r="DS11" i="2"/>
  <c r="DQ11" i="2"/>
  <c r="DO11" i="2"/>
  <c r="DM11" i="2"/>
  <c r="DK11" i="2"/>
  <c r="DI11" i="2"/>
  <c r="DE11" i="2"/>
  <c r="DA11" i="2"/>
  <c r="CW11" i="2"/>
  <c r="CX11" i="2" s="1"/>
  <c r="AV11" i="2" s="1"/>
  <c r="CT11" i="2"/>
  <c r="CQ11" i="2"/>
  <c r="CK11" i="2"/>
  <c r="CH11" i="2"/>
  <c r="CE11" i="2"/>
  <c r="CA11" i="2"/>
  <c r="BW11" i="2"/>
  <c r="BT11" i="2"/>
  <c r="BQ11" i="2"/>
  <c r="BN11" i="2"/>
  <c r="BK11" i="2"/>
  <c r="BH11" i="2"/>
  <c r="BD11" i="2"/>
  <c r="BA11" i="2"/>
  <c r="AX11" i="2"/>
  <c r="AT11" i="2"/>
  <c r="AQ11" i="2"/>
  <c r="AN11" i="2"/>
  <c r="AK11" i="2"/>
  <c r="AG11" i="2"/>
  <c r="AD11" i="2"/>
  <c r="AF11" i="2" s="1"/>
  <c r="DT10" i="2"/>
  <c r="DS10" i="2"/>
  <c r="DQ10" i="2"/>
  <c r="DO10" i="2"/>
  <c r="DM10" i="2"/>
  <c r="DK10" i="2"/>
  <c r="DI10" i="2"/>
  <c r="DE10" i="2"/>
  <c r="DA10" i="2"/>
  <c r="CX10" i="2"/>
  <c r="CW10" i="2"/>
  <c r="CT10" i="2"/>
  <c r="CQ10" i="2"/>
  <c r="CK10" i="2"/>
  <c r="CH10" i="2"/>
  <c r="CE10" i="2"/>
  <c r="CA10" i="2"/>
  <c r="BW10" i="2"/>
  <c r="BT10" i="2"/>
  <c r="BQ10" i="2"/>
  <c r="BN10" i="2"/>
  <c r="BK10" i="2"/>
  <c r="BH10" i="2"/>
  <c r="BD10" i="2"/>
  <c r="BA10" i="2"/>
  <c r="AX10" i="2"/>
  <c r="AT10" i="2"/>
  <c r="AQ10" i="2"/>
  <c r="AO10" i="2"/>
  <c r="AN10" i="2"/>
  <c r="AK10" i="2"/>
  <c r="AG10" i="2"/>
  <c r="AD10" i="2"/>
  <c r="AF10" i="2" s="1"/>
  <c r="DT9" i="2"/>
  <c r="DS9" i="2"/>
  <c r="DQ9" i="2"/>
  <c r="DO9" i="2"/>
  <c r="DM9" i="2"/>
  <c r="DK9" i="2"/>
  <c r="DI9" i="2"/>
  <c r="DE9" i="2"/>
  <c r="DA9" i="2"/>
  <c r="CW9" i="2"/>
  <c r="CX9" i="2" s="1"/>
  <c r="AV9" i="2" s="1"/>
  <c r="CT9" i="2"/>
  <c r="CQ9" i="2"/>
  <c r="CK9" i="2"/>
  <c r="CH9" i="2"/>
  <c r="CE9" i="2"/>
  <c r="CA9" i="2"/>
  <c r="BW9" i="2"/>
  <c r="BT9" i="2"/>
  <c r="BQ9" i="2"/>
  <c r="BN9" i="2"/>
  <c r="BK9" i="2"/>
  <c r="BH9" i="2"/>
  <c r="BD9" i="2"/>
  <c r="BA9" i="2"/>
  <c r="AX9" i="2"/>
  <c r="AT9" i="2"/>
  <c r="AQ9" i="2"/>
  <c r="AN9" i="2"/>
  <c r="AK9" i="2"/>
  <c r="AG9" i="2"/>
  <c r="AD9" i="2"/>
  <c r="AF9" i="2" s="1"/>
  <c r="DT8" i="2"/>
  <c r="DS8" i="2"/>
  <c r="DQ8" i="2"/>
  <c r="DO8" i="2"/>
  <c r="DM8" i="2"/>
  <c r="DK8" i="2"/>
  <c r="DI8" i="2"/>
  <c r="DE8" i="2"/>
  <c r="DA8" i="2"/>
  <c r="CX8" i="2"/>
  <c r="AV8" i="2" s="1"/>
  <c r="CW8" i="2"/>
  <c r="CT8" i="2"/>
  <c r="CQ8" i="2"/>
  <c r="CK8" i="2"/>
  <c r="CH8" i="2"/>
  <c r="CE8" i="2"/>
  <c r="CA8" i="2"/>
  <c r="BW8" i="2"/>
  <c r="BT8" i="2"/>
  <c r="BQ8" i="2"/>
  <c r="BN8" i="2"/>
  <c r="BK8" i="2"/>
  <c r="BH8" i="2"/>
  <c r="BD8" i="2"/>
  <c r="BA8" i="2"/>
  <c r="AX8" i="2"/>
  <c r="AT8" i="2"/>
  <c r="AQ8" i="2"/>
  <c r="AN8" i="2"/>
  <c r="AK8" i="2"/>
  <c r="AG8" i="2"/>
  <c r="AD8" i="2"/>
  <c r="AF8" i="2" s="1"/>
  <c r="DT7" i="2"/>
  <c r="DS7" i="2"/>
  <c r="DQ7" i="2"/>
  <c r="DO7" i="2"/>
  <c r="DM7" i="2"/>
  <c r="DK7" i="2"/>
  <c r="DI7" i="2"/>
  <c r="DE7" i="2"/>
  <c r="DA7" i="2"/>
  <c r="CW7" i="2"/>
  <c r="CX7" i="2" s="1"/>
  <c r="AV7" i="2" s="1"/>
  <c r="CT7" i="2"/>
  <c r="CQ7" i="2"/>
  <c r="CK7" i="2"/>
  <c r="CH7" i="2"/>
  <c r="CE7" i="2"/>
  <c r="CA7" i="2"/>
  <c r="BW7" i="2"/>
  <c r="BT7" i="2"/>
  <c r="BQ7" i="2"/>
  <c r="BN7" i="2"/>
  <c r="BK7" i="2"/>
  <c r="BH7" i="2"/>
  <c r="BD7" i="2"/>
  <c r="BA7" i="2"/>
  <c r="AX7" i="2"/>
  <c r="AT7" i="2"/>
  <c r="AQ7" i="2"/>
  <c r="AN7" i="2"/>
  <c r="AK7" i="2"/>
  <c r="AG7" i="2"/>
  <c r="AD7" i="2"/>
  <c r="AF7" i="2" s="1"/>
  <c r="DT6" i="2"/>
  <c r="DS6" i="2"/>
  <c r="DQ6" i="2"/>
  <c r="DO6" i="2"/>
  <c r="DM6" i="2"/>
  <c r="DK6" i="2"/>
  <c r="DI6" i="2"/>
  <c r="DE6" i="2"/>
  <c r="DA6" i="2"/>
  <c r="CX6" i="2"/>
  <c r="AV6" i="2" s="1"/>
  <c r="CW6" i="2"/>
  <c r="CT6" i="2"/>
  <c r="CQ6" i="2"/>
  <c r="CK6" i="2"/>
  <c r="CH6" i="2"/>
  <c r="CE6" i="2"/>
  <c r="CA6" i="2"/>
  <c r="BW6" i="2"/>
  <c r="BT6" i="2"/>
  <c r="BQ6" i="2"/>
  <c r="BN6" i="2"/>
  <c r="BK6" i="2"/>
  <c r="BH6" i="2"/>
  <c r="BD6" i="2"/>
  <c r="BA6" i="2"/>
  <c r="AX6" i="2"/>
  <c r="AT6" i="2"/>
  <c r="AQ6" i="2"/>
  <c r="AN6" i="2"/>
  <c r="AK6" i="2"/>
  <c r="AG6" i="2"/>
  <c r="AD6" i="2"/>
  <c r="AF6" i="2" s="1"/>
  <c r="DT5" i="2"/>
  <c r="DS5" i="2"/>
  <c r="DQ5" i="2"/>
  <c r="DO5" i="2"/>
  <c r="DM5" i="2"/>
  <c r="DK5" i="2"/>
  <c r="DI5" i="2"/>
  <c r="DE5" i="2"/>
  <c r="DA5" i="2"/>
  <c r="CW5" i="2"/>
  <c r="CX5" i="2" s="1"/>
  <c r="AV5" i="2" s="1"/>
  <c r="CT5" i="2"/>
  <c r="CQ5" i="2"/>
  <c r="CK5" i="2"/>
  <c r="CH5" i="2"/>
  <c r="CE5" i="2"/>
  <c r="CA5" i="2"/>
  <c r="BW5" i="2"/>
  <c r="BT5" i="2"/>
  <c r="BQ5" i="2"/>
  <c r="BN5" i="2"/>
  <c r="BK5" i="2"/>
  <c r="BH5" i="2"/>
  <c r="BD5" i="2"/>
  <c r="BA5" i="2"/>
  <c r="AX5" i="2"/>
  <c r="AT5" i="2"/>
  <c r="AQ5" i="2"/>
  <c r="AN5" i="2"/>
  <c r="AK5" i="2"/>
  <c r="AG5" i="2"/>
  <c r="AD5" i="2"/>
  <c r="AF5" i="2" s="1"/>
  <c r="DT4" i="2"/>
  <c r="DS4" i="2"/>
  <c r="DQ4" i="2"/>
  <c r="DO4" i="2"/>
  <c r="DM4" i="2"/>
  <c r="DK4" i="2"/>
  <c r="DI4" i="2"/>
  <c r="DE4" i="2"/>
  <c r="DA4" i="2"/>
  <c r="CX4" i="2"/>
  <c r="AV4" i="2" s="1"/>
  <c r="CW4" i="2"/>
  <c r="CT4" i="2"/>
  <c r="CQ4" i="2"/>
  <c r="CK4" i="2"/>
  <c r="CH4" i="2"/>
  <c r="CE4" i="2"/>
  <c r="CA4" i="2"/>
  <c r="BW4" i="2"/>
  <c r="BT4" i="2"/>
  <c r="BQ4" i="2"/>
  <c r="BN4" i="2"/>
  <c r="BK4" i="2"/>
  <c r="BH4" i="2"/>
  <c r="BD4" i="2"/>
  <c r="BA4" i="2"/>
  <c r="AX4" i="2"/>
  <c r="AT4" i="2"/>
  <c r="AQ4" i="2"/>
  <c r="AN4" i="2"/>
  <c r="AK4" i="2"/>
  <c r="AG4" i="2"/>
  <c r="AD4" i="2"/>
  <c r="AF4" i="2" s="1"/>
  <c r="DT3" i="2"/>
  <c r="DS3" i="2"/>
  <c r="DQ3" i="2"/>
  <c r="DO3" i="2"/>
  <c r="DM3" i="2"/>
  <c r="DK3" i="2"/>
  <c r="DI3" i="2"/>
  <c r="DE3" i="2"/>
  <c r="DA3" i="2"/>
  <c r="CW3" i="2"/>
  <c r="CX3" i="2" s="1"/>
  <c r="AV3" i="2" s="1"/>
  <c r="CT3" i="2"/>
  <c r="CQ3" i="2"/>
  <c r="CK3" i="2"/>
  <c r="CH3" i="2"/>
  <c r="CE3" i="2"/>
  <c r="CA3" i="2"/>
  <c r="BW3" i="2"/>
  <c r="BT3" i="2"/>
  <c r="BQ3" i="2"/>
  <c r="BN3" i="2"/>
  <c r="BK3" i="2"/>
  <c r="BH3" i="2"/>
  <c r="BD3" i="2"/>
  <c r="BA3" i="2"/>
  <c r="AX3" i="2"/>
  <c r="AT3" i="2"/>
  <c r="AQ3" i="2"/>
  <c r="AN3" i="2"/>
  <c r="AK3" i="2"/>
  <c r="AG3" i="2"/>
  <c r="AD3" i="2"/>
  <c r="AF3" i="2" s="1"/>
  <c r="DT221" i="1"/>
  <c r="DS221" i="1"/>
  <c r="DQ221" i="1"/>
  <c r="BI222" i="4" s="1" a="1"/>
  <c r="BI222" i="4" s="1"/>
  <c r="DO221" i="1"/>
  <c r="BH222" i="4" s="1" a="1"/>
  <c r="BH222" i="4" s="1"/>
  <c r="DM221" i="1"/>
  <c r="BC222" i="4" s="1" a="1"/>
  <c r="BC222" i="4" s="1"/>
  <c r="DK221" i="1"/>
  <c r="BB222" i="4" s="1" a="1"/>
  <c r="BB222" i="4" s="1"/>
  <c r="DI221" i="1"/>
  <c r="Y222" i="4" s="1" a="1"/>
  <c r="Y222" i="4" s="1"/>
  <c r="DE221" i="1"/>
  <c r="X222" i="4" s="1" a="1"/>
  <c r="X222" i="4" s="1"/>
  <c r="DA221" i="1"/>
  <c r="AY222" i="4" s="1" a="1"/>
  <c r="AY222" i="4" s="1"/>
  <c r="CW221" i="1"/>
  <c r="CX221" i="1" s="1"/>
  <c r="AV221" i="1" s="1"/>
  <c r="R222" i="4" s="1" a="1"/>
  <c r="R222" i="4" s="1"/>
  <c r="CT221" i="1"/>
  <c r="CQ221" i="1"/>
  <c r="AI222" i="4" s="1" a="1"/>
  <c r="AI222" i="4" s="1"/>
  <c r="CK221" i="1"/>
  <c r="BA222" i="4" s="1" a="1"/>
  <c r="BA222" i="4" s="1"/>
  <c r="CH221" i="1"/>
  <c r="AW222" i="4" s="1" a="1"/>
  <c r="AW222" i="4" s="1"/>
  <c r="CE221" i="1"/>
  <c r="AU222" i="4" s="1" a="1"/>
  <c r="AU222" i="4" s="1"/>
  <c r="CA221" i="1"/>
  <c r="AQ222" i="4" s="1" a="1"/>
  <c r="AQ222" i="4" s="1"/>
  <c r="BW221" i="1"/>
  <c r="AO222" i="4" s="1" a="1"/>
  <c r="AO222" i="4" s="1"/>
  <c r="BT221" i="1"/>
  <c r="AG222" i="4" s="1" a="1"/>
  <c r="AG222" i="4" s="1"/>
  <c r="BQ221" i="1"/>
  <c r="AE222" i="4" s="1" a="1"/>
  <c r="AE222" i="4" s="1"/>
  <c r="BN221" i="1"/>
  <c r="AK222" i="4" s="1" a="1"/>
  <c r="AK222" i="4" s="1"/>
  <c r="BK221" i="1"/>
  <c r="AA222" i="4" s="1" a="1"/>
  <c r="AA222" i="4" s="1"/>
  <c r="BH221" i="1"/>
  <c r="BD222" i="4" s="1" a="1"/>
  <c r="BD222" i="4" s="1"/>
  <c r="BD221" i="1"/>
  <c r="W222" i="4" s="1" a="1"/>
  <c r="W222" i="4" s="1"/>
  <c r="BA221" i="1"/>
  <c r="U222" i="4" s="1" a="1"/>
  <c r="U222" i="4" s="1"/>
  <c r="AX221" i="1"/>
  <c r="S222" i="4" s="1" a="1"/>
  <c r="S222" i="4" s="1"/>
  <c r="AT221" i="1"/>
  <c r="Q222" i="4" s="1" a="1"/>
  <c r="Q222" i="4" s="1"/>
  <c r="AQ221" i="1"/>
  <c r="O222" i="4" s="1" a="1"/>
  <c r="O222" i="4" s="1"/>
  <c r="AN221" i="1"/>
  <c r="M222" i="4" s="1" a="1"/>
  <c r="M222" i="4" s="1"/>
  <c r="AK221" i="1"/>
  <c r="K222" i="4" s="1" a="1"/>
  <c r="K222" i="4" s="1"/>
  <c r="AG221" i="1"/>
  <c r="AD221" i="1"/>
  <c r="AF221" i="1" s="1"/>
  <c r="I222" i="4" s="1" a="1"/>
  <c r="I222" i="4" s="1"/>
  <c r="DT220" i="1"/>
  <c r="DS220" i="1"/>
  <c r="DQ220" i="1"/>
  <c r="BI221" i="4" s="1" a="1"/>
  <c r="BI221" i="4" s="1"/>
  <c r="DO220" i="1"/>
  <c r="BH221" i="4" s="1" a="1"/>
  <c r="BH221" i="4" s="1"/>
  <c r="DM220" i="1"/>
  <c r="BC221" i="4" s="1" a="1"/>
  <c r="BC221" i="4" s="1"/>
  <c r="DK220" i="1"/>
  <c r="BB221" i="4" s="1" a="1"/>
  <c r="BB221" i="4" s="1"/>
  <c r="DI220" i="1"/>
  <c r="Y221" i="4" s="1" a="1"/>
  <c r="Y221" i="4" s="1"/>
  <c r="DE220" i="1"/>
  <c r="X221" i="4" s="1" a="1"/>
  <c r="X221" i="4" s="1"/>
  <c r="DA220" i="1"/>
  <c r="AY221" i="4" s="1" a="1"/>
  <c r="AY221" i="4" s="1"/>
  <c r="CW220" i="1"/>
  <c r="CT220" i="1"/>
  <c r="CQ220" i="1"/>
  <c r="AI221" i="4" s="1" a="1"/>
  <c r="AI221" i="4" s="1"/>
  <c r="CK220" i="1"/>
  <c r="BA221" i="4" s="1" a="1"/>
  <c r="BA221" i="4" s="1"/>
  <c r="CH220" i="1"/>
  <c r="AW221" i="4" s="1" a="1"/>
  <c r="AW221" i="4" s="1"/>
  <c r="CE220" i="1"/>
  <c r="AU221" i="4" s="1" a="1"/>
  <c r="AU221" i="4" s="1"/>
  <c r="CA220" i="1"/>
  <c r="AQ221" i="4" s="1" a="1"/>
  <c r="AQ221" i="4" s="1"/>
  <c r="BW220" i="1"/>
  <c r="AO221" i="4" s="1" a="1"/>
  <c r="AO221" i="4" s="1"/>
  <c r="BT220" i="1"/>
  <c r="AG221" i="4" s="1" a="1"/>
  <c r="AG221" i="4" s="1"/>
  <c r="BQ220" i="1"/>
  <c r="AE221" i="4" s="1" a="1"/>
  <c r="AE221" i="4" s="1"/>
  <c r="BN220" i="1"/>
  <c r="AK221" i="4" s="1" a="1"/>
  <c r="AK221" i="4" s="1"/>
  <c r="BK220" i="1"/>
  <c r="AA221" i="4" s="1" a="1"/>
  <c r="AA221" i="4" s="1"/>
  <c r="BH220" i="1"/>
  <c r="BD221" i="4" s="1" a="1"/>
  <c r="BD221" i="4" s="1"/>
  <c r="BD220" i="1"/>
  <c r="W221" i="4" s="1" a="1"/>
  <c r="W221" i="4" s="1"/>
  <c r="BA220" i="1"/>
  <c r="U221" i="4" s="1" a="1"/>
  <c r="U221" i="4" s="1"/>
  <c r="AX220" i="1"/>
  <c r="S221" i="4" s="1" a="1"/>
  <c r="S221" i="4" s="1"/>
  <c r="AT220" i="1"/>
  <c r="Q221" i="4" s="1" a="1"/>
  <c r="Q221" i="4" s="1"/>
  <c r="AQ220" i="1"/>
  <c r="O221" i="4" s="1" a="1"/>
  <c r="O221" i="4" s="1"/>
  <c r="AN220" i="1"/>
  <c r="M221" i="4" s="1" a="1"/>
  <c r="M221" i="4" s="1"/>
  <c r="AK220" i="1"/>
  <c r="K221" i="4" s="1" a="1"/>
  <c r="K221" i="4" s="1"/>
  <c r="AG220" i="1"/>
  <c r="AD220" i="1"/>
  <c r="AF220" i="1" s="1"/>
  <c r="I221" i="4" s="1" a="1"/>
  <c r="I221" i="4" s="1"/>
  <c r="DT219" i="1"/>
  <c r="DS219" i="1"/>
  <c r="DQ219" i="1"/>
  <c r="BI220" i="4" s="1" a="1"/>
  <c r="BI220" i="4" s="1"/>
  <c r="DO219" i="1"/>
  <c r="BH220" i="4" s="1" a="1"/>
  <c r="BH220" i="4" s="1"/>
  <c r="DM219" i="1"/>
  <c r="BC220" i="4" s="1" a="1"/>
  <c r="BC220" i="4" s="1"/>
  <c r="DK219" i="1"/>
  <c r="BB220" i="4" s="1" a="1"/>
  <c r="BB220" i="4" s="1"/>
  <c r="DI219" i="1"/>
  <c r="Y220" i="4" s="1" a="1"/>
  <c r="Y220" i="4" s="1"/>
  <c r="DE219" i="1"/>
  <c r="X220" i="4" s="1" a="1"/>
  <c r="X220" i="4" s="1"/>
  <c r="DA219" i="1"/>
  <c r="AY220" i="4" s="1" a="1"/>
  <c r="AY220" i="4" s="1"/>
  <c r="CX219" i="1"/>
  <c r="AV219" i="1" s="1"/>
  <c r="R220" i="4" s="1" a="1"/>
  <c r="R220" i="4" s="1"/>
  <c r="CW219" i="1"/>
  <c r="CT219" i="1"/>
  <c r="CQ219" i="1"/>
  <c r="AI220" i="4" s="1" a="1"/>
  <c r="AI220" i="4" s="1"/>
  <c r="CK219" i="1"/>
  <c r="BA220" i="4" s="1" a="1"/>
  <c r="BA220" i="4" s="1"/>
  <c r="CH219" i="1"/>
  <c r="AW220" i="4" s="1" a="1"/>
  <c r="AW220" i="4" s="1"/>
  <c r="CE219" i="1"/>
  <c r="AU220" i="4" s="1" a="1"/>
  <c r="AU220" i="4" s="1"/>
  <c r="CA219" i="1"/>
  <c r="AQ220" i="4" s="1" a="1"/>
  <c r="AQ220" i="4" s="1"/>
  <c r="BW219" i="1"/>
  <c r="AO220" i="4" s="1" a="1"/>
  <c r="AO220" i="4" s="1"/>
  <c r="BT219" i="1"/>
  <c r="AG220" i="4" s="1" a="1"/>
  <c r="AG220" i="4" s="1"/>
  <c r="BQ219" i="1"/>
  <c r="AE220" i="4" s="1" a="1"/>
  <c r="AE220" i="4" s="1"/>
  <c r="BN219" i="1"/>
  <c r="AK220" i="4" s="1" a="1"/>
  <c r="AK220" i="4" s="1"/>
  <c r="BK219" i="1"/>
  <c r="AA220" i="4" s="1" a="1"/>
  <c r="AA220" i="4" s="1"/>
  <c r="BH219" i="1"/>
  <c r="BD220" i="4" s="1" a="1"/>
  <c r="BD220" i="4" s="1"/>
  <c r="BD219" i="1"/>
  <c r="W220" i="4" s="1" a="1"/>
  <c r="W220" i="4" s="1"/>
  <c r="BA219" i="1"/>
  <c r="U220" i="4" s="1" a="1"/>
  <c r="U220" i="4" s="1"/>
  <c r="AX219" i="1"/>
  <c r="S220" i="4" s="1" a="1"/>
  <c r="S220" i="4" s="1"/>
  <c r="AT219" i="1"/>
  <c r="Q220" i="4" s="1" a="1"/>
  <c r="Q220" i="4" s="1"/>
  <c r="AQ219" i="1"/>
  <c r="O220" i="4" s="1" a="1"/>
  <c r="O220" i="4" s="1"/>
  <c r="AN219" i="1"/>
  <c r="M220" i="4" s="1" a="1"/>
  <c r="M220" i="4" s="1"/>
  <c r="AK219" i="1"/>
  <c r="K220" i="4" s="1" a="1"/>
  <c r="K220" i="4" s="1"/>
  <c r="AG219" i="1"/>
  <c r="AD219" i="1"/>
  <c r="AF219" i="1" s="1"/>
  <c r="I220" i="4" s="1" a="1"/>
  <c r="I220" i="4" s="1"/>
  <c r="DT218" i="1"/>
  <c r="DS218" i="1"/>
  <c r="DQ218" i="1"/>
  <c r="BI219" i="4" s="1" a="1"/>
  <c r="BI219" i="4" s="1"/>
  <c r="DO218" i="1"/>
  <c r="BH219" i="4" s="1" a="1"/>
  <c r="BH219" i="4" s="1"/>
  <c r="DM218" i="1"/>
  <c r="BC219" i="4" s="1" a="1"/>
  <c r="BC219" i="4" s="1"/>
  <c r="DK218" i="1"/>
  <c r="BB219" i="4" s="1" a="1"/>
  <c r="BB219" i="4" s="1"/>
  <c r="DI218" i="1"/>
  <c r="Y219" i="4" s="1" a="1"/>
  <c r="Y219" i="4" s="1"/>
  <c r="DE218" i="1"/>
  <c r="X219" i="4" s="1" a="1"/>
  <c r="X219" i="4" s="1"/>
  <c r="DA218" i="1"/>
  <c r="AY219" i="4" s="1" a="1"/>
  <c r="AY219" i="4" s="1"/>
  <c r="CW218" i="1"/>
  <c r="CX218" i="1" s="1"/>
  <c r="CT218" i="1"/>
  <c r="CQ218" i="1"/>
  <c r="AI219" i="4" s="1" a="1"/>
  <c r="AI219" i="4" s="1"/>
  <c r="CK218" i="1"/>
  <c r="BA219" i="4" s="1" a="1"/>
  <c r="BA219" i="4" s="1"/>
  <c r="CH218" i="1"/>
  <c r="AW219" i="4" s="1" a="1"/>
  <c r="AW219" i="4" s="1"/>
  <c r="CE218" i="1"/>
  <c r="AU219" i="4" s="1" a="1"/>
  <c r="AU219" i="4" s="1"/>
  <c r="CA218" i="1"/>
  <c r="AQ219" i="4" s="1" a="1"/>
  <c r="AQ219" i="4" s="1"/>
  <c r="BW218" i="1"/>
  <c r="AO219" i="4" s="1" a="1"/>
  <c r="AO219" i="4" s="1"/>
  <c r="BT218" i="1"/>
  <c r="AG219" i="4" s="1" a="1"/>
  <c r="AG219" i="4" s="1"/>
  <c r="BQ218" i="1"/>
  <c r="AE219" i="4" s="1" a="1"/>
  <c r="AE219" i="4" s="1"/>
  <c r="BN218" i="1"/>
  <c r="AK219" i="4" s="1" a="1"/>
  <c r="AK219" i="4" s="1"/>
  <c r="BK218" i="1"/>
  <c r="AA219" i="4" s="1" a="1"/>
  <c r="AA219" i="4" s="1"/>
  <c r="BH218" i="1"/>
  <c r="BD219" i="4" s="1" a="1"/>
  <c r="BD219" i="4" s="1"/>
  <c r="BD218" i="1"/>
  <c r="W219" i="4" s="1" a="1"/>
  <c r="W219" i="4" s="1"/>
  <c r="BA218" i="1"/>
  <c r="U219" i="4" s="1" a="1"/>
  <c r="U219" i="4" s="1"/>
  <c r="AX218" i="1"/>
  <c r="S219" i="4" s="1" a="1"/>
  <c r="S219" i="4" s="1"/>
  <c r="AT218" i="1"/>
  <c r="Q219" i="4" s="1" a="1"/>
  <c r="Q219" i="4" s="1"/>
  <c r="AQ218" i="1"/>
  <c r="O219" i="4" s="1" a="1"/>
  <c r="O219" i="4" s="1"/>
  <c r="AN218" i="1"/>
  <c r="M219" i="4" s="1" a="1"/>
  <c r="M219" i="4" s="1"/>
  <c r="AK218" i="1"/>
  <c r="K219" i="4" s="1" a="1"/>
  <c r="K219" i="4" s="1"/>
  <c r="AG218" i="1"/>
  <c r="AD218" i="1"/>
  <c r="AF218" i="1" s="1"/>
  <c r="I219" i="4" s="1" a="1"/>
  <c r="I219" i="4" s="1"/>
  <c r="DT217" i="1"/>
  <c r="DS217" i="1"/>
  <c r="DQ217" i="1"/>
  <c r="BI218" i="4" s="1" a="1"/>
  <c r="BI218" i="4" s="1"/>
  <c r="DO217" i="1"/>
  <c r="BH218" i="4" s="1" a="1"/>
  <c r="BH218" i="4" s="1"/>
  <c r="DM217" i="1"/>
  <c r="BC218" i="4" s="1" a="1"/>
  <c r="BC218" i="4" s="1"/>
  <c r="DK217" i="1"/>
  <c r="BB218" i="4" s="1" a="1"/>
  <c r="BB218" i="4" s="1"/>
  <c r="DI217" i="1"/>
  <c r="Y218" i="4" s="1" a="1"/>
  <c r="Y218" i="4" s="1"/>
  <c r="DE217" i="1"/>
  <c r="X218" i="4" s="1" a="1"/>
  <c r="X218" i="4" s="1"/>
  <c r="DA217" i="1"/>
  <c r="AY218" i="4" s="1" a="1"/>
  <c r="AY218" i="4" s="1"/>
  <c r="CW217" i="1"/>
  <c r="CX217" i="1" s="1"/>
  <c r="AV217" i="1" s="1"/>
  <c r="R218" i="4" s="1" a="1"/>
  <c r="R218" i="4" s="1"/>
  <c r="CT217" i="1"/>
  <c r="CQ217" i="1"/>
  <c r="AI218" i="4" s="1" a="1"/>
  <c r="AI218" i="4" s="1"/>
  <c r="CK217" i="1"/>
  <c r="BA218" i="4" s="1" a="1"/>
  <c r="BA218" i="4" s="1"/>
  <c r="CH217" i="1"/>
  <c r="AW218" i="4" s="1" a="1"/>
  <c r="AW218" i="4" s="1"/>
  <c r="CE217" i="1"/>
  <c r="AU218" i="4" s="1" a="1"/>
  <c r="AU218" i="4" s="1"/>
  <c r="CA217" i="1"/>
  <c r="AQ218" i="4" s="1" a="1"/>
  <c r="AQ218" i="4" s="1"/>
  <c r="BW217" i="1"/>
  <c r="AO218" i="4" s="1" a="1"/>
  <c r="AO218" i="4" s="1"/>
  <c r="BT217" i="1"/>
  <c r="AG218" i="4" s="1" a="1"/>
  <c r="AG218" i="4" s="1"/>
  <c r="BQ217" i="1"/>
  <c r="AE218" i="4" s="1" a="1"/>
  <c r="AE218" i="4" s="1"/>
  <c r="BN217" i="1"/>
  <c r="AK218" i="4" s="1" a="1"/>
  <c r="AK218" i="4" s="1"/>
  <c r="BK217" i="1"/>
  <c r="AA218" i="4" s="1" a="1"/>
  <c r="AA218" i="4" s="1"/>
  <c r="BH217" i="1"/>
  <c r="BD218" i="4" s="1" a="1"/>
  <c r="BD218" i="4" s="1"/>
  <c r="BD217" i="1"/>
  <c r="W218" i="4" s="1" a="1"/>
  <c r="W218" i="4" s="1"/>
  <c r="BA217" i="1"/>
  <c r="U218" i="4" s="1" a="1"/>
  <c r="U218" i="4" s="1"/>
  <c r="AX217" i="1"/>
  <c r="S218" i="4" s="1" a="1"/>
  <c r="S218" i="4" s="1"/>
  <c r="AT217" i="1"/>
  <c r="Q218" i="4" s="1" a="1"/>
  <c r="Q218" i="4" s="1"/>
  <c r="AQ217" i="1"/>
  <c r="O218" i="4" s="1" a="1"/>
  <c r="O218" i="4" s="1"/>
  <c r="AN217" i="1"/>
  <c r="M218" i="4" s="1" a="1"/>
  <c r="M218" i="4" s="1"/>
  <c r="AK217" i="1"/>
  <c r="K218" i="4" s="1" a="1"/>
  <c r="K218" i="4" s="1"/>
  <c r="AG217" i="1"/>
  <c r="AD217" i="1"/>
  <c r="AF217" i="1" s="1"/>
  <c r="I218" i="4" s="1" a="1"/>
  <c r="I218" i="4" s="1"/>
  <c r="DT216" i="1"/>
  <c r="DS216" i="1"/>
  <c r="DQ216" i="1"/>
  <c r="BI217" i="4" s="1" a="1"/>
  <c r="BI217" i="4" s="1"/>
  <c r="DO216" i="1"/>
  <c r="BH217" i="4" s="1" a="1"/>
  <c r="BH217" i="4" s="1"/>
  <c r="DM216" i="1"/>
  <c r="BC217" i="4" s="1" a="1"/>
  <c r="BC217" i="4" s="1"/>
  <c r="DK216" i="1"/>
  <c r="BB217" i="4" s="1" a="1"/>
  <c r="BB217" i="4" s="1"/>
  <c r="DI216" i="1"/>
  <c r="Y217" i="4" s="1" a="1"/>
  <c r="Y217" i="4" s="1"/>
  <c r="DE216" i="1"/>
  <c r="X217" i="4" s="1" a="1"/>
  <c r="X217" i="4" s="1"/>
  <c r="DA216" i="1"/>
  <c r="AY217" i="4" s="1" a="1"/>
  <c r="AY217" i="4" s="1"/>
  <c r="CW216" i="1"/>
  <c r="CT216" i="1"/>
  <c r="CQ216" i="1"/>
  <c r="AI217" i="4" s="1" a="1"/>
  <c r="AI217" i="4" s="1"/>
  <c r="CK216" i="1"/>
  <c r="BA217" i="4" s="1" a="1"/>
  <c r="BA217" i="4" s="1"/>
  <c r="CH216" i="1"/>
  <c r="AW217" i="4" s="1" a="1"/>
  <c r="AW217" i="4" s="1"/>
  <c r="CE216" i="1"/>
  <c r="AU217" i="4" s="1" a="1"/>
  <c r="AU217" i="4" s="1"/>
  <c r="CA216" i="1"/>
  <c r="AQ217" i="4" s="1" a="1"/>
  <c r="AQ217" i="4" s="1"/>
  <c r="BW216" i="1"/>
  <c r="AO217" i="4" s="1" a="1"/>
  <c r="AO217" i="4" s="1"/>
  <c r="BT216" i="1"/>
  <c r="AG217" i="4" s="1" a="1"/>
  <c r="AG217" i="4" s="1"/>
  <c r="BQ216" i="1"/>
  <c r="AE217" i="4" s="1" a="1"/>
  <c r="AE217" i="4" s="1"/>
  <c r="BN216" i="1"/>
  <c r="AK217" i="4" s="1" a="1"/>
  <c r="AK217" i="4" s="1"/>
  <c r="BK216" i="1"/>
  <c r="AA217" i="4" s="1" a="1"/>
  <c r="AA217" i="4" s="1"/>
  <c r="BH216" i="1"/>
  <c r="BD217" i="4" s="1" a="1"/>
  <c r="BD217" i="4" s="1"/>
  <c r="BD216" i="1"/>
  <c r="W217" i="4" s="1" a="1"/>
  <c r="W217" i="4" s="1"/>
  <c r="BA216" i="1"/>
  <c r="U217" i="4" s="1" a="1"/>
  <c r="U217" i="4" s="1"/>
  <c r="AX216" i="1"/>
  <c r="S217" i="4" s="1" a="1"/>
  <c r="S217" i="4" s="1"/>
  <c r="AT216" i="1"/>
  <c r="Q217" i="4" s="1" a="1"/>
  <c r="Q217" i="4" s="1"/>
  <c r="AQ216" i="1"/>
  <c r="O217" i="4" s="1" a="1"/>
  <c r="O217" i="4" s="1"/>
  <c r="AN216" i="1"/>
  <c r="M217" i="4" s="1" a="1"/>
  <c r="M217" i="4" s="1"/>
  <c r="AK216" i="1"/>
  <c r="K217" i="4" s="1" a="1"/>
  <c r="K217" i="4" s="1"/>
  <c r="AG216" i="1"/>
  <c r="AF216" i="1"/>
  <c r="I217" i="4" s="1" a="1"/>
  <c r="I217" i="4" s="1"/>
  <c r="AD216" i="1"/>
  <c r="DT215" i="1"/>
  <c r="DS215" i="1"/>
  <c r="DQ215" i="1"/>
  <c r="BI216" i="4" s="1" a="1"/>
  <c r="BI216" i="4" s="1"/>
  <c r="DO215" i="1"/>
  <c r="BH216" i="4" s="1" a="1"/>
  <c r="BH216" i="4" s="1"/>
  <c r="DM215" i="1"/>
  <c r="BC216" i="4" s="1" a="1"/>
  <c r="BC216" i="4" s="1"/>
  <c r="DK215" i="1"/>
  <c r="BB216" i="4" s="1" a="1"/>
  <c r="BB216" i="4" s="1"/>
  <c r="DI215" i="1"/>
  <c r="Y216" i="4" s="1" a="1"/>
  <c r="Y216" i="4" s="1"/>
  <c r="DE215" i="1"/>
  <c r="X216" i="4" s="1" a="1"/>
  <c r="X216" i="4" s="1"/>
  <c r="DA215" i="1"/>
  <c r="AY216" i="4" s="1" a="1"/>
  <c r="AY216" i="4" s="1"/>
  <c r="CW215" i="1"/>
  <c r="CT215" i="1"/>
  <c r="CQ215" i="1"/>
  <c r="AI216" i="4" s="1" a="1"/>
  <c r="AI216" i="4" s="1"/>
  <c r="CK215" i="1"/>
  <c r="BA216" i="4" s="1" a="1"/>
  <c r="BA216" i="4" s="1"/>
  <c r="CH215" i="1"/>
  <c r="AW216" i="4" s="1" a="1"/>
  <c r="AW216" i="4" s="1"/>
  <c r="CE215" i="1"/>
  <c r="AU216" i="4" s="1" a="1"/>
  <c r="AU216" i="4" s="1"/>
  <c r="CA215" i="1"/>
  <c r="AQ216" i="4" s="1" a="1"/>
  <c r="AQ216" i="4" s="1"/>
  <c r="BW215" i="1"/>
  <c r="AO216" i="4" s="1" a="1"/>
  <c r="AO216" i="4" s="1"/>
  <c r="BT215" i="1"/>
  <c r="AG216" i="4" s="1" a="1"/>
  <c r="AG216" i="4" s="1"/>
  <c r="BQ215" i="1"/>
  <c r="AE216" i="4" s="1" a="1"/>
  <c r="AE216" i="4" s="1"/>
  <c r="BN215" i="1"/>
  <c r="AK216" i="4" s="1" a="1"/>
  <c r="AK216" i="4" s="1"/>
  <c r="BK215" i="1"/>
  <c r="AA216" i="4" s="1" a="1"/>
  <c r="AA216" i="4" s="1"/>
  <c r="BH215" i="1"/>
  <c r="BD216" i="4" s="1" a="1"/>
  <c r="BD216" i="4" s="1"/>
  <c r="BD215" i="1"/>
  <c r="W216" i="4" s="1" a="1"/>
  <c r="W216" i="4" s="1"/>
  <c r="BA215" i="1"/>
  <c r="U216" i="4" s="1" a="1"/>
  <c r="U216" i="4" s="1"/>
  <c r="AX215" i="1"/>
  <c r="S216" i="4" s="1" a="1"/>
  <c r="S216" i="4" s="1"/>
  <c r="AT215" i="1"/>
  <c r="Q216" i="4" s="1" a="1"/>
  <c r="Q216" i="4" s="1"/>
  <c r="AQ215" i="1"/>
  <c r="O216" i="4" s="1" a="1"/>
  <c r="O216" i="4" s="1"/>
  <c r="AN215" i="1"/>
  <c r="M216" i="4" s="1" a="1"/>
  <c r="M216" i="4" s="1"/>
  <c r="AK215" i="1"/>
  <c r="K216" i="4" s="1" a="1"/>
  <c r="K216" i="4" s="1"/>
  <c r="AG215" i="1"/>
  <c r="AD215" i="1"/>
  <c r="AF215" i="1" s="1"/>
  <c r="I216" i="4" s="1" a="1"/>
  <c r="I216" i="4" s="1"/>
  <c r="DT214" i="1"/>
  <c r="DS214" i="1"/>
  <c r="DQ214" i="1"/>
  <c r="BI215" i="4" s="1" a="1"/>
  <c r="BI215" i="4" s="1"/>
  <c r="DO214" i="1"/>
  <c r="BH215" i="4" s="1" a="1"/>
  <c r="BH215" i="4" s="1"/>
  <c r="DM214" i="1"/>
  <c r="BC215" i="4" s="1" a="1"/>
  <c r="BC215" i="4" s="1"/>
  <c r="DK214" i="1"/>
  <c r="BB215" i="4" s="1" a="1"/>
  <c r="BB215" i="4" s="1"/>
  <c r="DI214" i="1"/>
  <c r="Y215" i="4" s="1" a="1"/>
  <c r="Y215" i="4" s="1"/>
  <c r="DE214" i="1"/>
  <c r="X215" i="4" s="1" a="1"/>
  <c r="X215" i="4" s="1"/>
  <c r="DA214" i="1"/>
  <c r="AY215" i="4" s="1" a="1"/>
  <c r="AY215" i="4" s="1"/>
  <c r="CW214" i="1"/>
  <c r="CX214" i="1" s="1"/>
  <c r="AV214" i="1" s="1"/>
  <c r="R215" i="4" s="1" a="1"/>
  <c r="R215" i="4" s="1"/>
  <c r="CT214" i="1"/>
  <c r="CQ214" i="1"/>
  <c r="AI215" i="4" s="1" a="1"/>
  <c r="AI215" i="4" s="1"/>
  <c r="CK214" i="1"/>
  <c r="BA215" i="4" s="1" a="1"/>
  <c r="BA215" i="4" s="1"/>
  <c r="CH214" i="1"/>
  <c r="AW215" i="4" s="1" a="1"/>
  <c r="AW215" i="4" s="1"/>
  <c r="CE214" i="1"/>
  <c r="AU215" i="4" s="1" a="1"/>
  <c r="AU215" i="4" s="1"/>
  <c r="CA214" i="1"/>
  <c r="AQ215" i="4" s="1" a="1"/>
  <c r="AQ215" i="4" s="1"/>
  <c r="BW214" i="1"/>
  <c r="AO215" i="4" s="1" a="1"/>
  <c r="AO215" i="4" s="1"/>
  <c r="BT214" i="1"/>
  <c r="AG215" i="4" s="1" a="1"/>
  <c r="AG215" i="4" s="1"/>
  <c r="BQ214" i="1"/>
  <c r="AE215" i="4" s="1" a="1"/>
  <c r="AE215" i="4" s="1"/>
  <c r="BN214" i="1"/>
  <c r="AK215" i="4" s="1" a="1"/>
  <c r="AK215" i="4" s="1"/>
  <c r="BK214" i="1"/>
  <c r="AA215" i="4" s="1" a="1"/>
  <c r="AA215" i="4" s="1"/>
  <c r="BH214" i="1"/>
  <c r="BD215" i="4" s="1" a="1"/>
  <c r="BD215" i="4" s="1"/>
  <c r="BD214" i="1"/>
  <c r="W215" i="4" s="1" a="1"/>
  <c r="W215" i="4" s="1"/>
  <c r="BA214" i="1"/>
  <c r="U215" i="4" s="1" a="1"/>
  <c r="U215" i="4" s="1"/>
  <c r="AX214" i="1"/>
  <c r="S215" i="4" s="1" a="1"/>
  <c r="S215" i="4" s="1"/>
  <c r="AT214" i="1"/>
  <c r="Q215" i="4" s="1" a="1"/>
  <c r="Q215" i="4" s="1"/>
  <c r="AQ214" i="1"/>
  <c r="O215" i="4" s="1" a="1"/>
  <c r="O215" i="4" s="1"/>
  <c r="AN214" i="1"/>
  <c r="M215" i="4" s="1" a="1"/>
  <c r="M215" i="4" s="1"/>
  <c r="AK214" i="1"/>
  <c r="K215" i="4" s="1" a="1"/>
  <c r="K215" i="4" s="1"/>
  <c r="AG214" i="1"/>
  <c r="AD214" i="1"/>
  <c r="AF214" i="1" s="1"/>
  <c r="I215" i="4" s="1" a="1"/>
  <c r="I215" i="4" s="1"/>
  <c r="DT213" i="1"/>
  <c r="DS213" i="1"/>
  <c r="DQ213" i="1"/>
  <c r="BI214" i="4" s="1" a="1"/>
  <c r="BI214" i="4" s="1"/>
  <c r="DO213" i="1"/>
  <c r="BH214" i="4" s="1" a="1"/>
  <c r="BH214" i="4" s="1"/>
  <c r="DM213" i="1"/>
  <c r="BC214" i="4" s="1" a="1"/>
  <c r="BC214" i="4" s="1"/>
  <c r="DK213" i="1"/>
  <c r="BB214" i="4" s="1" a="1"/>
  <c r="BB214" i="4" s="1"/>
  <c r="DI213" i="1"/>
  <c r="Y214" i="4" s="1" a="1"/>
  <c r="Y214" i="4" s="1"/>
  <c r="DE213" i="1"/>
  <c r="X214" i="4" s="1" a="1"/>
  <c r="X214" i="4" s="1"/>
  <c r="DA213" i="1"/>
  <c r="AY214" i="4" s="1" a="1"/>
  <c r="AY214" i="4" s="1"/>
  <c r="CW213" i="1"/>
  <c r="CX213" i="1" s="1"/>
  <c r="AV213" i="1" s="1"/>
  <c r="R214" i="4" s="1" a="1"/>
  <c r="R214" i="4" s="1"/>
  <c r="CT213" i="1"/>
  <c r="CQ213" i="1"/>
  <c r="AI214" i="4" s="1" a="1"/>
  <c r="AI214" i="4" s="1"/>
  <c r="CK213" i="1"/>
  <c r="BA214" i="4" s="1" a="1"/>
  <c r="BA214" i="4" s="1"/>
  <c r="CH213" i="1"/>
  <c r="AW214" i="4" s="1" a="1"/>
  <c r="AW214" i="4" s="1"/>
  <c r="CE213" i="1"/>
  <c r="AU214" i="4" s="1" a="1"/>
  <c r="AU214" i="4" s="1"/>
  <c r="CA213" i="1"/>
  <c r="AQ214" i="4" s="1" a="1"/>
  <c r="AQ214" i="4" s="1"/>
  <c r="BW213" i="1"/>
  <c r="AO214" i="4" s="1" a="1"/>
  <c r="AO214" i="4" s="1"/>
  <c r="BT213" i="1"/>
  <c r="AG214" i="4" s="1" a="1"/>
  <c r="AG214" i="4" s="1"/>
  <c r="BQ213" i="1"/>
  <c r="AE214" i="4" s="1" a="1"/>
  <c r="AE214" i="4" s="1"/>
  <c r="BN213" i="1"/>
  <c r="AK214" i="4" s="1" a="1"/>
  <c r="AK214" i="4" s="1"/>
  <c r="BK213" i="1"/>
  <c r="AA214" i="4" s="1" a="1"/>
  <c r="AA214" i="4" s="1"/>
  <c r="BH213" i="1"/>
  <c r="BD214" i="4" s="1" a="1"/>
  <c r="BD214" i="4" s="1"/>
  <c r="BD213" i="1"/>
  <c r="W214" i="4" s="1" a="1"/>
  <c r="W214" i="4" s="1"/>
  <c r="BA213" i="1"/>
  <c r="U214" i="4" s="1" a="1"/>
  <c r="U214" i="4" s="1"/>
  <c r="AX213" i="1"/>
  <c r="S214" i="4" s="1" a="1"/>
  <c r="S214" i="4" s="1"/>
  <c r="AT213" i="1"/>
  <c r="Q214" i="4" s="1" a="1"/>
  <c r="Q214" i="4" s="1"/>
  <c r="AQ213" i="1"/>
  <c r="O214" i="4" s="1" a="1"/>
  <c r="O214" i="4" s="1"/>
  <c r="AN213" i="1"/>
  <c r="M214" i="4" s="1" a="1"/>
  <c r="M214" i="4" s="1"/>
  <c r="AK213" i="1"/>
  <c r="K214" i="4" s="1" a="1"/>
  <c r="K214" i="4" s="1"/>
  <c r="AG213" i="1"/>
  <c r="AD213" i="1"/>
  <c r="AF213" i="1" s="1"/>
  <c r="I214" i="4" s="1" a="1"/>
  <c r="I214" i="4" s="1"/>
  <c r="DT212" i="1"/>
  <c r="DS212" i="1"/>
  <c r="DQ212" i="1"/>
  <c r="BI213" i="4" s="1" a="1"/>
  <c r="BI213" i="4" s="1"/>
  <c r="DO212" i="1"/>
  <c r="BH213" i="4" s="1" a="1"/>
  <c r="BH213" i="4" s="1"/>
  <c r="DM212" i="1"/>
  <c r="BC213" i="4" s="1" a="1"/>
  <c r="BC213" i="4" s="1"/>
  <c r="DK212" i="1"/>
  <c r="BB213" i="4" s="1" a="1"/>
  <c r="BB213" i="4" s="1"/>
  <c r="DI212" i="1"/>
  <c r="Y213" i="4" s="1" a="1"/>
  <c r="Y213" i="4" s="1"/>
  <c r="DE212" i="1"/>
  <c r="X213" i="4" s="1" a="1"/>
  <c r="X213" i="4" s="1"/>
  <c r="DA212" i="1"/>
  <c r="AY213" i="4" s="1" a="1"/>
  <c r="AY213" i="4" s="1"/>
  <c r="CW212" i="1"/>
  <c r="CT212" i="1"/>
  <c r="CQ212" i="1"/>
  <c r="AI213" i="4" s="1" a="1"/>
  <c r="AI213" i="4" s="1"/>
  <c r="CK212" i="1"/>
  <c r="BA213" i="4" s="1" a="1"/>
  <c r="BA213" i="4" s="1"/>
  <c r="CH212" i="1"/>
  <c r="AW213" i="4" s="1" a="1"/>
  <c r="AW213" i="4" s="1"/>
  <c r="CE212" i="1"/>
  <c r="AU213" i="4" s="1" a="1"/>
  <c r="AU213" i="4" s="1"/>
  <c r="CA212" i="1"/>
  <c r="AQ213" i="4" s="1" a="1"/>
  <c r="AQ213" i="4" s="1"/>
  <c r="BW212" i="1"/>
  <c r="AO213" i="4" s="1" a="1"/>
  <c r="AO213" i="4" s="1"/>
  <c r="BT212" i="1"/>
  <c r="AG213" i="4" s="1" a="1"/>
  <c r="AG213" i="4" s="1"/>
  <c r="BQ212" i="1"/>
  <c r="AE213" i="4" s="1" a="1"/>
  <c r="AE213" i="4" s="1"/>
  <c r="BN212" i="1"/>
  <c r="AK213" i="4" s="1" a="1"/>
  <c r="AK213" i="4" s="1"/>
  <c r="BK212" i="1"/>
  <c r="AA213" i="4" s="1" a="1"/>
  <c r="AA213" i="4" s="1"/>
  <c r="BH212" i="1"/>
  <c r="BD213" i="4" s="1" a="1"/>
  <c r="BD213" i="4" s="1"/>
  <c r="BD212" i="1"/>
  <c r="W213" i="4" s="1" a="1"/>
  <c r="W213" i="4" s="1"/>
  <c r="BA212" i="1"/>
  <c r="U213" i="4" s="1" a="1"/>
  <c r="U213" i="4" s="1"/>
  <c r="AX212" i="1"/>
  <c r="S213" i="4" s="1" a="1"/>
  <c r="S213" i="4" s="1"/>
  <c r="AT212" i="1"/>
  <c r="Q213" i="4" s="1" a="1"/>
  <c r="Q213" i="4" s="1"/>
  <c r="AQ212" i="1"/>
  <c r="O213" i="4" s="1" a="1"/>
  <c r="O213" i="4" s="1"/>
  <c r="AN212" i="1"/>
  <c r="M213" i="4" s="1" a="1"/>
  <c r="M213" i="4" s="1"/>
  <c r="AK212" i="1"/>
  <c r="K213" i="4" s="1" a="1"/>
  <c r="K213" i="4" s="1"/>
  <c r="AG212" i="1"/>
  <c r="AF212" i="1"/>
  <c r="I213" i="4" s="1" a="1"/>
  <c r="I213" i="4" s="1"/>
  <c r="AD212" i="1"/>
  <c r="DT211" i="1"/>
  <c r="DS211" i="1"/>
  <c r="DQ211" i="1"/>
  <c r="BI212" i="4" s="1" a="1"/>
  <c r="BI212" i="4" s="1"/>
  <c r="DO211" i="1"/>
  <c r="BH212" i="4" s="1" a="1"/>
  <c r="BH212" i="4" s="1"/>
  <c r="DM211" i="1"/>
  <c r="BC212" i="4" s="1" a="1"/>
  <c r="BC212" i="4" s="1"/>
  <c r="DK211" i="1"/>
  <c r="BB212" i="4" s="1" a="1"/>
  <c r="BB212" i="4" s="1"/>
  <c r="DI211" i="1"/>
  <c r="Y212" i="4" s="1" a="1"/>
  <c r="Y212" i="4" s="1"/>
  <c r="DE211" i="1"/>
  <c r="X212" i="4" s="1" a="1"/>
  <c r="X212" i="4" s="1"/>
  <c r="DA211" i="1"/>
  <c r="AY212" i="4" s="1" a="1"/>
  <c r="AY212" i="4" s="1"/>
  <c r="CW211" i="1"/>
  <c r="CT211" i="1"/>
  <c r="CQ211" i="1"/>
  <c r="AI212" i="4" s="1" a="1"/>
  <c r="AI212" i="4" s="1"/>
  <c r="CK211" i="1"/>
  <c r="BA212" i="4" s="1" a="1"/>
  <c r="BA212" i="4" s="1"/>
  <c r="CH211" i="1"/>
  <c r="AW212" i="4" s="1" a="1"/>
  <c r="AW212" i="4" s="1"/>
  <c r="CE211" i="1"/>
  <c r="AU212" i="4" s="1" a="1"/>
  <c r="AU212" i="4" s="1"/>
  <c r="CA211" i="1"/>
  <c r="AQ212" i="4" s="1" a="1"/>
  <c r="AQ212" i="4" s="1"/>
  <c r="BW211" i="1"/>
  <c r="AO212" i="4" s="1" a="1"/>
  <c r="AO212" i="4" s="1"/>
  <c r="BT211" i="1"/>
  <c r="AG212" i="4" s="1" a="1"/>
  <c r="AG212" i="4" s="1"/>
  <c r="BQ211" i="1"/>
  <c r="AE212" i="4" s="1" a="1"/>
  <c r="AE212" i="4" s="1"/>
  <c r="BN211" i="1"/>
  <c r="AK212" i="4" s="1" a="1"/>
  <c r="AK212" i="4" s="1"/>
  <c r="BK211" i="1"/>
  <c r="AA212" i="4" s="1" a="1"/>
  <c r="AA212" i="4" s="1"/>
  <c r="BH211" i="1"/>
  <c r="BD212" i="4" s="1" a="1"/>
  <c r="BD212" i="4" s="1"/>
  <c r="BD211" i="1"/>
  <c r="W212" i="4" s="1" a="1"/>
  <c r="W212" i="4" s="1"/>
  <c r="BA211" i="1"/>
  <c r="U212" i="4" s="1" a="1"/>
  <c r="U212" i="4" s="1"/>
  <c r="AX211" i="1"/>
  <c r="S212" i="4" s="1" a="1"/>
  <c r="S212" i="4" s="1"/>
  <c r="AT211" i="1"/>
  <c r="Q212" i="4" s="1" a="1"/>
  <c r="Q212" i="4" s="1"/>
  <c r="AQ211" i="1"/>
  <c r="O212" i="4" s="1" a="1"/>
  <c r="O212" i="4" s="1"/>
  <c r="AN211" i="1"/>
  <c r="M212" i="4" s="1" a="1"/>
  <c r="M212" i="4" s="1"/>
  <c r="AK211" i="1"/>
  <c r="K212" i="4" s="1" a="1"/>
  <c r="K212" i="4" s="1"/>
  <c r="AG211" i="1"/>
  <c r="AD211" i="1"/>
  <c r="AF211" i="1" s="1"/>
  <c r="I212" i="4" s="1" a="1"/>
  <c r="I212" i="4" s="1"/>
  <c r="DT210" i="1"/>
  <c r="DS210" i="1"/>
  <c r="DQ210" i="1"/>
  <c r="BI211" i="4" s="1" a="1"/>
  <c r="BI211" i="4" s="1"/>
  <c r="DO210" i="1"/>
  <c r="BH211" i="4" s="1" a="1"/>
  <c r="BH211" i="4" s="1"/>
  <c r="DM210" i="1"/>
  <c r="BC211" i="4" s="1" a="1"/>
  <c r="BC211" i="4" s="1"/>
  <c r="DK210" i="1"/>
  <c r="BB211" i="4" s="1" a="1"/>
  <c r="BB211" i="4" s="1"/>
  <c r="DI210" i="1"/>
  <c r="Y211" i="4" s="1" a="1"/>
  <c r="Y211" i="4" s="1"/>
  <c r="DE210" i="1"/>
  <c r="X211" i="4" s="1" a="1"/>
  <c r="X211" i="4" s="1"/>
  <c r="DA210" i="1"/>
  <c r="AY211" i="4" s="1" a="1"/>
  <c r="AY211" i="4" s="1"/>
  <c r="CW210" i="1"/>
  <c r="CX210" i="1" s="1"/>
  <c r="AV210" i="1" s="1"/>
  <c r="R211" i="4" s="1" a="1"/>
  <c r="R211" i="4" s="1"/>
  <c r="CT210" i="1"/>
  <c r="CQ210" i="1"/>
  <c r="AI211" i="4" s="1" a="1"/>
  <c r="AI211" i="4" s="1"/>
  <c r="CK210" i="1"/>
  <c r="BA211" i="4" s="1" a="1"/>
  <c r="BA211" i="4" s="1"/>
  <c r="CH210" i="1"/>
  <c r="AW211" i="4" s="1" a="1"/>
  <c r="AW211" i="4" s="1"/>
  <c r="CE210" i="1"/>
  <c r="AU211" i="4" s="1" a="1"/>
  <c r="AU211" i="4" s="1"/>
  <c r="CA210" i="1"/>
  <c r="AQ211" i="4" s="1" a="1"/>
  <c r="AQ211" i="4" s="1"/>
  <c r="BW210" i="1"/>
  <c r="AO211" i="4" s="1" a="1"/>
  <c r="AO211" i="4" s="1"/>
  <c r="BT210" i="1"/>
  <c r="AG211" i="4" s="1" a="1"/>
  <c r="AG211" i="4" s="1"/>
  <c r="BQ210" i="1"/>
  <c r="AE211" i="4" s="1" a="1"/>
  <c r="AE211" i="4" s="1"/>
  <c r="BN210" i="1"/>
  <c r="AK211" i="4" s="1" a="1"/>
  <c r="AK211" i="4" s="1"/>
  <c r="BK210" i="1"/>
  <c r="AA211" i="4" s="1" a="1"/>
  <c r="AA211" i="4" s="1"/>
  <c r="BH210" i="1"/>
  <c r="BD211" i="4" s="1" a="1"/>
  <c r="BD211" i="4" s="1"/>
  <c r="BD210" i="1"/>
  <c r="W211" i="4" s="1" a="1"/>
  <c r="W211" i="4" s="1"/>
  <c r="BA210" i="1"/>
  <c r="U211" i="4" s="1" a="1"/>
  <c r="U211" i="4" s="1"/>
  <c r="AX210" i="1"/>
  <c r="S211" i="4" s="1" a="1"/>
  <c r="S211" i="4" s="1"/>
  <c r="AT210" i="1"/>
  <c r="Q211" i="4" s="1" a="1"/>
  <c r="Q211" i="4" s="1"/>
  <c r="AQ210" i="1"/>
  <c r="O211" i="4" s="1" a="1"/>
  <c r="O211" i="4" s="1"/>
  <c r="AN210" i="1"/>
  <c r="M211" i="4" s="1" a="1"/>
  <c r="M211" i="4" s="1"/>
  <c r="AK210" i="1"/>
  <c r="K211" i="4" s="1" a="1"/>
  <c r="K211" i="4" s="1"/>
  <c r="AG210" i="1"/>
  <c r="AD210" i="1"/>
  <c r="AF210" i="1" s="1"/>
  <c r="I211" i="4" s="1" a="1"/>
  <c r="I211" i="4" s="1"/>
  <c r="DT209" i="1"/>
  <c r="DS209" i="1"/>
  <c r="DQ209" i="1"/>
  <c r="BI210" i="4" s="1" a="1"/>
  <c r="BI210" i="4" s="1"/>
  <c r="DO209" i="1"/>
  <c r="BH210" i="4" s="1" a="1"/>
  <c r="BH210" i="4" s="1"/>
  <c r="DM209" i="1"/>
  <c r="BC210" i="4" s="1" a="1"/>
  <c r="BC210" i="4" s="1"/>
  <c r="DK209" i="1"/>
  <c r="BB210" i="4" s="1" a="1"/>
  <c r="BB210" i="4" s="1"/>
  <c r="DI209" i="1"/>
  <c r="Y210" i="4" s="1" a="1"/>
  <c r="Y210" i="4" s="1"/>
  <c r="DE209" i="1"/>
  <c r="X210" i="4" s="1" a="1"/>
  <c r="X210" i="4" s="1"/>
  <c r="DA209" i="1"/>
  <c r="AY210" i="4" s="1" a="1"/>
  <c r="AY210" i="4" s="1"/>
  <c r="CW209" i="1"/>
  <c r="CX209" i="1" s="1"/>
  <c r="AV209" i="1" s="1"/>
  <c r="R210" i="4" s="1" a="1"/>
  <c r="R210" i="4" s="1"/>
  <c r="CT209" i="1"/>
  <c r="CQ209" i="1"/>
  <c r="AI210" i="4" s="1" a="1"/>
  <c r="AI210" i="4" s="1"/>
  <c r="CK209" i="1"/>
  <c r="BA210" i="4" s="1" a="1"/>
  <c r="BA210" i="4" s="1"/>
  <c r="CH209" i="1"/>
  <c r="AW210" i="4" s="1" a="1"/>
  <c r="AW210" i="4" s="1"/>
  <c r="CE209" i="1"/>
  <c r="AU210" i="4" s="1" a="1"/>
  <c r="AU210" i="4" s="1"/>
  <c r="CA209" i="1"/>
  <c r="AQ210" i="4" s="1" a="1"/>
  <c r="AQ210" i="4" s="1"/>
  <c r="BW209" i="1"/>
  <c r="AO210" i="4" s="1" a="1"/>
  <c r="AO210" i="4" s="1"/>
  <c r="BT209" i="1"/>
  <c r="AG210" i="4" s="1" a="1"/>
  <c r="AG210" i="4" s="1"/>
  <c r="BQ209" i="1"/>
  <c r="AE210" i="4" s="1" a="1"/>
  <c r="AE210" i="4" s="1"/>
  <c r="BN209" i="1"/>
  <c r="AK210" i="4" s="1" a="1"/>
  <c r="AK210" i="4" s="1"/>
  <c r="BK209" i="1"/>
  <c r="AA210" i="4" s="1" a="1"/>
  <c r="AA210" i="4" s="1"/>
  <c r="BH209" i="1"/>
  <c r="BD210" i="4" s="1" a="1"/>
  <c r="BD210" i="4" s="1"/>
  <c r="BD209" i="1"/>
  <c r="W210" i="4" s="1" a="1"/>
  <c r="W210" i="4" s="1"/>
  <c r="BA209" i="1"/>
  <c r="U210" i="4" s="1" a="1"/>
  <c r="U210" i="4" s="1"/>
  <c r="AX209" i="1"/>
  <c r="S210" i="4" s="1" a="1"/>
  <c r="S210" i="4" s="1"/>
  <c r="AT209" i="1"/>
  <c r="Q210" i="4" s="1" a="1"/>
  <c r="Q210" i="4" s="1"/>
  <c r="AQ209" i="1"/>
  <c r="O210" i="4" s="1" a="1"/>
  <c r="O210" i="4" s="1"/>
  <c r="AN209" i="1"/>
  <c r="M210" i="4" s="1" a="1"/>
  <c r="M210" i="4" s="1"/>
  <c r="AK209" i="1"/>
  <c r="K210" i="4" s="1" a="1"/>
  <c r="K210" i="4" s="1"/>
  <c r="AG209" i="1"/>
  <c r="AD209" i="1"/>
  <c r="AF209" i="1" s="1"/>
  <c r="I210" i="4" s="1" a="1"/>
  <c r="I210" i="4" s="1"/>
  <c r="DT208" i="1"/>
  <c r="DS208" i="1"/>
  <c r="DQ208" i="1"/>
  <c r="BI209" i="4" s="1" a="1"/>
  <c r="BI209" i="4" s="1"/>
  <c r="DO208" i="1"/>
  <c r="BH209" i="4" s="1" a="1"/>
  <c r="BH209" i="4" s="1"/>
  <c r="DM208" i="1"/>
  <c r="BC209" i="4" s="1" a="1"/>
  <c r="BC209" i="4" s="1"/>
  <c r="DK208" i="1"/>
  <c r="BB209" i="4" s="1" a="1"/>
  <c r="BB209" i="4" s="1"/>
  <c r="DI208" i="1"/>
  <c r="Y209" i="4" s="1" a="1"/>
  <c r="Y209" i="4" s="1"/>
  <c r="DE208" i="1"/>
  <c r="X209" i="4" s="1" a="1"/>
  <c r="X209" i="4" s="1"/>
  <c r="DA208" i="1"/>
  <c r="AY209" i="4" s="1" a="1"/>
  <c r="AY209" i="4" s="1"/>
  <c r="CW208" i="1"/>
  <c r="CT208" i="1"/>
  <c r="CQ208" i="1"/>
  <c r="AI209" i="4" s="1" a="1"/>
  <c r="AI209" i="4" s="1"/>
  <c r="CK208" i="1"/>
  <c r="BA209" i="4" s="1" a="1"/>
  <c r="BA209" i="4" s="1"/>
  <c r="CH208" i="1"/>
  <c r="AW209" i="4" s="1" a="1"/>
  <c r="AW209" i="4" s="1"/>
  <c r="CE208" i="1"/>
  <c r="AU209" i="4" s="1" a="1"/>
  <c r="AU209" i="4" s="1"/>
  <c r="CA208" i="1"/>
  <c r="AQ209" i="4" s="1" a="1"/>
  <c r="AQ209" i="4" s="1"/>
  <c r="BW208" i="1"/>
  <c r="AO209" i="4" s="1" a="1"/>
  <c r="AO209" i="4" s="1"/>
  <c r="BT208" i="1"/>
  <c r="AG209" i="4" s="1" a="1"/>
  <c r="AG209" i="4" s="1"/>
  <c r="BQ208" i="1"/>
  <c r="AE209" i="4" s="1" a="1"/>
  <c r="AE209" i="4" s="1"/>
  <c r="BN208" i="1"/>
  <c r="AK209" i="4" s="1" a="1"/>
  <c r="AK209" i="4" s="1"/>
  <c r="BK208" i="1"/>
  <c r="AA209" i="4" s="1" a="1"/>
  <c r="AA209" i="4" s="1"/>
  <c r="BH208" i="1"/>
  <c r="BD209" i="4" s="1" a="1"/>
  <c r="BD209" i="4" s="1"/>
  <c r="BD208" i="1"/>
  <c r="W209" i="4" s="1" a="1"/>
  <c r="W209" i="4" s="1"/>
  <c r="BA208" i="1"/>
  <c r="U209" i="4" s="1" a="1"/>
  <c r="U209" i="4" s="1"/>
  <c r="AX208" i="1"/>
  <c r="S209" i="4" s="1" a="1"/>
  <c r="S209" i="4" s="1"/>
  <c r="AT208" i="1"/>
  <c r="Q209" i="4" s="1" a="1"/>
  <c r="Q209" i="4" s="1"/>
  <c r="AQ208" i="1"/>
  <c r="O209" i="4" s="1" a="1"/>
  <c r="O209" i="4" s="1"/>
  <c r="AN208" i="1"/>
  <c r="M209" i="4" s="1" a="1"/>
  <c r="M209" i="4" s="1"/>
  <c r="AK208" i="1"/>
  <c r="K209" i="4" s="1" a="1"/>
  <c r="K209" i="4" s="1"/>
  <c r="AG208" i="1"/>
  <c r="AF208" i="1"/>
  <c r="I209" i="4" s="1" a="1"/>
  <c r="I209" i="4" s="1"/>
  <c r="AD208" i="1"/>
  <c r="DT207" i="1"/>
  <c r="DS207" i="1"/>
  <c r="DQ207" i="1"/>
  <c r="BI208" i="4" s="1" a="1"/>
  <c r="BI208" i="4" s="1"/>
  <c r="DO207" i="1"/>
  <c r="BH208" i="4" s="1" a="1"/>
  <c r="BH208" i="4" s="1"/>
  <c r="DM207" i="1"/>
  <c r="BC208" i="4" s="1" a="1"/>
  <c r="BC208" i="4" s="1"/>
  <c r="DK207" i="1"/>
  <c r="BB208" i="4" s="1" a="1"/>
  <c r="BB208" i="4" s="1"/>
  <c r="DI207" i="1"/>
  <c r="Y208" i="4" s="1" a="1"/>
  <c r="Y208" i="4" s="1"/>
  <c r="DE207" i="1"/>
  <c r="X208" i="4" s="1" a="1"/>
  <c r="X208" i="4" s="1"/>
  <c r="DA207" i="1"/>
  <c r="AY208" i="4" s="1" a="1"/>
  <c r="AY208" i="4" s="1"/>
  <c r="CW207" i="1"/>
  <c r="CT207" i="1"/>
  <c r="CQ207" i="1"/>
  <c r="AI208" i="4" s="1" a="1"/>
  <c r="AI208" i="4" s="1"/>
  <c r="CK207" i="1"/>
  <c r="BA208" i="4" s="1" a="1"/>
  <c r="BA208" i="4" s="1"/>
  <c r="CH207" i="1"/>
  <c r="AW208" i="4" s="1" a="1"/>
  <c r="AW208" i="4" s="1"/>
  <c r="CE207" i="1"/>
  <c r="AU208" i="4" s="1" a="1"/>
  <c r="AU208" i="4" s="1"/>
  <c r="CA207" i="1"/>
  <c r="AQ208" i="4" s="1" a="1"/>
  <c r="AQ208" i="4" s="1"/>
  <c r="BW207" i="1"/>
  <c r="AO208" i="4" s="1" a="1"/>
  <c r="AO208" i="4" s="1"/>
  <c r="BT207" i="1"/>
  <c r="AG208" i="4" s="1" a="1"/>
  <c r="AG208" i="4" s="1"/>
  <c r="BQ207" i="1"/>
  <c r="AE208" i="4" s="1" a="1"/>
  <c r="AE208" i="4" s="1"/>
  <c r="BN207" i="1"/>
  <c r="AK208" i="4" s="1" a="1"/>
  <c r="AK208" i="4" s="1"/>
  <c r="BK207" i="1"/>
  <c r="AA208" i="4" s="1" a="1"/>
  <c r="AA208" i="4" s="1"/>
  <c r="BH207" i="1"/>
  <c r="BD208" i="4" s="1" a="1"/>
  <c r="BD208" i="4" s="1"/>
  <c r="BD207" i="1"/>
  <c r="W208" i="4" s="1" a="1"/>
  <c r="W208" i="4" s="1"/>
  <c r="BA207" i="1"/>
  <c r="U208" i="4" s="1" a="1"/>
  <c r="U208" i="4" s="1"/>
  <c r="AX207" i="1"/>
  <c r="S208" i="4" s="1" a="1"/>
  <c r="S208" i="4" s="1"/>
  <c r="AT207" i="1"/>
  <c r="Q208" i="4" s="1" a="1"/>
  <c r="Q208" i="4" s="1"/>
  <c r="AQ207" i="1"/>
  <c r="O208" i="4" s="1" a="1"/>
  <c r="O208" i="4" s="1"/>
  <c r="AN207" i="1"/>
  <c r="M208" i="4" s="1" a="1"/>
  <c r="M208" i="4" s="1"/>
  <c r="AK207" i="1"/>
  <c r="K208" i="4" s="1" a="1"/>
  <c r="K208" i="4" s="1"/>
  <c r="AG207" i="1"/>
  <c r="AD207" i="1"/>
  <c r="AF207" i="1" s="1"/>
  <c r="I208" i="4" s="1" a="1"/>
  <c r="I208" i="4" s="1"/>
  <c r="DT206" i="1"/>
  <c r="DS206" i="1"/>
  <c r="DQ206" i="1"/>
  <c r="BI207" i="4" s="1" a="1"/>
  <c r="BI207" i="4" s="1"/>
  <c r="DO206" i="1"/>
  <c r="BH207" i="4" s="1" a="1"/>
  <c r="BH207" i="4" s="1"/>
  <c r="DM206" i="1"/>
  <c r="BC207" i="4" s="1" a="1"/>
  <c r="BC207" i="4" s="1"/>
  <c r="DK206" i="1"/>
  <c r="BB207" i="4" s="1" a="1"/>
  <c r="BB207" i="4" s="1"/>
  <c r="DI206" i="1"/>
  <c r="Y207" i="4" s="1" a="1"/>
  <c r="Y207" i="4" s="1"/>
  <c r="DE206" i="1"/>
  <c r="X207" i="4" s="1" a="1"/>
  <c r="X207" i="4" s="1"/>
  <c r="DA206" i="1"/>
  <c r="AY207" i="4" s="1" a="1"/>
  <c r="AY207" i="4" s="1"/>
  <c r="CW206" i="1"/>
  <c r="CX206" i="1" s="1"/>
  <c r="AV206" i="1" s="1"/>
  <c r="R207" i="4" s="1" a="1"/>
  <c r="R207" i="4" s="1"/>
  <c r="CT206" i="1"/>
  <c r="CQ206" i="1"/>
  <c r="AI207" i="4" s="1" a="1"/>
  <c r="AI207" i="4" s="1"/>
  <c r="CK206" i="1"/>
  <c r="BA207" i="4" s="1" a="1"/>
  <c r="BA207" i="4" s="1"/>
  <c r="CH206" i="1"/>
  <c r="AW207" i="4" s="1" a="1"/>
  <c r="AW207" i="4" s="1"/>
  <c r="CE206" i="1"/>
  <c r="AU207" i="4" s="1" a="1"/>
  <c r="AU207" i="4" s="1"/>
  <c r="CA206" i="1"/>
  <c r="AQ207" i="4" s="1" a="1"/>
  <c r="AQ207" i="4" s="1"/>
  <c r="BW206" i="1"/>
  <c r="AO207" i="4" s="1" a="1"/>
  <c r="AO207" i="4" s="1"/>
  <c r="BT206" i="1"/>
  <c r="AG207" i="4" s="1" a="1"/>
  <c r="AG207" i="4" s="1"/>
  <c r="BQ206" i="1"/>
  <c r="AE207" i="4" s="1" a="1"/>
  <c r="AE207" i="4" s="1"/>
  <c r="BN206" i="1"/>
  <c r="AK207" i="4" s="1" a="1"/>
  <c r="AK207" i="4" s="1"/>
  <c r="BK206" i="1"/>
  <c r="AA207" i="4" s="1" a="1"/>
  <c r="AA207" i="4" s="1"/>
  <c r="BH206" i="1"/>
  <c r="BD207" i="4" s="1" a="1"/>
  <c r="BD207" i="4" s="1"/>
  <c r="BD206" i="1"/>
  <c r="W207" i="4" s="1" a="1"/>
  <c r="W207" i="4" s="1"/>
  <c r="BA206" i="1"/>
  <c r="U207" i="4" s="1" a="1"/>
  <c r="U207" i="4" s="1"/>
  <c r="AX206" i="1"/>
  <c r="S207" i="4" s="1" a="1"/>
  <c r="S207" i="4" s="1"/>
  <c r="AT206" i="1"/>
  <c r="Q207" i="4" s="1" a="1"/>
  <c r="Q207" i="4" s="1"/>
  <c r="AQ206" i="1"/>
  <c r="O207" i="4" s="1" a="1"/>
  <c r="O207" i="4" s="1"/>
  <c r="AN206" i="1"/>
  <c r="M207" i="4" s="1" a="1"/>
  <c r="M207" i="4" s="1"/>
  <c r="AK206" i="1"/>
  <c r="K207" i="4" s="1" a="1"/>
  <c r="K207" i="4" s="1"/>
  <c r="AG206" i="1"/>
  <c r="AD206" i="1"/>
  <c r="AF206" i="1" s="1"/>
  <c r="I207" i="4" s="1" a="1"/>
  <c r="I207" i="4" s="1"/>
  <c r="DT205" i="1"/>
  <c r="DS205" i="1"/>
  <c r="DQ205" i="1"/>
  <c r="BI206" i="4" s="1" a="1"/>
  <c r="BI206" i="4" s="1"/>
  <c r="DO205" i="1"/>
  <c r="BH206" i="4" s="1" a="1"/>
  <c r="BH206" i="4" s="1"/>
  <c r="DM205" i="1"/>
  <c r="BC206" i="4" s="1" a="1"/>
  <c r="BC206" i="4" s="1"/>
  <c r="DK205" i="1"/>
  <c r="BB206" i="4" s="1" a="1"/>
  <c r="BB206" i="4" s="1"/>
  <c r="DI205" i="1"/>
  <c r="Y206" i="4" s="1" a="1"/>
  <c r="Y206" i="4" s="1"/>
  <c r="DE205" i="1"/>
  <c r="X206" i="4" s="1" a="1"/>
  <c r="X206" i="4" s="1"/>
  <c r="DA205" i="1"/>
  <c r="AY206" i="4" s="1" a="1"/>
  <c r="AY206" i="4" s="1"/>
  <c r="CW205" i="1"/>
  <c r="CX205" i="1" s="1"/>
  <c r="AV205" i="1" s="1"/>
  <c r="R206" i="4" s="1" a="1"/>
  <c r="R206" i="4" s="1"/>
  <c r="CT205" i="1"/>
  <c r="CQ205" i="1"/>
  <c r="AI206" i="4" s="1" a="1"/>
  <c r="AI206" i="4" s="1"/>
  <c r="CK205" i="1"/>
  <c r="BA206" i="4" s="1" a="1"/>
  <c r="BA206" i="4" s="1"/>
  <c r="CH205" i="1"/>
  <c r="AW206" i="4" s="1" a="1"/>
  <c r="AW206" i="4" s="1"/>
  <c r="CE205" i="1"/>
  <c r="AU206" i="4" s="1" a="1"/>
  <c r="AU206" i="4" s="1"/>
  <c r="CA205" i="1"/>
  <c r="AQ206" i="4" s="1" a="1"/>
  <c r="AQ206" i="4" s="1"/>
  <c r="BW205" i="1"/>
  <c r="AO206" i="4" s="1" a="1"/>
  <c r="AO206" i="4" s="1"/>
  <c r="BT205" i="1"/>
  <c r="AG206" i="4" s="1" a="1"/>
  <c r="AG206" i="4" s="1"/>
  <c r="BQ205" i="1"/>
  <c r="AE206" i="4" s="1" a="1"/>
  <c r="AE206" i="4" s="1"/>
  <c r="BN205" i="1"/>
  <c r="AK206" i="4" s="1" a="1"/>
  <c r="AK206" i="4" s="1"/>
  <c r="BK205" i="1"/>
  <c r="AA206" i="4" s="1" a="1"/>
  <c r="AA206" i="4" s="1"/>
  <c r="BH205" i="1"/>
  <c r="BD206" i="4" s="1" a="1"/>
  <c r="BD206" i="4" s="1"/>
  <c r="BD205" i="1"/>
  <c r="W206" i="4" s="1" a="1"/>
  <c r="W206" i="4" s="1"/>
  <c r="BA205" i="1"/>
  <c r="U206" i="4" s="1" a="1"/>
  <c r="U206" i="4" s="1"/>
  <c r="AX205" i="1"/>
  <c r="S206" i="4" s="1" a="1"/>
  <c r="S206" i="4" s="1"/>
  <c r="AT205" i="1"/>
  <c r="Q206" i="4" s="1" a="1"/>
  <c r="Q206" i="4" s="1"/>
  <c r="AQ205" i="1"/>
  <c r="O206" i="4" s="1" a="1"/>
  <c r="O206" i="4" s="1"/>
  <c r="AN205" i="1"/>
  <c r="M206" i="4" s="1" a="1"/>
  <c r="M206" i="4" s="1"/>
  <c r="AK205" i="1"/>
  <c r="K206" i="4" s="1" a="1"/>
  <c r="K206" i="4" s="1"/>
  <c r="AG205" i="1"/>
  <c r="AD205" i="1"/>
  <c r="AF205" i="1" s="1"/>
  <c r="I206" i="4" s="1" a="1"/>
  <c r="I206" i="4" s="1"/>
  <c r="DT204" i="1"/>
  <c r="DS204" i="1"/>
  <c r="DQ204" i="1"/>
  <c r="BI205" i="4" s="1" a="1"/>
  <c r="BI205" i="4" s="1"/>
  <c r="DO204" i="1"/>
  <c r="BH205" i="4" s="1" a="1"/>
  <c r="BH205" i="4" s="1"/>
  <c r="DM204" i="1"/>
  <c r="BC205" i="4" s="1" a="1"/>
  <c r="BC205" i="4" s="1"/>
  <c r="DK204" i="1"/>
  <c r="BB205" i="4" s="1" a="1"/>
  <c r="BB205" i="4" s="1"/>
  <c r="DI204" i="1"/>
  <c r="Y205" i="4" s="1" a="1"/>
  <c r="Y205" i="4" s="1"/>
  <c r="DE204" i="1"/>
  <c r="X205" i="4" s="1" a="1"/>
  <c r="X205" i="4" s="1"/>
  <c r="DA204" i="1"/>
  <c r="AY205" i="4" s="1" a="1"/>
  <c r="AY205" i="4" s="1"/>
  <c r="CW204" i="1"/>
  <c r="CX204" i="1" s="1"/>
  <c r="AV204" i="1" s="1"/>
  <c r="R205" i="4" s="1" a="1"/>
  <c r="R205" i="4" s="1"/>
  <c r="CT204" i="1"/>
  <c r="CQ204" i="1"/>
  <c r="AI205" i="4" s="1" a="1"/>
  <c r="AI205" i="4" s="1"/>
  <c r="CK204" i="1"/>
  <c r="BA205" i="4" s="1" a="1"/>
  <c r="BA205" i="4" s="1"/>
  <c r="CH204" i="1"/>
  <c r="AW205" i="4" s="1" a="1"/>
  <c r="AW205" i="4" s="1"/>
  <c r="CE204" i="1"/>
  <c r="AU205" i="4" s="1" a="1"/>
  <c r="AU205" i="4" s="1"/>
  <c r="CA204" i="1"/>
  <c r="AQ205" i="4" s="1" a="1"/>
  <c r="AQ205" i="4" s="1"/>
  <c r="BW204" i="1"/>
  <c r="AO205" i="4" s="1" a="1"/>
  <c r="AO205" i="4" s="1"/>
  <c r="BT204" i="1"/>
  <c r="AG205" i="4" s="1" a="1"/>
  <c r="AG205" i="4" s="1"/>
  <c r="BQ204" i="1"/>
  <c r="AE205" i="4" s="1" a="1"/>
  <c r="AE205" i="4" s="1"/>
  <c r="BN204" i="1"/>
  <c r="AK205" i="4" s="1" a="1"/>
  <c r="AK205" i="4" s="1"/>
  <c r="BK204" i="1"/>
  <c r="AA205" i="4" s="1" a="1"/>
  <c r="AA205" i="4" s="1"/>
  <c r="BH204" i="1"/>
  <c r="BD205" i="4" s="1" a="1"/>
  <c r="BD205" i="4" s="1"/>
  <c r="BD204" i="1"/>
  <c r="W205" i="4" s="1" a="1"/>
  <c r="W205" i="4" s="1"/>
  <c r="BA204" i="1"/>
  <c r="U205" i="4" s="1" a="1"/>
  <c r="U205" i="4" s="1"/>
  <c r="AX204" i="1"/>
  <c r="S205" i="4" s="1" a="1"/>
  <c r="S205" i="4" s="1"/>
  <c r="AT204" i="1"/>
  <c r="Q205" i="4" s="1" a="1"/>
  <c r="Q205" i="4" s="1"/>
  <c r="AQ204" i="1"/>
  <c r="O205" i="4" s="1" a="1"/>
  <c r="O205" i="4" s="1"/>
  <c r="AN204" i="1"/>
  <c r="M205" i="4" s="1" a="1"/>
  <c r="M205" i="4" s="1"/>
  <c r="AK204" i="1"/>
  <c r="K205" i="4" s="1" a="1"/>
  <c r="K205" i="4" s="1"/>
  <c r="AG204" i="1"/>
  <c r="AF204" i="1"/>
  <c r="I205" i="4" s="1" a="1"/>
  <c r="I205" i="4" s="1"/>
  <c r="AD204" i="1"/>
  <c r="DT203" i="1"/>
  <c r="DS203" i="1"/>
  <c r="DQ203" i="1"/>
  <c r="BI204" i="4" s="1" a="1"/>
  <c r="BI204" i="4" s="1"/>
  <c r="DO203" i="1"/>
  <c r="BH204" i="4" s="1" a="1"/>
  <c r="BH204" i="4" s="1"/>
  <c r="DM203" i="1"/>
  <c r="BC204" i="4" s="1" a="1"/>
  <c r="BC204" i="4" s="1"/>
  <c r="DK203" i="1"/>
  <c r="BB204" i="4" s="1" a="1"/>
  <c r="BB204" i="4" s="1"/>
  <c r="DI203" i="1"/>
  <c r="Y204" i="4" s="1" a="1"/>
  <c r="Y204" i="4" s="1"/>
  <c r="DE203" i="1"/>
  <c r="X204" i="4" s="1" a="1"/>
  <c r="X204" i="4" s="1"/>
  <c r="DA203" i="1"/>
  <c r="AY204" i="4" s="1" a="1"/>
  <c r="AY204" i="4" s="1"/>
  <c r="CW203" i="1"/>
  <c r="CX203" i="1" s="1"/>
  <c r="AV203" i="1" s="1"/>
  <c r="R204" i="4" s="1" a="1"/>
  <c r="R204" i="4" s="1"/>
  <c r="CT203" i="1"/>
  <c r="CQ203" i="1"/>
  <c r="AI204" i="4" s="1" a="1"/>
  <c r="AI204" i="4" s="1"/>
  <c r="CK203" i="1"/>
  <c r="BA204" i="4" s="1" a="1"/>
  <c r="BA204" i="4" s="1"/>
  <c r="CH203" i="1"/>
  <c r="AW204" i="4" s="1" a="1"/>
  <c r="AW204" i="4" s="1"/>
  <c r="CE203" i="1"/>
  <c r="AU204" i="4" s="1" a="1"/>
  <c r="AU204" i="4" s="1"/>
  <c r="CA203" i="1"/>
  <c r="AQ204" i="4" s="1" a="1"/>
  <c r="AQ204" i="4" s="1"/>
  <c r="BW203" i="1"/>
  <c r="AO204" i="4" s="1" a="1"/>
  <c r="AO204" i="4" s="1"/>
  <c r="BT203" i="1"/>
  <c r="AG204" i="4" s="1" a="1"/>
  <c r="AG204" i="4" s="1"/>
  <c r="BQ203" i="1"/>
  <c r="AE204" i="4" s="1" a="1"/>
  <c r="AE204" i="4" s="1"/>
  <c r="BN203" i="1"/>
  <c r="AK204" i="4" s="1" a="1"/>
  <c r="AK204" i="4" s="1"/>
  <c r="BK203" i="1"/>
  <c r="AA204" i="4" s="1" a="1"/>
  <c r="AA204" i="4" s="1"/>
  <c r="BH203" i="1"/>
  <c r="BD204" i="4" s="1" a="1"/>
  <c r="BD204" i="4" s="1"/>
  <c r="BD203" i="1"/>
  <c r="W204" i="4" s="1" a="1"/>
  <c r="W204" i="4" s="1"/>
  <c r="BA203" i="1"/>
  <c r="U204" i="4" s="1" a="1"/>
  <c r="U204" i="4" s="1"/>
  <c r="AX203" i="1"/>
  <c r="S204" i="4" s="1" a="1"/>
  <c r="S204" i="4" s="1"/>
  <c r="AT203" i="1"/>
  <c r="Q204" i="4" s="1" a="1"/>
  <c r="Q204" i="4" s="1"/>
  <c r="AQ203" i="1"/>
  <c r="O204" i="4" s="1" a="1"/>
  <c r="O204" i="4" s="1"/>
  <c r="AN203" i="1"/>
  <c r="M204" i="4" s="1" a="1"/>
  <c r="M204" i="4" s="1"/>
  <c r="AK203" i="1"/>
  <c r="K204" i="4" s="1" a="1"/>
  <c r="K204" i="4" s="1"/>
  <c r="AG203" i="1"/>
  <c r="AD203" i="1"/>
  <c r="AF203" i="1" s="1"/>
  <c r="I204" i="4" s="1" a="1"/>
  <c r="I204" i="4" s="1"/>
  <c r="DT202" i="1"/>
  <c r="DS202" i="1"/>
  <c r="DQ202" i="1"/>
  <c r="BI203" i="4" s="1" a="1"/>
  <c r="BI203" i="4" s="1"/>
  <c r="DO202" i="1"/>
  <c r="BH203" i="4" s="1" a="1"/>
  <c r="BH203" i="4" s="1"/>
  <c r="DM202" i="1"/>
  <c r="BC203" i="4" s="1" a="1"/>
  <c r="BC203" i="4" s="1"/>
  <c r="DK202" i="1"/>
  <c r="BB203" i="4" s="1" a="1"/>
  <c r="BB203" i="4" s="1"/>
  <c r="DI202" i="1"/>
  <c r="Y203" i="4" s="1" a="1"/>
  <c r="Y203" i="4" s="1"/>
  <c r="DE202" i="1"/>
  <c r="X203" i="4" s="1" a="1"/>
  <c r="X203" i="4" s="1"/>
  <c r="DA202" i="1"/>
  <c r="AY203" i="4" s="1" a="1"/>
  <c r="AY203" i="4" s="1"/>
  <c r="CW202" i="1"/>
  <c r="CX202" i="1" s="1"/>
  <c r="AV202" i="1" s="1"/>
  <c r="R203" i="4" s="1" a="1"/>
  <c r="R203" i="4" s="1"/>
  <c r="CT202" i="1"/>
  <c r="CQ202" i="1"/>
  <c r="AI203" i="4" s="1" a="1"/>
  <c r="AI203" i="4" s="1"/>
  <c r="CK202" i="1"/>
  <c r="BA203" i="4" s="1" a="1"/>
  <c r="BA203" i="4" s="1"/>
  <c r="CH202" i="1"/>
  <c r="AW203" i="4" s="1" a="1"/>
  <c r="AW203" i="4" s="1"/>
  <c r="CE202" i="1"/>
  <c r="AU203" i="4" s="1" a="1"/>
  <c r="AU203" i="4" s="1"/>
  <c r="CA202" i="1"/>
  <c r="AQ203" i="4" s="1" a="1"/>
  <c r="AQ203" i="4" s="1"/>
  <c r="BW202" i="1"/>
  <c r="AO203" i="4" s="1" a="1"/>
  <c r="AO203" i="4" s="1"/>
  <c r="BT202" i="1"/>
  <c r="AG203" i="4" s="1" a="1"/>
  <c r="AG203" i="4" s="1"/>
  <c r="BQ202" i="1"/>
  <c r="AE203" i="4" s="1" a="1"/>
  <c r="AE203" i="4" s="1"/>
  <c r="BN202" i="1"/>
  <c r="AK203" i="4" s="1" a="1"/>
  <c r="AK203" i="4" s="1"/>
  <c r="BK202" i="1"/>
  <c r="AA203" i="4" s="1" a="1"/>
  <c r="AA203" i="4" s="1"/>
  <c r="BH202" i="1"/>
  <c r="BD203" i="4" s="1" a="1"/>
  <c r="BD203" i="4" s="1"/>
  <c r="BD202" i="1"/>
  <c r="W203" i="4" s="1" a="1"/>
  <c r="W203" i="4" s="1"/>
  <c r="BA202" i="1"/>
  <c r="U203" i="4" s="1" a="1"/>
  <c r="U203" i="4" s="1"/>
  <c r="AX202" i="1"/>
  <c r="S203" i="4" s="1" a="1"/>
  <c r="S203" i="4" s="1"/>
  <c r="AT202" i="1"/>
  <c r="Q203" i="4" s="1" a="1"/>
  <c r="Q203" i="4" s="1"/>
  <c r="AQ202" i="1"/>
  <c r="O203" i="4" s="1" a="1"/>
  <c r="O203" i="4" s="1"/>
  <c r="AN202" i="1"/>
  <c r="M203" i="4" s="1" a="1"/>
  <c r="M203" i="4" s="1"/>
  <c r="AK202" i="1"/>
  <c r="K203" i="4" s="1" a="1"/>
  <c r="K203" i="4" s="1"/>
  <c r="AG202" i="1"/>
  <c r="AF202" i="1"/>
  <c r="I203" i="4" s="1" a="1"/>
  <c r="I203" i="4" s="1"/>
  <c r="AD202" i="1"/>
  <c r="DT201" i="1"/>
  <c r="DS201" i="1"/>
  <c r="DQ201" i="1"/>
  <c r="BI202" i="4" s="1" a="1"/>
  <c r="BI202" i="4" s="1"/>
  <c r="DO201" i="1"/>
  <c r="BH202" i="4" s="1" a="1"/>
  <c r="BH202" i="4" s="1"/>
  <c r="DM201" i="1"/>
  <c r="BC202" i="4" s="1" a="1"/>
  <c r="BC202" i="4" s="1"/>
  <c r="DK201" i="1"/>
  <c r="BB202" i="4" s="1" a="1"/>
  <c r="BB202" i="4" s="1"/>
  <c r="DI201" i="1"/>
  <c r="Y202" i="4" s="1" a="1"/>
  <c r="Y202" i="4" s="1"/>
  <c r="DE201" i="1"/>
  <c r="X202" i="4" s="1" a="1"/>
  <c r="X202" i="4" s="1"/>
  <c r="DA201" i="1"/>
  <c r="AY202" i="4" s="1" a="1"/>
  <c r="AY202" i="4" s="1"/>
  <c r="CW201" i="1"/>
  <c r="CX201" i="1" s="1"/>
  <c r="AV201" i="1" s="1"/>
  <c r="R202" i="4" s="1" a="1"/>
  <c r="R202" i="4" s="1"/>
  <c r="CT201" i="1"/>
  <c r="CQ201" i="1"/>
  <c r="AI202" i="4" s="1" a="1"/>
  <c r="AI202" i="4" s="1"/>
  <c r="CK201" i="1"/>
  <c r="BA202" i="4" s="1" a="1"/>
  <c r="BA202" i="4" s="1"/>
  <c r="CH201" i="1"/>
  <c r="AW202" i="4" s="1" a="1"/>
  <c r="AW202" i="4" s="1"/>
  <c r="CE201" i="1"/>
  <c r="AU202" i="4" s="1" a="1"/>
  <c r="AU202" i="4" s="1"/>
  <c r="CA201" i="1"/>
  <c r="AQ202" i="4" s="1" a="1"/>
  <c r="AQ202" i="4" s="1"/>
  <c r="BW201" i="1"/>
  <c r="AO202" i="4" s="1" a="1"/>
  <c r="AO202" i="4" s="1"/>
  <c r="BT201" i="1"/>
  <c r="AG202" i="4" s="1" a="1"/>
  <c r="AG202" i="4" s="1"/>
  <c r="BQ201" i="1"/>
  <c r="AE202" i="4" s="1" a="1"/>
  <c r="AE202" i="4" s="1"/>
  <c r="BN201" i="1"/>
  <c r="AK202" i="4" s="1" a="1"/>
  <c r="AK202" i="4" s="1"/>
  <c r="BK201" i="1"/>
  <c r="AA202" i="4" s="1" a="1"/>
  <c r="AA202" i="4" s="1"/>
  <c r="BH201" i="1"/>
  <c r="BD202" i="4" s="1" a="1"/>
  <c r="BD202" i="4" s="1"/>
  <c r="BD201" i="1"/>
  <c r="W202" i="4" s="1" a="1"/>
  <c r="W202" i="4" s="1"/>
  <c r="BA201" i="1"/>
  <c r="U202" i="4" s="1" a="1"/>
  <c r="U202" i="4" s="1"/>
  <c r="AX201" i="1"/>
  <c r="S202" i="4" s="1" a="1"/>
  <c r="S202" i="4" s="1"/>
  <c r="AT201" i="1"/>
  <c r="Q202" i="4" s="1" a="1"/>
  <c r="Q202" i="4" s="1"/>
  <c r="AQ201" i="1"/>
  <c r="O202" i="4" s="1" a="1"/>
  <c r="O202" i="4" s="1"/>
  <c r="AN201" i="1"/>
  <c r="M202" i="4" s="1" a="1"/>
  <c r="M202" i="4" s="1"/>
  <c r="AK201" i="1"/>
  <c r="K202" i="4" s="1" a="1"/>
  <c r="K202" i="4" s="1"/>
  <c r="AG201" i="1"/>
  <c r="AD201" i="1"/>
  <c r="AF201" i="1" s="1"/>
  <c r="I202" i="4" s="1" a="1"/>
  <c r="I202" i="4" s="1"/>
  <c r="DT200" i="1"/>
  <c r="DS200" i="1"/>
  <c r="DQ200" i="1"/>
  <c r="BI201" i="4" s="1" a="1"/>
  <c r="BI201" i="4" s="1"/>
  <c r="DO200" i="1"/>
  <c r="BH201" i="4" s="1" a="1"/>
  <c r="BH201" i="4" s="1"/>
  <c r="DM200" i="1"/>
  <c r="BC201" i="4" s="1" a="1"/>
  <c r="BC201" i="4" s="1"/>
  <c r="DK200" i="1"/>
  <c r="BB201" i="4" s="1" a="1"/>
  <c r="BB201" i="4" s="1"/>
  <c r="DI200" i="1"/>
  <c r="Y201" i="4" s="1" a="1"/>
  <c r="Y201" i="4" s="1"/>
  <c r="DE200" i="1"/>
  <c r="X201" i="4" s="1" a="1"/>
  <c r="X201" i="4" s="1"/>
  <c r="DA200" i="1"/>
  <c r="AY201" i="4" s="1" a="1"/>
  <c r="AY201" i="4" s="1"/>
  <c r="CW200" i="1"/>
  <c r="CT200" i="1"/>
  <c r="CQ200" i="1"/>
  <c r="AI201" i="4" s="1" a="1"/>
  <c r="AI201" i="4" s="1"/>
  <c r="CK200" i="1"/>
  <c r="BA201" i="4" s="1" a="1"/>
  <c r="BA201" i="4" s="1"/>
  <c r="CH200" i="1"/>
  <c r="AW201" i="4" s="1" a="1"/>
  <c r="AW201" i="4" s="1"/>
  <c r="CE200" i="1"/>
  <c r="AU201" i="4" s="1" a="1"/>
  <c r="AU201" i="4" s="1"/>
  <c r="CA200" i="1"/>
  <c r="AQ201" i="4" s="1" a="1"/>
  <c r="AQ201" i="4" s="1"/>
  <c r="BW200" i="1"/>
  <c r="AO201" i="4" s="1" a="1"/>
  <c r="AO201" i="4" s="1"/>
  <c r="BT200" i="1"/>
  <c r="AG201" i="4" s="1" a="1"/>
  <c r="AG201" i="4" s="1"/>
  <c r="BQ200" i="1"/>
  <c r="AE201" i="4" s="1" a="1"/>
  <c r="AE201" i="4" s="1"/>
  <c r="BN200" i="1"/>
  <c r="AK201" i="4" s="1" a="1"/>
  <c r="AK201" i="4" s="1"/>
  <c r="BK200" i="1"/>
  <c r="AA201" i="4" s="1" a="1"/>
  <c r="AA201" i="4" s="1"/>
  <c r="BH200" i="1"/>
  <c r="BD201" i="4" s="1" a="1"/>
  <c r="BD201" i="4" s="1"/>
  <c r="BD200" i="1"/>
  <c r="W201" i="4" s="1" a="1"/>
  <c r="W201" i="4" s="1"/>
  <c r="BA200" i="1"/>
  <c r="U201" i="4" s="1" a="1"/>
  <c r="U201" i="4" s="1"/>
  <c r="AX200" i="1"/>
  <c r="S201" i="4" s="1" a="1"/>
  <c r="S201" i="4" s="1"/>
  <c r="AT200" i="1"/>
  <c r="Q201" i="4" s="1" a="1"/>
  <c r="Q201" i="4" s="1"/>
  <c r="AQ200" i="1"/>
  <c r="O201" i="4" s="1" a="1"/>
  <c r="O201" i="4" s="1"/>
  <c r="AN200" i="1"/>
  <c r="M201" i="4" s="1" a="1"/>
  <c r="M201" i="4" s="1"/>
  <c r="AK200" i="1"/>
  <c r="K201" i="4" s="1" a="1"/>
  <c r="K201" i="4" s="1"/>
  <c r="AG200" i="1"/>
  <c r="AD200" i="1"/>
  <c r="AF200" i="1" s="1"/>
  <c r="I201" i="4" s="1" a="1"/>
  <c r="I201" i="4" s="1"/>
  <c r="DT199" i="1"/>
  <c r="DS199" i="1"/>
  <c r="DQ199" i="1"/>
  <c r="BI200" i="4" s="1" a="1"/>
  <c r="BI200" i="4" s="1"/>
  <c r="DO199" i="1"/>
  <c r="BH200" i="4" s="1" a="1"/>
  <c r="BH200" i="4" s="1"/>
  <c r="DM199" i="1"/>
  <c r="BC200" i="4" s="1" a="1"/>
  <c r="BC200" i="4" s="1"/>
  <c r="DK199" i="1"/>
  <c r="BB200" i="4" s="1" a="1"/>
  <c r="BB200" i="4" s="1"/>
  <c r="DI199" i="1"/>
  <c r="Y200" i="4" s="1" a="1"/>
  <c r="Y200" i="4" s="1"/>
  <c r="DE199" i="1"/>
  <c r="X200" i="4" s="1" a="1"/>
  <c r="X200" i="4" s="1"/>
  <c r="DA199" i="1"/>
  <c r="AY200" i="4" s="1" a="1"/>
  <c r="AY200" i="4" s="1"/>
  <c r="CW199" i="1"/>
  <c r="CT199" i="1"/>
  <c r="CQ199" i="1"/>
  <c r="AI200" i="4" s="1" a="1"/>
  <c r="AI200" i="4" s="1"/>
  <c r="CK199" i="1"/>
  <c r="BA200" i="4" s="1" a="1"/>
  <c r="BA200" i="4" s="1"/>
  <c r="CH199" i="1"/>
  <c r="AW200" i="4" s="1" a="1"/>
  <c r="AW200" i="4" s="1"/>
  <c r="CE199" i="1"/>
  <c r="AU200" i="4" s="1" a="1"/>
  <c r="AU200" i="4" s="1"/>
  <c r="CA199" i="1"/>
  <c r="AQ200" i="4" s="1" a="1"/>
  <c r="AQ200" i="4" s="1"/>
  <c r="BW199" i="1"/>
  <c r="AO200" i="4" s="1" a="1"/>
  <c r="AO200" i="4" s="1"/>
  <c r="BT199" i="1"/>
  <c r="AG200" i="4" s="1" a="1"/>
  <c r="AG200" i="4" s="1"/>
  <c r="BQ199" i="1"/>
  <c r="AE200" i="4" s="1" a="1"/>
  <c r="AE200" i="4" s="1"/>
  <c r="BN199" i="1"/>
  <c r="AK200" i="4" s="1" a="1"/>
  <c r="AK200" i="4" s="1"/>
  <c r="BK199" i="1"/>
  <c r="AA200" i="4" s="1" a="1"/>
  <c r="AA200" i="4" s="1"/>
  <c r="BH199" i="1"/>
  <c r="BD200" i="4" s="1" a="1"/>
  <c r="BD200" i="4" s="1"/>
  <c r="BD199" i="1"/>
  <c r="W200" i="4" s="1" a="1"/>
  <c r="W200" i="4" s="1"/>
  <c r="BA199" i="1"/>
  <c r="U200" i="4" s="1" a="1"/>
  <c r="U200" i="4" s="1"/>
  <c r="AX199" i="1"/>
  <c r="S200" i="4" s="1" a="1"/>
  <c r="S200" i="4" s="1"/>
  <c r="AT199" i="1"/>
  <c r="Q200" i="4" s="1" a="1"/>
  <c r="Q200" i="4" s="1"/>
  <c r="AQ199" i="1"/>
  <c r="O200" i="4" s="1" a="1"/>
  <c r="O200" i="4" s="1"/>
  <c r="AN199" i="1"/>
  <c r="M200" i="4" s="1" a="1"/>
  <c r="M200" i="4" s="1"/>
  <c r="AK199" i="1"/>
  <c r="K200" i="4" s="1" a="1"/>
  <c r="K200" i="4" s="1"/>
  <c r="AG199" i="1"/>
  <c r="AD199" i="1"/>
  <c r="AF199" i="1" s="1"/>
  <c r="I200" i="4" s="1" a="1"/>
  <c r="I200" i="4" s="1"/>
  <c r="DT198" i="1"/>
  <c r="DS198" i="1"/>
  <c r="DQ198" i="1"/>
  <c r="BI199" i="4" s="1" a="1"/>
  <c r="BI199" i="4" s="1"/>
  <c r="DO198" i="1"/>
  <c r="BH199" i="4" s="1" a="1"/>
  <c r="BH199" i="4" s="1"/>
  <c r="DM198" i="1"/>
  <c r="BC199" i="4" s="1" a="1"/>
  <c r="BC199" i="4" s="1"/>
  <c r="DK198" i="1"/>
  <c r="BB199" i="4" s="1" a="1"/>
  <c r="BB199" i="4" s="1"/>
  <c r="DI198" i="1"/>
  <c r="Y199" i="4" s="1" a="1"/>
  <c r="Y199" i="4" s="1"/>
  <c r="DE198" i="1"/>
  <c r="X199" i="4" s="1" a="1"/>
  <c r="X199" i="4" s="1"/>
  <c r="DA198" i="1"/>
  <c r="AY199" i="4" s="1" a="1"/>
  <c r="AY199" i="4" s="1"/>
  <c r="CW198" i="1"/>
  <c r="CT198" i="1"/>
  <c r="CQ198" i="1"/>
  <c r="AI199" i="4" s="1" a="1"/>
  <c r="AI199" i="4" s="1"/>
  <c r="CK198" i="1"/>
  <c r="BA199" i="4" s="1" a="1"/>
  <c r="BA199" i="4" s="1"/>
  <c r="CH198" i="1"/>
  <c r="AW199" i="4" s="1" a="1"/>
  <c r="AW199" i="4" s="1"/>
  <c r="CE198" i="1"/>
  <c r="AU199" i="4" s="1" a="1"/>
  <c r="AU199" i="4" s="1"/>
  <c r="CA198" i="1"/>
  <c r="AQ199" i="4" s="1" a="1"/>
  <c r="AQ199" i="4" s="1"/>
  <c r="BW198" i="1"/>
  <c r="AO199" i="4" s="1" a="1"/>
  <c r="AO199" i="4" s="1"/>
  <c r="BT198" i="1"/>
  <c r="AG199" i="4" s="1" a="1"/>
  <c r="AG199" i="4" s="1"/>
  <c r="BQ198" i="1"/>
  <c r="AE199" i="4" s="1" a="1"/>
  <c r="AE199" i="4" s="1"/>
  <c r="BN198" i="1"/>
  <c r="AK199" i="4" s="1" a="1"/>
  <c r="AK199" i="4" s="1"/>
  <c r="BK198" i="1"/>
  <c r="AA199" i="4" s="1" a="1"/>
  <c r="AA199" i="4" s="1"/>
  <c r="BH198" i="1"/>
  <c r="BD199" i="4" s="1" a="1"/>
  <c r="BD199" i="4" s="1"/>
  <c r="BD198" i="1"/>
  <c r="W199" i="4" s="1" a="1"/>
  <c r="W199" i="4" s="1"/>
  <c r="BA198" i="1"/>
  <c r="U199" i="4" s="1" a="1"/>
  <c r="U199" i="4" s="1"/>
  <c r="AX198" i="1"/>
  <c r="S199" i="4" s="1" a="1"/>
  <c r="S199" i="4" s="1"/>
  <c r="AT198" i="1"/>
  <c r="Q199" i="4" s="1" a="1"/>
  <c r="Q199" i="4" s="1"/>
  <c r="AQ198" i="1"/>
  <c r="O199" i="4" s="1" a="1"/>
  <c r="O199" i="4" s="1"/>
  <c r="AN198" i="1"/>
  <c r="M199" i="4" s="1" a="1"/>
  <c r="M199" i="4" s="1"/>
  <c r="AK198" i="1"/>
  <c r="K199" i="4" s="1" a="1"/>
  <c r="K199" i="4" s="1"/>
  <c r="AG198" i="1"/>
  <c r="AD198" i="1"/>
  <c r="AF198" i="1" s="1"/>
  <c r="I199" i="4" s="1" a="1"/>
  <c r="I199" i="4" s="1"/>
  <c r="DT197" i="1"/>
  <c r="DS197" i="1"/>
  <c r="DQ197" i="1"/>
  <c r="BI198" i="4" s="1" a="1"/>
  <c r="BI198" i="4" s="1"/>
  <c r="DO197" i="1"/>
  <c r="BH198" i="4" s="1" a="1"/>
  <c r="BH198" i="4" s="1"/>
  <c r="DM197" i="1"/>
  <c r="BC198" i="4" s="1" a="1"/>
  <c r="BC198" i="4" s="1"/>
  <c r="DK197" i="1"/>
  <c r="BB198" i="4" s="1" a="1"/>
  <c r="BB198" i="4" s="1"/>
  <c r="DI197" i="1"/>
  <c r="Y198" i="4" s="1" a="1"/>
  <c r="Y198" i="4" s="1"/>
  <c r="DE197" i="1"/>
  <c r="X198" i="4" s="1" a="1"/>
  <c r="X198" i="4" s="1"/>
  <c r="DA197" i="1"/>
  <c r="AY198" i="4" s="1" a="1"/>
  <c r="AY198" i="4" s="1"/>
  <c r="CW197" i="1"/>
  <c r="CX197" i="1" s="1"/>
  <c r="AV197" i="1" s="1"/>
  <c r="R198" i="4" s="1" a="1"/>
  <c r="R198" i="4" s="1"/>
  <c r="CT197" i="1"/>
  <c r="CQ197" i="1"/>
  <c r="AI198" i="4" s="1" a="1"/>
  <c r="AI198" i="4" s="1"/>
  <c r="CK197" i="1"/>
  <c r="BA198" i="4" s="1" a="1"/>
  <c r="BA198" i="4" s="1"/>
  <c r="CH197" i="1"/>
  <c r="AW198" i="4" s="1" a="1"/>
  <c r="AW198" i="4" s="1"/>
  <c r="CE197" i="1"/>
  <c r="AU198" i="4" s="1" a="1"/>
  <c r="AU198" i="4" s="1"/>
  <c r="CA197" i="1"/>
  <c r="AQ198" i="4" s="1" a="1"/>
  <c r="AQ198" i="4" s="1"/>
  <c r="BW197" i="1"/>
  <c r="AO198" i="4" s="1" a="1"/>
  <c r="AO198" i="4" s="1"/>
  <c r="BT197" i="1"/>
  <c r="AG198" i="4" s="1" a="1"/>
  <c r="AG198" i="4" s="1"/>
  <c r="BQ197" i="1"/>
  <c r="AE198" i="4" s="1" a="1"/>
  <c r="AE198" i="4" s="1"/>
  <c r="BN197" i="1"/>
  <c r="AK198" i="4" s="1" a="1"/>
  <c r="AK198" i="4" s="1"/>
  <c r="BK197" i="1"/>
  <c r="AA198" i="4" s="1" a="1"/>
  <c r="AA198" i="4" s="1"/>
  <c r="BH197" i="1"/>
  <c r="BD198" i="4" s="1" a="1"/>
  <c r="BD198" i="4" s="1"/>
  <c r="BD197" i="1"/>
  <c r="W198" i="4" s="1" a="1"/>
  <c r="W198" i="4" s="1"/>
  <c r="BA197" i="1"/>
  <c r="U198" i="4" s="1" a="1"/>
  <c r="U198" i="4" s="1"/>
  <c r="AX197" i="1"/>
  <c r="S198" i="4" s="1" a="1"/>
  <c r="S198" i="4" s="1"/>
  <c r="AT197" i="1"/>
  <c r="Q198" i="4" s="1" a="1"/>
  <c r="Q198" i="4" s="1"/>
  <c r="AQ197" i="1"/>
  <c r="O198" i="4" s="1" a="1"/>
  <c r="O198" i="4" s="1"/>
  <c r="AN197" i="1"/>
  <c r="M198" i="4" s="1" a="1"/>
  <c r="M198" i="4" s="1"/>
  <c r="AK197" i="1"/>
  <c r="K198" i="4" s="1" a="1"/>
  <c r="K198" i="4" s="1"/>
  <c r="AG197" i="1"/>
  <c r="AD197" i="1"/>
  <c r="AF197" i="1" s="1"/>
  <c r="I198" i="4" s="1" a="1"/>
  <c r="I198" i="4" s="1"/>
  <c r="DT196" i="1"/>
  <c r="DS196" i="1"/>
  <c r="DQ196" i="1"/>
  <c r="BI197" i="4" s="1" a="1"/>
  <c r="BI197" i="4" s="1"/>
  <c r="DO196" i="1"/>
  <c r="BH197" i="4" s="1" a="1"/>
  <c r="BH197" i="4" s="1"/>
  <c r="DM196" i="1"/>
  <c r="BC197" i="4" s="1" a="1"/>
  <c r="BC197" i="4" s="1"/>
  <c r="DK196" i="1"/>
  <c r="BB197" i="4" s="1" a="1"/>
  <c r="BB197" i="4" s="1"/>
  <c r="DI196" i="1"/>
  <c r="Y197" i="4" s="1" a="1"/>
  <c r="Y197" i="4" s="1"/>
  <c r="DE196" i="1"/>
  <c r="X197" i="4" s="1" a="1"/>
  <c r="X197" i="4" s="1"/>
  <c r="DA196" i="1"/>
  <c r="AY197" i="4" s="1" a="1"/>
  <c r="AY197" i="4" s="1"/>
  <c r="CW196" i="1"/>
  <c r="CX196" i="1" s="1"/>
  <c r="AV196" i="1" s="1"/>
  <c r="R197" i="4" s="1" a="1"/>
  <c r="R197" i="4" s="1"/>
  <c r="CT196" i="1"/>
  <c r="CQ196" i="1"/>
  <c r="AI197" i="4" s="1" a="1"/>
  <c r="AI197" i="4" s="1"/>
  <c r="CK196" i="1"/>
  <c r="BA197" i="4" s="1" a="1"/>
  <c r="BA197" i="4" s="1"/>
  <c r="CH196" i="1"/>
  <c r="AW197" i="4" s="1" a="1"/>
  <c r="AW197" i="4" s="1"/>
  <c r="CE196" i="1"/>
  <c r="AU197" i="4" s="1" a="1"/>
  <c r="AU197" i="4" s="1"/>
  <c r="CA196" i="1"/>
  <c r="AQ197" i="4" s="1" a="1"/>
  <c r="AQ197" i="4" s="1"/>
  <c r="BW196" i="1"/>
  <c r="AO197" i="4" s="1" a="1"/>
  <c r="AO197" i="4" s="1"/>
  <c r="BT196" i="1"/>
  <c r="AG197" i="4" s="1" a="1"/>
  <c r="AG197" i="4" s="1"/>
  <c r="BQ196" i="1"/>
  <c r="AE197" i="4" s="1" a="1"/>
  <c r="AE197" i="4" s="1"/>
  <c r="BN196" i="1"/>
  <c r="AK197" i="4" s="1" a="1"/>
  <c r="AK197" i="4" s="1"/>
  <c r="BK196" i="1"/>
  <c r="AA197" i="4" s="1" a="1"/>
  <c r="AA197" i="4" s="1"/>
  <c r="BH196" i="1"/>
  <c r="BD197" i="4" s="1" a="1"/>
  <c r="BD197" i="4" s="1"/>
  <c r="BD196" i="1"/>
  <c r="W197" i="4" s="1" a="1"/>
  <c r="W197" i="4" s="1"/>
  <c r="BA196" i="1"/>
  <c r="U197" i="4" s="1" a="1"/>
  <c r="U197" i="4" s="1"/>
  <c r="AX196" i="1"/>
  <c r="S197" i="4" s="1" a="1"/>
  <c r="S197" i="4" s="1"/>
  <c r="AT196" i="1"/>
  <c r="Q197" i="4" s="1" a="1"/>
  <c r="Q197" i="4" s="1"/>
  <c r="AQ196" i="1"/>
  <c r="O197" i="4" s="1" a="1"/>
  <c r="O197" i="4" s="1"/>
  <c r="AN196" i="1"/>
  <c r="M197" i="4" s="1" a="1"/>
  <c r="M197" i="4" s="1"/>
  <c r="AK196" i="1"/>
  <c r="K197" i="4" s="1" a="1"/>
  <c r="K197" i="4" s="1"/>
  <c r="AG196" i="1"/>
  <c r="AD196" i="1"/>
  <c r="AF196" i="1" s="1"/>
  <c r="I197" i="4" s="1" a="1"/>
  <c r="I197" i="4" s="1"/>
  <c r="DT195" i="1"/>
  <c r="DS195" i="1"/>
  <c r="DQ195" i="1"/>
  <c r="BI196" i="4" s="1" a="1"/>
  <c r="BI196" i="4" s="1"/>
  <c r="DO195" i="1"/>
  <c r="BH196" i="4" s="1" a="1"/>
  <c r="BH196" i="4" s="1"/>
  <c r="DM195" i="1"/>
  <c r="BC196" i="4" s="1" a="1"/>
  <c r="BC196" i="4" s="1"/>
  <c r="DK195" i="1"/>
  <c r="BB196" i="4" s="1" a="1"/>
  <c r="BB196" i="4" s="1"/>
  <c r="DI195" i="1"/>
  <c r="Y196" i="4" s="1" a="1"/>
  <c r="Y196" i="4" s="1"/>
  <c r="DE195" i="1"/>
  <c r="X196" i="4" s="1" a="1"/>
  <c r="X196" i="4" s="1"/>
  <c r="DA195" i="1"/>
  <c r="AY196" i="4" s="1" a="1"/>
  <c r="AY196" i="4" s="1"/>
  <c r="CW195" i="1"/>
  <c r="CT195" i="1"/>
  <c r="CQ195" i="1"/>
  <c r="AI196" i="4" s="1" a="1"/>
  <c r="AI196" i="4" s="1"/>
  <c r="CK195" i="1"/>
  <c r="BA196" i="4" s="1" a="1"/>
  <c r="BA196" i="4" s="1"/>
  <c r="CH195" i="1"/>
  <c r="AW196" i="4" s="1" a="1"/>
  <c r="AW196" i="4" s="1"/>
  <c r="CE195" i="1"/>
  <c r="AU196" i="4" s="1" a="1"/>
  <c r="AU196" i="4" s="1"/>
  <c r="CA195" i="1"/>
  <c r="AQ196" i="4" s="1" a="1"/>
  <c r="AQ196" i="4" s="1"/>
  <c r="BW195" i="1"/>
  <c r="AO196" i="4" s="1" a="1"/>
  <c r="AO196" i="4" s="1"/>
  <c r="BT195" i="1"/>
  <c r="AG196" i="4" s="1" a="1"/>
  <c r="AG196" i="4" s="1"/>
  <c r="BQ195" i="1"/>
  <c r="AE196" i="4" s="1" a="1"/>
  <c r="AE196" i="4" s="1"/>
  <c r="BN195" i="1"/>
  <c r="AK196" i="4" s="1" a="1"/>
  <c r="AK196" i="4" s="1"/>
  <c r="BK195" i="1"/>
  <c r="AA196" i="4" s="1" a="1"/>
  <c r="AA196" i="4" s="1"/>
  <c r="BH195" i="1"/>
  <c r="BD196" i="4" s="1" a="1"/>
  <c r="BD196" i="4" s="1"/>
  <c r="BD195" i="1"/>
  <c r="W196" i="4" s="1" a="1"/>
  <c r="W196" i="4" s="1"/>
  <c r="BA195" i="1"/>
  <c r="U196" i="4" s="1" a="1"/>
  <c r="U196" i="4" s="1"/>
  <c r="AX195" i="1"/>
  <c r="S196" i="4" s="1" a="1"/>
  <c r="S196" i="4" s="1"/>
  <c r="AT195" i="1"/>
  <c r="Q196" i="4" s="1" a="1"/>
  <c r="Q196" i="4" s="1"/>
  <c r="AQ195" i="1"/>
  <c r="O196" i="4" s="1" a="1"/>
  <c r="O196" i="4" s="1"/>
  <c r="AN195" i="1"/>
  <c r="M196" i="4" s="1" a="1"/>
  <c r="M196" i="4" s="1"/>
  <c r="AK195" i="1"/>
  <c r="K196" i="4" s="1" a="1"/>
  <c r="K196" i="4" s="1"/>
  <c r="AG195" i="1"/>
  <c r="AD195" i="1"/>
  <c r="AF195" i="1" s="1"/>
  <c r="I196" i="4" s="1" a="1"/>
  <c r="I196" i="4" s="1"/>
  <c r="DT194" i="1"/>
  <c r="DS194" i="1"/>
  <c r="DQ194" i="1"/>
  <c r="BI195" i="4" s="1" a="1"/>
  <c r="BI195" i="4" s="1"/>
  <c r="DO194" i="1"/>
  <c r="BH195" i="4" s="1" a="1"/>
  <c r="BH195" i="4" s="1"/>
  <c r="DM194" i="1"/>
  <c r="BC195" i="4" s="1" a="1"/>
  <c r="BC195" i="4" s="1"/>
  <c r="DK194" i="1"/>
  <c r="BB195" i="4" s="1" a="1"/>
  <c r="BB195" i="4" s="1"/>
  <c r="DI194" i="1"/>
  <c r="Y195" i="4" s="1" a="1"/>
  <c r="Y195" i="4" s="1"/>
  <c r="DE194" i="1"/>
  <c r="X195" i="4" s="1" a="1"/>
  <c r="X195" i="4" s="1"/>
  <c r="DA194" i="1"/>
  <c r="AY195" i="4" s="1" a="1"/>
  <c r="AY195" i="4" s="1"/>
  <c r="CW194" i="1"/>
  <c r="CT194" i="1"/>
  <c r="CX194" i="1" s="1"/>
  <c r="AV194" i="1" s="1"/>
  <c r="R195" i="4" s="1" a="1"/>
  <c r="R195" i="4" s="1"/>
  <c r="CQ194" i="1"/>
  <c r="AI195" i="4" s="1" a="1"/>
  <c r="AI195" i="4" s="1"/>
  <c r="CK194" i="1"/>
  <c r="BA195" i="4" s="1" a="1"/>
  <c r="BA195" i="4" s="1"/>
  <c r="CH194" i="1"/>
  <c r="AW195" i="4" s="1" a="1"/>
  <c r="AW195" i="4" s="1"/>
  <c r="CE194" i="1"/>
  <c r="AU195" i="4" s="1" a="1"/>
  <c r="AU195" i="4" s="1"/>
  <c r="CA194" i="1"/>
  <c r="AQ195" i="4" s="1" a="1"/>
  <c r="AQ195" i="4" s="1"/>
  <c r="BW194" i="1"/>
  <c r="AO195" i="4" s="1" a="1"/>
  <c r="AO195" i="4" s="1"/>
  <c r="BT194" i="1"/>
  <c r="AG195" i="4" s="1" a="1"/>
  <c r="AG195" i="4" s="1"/>
  <c r="BQ194" i="1"/>
  <c r="AE195" i="4" s="1" a="1"/>
  <c r="AE195" i="4" s="1"/>
  <c r="BN194" i="1"/>
  <c r="AK195" i="4" s="1" a="1"/>
  <c r="AK195" i="4" s="1"/>
  <c r="BK194" i="1"/>
  <c r="AA195" i="4" s="1" a="1"/>
  <c r="AA195" i="4" s="1"/>
  <c r="BH194" i="1"/>
  <c r="BD195" i="4" s="1" a="1"/>
  <c r="BD195" i="4" s="1"/>
  <c r="BD194" i="1"/>
  <c r="W195" i="4" s="1" a="1"/>
  <c r="W195" i="4" s="1"/>
  <c r="BA194" i="1"/>
  <c r="U195" i="4" s="1" a="1"/>
  <c r="U195" i="4" s="1"/>
  <c r="AX194" i="1"/>
  <c r="S195" i="4" s="1" a="1"/>
  <c r="S195" i="4" s="1"/>
  <c r="AT194" i="1"/>
  <c r="Q195" i="4" s="1" a="1"/>
  <c r="Q195" i="4" s="1"/>
  <c r="AQ194" i="1"/>
  <c r="O195" i="4" s="1" a="1"/>
  <c r="O195" i="4" s="1"/>
  <c r="AN194" i="1"/>
  <c r="M195" i="4" s="1" a="1"/>
  <c r="M195" i="4" s="1"/>
  <c r="AK194" i="1"/>
  <c r="K195" i="4" s="1" a="1"/>
  <c r="K195" i="4" s="1"/>
  <c r="AG194" i="1"/>
  <c r="AD194" i="1"/>
  <c r="AF194" i="1" s="1"/>
  <c r="I195" i="4" s="1" a="1"/>
  <c r="I195" i="4" s="1"/>
  <c r="DT193" i="1"/>
  <c r="DS193" i="1"/>
  <c r="DQ193" i="1"/>
  <c r="BI194" i="4" s="1" a="1"/>
  <c r="BI194" i="4" s="1"/>
  <c r="DO193" i="1"/>
  <c r="BH194" i="4" s="1" a="1"/>
  <c r="BH194" i="4" s="1"/>
  <c r="DM193" i="1"/>
  <c r="BC194" i="4" s="1" a="1"/>
  <c r="BC194" i="4" s="1"/>
  <c r="DK193" i="1"/>
  <c r="BB194" i="4" s="1" a="1"/>
  <c r="BB194" i="4" s="1"/>
  <c r="DI193" i="1"/>
  <c r="Y194" i="4" s="1" a="1"/>
  <c r="Y194" i="4" s="1"/>
  <c r="DE193" i="1"/>
  <c r="X194" i="4" s="1" a="1"/>
  <c r="X194" i="4" s="1"/>
  <c r="DA193" i="1"/>
  <c r="AY194" i="4" s="1" a="1"/>
  <c r="AY194" i="4" s="1"/>
  <c r="CW193" i="1"/>
  <c r="CX193" i="1" s="1"/>
  <c r="AV193" i="1" s="1"/>
  <c r="R194" i="4" s="1" a="1"/>
  <c r="R194" i="4" s="1"/>
  <c r="CT193" i="1"/>
  <c r="CQ193" i="1"/>
  <c r="AI194" i="4" s="1" a="1"/>
  <c r="AI194" i="4" s="1"/>
  <c r="CK193" i="1"/>
  <c r="BA194" i="4" s="1" a="1"/>
  <c r="BA194" i="4" s="1"/>
  <c r="CH193" i="1"/>
  <c r="AW194" i="4" s="1" a="1"/>
  <c r="AW194" i="4" s="1"/>
  <c r="CE193" i="1"/>
  <c r="AU194" i="4" s="1" a="1"/>
  <c r="AU194" i="4" s="1"/>
  <c r="CA193" i="1"/>
  <c r="AQ194" i="4" s="1" a="1"/>
  <c r="AQ194" i="4" s="1"/>
  <c r="BW193" i="1"/>
  <c r="AO194" i="4" s="1" a="1"/>
  <c r="AO194" i="4" s="1"/>
  <c r="BT193" i="1"/>
  <c r="AG194" i="4" s="1" a="1"/>
  <c r="AG194" i="4" s="1"/>
  <c r="BQ193" i="1"/>
  <c r="AE194" i="4" s="1" a="1"/>
  <c r="AE194" i="4" s="1"/>
  <c r="BN193" i="1"/>
  <c r="AK194" i="4" s="1" a="1"/>
  <c r="AK194" i="4" s="1"/>
  <c r="BK193" i="1"/>
  <c r="AA194" i="4" s="1" a="1"/>
  <c r="AA194" i="4" s="1"/>
  <c r="BH193" i="1"/>
  <c r="BD194" i="4" s="1" a="1"/>
  <c r="BD194" i="4" s="1"/>
  <c r="BD193" i="1"/>
  <c r="W194" i="4" s="1" a="1"/>
  <c r="W194" i="4" s="1"/>
  <c r="BA193" i="1"/>
  <c r="U194" i="4" s="1" a="1"/>
  <c r="U194" i="4" s="1"/>
  <c r="AX193" i="1"/>
  <c r="S194" i="4" s="1" a="1"/>
  <c r="S194" i="4" s="1"/>
  <c r="AT193" i="1"/>
  <c r="Q194" i="4" s="1" a="1"/>
  <c r="Q194" i="4" s="1"/>
  <c r="AQ193" i="1"/>
  <c r="O194" i="4" s="1" a="1"/>
  <c r="O194" i="4" s="1"/>
  <c r="AN193" i="1"/>
  <c r="M194" i="4" s="1" a="1"/>
  <c r="M194" i="4" s="1"/>
  <c r="AK193" i="1"/>
  <c r="K194" i="4" s="1" a="1"/>
  <c r="K194" i="4" s="1"/>
  <c r="AG193" i="1"/>
  <c r="AD193" i="1"/>
  <c r="AF193" i="1" s="1"/>
  <c r="I194" i="4" s="1" a="1"/>
  <c r="I194" i="4" s="1"/>
  <c r="DT192" i="1"/>
  <c r="DS192" i="1"/>
  <c r="DQ192" i="1"/>
  <c r="BI193" i="4" s="1" a="1"/>
  <c r="BI193" i="4" s="1"/>
  <c r="DO192" i="1"/>
  <c r="BH193" i="4" s="1" a="1"/>
  <c r="BH193" i="4" s="1"/>
  <c r="DM192" i="1"/>
  <c r="BC193" i="4" s="1" a="1"/>
  <c r="BC193" i="4" s="1"/>
  <c r="DK192" i="1"/>
  <c r="BB193" i="4" s="1" a="1"/>
  <c r="BB193" i="4" s="1"/>
  <c r="DI192" i="1"/>
  <c r="Y193" i="4" s="1" a="1"/>
  <c r="Y193" i="4" s="1"/>
  <c r="DE192" i="1"/>
  <c r="X193" i="4" s="1" a="1"/>
  <c r="X193" i="4" s="1"/>
  <c r="DA192" i="1"/>
  <c r="AY193" i="4" s="1" a="1"/>
  <c r="AY193" i="4" s="1"/>
  <c r="CW192" i="1"/>
  <c r="CX192" i="1" s="1"/>
  <c r="AV192" i="1" s="1"/>
  <c r="R193" i="4" s="1" a="1"/>
  <c r="R193" i="4" s="1"/>
  <c r="CT192" i="1"/>
  <c r="CQ192" i="1"/>
  <c r="AI193" i="4" s="1" a="1"/>
  <c r="AI193" i="4" s="1"/>
  <c r="CK192" i="1"/>
  <c r="BA193" i="4" s="1" a="1"/>
  <c r="BA193" i="4" s="1"/>
  <c r="CH192" i="1"/>
  <c r="AW193" i="4" s="1" a="1"/>
  <c r="AW193" i="4" s="1"/>
  <c r="CE192" i="1"/>
  <c r="AU193" i="4" s="1" a="1"/>
  <c r="AU193" i="4" s="1"/>
  <c r="CA192" i="1"/>
  <c r="AQ193" i="4" s="1" a="1"/>
  <c r="AQ193" i="4" s="1"/>
  <c r="BW192" i="1"/>
  <c r="AO193" i="4" s="1" a="1"/>
  <c r="AO193" i="4" s="1"/>
  <c r="BT192" i="1"/>
  <c r="AG193" i="4" s="1" a="1"/>
  <c r="AG193" i="4" s="1"/>
  <c r="BQ192" i="1"/>
  <c r="AE193" i="4" s="1" a="1"/>
  <c r="AE193" i="4" s="1"/>
  <c r="BN192" i="1"/>
  <c r="AK193" i="4" s="1" a="1"/>
  <c r="AK193" i="4" s="1"/>
  <c r="BK192" i="1"/>
  <c r="AA193" i="4" s="1" a="1"/>
  <c r="AA193" i="4" s="1"/>
  <c r="BH192" i="1"/>
  <c r="BD193" i="4" s="1" a="1"/>
  <c r="BD193" i="4" s="1"/>
  <c r="BD192" i="1"/>
  <c r="W193" i="4" s="1" a="1"/>
  <c r="W193" i="4" s="1"/>
  <c r="BA192" i="1"/>
  <c r="U193" i="4" s="1" a="1"/>
  <c r="U193" i="4" s="1"/>
  <c r="AX192" i="1"/>
  <c r="S193" i="4" s="1" a="1"/>
  <c r="S193" i="4" s="1"/>
  <c r="AT192" i="1"/>
  <c r="Q193" i="4" s="1" a="1"/>
  <c r="Q193" i="4" s="1"/>
  <c r="AQ192" i="1"/>
  <c r="O193" i="4" s="1" a="1"/>
  <c r="O193" i="4" s="1"/>
  <c r="AN192" i="1"/>
  <c r="M193" i="4" s="1" a="1"/>
  <c r="M193" i="4" s="1"/>
  <c r="AK192" i="1"/>
  <c r="K193" i="4" s="1" a="1"/>
  <c r="K193" i="4" s="1"/>
  <c r="AG192" i="1"/>
  <c r="AD192" i="1"/>
  <c r="AF192" i="1" s="1"/>
  <c r="I193" i="4" s="1" a="1"/>
  <c r="I193" i="4" s="1"/>
  <c r="DT191" i="1"/>
  <c r="DS191" i="1"/>
  <c r="DQ191" i="1"/>
  <c r="BI192" i="4" s="1" a="1"/>
  <c r="BI192" i="4" s="1"/>
  <c r="DO191" i="1"/>
  <c r="BH192" i="4" s="1" a="1"/>
  <c r="BH192" i="4" s="1"/>
  <c r="DM191" i="1"/>
  <c r="BC192" i="4" s="1" a="1"/>
  <c r="BC192" i="4" s="1"/>
  <c r="DK191" i="1"/>
  <c r="BB192" i="4" s="1" a="1"/>
  <c r="BB192" i="4" s="1"/>
  <c r="DI191" i="1"/>
  <c r="Y192" i="4" s="1" a="1"/>
  <c r="Y192" i="4" s="1"/>
  <c r="DE191" i="1"/>
  <c r="X192" i="4" s="1" a="1"/>
  <c r="X192" i="4" s="1"/>
  <c r="DA191" i="1"/>
  <c r="AY192" i="4" s="1" a="1"/>
  <c r="AY192" i="4" s="1"/>
  <c r="CW191" i="1"/>
  <c r="CT191" i="1"/>
  <c r="CQ191" i="1"/>
  <c r="AI192" i="4" s="1" a="1"/>
  <c r="AI192" i="4" s="1"/>
  <c r="CK191" i="1"/>
  <c r="BA192" i="4" s="1" a="1"/>
  <c r="BA192" i="4" s="1"/>
  <c r="CH191" i="1"/>
  <c r="AW192" i="4" s="1" a="1"/>
  <c r="AW192" i="4" s="1"/>
  <c r="CE191" i="1"/>
  <c r="AU192" i="4" s="1" a="1"/>
  <c r="AU192" i="4" s="1"/>
  <c r="CA191" i="1"/>
  <c r="AQ192" i="4" s="1" a="1"/>
  <c r="AQ192" i="4" s="1"/>
  <c r="BW191" i="1"/>
  <c r="AO192" i="4" s="1" a="1"/>
  <c r="AO192" i="4" s="1"/>
  <c r="BT191" i="1"/>
  <c r="AG192" i="4" s="1" a="1"/>
  <c r="AG192" i="4" s="1"/>
  <c r="BQ191" i="1"/>
  <c r="AE192" i="4" s="1" a="1"/>
  <c r="AE192" i="4" s="1"/>
  <c r="BN191" i="1"/>
  <c r="AK192" i="4" s="1" a="1"/>
  <c r="AK192" i="4" s="1"/>
  <c r="BK191" i="1"/>
  <c r="AA192" i="4" s="1" a="1"/>
  <c r="AA192" i="4" s="1"/>
  <c r="BH191" i="1"/>
  <c r="BD192" i="4" s="1" a="1"/>
  <c r="BD192" i="4" s="1"/>
  <c r="BD191" i="1"/>
  <c r="W192" i="4" s="1" a="1"/>
  <c r="W192" i="4" s="1"/>
  <c r="BA191" i="1"/>
  <c r="U192" i="4" s="1" a="1"/>
  <c r="U192" i="4" s="1"/>
  <c r="AX191" i="1"/>
  <c r="S192" i="4" s="1" a="1"/>
  <c r="S192" i="4" s="1"/>
  <c r="AT191" i="1"/>
  <c r="Q192" i="4" s="1" a="1"/>
  <c r="Q192" i="4" s="1"/>
  <c r="AQ191" i="1"/>
  <c r="O192" i="4" s="1" a="1"/>
  <c r="O192" i="4" s="1"/>
  <c r="AN191" i="1"/>
  <c r="M192" i="4" s="1" a="1"/>
  <c r="M192" i="4" s="1"/>
  <c r="AK191" i="1"/>
  <c r="K192" i="4" s="1" a="1"/>
  <c r="K192" i="4" s="1"/>
  <c r="AG191" i="1"/>
  <c r="AD191" i="1"/>
  <c r="AF191" i="1" s="1"/>
  <c r="I192" i="4" s="1" a="1"/>
  <c r="I192" i="4" s="1"/>
  <c r="DT190" i="1"/>
  <c r="DS190" i="1"/>
  <c r="DQ190" i="1"/>
  <c r="BI191" i="4" s="1" a="1"/>
  <c r="BI191" i="4" s="1"/>
  <c r="DO190" i="1"/>
  <c r="BH191" i="4" s="1" a="1"/>
  <c r="BH191" i="4" s="1"/>
  <c r="DM190" i="1"/>
  <c r="BC191" i="4" s="1" a="1"/>
  <c r="BC191" i="4" s="1"/>
  <c r="DK190" i="1"/>
  <c r="BB191" i="4" s="1" a="1"/>
  <c r="BB191" i="4" s="1"/>
  <c r="DI190" i="1"/>
  <c r="Y191" i="4" s="1" a="1"/>
  <c r="Y191" i="4" s="1"/>
  <c r="DE190" i="1"/>
  <c r="X191" i="4" s="1" a="1"/>
  <c r="X191" i="4" s="1"/>
  <c r="DA190" i="1"/>
  <c r="AY191" i="4" s="1" a="1"/>
  <c r="AY191" i="4" s="1"/>
  <c r="CX190" i="1"/>
  <c r="AV190" i="1" s="1"/>
  <c r="R191" i="4" s="1" a="1"/>
  <c r="R191" i="4" s="1"/>
  <c r="CW190" i="1"/>
  <c r="CT190" i="1"/>
  <c r="CQ190" i="1"/>
  <c r="AI191" i="4" s="1" a="1"/>
  <c r="AI191" i="4" s="1"/>
  <c r="CK190" i="1"/>
  <c r="BA191" i="4" s="1" a="1"/>
  <c r="BA191" i="4" s="1"/>
  <c r="CH190" i="1"/>
  <c r="AW191" i="4" s="1" a="1"/>
  <c r="AW191" i="4" s="1"/>
  <c r="CE190" i="1"/>
  <c r="AU191" i="4" s="1" a="1"/>
  <c r="AU191" i="4" s="1"/>
  <c r="CA190" i="1"/>
  <c r="AQ191" i="4" s="1" a="1"/>
  <c r="AQ191" i="4" s="1"/>
  <c r="BW190" i="1"/>
  <c r="AO191" i="4" s="1" a="1"/>
  <c r="AO191" i="4" s="1"/>
  <c r="BT190" i="1"/>
  <c r="AG191" i="4" s="1" a="1"/>
  <c r="AG191" i="4" s="1"/>
  <c r="BQ190" i="1"/>
  <c r="AE191" i="4" s="1" a="1"/>
  <c r="AE191" i="4" s="1"/>
  <c r="BN190" i="1"/>
  <c r="AK191" i="4" s="1" a="1"/>
  <c r="AK191" i="4" s="1"/>
  <c r="BK190" i="1"/>
  <c r="AA191" i="4" s="1" a="1"/>
  <c r="AA191" i="4" s="1"/>
  <c r="BH190" i="1"/>
  <c r="BD191" i="4" s="1" a="1"/>
  <c r="BD191" i="4" s="1"/>
  <c r="BD190" i="1"/>
  <c r="W191" i="4" s="1" a="1"/>
  <c r="W191" i="4" s="1"/>
  <c r="BA190" i="1"/>
  <c r="U191" i="4" s="1" a="1"/>
  <c r="U191" i="4" s="1"/>
  <c r="AX190" i="1"/>
  <c r="S191" i="4" s="1" a="1"/>
  <c r="S191" i="4" s="1"/>
  <c r="AT190" i="1"/>
  <c r="Q191" i="4" s="1" a="1"/>
  <c r="Q191" i="4" s="1"/>
  <c r="AQ190" i="1"/>
  <c r="O191" i="4" s="1" a="1"/>
  <c r="O191" i="4" s="1"/>
  <c r="AN190" i="1"/>
  <c r="M191" i="4" s="1" a="1"/>
  <c r="M191" i="4" s="1"/>
  <c r="AK190" i="1"/>
  <c r="K191" i="4" s="1" a="1"/>
  <c r="K191" i="4" s="1"/>
  <c r="AG190" i="1"/>
  <c r="AD190" i="1"/>
  <c r="AF190" i="1" s="1"/>
  <c r="I191" i="4" s="1" a="1"/>
  <c r="I191" i="4" s="1"/>
  <c r="DT189" i="1"/>
  <c r="DS189" i="1"/>
  <c r="DQ189" i="1"/>
  <c r="BI190" i="4" s="1" a="1"/>
  <c r="BI190" i="4" s="1"/>
  <c r="DO189" i="1"/>
  <c r="BH190" i="4" s="1" a="1"/>
  <c r="BH190" i="4" s="1"/>
  <c r="DM189" i="1"/>
  <c r="BC190" i="4" s="1" a="1"/>
  <c r="BC190" i="4" s="1"/>
  <c r="DK189" i="1"/>
  <c r="BB190" i="4" s="1" a="1"/>
  <c r="BB190" i="4" s="1"/>
  <c r="DI189" i="1"/>
  <c r="Y190" i="4" s="1" a="1"/>
  <c r="Y190" i="4" s="1"/>
  <c r="DE189" i="1"/>
  <c r="X190" i="4" s="1" a="1"/>
  <c r="X190" i="4" s="1"/>
  <c r="DA189" i="1"/>
  <c r="AY190" i="4" s="1" a="1"/>
  <c r="AY190" i="4" s="1"/>
  <c r="CW189" i="1"/>
  <c r="CX189" i="1" s="1"/>
  <c r="AV189" i="1" s="1"/>
  <c r="R190" i="4" s="1" a="1"/>
  <c r="R190" i="4" s="1"/>
  <c r="CT189" i="1"/>
  <c r="CQ189" i="1"/>
  <c r="AI190" i="4" s="1" a="1"/>
  <c r="AI190" i="4" s="1"/>
  <c r="CK189" i="1"/>
  <c r="BA190" i="4" s="1" a="1"/>
  <c r="BA190" i="4" s="1"/>
  <c r="CH189" i="1"/>
  <c r="AW190" i="4" s="1" a="1"/>
  <c r="AW190" i="4" s="1"/>
  <c r="CE189" i="1"/>
  <c r="AU190" i="4" s="1" a="1"/>
  <c r="AU190" i="4" s="1"/>
  <c r="CA189" i="1"/>
  <c r="AQ190" i="4" s="1" a="1"/>
  <c r="AQ190" i="4" s="1"/>
  <c r="BW189" i="1"/>
  <c r="AO190" i="4" s="1" a="1"/>
  <c r="AO190" i="4" s="1"/>
  <c r="BT189" i="1"/>
  <c r="AG190" i="4" s="1" a="1"/>
  <c r="AG190" i="4" s="1"/>
  <c r="BQ189" i="1"/>
  <c r="AE190" i="4" s="1" a="1"/>
  <c r="AE190" i="4" s="1"/>
  <c r="BN189" i="1"/>
  <c r="AK190" i="4" s="1" a="1"/>
  <c r="AK190" i="4" s="1"/>
  <c r="BK189" i="1"/>
  <c r="AA190" i="4" s="1" a="1"/>
  <c r="AA190" i="4" s="1"/>
  <c r="BH189" i="1"/>
  <c r="BD190" i="4" s="1" a="1"/>
  <c r="BD190" i="4" s="1"/>
  <c r="BD189" i="1"/>
  <c r="W190" i="4" s="1" a="1"/>
  <c r="W190" i="4" s="1"/>
  <c r="BA189" i="1"/>
  <c r="U190" i="4" s="1" a="1"/>
  <c r="U190" i="4" s="1"/>
  <c r="AX189" i="1"/>
  <c r="S190" i="4" s="1" a="1"/>
  <c r="S190" i="4" s="1"/>
  <c r="AT189" i="1"/>
  <c r="Q190" i="4" s="1" a="1"/>
  <c r="Q190" i="4" s="1"/>
  <c r="AQ189" i="1"/>
  <c r="O190" i="4" s="1" a="1"/>
  <c r="O190" i="4" s="1"/>
  <c r="AN189" i="1"/>
  <c r="M190" i="4" s="1" a="1"/>
  <c r="M190" i="4" s="1"/>
  <c r="AK189" i="1"/>
  <c r="K190" i="4" s="1" a="1"/>
  <c r="K190" i="4" s="1"/>
  <c r="AG189" i="1"/>
  <c r="AD189" i="1"/>
  <c r="AF189" i="1" s="1"/>
  <c r="I190" i="4" s="1" a="1"/>
  <c r="I190" i="4" s="1"/>
  <c r="DT188" i="1"/>
  <c r="DS188" i="1"/>
  <c r="DQ188" i="1"/>
  <c r="BI189" i="4" s="1" a="1"/>
  <c r="BI189" i="4" s="1"/>
  <c r="DO188" i="1"/>
  <c r="BH189" i="4" s="1" a="1"/>
  <c r="BH189" i="4" s="1"/>
  <c r="DM188" i="1"/>
  <c r="BC189" i="4" s="1" a="1"/>
  <c r="BC189" i="4" s="1"/>
  <c r="DK188" i="1"/>
  <c r="BB189" i="4" s="1" a="1"/>
  <c r="BB189" i="4" s="1"/>
  <c r="DI188" i="1"/>
  <c r="Y189" i="4" s="1" a="1"/>
  <c r="Y189" i="4" s="1"/>
  <c r="DE188" i="1"/>
  <c r="X189" i="4" s="1" a="1"/>
  <c r="X189" i="4" s="1"/>
  <c r="DA188" i="1"/>
  <c r="AY189" i="4" s="1" a="1"/>
  <c r="AY189" i="4" s="1"/>
  <c r="CW188" i="1"/>
  <c r="CX188" i="1" s="1"/>
  <c r="AV188" i="1" s="1"/>
  <c r="R189" i="4" s="1" a="1"/>
  <c r="R189" i="4" s="1"/>
  <c r="CT188" i="1"/>
  <c r="CQ188" i="1"/>
  <c r="AI189" i="4" s="1" a="1"/>
  <c r="AI189" i="4" s="1"/>
  <c r="CK188" i="1"/>
  <c r="BA189" i="4" s="1" a="1"/>
  <c r="BA189" i="4" s="1"/>
  <c r="CH188" i="1"/>
  <c r="AW189" i="4" s="1" a="1"/>
  <c r="AW189" i="4" s="1"/>
  <c r="CE188" i="1"/>
  <c r="AU189" i="4" s="1" a="1"/>
  <c r="AU189" i="4" s="1"/>
  <c r="CA188" i="1"/>
  <c r="AQ189" i="4" s="1" a="1"/>
  <c r="AQ189" i="4" s="1"/>
  <c r="BW188" i="1"/>
  <c r="AO189" i="4" s="1" a="1"/>
  <c r="AO189" i="4" s="1"/>
  <c r="BT188" i="1"/>
  <c r="AG189" i="4" s="1" a="1"/>
  <c r="AG189" i="4" s="1"/>
  <c r="BQ188" i="1"/>
  <c r="AE189" i="4" s="1" a="1"/>
  <c r="AE189" i="4" s="1"/>
  <c r="BN188" i="1"/>
  <c r="AK189" i="4" s="1" a="1"/>
  <c r="AK189" i="4" s="1"/>
  <c r="BK188" i="1"/>
  <c r="AA189" i="4" s="1" a="1"/>
  <c r="AA189" i="4" s="1"/>
  <c r="BH188" i="1"/>
  <c r="BD189" i="4" s="1" a="1"/>
  <c r="BD189" i="4" s="1"/>
  <c r="BD188" i="1"/>
  <c r="W189" i="4" s="1" a="1"/>
  <c r="W189" i="4" s="1"/>
  <c r="BA188" i="1"/>
  <c r="U189" i="4" s="1" a="1"/>
  <c r="U189" i="4" s="1"/>
  <c r="AX188" i="1"/>
  <c r="S189" i="4" s="1" a="1"/>
  <c r="S189" i="4" s="1"/>
  <c r="AT188" i="1"/>
  <c r="Q189" i="4" s="1" a="1"/>
  <c r="Q189" i="4" s="1"/>
  <c r="AQ188" i="1"/>
  <c r="O189" i="4" s="1" a="1"/>
  <c r="O189" i="4" s="1"/>
  <c r="AN188" i="1"/>
  <c r="M189" i="4" s="1" a="1"/>
  <c r="M189" i="4" s="1"/>
  <c r="AK188" i="1"/>
  <c r="K189" i="4" s="1" a="1"/>
  <c r="K189" i="4" s="1"/>
  <c r="AG188" i="1"/>
  <c r="AD188" i="1"/>
  <c r="AF188" i="1" s="1"/>
  <c r="I189" i="4" s="1" a="1"/>
  <c r="I189" i="4" s="1"/>
  <c r="DT187" i="1"/>
  <c r="DS187" i="1"/>
  <c r="DQ187" i="1"/>
  <c r="BI188" i="4" s="1" a="1"/>
  <c r="BI188" i="4" s="1"/>
  <c r="DO187" i="1"/>
  <c r="BH188" i="4" s="1" a="1"/>
  <c r="BH188" i="4" s="1"/>
  <c r="DM187" i="1"/>
  <c r="BC188" i="4" s="1" a="1"/>
  <c r="BC188" i="4" s="1"/>
  <c r="DK187" i="1"/>
  <c r="BB188" i="4" s="1" a="1"/>
  <c r="BB188" i="4" s="1"/>
  <c r="DI187" i="1"/>
  <c r="Y188" i="4" s="1" a="1"/>
  <c r="Y188" i="4" s="1"/>
  <c r="DE187" i="1"/>
  <c r="X188" i="4" s="1" a="1"/>
  <c r="X188" i="4" s="1"/>
  <c r="DA187" i="1"/>
  <c r="AY188" i="4" s="1" a="1"/>
  <c r="AY188" i="4" s="1"/>
  <c r="CW187" i="1"/>
  <c r="CT187" i="1"/>
  <c r="CQ187" i="1"/>
  <c r="AI188" i="4" s="1" a="1"/>
  <c r="AI188" i="4" s="1"/>
  <c r="CK187" i="1"/>
  <c r="BA188" i="4" s="1" a="1"/>
  <c r="BA188" i="4" s="1"/>
  <c r="CH187" i="1"/>
  <c r="AW188" i="4" s="1" a="1"/>
  <c r="AW188" i="4" s="1"/>
  <c r="CE187" i="1"/>
  <c r="AU188" i="4" s="1" a="1"/>
  <c r="AU188" i="4" s="1"/>
  <c r="CA187" i="1"/>
  <c r="AQ188" i="4" s="1" a="1"/>
  <c r="AQ188" i="4" s="1"/>
  <c r="BW187" i="1"/>
  <c r="AO188" i="4" s="1" a="1"/>
  <c r="AO188" i="4" s="1"/>
  <c r="BT187" i="1"/>
  <c r="AG188" i="4" s="1" a="1"/>
  <c r="AG188" i="4" s="1"/>
  <c r="BQ187" i="1"/>
  <c r="AE188" i="4" s="1" a="1"/>
  <c r="AE188" i="4" s="1"/>
  <c r="BN187" i="1"/>
  <c r="AK188" i="4" s="1" a="1"/>
  <c r="AK188" i="4" s="1"/>
  <c r="BK187" i="1"/>
  <c r="AA188" i="4" s="1" a="1"/>
  <c r="AA188" i="4" s="1"/>
  <c r="BH187" i="1"/>
  <c r="BD188" i="4" s="1" a="1"/>
  <c r="BD188" i="4" s="1"/>
  <c r="BD187" i="1"/>
  <c r="W188" i="4" s="1" a="1"/>
  <c r="W188" i="4" s="1"/>
  <c r="BA187" i="1"/>
  <c r="U188" i="4" s="1" a="1"/>
  <c r="U188" i="4" s="1"/>
  <c r="AX187" i="1"/>
  <c r="S188" i="4" s="1" a="1"/>
  <c r="S188" i="4" s="1"/>
  <c r="AT187" i="1"/>
  <c r="Q188" i="4" s="1" a="1"/>
  <c r="Q188" i="4" s="1"/>
  <c r="AQ187" i="1"/>
  <c r="O188" i="4" s="1" a="1"/>
  <c r="O188" i="4" s="1"/>
  <c r="AO187" i="1"/>
  <c r="N188" i="4" s="1" a="1"/>
  <c r="N188" i="4" s="1"/>
  <c r="AN187" i="1"/>
  <c r="M188" i="4" s="1" a="1"/>
  <c r="M188" i="4" s="1"/>
  <c r="AK187" i="1"/>
  <c r="K188" i="4" s="1" a="1"/>
  <c r="K188" i="4" s="1"/>
  <c r="AG187" i="1"/>
  <c r="AD187" i="1"/>
  <c r="AF187" i="1" s="1"/>
  <c r="I188" i="4" s="1" a="1"/>
  <c r="I188" i="4" s="1"/>
  <c r="DT186" i="1"/>
  <c r="DS186" i="1"/>
  <c r="DQ186" i="1"/>
  <c r="BI187" i="4" s="1" a="1"/>
  <c r="BI187" i="4" s="1"/>
  <c r="DO186" i="1"/>
  <c r="BH187" i="4" s="1" a="1"/>
  <c r="BH187" i="4" s="1"/>
  <c r="DM186" i="1"/>
  <c r="BC187" i="4" s="1" a="1"/>
  <c r="BC187" i="4" s="1"/>
  <c r="DK186" i="1"/>
  <c r="BB187" i="4" s="1" a="1"/>
  <c r="BB187" i="4" s="1"/>
  <c r="DI186" i="1"/>
  <c r="Y187" i="4" s="1" a="1"/>
  <c r="Y187" i="4" s="1"/>
  <c r="DE186" i="1"/>
  <c r="X187" i="4" s="1" a="1"/>
  <c r="X187" i="4" s="1"/>
  <c r="DA186" i="1"/>
  <c r="AY187" i="4" s="1" a="1"/>
  <c r="AY187" i="4" s="1"/>
  <c r="CW186" i="1"/>
  <c r="CX186" i="1" s="1"/>
  <c r="CT186" i="1"/>
  <c r="CQ186" i="1"/>
  <c r="AI187" i="4" s="1" a="1"/>
  <c r="AI187" i="4" s="1"/>
  <c r="CK186" i="1"/>
  <c r="BA187" i="4" s="1" a="1"/>
  <c r="BA187" i="4" s="1"/>
  <c r="CH186" i="1"/>
  <c r="AW187" i="4" s="1" a="1"/>
  <c r="AW187" i="4" s="1"/>
  <c r="CE186" i="1"/>
  <c r="AU187" i="4" s="1" a="1"/>
  <c r="AU187" i="4" s="1"/>
  <c r="CA186" i="1"/>
  <c r="AQ187" i="4" s="1" a="1"/>
  <c r="AQ187" i="4" s="1"/>
  <c r="BW186" i="1"/>
  <c r="AO187" i="4" s="1" a="1"/>
  <c r="AO187" i="4" s="1"/>
  <c r="BT186" i="1"/>
  <c r="AG187" i="4" s="1" a="1"/>
  <c r="AG187" i="4" s="1"/>
  <c r="BQ186" i="1"/>
  <c r="AE187" i="4" s="1" a="1"/>
  <c r="AE187" i="4" s="1"/>
  <c r="BN186" i="1"/>
  <c r="AK187" i="4" s="1" a="1"/>
  <c r="AK187" i="4" s="1"/>
  <c r="BK186" i="1"/>
  <c r="AA187" i="4" s="1" a="1"/>
  <c r="AA187" i="4" s="1"/>
  <c r="BH186" i="1"/>
  <c r="BD187" i="4" s="1" a="1"/>
  <c r="BD187" i="4" s="1"/>
  <c r="BD186" i="1"/>
  <c r="W187" i="4" s="1" a="1"/>
  <c r="W187" i="4" s="1"/>
  <c r="BA186" i="1"/>
  <c r="U187" i="4" s="1" a="1"/>
  <c r="U187" i="4" s="1"/>
  <c r="AX186" i="1"/>
  <c r="S187" i="4" s="1" a="1"/>
  <c r="S187" i="4" s="1"/>
  <c r="AT186" i="1"/>
  <c r="Q187" i="4" s="1" a="1"/>
  <c r="Q187" i="4" s="1"/>
  <c r="AQ186" i="1"/>
  <c r="O187" i="4" s="1" a="1"/>
  <c r="O187" i="4" s="1"/>
  <c r="AN186" i="1"/>
  <c r="M187" i="4" s="1" a="1"/>
  <c r="M187" i="4" s="1"/>
  <c r="AK186" i="1"/>
  <c r="K187" i="4" s="1" a="1"/>
  <c r="K187" i="4" s="1"/>
  <c r="AG186" i="1"/>
  <c r="AD186" i="1"/>
  <c r="AF186" i="1" s="1"/>
  <c r="I187" i="4" s="1" a="1"/>
  <c r="I187" i="4" s="1"/>
  <c r="DT185" i="1"/>
  <c r="DS185" i="1"/>
  <c r="DQ185" i="1"/>
  <c r="BI186" i="4" s="1" a="1"/>
  <c r="BI186" i="4" s="1"/>
  <c r="DO185" i="1"/>
  <c r="BH186" i="4" s="1" a="1"/>
  <c r="BH186" i="4" s="1"/>
  <c r="DM185" i="1"/>
  <c r="BC186" i="4" s="1" a="1"/>
  <c r="BC186" i="4" s="1"/>
  <c r="DK185" i="1"/>
  <c r="BB186" i="4" s="1" a="1"/>
  <c r="BB186" i="4" s="1"/>
  <c r="DI185" i="1"/>
  <c r="Y186" i="4" s="1" a="1"/>
  <c r="Y186" i="4" s="1"/>
  <c r="DE185" i="1"/>
  <c r="X186" i="4" s="1" a="1"/>
  <c r="X186" i="4" s="1"/>
  <c r="DA185" i="1"/>
  <c r="AY186" i="4" s="1" a="1"/>
  <c r="AY186" i="4" s="1"/>
  <c r="CW185" i="1"/>
  <c r="CT185" i="1"/>
  <c r="CQ185" i="1"/>
  <c r="AI186" i="4" s="1" a="1"/>
  <c r="AI186" i="4" s="1"/>
  <c r="CK185" i="1"/>
  <c r="BA186" i="4" s="1" a="1"/>
  <c r="BA186" i="4" s="1"/>
  <c r="CH185" i="1"/>
  <c r="AW186" i="4" s="1" a="1"/>
  <c r="AW186" i="4" s="1"/>
  <c r="CE185" i="1"/>
  <c r="AU186" i="4" s="1" a="1"/>
  <c r="AU186" i="4" s="1"/>
  <c r="CA185" i="1"/>
  <c r="AQ186" i="4" s="1" a="1"/>
  <c r="AQ186" i="4" s="1"/>
  <c r="BW185" i="1"/>
  <c r="AO186" i="4" s="1" a="1"/>
  <c r="AO186" i="4" s="1"/>
  <c r="BT185" i="1"/>
  <c r="AG186" i="4" s="1" a="1"/>
  <c r="AG186" i="4" s="1"/>
  <c r="BQ185" i="1"/>
  <c r="AE186" i="4" s="1" a="1"/>
  <c r="AE186" i="4" s="1"/>
  <c r="BN185" i="1"/>
  <c r="AK186" i="4" s="1" a="1"/>
  <c r="AK186" i="4" s="1"/>
  <c r="BK185" i="1"/>
  <c r="AA186" i="4" s="1" a="1"/>
  <c r="AA186" i="4" s="1"/>
  <c r="BH185" i="1"/>
  <c r="BD186" i="4" s="1" a="1"/>
  <c r="BD186" i="4" s="1"/>
  <c r="BD185" i="1"/>
  <c r="W186" i="4" s="1" a="1"/>
  <c r="W186" i="4" s="1"/>
  <c r="BA185" i="1"/>
  <c r="U186" i="4" s="1" a="1"/>
  <c r="U186" i="4" s="1"/>
  <c r="AX185" i="1"/>
  <c r="S186" i="4" s="1" a="1"/>
  <c r="S186" i="4" s="1"/>
  <c r="AT185" i="1"/>
  <c r="Q186" i="4" s="1" a="1"/>
  <c r="Q186" i="4" s="1"/>
  <c r="AQ185" i="1"/>
  <c r="O186" i="4" s="1" a="1"/>
  <c r="O186" i="4" s="1"/>
  <c r="AN185" i="1"/>
  <c r="M186" i="4" s="1" a="1"/>
  <c r="M186" i="4" s="1"/>
  <c r="AK185" i="1"/>
  <c r="K186" i="4" s="1" a="1"/>
  <c r="K186" i="4" s="1"/>
  <c r="AG185" i="1"/>
  <c r="AD185" i="1"/>
  <c r="AF185" i="1" s="1"/>
  <c r="I186" i="4" s="1" a="1"/>
  <c r="I186" i="4" s="1"/>
  <c r="DT184" i="1"/>
  <c r="DS184" i="1"/>
  <c r="DQ184" i="1"/>
  <c r="BI185" i="4" s="1" a="1"/>
  <c r="BI185" i="4" s="1"/>
  <c r="DO184" i="1"/>
  <c r="BH185" i="4" s="1" a="1"/>
  <c r="BH185" i="4" s="1"/>
  <c r="DM184" i="1"/>
  <c r="BC185" i="4" s="1" a="1"/>
  <c r="BC185" i="4" s="1"/>
  <c r="DK184" i="1"/>
  <c r="BB185" i="4" s="1" a="1"/>
  <c r="BB185" i="4" s="1"/>
  <c r="DI184" i="1"/>
  <c r="Y185" i="4" s="1" a="1"/>
  <c r="Y185" i="4" s="1"/>
  <c r="DE184" i="1"/>
  <c r="X185" i="4" s="1" a="1"/>
  <c r="X185" i="4" s="1"/>
  <c r="DA184" i="1"/>
  <c r="AY185" i="4" s="1" a="1"/>
  <c r="AY185" i="4" s="1"/>
  <c r="CW184" i="1"/>
  <c r="CX184" i="1" s="1"/>
  <c r="AV184" i="1" s="1"/>
  <c r="R185" i="4" s="1" a="1"/>
  <c r="R185" i="4" s="1"/>
  <c r="CT184" i="1"/>
  <c r="CQ184" i="1"/>
  <c r="AI185" i="4" s="1" a="1"/>
  <c r="AI185" i="4" s="1"/>
  <c r="CK184" i="1"/>
  <c r="BA185" i="4" s="1" a="1"/>
  <c r="BA185" i="4" s="1"/>
  <c r="CH184" i="1"/>
  <c r="AW185" i="4" s="1" a="1"/>
  <c r="AW185" i="4" s="1"/>
  <c r="CE184" i="1"/>
  <c r="AU185" i="4" s="1" a="1"/>
  <c r="AU185" i="4" s="1"/>
  <c r="CA184" i="1"/>
  <c r="AQ185" i="4" s="1" a="1"/>
  <c r="AQ185" i="4" s="1"/>
  <c r="BW184" i="1"/>
  <c r="AO185" i="4" s="1" a="1"/>
  <c r="AO185" i="4" s="1"/>
  <c r="BT184" i="1"/>
  <c r="AG185" i="4" s="1" a="1"/>
  <c r="AG185" i="4" s="1"/>
  <c r="BQ184" i="1"/>
  <c r="AE185" i="4" s="1" a="1"/>
  <c r="AE185" i="4" s="1"/>
  <c r="BN184" i="1"/>
  <c r="AK185" i="4" s="1" a="1"/>
  <c r="AK185" i="4" s="1"/>
  <c r="BK184" i="1"/>
  <c r="AA185" i="4" s="1" a="1"/>
  <c r="AA185" i="4" s="1"/>
  <c r="BH184" i="1"/>
  <c r="BD185" i="4" s="1" a="1"/>
  <c r="BD185" i="4" s="1"/>
  <c r="BD184" i="1"/>
  <c r="W185" i="4" s="1" a="1"/>
  <c r="W185" i="4" s="1"/>
  <c r="BA184" i="1"/>
  <c r="U185" i="4" s="1" a="1"/>
  <c r="U185" i="4" s="1"/>
  <c r="AX184" i="1"/>
  <c r="S185" i="4" s="1" a="1"/>
  <c r="S185" i="4" s="1"/>
  <c r="AT184" i="1"/>
  <c r="Q185" i="4" s="1" a="1"/>
  <c r="Q185" i="4" s="1"/>
  <c r="AQ184" i="1"/>
  <c r="O185" i="4" s="1" a="1"/>
  <c r="O185" i="4" s="1"/>
  <c r="AN184" i="1"/>
  <c r="M185" i="4" s="1" a="1"/>
  <c r="M185" i="4" s="1"/>
  <c r="AK184" i="1"/>
  <c r="K185" i="4" s="1" a="1"/>
  <c r="K185" i="4" s="1"/>
  <c r="AG184" i="1"/>
  <c r="AD184" i="1"/>
  <c r="AF184" i="1" s="1"/>
  <c r="I185" i="4" s="1" a="1"/>
  <c r="I185" i="4" s="1"/>
  <c r="DT183" i="1"/>
  <c r="DS183" i="1"/>
  <c r="DQ183" i="1"/>
  <c r="BI184" i="4" s="1" a="1"/>
  <c r="BI184" i="4" s="1"/>
  <c r="DO183" i="1"/>
  <c r="BH184" i="4" s="1" a="1"/>
  <c r="BH184" i="4" s="1"/>
  <c r="DM183" i="1"/>
  <c r="BC184" i="4" s="1" a="1"/>
  <c r="BC184" i="4" s="1"/>
  <c r="DK183" i="1"/>
  <c r="BB184" i="4" s="1" a="1"/>
  <c r="BB184" i="4" s="1"/>
  <c r="DI183" i="1"/>
  <c r="Y184" i="4" s="1" a="1"/>
  <c r="Y184" i="4" s="1"/>
  <c r="DE183" i="1"/>
  <c r="X184" i="4" s="1" a="1"/>
  <c r="X184" i="4" s="1"/>
  <c r="DA183" i="1"/>
  <c r="AY184" i="4" s="1" a="1"/>
  <c r="AY184" i="4" s="1"/>
  <c r="CW183" i="1"/>
  <c r="CX183" i="1" s="1"/>
  <c r="AV183" i="1" s="1"/>
  <c r="R184" i="4" s="1" a="1"/>
  <c r="R184" i="4" s="1"/>
  <c r="CT183" i="1"/>
  <c r="CQ183" i="1"/>
  <c r="AI184" i="4" s="1" a="1"/>
  <c r="AI184" i="4" s="1"/>
  <c r="CK183" i="1"/>
  <c r="BA184" i="4" s="1" a="1"/>
  <c r="BA184" i="4" s="1"/>
  <c r="CH183" i="1"/>
  <c r="AW184" i="4" s="1" a="1"/>
  <c r="AW184" i="4" s="1"/>
  <c r="CE183" i="1"/>
  <c r="AU184" i="4" s="1" a="1"/>
  <c r="AU184" i="4" s="1"/>
  <c r="CA183" i="1"/>
  <c r="AQ184" i="4" s="1" a="1"/>
  <c r="AQ184" i="4" s="1"/>
  <c r="BW183" i="1"/>
  <c r="AO184" i="4" s="1" a="1"/>
  <c r="AO184" i="4" s="1"/>
  <c r="BT183" i="1"/>
  <c r="AG184" i="4" s="1" a="1"/>
  <c r="AG184" i="4" s="1"/>
  <c r="BQ183" i="1"/>
  <c r="AE184" i="4" s="1" a="1"/>
  <c r="AE184" i="4" s="1"/>
  <c r="BN183" i="1"/>
  <c r="AK184" i="4" s="1" a="1"/>
  <c r="AK184" i="4" s="1"/>
  <c r="BK183" i="1"/>
  <c r="AA184" i="4" s="1" a="1"/>
  <c r="AA184" i="4" s="1"/>
  <c r="BH183" i="1"/>
  <c r="BD184" i="4" s="1" a="1"/>
  <c r="BD184" i="4" s="1"/>
  <c r="BD183" i="1"/>
  <c r="W184" i="4" s="1" a="1"/>
  <c r="W184" i="4" s="1"/>
  <c r="BA183" i="1"/>
  <c r="U184" i="4" s="1" a="1"/>
  <c r="U184" i="4" s="1"/>
  <c r="AX183" i="1"/>
  <c r="S184" i="4" s="1" a="1"/>
  <c r="S184" i="4" s="1"/>
  <c r="AT183" i="1"/>
  <c r="Q184" i="4" s="1" a="1"/>
  <c r="Q184" i="4" s="1"/>
  <c r="AQ183" i="1"/>
  <c r="O184" i="4" s="1" a="1"/>
  <c r="O184" i="4" s="1"/>
  <c r="AN183" i="1"/>
  <c r="M184" i="4" s="1" a="1"/>
  <c r="M184" i="4" s="1"/>
  <c r="AK183" i="1"/>
  <c r="K184" i="4" s="1" a="1"/>
  <c r="K184" i="4" s="1"/>
  <c r="AG183" i="1"/>
  <c r="AD183" i="1"/>
  <c r="AF183" i="1" s="1"/>
  <c r="I184" i="4" s="1" a="1"/>
  <c r="I184" i="4" s="1"/>
  <c r="DT182" i="1"/>
  <c r="DS182" i="1"/>
  <c r="DQ182" i="1"/>
  <c r="BI183" i="4" s="1" a="1"/>
  <c r="BI183" i="4" s="1"/>
  <c r="DO182" i="1"/>
  <c r="BH183" i="4" s="1" a="1"/>
  <c r="BH183" i="4" s="1"/>
  <c r="DM182" i="1"/>
  <c r="BC183" i="4" s="1" a="1"/>
  <c r="BC183" i="4" s="1"/>
  <c r="DK182" i="1"/>
  <c r="BB183" i="4" s="1" a="1"/>
  <c r="BB183" i="4" s="1"/>
  <c r="DI182" i="1"/>
  <c r="Y183" i="4" s="1" a="1"/>
  <c r="Y183" i="4" s="1"/>
  <c r="DE182" i="1"/>
  <c r="X183" i="4" s="1" a="1"/>
  <c r="X183" i="4" s="1"/>
  <c r="DA182" i="1"/>
  <c r="AY183" i="4" s="1" a="1"/>
  <c r="AY183" i="4" s="1"/>
  <c r="CW182" i="1"/>
  <c r="CT182" i="1"/>
  <c r="CQ182" i="1"/>
  <c r="AI183" i="4" s="1" a="1"/>
  <c r="AI183" i="4" s="1"/>
  <c r="CK182" i="1"/>
  <c r="BA183" i="4" s="1" a="1"/>
  <c r="BA183" i="4" s="1"/>
  <c r="CH182" i="1"/>
  <c r="AW183" i="4" s="1" a="1"/>
  <c r="AW183" i="4" s="1"/>
  <c r="CE182" i="1"/>
  <c r="AU183" i="4" s="1" a="1"/>
  <c r="AU183" i="4" s="1"/>
  <c r="CA182" i="1"/>
  <c r="AQ183" i="4" s="1" a="1"/>
  <c r="AQ183" i="4" s="1"/>
  <c r="BW182" i="1"/>
  <c r="AO183" i="4" s="1" a="1"/>
  <c r="AO183" i="4" s="1"/>
  <c r="BT182" i="1"/>
  <c r="AG183" i="4" s="1" a="1"/>
  <c r="AG183" i="4" s="1"/>
  <c r="BQ182" i="1"/>
  <c r="AE183" i="4" s="1" a="1"/>
  <c r="AE183" i="4" s="1"/>
  <c r="BN182" i="1"/>
  <c r="AK183" i="4" s="1" a="1"/>
  <c r="AK183" i="4" s="1"/>
  <c r="BK182" i="1"/>
  <c r="AA183" i="4" s="1" a="1"/>
  <c r="AA183" i="4" s="1"/>
  <c r="BH182" i="1"/>
  <c r="BD183" i="4" s="1" a="1"/>
  <c r="BD183" i="4" s="1"/>
  <c r="BD182" i="1"/>
  <c r="W183" i="4" s="1" a="1"/>
  <c r="W183" i="4" s="1"/>
  <c r="BA182" i="1"/>
  <c r="U183" i="4" s="1" a="1"/>
  <c r="U183" i="4" s="1"/>
  <c r="AX182" i="1"/>
  <c r="S183" i="4" s="1" a="1"/>
  <c r="S183" i="4" s="1"/>
  <c r="AT182" i="1"/>
  <c r="Q183" i="4" s="1" a="1"/>
  <c r="Q183" i="4" s="1"/>
  <c r="AQ182" i="1"/>
  <c r="O183" i="4" s="1" a="1"/>
  <c r="O183" i="4" s="1"/>
  <c r="AN182" i="1"/>
  <c r="M183" i="4" s="1" a="1"/>
  <c r="M183" i="4" s="1"/>
  <c r="AK182" i="1"/>
  <c r="K183" i="4" s="1" a="1"/>
  <c r="K183" i="4" s="1"/>
  <c r="AG182" i="1"/>
  <c r="AD182" i="1"/>
  <c r="AF182" i="1" s="1"/>
  <c r="I183" i="4" s="1" a="1"/>
  <c r="I183" i="4" s="1"/>
  <c r="DT181" i="1"/>
  <c r="DS181" i="1"/>
  <c r="DQ181" i="1"/>
  <c r="BI182" i="4" s="1" a="1"/>
  <c r="BI182" i="4" s="1"/>
  <c r="DO181" i="1"/>
  <c r="BH182" i="4" s="1" a="1"/>
  <c r="BH182" i="4" s="1"/>
  <c r="DM181" i="1"/>
  <c r="BC182" i="4" s="1" a="1"/>
  <c r="BC182" i="4" s="1"/>
  <c r="DK181" i="1"/>
  <c r="BB182" i="4" s="1" a="1"/>
  <c r="BB182" i="4" s="1"/>
  <c r="DI181" i="1"/>
  <c r="Y182" i="4" s="1" a="1"/>
  <c r="Y182" i="4" s="1"/>
  <c r="DE181" i="1"/>
  <c r="X182" i="4" s="1" a="1"/>
  <c r="X182" i="4" s="1"/>
  <c r="DA181" i="1"/>
  <c r="AY182" i="4" s="1" a="1"/>
  <c r="AY182" i="4" s="1"/>
  <c r="CX181" i="1"/>
  <c r="AV181" i="1" s="1"/>
  <c r="R182" i="4" s="1" a="1"/>
  <c r="R182" i="4" s="1"/>
  <c r="CW181" i="1"/>
  <c r="CT181" i="1"/>
  <c r="CQ181" i="1"/>
  <c r="AI182" i="4" s="1" a="1"/>
  <c r="AI182" i="4" s="1"/>
  <c r="CK181" i="1"/>
  <c r="BA182" i="4" s="1" a="1"/>
  <c r="BA182" i="4" s="1"/>
  <c r="CH181" i="1"/>
  <c r="AW182" i="4" s="1" a="1"/>
  <c r="AW182" i="4" s="1"/>
  <c r="CE181" i="1"/>
  <c r="AU182" i="4" s="1" a="1"/>
  <c r="AU182" i="4" s="1"/>
  <c r="CA181" i="1"/>
  <c r="AQ182" i="4" s="1" a="1"/>
  <c r="AQ182" i="4" s="1"/>
  <c r="BW181" i="1"/>
  <c r="AO182" i="4" s="1" a="1"/>
  <c r="AO182" i="4" s="1"/>
  <c r="BT181" i="1"/>
  <c r="AG182" i="4" s="1" a="1"/>
  <c r="AG182" i="4" s="1"/>
  <c r="BQ181" i="1"/>
  <c r="AE182" i="4" s="1" a="1"/>
  <c r="AE182" i="4" s="1"/>
  <c r="BN181" i="1"/>
  <c r="AK182" i="4" s="1" a="1"/>
  <c r="AK182" i="4" s="1"/>
  <c r="BK181" i="1"/>
  <c r="AA182" i="4" s="1" a="1"/>
  <c r="AA182" i="4" s="1"/>
  <c r="BH181" i="1"/>
  <c r="BD182" i="4" s="1" a="1"/>
  <c r="BD182" i="4" s="1"/>
  <c r="BD181" i="1"/>
  <c r="W182" i="4" s="1" a="1"/>
  <c r="W182" i="4" s="1"/>
  <c r="BA181" i="1"/>
  <c r="U182" i="4" s="1" a="1"/>
  <c r="U182" i="4" s="1"/>
  <c r="AX181" i="1"/>
  <c r="S182" i="4" s="1" a="1"/>
  <c r="S182" i="4" s="1"/>
  <c r="AT181" i="1"/>
  <c r="Q182" i="4" s="1" a="1"/>
  <c r="Q182" i="4" s="1"/>
  <c r="AQ181" i="1"/>
  <c r="O182" i="4" s="1" a="1"/>
  <c r="O182" i="4" s="1"/>
  <c r="AN181" i="1"/>
  <c r="M182" i="4" s="1" a="1"/>
  <c r="M182" i="4" s="1"/>
  <c r="AK181" i="1"/>
  <c r="K182" i="4" s="1" a="1"/>
  <c r="K182" i="4" s="1"/>
  <c r="AG181" i="1"/>
  <c r="AD181" i="1"/>
  <c r="AF181" i="1" s="1"/>
  <c r="I182" i="4" s="1" a="1"/>
  <c r="I182" i="4" s="1"/>
  <c r="DT180" i="1"/>
  <c r="DS180" i="1"/>
  <c r="DQ180" i="1"/>
  <c r="BI181" i="4" s="1" a="1"/>
  <c r="BI181" i="4" s="1"/>
  <c r="DO180" i="1"/>
  <c r="BH181" i="4" s="1" a="1"/>
  <c r="BH181" i="4" s="1"/>
  <c r="DM180" i="1"/>
  <c r="BC181" i="4" s="1" a="1"/>
  <c r="BC181" i="4" s="1"/>
  <c r="DK180" i="1"/>
  <c r="BB181" i="4" s="1" a="1"/>
  <c r="BB181" i="4" s="1"/>
  <c r="DI180" i="1"/>
  <c r="Y181" i="4" s="1" a="1"/>
  <c r="Y181" i="4" s="1"/>
  <c r="DE180" i="1"/>
  <c r="X181" i="4" s="1" a="1"/>
  <c r="X181" i="4" s="1"/>
  <c r="DA180" i="1"/>
  <c r="AY181" i="4" s="1" a="1"/>
  <c r="AY181" i="4" s="1"/>
  <c r="CW180" i="1"/>
  <c r="CX180" i="1" s="1"/>
  <c r="CT180" i="1"/>
  <c r="CQ180" i="1"/>
  <c r="AI181" i="4" s="1" a="1"/>
  <c r="AI181" i="4" s="1"/>
  <c r="CK180" i="1"/>
  <c r="BA181" i="4" s="1" a="1"/>
  <c r="BA181" i="4" s="1"/>
  <c r="CH180" i="1"/>
  <c r="AW181" i="4" s="1" a="1"/>
  <c r="AW181" i="4" s="1"/>
  <c r="CE180" i="1"/>
  <c r="AU181" i="4" s="1" a="1"/>
  <c r="AU181" i="4" s="1"/>
  <c r="CA180" i="1"/>
  <c r="AQ181" i="4" s="1" a="1"/>
  <c r="AQ181" i="4" s="1"/>
  <c r="BW180" i="1"/>
  <c r="AO181" i="4" s="1" a="1"/>
  <c r="AO181" i="4" s="1"/>
  <c r="BT180" i="1"/>
  <c r="AG181" i="4" s="1" a="1"/>
  <c r="AG181" i="4" s="1"/>
  <c r="BQ180" i="1"/>
  <c r="AE181" i="4" s="1" a="1"/>
  <c r="AE181" i="4" s="1"/>
  <c r="BN180" i="1"/>
  <c r="AK181" i="4" s="1" a="1"/>
  <c r="AK181" i="4" s="1"/>
  <c r="BK180" i="1"/>
  <c r="AA181" i="4" s="1" a="1"/>
  <c r="AA181" i="4" s="1"/>
  <c r="BH180" i="1"/>
  <c r="BD181" i="4" s="1" a="1"/>
  <c r="BD181" i="4" s="1"/>
  <c r="BD180" i="1"/>
  <c r="W181" i="4" s="1" a="1"/>
  <c r="W181" i="4" s="1"/>
  <c r="BA180" i="1"/>
  <c r="U181" i="4" s="1" a="1"/>
  <c r="U181" i="4" s="1"/>
  <c r="AX180" i="1"/>
  <c r="S181" i="4" s="1" a="1"/>
  <c r="S181" i="4" s="1"/>
  <c r="AT180" i="1"/>
  <c r="Q181" i="4" s="1" a="1"/>
  <c r="Q181" i="4" s="1"/>
  <c r="AQ180" i="1"/>
  <c r="O181" i="4" s="1" a="1"/>
  <c r="O181" i="4" s="1"/>
  <c r="AO180" i="1"/>
  <c r="N181" i="4" s="1" a="1"/>
  <c r="N181" i="4" s="1"/>
  <c r="AN180" i="1"/>
  <c r="M181" i="4" s="1" a="1"/>
  <c r="M181" i="4" s="1"/>
  <c r="AK180" i="1"/>
  <c r="K181" i="4" s="1" a="1"/>
  <c r="K181" i="4" s="1"/>
  <c r="AG180" i="1"/>
  <c r="AD180" i="1"/>
  <c r="AF180" i="1" s="1"/>
  <c r="I181" i="4" s="1" a="1"/>
  <c r="I181" i="4" s="1"/>
  <c r="DT179" i="1"/>
  <c r="DS179" i="1"/>
  <c r="DQ179" i="1"/>
  <c r="BI180" i="4" s="1" a="1"/>
  <c r="BI180" i="4" s="1"/>
  <c r="DO179" i="1"/>
  <c r="BH180" i="4" s="1" a="1"/>
  <c r="BH180" i="4" s="1"/>
  <c r="DM179" i="1"/>
  <c r="BC180" i="4" s="1" a="1"/>
  <c r="BC180" i="4" s="1"/>
  <c r="DK179" i="1"/>
  <c r="BB180" i="4" s="1" a="1"/>
  <c r="BB180" i="4" s="1"/>
  <c r="DI179" i="1"/>
  <c r="Y180" i="4" s="1" a="1"/>
  <c r="Y180" i="4" s="1"/>
  <c r="DE179" i="1"/>
  <c r="X180" i="4" s="1" a="1"/>
  <c r="X180" i="4" s="1"/>
  <c r="DA179" i="1"/>
  <c r="AY180" i="4" s="1" a="1"/>
  <c r="AY180" i="4" s="1"/>
  <c r="CX179" i="1"/>
  <c r="AV179" i="1" s="1"/>
  <c r="R180" i="4" s="1" a="1"/>
  <c r="R180" i="4" s="1"/>
  <c r="CW179" i="1"/>
  <c r="CT179" i="1"/>
  <c r="CQ179" i="1"/>
  <c r="AI180" i="4" s="1" a="1"/>
  <c r="AI180" i="4" s="1"/>
  <c r="CK179" i="1"/>
  <c r="BA180" i="4" s="1" a="1"/>
  <c r="BA180" i="4" s="1"/>
  <c r="CH179" i="1"/>
  <c r="AW180" i="4" s="1" a="1"/>
  <c r="AW180" i="4" s="1"/>
  <c r="CE179" i="1"/>
  <c r="AU180" i="4" s="1" a="1"/>
  <c r="AU180" i="4" s="1"/>
  <c r="CA179" i="1"/>
  <c r="AQ180" i="4" s="1" a="1"/>
  <c r="AQ180" i="4" s="1"/>
  <c r="BW179" i="1"/>
  <c r="AO180" i="4" s="1" a="1"/>
  <c r="AO180" i="4" s="1"/>
  <c r="BT179" i="1"/>
  <c r="AG180" i="4" s="1" a="1"/>
  <c r="AG180" i="4" s="1"/>
  <c r="BQ179" i="1"/>
  <c r="AE180" i="4" s="1" a="1"/>
  <c r="AE180" i="4" s="1"/>
  <c r="BN179" i="1"/>
  <c r="AK180" i="4" s="1" a="1"/>
  <c r="AK180" i="4" s="1"/>
  <c r="BK179" i="1"/>
  <c r="AA180" i="4" s="1" a="1"/>
  <c r="AA180" i="4" s="1"/>
  <c r="BH179" i="1"/>
  <c r="BD180" i="4" s="1" a="1"/>
  <c r="BD180" i="4" s="1"/>
  <c r="BD179" i="1"/>
  <c r="W180" i="4" s="1" a="1"/>
  <c r="W180" i="4" s="1"/>
  <c r="BA179" i="1"/>
  <c r="U180" i="4" s="1" a="1"/>
  <c r="U180" i="4" s="1"/>
  <c r="AX179" i="1"/>
  <c r="S180" i="4" s="1" a="1"/>
  <c r="S180" i="4" s="1"/>
  <c r="AT179" i="1"/>
  <c r="Q180" i="4" s="1" a="1"/>
  <c r="Q180" i="4" s="1"/>
  <c r="AQ179" i="1"/>
  <c r="O180" i="4" s="1" a="1"/>
  <c r="O180" i="4" s="1"/>
  <c r="AN179" i="1"/>
  <c r="M180" i="4" s="1" a="1"/>
  <c r="M180" i="4" s="1"/>
  <c r="AK179" i="1"/>
  <c r="K180" i="4" s="1" a="1"/>
  <c r="K180" i="4" s="1"/>
  <c r="AG179" i="1"/>
  <c r="AD179" i="1"/>
  <c r="AF179" i="1" s="1"/>
  <c r="I180" i="4" s="1" a="1"/>
  <c r="I180" i="4" s="1"/>
  <c r="DT178" i="1"/>
  <c r="DS178" i="1"/>
  <c r="DQ178" i="1"/>
  <c r="BI179" i="4" s="1" a="1"/>
  <c r="BI179" i="4" s="1"/>
  <c r="DO178" i="1"/>
  <c r="BH179" i="4" s="1" a="1"/>
  <c r="BH179" i="4" s="1"/>
  <c r="DM178" i="1"/>
  <c r="BC179" i="4" s="1" a="1"/>
  <c r="BC179" i="4" s="1"/>
  <c r="DK178" i="1"/>
  <c r="BB179" i="4" s="1" a="1"/>
  <c r="BB179" i="4" s="1"/>
  <c r="DI178" i="1"/>
  <c r="Y179" i="4" s="1" a="1"/>
  <c r="Y179" i="4" s="1"/>
  <c r="DE178" i="1"/>
  <c r="X179" i="4" s="1" a="1"/>
  <c r="X179" i="4" s="1"/>
  <c r="DA178" i="1"/>
  <c r="AY179" i="4" s="1" a="1"/>
  <c r="AY179" i="4" s="1"/>
  <c r="CW178" i="1"/>
  <c r="CX178" i="1" s="1"/>
  <c r="AV178" i="1" s="1"/>
  <c r="R179" i="4" s="1" a="1"/>
  <c r="R179" i="4" s="1"/>
  <c r="CT178" i="1"/>
  <c r="CQ178" i="1"/>
  <c r="AI179" i="4" s="1" a="1"/>
  <c r="AI179" i="4" s="1"/>
  <c r="CK178" i="1"/>
  <c r="BA179" i="4" s="1" a="1"/>
  <c r="BA179" i="4" s="1"/>
  <c r="CH178" i="1"/>
  <c r="AW179" i="4" s="1" a="1"/>
  <c r="AW179" i="4" s="1"/>
  <c r="CE178" i="1"/>
  <c r="AU179" i="4" s="1" a="1"/>
  <c r="AU179" i="4" s="1"/>
  <c r="CA178" i="1"/>
  <c r="AQ179" i="4" s="1" a="1"/>
  <c r="AQ179" i="4" s="1"/>
  <c r="BW178" i="1"/>
  <c r="AO179" i="4" s="1" a="1"/>
  <c r="AO179" i="4" s="1"/>
  <c r="BT178" i="1"/>
  <c r="AG179" i="4" s="1" a="1"/>
  <c r="AG179" i="4" s="1"/>
  <c r="BQ178" i="1"/>
  <c r="AE179" i="4" s="1" a="1"/>
  <c r="AE179" i="4" s="1"/>
  <c r="BN178" i="1"/>
  <c r="AK179" i="4" s="1" a="1"/>
  <c r="AK179" i="4" s="1"/>
  <c r="BK178" i="1"/>
  <c r="AA179" i="4" s="1" a="1"/>
  <c r="AA179" i="4" s="1"/>
  <c r="BH178" i="1"/>
  <c r="BD179" i="4" s="1" a="1"/>
  <c r="BD179" i="4" s="1"/>
  <c r="BD178" i="1"/>
  <c r="W179" i="4" s="1" a="1"/>
  <c r="W179" i="4" s="1"/>
  <c r="BA178" i="1"/>
  <c r="U179" i="4" s="1" a="1"/>
  <c r="U179" i="4" s="1"/>
  <c r="AX178" i="1"/>
  <c r="S179" i="4" s="1" a="1"/>
  <c r="S179" i="4" s="1"/>
  <c r="AT178" i="1"/>
  <c r="Q179" i="4" s="1" a="1"/>
  <c r="Q179" i="4" s="1"/>
  <c r="AQ178" i="1"/>
  <c r="O179" i="4" s="1" a="1"/>
  <c r="O179" i="4" s="1"/>
  <c r="AN178" i="1"/>
  <c r="M179" i="4" s="1" a="1"/>
  <c r="M179" i="4" s="1"/>
  <c r="AK178" i="1"/>
  <c r="K179" i="4" s="1" a="1"/>
  <c r="K179" i="4" s="1"/>
  <c r="AG178" i="1"/>
  <c r="AD178" i="1"/>
  <c r="AF178" i="1" s="1"/>
  <c r="I179" i="4" s="1" a="1"/>
  <c r="I179" i="4" s="1"/>
  <c r="DT177" i="1"/>
  <c r="DS177" i="1"/>
  <c r="DQ177" i="1"/>
  <c r="BI178" i="4" s="1" a="1"/>
  <c r="BI178" i="4" s="1"/>
  <c r="DO177" i="1"/>
  <c r="BH178" i="4" s="1" a="1"/>
  <c r="BH178" i="4" s="1"/>
  <c r="DM177" i="1"/>
  <c r="BC178" i="4" s="1" a="1"/>
  <c r="BC178" i="4" s="1"/>
  <c r="DK177" i="1"/>
  <c r="BB178" i="4" s="1" a="1"/>
  <c r="BB178" i="4" s="1"/>
  <c r="DI177" i="1"/>
  <c r="Y178" i="4" s="1" a="1"/>
  <c r="Y178" i="4" s="1"/>
  <c r="DE177" i="1"/>
  <c r="X178" i="4" s="1" a="1"/>
  <c r="X178" i="4" s="1"/>
  <c r="DA177" i="1"/>
  <c r="AY178" i="4" s="1" a="1"/>
  <c r="AY178" i="4" s="1"/>
  <c r="CW177" i="1"/>
  <c r="CX177" i="1" s="1"/>
  <c r="AV177" i="1" s="1"/>
  <c r="R178" i="4" s="1" a="1"/>
  <c r="R178" i="4" s="1"/>
  <c r="CT177" i="1"/>
  <c r="CQ177" i="1"/>
  <c r="AI178" i="4" s="1" a="1"/>
  <c r="AI178" i="4" s="1"/>
  <c r="CK177" i="1"/>
  <c r="BA178" i="4" s="1" a="1"/>
  <c r="BA178" i="4" s="1"/>
  <c r="CH177" i="1"/>
  <c r="AW178" i="4" s="1" a="1"/>
  <c r="AW178" i="4" s="1"/>
  <c r="CE177" i="1"/>
  <c r="AU178" i="4" s="1" a="1"/>
  <c r="AU178" i="4" s="1"/>
  <c r="CA177" i="1"/>
  <c r="AQ178" i="4" s="1" a="1"/>
  <c r="AQ178" i="4" s="1"/>
  <c r="BW177" i="1"/>
  <c r="AO178" i="4" s="1" a="1"/>
  <c r="AO178" i="4" s="1"/>
  <c r="BT177" i="1"/>
  <c r="AG178" i="4" s="1" a="1"/>
  <c r="AG178" i="4" s="1"/>
  <c r="BQ177" i="1"/>
  <c r="AE178" i="4" s="1" a="1"/>
  <c r="AE178" i="4" s="1"/>
  <c r="BN177" i="1"/>
  <c r="AK178" i="4" s="1" a="1"/>
  <c r="AK178" i="4" s="1"/>
  <c r="BK177" i="1"/>
  <c r="AA178" i="4" s="1" a="1"/>
  <c r="AA178" i="4" s="1"/>
  <c r="BH177" i="1"/>
  <c r="BD178" i="4" s="1" a="1"/>
  <c r="BD178" i="4" s="1"/>
  <c r="BD177" i="1"/>
  <c r="W178" i="4" s="1" a="1"/>
  <c r="W178" i="4" s="1"/>
  <c r="BA177" i="1"/>
  <c r="U178" i="4" s="1" a="1"/>
  <c r="U178" i="4" s="1"/>
  <c r="AX177" i="1"/>
  <c r="S178" i="4" s="1" a="1"/>
  <c r="S178" i="4" s="1"/>
  <c r="AT177" i="1"/>
  <c r="Q178" i="4" s="1" a="1"/>
  <c r="Q178" i="4" s="1"/>
  <c r="AQ177" i="1"/>
  <c r="O178" i="4" s="1" a="1"/>
  <c r="O178" i="4" s="1"/>
  <c r="AN177" i="1"/>
  <c r="M178" i="4" s="1" a="1"/>
  <c r="M178" i="4" s="1"/>
  <c r="AK177" i="1"/>
  <c r="K178" i="4" s="1" a="1"/>
  <c r="K178" i="4" s="1"/>
  <c r="AG177" i="1"/>
  <c r="AD177" i="1"/>
  <c r="AF177" i="1" s="1"/>
  <c r="I178" i="4" s="1" a="1"/>
  <c r="I178" i="4" s="1"/>
  <c r="DT176" i="1"/>
  <c r="DS176" i="1"/>
  <c r="DQ176" i="1"/>
  <c r="BI177" i="4" s="1" a="1"/>
  <c r="BI177" i="4" s="1"/>
  <c r="DO176" i="1"/>
  <c r="BH177" i="4" s="1" a="1"/>
  <c r="BH177" i="4" s="1"/>
  <c r="DM176" i="1"/>
  <c r="BC177" i="4" s="1" a="1"/>
  <c r="BC177" i="4" s="1"/>
  <c r="DK176" i="1"/>
  <c r="BB177" i="4" s="1" a="1"/>
  <c r="BB177" i="4" s="1"/>
  <c r="DI176" i="1"/>
  <c r="Y177" i="4" s="1" a="1"/>
  <c r="Y177" i="4" s="1"/>
  <c r="DE176" i="1"/>
  <c r="X177" i="4" s="1" a="1"/>
  <c r="X177" i="4" s="1"/>
  <c r="DA176" i="1"/>
  <c r="AY177" i="4" s="1" a="1"/>
  <c r="AY177" i="4" s="1"/>
  <c r="CW176" i="1"/>
  <c r="CT176" i="1"/>
  <c r="CQ176" i="1"/>
  <c r="AI177" i="4" s="1" a="1"/>
  <c r="AI177" i="4" s="1"/>
  <c r="CK176" i="1"/>
  <c r="BA177" i="4" s="1" a="1"/>
  <c r="BA177" i="4" s="1"/>
  <c r="CH176" i="1"/>
  <c r="AW177" i="4" s="1" a="1"/>
  <c r="AW177" i="4" s="1"/>
  <c r="CE176" i="1"/>
  <c r="AU177" i="4" s="1" a="1"/>
  <c r="AU177" i="4" s="1"/>
  <c r="CA176" i="1"/>
  <c r="AQ177" i="4" s="1" a="1"/>
  <c r="AQ177" i="4" s="1"/>
  <c r="BW176" i="1"/>
  <c r="AO177" i="4" s="1" a="1"/>
  <c r="AO177" i="4" s="1"/>
  <c r="BT176" i="1"/>
  <c r="AG177" i="4" s="1" a="1"/>
  <c r="AG177" i="4" s="1"/>
  <c r="BQ176" i="1"/>
  <c r="AE177" i="4" s="1" a="1"/>
  <c r="AE177" i="4" s="1"/>
  <c r="BN176" i="1"/>
  <c r="AK177" i="4" s="1" a="1"/>
  <c r="AK177" i="4" s="1"/>
  <c r="BK176" i="1"/>
  <c r="AA177" i="4" s="1" a="1"/>
  <c r="AA177" i="4" s="1"/>
  <c r="BH176" i="1"/>
  <c r="BD177" i="4" s="1" a="1"/>
  <c r="BD177" i="4" s="1"/>
  <c r="BD176" i="1"/>
  <c r="W177" i="4" s="1" a="1"/>
  <c r="W177" i="4" s="1"/>
  <c r="BA176" i="1"/>
  <c r="U177" i="4" s="1" a="1"/>
  <c r="U177" i="4" s="1"/>
  <c r="AX176" i="1"/>
  <c r="S177" i="4" s="1" a="1"/>
  <c r="S177" i="4" s="1"/>
  <c r="AT176" i="1"/>
  <c r="Q177" i="4" s="1" a="1"/>
  <c r="Q177" i="4" s="1"/>
  <c r="AQ176" i="1"/>
  <c r="O177" i="4" s="1" a="1"/>
  <c r="O177" i="4" s="1"/>
  <c r="AN176" i="1"/>
  <c r="M177" i="4" s="1" a="1"/>
  <c r="M177" i="4" s="1"/>
  <c r="AK176" i="1"/>
  <c r="K177" i="4" s="1" a="1"/>
  <c r="K177" i="4" s="1"/>
  <c r="AG176" i="1"/>
  <c r="AD176" i="1"/>
  <c r="AF176" i="1" s="1"/>
  <c r="I177" i="4" s="1" a="1"/>
  <c r="I177" i="4" s="1"/>
  <c r="DT175" i="1"/>
  <c r="DS175" i="1"/>
  <c r="DQ175" i="1"/>
  <c r="BI176" i="4" s="1" a="1"/>
  <c r="BI176" i="4" s="1"/>
  <c r="DO175" i="1"/>
  <c r="BH176" i="4" s="1" a="1"/>
  <c r="BH176" i="4" s="1"/>
  <c r="DM175" i="1"/>
  <c r="BC176" i="4" s="1" a="1"/>
  <c r="BC176" i="4" s="1"/>
  <c r="DK175" i="1"/>
  <c r="BB176" i="4" s="1" a="1"/>
  <c r="BB176" i="4" s="1"/>
  <c r="DI175" i="1"/>
  <c r="Y176" i="4" s="1" a="1"/>
  <c r="Y176" i="4" s="1"/>
  <c r="DE175" i="1"/>
  <c r="X176" i="4" s="1" a="1"/>
  <c r="X176" i="4" s="1"/>
  <c r="DA175" i="1"/>
  <c r="AY176" i="4" s="1" a="1"/>
  <c r="AY176" i="4" s="1"/>
  <c r="CW175" i="1"/>
  <c r="CT175" i="1"/>
  <c r="CX175" i="1" s="1"/>
  <c r="AV175" i="1" s="1"/>
  <c r="R176" i="4" s="1" a="1"/>
  <c r="R176" i="4" s="1"/>
  <c r="CQ175" i="1"/>
  <c r="AI176" i="4" s="1" a="1"/>
  <c r="AI176" i="4" s="1"/>
  <c r="CK175" i="1"/>
  <c r="BA176" i="4" s="1" a="1"/>
  <c r="BA176" i="4" s="1"/>
  <c r="CH175" i="1"/>
  <c r="AW176" i="4" s="1" a="1"/>
  <c r="AW176" i="4" s="1"/>
  <c r="CE175" i="1"/>
  <c r="AU176" i="4" s="1" a="1"/>
  <c r="AU176" i="4" s="1"/>
  <c r="CA175" i="1"/>
  <c r="AQ176" i="4" s="1" a="1"/>
  <c r="AQ176" i="4" s="1"/>
  <c r="BW175" i="1"/>
  <c r="AO176" i="4" s="1" a="1"/>
  <c r="AO176" i="4" s="1"/>
  <c r="BT175" i="1"/>
  <c r="AG176" i="4" s="1" a="1"/>
  <c r="AG176" i="4" s="1"/>
  <c r="BQ175" i="1"/>
  <c r="AE176" i="4" s="1" a="1"/>
  <c r="AE176" i="4" s="1"/>
  <c r="BN175" i="1"/>
  <c r="AK176" i="4" s="1" a="1"/>
  <c r="AK176" i="4" s="1"/>
  <c r="BK175" i="1"/>
  <c r="AA176" i="4" s="1" a="1"/>
  <c r="AA176" i="4" s="1"/>
  <c r="BH175" i="1"/>
  <c r="BD176" i="4" s="1" a="1"/>
  <c r="BD176" i="4" s="1"/>
  <c r="BD175" i="1"/>
  <c r="W176" i="4" s="1" a="1"/>
  <c r="W176" i="4" s="1"/>
  <c r="BA175" i="1"/>
  <c r="U176" i="4" s="1" a="1"/>
  <c r="U176" i="4" s="1"/>
  <c r="AX175" i="1"/>
  <c r="S176" i="4" s="1" a="1"/>
  <c r="S176" i="4" s="1"/>
  <c r="AT175" i="1"/>
  <c r="Q176" i="4" s="1" a="1"/>
  <c r="Q176" i="4" s="1"/>
  <c r="AQ175" i="1"/>
  <c r="O176" i="4" s="1" a="1"/>
  <c r="O176" i="4" s="1"/>
  <c r="AN175" i="1"/>
  <c r="M176" i="4" s="1" a="1"/>
  <c r="M176" i="4" s="1"/>
  <c r="AK175" i="1"/>
  <c r="K176" i="4" s="1" a="1"/>
  <c r="K176" i="4" s="1"/>
  <c r="AG175" i="1"/>
  <c r="AD175" i="1"/>
  <c r="AF175" i="1" s="1"/>
  <c r="I176" i="4" s="1" a="1"/>
  <c r="I176" i="4" s="1"/>
  <c r="DT174" i="1"/>
  <c r="DS174" i="1"/>
  <c r="DQ174" i="1"/>
  <c r="BI175" i="4" s="1" a="1"/>
  <c r="BI175" i="4" s="1"/>
  <c r="DO174" i="1"/>
  <c r="BH175" i="4" s="1" a="1"/>
  <c r="BH175" i="4" s="1"/>
  <c r="DM174" i="1"/>
  <c r="BC175" i="4" s="1" a="1"/>
  <c r="BC175" i="4" s="1"/>
  <c r="DK174" i="1"/>
  <c r="BB175" i="4" s="1" a="1"/>
  <c r="BB175" i="4" s="1"/>
  <c r="DI174" i="1"/>
  <c r="Y175" i="4" s="1" a="1"/>
  <c r="Y175" i="4" s="1"/>
  <c r="DE174" i="1"/>
  <c r="X175" i="4" s="1" a="1"/>
  <c r="X175" i="4" s="1"/>
  <c r="DA174" i="1"/>
  <c r="AY175" i="4" s="1" a="1"/>
  <c r="AY175" i="4" s="1"/>
  <c r="CW174" i="1"/>
  <c r="CX174" i="1" s="1"/>
  <c r="AV174" i="1" s="1"/>
  <c r="R175" i="4" s="1" a="1"/>
  <c r="R175" i="4" s="1"/>
  <c r="CT174" i="1"/>
  <c r="CQ174" i="1"/>
  <c r="AI175" i="4" s="1" a="1"/>
  <c r="AI175" i="4" s="1"/>
  <c r="CK174" i="1"/>
  <c r="BA175" i="4" s="1" a="1"/>
  <c r="BA175" i="4" s="1"/>
  <c r="CH174" i="1"/>
  <c r="AW175" i="4" s="1" a="1"/>
  <c r="AW175" i="4" s="1"/>
  <c r="CE174" i="1"/>
  <c r="AU175" i="4" s="1" a="1"/>
  <c r="AU175" i="4" s="1"/>
  <c r="CA174" i="1"/>
  <c r="AQ175" i="4" s="1" a="1"/>
  <c r="AQ175" i="4" s="1"/>
  <c r="BW174" i="1"/>
  <c r="AO175" i="4" s="1" a="1"/>
  <c r="AO175" i="4" s="1"/>
  <c r="BT174" i="1"/>
  <c r="AG175" i="4" s="1" a="1"/>
  <c r="AG175" i="4" s="1"/>
  <c r="BQ174" i="1"/>
  <c r="AE175" i="4" s="1" a="1"/>
  <c r="AE175" i="4" s="1"/>
  <c r="BN174" i="1"/>
  <c r="AK175" i="4" s="1" a="1"/>
  <c r="AK175" i="4" s="1"/>
  <c r="BK174" i="1"/>
  <c r="AA175" i="4" s="1" a="1"/>
  <c r="AA175" i="4" s="1"/>
  <c r="BH174" i="1"/>
  <c r="BD175" i="4" s="1" a="1"/>
  <c r="BD175" i="4" s="1"/>
  <c r="BD174" i="1"/>
  <c r="W175" i="4" s="1" a="1"/>
  <c r="W175" i="4" s="1"/>
  <c r="BA174" i="1"/>
  <c r="U175" i="4" s="1" a="1"/>
  <c r="U175" i="4" s="1"/>
  <c r="AX174" i="1"/>
  <c r="S175" i="4" s="1" a="1"/>
  <c r="S175" i="4" s="1"/>
  <c r="AT174" i="1"/>
  <c r="Q175" i="4" s="1" a="1"/>
  <c r="Q175" i="4" s="1"/>
  <c r="AQ174" i="1"/>
  <c r="O175" i="4" s="1" a="1"/>
  <c r="O175" i="4" s="1"/>
  <c r="AN174" i="1"/>
  <c r="M175" i="4" s="1" a="1"/>
  <c r="M175" i="4" s="1"/>
  <c r="AK174" i="1"/>
  <c r="K175" i="4" s="1" a="1"/>
  <c r="K175" i="4" s="1"/>
  <c r="AG174" i="1"/>
  <c r="AD174" i="1"/>
  <c r="AF174" i="1" s="1"/>
  <c r="I175" i="4" s="1" a="1"/>
  <c r="I175" i="4" s="1"/>
  <c r="DT173" i="1"/>
  <c r="DS173" i="1"/>
  <c r="DQ173" i="1"/>
  <c r="BI174" i="4" s="1" a="1"/>
  <c r="BI174" i="4" s="1"/>
  <c r="DO173" i="1"/>
  <c r="BH174" i="4" s="1" a="1"/>
  <c r="BH174" i="4" s="1"/>
  <c r="DM173" i="1"/>
  <c r="BC174" i="4" s="1" a="1"/>
  <c r="BC174" i="4" s="1"/>
  <c r="DK173" i="1"/>
  <c r="BB174" i="4" s="1" a="1"/>
  <c r="BB174" i="4" s="1"/>
  <c r="DI173" i="1"/>
  <c r="Y174" i="4" s="1" a="1"/>
  <c r="Y174" i="4" s="1"/>
  <c r="DE173" i="1"/>
  <c r="X174" i="4" s="1" a="1"/>
  <c r="X174" i="4" s="1"/>
  <c r="DA173" i="1"/>
  <c r="AY174" i="4" s="1" a="1"/>
  <c r="AY174" i="4" s="1"/>
  <c r="CW173" i="1"/>
  <c r="CX173" i="1" s="1"/>
  <c r="AV173" i="1" s="1"/>
  <c r="R174" i="4" s="1" a="1"/>
  <c r="R174" i="4" s="1"/>
  <c r="CT173" i="1"/>
  <c r="CQ173" i="1"/>
  <c r="AI174" i="4" s="1" a="1"/>
  <c r="AI174" i="4" s="1"/>
  <c r="CK173" i="1"/>
  <c r="BA174" i="4" s="1" a="1"/>
  <c r="BA174" i="4" s="1"/>
  <c r="CH173" i="1"/>
  <c r="AW174" i="4" s="1" a="1"/>
  <c r="AW174" i="4" s="1"/>
  <c r="CE173" i="1"/>
  <c r="AU174" i="4" s="1" a="1"/>
  <c r="AU174" i="4" s="1"/>
  <c r="CA173" i="1"/>
  <c r="AQ174" i="4" s="1" a="1"/>
  <c r="AQ174" i="4" s="1"/>
  <c r="BW173" i="1"/>
  <c r="AO174" i="4" s="1" a="1"/>
  <c r="AO174" i="4" s="1"/>
  <c r="BT173" i="1"/>
  <c r="AG174" i="4" s="1" a="1"/>
  <c r="AG174" i="4" s="1"/>
  <c r="BQ173" i="1"/>
  <c r="AE174" i="4" s="1" a="1"/>
  <c r="AE174" i="4" s="1"/>
  <c r="BN173" i="1"/>
  <c r="AK174" i="4" s="1" a="1"/>
  <c r="AK174" i="4" s="1"/>
  <c r="BK173" i="1"/>
  <c r="AA174" i="4" s="1" a="1"/>
  <c r="AA174" i="4" s="1"/>
  <c r="BH173" i="1"/>
  <c r="BD174" i="4" s="1" a="1"/>
  <c r="BD174" i="4" s="1"/>
  <c r="BD173" i="1"/>
  <c r="W174" i="4" s="1" a="1"/>
  <c r="W174" i="4" s="1"/>
  <c r="BA173" i="1"/>
  <c r="U174" i="4" s="1" a="1"/>
  <c r="U174" i="4" s="1"/>
  <c r="AX173" i="1"/>
  <c r="S174" i="4" s="1" a="1"/>
  <c r="S174" i="4" s="1"/>
  <c r="AT173" i="1"/>
  <c r="Q174" i="4" s="1" a="1"/>
  <c r="Q174" i="4" s="1"/>
  <c r="AQ173" i="1"/>
  <c r="O174" i="4" s="1" a="1"/>
  <c r="O174" i="4" s="1"/>
  <c r="AN173" i="1"/>
  <c r="M174" i="4" s="1" a="1"/>
  <c r="M174" i="4" s="1"/>
  <c r="AK173" i="1"/>
  <c r="K174" i="4" s="1" a="1"/>
  <c r="K174" i="4" s="1"/>
  <c r="AG173" i="1"/>
  <c r="AD173" i="1"/>
  <c r="AF173" i="1" s="1"/>
  <c r="I174" i="4" s="1" a="1"/>
  <c r="I174" i="4" s="1"/>
  <c r="DT172" i="1"/>
  <c r="DS172" i="1"/>
  <c r="DQ172" i="1"/>
  <c r="BI173" i="4" s="1" a="1"/>
  <c r="BI173" i="4" s="1"/>
  <c r="DO172" i="1"/>
  <c r="BH173" i="4" s="1" a="1"/>
  <c r="BH173" i="4" s="1"/>
  <c r="DM172" i="1"/>
  <c r="BC173" i="4" s="1" a="1"/>
  <c r="BC173" i="4" s="1"/>
  <c r="DK172" i="1"/>
  <c r="BB173" i="4" s="1" a="1"/>
  <c r="BB173" i="4" s="1"/>
  <c r="DI172" i="1"/>
  <c r="Y173" i="4" s="1" a="1"/>
  <c r="Y173" i="4" s="1"/>
  <c r="DE172" i="1"/>
  <c r="X173" i="4" s="1" a="1"/>
  <c r="X173" i="4" s="1"/>
  <c r="DA172" i="1"/>
  <c r="AY173" i="4" s="1" a="1"/>
  <c r="AY173" i="4" s="1"/>
  <c r="CW172" i="1"/>
  <c r="CT172" i="1"/>
  <c r="CQ172" i="1"/>
  <c r="AI173" i="4" s="1" a="1"/>
  <c r="AI173" i="4" s="1"/>
  <c r="CK172" i="1"/>
  <c r="BA173" i="4" s="1" a="1"/>
  <c r="BA173" i="4" s="1"/>
  <c r="CH172" i="1"/>
  <c r="AW173" i="4" s="1" a="1"/>
  <c r="AW173" i="4" s="1"/>
  <c r="CE172" i="1"/>
  <c r="AU173" i="4" s="1" a="1"/>
  <c r="AU173" i="4" s="1"/>
  <c r="CA172" i="1"/>
  <c r="AQ173" i="4" s="1" a="1"/>
  <c r="AQ173" i="4" s="1"/>
  <c r="BW172" i="1"/>
  <c r="AO173" i="4" s="1" a="1"/>
  <c r="AO173" i="4" s="1"/>
  <c r="BT172" i="1"/>
  <c r="AG173" i="4" s="1" a="1"/>
  <c r="AG173" i="4" s="1"/>
  <c r="BQ172" i="1"/>
  <c r="AE173" i="4" s="1" a="1"/>
  <c r="AE173" i="4" s="1"/>
  <c r="BN172" i="1"/>
  <c r="AK173" i="4" s="1" a="1"/>
  <c r="AK173" i="4" s="1"/>
  <c r="BK172" i="1"/>
  <c r="AA173" i="4" s="1" a="1"/>
  <c r="AA173" i="4" s="1"/>
  <c r="BH172" i="1"/>
  <c r="BD173" i="4" s="1" a="1"/>
  <c r="BD173" i="4" s="1"/>
  <c r="BD172" i="1"/>
  <c r="W173" i="4" s="1" a="1"/>
  <c r="W173" i="4" s="1"/>
  <c r="BA172" i="1"/>
  <c r="U173" i="4" s="1" a="1"/>
  <c r="U173" i="4" s="1"/>
  <c r="AX172" i="1"/>
  <c r="S173" i="4" s="1" a="1"/>
  <c r="S173" i="4" s="1"/>
  <c r="AT172" i="1"/>
  <c r="Q173" i="4" s="1" a="1"/>
  <c r="Q173" i="4" s="1"/>
  <c r="AQ172" i="1"/>
  <c r="O173" i="4" s="1" a="1"/>
  <c r="O173" i="4" s="1"/>
  <c r="AN172" i="1"/>
  <c r="M173" i="4" s="1" a="1"/>
  <c r="M173" i="4" s="1"/>
  <c r="AK172" i="1"/>
  <c r="K173" i="4" s="1" a="1"/>
  <c r="K173" i="4" s="1"/>
  <c r="AG172" i="1"/>
  <c r="AD172" i="1"/>
  <c r="AF172" i="1" s="1"/>
  <c r="I173" i="4" s="1" a="1"/>
  <c r="I173" i="4" s="1"/>
  <c r="DT171" i="1"/>
  <c r="DS171" i="1"/>
  <c r="DQ171" i="1"/>
  <c r="BI172" i="4" s="1" a="1"/>
  <c r="BI172" i="4" s="1"/>
  <c r="DO171" i="1"/>
  <c r="BH172" i="4" s="1" a="1"/>
  <c r="BH172" i="4" s="1"/>
  <c r="DM171" i="1"/>
  <c r="BC172" i="4" s="1" a="1"/>
  <c r="BC172" i="4" s="1"/>
  <c r="DK171" i="1"/>
  <c r="BB172" i="4" s="1" a="1"/>
  <c r="BB172" i="4" s="1"/>
  <c r="DI171" i="1"/>
  <c r="Y172" i="4" s="1" a="1"/>
  <c r="Y172" i="4" s="1"/>
  <c r="DE171" i="1"/>
  <c r="X172" i="4" s="1" a="1"/>
  <c r="X172" i="4" s="1"/>
  <c r="DA171" i="1"/>
  <c r="AY172" i="4" s="1" a="1"/>
  <c r="AY172" i="4" s="1"/>
  <c r="CX171" i="1"/>
  <c r="CW171" i="1"/>
  <c r="CT171" i="1"/>
  <c r="CQ171" i="1"/>
  <c r="AI172" i="4" s="1" a="1"/>
  <c r="AI172" i="4" s="1"/>
  <c r="CK171" i="1"/>
  <c r="BA172" i="4" s="1" a="1"/>
  <c r="BA172" i="4" s="1"/>
  <c r="CH171" i="1"/>
  <c r="AW172" i="4" s="1" a="1"/>
  <c r="AW172" i="4" s="1"/>
  <c r="CE171" i="1"/>
  <c r="AU172" i="4" s="1" a="1"/>
  <c r="AU172" i="4" s="1"/>
  <c r="CA171" i="1"/>
  <c r="AQ172" i="4" s="1" a="1"/>
  <c r="AQ172" i="4" s="1"/>
  <c r="BW171" i="1"/>
  <c r="AO172" i="4" s="1" a="1"/>
  <c r="AO172" i="4" s="1"/>
  <c r="BT171" i="1"/>
  <c r="AG172" i="4" s="1" a="1"/>
  <c r="AG172" i="4" s="1"/>
  <c r="BQ171" i="1"/>
  <c r="AE172" i="4" s="1" a="1"/>
  <c r="AE172" i="4" s="1"/>
  <c r="BN171" i="1"/>
  <c r="AK172" i="4" s="1" a="1"/>
  <c r="AK172" i="4" s="1"/>
  <c r="BK171" i="1"/>
  <c r="AA172" i="4" s="1" a="1"/>
  <c r="AA172" i="4" s="1"/>
  <c r="BH171" i="1"/>
  <c r="BD172" i="4" s="1" a="1"/>
  <c r="BD172" i="4" s="1"/>
  <c r="BD171" i="1"/>
  <c r="W172" i="4" s="1" a="1"/>
  <c r="W172" i="4" s="1"/>
  <c r="BA171" i="1"/>
  <c r="U172" i="4" s="1" a="1"/>
  <c r="U172" i="4" s="1"/>
  <c r="AX171" i="1"/>
  <c r="S172" i="4" s="1" a="1"/>
  <c r="S172" i="4" s="1"/>
  <c r="AT171" i="1"/>
  <c r="Q172" i="4" s="1" a="1"/>
  <c r="Q172" i="4" s="1"/>
  <c r="AQ171" i="1"/>
  <c r="O172" i="4" s="1" a="1"/>
  <c r="O172" i="4" s="1"/>
  <c r="AN171" i="1"/>
  <c r="M172" i="4" s="1" a="1"/>
  <c r="M172" i="4" s="1"/>
  <c r="AK171" i="1"/>
  <c r="K172" i="4" s="1" a="1"/>
  <c r="K172" i="4" s="1"/>
  <c r="AG171" i="1"/>
  <c r="AD171" i="1"/>
  <c r="AF171" i="1" s="1"/>
  <c r="I172" i="4" s="1" a="1"/>
  <c r="I172" i="4" s="1"/>
  <c r="DT170" i="1"/>
  <c r="DS170" i="1"/>
  <c r="DQ170" i="1"/>
  <c r="BI171" i="4" s="1" a="1"/>
  <c r="BI171" i="4" s="1"/>
  <c r="DO170" i="1"/>
  <c r="BH171" i="4" s="1" a="1"/>
  <c r="BH171" i="4" s="1"/>
  <c r="DM170" i="1"/>
  <c r="BC171" i="4" s="1" a="1"/>
  <c r="BC171" i="4" s="1"/>
  <c r="DK170" i="1"/>
  <c r="BB171" i="4" s="1" a="1"/>
  <c r="BB171" i="4" s="1"/>
  <c r="DI170" i="1"/>
  <c r="Y171" i="4" s="1" a="1"/>
  <c r="Y171" i="4" s="1"/>
  <c r="DE170" i="1"/>
  <c r="X171" i="4" s="1" a="1"/>
  <c r="X171" i="4" s="1"/>
  <c r="DA170" i="1"/>
  <c r="AY171" i="4" s="1" a="1"/>
  <c r="AY171" i="4" s="1"/>
  <c r="CW170" i="1"/>
  <c r="CX170" i="1" s="1"/>
  <c r="AV170" i="1" s="1"/>
  <c r="R171" i="4" s="1" a="1"/>
  <c r="R171" i="4" s="1"/>
  <c r="CT170" i="1"/>
  <c r="CQ170" i="1"/>
  <c r="AI171" i="4" s="1" a="1"/>
  <c r="AI171" i="4" s="1"/>
  <c r="CK170" i="1"/>
  <c r="BA171" i="4" s="1" a="1"/>
  <c r="BA171" i="4" s="1"/>
  <c r="CH170" i="1"/>
  <c r="AW171" i="4" s="1" a="1"/>
  <c r="AW171" i="4" s="1"/>
  <c r="CE170" i="1"/>
  <c r="AU171" i="4" s="1" a="1"/>
  <c r="AU171" i="4" s="1"/>
  <c r="CA170" i="1"/>
  <c r="AQ171" i="4" s="1" a="1"/>
  <c r="AQ171" i="4" s="1"/>
  <c r="BW170" i="1"/>
  <c r="AO171" i="4" s="1" a="1"/>
  <c r="AO171" i="4" s="1"/>
  <c r="BT170" i="1"/>
  <c r="AG171" i="4" s="1" a="1"/>
  <c r="AG171" i="4" s="1"/>
  <c r="BQ170" i="1"/>
  <c r="AE171" i="4" s="1" a="1"/>
  <c r="AE171" i="4" s="1"/>
  <c r="BN170" i="1"/>
  <c r="AK171" i="4" s="1" a="1"/>
  <c r="AK171" i="4" s="1"/>
  <c r="BK170" i="1"/>
  <c r="AA171" i="4" s="1" a="1"/>
  <c r="AA171" i="4" s="1"/>
  <c r="BH170" i="1"/>
  <c r="BD171" i="4" s="1" a="1"/>
  <c r="BD171" i="4" s="1"/>
  <c r="BD170" i="1"/>
  <c r="W171" i="4" s="1" a="1"/>
  <c r="W171" i="4" s="1"/>
  <c r="BA170" i="1"/>
  <c r="U171" i="4" s="1" a="1"/>
  <c r="U171" i="4" s="1"/>
  <c r="AX170" i="1"/>
  <c r="S171" i="4" s="1" a="1"/>
  <c r="S171" i="4" s="1"/>
  <c r="AT170" i="1"/>
  <c r="Q171" i="4" s="1" a="1"/>
  <c r="Q171" i="4" s="1"/>
  <c r="AQ170" i="1"/>
  <c r="O171" i="4" s="1" a="1"/>
  <c r="O171" i="4" s="1"/>
  <c r="AN170" i="1"/>
  <c r="M171" i="4" s="1" a="1"/>
  <c r="M171" i="4" s="1"/>
  <c r="AK170" i="1"/>
  <c r="K171" i="4" s="1" a="1"/>
  <c r="K171" i="4" s="1"/>
  <c r="AG170" i="1"/>
  <c r="AD170" i="1"/>
  <c r="AF170" i="1" s="1"/>
  <c r="I171" i="4" s="1" a="1"/>
  <c r="I171" i="4" s="1"/>
  <c r="DT169" i="1"/>
  <c r="DS169" i="1"/>
  <c r="DQ169" i="1"/>
  <c r="BI170" i="4" s="1" a="1"/>
  <c r="BI170" i="4" s="1"/>
  <c r="DO169" i="1"/>
  <c r="BH170" i="4" s="1" a="1"/>
  <c r="BH170" i="4" s="1"/>
  <c r="DM169" i="1"/>
  <c r="BC170" i="4" s="1" a="1"/>
  <c r="BC170" i="4" s="1"/>
  <c r="DK169" i="1"/>
  <c r="BB170" i="4" s="1" a="1"/>
  <c r="BB170" i="4" s="1"/>
  <c r="DI169" i="1"/>
  <c r="Y170" i="4" s="1" a="1"/>
  <c r="Y170" i="4" s="1"/>
  <c r="DE169" i="1"/>
  <c r="X170" i="4" s="1" a="1"/>
  <c r="X170" i="4" s="1"/>
  <c r="DA169" i="1"/>
  <c r="AY170" i="4" s="1" a="1"/>
  <c r="AY170" i="4" s="1"/>
  <c r="CW169" i="1"/>
  <c r="CX169" i="1" s="1"/>
  <c r="AV169" i="1" s="1"/>
  <c r="R170" i="4" s="1" a="1"/>
  <c r="R170" i="4" s="1"/>
  <c r="CT169" i="1"/>
  <c r="CQ169" i="1"/>
  <c r="AI170" i="4" s="1" a="1"/>
  <c r="AI170" i="4" s="1"/>
  <c r="CK169" i="1"/>
  <c r="BA170" i="4" s="1" a="1"/>
  <c r="BA170" i="4" s="1"/>
  <c r="CH169" i="1"/>
  <c r="AW170" i="4" s="1" a="1"/>
  <c r="AW170" i="4" s="1"/>
  <c r="CE169" i="1"/>
  <c r="AU170" i="4" s="1" a="1"/>
  <c r="AU170" i="4" s="1"/>
  <c r="CA169" i="1"/>
  <c r="AQ170" i="4" s="1" a="1"/>
  <c r="AQ170" i="4" s="1"/>
  <c r="BW169" i="1"/>
  <c r="AO170" i="4" s="1" a="1"/>
  <c r="AO170" i="4" s="1"/>
  <c r="BT169" i="1"/>
  <c r="AG170" i="4" s="1" a="1"/>
  <c r="AG170" i="4" s="1"/>
  <c r="BQ169" i="1"/>
  <c r="AE170" i="4" s="1" a="1"/>
  <c r="AE170" i="4" s="1"/>
  <c r="BN169" i="1"/>
  <c r="AK170" i="4" s="1" a="1"/>
  <c r="AK170" i="4" s="1"/>
  <c r="BK169" i="1"/>
  <c r="AA170" i="4" s="1" a="1"/>
  <c r="AA170" i="4" s="1"/>
  <c r="BH169" i="1"/>
  <c r="BD170" i="4" s="1" a="1"/>
  <c r="BD170" i="4" s="1"/>
  <c r="BD169" i="1"/>
  <c r="W170" i="4" s="1" a="1"/>
  <c r="W170" i="4" s="1"/>
  <c r="BA169" i="1"/>
  <c r="U170" i="4" s="1" a="1"/>
  <c r="U170" i="4" s="1"/>
  <c r="AX169" i="1"/>
  <c r="S170" i="4" s="1" a="1"/>
  <c r="S170" i="4" s="1"/>
  <c r="AT169" i="1"/>
  <c r="Q170" i="4" s="1" a="1"/>
  <c r="Q170" i="4" s="1"/>
  <c r="AQ169" i="1"/>
  <c r="O170" i="4" s="1" a="1"/>
  <c r="O170" i="4" s="1"/>
  <c r="AN169" i="1"/>
  <c r="M170" i="4" s="1" a="1"/>
  <c r="M170" i="4" s="1"/>
  <c r="AK169" i="1"/>
  <c r="K170" i="4" s="1" a="1"/>
  <c r="K170" i="4" s="1"/>
  <c r="AG169" i="1"/>
  <c r="AD169" i="1"/>
  <c r="AF169" i="1" s="1"/>
  <c r="I170" i="4" s="1" a="1"/>
  <c r="I170" i="4" s="1"/>
  <c r="DT168" i="1"/>
  <c r="DS168" i="1"/>
  <c r="DQ168" i="1"/>
  <c r="BI169" i="4" s="1" a="1"/>
  <c r="BI169" i="4" s="1"/>
  <c r="DO168" i="1"/>
  <c r="BH169" i="4" s="1" a="1"/>
  <c r="BH169" i="4" s="1"/>
  <c r="DM168" i="1"/>
  <c r="BC169" i="4" s="1" a="1"/>
  <c r="BC169" i="4" s="1"/>
  <c r="DK168" i="1"/>
  <c r="BB169" i="4" s="1" a="1"/>
  <c r="BB169" i="4" s="1"/>
  <c r="DI168" i="1"/>
  <c r="Y169" i="4" s="1" a="1"/>
  <c r="Y169" i="4" s="1"/>
  <c r="DE168" i="1"/>
  <c r="X169" i="4" s="1" a="1"/>
  <c r="X169" i="4" s="1"/>
  <c r="DA168" i="1"/>
  <c r="AY169" i="4" s="1" a="1"/>
  <c r="AY169" i="4" s="1"/>
  <c r="CW168" i="1"/>
  <c r="CT168" i="1"/>
  <c r="CQ168" i="1"/>
  <c r="AI169" i="4" s="1" a="1"/>
  <c r="AI169" i="4" s="1"/>
  <c r="CK168" i="1"/>
  <c r="BA169" i="4" s="1" a="1"/>
  <c r="BA169" i="4" s="1"/>
  <c r="CH168" i="1"/>
  <c r="AW169" i="4" s="1" a="1"/>
  <c r="AW169" i="4" s="1"/>
  <c r="CE168" i="1"/>
  <c r="AU169" i="4" s="1" a="1"/>
  <c r="AU169" i="4" s="1"/>
  <c r="CA168" i="1"/>
  <c r="AQ169" i="4" s="1" a="1"/>
  <c r="AQ169" i="4" s="1"/>
  <c r="BW168" i="1"/>
  <c r="AO169" i="4" s="1" a="1"/>
  <c r="AO169" i="4" s="1"/>
  <c r="BT168" i="1"/>
  <c r="AG169" i="4" s="1" a="1"/>
  <c r="AG169" i="4" s="1"/>
  <c r="BQ168" i="1"/>
  <c r="AE169" i="4" s="1" a="1"/>
  <c r="AE169" i="4" s="1"/>
  <c r="BN168" i="1"/>
  <c r="AK169" i="4" s="1" a="1"/>
  <c r="AK169" i="4" s="1"/>
  <c r="BK168" i="1"/>
  <c r="AA169" i="4" s="1" a="1"/>
  <c r="AA169" i="4" s="1"/>
  <c r="BH168" i="1"/>
  <c r="BD169" i="4" s="1" a="1"/>
  <c r="BD169" i="4" s="1"/>
  <c r="BD168" i="1"/>
  <c r="W169" i="4" s="1" a="1"/>
  <c r="W169" i="4" s="1"/>
  <c r="BA168" i="1"/>
  <c r="U169" i="4" s="1" a="1"/>
  <c r="U169" i="4" s="1"/>
  <c r="AX168" i="1"/>
  <c r="S169" i="4" s="1" a="1"/>
  <c r="S169" i="4" s="1"/>
  <c r="AT168" i="1"/>
  <c r="Q169" i="4" s="1" a="1"/>
  <c r="Q169" i="4" s="1"/>
  <c r="AQ168" i="1"/>
  <c r="O169" i="4" s="1" a="1"/>
  <c r="O169" i="4" s="1"/>
  <c r="AN168" i="1"/>
  <c r="M169" i="4" s="1" a="1"/>
  <c r="M169" i="4" s="1"/>
  <c r="AK168" i="1"/>
  <c r="K169" i="4" s="1" a="1"/>
  <c r="K169" i="4" s="1"/>
  <c r="AG168" i="1"/>
  <c r="AF168" i="1"/>
  <c r="I169" i="4" s="1" a="1"/>
  <c r="I169" i="4" s="1"/>
  <c r="AD168" i="1"/>
  <c r="DT167" i="1"/>
  <c r="DS167" i="1"/>
  <c r="DQ167" i="1"/>
  <c r="BI168" i="4" s="1" a="1"/>
  <c r="BI168" i="4" s="1"/>
  <c r="DO167" i="1"/>
  <c r="BH168" i="4" s="1" a="1"/>
  <c r="BH168" i="4" s="1"/>
  <c r="DM167" i="1"/>
  <c r="BC168" i="4" s="1" a="1"/>
  <c r="BC168" i="4" s="1"/>
  <c r="DK167" i="1"/>
  <c r="BB168" i="4" s="1" a="1"/>
  <c r="BB168" i="4" s="1"/>
  <c r="DI167" i="1"/>
  <c r="Y168" i="4" s="1" a="1"/>
  <c r="Y168" i="4" s="1"/>
  <c r="DE167" i="1"/>
  <c r="X168" i="4" s="1" a="1"/>
  <c r="X168" i="4" s="1"/>
  <c r="DA167" i="1"/>
  <c r="AY168" i="4" s="1" a="1"/>
  <c r="AY168" i="4" s="1"/>
  <c r="CW167" i="1"/>
  <c r="CT167" i="1"/>
  <c r="CQ167" i="1"/>
  <c r="AI168" i="4" s="1" a="1"/>
  <c r="AI168" i="4" s="1"/>
  <c r="CK167" i="1"/>
  <c r="BA168" i="4" s="1" a="1"/>
  <c r="BA168" i="4" s="1"/>
  <c r="CH167" i="1"/>
  <c r="AW168" i="4" s="1" a="1"/>
  <c r="AW168" i="4" s="1"/>
  <c r="CE167" i="1"/>
  <c r="AU168" i="4" s="1" a="1"/>
  <c r="AU168" i="4" s="1"/>
  <c r="CA167" i="1"/>
  <c r="AQ168" i="4" s="1" a="1"/>
  <c r="AQ168" i="4" s="1"/>
  <c r="BW167" i="1"/>
  <c r="AO168" i="4" s="1" a="1"/>
  <c r="AO168" i="4" s="1"/>
  <c r="BT167" i="1"/>
  <c r="AG168" i="4" s="1" a="1"/>
  <c r="AG168" i="4" s="1"/>
  <c r="BQ167" i="1"/>
  <c r="AE168" i="4" s="1" a="1"/>
  <c r="AE168" i="4" s="1"/>
  <c r="BN167" i="1"/>
  <c r="AK168" i="4" s="1" a="1"/>
  <c r="AK168" i="4" s="1"/>
  <c r="BK167" i="1"/>
  <c r="AA168" i="4" s="1" a="1"/>
  <c r="AA168" i="4" s="1"/>
  <c r="BH167" i="1"/>
  <c r="BD168" i="4" s="1" a="1"/>
  <c r="BD168" i="4" s="1"/>
  <c r="BD167" i="1"/>
  <c r="W168" i="4" s="1" a="1"/>
  <c r="W168" i="4" s="1"/>
  <c r="BA167" i="1"/>
  <c r="U168" i="4" s="1" a="1"/>
  <c r="U168" i="4" s="1"/>
  <c r="AX167" i="1"/>
  <c r="S168" i="4" s="1" a="1"/>
  <c r="S168" i="4" s="1"/>
  <c r="AT167" i="1"/>
  <c r="Q168" i="4" s="1" a="1"/>
  <c r="Q168" i="4" s="1"/>
  <c r="AQ167" i="1"/>
  <c r="O168" i="4" s="1" a="1"/>
  <c r="O168" i="4" s="1"/>
  <c r="AN167" i="1"/>
  <c r="M168" i="4" s="1" a="1"/>
  <c r="M168" i="4" s="1"/>
  <c r="AK167" i="1"/>
  <c r="K168" i="4" s="1" a="1"/>
  <c r="K168" i="4" s="1"/>
  <c r="AG167" i="1"/>
  <c r="AD167" i="1"/>
  <c r="AF167" i="1" s="1"/>
  <c r="I168" i="4" s="1" a="1"/>
  <c r="I168" i="4" s="1"/>
  <c r="DT166" i="1"/>
  <c r="DS166" i="1"/>
  <c r="DQ166" i="1"/>
  <c r="BI167" i="4" s="1" a="1"/>
  <c r="BI167" i="4" s="1"/>
  <c r="DO166" i="1"/>
  <c r="BH167" i="4" s="1" a="1"/>
  <c r="BH167" i="4" s="1"/>
  <c r="DM166" i="1"/>
  <c r="BC167" i="4" s="1" a="1"/>
  <c r="BC167" i="4" s="1"/>
  <c r="DK166" i="1"/>
  <c r="BB167" i="4" s="1" a="1"/>
  <c r="BB167" i="4" s="1"/>
  <c r="DI166" i="1"/>
  <c r="Y167" i="4" s="1" a="1"/>
  <c r="Y167" i="4" s="1"/>
  <c r="DE166" i="1"/>
  <c r="X167" i="4" s="1" a="1"/>
  <c r="X167" i="4" s="1"/>
  <c r="DA166" i="1"/>
  <c r="AY167" i="4" s="1" a="1"/>
  <c r="AY167" i="4" s="1"/>
  <c r="CW166" i="1"/>
  <c r="CX166" i="1" s="1"/>
  <c r="AV166" i="1" s="1"/>
  <c r="R167" i="4" s="1" a="1"/>
  <c r="R167" i="4" s="1"/>
  <c r="CT166" i="1"/>
  <c r="CQ166" i="1"/>
  <c r="AI167" i="4" s="1" a="1"/>
  <c r="AI167" i="4" s="1"/>
  <c r="CK166" i="1"/>
  <c r="BA167" i="4" s="1" a="1"/>
  <c r="BA167" i="4" s="1"/>
  <c r="CH166" i="1"/>
  <c r="AW167" i="4" s="1" a="1"/>
  <c r="AW167" i="4" s="1"/>
  <c r="CE166" i="1"/>
  <c r="AU167" i="4" s="1" a="1"/>
  <c r="AU167" i="4" s="1"/>
  <c r="CA166" i="1"/>
  <c r="AQ167" i="4" s="1" a="1"/>
  <c r="AQ167" i="4" s="1"/>
  <c r="BW166" i="1"/>
  <c r="AO167" i="4" s="1" a="1"/>
  <c r="AO167" i="4" s="1"/>
  <c r="BT166" i="1"/>
  <c r="AG167" i="4" s="1" a="1"/>
  <c r="AG167" i="4" s="1"/>
  <c r="BQ166" i="1"/>
  <c r="AE167" i="4" s="1" a="1"/>
  <c r="AE167" i="4" s="1"/>
  <c r="BN166" i="1"/>
  <c r="AK167" i="4" s="1" a="1"/>
  <c r="AK167" i="4" s="1"/>
  <c r="BK166" i="1"/>
  <c r="AA167" i="4" s="1" a="1"/>
  <c r="AA167" i="4" s="1"/>
  <c r="BH166" i="1"/>
  <c r="BD167" i="4" s="1" a="1"/>
  <c r="BD167" i="4" s="1"/>
  <c r="BD166" i="1"/>
  <c r="W167" i="4" s="1" a="1"/>
  <c r="W167" i="4" s="1"/>
  <c r="BA166" i="1"/>
  <c r="U167" i="4" s="1" a="1"/>
  <c r="U167" i="4" s="1"/>
  <c r="AX166" i="1"/>
  <c r="S167" i="4" s="1" a="1"/>
  <c r="S167" i="4" s="1"/>
  <c r="AT166" i="1"/>
  <c r="Q167" i="4" s="1" a="1"/>
  <c r="Q167" i="4" s="1"/>
  <c r="AQ166" i="1"/>
  <c r="O167" i="4" s="1" a="1"/>
  <c r="O167" i="4" s="1"/>
  <c r="AN166" i="1"/>
  <c r="M167" i="4" s="1" a="1"/>
  <c r="M167" i="4" s="1"/>
  <c r="AK166" i="1"/>
  <c r="K167" i="4" s="1" a="1"/>
  <c r="K167" i="4" s="1"/>
  <c r="AG166" i="1"/>
  <c r="AD166" i="1"/>
  <c r="AF166" i="1" s="1"/>
  <c r="I167" i="4" s="1" a="1"/>
  <c r="I167" i="4" s="1"/>
  <c r="DT165" i="1"/>
  <c r="DS165" i="1"/>
  <c r="DQ165" i="1"/>
  <c r="BI166" i="4" s="1" a="1"/>
  <c r="BI166" i="4" s="1"/>
  <c r="DO165" i="1"/>
  <c r="BH166" i="4" s="1" a="1"/>
  <c r="BH166" i="4" s="1"/>
  <c r="DM165" i="1"/>
  <c r="BC166" i="4" s="1" a="1"/>
  <c r="BC166" i="4" s="1"/>
  <c r="DK165" i="1"/>
  <c r="BB166" i="4" s="1" a="1"/>
  <c r="BB166" i="4" s="1"/>
  <c r="DI165" i="1"/>
  <c r="Y166" i="4" s="1" a="1"/>
  <c r="Y166" i="4" s="1"/>
  <c r="DE165" i="1"/>
  <c r="X166" i="4" s="1" a="1"/>
  <c r="X166" i="4" s="1"/>
  <c r="DA165" i="1"/>
  <c r="AY166" i="4" s="1" a="1"/>
  <c r="AY166" i="4" s="1"/>
  <c r="CW165" i="1"/>
  <c r="CX165" i="1" s="1"/>
  <c r="AV165" i="1" s="1"/>
  <c r="R166" i="4" s="1" a="1"/>
  <c r="R166" i="4" s="1"/>
  <c r="CT165" i="1"/>
  <c r="CQ165" i="1"/>
  <c r="AI166" i="4" s="1" a="1"/>
  <c r="AI166" i="4" s="1"/>
  <c r="CK165" i="1"/>
  <c r="BA166" i="4" s="1" a="1"/>
  <c r="BA166" i="4" s="1"/>
  <c r="CH165" i="1"/>
  <c r="AW166" i="4" s="1" a="1"/>
  <c r="AW166" i="4" s="1"/>
  <c r="CE165" i="1"/>
  <c r="AU166" i="4" s="1" a="1"/>
  <c r="AU166" i="4" s="1"/>
  <c r="CA165" i="1"/>
  <c r="AQ166" i="4" s="1" a="1"/>
  <c r="AQ166" i="4" s="1"/>
  <c r="BW165" i="1"/>
  <c r="AO166" i="4" s="1" a="1"/>
  <c r="AO166" i="4" s="1"/>
  <c r="BT165" i="1"/>
  <c r="AG166" i="4" s="1" a="1"/>
  <c r="AG166" i="4" s="1"/>
  <c r="BQ165" i="1"/>
  <c r="AE166" i="4" s="1" a="1"/>
  <c r="AE166" i="4" s="1"/>
  <c r="BN165" i="1"/>
  <c r="AK166" i="4" s="1" a="1"/>
  <c r="AK166" i="4" s="1"/>
  <c r="BK165" i="1"/>
  <c r="AA166" i="4" s="1" a="1"/>
  <c r="AA166" i="4" s="1"/>
  <c r="BH165" i="1"/>
  <c r="BD166" i="4" s="1" a="1"/>
  <c r="BD166" i="4" s="1"/>
  <c r="BD165" i="1"/>
  <c r="W166" i="4" s="1" a="1"/>
  <c r="W166" i="4" s="1"/>
  <c r="BA165" i="1"/>
  <c r="U166" i="4" s="1" a="1"/>
  <c r="U166" i="4" s="1"/>
  <c r="AX165" i="1"/>
  <c r="S166" i="4" s="1" a="1"/>
  <c r="S166" i="4" s="1"/>
  <c r="AT165" i="1"/>
  <c r="Q166" i="4" s="1" a="1"/>
  <c r="Q166" i="4" s="1"/>
  <c r="AQ165" i="1"/>
  <c r="O166" i="4" s="1" a="1"/>
  <c r="O166" i="4" s="1"/>
  <c r="AN165" i="1"/>
  <c r="M166" i="4" s="1" a="1"/>
  <c r="M166" i="4" s="1"/>
  <c r="AK165" i="1"/>
  <c r="K166" i="4" s="1" a="1"/>
  <c r="K166" i="4" s="1"/>
  <c r="AG165" i="1"/>
  <c r="AD165" i="1"/>
  <c r="AF165" i="1" s="1"/>
  <c r="I166" i="4" s="1" a="1"/>
  <c r="I166" i="4" s="1"/>
  <c r="DT164" i="1"/>
  <c r="DS164" i="1"/>
  <c r="DQ164" i="1"/>
  <c r="BI165" i="4" s="1" a="1"/>
  <c r="BI165" i="4" s="1"/>
  <c r="DO164" i="1"/>
  <c r="BH165" i="4" s="1" a="1"/>
  <c r="BH165" i="4" s="1"/>
  <c r="DM164" i="1"/>
  <c r="BC165" i="4" s="1" a="1"/>
  <c r="BC165" i="4" s="1"/>
  <c r="DK164" i="1"/>
  <c r="BB165" i="4" s="1" a="1"/>
  <c r="BB165" i="4" s="1"/>
  <c r="DI164" i="1"/>
  <c r="Y165" i="4" s="1" a="1"/>
  <c r="Y165" i="4" s="1"/>
  <c r="DE164" i="1"/>
  <c r="X165" i="4" s="1" a="1"/>
  <c r="X165" i="4" s="1"/>
  <c r="DA164" i="1"/>
  <c r="AY165" i="4" s="1" a="1"/>
  <c r="AY165" i="4" s="1"/>
  <c r="CW164" i="1"/>
  <c r="CT164" i="1"/>
  <c r="CQ164" i="1"/>
  <c r="AI165" i="4" s="1" a="1"/>
  <c r="AI165" i="4" s="1"/>
  <c r="CK164" i="1"/>
  <c r="BA165" i="4" s="1" a="1"/>
  <c r="BA165" i="4" s="1"/>
  <c r="CH164" i="1"/>
  <c r="AW165" i="4" s="1" a="1"/>
  <c r="AW165" i="4" s="1"/>
  <c r="CE164" i="1"/>
  <c r="AU165" i="4" s="1" a="1"/>
  <c r="AU165" i="4" s="1"/>
  <c r="CA164" i="1"/>
  <c r="AQ165" i="4" s="1" a="1"/>
  <c r="AQ165" i="4" s="1"/>
  <c r="BW164" i="1"/>
  <c r="AO165" i="4" s="1" a="1"/>
  <c r="AO165" i="4" s="1"/>
  <c r="BT164" i="1"/>
  <c r="AG165" i="4" s="1" a="1"/>
  <c r="AG165" i="4" s="1"/>
  <c r="BQ164" i="1"/>
  <c r="AE165" i="4" s="1" a="1"/>
  <c r="AE165" i="4" s="1"/>
  <c r="BN164" i="1"/>
  <c r="AK165" i="4" s="1" a="1"/>
  <c r="AK165" i="4" s="1"/>
  <c r="BK164" i="1"/>
  <c r="AA165" i="4" s="1" a="1"/>
  <c r="AA165" i="4" s="1"/>
  <c r="BH164" i="1"/>
  <c r="BD165" i="4" s="1" a="1"/>
  <c r="BD165" i="4" s="1"/>
  <c r="BD164" i="1"/>
  <c r="W165" i="4" s="1" a="1"/>
  <c r="W165" i="4" s="1"/>
  <c r="BA164" i="1"/>
  <c r="U165" i="4" s="1" a="1"/>
  <c r="U165" i="4" s="1"/>
  <c r="AX164" i="1"/>
  <c r="S165" i="4" s="1" a="1"/>
  <c r="S165" i="4" s="1"/>
  <c r="AT164" i="1"/>
  <c r="Q165" i="4" s="1" a="1"/>
  <c r="Q165" i="4" s="1"/>
  <c r="AQ164" i="1"/>
  <c r="O165" i="4" s="1" a="1"/>
  <c r="O165" i="4" s="1"/>
  <c r="AN164" i="1"/>
  <c r="M165" i="4" s="1" a="1"/>
  <c r="M165" i="4" s="1"/>
  <c r="AK164" i="1"/>
  <c r="K165" i="4" s="1" a="1"/>
  <c r="K165" i="4" s="1"/>
  <c r="AG164" i="1"/>
  <c r="AD164" i="1"/>
  <c r="AF164" i="1" s="1"/>
  <c r="I165" i="4" s="1" a="1"/>
  <c r="I165" i="4" s="1"/>
  <c r="DT163" i="1"/>
  <c r="DS163" i="1"/>
  <c r="DQ163" i="1"/>
  <c r="BI164" i="4" s="1" a="1"/>
  <c r="BI164" i="4" s="1"/>
  <c r="DO163" i="1"/>
  <c r="BH164" i="4" s="1" a="1"/>
  <c r="BH164" i="4" s="1"/>
  <c r="DM163" i="1"/>
  <c r="BC164" i="4" s="1" a="1"/>
  <c r="BC164" i="4" s="1"/>
  <c r="DK163" i="1"/>
  <c r="BB164" i="4" s="1" a="1"/>
  <c r="BB164" i="4" s="1"/>
  <c r="DI163" i="1"/>
  <c r="Y164" i="4" s="1" a="1"/>
  <c r="Y164" i="4" s="1"/>
  <c r="DE163" i="1"/>
  <c r="X164" i="4" s="1" a="1"/>
  <c r="X164" i="4" s="1"/>
  <c r="DA163" i="1"/>
  <c r="AY164" i="4" s="1" a="1"/>
  <c r="AY164" i="4" s="1"/>
  <c r="CW163" i="1"/>
  <c r="CX163" i="1" s="1"/>
  <c r="AV163" i="1" s="1"/>
  <c r="R164" i="4" s="1" a="1"/>
  <c r="R164" i="4" s="1"/>
  <c r="CT163" i="1"/>
  <c r="CQ163" i="1"/>
  <c r="AI164" i="4" s="1" a="1"/>
  <c r="AI164" i="4" s="1"/>
  <c r="CK163" i="1"/>
  <c r="BA164" i="4" s="1" a="1"/>
  <c r="BA164" i="4" s="1"/>
  <c r="CH163" i="1"/>
  <c r="AW164" i="4" s="1" a="1"/>
  <c r="AW164" i="4" s="1"/>
  <c r="CE163" i="1"/>
  <c r="AU164" i="4" s="1" a="1"/>
  <c r="AU164" i="4" s="1"/>
  <c r="CA163" i="1"/>
  <c r="AQ164" i="4" s="1" a="1"/>
  <c r="AQ164" i="4" s="1"/>
  <c r="BW163" i="1"/>
  <c r="AO164" i="4" s="1" a="1"/>
  <c r="AO164" i="4" s="1"/>
  <c r="BT163" i="1"/>
  <c r="AG164" i="4" s="1" a="1"/>
  <c r="AG164" i="4" s="1"/>
  <c r="BQ163" i="1"/>
  <c r="AE164" i="4" s="1" a="1"/>
  <c r="AE164" i="4" s="1"/>
  <c r="BN163" i="1"/>
  <c r="AK164" i="4" s="1" a="1"/>
  <c r="AK164" i="4" s="1"/>
  <c r="BK163" i="1"/>
  <c r="AA164" i="4" s="1" a="1"/>
  <c r="AA164" i="4" s="1"/>
  <c r="BH163" i="1"/>
  <c r="BD164" i="4" s="1" a="1"/>
  <c r="BD164" i="4" s="1"/>
  <c r="BD163" i="1"/>
  <c r="W164" i="4" s="1" a="1"/>
  <c r="W164" i="4" s="1"/>
  <c r="BA163" i="1"/>
  <c r="U164" i="4" s="1" a="1"/>
  <c r="U164" i="4" s="1"/>
  <c r="AX163" i="1"/>
  <c r="S164" i="4" s="1" a="1"/>
  <c r="S164" i="4" s="1"/>
  <c r="AT163" i="1"/>
  <c r="Q164" i="4" s="1" a="1"/>
  <c r="Q164" i="4" s="1"/>
  <c r="AQ163" i="1"/>
  <c r="O164" i="4" s="1" a="1"/>
  <c r="O164" i="4" s="1"/>
  <c r="AN163" i="1"/>
  <c r="M164" i="4" s="1" a="1"/>
  <c r="M164" i="4" s="1"/>
  <c r="AK163" i="1"/>
  <c r="K164" i="4" s="1" a="1"/>
  <c r="K164" i="4" s="1"/>
  <c r="AG163" i="1"/>
  <c r="AD163" i="1"/>
  <c r="AF163" i="1" s="1"/>
  <c r="I164" i="4" s="1" a="1"/>
  <c r="I164" i="4" s="1"/>
  <c r="DT162" i="1"/>
  <c r="DS162" i="1"/>
  <c r="DQ162" i="1"/>
  <c r="BI163" i="4" s="1" a="1"/>
  <c r="BI163" i="4" s="1"/>
  <c r="DO162" i="1"/>
  <c r="BH163" i="4" s="1" a="1"/>
  <c r="BH163" i="4" s="1"/>
  <c r="DM162" i="1"/>
  <c r="BC163" i="4" s="1" a="1"/>
  <c r="BC163" i="4" s="1"/>
  <c r="DK162" i="1"/>
  <c r="BB163" i="4" s="1" a="1"/>
  <c r="BB163" i="4" s="1"/>
  <c r="DI162" i="1"/>
  <c r="Y163" i="4" s="1" a="1"/>
  <c r="Y163" i="4" s="1"/>
  <c r="DE162" i="1"/>
  <c r="X163" i="4" s="1" a="1"/>
  <c r="X163" i="4" s="1"/>
  <c r="DA162" i="1"/>
  <c r="AY163" i="4" s="1" a="1"/>
  <c r="AY163" i="4" s="1"/>
  <c r="CW162" i="1"/>
  <c r="CX162" i="1" s="1"/>
  <c r="AV162" i="1" s="1"/>
  <c r="R163" i="4" s="1" a="1"/>
  <c r="R163" i="4" s="1"/>
  <c r="CT162" i="1"/>
  <c r="CQ162" i="1"/>
  <c r="AI163" i="4" s="1" a="1"/>
  <c r="AI163" i="4" s="1"/>
  <c r="CK162" i="1"/>
  <c r="BA163" i="4" s="1" a="1"/>
  <c r="BA163" i="4" s="1"/>
  <c r="CH162" i="1"/>
  <c r="AW163" i="4" s="1" a="1"/>
  <c r="AW163" i="4" s="1"/>
  <c r="CE162" i="1"/>
  <c r="AU163" i="4" s="1" a="1"/>
  <c r="AU163" i="4" s="1"/>
  <c r="CA162" i="1"/>
  <c r="AQ163" i="4" s="1" a="1"/>
  <c r="AQ163" i="4" s="1"/>
  <c r="BW162" i="1"/>
  <c r="AO163" i="4" s="1" a="1"/>
  <c r="AO163" i="4" s="1"/>
  <c r="BT162" i="1"/>
  <c r="AG163" i="4" s="1" a="1"/>
  <c r="AG163" i="4" s="1"/>
  <c r="BQ162" i="1"/>
  <c r="AE163" i="4" s="1" a="1"/>
  <c r="AE163" i="4" s="1"/>
  <c r="BN162" i="1"/>
  <c r="AK163" i="4" s="1" a="1"/>
  <c r="AK163" i="4" s="1"/>
  <c r="BK162" i="1"/>
  <c r="AA163" i="4" s="1" a="1"/>
  <c r="AA163" i="4" s="1"/>
  <c r="BH162" i="1"/>
  <c r="BD163" i="4" s="1" a="1"/>
  <c r="BD163" i="4" s="1"/>
  <c r="BD162" i="1"/>
  <c r="W163" i="4" s="1" a="1"/>
  <c r="W163" i="4" s="1"/>
  <c r="BA162" i="1"/>
  <c r="U163" i="4" s="1" a="1"/>
  <c r="U163" i="4" s="1"/>
  <c r="AX162" i="1"/>
  <c r="S163" i="4" s="1" a="1"/>
  <c r="S163" i="4" s="1"/>
  <c r="AT162" i="1"/>
  <c r="Q163" i="4" s="1" a="1"/>
  <c r="Q163" i="4" s="1"/>
  <c r="AQ162" i="1"/>
  <c r="O163" i="4" s="1" a="1"/>
  <c r="O163" i="4" s="1"/>
  <c r="AN162" i="1"/>
  <c r="M163" i="4" s="1" a="1"/>
  <c r="M163" i="4" s="1"/>
  <c r="AK162" i="1"/>
  <c r="K163" i="4" s="1" a="1"/>
  <c r="K163" i="4" s="1"/>
  <c r="AG162" i="1"/>
  <c r="AD162" i="1"/>
  <c r="AF162" i="1" s="1"/>
  <c r="I163" i="4" s="1" a="1"/>
  <c r="I163" i="4" s="1"/>
  <c r="DT161" i="1"/>
  <c r="DS161" i="1"/>
  <c r="DQ161" i="1"/>
  <c r="BI162" i="4" s="1" a="1"/>
  <c r="BI162" i="4" s="1"/>
  <c r="DO161" i="1"/>
  <c r="BH162" i="4" s="1" a="1"/>
  <c r="BH162" i="4" s="1"/>
  <c r="DM161" i="1"/>
  <c r="BC162" i="4" s="1" a="1"/>
  <c r="BC162" i="4" s="1"/>
  <c r="DK161" i="1"/>
  <c r="BB162" i="4" s="1" a="1"/>
  <c r="BB162" i="4" s="1"/>
  <c r="DI161" i="1"/>
  <c r="Y162" i="4" s="1" a="1"/>
  <c r="Y162" i="4" s="1"/>
  <c r="DE161" i="1"/>
  <c r="X162" i="4" s="1" a="1"/>
  <c r="X162" i="4" s="1"/>
  <c r="DA161" i="1"/>
  <c r="AY162" i="4" s="1" a="1"/>
  <c r="AY162" i="4" s="1"/>
  <c r="CW161" i="1"/>
  <c r="CT161" i="1"/>
  <c r="CQ161" i="1"/>
  <c r="AI162" i="4" s="1" a="1"/>
  <c r="AI162" i="4" s="1"/>
  <c r="CK161" i="1"/>
  <c r="BA162" i="4" s="1" a="1"/>
  <c r="BA162" i="4" s="1"/>
  <c r="CH161" i="1"/>
  <c r="AW162" i="4" s="1" a="1"/>
  <c r="AW162" i="4" s="1"/>
  <c r="CE161" i="1"/>
  <c r="AU162" i="4" s="1" a="1"/>
  <c r="AU162" i="4" s="1"/>
  <c r="CA161" i="1"/>
  <c r="AQ162" i="4" s="1" a="1"/>
  <c r="AQ162" i="4" s="1"/>
  <c r="BW161" i="1"/>
  <c r="AO162" i="4" s="1" a="1"/>
  <c r="AO162" i="4" s="1"/>
  <c r="BT161" i="1"/>
  <c r="AG162" i="4" s="1" a="1"/>
  <c r="AG162" i="4" s="1"/>
  <c r="BQ161" i="1"/>
  <c r="AE162" i="4" s="1" a="1"/>
  <c r="AE162" i="4" s="1"/>
  <c r="BN161" i="1"/>
  <c r="AK162" i="4" s="1" a="1"/>
  <c r="AK162" i="4" s="1"/>
  <c r="BK161" i="1"/>
  <c r="AA162" i="4" s="1" a="1"/>
  <c r="AA162" i="4" s="1"/>
  <c r="BH161" i="1"/>
  <c r="BD162" i="4" s="1" a="1"/>
  <c r="BD162" i="4" s="1"/>
  <c r="BD161" i="1"/>
  <c r="W162" i="4" s="1" a="1"/>
  <c r="W162" i="4" s="1"/>
  <c r="BA161" i="1"/>
  <c r="U162" i="4" s="1" a="1"/>
  <c r="U162" i="4" s="1"/>
  <c r="AX161" i="1"/>
  <c r="S162" i="4" s="1" a="1"/>
  <c r="S162" i="4" s="1"/>
  <c r="AT161" i="1"/>
  <c r="Q162" i="4" s="1" a="1"/>
  <c r="Q162" i="4" s="1"/>
  <c r="AQ161" i="1"/>
  <c r="O162" i="4" s="1" a="1"/>
  <c r="O162" i="4" s="1"/>
  <c r="AN161" i="1"/>
  <c r="M162" i="4" s="1" a="1"/>
  <c r="M162" i="4" s="1"/>
  <c r="AK161" i="1"/>
  <c r="K162" i="4" s="1" a="1"/>
  <c r="K162" i="4" s="1"/>
  <c r="AG161" i="1"/>
  <c r="AD161" i="1"/>
  <c r="AF161" i="1" s="1"/>
  <c r="I162" i="4" s="1" a="1"/>
  <c r="I162" i="4" s="1"/>
  <c r="DT160" i="1"/>
  <c r="DS160" i="1"/>
  <c r="DQ160" i="1"/>
  <c r="BI161" i="4" s="1" a="1"/>
  <c r="BI161" i="4" s="1"/>
  <c r="DO160" i="1"/>
  <c r="BH161" i="4" s="1" a="1"/>
  <c r="BH161" i="4" s="1"/>
  <c r="DM160" i="1"/>
  <c r="BC161" i="4" s="1" a="1"/>
  <c r="BC161" i="4" s="1"/>
  <c r="DK160" i="1"/>
  <c r="BB161" i="4" s="1" a="1"/>
  <c r="BB161" i="4" s="1"/>
  <c r="DI160" i="1"/>
  <c r="Y161" i="4" s="1" a="1"/>
  <c r="Y161" i="4" s="1"/>
  <c r="DE160" i="1"/>
  <c r="X161" i="4" s="1" a="1"/>
  <c r="X161" i="4" s="1"/>
  <c r="DA160" i="1"/>
  <c r="AY161" i="4" s="1" a="1"/>
  <c r="AY161" i="4" s="1"/>
  <c r="CW160" i="1"/>
  <c r="CT160" i="1"/>
  <c r="CX160" i="1" s="1"/>
  <c r="AV160" i="1" s="1"/>
  <c r="R161" i="4" s="1" a="1"/>
  <c r="R161" i="4" s="1"/>
  <c r="CQ160" i="1"/>
  <c r="AI161" i="4" s="1" a="1"/>
  <c r="AI161" i="4" s="1"/>
  <c r="CK160" i="1"/>
  <c r="BA161" i="4" s="1" a="1"/>
  <c r="BA161" i="4" s="1"/>
  <c r="CH160" i="1"/>
  <c r="AW161" i="4" s="1" a="1"/>
  <c r="AW161" i="4" s="1"/>
  <c r="CE160" i="1"/>
  <c r="AU161" i="4" s="1" a="1"/>
  <c r="AU161" i="4" s="1"/>
  <c r="CA160" i="1"/>
  <c r="AQ161" i="4" s="1" a="1"/>
  <c r="AQ161" i="4" s="1"/>
  <c r="BW160" i="1"/>
  <c r="AO161" i="4" s="1" a="1"/>
  <c r="AO161" i="4" s="1"/>
  <c r="BT160" i="1"/>
  <c r="AG161" i="4" s="1" a="1"/>
  <c r="AG161" i="4" s="1"/>
  <c r="BQ160" i="1"/>
  <c r="AE161" i="4" s="1" a="1"/>
  <c r="AE161" i="4" s="1"/>
  <c r="BN160" i="1"/>
  <c r="AK161" i="4" s="1" a="1"/>
  <c r="AK161" i="4" s="1"/>
  <c r="BK160" i="1"/>
  <c r="AA161" i="4" s="1" a="1"/>
  <c r="AA161" i="4" s="1"/>
  <c r="BH160" i="1"/>
  <c r="BD161" i="4" s="1" a="1"/>
  <c r="BD161" i="4" s="1"/>
  <c r="BD160" i="1"/>
  <c r="W161" i="4" s="1" a="1"/>
  <c r="W161" i="4" s="1"/>
  <c r="BA160" i="1"/>
  <c r="U161" i="4" s="1" a="1"/>
  <c r="U161" i="4" s="1"/>
  <c r="AX160" i="1"/>
  <c r="S161" i="4" s="1" a="1"/>
  <c r="S161" i="4" s="1"/>
  <c r="AT160" i="1"/>
  <c r="Q161" i="4" s="1" a="1"/>
  <c r="Q161" i="4" s="1"/>
  <c r="AQ160" i="1"/>
  <c r="O161" i="4" s="1" a="1"/>
  <c r="O161" i="4" s="1"/>
  <c r="AN160" i="1"/>
  <c r="M161" i="4" s="1" a="1"/>
  <c r="M161" i="4" s="1"/>
  <c r="AK160" i="1"/>
  <c r="K161" i="4" s="1" a="1"/>
  <c r="K161" i="4" s="1"/>
  <c r="AG160" i="1"/>
  <c r="AD160" i="1"/>
  <c r="AF160" i="1" s="1"/>
  <c r="I161" i="4" s="1" a="1"/>
  <c r="I161" i="4" s="1"/>
  <c r="DT159" i="1"/>
  <c r="DS159" i="1"/>
  <c r="DQ159" i="1"/>
  <c r="BI160" i="4" s="1" a="1"/>
  <c r="BI160" i="4" s="1"/>
  <c r="DO159" i="1"/>
  <c r="BH160" i="4" s="1" a="1"/>
  <c r="BH160" i="4" s="1"/>
  <c r="DM159" i="1"/>
  <c r="BC160" i="4" s="1" a="1"/>
  <c r="BC160" i="4" s="1"/>
  <c r="DK159" i="1"/>
  <c r="BB160" i="4" s="1" a="1"/>
  <c r="BB160" i="4" s="1"/>
  <c r="DI159" i="1"/>
  <c r="Y160" i="4" s="1" a="1"/>
  <c r="Y160" i="4" s="1"/>
  <c r="DE159" i="1"/>
  <c r="X160" i="4" s="1" a="1"/>
  <c r="X160" i="4" s="1"/>
  <c r="DA159" i="1"/>
  <c r="AY160" i="4" s="1" a="1"/>
  <c r="AY160" i="4" s="1"/>
  <c r="CW159" i="1"/>
  <c r="CX159" i="1" s="1"/>
  <c r="AV159" i="1" s="1"/>
  <c r="R160" i="4" s="1" a="1"/>
  <c r="R160" i="4" s="1"/>
  <c r="CT159" i="1"/>
  <c r="CQ159" i="1"/>
  <c r="AI160" i="4" s="1" a="1"/>
  <c r="AI160" i="4" s="1"/>
  <c r="CK159" i="1"/>
  <c r="BA160" i="4" s="1" a="1"/>
  <c r="BA160" i="4" s="1"/>
  <c r="CH159" i="1"/>
  <c r="AW160" i="4" s="1" a="1"/>
  <c r="AW160" i="4" s="1"/>
  <c r="CE159" i="1"/>
  <c r="AU160" i="4" s="1" a="1"/>
  <c r="AU160" i="4" s="1"/>
  <c r="CA159" i="1"/>
  <c r="AQ160" i="4" s="1" a="1"/>
  <c r="AQ160" i="4" s="1"/>
  <c r="BW159" i="1"/>
  <c r="AO160" i="4" s="1" a="1"/>
  <c r="AO160" i="4" s="1"/>
  <c r="BT159" i="1"/>
  <c r="AG160" i="4" s="1" a="1"/>
  <c r="AG160" i="4" s="1"/>
  <c r="BQ159" i="1"/>
  <c r="AE160" i="4" s="1" a="1"/>
  <c r="AE160" i="4" s="1"/>
  <c r="BN159" i="1"/>
  <c r="AK160" i="4" s="1" a="1"/>
  <c r="AK160" i="4" s="1"/>
  <c r="BK159" i="1"/>
  <c r="AA160" i="4" s="1" a="1"/>
  <c r="AA160" i="4" s="1"/>
  <c r="BH159" i="1"/>
  <c r="BD160" i="4" s="1" a="1"/>
  <c r="BD160" i="4" s="1"/>
  <c r="BD159" i="1"/>
  <c r="W160" i="4" s="1" a="1"/>
  <c r="W160" i="4" s="1"/>
  <c r="BA159" i="1"/>
  <c r="U160" i="4" s="1" a="1"/>
  <c r="U160" i="4" s="1"/>
  <c r="AX159" i="1"/>
  <c r="S160" i="4" s="1" a="1"/>
  <c r="S160" i="4" s="1"/>
  <c r="AT159" i="1"/>
  <c r="Q160" i="4" s="1" a="1"/>
  <c r="Q160" i="4" s="1"/>
  <c r="AQ159" i="1"/>
  <c r="O160" i="4" s="1" a="1"/>
  <c r="O160" i="4" s="1"/>
  <c r="AN159" i="1"/>
  <c r="M160" i="4" s="1" a="1"/>
  <c r="M160" i="4" s="1"/>
  <c r="AK159" i="1"/>
  <c r="K160" i="4" s="1" a="1"/>
  <c r="K160" i="4" s="1"/>
  <c r="AG159" i="1"/>
  <c r="AD159" i="1"/>
  <c r="AF159" i="1" s="1"/>
  <c r="I160" i="4" s="1" a="1"/>
  <c r="I160" i="4" s="1"/>
  <c r="DT158" i="1"/>
  <c r="DS158" i="1"/>
  <c r="DQ158" i="1"/>
  <c r="BI159" i="4" s="1" a="1"/>
  <c r="BI159" i="4" s="1"/>
  <c r="DO158" i="1"/>
  <c r="BH159" i="4" s="1" a="1"/>
  <c r="BH159" i="4" s="1"/>
  <c r="DM158" i="1"/>
  <c r="BC159" i="4" s="1" a="1"/>
  <c r="BC159" i="4" s="1"/>
  <c r="DK158" i="1"/>
  <c r="BB159" i="4" s="1" a="1"/>
  <c r="BB159" i="4" s="1"/>
  <c r="DI158" i="1"/>
  <c r="Y159" i="4" s="1" a="1"/>
  <c r="Y159" i="4" s="1"/>
  <c r="DE158" i="1"/>
  <c r="X159" i="4" s="1" a="1"/>
  <c r="X159" i="4" s="1"/>
  <c r="DA158" i="1"/>
  <c r="AY159" i="4" s="1" a="1"/>
  <c r="AY159" i="4" s="1"/>
  <c r="CW158" i="1"/>
  <c r="CX158" i="1" s="1"/>
  <c r="AV158" i="1" s="1"/>
  <c r="R159" i="4" s="1" a="1"/>
  <c r="R159" i="4" s="1"/>
  <c r="CT158" i="1"/>
  <c r="CQ158" i="1"/>
  <c r="AI159" i="4" s="1" a="1"/>
  <c r="AI159" i="4" s="1"/>
  <c r="CK158" i="1"/>
  <c r="BA159" i="4" s="1" a="1"/>
  <c r="BA159" i="4" s="1"/>
  <c r="CH158" i="1"/>
  <c r="AW159" i="4" s="1" a="1"/>
  <c r="AW159" i="4" s="1"/>
  <c r="CE158" i="1"/>
  <c r="AU159" i="4" s="1" a="1"/>
  <c r="AU159" i="4" s="1"/>
  <c r="CA158" i="1"/>
  <c r="AQ159" i="4" s="1" a="1"/>
  <c r="AQ159" i="4" s="1"/>
  <c r="BW158" i="1"/>
  <c r="AO159" i="4" s="1" a="1"/>
  <c r="AO159" i="4" s="1"/>
  <c r="BT158" i="1"/>
  <c r="AG159" i="4" s="1" a="1"/>
  <c r="AG159" i="4" s="1"/>
  <c r="BQ158" i="1"/>
  <c r="AE159" i="4" s="1" a="1"/>
  <c r="AE159" i="4" s="1"/>
  <c r="BN158" i="1"/>
  <c r="AK159" i="4" s="1" a="1"/>
  <c r="AK159" i="4" s="1"/>
  <c r="BK158" i="1"/>
  <c r="AA159" i="4" s="1" a="1"/>
  <c r="AA159" i="4" s="1"/>
  <c r="BH158" i="1"/>
  <c r="BD159" i="4" s="1" a="1"/>
  <c r="BD159" i="4" s="1"/>
  <c r="BD158" i="1"/>
  <c r="W159" i="4" s="1" a="1"/>
  <c r="W159" i="4" s="1"/>
  <c r="BA158" i="1"/>
  <c r="U159" i="4" s="1" a="1"/>
  <c r="U159" i="4" s="1"/>
  <c r="AX158" i="1"/>
  <c r="S159" i="4" s="1" a="1"/>
  <c r="S159" i="4" s="1"/>
  <c r="AT158" i="1"/>
  <c r="Q159" i="4" s="1" a="1"/>
  <c r="Q159" i="4" s="1"/>
  <c r="AQ158" i="1"/>
  <c r="O159" i="4" s="1" a="1"/>
  <c r="O159" i="4" s="1"/>
  <c r="AN158" i="1"/>
  <c r="M159" i="4" s="1" a="1"/>
  <c r="M159" i="4" s="1"/>
  <c r="AK158" i="1"/>
  <c r="K159" i="4" s="1" a="1"/>
  <c r="K159" i="4" s="1"/>
  <c r="AG158" i="1"/>
  <c r="AD158" i="1"/>
  <c r="AF158" i="1" s="1"/>
  <c r="I159" i="4" s="1" a="1"/>
  <c r="I159" i="4" s="1"/>
  <c r="DT157" i="1"/>
  <c r="DS157" i="1"/>
  <c r="DQ157" i="1"/>
  <c r="BI158" i="4" s="1" a="1"/>
  <c r="BI158" i="4" s="1"/>
  <c r="DO157" i="1"/>
  <c r="BH158" i="4" s="1" a="1"/>
  <c r="BH158" i="4" s="1"/>
  <c r="DM157" i="1"/>
  <c r="BC158" i="4" s="1" a="1"/>
  <c r="BC158" i="4" s="1"/>
  <c r="DK157" i="1"/>
  <c r="BB158" i="4" s="1" a="1"/>
  <c r="BB158" i="4" s="1"/>
  <c r="DI157" i="1"/>
  <c r="Y158" i="4" s="1" a="1"/>
  <c r="Y158" i="4" s="1"/>
  <c r="DE157" i="1"/>
  <c r="X158" i="4" s="1" a="1"/>
  <c r="X158" i="4" s="1"/>
  <c r="DA157" i="1"/>
  <c r="AY158" i="4" s="1" a="1"/>
  <c r="AY158" i="4" s="1"/>
  <c r="CW157" i="1"/>
  <c r="CT157" i="1"/>
  <c r="CQ157" i="1"/>
  <c r="AI158" i="4" s="1" a="1"/>
  <c r="AI158" i="4" s="1"/>
  <c r="CK157" i="1"/>
  <c r="BA158" i="4" s="1" a="1"/>
  <c r="BA158" i="4" s="1"/>
  <c r="CH157" i="1"/>
  <c r="AW158" i="4" s="1" a="1"/>
  <c r="AW158" i="4" s="1"/>
  <c r="CE157" i="1"/>
  <c r="AU158" i="4" s="1" a="1"/>
  <c r="AU158" i="4" s="1"/>
  <c r="CA157" i="1"/>
  <c r="AQ158" i="4" s="1" a="1"/>
  <c r="AQ158" i="4" s="1"/>
  <c r="BW157" i="1"/>
  <c r="AO158" i="4" s="1" a="1"/>
  <c r="AO158" i="4" s="1"/>
  <c r="BT157" i="1"/>
  <c r="AG158" i="4" s="1" a="1"/>
  <c r="AG158" i="4" s="1"/>
  <c r="BQ157" i="1"/>
  <c r="AE158" i="4" s="1" a="1"/>
  <c r="AE158" i="4" s="1"/>
  <c r="BN157" i="1"/>
  <c r="AK158" i="4" s="1" a="1"/>
  <c r="AK158" i="4" s="1"/>
  <c r="BK157" i="1"/>
  <c r="AA158" i="4" s="1" a="1"/>
  <c r="AA158" i="4" s="1"/>
  <c r="BH157" i="1"/>
  <c r="BD158" i="4" s="1" a="1"/>
  <c r="BD158" i="4" s="1"/>
  <c r="BD157" i="1"/>
  <c r="W158" i="4" s="1" a="1"/>
  <c r="W158" i="4" s="1"/>
  <c r="BA157" i="1"/>
  <c r="U158" i="4" s="1" a="1"/>
  <c r="U158" i="4" s="1"/>
  <c r="AX157" i="1"/>
  <c r="S158" i="4" s="1" a="1"/>
  <c r="S158" i="4" s="1"/>
  <c r="AT157" i="1"/>
  <c r="Q158" i="4" s="1" a="1"/>
  <c r="Q158" i="4" s="1"/>
  <c r="AQ157" i="1"/>
  <c r="O158" i="4" s="1" a="1"/>
  <c r="O158" i="4" s="1"/>
  <c r="AN157" i="1"/>
  <c r="M158" i="4" s="1" a="1"/>
  <c r="M158" i="4" s="1"/>
  <c r="AK157" i="1"/>
  <c r="K158" i="4" s="1" a="1"/>
  <c r="K158" i="4" s="1"/>
  <c r="AG157" i="1"/>
  <c r="AD157" i="1"/>
  <c r="AF157" i="1" s="1"/>
  <c r="I158" i="4" s="1" a="1"/>
  <c r="I158" i="4" s="1"/>
  <c r="DT156" i="1"/>
  <c r="DS156" i="1"/>
  <c r="DQ156" i="1"/>
  <c r="BI157" i="4" s="1" a="1"/>
  <c r="BI157" i="4" s="1"/>
  <c r="DO156" i="1"/>
  <c r="BH157" i="4" s="1" a="1"/>
  <c r="BH157" i="4" s="1"/>
  <c r="DM156" i="1"/>
  <c r="BC157" i="4" s="1" a="1"/>
  <c r="BC157" i="4" s="1"/>
  <c r="DK156" i="1"/>
  <c r="BB157" i="4" s="1" a="1"/>
  <c r="BB157" i="4" s="1"/>
  <c r="DI156" i="1"/>
  <c r="Y157" i="4" s="1" a="1"/>
  <c r="Y157" i="4" s="1"/>
  <c r="DE156" i="1"/>
  <c r="X157" i="4" s="1" a="1"/>
  <c r="X157" i="4" s="1"/>
  <c r="DA156" i="1"/>
  <c r="AY157" i="4" s="1" a="1"/>
  <c r="AY157" i="4" s="1"/>
  <c r="CX156" i="1"/>
  <c r="AV156" i="1" s="1"/>
  <c r="R157" i="4" s="1" a="1"/>
  <c r="R157" i="4" s="1"/>
  <c r="CW156" i="1"/>
  <c r="CT156" i="1"/>
  <c r="CQ156" i="1"/>
  <c r="AI157" i="4" s="1" a="1"/>
  <c r="AI157" i="4" s="1"/>
  <c r="CK156" i="1"/>
  <c r="BA157" i="4" s="1" a="1"/>
  <c r="BA157" i="4" s="1"/>
  <c r="CH156" i="1"/>
  <c r="AW157" i="4" s="1" a="1"/>
  <c r="AW157" i="4" s="1"/>
  <c r="CE156" i="1"/>
  <c r="AU157" i="4" s="1" a="1"/>
  <c r="AU157" i="4" s="1"/>
  <c r="CA156" i="1"/>
  <c r="AQ157" i="4" s="1" a="1"/>
  <c r="AQ157" i="4" s="1"/>
  <c r="BW156" i="1"/>
  <c r="AO157" i="4" s="1" a="1"/>
  <c r="AO157" i="4" s="1"/>
  <c r="BT156" i="1"/>
  <c r="AG157" i="4" s="1" a="1"/>
  <c r="AG157" i="4" s="1"/>
  <c r="BQ156" i="1"/>
  <c r="AE157" i="4" s="1" a="1"/>
  <c r="AE157" i="4" s="1"/>
  <c r="BN156" i="1"/>
  <c r="AK157" i="4" s="1" a="1"/>
  <c r="AK157" i="4" s="1"/>
  <c r="BK156" i="1"/>
  <c r="AA157" i="4" s="1" a="1"/>
  <c r="AA157" i="4" s="1"/>
  <c r="BH156" i="1"/>
  <c r="BD157" i="4" s="1" a="1"/>
  <c r="BD157" i="4" s="1"/>
  <c r="BD156" i="1"/>
  <c r="W157" i="4" s="1" a="1"/>
  <c r="W157" i="4" s="1"/>
  <c r="BA156" i="1"/>
  <c r="U157" i="4" s="1" a="1"/>
  <c r="U157" i="4" s="1"/>
  <c r="AX156" i="1"/>
  <c r="S157" i="4" s="1" a="1"/>
  <c r="S157" i="4" s="1"/>
  <c r="AT156" i="1"/>
  <c r="Q157" i="4" s="1" a="1"/>
  <c r="Q157" i="4" s="1"/>
  <c r="AQ156" i="1"/>
  <c r="O157" i="4" s="1" a="1"/>
  <c r="O157" i="4" s="1"/>
  <c r="AN156" i="1"/>
  <c r="M157" i="4" s="1" a="1"/>
  <c r="M157" i="4" s="1"/>
  <c r="AK156" i="1"/>
  <c r="K157" i="4" s="1" a="1"/>
  <c r="K157" i="4" s="1"/>
  <c r="AG156" i="1"/>
  <c r="AD156" i="1"/>
  <c r="AF156" i="1" s="1"/>
  <c r="I157" i="4" s="1" a="1"/>
  <c r="I157" i="4" s="1"/>
  <c r="DT155" i="1"/>
  <c r="DS155" i="1"/>
  <c r="DQ155" i="1"/>
  <c r="BI156" i="4" s="1" a="1"/>
  <c r="BI156" i="4" s="1"/>
  <c r="DO155" i="1"/>
  <c r="BH156" i="4" s="1" a="1"/>
  <c r="BH156" i="4" s="1"/>
  <c r="DM155" i="1"/>
  <c r="BC156" i="4" s="1" a="1"/>
  <c r="BC156" i="4" s="1"/>
  <c r="DK155" i="1"/>
  <c r="BB156" i="4" s="1" a="1"/>
  <c r="BB156" i="4" s="1"/>
  <c r="DI155" i="1"/>
  <c r="Y156" i="4" s="1" a="1"/>
  <c r="Y156" i="4" s="1"/>
  <c r="DE155" i="1"/>
  <c r="X156" i="4" s="1" a="1"/>
  <c r="X156" i="4" s="1"/>
  <c r="DA155" i="1"/>
  <c r="AY156" i="4" s="1" a="1"/>
  <c r="AY156" i="4" s="1"/>
  <c r="CW155" i="1"/>
  <c r="CX155" i="1" s="1"/>
  <c r="AV155" i="1" s="1"/>
  <c r="R156" i="4" s="1" a="1"/>
  <c r="R156" i="4" s="1"/>
  <c r="CT155" i="1"/>
  <c r="CQ155" i="1"/>
  <c r="AI156" i="4" s="1" a="1"/>
  <c r="AI156" i="4" s="1"/>
  <c r="CK155" i="1"/>
  <c r="BA156" i="4" s="1" a="1"/>
  <c r="BA156" i="4" s="1"/>
  <c r="CH155" i="1"/>
  <c r="AW156" i="4" s="1" a="1"/>
  <c r="AW156" i="4" s="1"/>
  <c r="CE155" i="1"/>
  <c r="AU156" i="4" s="1" a="1"/>
  <c r="AU156" i="4" s="1"/>
  <c r="CA155" i="1"/>
  <c r="AQ156" i="4" s="1" a="1"/>
  <c r="AQ156" i="4" s="1"/>
  <c r="BW155" i="1"/>
  <c r="AO156" i="4" s="1" a="1"/>
  <c r="AO156" i="4" s="1"/>
  <c r="BT155" i="1"/>
  <c r="AG156" i="4" s="1" a="1"/>
  <c r="AG156" i="4" s="1"/>
  <c r="BQ155" i="1"/>
  <c r="AE156" i="4" s="1" a="1"/>
  <c r="AE156" i="4" s="1"/>
  <c r="BN155" i="1"/>
  <c r="AK156" i="4" s="1" a="1"/>
  <c r="AK156" i="4" s="1"/>
  <c r="BK155" i="1"/>
  <c r="AA156" i="4" s="1" a="1"/>
  <c r="AA156" i="4" s="1"/>
  <c r="BH155" i="1"/>
  <c r="BD156" i="4" s="1" a="1"/>
  <c r="BD156" i="4" s="1"/>
  <c r="BD155" i="1"/>
  <c r="W156" i="4" s="1" a="1"/>
  <c r="W156" i="4" s="1"/>
  <c r="BA155" i="1"/>
  <c r="U156" i="4" s="1" a="1"/>
  <c r="U156" i="4" s="1"/>
  <c r="AX155" i="1"/>
  <c r="S156" i="4" s="1" a="1"/>
  <c r="S156" i="4" s="1"/>
  <c r="AT155" i="1"/>
  <c r="Q156" i="4" s="1" a="1"/>
  <c r="Q156" i="4" s="1"/>
  <c r="AQ155" i="1"/>
  <c r="O156" i="4" s="1" a="1"/>
  <c r="O156" i="4" s="1"/>
  <c r="AN155" i="1"/>
  <c r="M156" i="4" s="1" a="1"/>
  <c r="M156" i="4" s="1"/>
  <c r="AK155" i="1"/>
  <c r="K156" i="4" s="1" a="1"/>
  <c r="K156" i="4" s="1"/>
  <c r="AG155" i="1"/>
  <c r="AD155" i="1"/>
  <c r="AF155" i="1" s="1"/>
  <c r="I156" i="4" s="1" a="1"/>
  <c r="I156" i="4" s="1"/>
  <c r="DT154" i="1"/>
  <c r="DS154" i="1"/>
  <c r="DQ154" i="1"/>
  <c r="BI155" i="4" s="1" a="1"/>
  <c r="BI155" i="4" s="1"/>
  <c r="DO154" i="1"/>
  <c r="BH155" i="4" s="1" a="1"/>
  <c r="BH155" i="4" s="1"/>
  <c r="DM154" i="1"/>
  <c r="BC155" i="4" s="1" a="1"/>
  <c r="BC155" i="4" s="1"/>
  <c r="DK154" i="1"/>
  <c r="BB155" i="4" s="1" a="1"/>
  <c r="BB155" i="4" s="1"/>
  <c r="DI154" i="1"/>
  <c r="Y155" i="4" s="1" a="1"/>
  <c r="Y155" i="4" s="1"/>
  <c r="DE154" i="1"/>
  <c r="X155" i="4" s="1" a="1"/>
  <c r="X155" i="4" s="1"/>
  <c r="DA154" i="1"/>
  <c r="AY155" i="4" s="1" a="1"/>
  <c r="AY155" i="4" s="1"/>
  <c r="CW154" i="1"/>
  <c r="CX154" i="1" s="1"/>
  <c r="AV154" i="1" s="1"/>
  <c r="R155" i="4" s="1" a="1"/>
  <c r="R155" i="4" s="1"/>
  <c r="CT154" i="1"/>
  <c r="CQ154" i="1"/>
  <c r="AI155" i="4" s="1" a="1"/>
  <c r="AI155" i="4" s="1"/>
  <c r="CK154" i="1"/>
  <c r="BA155" i="4" s="1" a="1"/>
  <c r="BA155" i="4" s="1"/>
  <c r="CH154" i="1"/>
  <c r="AW155" i="4" s="1" a="1"/>
  <c r="AW155" i="4" s="1"/>
  <c r="CE154" i="1"/>
  <c r="AU155" i="4" s="1" a="1"/>
  <c r="AU155" i="4" s="1"/>
  <c r="CA154" i="1"/>
  <c r="AQ155" i="4" s="1" a="1"/>
  <c r="AQ155" i="4" s="1"/>
  <c r="BW154" i="1"/>
  <c r="AO155" i="4" s="1" a="1"/>
  <c r="AO155" i="4" s="1"/>
  <c r="BT154" i="1"/>
  <c r="AG155" i="4" s="1" a="1"/>
  <c r="AG155" i="4" s="1"/>
  <c r="BQ154" i="1"/>
  <c r="AE155" i="4" s="1" a="1"/>
  <c r="AE155" i="4" s="1"/>
  <c r="BN154" i="1"/>
  <c r="AK155" i="4" s="1" a="1"/>
  <c r="AK155" i="4" s="1"/>
  <c r="BK154" i="1"/>
  <c r="AA155" i="4" s="1" a="1"/>
  <c r="AA155" i="4" s="1"/>
  <c r="BH154" i="1"/>
  <c r="BD155" i="4" s="1" a="1"/>
  <c r="BD155" i="4" s="1"/>
  <c r="BD154" i="1"/>
  <c r="W155" i="4" s="1" a="1"/>
  <c r="W155" i="4" s="1"/>
  <c r="BA154" i="1"/>
  <c r="U155" i="4" s="1" a="1"/>
  <c r="U155" i="4" s="1"/>
  <c r="AX154" i="1"/>
  <c r="S155" i="4" s="1" a="1"/>
  <c r="S155" i="4" s="1"/>
  <c r="AT154" i="1"/>
  <c r="Q155" i="4" s="1" a="1"/>
  <c r="Q155" i="4" s="1"/>
  <c r="AQ154" i="1"/>
  <c r="O155" i="4" s="1" a="1"/>
  <c r="O155" i="4" s="1"/>
  <c r="AN154" i="1"/>
  <c r="M155" i="4" s="1" a="1"/>
  <c r="M155" i="4" s="1"/>
  <c r="AK154" i="1"/>
  <c r="K155" i="4" s="1" a="1"/>
  <c r="K155" i="4" s="1"/>
  <c r="AG154" i="1"/>
  <c r="AD154" i="1"/>
  <c r="AF154" i="1" s="1"/>
  <c r="I155" i="4" s="1" a="1"/>
  <c r="I155" i="4" s="1"/>
  <c r="DT153" i="1"/>
  <c r="DS153" i="1"/>
  <c r="DQ153" i="1"/>
  <c r="BI154" i="4" s="1" a="1"/>
  <c r="BI154" i="4" s="1"/>
  <c r="DO153" i="1"/>
  <c r="BH154" i="4" s="1" a="1"/>
  <c r="BH154" i="4" s="1"/>
  <c r="DM153" i="1"/>
  <c r="BC154" i="4" s="1" a="1"/>
  <c r="BC154" i="4" s="1"/>
  <c r="DK153" i="1"/>
  <c r="BB154" i="4" s="1" a="1"/>
  <c r="BB154" i="4" s="1"/>
  <c r="DI153" i="1"/>
  <c r="Y154" i="4" s="1" a="1"/>
  <c r="Y154" i="4" s="1"/>
  <c r="DE153" i="1"/>
  <c r="X154" i="4" s="1" a="1"/>
  <c r="X154" i="4" s="1"/>
  <c r="DA153" i="1"/>
  <c r="AY154" i="4" s="1" a="1"/>
  <c r="AY154" i="4" s="1"/>
  <c r="CW153" i="1"/>
  <c r="CT153" i="1"/>
  <c r="CQ153" i="1"/>
  <c r="AI154" i="4" s="1" a="1"/>
  <c r="AI154" i="4" s="1"/>
  <c r="CK153" i="1"/>
  <c r="BA154" i="4" s="1" a="1"/>
  <c r="BA154" i="4" s="1"/>
  <c r="CH153" i="1"/>
  <c r="AW154" i="4" s="1" a="1"/>
  <c r="AW154" i="4" s="1"/>
  <c r="CE153" i="1"/>
  <c r="AU154" i="4" s="1" a="1"/>
  <c r="AU154" i="4" s="1"/>
  <c r="CA153" i="1"/>
  <c r="AQ154" i="4" s="1" a="1"/>
  <c r="AQ154" i="4" s="1"/>
  <c r="BW153" i="1"/>
  <c r="AO154" i="4" s="1" a="1"/>
  <c r="AO154" i="4" s="1"/>
  <c r="BT153" i="1"/>
  <c r="AG154" i="4" s="1" a="1"/>
  <c r="AG154" i="4" s="1"/>
  <c r="BQ153" i="1"/>
  <c r="AE154" i="4" s="1" a="1"/>
  <c r="AE154" i="4" s="1"/>
  <c r="BN153" i="1"/>
  <c r="AK154" i="4" s="1" a="1"/>
  <c r="AK154" i="4" s="1"/>
  <c r="BK153" i="1"/>
  <c r="AA154" i="4" s="1" a="1"/>
  <c r="AA154" i="4" s="1"/>
  <c r="BH153" i="1"/>
  <c r="BD154" i="4" s="1" a="1"/>
  <c r="BD154" i="4" s="1"/>
  <c r="BD153" i="1"/>
  <c r="W154" i="4" s="1" a="1"/>
  <c r="W154" i="4" s="1"/>
  <c r="BA153" i="1"/>
  <c r="U154" i="4" s="1" a="1"/>
  <c r="U154" i="4" s="1"/>
  <c r="AX153" i="1"/>
  <c r="S154" i="4" s="1" a="1"/>
  <c r="S154" i="4" s="1"/>
  <c r="AT153" i="1"/>
  <c r="Q154" i="4" s="1" a="1"/>
  <c r="Q154" i="4" s="1"/>
  <c r="AQ153" i="1"/>
  <c r="O154" i="4" s="1" a="1"/>
  <c r="O154" i="4" s="1"/>
  <c r="AN153" i="1"/>
  <c r="M154" i="4" s="1" a="1"/>
  <c r="M154" i="4" s="1"/>
  <c r="AK153" i="1"/>
  <c r="K154" i="4" s="1" a="1"/>
  <c r="K154" i="4" s="1"/>
  <c r="AG153" i="1"/>
  <c r="AD153" i="1"/>
  <c r="AF153" i="1" s="1"/>
  <c r="I154" i="4" s="1" a="1"/>
  <c r="I154" i="4" s="1"/>
  <c r="DT152" i="1"/>
  <c r="DS152" i="1"/>
  <c r="DQ152" i="1"/>
  <c r="BI153" i="4" s="1" a="1"/>
  <c r="BI153" i="4" s="1"/>
  <c r="DO152" i="1"/>
  <c r="BH153" i="4" s="1" a="1"/>
  <c r="BH153" i="4" s="1"/>
  <c r="DM152" i="1"/>
  <c r="BC153" i="4" s="1" a="1"/>
  <c r="BC153" i="4" s="1"/>
  <c r="DK152" i="1"/>
  <c r="BB153" i="4" s="1" a="1"/>
  <c r="BB153" i="4" s="1"/>
  <c r="DI152" i="1"/>
  <c r="Y153" i="4" s="1" a="1"/>
  <c r="Y153" i="4" s="1"/>
  <c r="DE152" i="1"/>
  <c r="X153" i="4" s="1" a="1"/>
  <c r="X153" i="4" s="1"/>
  <c r="DA152" i="1"/>
  <c r="AY153" i="4" s="1" a="1"/>
  <c r="AY153" i="4" s="1"/>
  <c r="CW152" i="1"/>
  <c r="CT152" i="1"/>
  <c r="CX152" i="1" s="1"/>
  <c r="AV152" i="1" s="1"/>
  <c r="R153" i="4" s="1" a="1"/>
  <c r="R153" i="4" s="1"/>
  <c r="CQ152" i="1"/>
  <c r="AI153" i="4" s="1" a="1"/>
  <c r="AI153" i="4" s="1"/>
  <c r="CK152" i="1"/>
  <c r="BA153" i="4" s="1" a="1"/>
  <c r="BA153" i="4" s="1"/>
  <c r="CH152" i="1"/>
  <c r="AW153" i="4" s="1" a="1"/>
  <c r="AW153" i="4" s="1"/>
  <c r="CE152" i="1"/>
  <c r="AU153" i="4" s="1" a="1"/>
  <c r="AU153" i="4" s="1"/>
  <c r="CA152" i="1"/>
  <c r="AQ153" i="4" s="1" a="1"/>
  <c r="AQ153" i="4" s="1"/>
  <c r="BW152" i="1"/>
  <c r="AO153" i="4" s="1" a="1"/>
  <c r="AO153" i="4" s="1"/>
  <c r="BT152" i="1"/>
  <c r="AG153" i="4" s="1" a="1"/>
  <c r="AG153" i="4" s="1"/>
  <c r="BQ152" i="1"/>
  <c r="AE153" i="4" s="1" a="1"/>
  <c r="AE153" i="4" s="1"/>
  <c r="BN152" i="1"/>
  <c r="AK153" i="4" s="1" a="1"/>
  <c r="AK153" i="4" s="1"/>
  <c r="BK152" i="1"/>
  <c r="AA153" i="4" s="1" a="1"/>
  <c r="AA153" i="4" s="1"/>
  <c r="BH152" i="1"/>
  <c r="BD153" i="4" s="1" a="1"/>
  <c r="BD153" i="4" s="1"/>
  <c r="BD152" i="1"/>
  <c r="W153" i="4" s="1" a="1"/>
  <c r="W153" i="4" s="1"/>
  <c r="BA152" i="1"/>
  <c r="U153" i="4" s="1" a="1"/>
  <c r="U153" i="4" s="1"/>
  <c r="AX152" i="1"/>
  <c r="S153" i="4" s="1" a="1"/>
  <c r="S153" i="4" s="1"/>
  <c r="AT152" i="1"/>
  <c r="Q153" i="4" s="1" a="1"/>
  <c r="Q153" i="4" s="1"/>
  <c r="AQ152" i="1"/>
  <c r="O153" i="4" s="1" a="1"/>
  <c r="O153" i="4" s="1"/>
  <c r="AN152" i="1"/>
  <c r="M153" i="4" s="1" a="1"/>
  <c r="M153" i="4" s="1"/>
  <c r="AK152" i="1"/>
  <c r="K153" i="4" s="1" a="1"/>
  <c r="K153" i="4" s="1"/>
  <c r="AG152" i="1"/>
  <c r="AD152" i="1"/>
  <c r="AF152" i="1" s="1"/>
  <c r="I153" i="4" s="1" a="1"/>
  <c r="I153" i="4" s="1"/>
  <c r="DT151" i="1"/>
  <c r="DQ151" i="1"/>
  <c r="BI152" i="4" s="1" a="1"/>
  <c r="BI152" i="4" s="1"/>
  <c r="DO151" i="1"/>
  <c r="BH152" i="4" s="1" a="1"/>
  <c r="BH152" i="4" s="1"/>
  <c r="DM151" i="1"/>
  <c r="BC152" i="4" s="1" a="1"/>
  <c r="BC152" i="4" s="1"/>
  <c r="DK151" i="1"/>
  <c r="BB152" i="4" s="1" a="1"/>
  <c r="BB152" i="4" s="1"/>
  <c r="DI151" i="1"/>
  <c r="Y152" i="4" s="1" a="1"/>
  <c r="Y152" i="4" s="1"/>
  <c r="DE151" i="1"/>
  <c r="X152" i="4" s="1" a="1"/>
  <c r="X152" i="4" s="1"/>
  <c r="DA151" i="1"/>
  <c r="AY152" i="4" s="1" a="1"/>
  <c r="AY152" i="4" s="1"/>
  <c r="CW151" i="1"/>
  <c r="CX151" i="1" s="1"/>
  <c r="CT151" i="1"/>
  <c r="CQ151" i="1"/>
  <c r="AI152" i="4" s="1" a="1"/>
  <c r="AI152" i="4" s="1"/>
  <c r="CK151" i="1"/>
  <c r="BA152" i="4" s="1" a="1"/>
  <c r="BA152" i="4" s="1"/>
  <c r="CH151" i="1"/>
  <c r="AW152" i="4" s="1" a="1"/>
  <c r="AW152" i="4" s="1"/>
  <c r="CE151" i="1"/>
  <c r="AU152" i="4" s="1" a="1"/>
  <c r="AU152" i="4" s="1"/>
  <c r="CA151" i="1"/>
  <c r="AQ152" i="4" s="1" a="1"/>
  <c r="AQ152" i="4" s="1"/>
  <c r="BW151" i="1"/>
  <c r="AO152" i="4" s="1" a="1"/>
  <c r="AO152" i="4" s="1"/>
  <c r="BT151" i="1"/>
  <c r="AG152" i="4" s="1" a="1"/>
  <c r="AG152" i="4" s="1"/>
  <c r="BQ151" i="1"/>
  <c r="AE152" i="4" s="1" a="1"/>
  <c r="AE152" i="4" s="1"/>
  <c r="BN151" i="1"/>
  <c r="AK152" i="4" s="1" a="1"/>
  <c r="AK152" i="4" s="1"/>
  <c r="BK151" i="1"/>
  <c r="AA152" i="4" s="1" a="1"/>
  <c r="AA152" i="4" s="1"/>
  <c r="BH151" i="1"/>
  <c r="BD152" i="4" s="1" a="1"/>
  <c r="BD152" i="4" s="1"/>
  <c r="BD151" i="1"/>
  <c r="W152" i="4" s="1" a="1"/>
  <c r="W152" i="4" s="1"/>
  <c r="BA151" i="1"/>
  <c r="U152" i="4" s="1" a="1"/>
  <c r="U152" i="4" s="1"/>
  <c r="AX151" i="1"/>
  <c r="S152" i="4" s="1" a="1"/>
  <c r="S152" i="4" s="1"/>
  <c r="AT151" i="1"/>
  <c r="Q152" i="4" s="1" a="1"/>
  <c r="Q152" i="4" s="1"/>
  <c r="AQ151" i="1"/>
  <c r="O152" i="4" s="1" a="1"/>
  <c r="O152" i="4" s="1"/>
  <c r="AO151" i="1"/>
  <c r="N152" i="4" s="1" a="1"/>
  <c r="N152" i="4" s="1"/>
  <c r="AN151" i="1"/>
  <c r="M152" i="4" s="1" a="1"/>
  <c r="M152" i="4" s="1"/>
  <c r="AK151" i="1"/>
  <c r="K152" i="4" s="1" a="1"/>
  <c r="K152" i="4" s="1"/>
  <c r="AG151" i="1"/>
  <c r="AD151" i="1"/>
  <c r="AF151" i="1" s="1"/>
  <c r="I152" i="4" s="1" a="1"/>
  <c r="I152" i="4" s="1"/>
  <c r="DT150" i="1"/>
  <c r="DS150" i="1"/>
  <c r="DQ150" i="1"/>
  <c r="BI151" i="4" s="1" a="1"/>
  <c r="BI151" i="4" s="1"/>
  <c r="DO150" i="1"/>
  <c r="BH151" i="4" s="1" a="1"/>
  <c r="BH151" i="4" s="1"/>
  <c r="DM150" i="1"/>
  <c r="BC151" i="4" s="1" a="1"/>
  <c r="BC151" i="4" s="1"/>
  <c r="DK150" i="1"/>
  <c r="BB151" i="4" s="1" a="1"/>
  <c r="BB151" i="4" s="1"/>
  <c r="DI150" i="1"/>
  <c r="Y151" i="4" s="1" a="1"/>
  <c r="Y151" i="4" s="1"/>
  <c r="DE150" i="1"/>
  <c r="X151" i="4" s="1" a="1"/>
  <c r="X151" i="4" s="1"/>
  <c r="DA150" i="1"/>
  <c r="AY151" i="4" s="1" a="1"/>
  <c r="AY151" i="4" s="1"/>
  <c r="CW150" i="1"/>
  <c r="CT150" i="1"/>
  <c r="CX150" i="1" s="1"/>
  <c r="AV150" i="1" s="1"/>
  <c r="R151" i="4" s="1" a="1"/>
  <c r="R151" i="4" s="1"/>
  <c r="CQ150" i="1"/>
  <c r="AI151" i="4" s="1" a="1"/>
  <c r="AI151" i="4" s="1"/>
  <c r="CK150" i="1"/>
  <c r="BA151" i="4" s="1" a="1"/>
  <c r="BA151" i="4" s="1"/>
  <c r="CH150" i="1"/>
  <c r="AW151" i="4" s="1" a="1"/>
  <c r="AW151" i="4" s="1"/>
  <c r="CE150" i="1"/>
  <c r="AU151" i="4" s="1" a="1"/>
  <c r="AU151" i="4" s="1"/>
  <c r="CA150" i="1"/>
  <c r="AQ151" i="4" s="1" a="1"/>
  <c r="AQ151" i="4" s="1"/>
  <c r="BW150" i="1"/>
  <c r="AO151" i="4" s="1" a="1"/>
  <c r="AO151" i="4" s="1"/>
  <c r="BT150" i="1"/>
  <c r="AG151" i="4" s="1" a="1"/>
  <c r="AG151" i="4" s="1"/>
  <c r="BQ150" i="1"/>
  <c r="AE151" i="4" s="1" a="1"/>
  <c r="AE151" i="4" s="1"/>
  <c r="BN150" i="1"/>
  <c r="AK151" i="4" s="1" a="1"/>
  <c r="AK151" i="4" s="1"/>
  <c r="BK150" i="1"/>
  <c r="AA151" i="4" s="1" a="1"/>
  <c r="AA151" i="4" s="1"/>
  <c r="BH150" i="1"/>
  <c r="BD151" i="4" s="1" a="1"/>
  <c r="BD151" i="4" s="1"/>
  <c r="BD150" i="1"/>
  <c r="W151" i="4" s="1" a="1"/>
  <c r="W151" i="4" s="1"/>
  <c r="BA150" i="1"/>
  <c r="U151" i="4" s="1" a="1"/>
  <c r="U151" i="4" s="1"/>
  <c r="AX150" i="1"/>
  <c r="S151" i="4" s="1" a="1"/>
  <c r="S151" i="4" s="1"/>
  <c r="AT150" i="1"/>
  <c r="Q151" i="4" s="1" a="1"/>
  <c r="Q151" i="4" s="1"/>
  <c r="AQ150" i="1"/>
  <c r="O151" i="4" s="1" a="1"/>
  <c r="O151" i="4" s="1"/>
  <c r="AN150" i="1"/>
  <c r="M151" i="4" s="1" a="1"/>
  <c r="M151" i="4" s="1"/>
  <c r="AK150" i="1"/>
  <c r="K151" i="4" s="1" a="1"/>
  <c r="K151" i="4" s="1"/>
  <c r="AG150" i="1"/>
  <c r="AD150" i="1"/>
  <c r="AF150" i="1" s="1"/>
  <c r="I151" i="4" s="1" a="1"/>
  <c r="I151" i="4" s="1"/>
  <c r="DT149" i="1"/>
  <c r="DS149" i="1"/>
  <c r="DQ149" i="1"/>
  <c r="BI150" i="4" s="1" a="1"/>
  <c r="BI150" i="4" s="1"/>
  <c r="DO149" i="1"/>
  <c r="BH150" i="4" s="1" a="1"/>
  <c r="BH150" i="4" s="1"/>
  <c r="DM149" i="1"/>
  <c r="BC150" i="4" s="1" a="1"/>
  <c r="BC150" i="4" s="1"/>
  <c r="DK149" i="1"/>
  <c r="BB150" i="4" s="1" a="1"/>
  <c r="BB150" i="4" s="1"/>
  <c r="DI149" i="1"/>
  <c r="Y150" i="4" s="1" a="1"/>
  <c r="Y150" i="4" s="1"/>
  <c r="DE149" i="1"/>
  <c r="X150" i="4" s="1" a="1"/>
  <c r="X150" i="4" s="1"/>
  <c r="DA149" i="1"/>
  <c r="AY150" i="4" s="1" a="1"/>
  <c r="AY150" i="4" s="1"/>
  <c r="CW149" i="1"/>
  <c r="CX149" i="1" s="1"/>
  <c r="AV149" i="1" s="1"/>
  <c r="R150" i="4" s="1" a="1"/>
  <c r="R150" i="4" s="1"/>
  <c r="CT149" i="1"/>
  <c r="CQ149" i="1"/>
  <c r="AI150" i="4" s="1" a="1"/>
  <c r="AI150" i="4" s="1"/>
  <c r="CK149" i="1"/>
  <c r="BA150" i="4" s="1" a="1"/>
  <c r="BA150" i="4" s="1"/>
  <c r="CH149" i="1"/>
  <c r="AW150" i="4" s="1" a="1"/>
  <c r="AW150" i="4" s="1"/>
  <c r="CE149" i="1"/>
  <c r="AU150" i="4" s="1" a="1"/>
  <c r="AU150" i="4" s="1"/>
  <c r="CA149" i="1"/>
  <c r="AQ150" i="4" s="1" a="1"/>
  <c r="AQ150" i="4" s="1"/>
  <c r="BW149" i="1"/>
  <c r="AO150" i="4" s="1" a="1"/>
  <c r="AO150" i="4" s="1"/>
  <c r="BT149" i="1"/>
  <c r="AG150" i="4" s="1" a="1"/>
  <c r="AG150" i="4" s="1"/>
  <c r="BQ149" i="1"/>
  <c r="AE150" i="4" s="1" a="1"/>
  <c r="AE150" i="4" s="1"/>
  <c r="BN149" i="1"/>
  <c r="AK150" i="4" s="1" a="1"/>
  <c r="AK150" i="4" s="1"/>
  <c r="BK149" i="1"/>
  <c r="AA150" i="4" s="1" a="1"/>
  <c r="AA150" i="4" s="1"/>
  <c r="BH149" i="1"/>
  <c r="BD150" i="4" s="1" a="1"/>
  <c r="BD150" i="4" s="1"/>
  <c r="BD149" i="1"/>
  <c r="W150" i="4" s="1" a="1"/>
  <c r="W150" i="4" s="1"/>
  <c r="BA149" i="1"/>
  <c r="U150" i="4" s="1" a="1"/>
  <c r="U150" i="4" s="1"/>
  <c r="AX149" i="1"/>
  <c r="S150" i="4" s="1" a="1"/>
  <c r="S150" i="4" s="1"/>
  <c r="AT149" i="1"/>
  <c r="Q150" i="4" s="1" a="1"/>
  <c r="Q150" i="4" s="1"/>
  <c r="AQ149" i="1"/>
  <c r="O150" i="4" s="1" a="1"/>
  <c r="O150" i="4" s="1"/>
  <c r="AN149" i="1"/>
  <c r="M150" i="4" s="1" a="1"/>
  <c r="M150" i="4" s="1"/>
  <c r="AK149" i="1"/>
  <c r="K150" i="4" s="1" a="1"/>
  <c r="K150" i="4" s="1"/>
  <c r="AG149" i="1"/>
  <c r="AD149" i="1"/>
  <c r="AF149" i="1" s="1"/>
  <c r="I150" i="4" s="1" a="1"/>
  <c r="I150" i="4" s="1"/>
  <c r="DT148" i="1"/>
  <c r="DS148" i="1"/>
  <c r="DQ148" i="1"/>
  <c r="BI149" i="4" s="1" a="1"/>
  <c r="BI149" i="4" s="1"/>
  <c r="DO148" i="1"/>
  <c r="BH149" i="4" s="1" a="1"/>
  <c r="BH149" i="4" s="1"/>
  <c r="DM148" i="1"/>
  <c r="BC149" i="4" s="1" a="1"/>
  <c r="BC149" i="4" s="1"/>
  <c r="DK148" i="1"/>
  <c r="BB149" i="4" s="1" a="1"/>
  <c r="BB149" i="4" s="1"/>
  <c r="DI148" i="1"/>
  <c r="Y149" i="4" s="1" a="1"/>
  <c r="Y149" i="4" s="1"/>
  <c r="DE148" i="1"/>
  <c r="X149" i="4" s="1" a="1"/>
  <c r="X149" i="4" s="1"/>
  <c r="DA148" i="1"/>
  <c r="AY149" i="4" s="1" a="1"/>
  <c r="AY149" i="4" s="1"/>
  <c r="CW148" i="1"/>
  <c r="CX148" i="1" s="1"/>
  <c r="AV148" i="1" s="1"/>
  <c r="R149" i="4" s="1" a="1"/>
  <c r="R149" i="4" s="1"/>
  <c r="CT148" i="1"/>
  <c r="CQ148" i="1"/>
  <c r="AI149" i="4" s="1" a="1"/>
  <c r="AI149" i="4" s="1"/>
  <c r="CK148" i="1"/>
  <c r="BA149" i="4" s="1" a="1"/>
  <c r="BA149" i="4" s="1"/>
  <c r="CH148" i="1"/>
  <c r="AW149" i="4" s="1" a="1"/>
  <c r="AW149" i="4" s="1"/>
  <c r="CE148" i="1"/>
  <c r="AU149" i="4" s="1" a="1"/>
  <c r="AU149" i="4" s="1"/>
  <c r="CA148" i="1"/>
  <c r="AQ149" i="4" s="1" a="1"/>
  <c r="AQ149" i="4" s="1"/>
  <c r="BW148" i="1"/>
  <c r="AO149" i="4" s="1" a="1"/>
  <c r="AO149" i="4" s="1"/>
  <c r="BT148" i="1"/>
  <c r="AG149" i="4" s="1" a="1"/>
  <c r="AG149" i="4" s="1"/>
  <c r="BQ148" i="1"/>
  <c r="AE149" i="4" s="1" a="1"/>
  <c r="AE149" i="4" s="1"/>
  <c r="BN148" i="1"/>
  <c r="AK149" i="4" s="1" a="1"/>
  <c r="AK149" i="4" s="1"/>
  <c r="BK148" i="1"/>
  <c r="AA149" i="4" s="1" a="1"/>
  <c r="AA149" i="4" s="1"/>
  <c r="BH148" i="1"/>
  <c r="BD149" i="4" s="1" a="1"/>
  <c r="BD149" i="4" s="1"/>
  <c r="BD148" i="1"/>
  <c r="W149" i="4" s="1" a="1"/>
  <c r="W149" i="4" s="1"/>
  <c r="BA148" i="1"/>
  <c r="U149" i="4" s="1" a="1"/>
  <c r="U149" i="4" s="1"/>
  <c r="AX148" i="1"/>
  <c r="S149" i="4" s="1" a="1"/>
  <c r="S149" i="4" s="1"/>
  <c r="AT148" i="1"/>
  <c r="Q149" i="4" s="1" a="1"/>
  <c r="Q149" i="4" s="1"/>
  <c r="AQ148" i="1"/>
  <c r="O149" i="4" s="1" a="1"/>
  <c r="O149" i="4" s="1"/>
  <c r="AN148" i="1"/>
  <c r="M149" i="4" s="1" a="1"/>
  <c r="M149" i="4" s="1"/>
  <c r="AK148" i="1"/>
  <c r="K149" i="4" s="1" a="1"/>
  <c r="K149" i="4" s="1"/>
  <c r="AG148" i="1"/>
  <c r="AD148" i="1"/>
  <c r="AF148" i="1" s="1"/>
  <c r="I149" i="4" s="1" a="1"/>
  <c r="I149" i="4" s="1"/>
  <c r="DT147" i="1"/>
  <c r="DS147" i="1"/>
  <c r="DQ147" i="1"/>
  <c r="BI148" i="4" s="1" a="1"/>
  <c r="BI148" i="4" s="1"/>
  <c r="DO147" i="1"/>
  <c r="BH148" i="4" s="1" a="1"/>
  <c r="BH148" i="4" s="1"/>
  <c r="DM147" i="1"/>
  <c r="BC148" i="4" s="1" a="1"/>
  <c r="BC148" i="4" s="1"/>
  <c r="DK147" i="1"/>
  <c r="BB148" i="4" s="1" a="1"/>
  <c r="BB148" i="4" s="1"/>
  <c r="DI147" i="1"/>
  <c r="Y148" i="4" s="1" a="1"/>
  <c r="Y148" i="4" s="1"/>
  <c r="DE147" i="1"/>
  <c r="X148" i="4" s="1" a="1"/>
  <c r="X148" i="4" s="1"/>
  <c r="DA147" i="1"/>
  <c r="AY148" i="4" s="1" a="1"/>
  <c r="AY148" i="4" s="1"/>
  <c r="CW147" i="1"/>
  <c r="CT147" i="1"/>
  <c r="CQ147" i="1"/>
  <c r="AI148" i="4" s="1" a="1"/>
  <c r="AI148" i="4" s="1"/>
  <c r="CK147" i="1"/>
  <c r="BA148" i="4" s="1" a="1"/>
  <c r="BA148" i="4" s="1"/>
  <c r="CH147" i="1"/>
  <c r="AW148" i="4" s="1" a="1"/>
  <c r="AW148" i="4" s="1"/>
  <c r="CE147" i="1"/>
  <c r="AU148" i="4" s="1" a="1"/>
  <c r="AU148" i="4" s="1"/>
  <c r="CA147" i="1"/>
  <c r="AQ148" i="4" s="1" a="1"/>
  <c r="AQ148" i="4" s="1"/>
  <c r="BW147" i="1"/>
  <c r="AO148" i="4" s="1" a="1"/>
  <c r="AO148" i="4" s="1"/>
  <c r="BT147" i="1"/>
  <c r="AG148" i="4" s="1" a="1"/>
  <c r="AG148" i="4" s="1"/>
  <c r="BQ147" i="1"/>
  <c r="AE148" i="4" s="1" a="1"/>
  <c r="AE148" i="4" s="1"/>
  <c r="BN147" i="1"/>
  <c r="AK148" i="4" s="1" a="1"/>
  <c r="AK148" i="4" s="1"/>
  <c r="BK147" i="1"/>
  <c r="AA148" i="4" s="1" a="1"/>
  <c r="AA148" i="4" s="1"/>
  <c r="BH147" i="1"/>
  <c r="BD148" i="4" s="1" a="1"/>
  <c r="BD148" i="4" s="1"/>
  <c r="BD147" i="1"/>
  <c r="W148" i="4" s="1" a="1"/>
  <c r="W148" i="4" s="1"/>
  <c r="BA147" i="1"/>
  <c r="U148" i="4" s="1" a="1"/>
  <c r="U148" i="4" s="1"/>
  <c r="AX147" i="1"/>
  <c r="S148" i="4" s="1" a="1"/>
  <c r="S148" i="4" s="1"/>
  <c r="AT147" i="1"/>
  <c r="Q148" i="4" s="1" a="1"/>
  <c r="Q148" i="4" s="1"/>
  <c r="AQ147" i="1"/>
  <c r="O148" i="4" s="1" a="1"/>
  <c r="O148" i="4" s="1"/>
  <c r="AN147" i="1"/>
  <c r="M148" i="4" s="1" a="1"/>
  <c r="M148" i="4" s="1"/>
  <c r="AK147" i="1"/>
  <c r="K148" i="4" s="1" a="1"/>
  <c r="K148" i="4" s="1"/>
  <c r="AG147" i="1"/>
  <c r="AD147" i="1"/>
  <c r="AF147" i="1" s="1"/>
  <c r="I148" i="4" s="1" a="1"/>
  <c r="I148" i="4" s="1"/>
  <c r="DT146" i="1"/>
  <c r="DS146" i="1"/>
  <c r="DQ146" i="1"/>
  <c r="BI147" i="4" s="1" a="1"/>
  <c r="BI147" i="4" s="1"/>
  <c r="DO146" i="1"/>
  <c r="BH147" i="4" s="1" a="1"/>
  <c r="BH147" i="4" s="1"/>
  <c r="DM146" i="1"/>
  <c r="BC147" i="4" s="1" a="1"/>
  <c r="BC147" i="4" s="1"/>
  <c r="DK146" i="1"/>
  <c r="BB147" i="4" s="1" a="1"/>
  <c r="BB147" i="4" s="1"/>
  <c r="DI146" i="1"/>
  <c r="Y147" i="4" s="1" a="1"/>
  <c r="Y147" i="4" s="1"/>
  <c r="DE146" i="1"/>
  <c r="X147" i="4" s="1" a="1"/>
  <c r="X147" i="4" s="1"/>
  <c r="DA146" i="1"/>
  <c r="AY147" i="4" s="1" a="1"/>
  <c r="AY147" i="4" s="1"/>
  <c r="CX146" i="1"/>
  <c r="AV146" i="1" s="1"/>
  <c r="R147" i="4" s="1" a="1"/>
  <c r="R147" i="4" s="1"/>
  <c r="CW146" i="1"/>
  <c r="CT146" i="1"/>
  <c r="CQ146" i="1"/>
  <c r="AI147" i="4" s="1" a="1"/>
  <c r="AI147" i="4" s="1"/>
  <c r="CK146" i="1"/>
  <c r="BA147" i="4" s="1" a="1"/>
  <c r="BA147" i="4" s="1"/>
  <c r="CH146" i="1"/>
  <c r="AW147" i="4" s="1" a="1"/>
  <c r="AW147" i="4" s="1"/>
  <c r="CE146" i="1"/>
  <c r="AU147" i="4" s="1" a="1"/>
  <c r="AU147" i="4" s="1"/>
  <c r="CA146" i="1"/>
  <c r="AQ147" i="4" s="1" a="1"/>
  <c r="AQ147" i="4" s="1"/>
  <c r="BW146" i="1"/>
  <c r="AO147" i="4" s="1" a="1"/>
  <c r="AO147" i="4" s="1"/>
  <c r="BT146" i="1"/>
  <c r="AG147" i="4" s="1" a="1"/>
  <c r="AG147" i="4" s="1"/>
  <c r="BQ146" i="1"/>
  <c r="AE147" i="4" s="1" a="1"/>
  <c r="AE147" i="4" s="1"/>
  <c r="BN146" i="1"/>
  <c r="AK147" i="4" s="1" a="1"/>
  <c r="AK147" i="4" s="1"/>
  <c r="BK146" i="1"/>
  <c r="AA147" i="4" s="1" a="1"/>
  <c r="AA147" i="4" s="1"/>
  <c r="BH146" i="1"/>
  <c r="BD147" i="4" s="1" a="1"/>
  <c r="BD147" i="4" s="1"/>
  <c r="BD146" i="1"/>
  <c r="W147" i="4" s="1" a="1"/>
  <c r="W147" i="4" s="1"/>
  <c r="BA146" i="1"/>
  <c r="U147" i="4" s="1" a="1"/>
  <c r="U147" i="4" s="1"/>
  <c r="AX146" i="1"/>
  <c r="S147" i="4" s="1" a="1"/>
  <c r="S147" i="4" s="1"/>
  <c r="AT146" i="1"/>
  <c r="Q147" i="4" s="1" a="1"/>
  <c r="Q147" i="4" s="1"/>
  <c r="AQ146" i="1"/>
  <c r="O147" i="4" s="1" a="1"/>
  <c r="O147" i="4" s="1"/>
  <c r="AN146" i="1"/>
  <c r="M147" i="4" s="1" a="1"/>
  <c r="M147" i="4" s="1"/>
  <c r="AK146" i="1"/>
  <c r="K147" i="4" s="1" a="1"/>
  <c r="K147" i="4" s="1"/>
  <c r="AG146" i="1"/>
  <c r="AD146" i="1"/>
  <c r="AF146" i="1" s="1"/>
  <c r="I147" i="4" s="1" a="1"/>
  <c r="I147" i="4" s="1"/>
  <c r="DT145" i="1"/>
  <c r="DS145" i="1"/>
  <c r="DQ145" i="1"/>
  <c r="BI146" i="4" s="1" a="1"/>
  <c r="BI146" i="4" s="1"/>
  <c r="DO145" i="1"/>
  <c r="BH146" i="4" s="1" a="1"/>
  <c r="BH146" i="4" s="1"/>
  <c r="DM145" i="1"/>
  <c r="BC146" i="4" s="1" a="1"/>
  <c r="BC146" i="4" s="1"/>
  <c r="DK145" i="1"/>
  <c r="BB146" i="4" s="1" a="1"/>
  <c r="BB146" i="4" s="1"/>
  <c r="DI145" i="1"/>
  <c r="Y146" i="4" s="1" a="1"/>
  <c r="Y146" i="4" s="1"/>
  <c r="DE145" i="1"/>
  <c r="X146" i="4" s="1" a="1"/>
  <c r="X146" i="4" s="1"/>
  <c r="DA145" i="1"/>
  <c r="AY146" i="4" s="1" a="1"/>
  <c r="AY146" i="4" s="1"/>
  <c r="CW145" i="1"/>
  <c r="CX145" i="1" s="1"/>
  <c r="AV145" i="1" s="1"/>
  <c r="R146" i="4" s="1" a="1"/>
  <c r="R146" i="4" s="1"/>
  <c r="CT145" i="1"/>
  <c r="CQ145" i="1"/>
  <c r="AI146" i="4" s="1" a="1"/>
  <c r="AI146" i="4" s="1"/>
  <c r="CK145" i="1"/>
  <c r="BA146" i="4" s="1" a="1"/>
  <c r="BA146" i="4" s="1"/>
  <c r="CH145" i="1"/>
  <c r="AW146" i="4" s="1" a="1"/>
  <c r="AW146" i="4" s="1"/>
  <c r="CE145" i="1"/>
  <c r="AU146" i="4" s="1" a="1"/>
  <c r="AU146" i="4" s="1"/>
  <c r="CA145" i="1"/>
  <c r="AQ146" i="4" s="1" a="1"/>
  <c r="AQ146" i="4" s="1"/>
  <c r="BW145" i="1"/>
  <c r="AO146" i="4" s="1" a="1"/>
  <c r="AO146" i="4" s="1"/>
  <c r="BT145" i="1"/>
  <c r="AG146" i="4" s="1" a="1"/>
  <c r="AG146" i="4" s="1"/>
  <c r="BQ145" i="1"/>
  <c r="AE146" i="4" s="1" a="1"/>
  <c r="AE146" i="4" s="1"/>
  <c r="BN145" i="1"/>
  <c r="AK146" i="4" s="1" a="1"/>
  <c r="AK146" i="4" s="1"/>
  <c r="BK145" i="1"/>
  <c r="AA146" i="4" s="1" a="1"/>
  <c r="AA146" i="4" s="1"/>
  <c r="BH145" i="1"/>
  <c r="BD146" i="4" s="1" a="1"/>
  <c r="BD146" i="4" s="1"/>
  <c r="BD145" i="1"/>
  <c r="W146" i="4" s="1" a="1"/>
  <c r="W146" i="4" s="1"/>
  <c r="BA145" i="1"/>
  <c r="U146" i="4" s="1" a="1"/>
  <c r="U146" i="4" s="1"/>
  <c r="AX145" i="1"/>
  <c r="S146" i="4" s="1" a="1"/>
  <c r="S146" i="4" s="1"/>
  <c r="AT145" i="1"/>
  <c r="Q146" i="4" s="1" a="1"/>
  <c r="Q146" i="4" s="1"/>
  <c r="AQ145" i="1"/>
  <c r="O146" i="4" s="1" a="1"/>
  <c r="O146" i="4" s="1"/>
  <c r="AN145" i="1"/>
  <c r="M146" i="4" s="1" a="1"/>
  <c r="M146" i="4" s="1"/>
  <c r="AK145" i="1"/>
  <c r="K146" i="4" s="1" a="1"/>
  <c r="K146" i="4" s="1"/>
  <c r="AG145" i="1"/>
  <c r="AD145" i="1"/>
  <c r="AF145" i="1" s="1"/>
  <c r="I146" i="4" s="1" a="1"/>
  <c r="I146" i="4" s="1"/>
  <c r="DT144" i="1"/>
  <c r="DS144" i="1"/>
  <c r="DQ144" i="1"/>
  <c r="BI145" i="4" s="1" a="1"/>
  <c r="BI145" i="4" s="1"/>
  <c r="DO144" i="1"/>
  <c r="BH145" i="4" s="1" a="1"/>
  <c r="BH145" i="4" s="1"/>
  <c r="DM144" i="1"/>
  <c r="BC145" i="4" s="1" a="1"/>
  <c r="BC145" i="4" s="1"/>
  <c r="DK144" i="1"/>
  <c r="BB145" i="4" s="1" a="1"/>
  <c r="BB145" i="4" s="1"/>
  <c r="DI144" i="1"/>
  <c r="Y145" i="4" s="1" a="1"/>
  <c r="Y145" i="4" s="1"/>
  <c r="DE144" i="1"/>
  <c r="X145" i="4" s="1" a="1"/>
  <c r="X145" i="4" s="1"/>
  <c r="DA144" i="1"/>
  <c r="AY145" i="4" s="1" a="1"/>
  <c r="AY145" i="4" s="1"/>
  <c r="CW144" i="1"/>
  <c r="CX144" i="1" s="1"/>
  <c r="AV144" i="1" s="1"/>
  <c r="R145" i="4" s="1" a="1"/>
  <c r="R145" i="4" s="1"/>
  <c r="CT144" i="1"/>
  <c r="CQ144" i="1"/>
  <c r="AI145" i="4" s="1" a="1"/>
  <c r="AI145" i="4" s="1"/>
  <c r="CK144" i="1"/>
  <c r="BA145" i="4" s="1" a="1"/>
  <c r="BA145" i="4" s="1"/>
  <c r="CH144" i="1"/>
  <c r="AW145" i="4" s="1" a="1"/>
  <c r="AW145" i="4" s="1"/>
  <c r="CE144" i="1"/>
  <c r="AU145" i="4" s="1" a="1"/>
  <c r="AU145" i="4" s="1"/>
  <c r="CA144" i="1"/>
  <c r="AQ145" i="4" s="1" a="1"/>
  <c r="AQ145" i="4" s="1"/>
  <c r="BW144" i="1"/>
  <c r="AO145" i="4" s="1" a="1"/>
  <c r="AO145" i="4" s="1"/>
  <c r="BT144" i="1"/>
  <c r="AG145" i="4" s="1" a="1"/>
  <c r="AG145" i="4" s="1"/>
  <c r="BQ144" i="1"/>
  <c r="AE145" i="4" s="1" a="1"/>
  <c r="AE145" i="4" s="1"/>
  <c r="BN144" i="1"/>
  <c r="AK145" i="4" s="1" a="1"/>
  <c r="AK145" i="4" s="1"/>
  <c r="BK144" i="1"/>
  <c r="AA145" i="4" s="1" a="1"/>
  <c r="AA145" i="4" s="1"/>
  <c r="BH144" i="1"/>
  <c r="BD145" i="4" s="1" a="1"/>
  <c r="BD145" i="4" s="1"/>
  <c r="BD144" i="1"/>
  <c r="W145" i="4" s="1" a="1"/>
  <c r="W145" i="4" s="1"/>
  <c r="BA144" i="1"/>
  <c r="U145" i="4" s="1" a="1"/>
  <c r="U145" i="4" s="1"/>
  <c r="AX144" i="1"/>
  <c r="S145" i="4" s="1" a="1"/>
  <c r="S145" i="4" s="1"/>
  <c r="AT144" i="1"/>
  <c r="Q145" i="4" s="1" a="1"/>
  <c r="Q145" i="4" s="1"/>
  <c r="AQ144" i="1"/>
  <c r="O145" i="4" s="1" a="1"/>
  <c r="O145" i="4" s="1"/>
  <c r="AN144" i="1"/>
  <c r="M145" i="4" s="1" a="1"/>
  <c r="M145" i="4" s="1"/>
  <c r="AK144" i="1"/>
  <c r="K145" i="4" s="1" a="1"/>
  <c r="K145" i="4" s="1"/>
  <c r="AG144" i="1"/>
  <c r="AD144" i="1"/>
  <c r="AF144" i="1" s="1"/>
  <c r="I145" i="4" s="1" a="1"/>
  <c r="I145" i="4" s="1"/>
  <c r="DT143" i="1"/>
  <c r="DS143" i="1"/>
  <c r="DQ143" i="1"/>
  <c r="BI144" i="4" s="1" a="1"/>
  <c r="BI144" i="4" s="1"/>
  <c r="DO143" i="1"/>
  <c r="BH144" i="4" s="1" a="1"/>
  <c r="BH144" i="4" s="1"/>
  <c r="DM143" i="1"/>
  <c r="BC144" i="4" s="1" a="1"/>
  <c r="BC144" i="4" s="1"/>
  <c r="DK143" i="1"/>
  <c r="BB144" i="4" s="1" a="1"/>
  <c r="BB144" i="4" s="1"/>
  <c r="DI143" i="1"/>
  <c r="Y144" i="4" s="1" a="1"/>
  <c r="Y144" i="4" s="1"/>
  <c r="DE143" i="1"/>
  <c r="X144" i="4" s="1" a="1"/>
  <c r="X144" i="4" s="1"/>
  <c r="DA143" i="1"/>
  <c r="AY144" i="4" s="1" a="1"/>
  <c r="AY144" i="4" s="1"/>
  <c r="CW143" i="1"/>
  <c r="CT143" i="1"/>
  <c r="CQ143" i="1"/>
  <c r="AI144" i="4" s="1" a="1"/>
  <c r="AI144" i="4" s="1"/>
  <c r="CK143" i="1"/>
  <c r="BA144" i="4" s="1" a="1"/>
  <c r="BA144" i="4" s="1"/>
  <c r="CH143" i="1"/>
  <c r="AW144" i="4" s="1" a="1"/>
  <c r="AW144" i="4" s="1"/>
  <c r="CE143" i="1"/>
  <c r="AU144" i="4" s="1" a="1"/>
  <c r="AU144" i="4" s="1"/>
  <c r="CA143" i="1"/>
  <c r="AQ144" i="4" s="1" a="1"/>
  <c r="AQ144" i="4" s="1"/>
  <c r="BW143" i="1"/>
  <c r="AO144" i="4" s="1" a="1"/>
  <c r="AO144" i="4" s="1"/>
  <c r="BT143" i="1"/>
  <c r="AG144" i="4" s="1" a="1"/>
  <c r="AG144" i="4" s="1"/>
  <c r="BQ143" i="1"/>
  <c r="AE144" i="4" s="1" a="1"/>
  <c r="AE144" i="4" s="1"/>
  <c r="BN143" i="1"/>
  <c r="AK144" i="4" s="1" a="1"/>
  <c r="AK144" i="4" s="1"/>
  <c r="BK143" i="1"/>
  <c r="AA144" i="4" s="1" a="1"/>
  <c r="AA144" i="4" s="1"/>
  <c r="BH143" i="1"/>
  <c r="BD144" i="4" s="1" a="1"/>
  <c r="BD144" i="4" s="1"/>
  <c r="BD143" i="1"/>
  <c r="W144" i="4" s="1" a="1"/>
  <c r="W144" i="4" s="1"/>
  <c r="BA143" i="1"/>
  <c r="U144" i="4" s="1" a="1"/>
  <c r="U144" i="4" s="1"/>
  <c r="AX143" i="1"/>
  <c r="S144" i="4" s="1" a="1"/>
  <c r="S144" i="4" s="1"/>
  <c r="AT143" i="1"/>
  <c r="Q144" i="4" s="1" a="1"/>
  <c r="Q144" i="4" s="1"/>
  <c r="AQ143" i="1"/>
  <c r="O144" i="4" s="1" a="1"/>
  <c r="O144" i="4" s="1"/>
  <c r="AN143" i="1"/>
  <c r="M144" i="4" s="1" a="1"/>
  <c r="M144" i="4" s="1"/>
  <c r="AK143" i="1"/>
  <c r="K144" i="4" s="1" a="1"/>
  <c r="K144" i="4" s="1"/>
  <c r="AG143" i="1"/>
  <c r="AD143" i="1"/>
  <c r="AF143" i="1" s="1"/>
  <c r="I144" i="4" s="1" a="1"/>
  <c r="I144" i="4" s="1"/>
  <c r="DT142" i="1"/>
  <c r="DS142" i="1"/>
  <c r="DQ142" i="1"/>
  <c r="BI143" i="4" s="1" a="1"/>
  <c r="BI143" i="4" s="1"/>
  <c r="DO142" i="1"/>
  <c r="BH143" i="4" s="1" a="1"/>
  <c r="BH143" i="4" s="1"/>
  <c r="DM142" i="1"/>
  <c r="BC143" i="4" s="1" a="1"/>
  <c r="BC143" i="4" s="1"/>
  <c r="DK142" i="1"/>
  <c r="BB143" i="4" s="1" a="1"/>
  <c r="BB143" i="4" s="1"/>
  <c r="DI142" i="1"/>
  <c r="Y143" i="4" s="1" a="1"/>
  <c r="Y143" i="4" s="1"/>
  <c r="DE142" i="1"/>
  <c r="X143" i="4" s="1" a="1"/>
  <c r="X143" i="4" s="1"/>
  <c r="DA142" i="1"/>
  <c r="AY143" i="4" s="1" a="1"/>
  <c r="AY143" i="4" s="1"/>
  <c r="CW142" i="1"/>
  <c r="CT142" i="1"/>
  <c r="CX142" i="1" s="1"/>
  <c r="AV142" i="1" s="1"/>
  <c r="R143" i="4" s="1" a="1"/>
  <c r="R143" i="4" s="1"/>
  <c r="CQ142" i="1"/>
  <c r="AI143" i="4" s="1" a="1"/>
  <c r="AI143" i="4" s="1"/>
  <c r="CK142" i="1"/>
  <c r="BA143" i="4" s="1" a="1"/>
  <c r="BA143" i="4" s="1"/>
  <c r="CH142" i="1"/>
  <c r="AW143" i="4" s="1" a="1"/>
  <c r="AW143" i="4" s="1"/>
  <c r="CE142" i="1"/>
  <c r="AU143" i="4" s="1" a="1"/>
  <c r="AU143" i="4" s="1"/>
  <c r="CA142" i="1"/>
  <c r="AQ143" i="4" s="1" a="1"/>
  <c r="AQ143" i="4" s="1"/>
  <c r="BW142" i="1"/>
  <c r="AO143" i="4" s="1" a="1"/>
  <c r="AO143" i="4" s="1"/>
  <c r="BT142" i="1"/>
  <c r="AG143" i="4" s="1" a="1"/>
  <c r="AG143" i="4" s="1"/>
  <c r="BQ142" i="1"/>
  <c r="AE143" i="4" s="1" a="1"/>
  <c r="AE143" i="4" s="1"/>
  <c r="BN142" i="1"/>
  <c r="AK143" i="4" s="1" a="1"/>
  <c r="AK143" i="4" s="1"/>
  <c r="BK142" i="1"/>
  <c r="AA143" i="4" s="1" a="1"/>
  <c r="AA143" i="4" s="1"/>
  <c r="BH142" i="1"/>
  <c r="BD143" i="4" s="1" a="1"/>
  <c r="BD143" i="4" s="1"/>
  <c r="BD142" i="1"/>
  <c r="W143" i="4" s="1" a="1"/>
  <c r="W143" i="4" s="1"/>
  <c r="BA142" i="1"/>
  <c r="U143" i="4" s="1" a="1"/>
  <c r="U143" i="4" s="1"/>
  <c r="AX142" i="1"/>
  <c r="S143" i="4" s="1" a="1"/>
  <c r="S143" i="4" s="1"/>
  <c r="AT142" i="1"/>
  <c r="Q143" i="4" s="1" a="1"/>
  <c r="Q143" i="4" s="1"/>
  <c r="AQ142" i="1"/>
  <c r="O143" i="4" s="1" a="1"/>
  <c r="O143" i="4" s="1"/>
  <c r="AN142" i="1"/>
  <c r="M143" i="4" s="1" a="1"/>
  <c r="M143" i="4" s="1"/>
  <c r="AK142" i="1"/>
  <c r="K143" i="4" s="1" a="1"/>
  <c r="K143" i="4" s="1"/>
  <c r="AG142" i="1"/>
  <c r="AD142" i="1"/>
  <c r="AF142" i="1" s="1"/>
  <c r="I143" i="4" s="1" a="1"/>
  <c r="I143" i="4" s="1"/>
  <c r="DT141" i="1"/>
  <c r="DS141" i="1"/>
  <c r="DQ141" i="1"/>
  <c r="BI142" i="4" s="1" a="1"/>
  <c r="BI142" i="4" s="1"/>
  <c r="DO141" i="1"/>
  <c r="BH142" i="4" s="1" a="1"/>
  <c r="BH142" i="4" s="1"/>
  <c r="DM141" i="1"/>
  <c r="BC142" i="4" s="1" a="1"/>
  <c r="BC142" i="4" s="1"/>
  <c r="DK141" i="1"/>
  <c r="BB142" i="4" s="1" a="1"/>
  <c r="BB142" i="4" s="1"/>
  <c r="DI141" i="1"/>
  <c r="Y142" i="4" s="1" a="1"/>
  <c r="Y142" i="4" s="1"/>
  <c r="DE141" i="1"/>
  <c r="X142" i="4" s="1" a="1"/>
  <c r="X142" i="4" s="1"/>
  <c r="DA141" i="1"/>
  <c r="AY142" i="4" s="1" a="1"/>
  <c r="AY142" i="4" s="1"/>
  <c r="CW141" i="1"/>
  <c r="CX141" i="1" s="1"/>
  <c r="AV141" i="1" s="1"/>
  <c r="R142" i="4" s="1" a="1"/>
  <c r="R142" i="4" s="1"/>
  <c r="CT141" i="1"/>
  <c r="CQ141" i="1"/>
  <c r="AI142" i="4" s="1" a="1"/>
  <c r="AI142" i="4" s="1"/>
  <c r="CK141" i="1"/>
  <c r="BA142" i="4" s="1" a="1"/>
  <c r="BA142" i="4" s="1"/>
  <c r="CH141" i="1"/>
  <c r="AW142" i="4" s="1" a="1"/>
  <c r="AW142" i="4" s="1"/>
  <c r="CE141" i="1"/>
  <c r="AU142" i="4" s="1" a="1"/>
  <c r="AU142" i="4" s="1"/>
  <c r="CA141" i="1"/>
  <c r="AQ142" i="4" s="1" a="1"/>
  <c r="AQ142" i="4" s="1"/>
  <c r="BW141" i="1"/>
  <c r="AO142" i="4" s="1" a="1"/>
  <c r="AO142" i="4" s="1"/>
  <c r="BT141" i="1"/>
  <c r="AG142" i="4" s="1" a="1"/>
  <c r="AG142" i="4" s="1"/>
  <c r="BQ141" i="1"/>
  <c r="AE142" i="4" s="1" a="1"/>
  <c r="AE142" i="4" s="1"/>
  <c r="BN141" i="1"/>
  <c r="AK142" i="4" s="1" a="1"/>
  <c r="AK142" i="4" s="1"/>
  <c r="BK141" i="1"/>
  <c r="AA142" i="4" s="1" a="1"/>
  <c r="AA142" i="4" s="1"/>
  <c r="BH141" i="1"/>
  <c r="BD142" i="4" s="1" a="1"/>
  <c r="BD142" i="4" s="1"/>
  <c r="BD141" i="1"/>
  <c r="W142" i="4" s="1" a="1"/>
  <c r="W142" i="4" s="1"/>
  <c r="BA141" i="1"/>
  <c r="U142" i="4" s="1" a="1"/>
  <c r="U142" i="4" s="1"/>
  <c r="AX141" i="1"/>
  <c r="S142" i="4" s="1" a="1"/>
  <c r="S142" i="4" s="1"/>
  <c r="AT141" i="1"/>
  <c r="Q142" i="4" s="1" a="1"/>
  <c r="Q142" i="4" s="1"/>
  <c r="AQ141" i="1"/>
  <c r="O142" i="4" s="1" a="1"/>
  <c r="O142" i="4" s="1"/>
  <c r="AN141" i="1"/>
  <c r="M142" i="4" s="1" a="1"/>
  <c r="M142" i="4" s="1"/>
  <c r="AK141" i="1"/>
  <c r="K142" i="4" s="1" a="1"/>
  <c r="K142" i="4" s="1"/>
  <c r="AG141" i="1"/>
  <c r="AD141" i="1"/>
  <c r="AF141" i="1" s="1"/>
  <c r="I142" i="4" s="1" a="1"/>
  <c r="I142" i="4" s="1"/>
  <c r="DT140" i="1"/>
  <c r="DS140" i="1"/>
  <c r="DQ140" i="1"/>
  <c r="BI141" i="4" s="1" a="1"/>
  <c r="BI141" i="4" s="1"/>
  <c r="DO140" i="1"/>
  <c r="BH141" i="4" s="1" a="1"/>
  <c r="BH141" i="4" s="1"/>
  <c r="DM140" i="1"/>
  <c r="BC141" i="4" s="1" a="1"/>
  <c r="BC141" i="4" s="1"/>
  <c r="DK140" i="1"/>
  <c r="BB141" i="4" s="1" a="1"/>
  <c r="BB141" i="4" s="1"/>
  <c r="DI140" i="1"/>
  <c r="Y141" i="4" s="1" a="1"/>
  <c r="Y141" i="4" s="1"/>
  <c r="DE140" i="1"/>
  <c r="X141" i="4" s="1" a="1"/>
  <c r="X141" i="4" s="1"/>
  <c r="DA140" i="1"/>
  <c r="AY141" i="4" s="1" a="1"/>
  <c r="AY141" i="4" s="1"/>
  <c r="CW140" i="1"/>
  <c r="CX140" i="1" s="1"/>
  <c r="AV140" i="1" s="1"/>
  <c r="R141" i="4" s="1" a="1"/>
  <c r="R141" i="4" s="1"/>
  <c r="CT140" i="1"/>
  <c r="CQ140" i="1"/>
  <c r="AI141" i="4" s="1" a="1"/>
  <c r="AI141" i="4" s="1"/>
  <c r="CK140" i="1"/>
  <c r="BA141" i="4" s="1" a="1"/>
  <c r="BA141" i="4" s="1"/>
  <c r="CH140" i="1"/>
  <c r="AW141" i="4" s="1" a="1"/>
  <c r="AW141" i="4" s="1"/>
  <c r="CE140" i="1"/>
  <c r="AU141" i="4" s="1" a="1"/>
  <c r="AU141" i="4" s="1"/>
  <c r="CA140" i="1"/>
  <c r="AQ141" i="4" s="1" a="1"/>
  <c r="AQ141" i="4" s="1"/>
  <c r="BW140" i="1"/>
  <c r="AO141" i="4" s="1" a="1"/>
  <c r="AO141" i="4" s="1"/>
  <c r="BT140" i="1"/>
  <c r="AG141" i="4" s="1" a="1"/>
  <c r="AG141" i="4" s="1"/>
  <c r="BQ140" i="1"/>
  <c r="AE141" i="4" s="1" a="1"/>
  <c r="AE141" i="4" s="1"/>
  <c r="BN140" i="1"/>
  <c r="AK141" i="4" s="1" a="1"/>
  <c r="AK141" i="4" s="1"/>
  <c r="BK140" i="1"/>
  <c r="AA141" i="4" s="1" a="1"/>
  <c r="AA141" i="4" s="1"/>
  <c r="BH140" i="1"/>
  <c r="BD141" i="4" s="1" a="1"/>
  <c r="BD141" i="4" s="1"/>
  <c r="BD140" i="1"/>
  <c r="W141" i="4" s="1" a="1"/>
  <c r="W141" i="4" s="1"/>
  <c r="BA140" i="1"/>
  <c r="U141" i="4" s="1" a="1"/>
  <c r="U141" i="4" s="1"/>
  <c r="AX140" i="1"/>
  <c r="S141" i="4" s="1" a="1"/>
  <c r="S141" i="4" s="1"/>
  <c r="AT140" i="1"/>
  <c r="Q141" i="4" s="1" a="1"/>
  <c r="Q141" i="4" s="1"/>
  <c r="AQ140" i="1"/>
  <c r="O141" i="4" s="1" a="1"/>
  <c r="O141" i="4" s="1"/>
  <c r="AN140" i="1"/>
  <c r="M141" i="4" s="1" a="1"/>
  <c r="M141" i="4" s="1"/>
  <c r="AK140" i="1"/>
  <c r="K141" i="4" s="1" a="1"/>
  <c r="K141" i="4" s="1"/>
  <c r="AG140" i="1"/>
  <c r="AD140" i="1"/>
  <c r="AF140" i="1" s="1"/>
  <c r="I141" i="4" s="1" a="1"/>
  <c r="I141" i="4" s="1"/>
  <c r="DT139" i="1"/>
  <c r="DS139" i="1"/>
  <c r="DQ139" i="1"/>
  <c r="BI140" i="4" s="1" a="1"/>
  <c r="BI140" i="4" s="1"/>
  <c r="DO139" i="1"/>
  <c r="BH140" i="4" s="1" a="1"/>
  <c r="BH140" i="4" s="1"/>
  <c r="DM139" i="1"/>
  <c r="BC140" i="4" s="1" a="1"/>
  <c r="BC140" i="4" s="1"/>
  <c r="DK139" i="1"/>
  <c r="BB140" i="4" s="1" a="1"/>
  <c r="BB140" i="4" s="1"/>
  <c r="DI139" i="1"/>
  <c r="Y140" i="4" s="1" a="1"/>
  <c r="Y140" i="4" s="1"/>
  <c r="DE139" i="1"/>
  <c r="X140" i="4" s="1" a="1"/>
  <c r="X140" i="4" s="1"/>
  <c r="DA139" i="1"/>
  <c r="AY140" i="4" s="1" a="1"/>
  <c r="AY140" i="4" s="1"/>
  <c r="CW139" i="1"/>
  <c r="CT139" i="1"/>
  <c r="CQ139" i="1"/>
  <c r="AI140" i="4" s="1" a="1"/>
  <c r="AI140" i="4" s="1"/>
  <c r="CK139" i="1"/>
  <c r="BA140" i="4" s="1" a="1"/>
  <c r="BA140" i="4" s="1"/>
  <c r="CH139" i="1"/>
  <c r="AW140" i="4" s="1" a="1"/>
  <c r="AW140" i="4" s="1"/>
  <c r="CE139" i="1"/>
  <c r="AU140" i="4" s="1" a="1"/>
  <c r="AU140" i="4" s="1"/>
  <c r="CA139" i="1"/>
  <c r="AQ140" i="4" s="1" a="1"/>
  <c r="AQ140" i="4" s="1"/>
  <c r="BW139" i="1"/>
  <c r="AO140" i="4" s="1" a="1"/>
  <c r="AO140" i="4" s="1"/>
  <c r="BT139" i="1"/>
  <c r="AG140" i="4" s="1" a="1"/>
  <c r="AG140" i="4" s="1"/>
  <c r="BQ139" i="1"/>
  <c r="AE140" i="4" s="1" a="1"/>
  <c r="AE140" i="4" s="1"/>
  <c r="BN139" i="1"/>
  <c r="AK140" i="4" s="1" a="1"/>
  <c r="AK140" i="4" s="1"/>
  <c r="BK139" i="1"/>
  <c r="AA140" i="4" s="1" a="1"/>
  <c r="AA140" i="4" s="1"/>
  <c r="BH139" i="1"/>
  <c r="BD140" i="4" s="1" a="1"/>
  <c r="BD140" i="4" s="1"/>
  <c r="BD139" i="1"/>
  <c r="W140" i="4" s="1" a="1"/>
  <c r="W140" i="4" s="1"/>
  <c r="BA139" i="1"/>
  <c r="U140" i="4" s="1" a="1"/>
  <c r="U140" i="4" s="1"/>
  <c r="AX139" i="1"/>
  <c r="S140" i="4" s="1" a="1"/>
  <c r="S140" i="4" s="1"/>
  <c r="AT139" i="1"/>
  <c r="Q140" i="4" s="1" a="1"/>
  <c r="Q140" i="4" s="1"/>
  <c r="AQ139" i="1"/>
  <c r="O140" i="4" s="1" a="1"/>
  <c r="O140" i="4" s="1"/>
  <c r="AN139" i="1"/>
  <c r="M140" i="4" s="1" a="1"/>
  <c r="M140" i="4" s="1"/>
  <c r="AK139" i="1"/>
  <c r="K140" i="4" s="1" a="1"/>
  <c r="K140" i="4" s="1"/>
  <c r="AG139" i="1"/>
  <c r="AF139" i="1"/>
  <c r="I140" i="4" s="1" a="1"/>
  <c r="I140" i="4" s="1"/>
  <c r="AD139" i="1"/>
  <c r="DT138" i="1"/>
  <c r="DS138" i="1"/>
  <c r="DQ138" i="1"/>
  <c r="BI139" i="4" s="1" a="1"/>
  <c r="BI139" i="4" s="1"/>
  <c r="DO138" i="1"/>
  <c r="BH139" i="4" s="1" a="1"/>
  <c r="BH139" i="4" s="1"/>
  <c r="DM138" i="1"/>
  <c r="BC139" i="4" s="1" a="1"/>
  <c r="BC139" i="4" s="1"/>
  <c r="DK138" i="1"/>
  <c r="BB139" i="4" s="1" a="1"/>
  <c r="BB139" i="4" s="1"/>
  <c r="DI138" i="1"/>
  <c r="Y139" i="4" s="1" a="1"/>
  <c r="Y139" i="4" s="1"/>
  <c r="DE138" i="1"/>
  <c r="X139" i="4" s="1" a="1"/>
  <c r="X139" i="4" s="1"/>
  <c r="DA138" i="1"/>
  <c r="AY139" i="4" s="1" a="1"/>
  <c r="AY139" i="4" s="1"/>
  <c r="CW138" i="1"/>
  <c r="CT138" i="1"/>
  <c r="CQ138" i="1"/>
  <c r="AI139" i="4" s="1" a="1"/>
  <c r="AI139" i="4" s="1"/>
  <c r="CK138" i="1"/>
  <c r="BA139" i="4" s="1" a="1"/>
  <c r="BA139" i="4" s="1"/>
  <c r="CH138" i="1"/>
  <c r="AW139" i="4" s="1" a="1"/>
  <c r="AW139" i="4" s="1"/>
  <c r="CE138" i="1"/>
  <c r="AU139" i="4" s="1" a="1"/>
  <c r="AU139" i="4" s="1"/>
  <c r="CA138" i="1"/>
  <c r="AQ139" i="4" s="1" a="1"/>
  <c r="AQ139" i="4" s="1"/>
  <c r="BW138" i="1"/>
  <c r="AO139" i="4" s="1" a="1"/>
  <c r="AO139" i="4" s="1"/>
  <c r="BT138" i="1"/>
  <c r="AG139" i="4" s="1" a="1"/>
  <c r="AG139" i="4" s="1"/>
  <c r="BQ138" i="1"/>
  <c r="AE139" i="4" s="1" a="1"/>
  <c r="AE139" i="4" s="1"/>
  <c r="BN138" i="1"/>
  <c r="AK139" i="4" s="1" a="1"/>
  <c r="AK139" i="4" s="1"/>
  <c r="BK138" i="1"/>
  <c r="AA139" i="4" s="1" a="1"/>
  <c r="AA139" i="4" s="1"/>
  <c r="BH138" i="1"/>
  <c r="BD139" i="4" s="1" a="1"/>
  <c r="BD139" i="4" s="1"/>
  <c r="BD138" i="1"/>
  <c r="W139" i="4" s="1" a="1"/>
  <c r="W139" i="4" s="1"/>
  <c r="BA138" i="1"/>
  <c r="U139" i="4" s="1" a="1"/>
  <c r="U139" i="4" s="1"/>
  <c r="AX138" i="1"/>
  <c r="S139" i="4" s="1" a="1"/>
  <c r="S139" i="4" s="1"/>
  <c r="AT138" i="1"/>
  <c r="Q139" i="4" s="1" a="1"/>
  <c r="Q139" i="4" s="1"/>
  <c r="AQ138" i="1"/>
  <c r="O139" i="4" s="1" a="1"/>
  <c r="O139" i="4" s="1"/>
  <c r="AN138" i="1"/>
  <c r="M139" i="4" s="1" a="1"/>
  <c r="M139" i="4" s="1"/>
  <c r="AK138" i="1"/>
  <c r="K139" i="4" s="1" a="1"/>
  <c r="K139" i="4" s="1"/>
  <c r="AG138" i="1"/>
  <c r="AD138" i="1"/>
  <c r="AF138" i="1" s="1"/>
  <c r="I139" i="4" s="1" a="1"/>
  <c r="I139" i="4" s="1"/>
  <c r="DT137" i="1"/>
  <c r="DS137" i="1"/>
  <c r="DQ137" i="1"/>
  <c r="BI138" i="4" s="1" a="1"/>
  <c r="BI138" i="4" s="1"/>
  <c r="DO137" i="1"/>
  <c r="BH138" i="4" s="1" a="1"/>
  <c r="BH138" i="4" s="1"/>
  <c r="DM137" i="1"/>
  <c r="BC138" i="4" s="1" a="1"/>
  <c r="BC138" i="4" s="1"/>
  <c r="DK137" i="1"/>
  <c r="BB138" i="4" s="1" a="1"/>
  <c r="BB138" i="4" s="1"/>
  <c r="DI137" i="1"/>
  <c r="Y138" i="4" s="1" a="1"/>
  <c r="Y138" i="4" s="1"/>
  <c r="DE137" i="1"/>
  <c r="X138" i="4" s="1" a="1"/>
  <c r="X138" i="4" s="1"/>
  <c r="DA137" i="1"/>
  <c r="AY138" i="4" s="1" a="1"/>
  <c r="AY138" i="4" s="1"/>
  <c r="CW137" i="1"/>
  <c r="CX137" i="1" s="1"/>
  <c r="AV137" i="1" s="1"/>
  <c r="R138" i="4" s="1" a="1"/>
  <c r="R138" i="4" s="1"/>
  <c r="CT137" i="1"/>
  <c r="CQ137" i="1"/>
  <c r="AI138" i="4" s="1" a="1"/>
  <c r="AI138" i="4" s="1"/>
  <c r="CK137" i="1"/>
  <c r="BA138" i="4" s="1" a="1"/>
  <c r="BA138" i="4" s="1"/>
  <c r="CH137" i="1"/>
  <c r="AW138" i="4" s="1" a="1"/>
  <c r="AW138" i="4" s="1"/>
  <c r="CE137" i="1"/>
  <c r="AU138" i="4" s="1" a="1"/>
  <c r="AU138" i="4" s="1"/>
  <c r="CA137" i="1"/>
  <c r="AQ138" i="4" s="1" a="1"/>
  <c r="AQ138" i="4" s="1"/>
  <c r="BW137" i="1"/>
  <c r="AO138" i="4" s="1" a="1"/>
  <c r="AO138" i="4" s="1"/>
  <c r="BT137" i="1"/>
  <c r="AG138" i="4" s="1" a="1"/>
  <c r="AG138" i="4" s="1"/>
  <c r="BQ137" i="1"/>
  <c r="AE138" i="4" s="1" a="1"/>
  <c r="AE138" i="4" s="1"/>
  <c r="BN137" i="1"/>
  <c r="AK138" i="4" s="1" a="1"/>
  <c r="AK138" i="4" s="1"/>
  <c r="BK137" i="1"/>
  <c r="AA138" i="4" s="1" a="1"/>
  <c r="AA138" i="4" s="1"/>
  <c r="BH137" i="1"/>
  <c r="BD138" i="4" s="1" a="1"/>
  <c r="BD138" i="4" s="1"/>
  <c r="BD137" i="1"/>
  <c r="W138" i="4" s="1" a="1"/>
  <c r="W138" i="4" s="1"/>
  <c r="BA137" i="1"/>
  <c r="U138" i="4" s="1" a="1"/>
  <c r="U138" i="4" s="1"/>
  <c r="AX137" i="1"/>
  <c r="S138" i="4" s="1" a="1"/>
  <c r="S138" i="4" s="1"/>
  <c r="AT137" i="1"/>
  <c r="Q138" i="4" s="1" a="1"/>
  <c r="Q138" i="4" s="1"/>
  <c r="AQ137" i="1"/>
  <c r="O138" i="4" s="1" a="1"/>
  <c r="O138" i="4" s="1"/>
  <c r="AN137" i="1"/>
  <c r="M138" i="4" s="1" a="1"/>
  <c r="M138" i="4" s="1"/>
  <c r="AK137" i="1"/>
  <c r="K138" i="4" s="1" a="1"/>
  <c r="K138" i="4" s="1"/>
  <c r="AG137" i="1"/>
  <c r="AD137" i="1"/>
  <c r="AF137" i="1" s="1"/>
  <c r="I138" i="4" s="1" a="1"/>
  <c r="I138" i="4" s="1"/>
  <c r="DT136" i="1"/>
  <c r="DS136" i="1"/>
  <c r="DQ136" i="1"/>
  <c r="BI137" i="4" s="1" a="1"/>
  <c r="BI137" i="4" s="1"/>
  <c r="DO136" i="1"/>
  <c r="BH137" i="4" s="1" a="1"/>
  <c r="BH137" i="4" s="1"/>
  <c r="DM136" i="1"/>
  <c r="BC137" i="4" s="1" a="1"/>
  <c r="BC137" i="4" s="1"/>
  <c r="DK136" i="1"/>
  <c r="BB137" i="4" s="1" a="1"/>
  <c r="BB137" i="4" s="1"/>
  <c r="DI136" i="1"/>
  <c r="Y137" i="4" s="1" a="1"/>
  <c r="Y137" i="4" s="1"/>
  <c r="DE136" i="1"/>
  <c r="X137" i="4" s="1" a="1"/>
  <c r="X137" i="4" s="1"/>
  <c r="DA136" i="1"/>
  <c r="AY137" i="4" s="1" a="1"/>
  <c r="AY137" i="4" s="1"/>
  <c r="CW136" i="1"/>
  <c r="CX136" i="1" s="1"/>
  <c r="AV136" i="1" s="1"/>
  <c r="R137" i="4" s="1" a="1"/>
  <c r="R137" i="4" s="1"/>
  <c r="CT136" i="1"/>
  <c r="CQ136" i="1"/>
  <c r="AI137" i="4" s="1" a="1"/>
  <c r="AI137" i="4" s="1"/>
  <c r="CK136" i="1"/>
  <c r="BA137" i="4" s="1" a="1"/>
  <c r="BA137" i="4" s="1"/>
  <c r="CH136" i="1"/>
  <c r="AW137" i="4" s="1" a="1"/>
  <c r="AW137" i="4" s="1"/>
  <c r="CE136" i="1"/>
  <c r="AU137" i="4" s="1" a="1"/>
  <c r="AU137" i="4" s="1"/>
  <c r="CA136" i="1"/>
  <c r="AQ137" i="4" s="1" a="1"/>
  <c r="AQ137" i="4" s="1"/>
  <c r="BW136" i="1"/>
  <c r="AO137" i="4" s="1" a="1"/>
  <c r="AO137" i="4" s="1"/>
  <c r="BT136" i="1"/>
  <c r="AG137" i="4" s="1" a="1"/>
  <c r="AG137" i="4" s="1"/>
  <c r="BQ136" i="1"/>
  <c r="AE137" i="4" s="1" a="1"/>
  <c r="AE137" i="4" s="1"/>
  <c r="BN136" i="1"/>
  <c r="AK137" i="4" s="1" a="1"/>
  <c r="AK137" i="4" s="1"/>
  <c r="BK136" i="1"/>
  <c r="AA137" i="4" s="1" a="1"/>
  <c r="AA137" i="4" s="1"/>
  <c r="BH136" i="1"/>
  <c r="BD137" i="4" s="1" a="1"/>
  <c r="BD137" i="4" s="1"/>
  <c r="BD136" i="1"/>
  <c r="W137" i="4" s="1" a="1"/>
  <c r="W137" i="4" s="1"/>
  <c r="BA136" i="1"/>
  <c r="U137" i="4" s="1" a="1"/>
  <c r="U137" i="4" s="1"/>
  <c r="AX136" i="1"/>
  <c r="S137" i="4" s="1" a="1"/>
  <c r="S137" i="4" s="1"/>
  <c r="AT136" i="1"/>
  <c r="Q137" i="4" s="1" a="1"/>
  <c r="Q137" i="4" s="1"/>
  <c r="AQ136" i="1"/>
  <c r="O137" i="4" s="1" a="1"/>
  <c r="O137" i="4" s="1"/>
  <c r="AN136" i="1"/>
  <c r="M137" i="4" s="1" a="1"/>
  <c r="M137" i="4" s="1"/>
  <c r="AK136" i="1"/>
  <c r="K137" i="4" s="1" a="1"/>
  <c r="K137" i="4" s="1"/>
  <c r="AG136" i="1"/>
  <c r="AD136" i="1"/>
  <c r="AF136" i="1" s="1"/>
  <c r="I137" i="4" s="1" a="1"/>
  <c r="I137" i="4" s="1"/>
  <c r="DT135" i="1"/>
  <c r="DS135" i="1"/>
  <c r="DQ135" i="1"/>
  <c r="BI136" i="4" s="1" a="1"/>
  <c r="BI136" i="4" s="1"/>
  <c r="DO135" i="1"/>
  <c r="BH136" i="4" s="1" a="1"/>
  <c r="BH136" i="4" s="1"/>
  <c r="DM135" i="1"/>
  <c r="BC136" i="4" s="1" a="1"/>
  <c r="BC136" i="4" s="1"/>
  <c r="DK135" i="1"/>
  <c r="BB136" i="4" s="1" a="1"/>
  <c r="BB136" i="4" s="1"/>
  <c r="DI135" i="1"/>
  <c r="Y136" i="4" s="1" a="1"/>
  <c r="Y136" i="4" s="1"/>
  <c r="DE135" i="1"/>
  <c r="X136" i="4" s="1" a="1"/>
  <c r="X136" i="4" s="1"/>
  <c r="DA135" i="1"/>
  <c r="AY136" i="4" s="1" a="1"/>
  <c r="AY136" i="4" s="1"/>
  <c r="CW135" i="1"/>
  <c r="CT135" i="1"/>
  <c r="CQ135" i="1"/>
  <c r="AI136" i="4" s="1" a="1"/>
  <c r="AI136" i="4" s="1"/>
  <c r="CK135" i="1"/>
  <c r="BA136" i="4" s="1" a="1"/>
  <c r="BA136" i="4" s="1"/>
  <c r="CH135" i="1"/>
  <c r="AW136" i="4" s="1" a="1"/>
  <c r="AW136" i="4" s="1"/>
  <c r="CE135" i="1"/>
  <c r="AU136" i="4" s="1" a="1"/>
  <c r="AU136" i="4" s="1"/>
  <c r="CA135" i="1"/>
  <c r="AQ136" i="4" s="1" a="1"/>
  <c r="AQ136" i="4" s="1"/>
  <c r="BW135" i="1"/>
  <c r="AO136" i="4" s="1" a="1"/>
  <c r="AO136" i="4" s="1"/>
  <c r="BT135" i="1"/>
  <c r="AG136" i="4" s="1" a="1"/>
  <c r="AG136" i="4" s="1"/>
  <c r="BQ135" i="1"/>
  <c r="AE136" i="4" s="1" a="1"/>
  <c r="AE136" i="4" s="1"/>
  <c r="BN135" i="1"/>
  <c r="AK136" i="4" s="1" a="1"/>
  <c r="AK136" i="4" s="1"/>
  <c r="BK135" i="1"/>
  <c r="AA136" i="4" s="1" a="1"/>
  <c r="AA136" i="4" s="1"/>
  <c r="BH135" i="1"/>
  <c r="BD136" i="4" s="1" a="1"/>
  <c r="BD136" i="4" s="1"/>
  <c r="BD135" i="1"/>
  <c r="W136" i="4" s="1" a="1"/>
  <c r="W136" i="4" s="1"/>
  <c r="BA135" i="1"/>
  <c r="U136" i="4" s="1" a="1"/>
  <c r="U136" i="4" s="1"/>
  <c r="AX135" i="1"/>
  <c r="S136" i="4" s="1" a="1"/>
  <c r="S136" i="4" s="1"/>
  <c r="AT135" i="1"/>
  <c r="Q136" i="4" s="1" a="1"/>
  <c r="Q136" i="4" s="1"/>
  <c r="AQ135" i="1"/>
  <c r="O136" i="4" s="1" a="1"/>
  <c r="O136" i="4" s="1"/>
  <c r="AN135" i="1"/>
  <c r="M136" i="4" s="1" a="1"/>
  <c r="M136" i="4" s="1"/>
  <c r="AK135" i="1"/>
  <c r="K136" i="4" s="1" a="1"/>
  <c r="K136" i="4" s="1"/>
  <c r="AG135" i="1"/>
  <c r="AF135" i="1"/>
  <c r="I136" i="4" s="1" a="1"/>
  <c r="I136" i="4" s="1"/>
  <c r="AD135" i="1"/>
  <c r="DT134" i="1"/>
  <c r="DS134" i="1"/>
  <c r="DQ134" i="1"/>
  <c r="BI135" i="4" s="1" a="1"/>
  <c r="BI135" i="4" s="1"/>
  <c r="DO134" i="1"/>
  <c r="BH135" i="4" s="1" a="1"/>
  <c r="BH135" i="4" s="1"/>
  <c r="DM134" i="1"/>
  <c r="BC135" i="4" s="1" a="1"/>
  <c r="BC135" i="4" s="1"/>
  <c r="DK134" i="1"/>
  <c r="BB135" i="4" s="1" a="1"/>
  <c r="BB135" i="4" s="1"/>
  <c r="DI134" i="1"/>
  <c r="Y135" i="4" s="1" a="1"/>
  <c r="Y135" i="4" s="1"/>
  <c r="DE134" i="1"/>
  <c r="X135" i="4" s="1" a="1"/>
  <c r="X135" i="4" s="1"/>
  <c r="DA134" i="1"/>
  <c r="AY135" i="4" s="1" a="1"/>
  <c r="AY135" i="4" s="1"/>
  <c r="CW134" i="1"/>
  <c r="CT134" i="1"/>
  <c r="CQ134" i="1"/>
  <c r="AI135" i="4" s="1" a="1"/>
  <c r="AI135" i="4" s="1"/>
  <c r="CK134" i="1"/>
  <c r="BA135" i="4" s="1" a="1"/>
  <c r="BA135" i="4" s="1"/>
  <c r="CH134" i="1"/>
  <c r="AW135" i="4" s="1" a="1"/>
  <c r="AW135" i="4" s="1"/>
  <c r="CE134" i="1"/>
  <c r="AU135" i="4" s="1" a="1"/>
  <c r="AU135" i="4" s="1"/>
  <c r="CA134" i="1"/>
  <c r="AQ135" i="4" s="1" a="1"/>
  <c r="AQ135" i="4" s="1"/>
  <c r="BW134" i="1"/>
  <c r="AO135" i="4" s="1" a="1"/>
  <c r="AO135" i="4" s="1"/>
  <c r="BT134" i="1"/>
  <c r="AG135" i="4" s="1" a="1"/>
  <c r="AG135" i="4" s="1"/>
  <c r="BQ134" i="1"/>
  <c r="AE135" i="4" s="1" a="1"/>
  <c r="AE135" i="4" s="1"/>
  <c r="BN134" i="1"/>
  <c r="AK135" i="4" s="1" a="1"/>
  <c r="AK135" i="4" s="1"/>
  <c r="BK134" i="1"/>
  <c r="AA135" i="4" s="1" a="1"/>
  <c r="AA135" i="4" s="1"/>
  <c r="BH134" i="1"/>
  <c r="BD135" i="4" s="1" a="1"/>
  <c r="BD135" i="4" s="1"/>
  <c r="BD134" i="1"/>
  <c r="W135" i="4" s="1" a="1"/>
  <c r="W135" i="4" s="1"/>
  <c r="BA134" i="1"/>
  <c r="U135" i="4" s="1" a="1"/>
  <c r="U135" i="4" s="1"/>
  <c r="AX134" i="1"/>
  <c r="S135" i="4" s="1" a="1"/>
  <c r="S135" i="4" s="1"/>
  <c r="AT134" i="1"/>
  <c r="Q135" i="4" s="1" a="1"/>
  <c r="Q135" i="4" s="1"/>
  <c r="AQ134" i="1"/>
  <c r="O135" i="4" s="1" a="1"/>
  <c r="O135" i="4" s="1"/>
  <c r="AN134" i="1"/>
  <c r="M135" i="4" s="1" a="1"/>
  <c r="M135" i="4" s="1"/>
  <c r="AK134" i="1"/>
  <c r="K135" i="4" s="1" a="1"/>
  <c r="K135" i="4" s="1"/>
  <c r="AG134" i="1"/>
  <c r="AD134" i="1"/>
  <c r="AF134" i="1" s="1"/>
  <c r="I135" i="4" s="1" a="1"/>
  <c r="I135" i="4" s="1"/>
  <c r="DT133" i="1"/>
  <c r="DS133" i="1"/>
  <c r="DQ133" i="1"/>
  <c r="BI134" i="4" s="1" a="1"/>
  <c r="BI134" i="4" s="1"/>
  <c r="DO133" i="1"/>
  <c r="BH134" i="4" s="1" a="1"/>
  <c r="BH134" i="4" s="1"/>
  <c r="DM133" i="1"/>
  <c r="BC134" i="4" s="1" a="1"/>
  <c r="BC134" i="4" s="1"/>
  <c r="DK133" i="1"/>
  <c r="BB134" i="4" s="1" a="1"/>
  <c r="BB134" i="4" s="1"/>
  <c r="DI133" i="1"/>
  <c r="Y134" i="4" s="1" a="1"/>
  <c r="Y134" i="4" s="1"/>
  <c r="DE133" i="1"/>
  <c r="X134" i="4" s="1" a="1"/>
  <c r="X134" i="4" s="1"/>
  <c r="DA133" i="1"/>
  <c r="AY134" i="4" s="1" a="1"/>
  <c r="AY134" i="4" s="1"/>
  <c r="CW133" i="1"/>
  <c r="CX133" i="1" s="1"/>
  <c r="AV133" i="1" s="1"/>
  <c r="R134" i="4" s="1" a="1"/>
  <c r="R134" i="4" s="1"/>
  <c r="CT133" i="1"/>
  <c r="CQ133" i="1"/>
  <c r="AI134" i="4" s="1" a="1"/>
  <c r="AI134" i="4" s="1"/>
  <c r="CK133" i="1"/>
  <c r="BA134" i="4" s="1" a="1"/>
  <c r="BA134" i="4" s="1"/>
  <c r="CH133" i="1"/>
  <c r="AW134" i="4" s="1" a="1"/>
  <c r="AW134" i="4" s="1"/>
  <c r="CE133" i="1"/>
  <c r="AU134" i="4" s="1" a="1"/>
  <c r="AU134" i="4" s="1"/>
  <c r="CA133" i="1"/>
  <c r="AQ134" i="4" s="1" a="1"/>
  <c r="AQ134" i="4" s="1"/>
  <c r="BW133" i="1"/>
  <c r="AO134" i="4" s="1" a="1"/>
  <c r="AO134" i="4" s="1"/>
  <c r="BT133" i="1"/>
  <c r="AG134" i="4" s="1" a="1"/>
  <c r="AG134" i="4" s="1"/>
  <c r="BQ133" i="1"/>
  <c r="AE134" i="4" s="1" a="1"/>
  <c r="AE134" i="4" s="1"/>
  <c r="BN133" i="1"/>
  <c r="AK134" i="4" s="1" a="1"/>
  <c r="AK134" i="4" s="1"/>
  <c r="BK133" i="1"/>
  <c r="AA134" i="4" s="1" a="1"/>
  <c r="AA134" i="4" s="1"/>
  <c r="BH133" i="1"/>
  <c r="BD134" i="4" s="1" a="1"/>
  <c r="BD134" i="4" s="1"/>
  <c r="BD133" i="1"/>
  <c r="W134" i="4" s="1" a="1"/>
  <c r="W134" i="4" s="1"/>
  <c r="BA133" i="1"/>
  <c r="U134" i="4" s="1" a="1"/>
  <c r="U134" i="4" s="1"/>
  <c r="AX133" i="1"/>
  <c r="S134" i="4" s="1" a="1"/>
  <c r="S134" i="4" s="1"/>
  <c r="AT133" i="1"/>
  <c r="Q134" i="4" s="1" a="1"/>
  <c r="Q134" i="4" s="1"/>
  <c r="AQ133" i="1"/>
  <c r="O134" i="4" s="1" a="1"/>
  <c r="O134" i="4" s="1"/>
  <c r="AN133" i="1"/>
  <c r="M134" i="4" s="1" a="1"/>
  <c r="M134" i="4" s="1"/>
  <c r="AK133" i="1"/>
  <c r="K134" i="4" s="1" a="1"/>
  <c r="K134" i="4" s="1"/>
  <c r="AG133" i="1"/>
  <c r="AD133" i="1"/>
  <c r="AF133" i="1" s="1"/>
  <c r="I134" i="4" s="1" a="1"/>
  <c r="I134" i="4" s="1"/>
  <c r="DT132" i="1"/>
  <c r="DS132" i="1"/>
  <c r="DQ132" i="1"/>
  <c r="BI133" i="4" s="1" a="1"/>
  <c r="BI133" i="4" s="1"/>
  <c r="DO132" i="1"/>
  <c r="BH133" i="4" s="1" a="1"/>
  <c r="BH133" i="4" s="1"/>
  <c r="DM132" i="1"/>
  <c r="BC133" i="4" s="1" a="1"/>
  <c r="BC133" i="4" s="1"/>
  <c r="DK132" i="1"/>
  <c r="BB133" i="4" s="1" a="1"/>
  <c r="BB133" i="4" s="1"/>
  <c r="DI132" i="1"/>
  <c r="Y133" i="4" s="1" a="1"/>
  <c r="Y133" i="4" s="1"/>
  <c r="DE132" i="1"/>
  <c r="X133" i="4" s="1" a="1"/>
  <c r="X133" i="4" s="1"/>
  <c r="DA132" i="1"/>
  <c r="AY133" i="4" s="1" a="1"/>
  <c r="AY133" i="4" s="1"/>
  <c r="CW132" i="1"/>
  <c r="CX132" i="1" s="1"/>
  <c r="AV132" i="1" s="1"/>
  <c r="R133" i="4" s="1" a="1"/>
  <c r="R133" i="4" s="1"/>
  <c r="CT132" i="1"/>
  <c r="CQ132" i="1"/>
  <c r="AI133" i="4" s="1" a="1"/>
  <c r="AI133" i="4" s="1"/>
  <c r="CK132" i="1"/>
  <c r="BA133" i="4" s="1" a="1"/>
  <c r="BA133" i="4" s="1"/>
  <c r="CH132" i="1"/>
  <c r="AW133" i="4" s="1" a="1"/>
  <c r="AW133" i="4" s="1"/>
  <c r="CE132" i="1"/>
  <c r="AU133" i="4" s="1" a="1"/>
  <c r="AU133" i="4" s="1"/>
  <c r="CA132" i="1"/>
  <c r="AQ133" i="4" s="1" a="1"/>
  <c r="AQ133" i="4" s="1"/>
  <c r="BW132" i="1"/>
  <c r="AO133" i="4" s="1" a="1"/>
  <c r="AO133" i="4" s="1"/>
  <c r="BT132" i="1"/>
  <c r="AG133" i="4" s="1" a="1"/>
  <c r="AG133" i="4" s="1"/>
  <c r="BQ132" i="1"/>
  <c r="AE133" i="4" s="1" a="1"/>
  <c r="AE133" i="4" s="1"/>
  <c r="BN132" i="1"/>
  <c r="AK133" i="4" s="1" a="1"/>
  <c r="AK133" i="4" s="1"/>
  <c r="BK132" i="1"/>
  <c r="AA133" i="4" s="1" a="1"/>
  <c r="AA133" i="4" s="1"/>
  <c r="BH132" i="1"/>
  <c r="BD133" i="4" s="1" a="1"/>
  <c r="BD133" i="4" s="1"/>
  <c r="BD132" i="1"/>
  <c r="W133" i="4" s="1" a="1"/>
  <c r="W133" i="4" s="1"/>
  <c r="BA132" i="1"/>
  <c r="U133" i="4" s="1" a="1"/>
  <c r="U133" i="4" s="1"/>
  <c r="AX132" i="1"/>
  <c r="S133" i="4" s="1" a="1"/>
  <c r="S133" i="4" s="1"/>
  <c r="AT132" i="1"/>
  <c r="Q133" i="4" s="1" a="1"/>
  <c r="Q133" i="4" s="1"/>
  <c r="AQ132" i="1"/>
  <c r="O133" i="4" s="1" a="1"/>
  <c r="O133" i="4" s="1"/>
  <c r="AN132" i="1"/>
  <c r="M133" i="4" s="1" a="1"/>
  <c r="M133" i="4" s="1"/>
  <c r="AK132" i="1"/>
  <c r="K133" i="4" s="1" a="1"/>
  <c r="K133" i="4" s="1"/>
  <c r="AG132" i="1"/>
  <c r="AD132" i="1"/>
  <c r="AF132" i="1" s="1"/>
  <c r="I133" i="4" s="1" a="1"/>
  <c r="I133" i="4" s="1"/>
  <c r="DT131" i="1"/>
  <c r="DS131" i="1"/>
  <c r="DQ131" i="1"/>
  <c r="BI132" i="4" s="1" a="1"/>
  <c r="BI132" i="4" s="1"/>
  <c r="DO131" i="1"/>
  <c r="BH132" i="4" s="1" a="1"/>
  <c r="BH132" i="4" s="1"/>
  <c r="DM131" i="1"/>
  <c r="BC132" i="4" s="1" a="1"/>
  <c r="BC132" i="4" s="1"/>
  <c r="DK131" i="1"/>
  <c r="BB132" i="4" s="1" a="1"/>
  <c r="BB132" i="4" s="1"/>
  <c r="DI131" i="1"/>
  <c r="Y132" i="4" s="1" a="1"/>
  <c r="Y132" i="4" s="1"/>
  <c r="DE131" i="1"/>
  <c r="X132" i="4" s="1" a="1"/>
  <c r="X132" i="4" s="1"/>
  <c r="DA131" i="1"/>
  <c r="AY132" i="4" s="1" a="1"/>
  <c r="AY132" i="4" s="1"/>
  <c r="CW131" i="1"/>
  <c r="CT131" i="1"/>
  <c r="CQ131" i="1"/>
  <c r="AI132" i="4" s="1" a="1"/>
  <c r="AI132" i="4" s="1"/>
  <c r="CK131" i="1"/>
  <c r="BA132" i="4" s="1" a="1"/>
  <c r="BA132" i="4" s="1"/>
  <c r="CH131" i="1"/>
  <c r="AW132" i="4" s="1" a="1"/>
  <c r="AW132" i="4" s="1"/>
  <c r="CE131" i="1"/>
  <c r="AU132" i="4" s="1" a="1"/>
  <c r="AU132" i="4" s="1"/>
  <c r="CA131" i="1"/>
  <c r="AQ132" i="4" s="1" a="1"/>
  <c r="AQ132" i="4" s="1"/>
  <c r="BW131" i="1"/>
  <c r="AO132" i="4" s="1" a="1"/>
  <c r="AO132" i="4" s="1"/>
  <c r="BT131" i="1"/>
  <c r="AG132" i="4" s="1" a="1"/>
  <c r="AG132" i="4" s="1"/>
  <c r="BQ131" i="1"/>
  <c r="AE132" i="4" s="1" a="1"/>
  <c r="AE132" i="4" s="1"/>
  <c r="BN131" i="1"/>
  <c r="AK132" i="4" s="1" a="1"/>
  <c r="AK132" i="4" s="1"/>
  <c r="BK131" i="1"/>
  <c r="AA132" i="4" s="1" a="1"/>
  <c r="AA132" i="4" s="1"/>
  <c r="BH131" i="1"/>
  <c r="BD132" i="4" s="1" a="1"/>
  <c r="BD132" i="4" s="1"/>
  <c r="BD131" i="1"/>
  <c r="W132" i="4" s="1" a="1"/>
  <c r="W132" i="4" s="1"/>
  <c r="BA131" i="1"/>
  <c r="U132" i="4" s="1" a="1"/>
  <c r="U132" i="4" s="1"/>
  <c r="AX131" i="1"/>
  <c r="S132" i="4" s="1" a="1"/>
  <c r="S132" i="4" s="1"/>
  <c r="AT131" i="1"/>
  <c r="Q132" i="4" s="1" a="1"/>
  <c r="Q132" i="4" s="1"/>
  <c r="AQ131" i="1"/>
  <c r="O132" i="4" s="1" a="1"/>
  <c r="O132" i="4" s="1"/>
  <c r="AN131" i="1"/>
  <c r="M132" i="4" s="1" a="1"/>
  <c r="M132" i="4" s="1"/>
  <c r="AK131" i="1"/>
  <c r="K132" i="4" s="1" a="1"/>
  <c r="K132" i="4" s="1"/>
  <c r="AG131" i="1"/>
  <c r="AF131" i="1"/>
  <c r="I132" i="4" s="1" a="1"/>
  <c r="I132" i="4" s="1"/>
  <c r="AD131" i="1"/>
  <c r="DT130" i="1"/>
  <c r="DS130" i="1"/>
  <c r="DQ130" i="1"/>
  <c r="BI131" i="4" s="1" a="1"/>
  <c r="BI131" i="4" s="1"/>
  <c r="DO130" i="1"/>
  <c r="BH131" i="4" s="1" a="1"/>
  <c r="BH131" i="4" s="1"/>
  <c r="DM130" i="1"/>
  <c r="BC131" i="4" s="1" a="1"/>
  <c r="BC131" i="4" s="1"/>
  <c r="DK130" i="1"/>
  <c r="BB131" i="4" s="1" a="1"/>
  <c r="BB131" i="4" s="1"/>
  <c r="DI130" i="1"/>
  <c r="Y131" i="4" s="1" a="1"/>
  <c r="Y131" i="4" s="1"/>
  <c r="DE130" i="1"/>
  <c r="X131" i="4" s="1" a="1"/>
  <c r="X131" i="4" s="1"/>
  <c r="DA130" i="1"/>
  <c r="AY131" i="4" s="1" a="1"/>
  <c r="AY131" i="4" s="1"/>
  <c r="CW130" i="1"/>
  <c r="CT130" i="1"/>
  <c r="CQ130" i="1"/>
  <c r="AI131" i="4" s="1" a="1"/>
  <c r="AI131" i="4" s="1"/>
  <c r="CK130" i="1"/>
  <c r="BA131" i="4" s="1" a="1"/>
  <c r="BA131" i="4" s="1"/>
  <c r="CH130" i="1"/>
  <c r="AW131" i="4" s="1" a="1"/>
  <c r="AW131" i="4" s="1"/>
  <c r="CE130" i="1"/>
  <c r="AU131" i="4" s="1" a="1"/>
  <c r="AU131" i="4" s="1"/>
  <c r="CA130" i="1"/>
  <c r="AQ131" i="4" s="1" a="1"/>
  <c r="AQ131" i="4" s="1"/>
  <c r="BW130" i="1"/>
  <c r="AO131" i="4" s="1" a="1"/>
  <c r="AO131" i="4" s="1"/>
  <c r="BT130" i="1"/>
  <c r="AG131" i="4" s="1" a="1"/>
  <c r="AG131" i="4" s="1"/>
  <c r="BQ130" i="1"/>
  <c r="AE131" i="4" s="1" a="1"/>
  <c r="AE131" i="4" s="1"/>
  <c r="BN130" i="1"/>
  <c r="AK131" i="4" s="1" a="1"/>
  <c r="AK131" i="4" s="1"/>
  <c r="BK130" i="1"/>
  <c r="AA131" i="4" s="1" a="1"/>
  <c r="AA131" i="4" s="1"/>
  <c r="BH130" i="1"/>
  <c r="BD131" i="4" s="1" a="1"/>
  <c r="BD131" i="4" s="1"/>
  <c r="BD130" i="1"/>
  <c r="W131" i="4" s="1" a="1"/>
  <c r="W131" i="4" s="1"/>
  <c r="BA130" i="1"/>
  <c r="U131" i="4" s="1" a="1"/>
  <c r="U131" i="4" s="1"/>
  <c r="AX130" i="1"/>
  <c r="S131" i="4" s="1" a="1"/>
  <c r="S131" i="4" s="1"/>
  <c r="AT130" i="1"/>
  <c r="Q131" i="4" s="1" a="1"/>
  <c r="Q131" i="4" s="1"/>
  <c r="AQ130" i="1"/>
  <c r="O131" i="4" s="1" a="1"/>
  <c r="O131" i="4" s="1"/>
  <c r="AN130" i="1"/>
  <c r="M131" i="4" s="1" a="1"/>
  <c r="M131" i="4" s="1"/>
  <c r="AK130" i="1"/>
  <c r="K131" i="4" s="1" a="1"/>
  <c r="K131" i="4" s="1"/>
  <c r="AG130" i="1"/>
  <c r="AD130" i="1"/>
  <c r="AF130" i="1" s="1"/>
  <c r="I131" i="4" s="1" a="1"/>
  <c r="I131" i="4" s="1"/>
  <c r="DT129" i="1"/>
  <c r="DS129" i="1"/>
  <c r="DQ129" i="1"/>
  <c r="BI130" i="4" s="1" a="1"/>
  <c r="BI130" i="4" s="1"/>
  <c r="DO129" i="1"/>
  <c r="BH130" i="4" s="1" a="1"/>
  <c r="BH130" i="4" s="1"/>
  <c r="DM129" i="1"/>
  <c r="BC130" i="4" s="1" a="1"/>
  <c r="BC130" i="4" s="1"/>
  <c r="DK129" i="1"/>
  <c r="BB130" i="4" s="1" a="1"/>
  <c r="BB130" i="4" s="1"/>
  <c r="DI129" i="1"/>
  <c r="Y130" i="4" s="1" a="1"/>
  <c r="Y130" i="4" s="1"/>
  <c r="DE129" i="1"/>
  <c r="X130" i="4" s="1" a="1"/>
  <c r="X130" i="4" s="1"/>
  <c r="DA129" i="1"/>
  <c r="AY130" i="4" s="1" a="1"/>
  <c r="AY130" i="4" s="1"/>
  <c r="CW129" i="1"/>
  <c r="CX129" i="1" s="1"/>
  <c r="AV129" i="1" s="1"/>
  <c r="R130" i="4" s="1" a="1"/>
  <c r="R130" i="4" s="1"/>
  <c r="CT129" i="1"/>
  <c r="CQ129" i="1"/>
  <c r="AI130" i="4" s="1" a="1"/>
  <c r="AI130" i="4" s="1"/>
  <c r="CK129" i="1"/>
  <c r="BA130" i="4" s="1" a="1"/>
  <c r="BA130" i="4" s="1"/>
  <c r="CH129" i="1"/>
  <c r="AW130" i="4" s="1" a="1"/>
  <c r="AW130" i="4" s="1"/>
  <c r="CE129" i="1"/>
  <c r="AU130" i="4" s="1" a="1"/>
  <c r="AU130" i="4" s="1"/>
  <c r="CA129" i="1"/>
  <c r="AQ130" i="4" s="1" a="1"/>
  <c r="AQ130" i="4" s="1"/>
  <c r="BW129" i="1"/>
  <c r="AO130" i="4" s="1" a="1"/>
  <c r="AO130" i="4" s="1"/>
  <c r="BT129" i="1"/>
  <c r="AG130" i="4" s="1" a="1"/>
  <c r="AG130" i="4" s="1"/>
  <c r="BQ129" i="1"/>
  <c r="AE130" i="4" s="1" a="1"/>
  <c r="AE130" i="4" s="1"/>
  <c r="BN129" i="1"/>
  <c r="AK130" i="4" s="1" a="1"/>
  <c r="AK130" i="4" s="1"/>
  <c r="BK129" i="1"/>
  <c r="AA130" i="4" s="1" a="1"/>
  <c r="AA130" i="4" s="1"/>
  <c r="BH129" i="1"/>
  <c r="BD130" i="4" s="1" a="1"/>
  <c r="BD130" i="4" s="1"/>
  <c r="BD129" i="1"/>
  <c r="W130" i="4" s="1" a="1"/>
  <c r="W130" i="4" s="1"/>
  <c r="BA129" i="1"/>
  <c r="U130" i="4" s="1" a="1"/>
  <c r="U130" i="4" s="1"/>
  <c r="AX129" i="1"/>
  <c r="S130" i="4" s="1" a="1"/>
  <c r="S130" i="4" s="1"/>
  <c r="AT129" i="1"/>
  <c r="Q130" i="4" s="1" a="1"/>
  <c r="Q130" i="4" s="1"/>
  <c r="AQ129" i="1"/>
  <c r="O130" i="4" s="1" a="1"/>
  <c r="O130" i="4" s="1"/>
  <c r="AN129" i="1"/>
  <c r="M130" i="4" s="1" a="1"/>
  <c r="M130" i="4" s="1"/>
  <c r="AK129" i="1"/>
  <c r="K130" i="4" s="1" a="1"/>
  <c r="K130" i="4" s="1"/>
  <c r="AG129" i="1"/>
  <c r="AD129" i="1"/>
  <c r="AF129" i="1" s="1"/>
  <c r="I130" i="4" s="1" a="1"/>
  <c r="I130" i="4" s="1"/>
  <c r="DT128" i="1"/>
  <c r="DS128" i="1"/>
  <c r="DQ128" i="1"/>
  <c r="BI129" i="4" s="1" a="1"/>
  <c r="BI129" i="4" s="1"/>
  <c r="DO128" i="1"/>
  <c r="BH129" i="4" s="1" a="1"/>
  <c r="BH129" i="4" s="1"/>
  <c r="DM128" i="1"/>
  <c r="BC129" i="4" s="1" a="1"/>
  <c r="BC129" i="4" s="1"/>
  <c r="DK128" i="1"/>
  <c r="BB129" i="4" s="1" a="1"/>
  <c r="BB129" i="4" s="1"/>
  <c r="DI128" i="1"/>
  <c r="Y129" i="4" s="1" a="1"/>
  <c r="Y129" i="4" s="1"/>
  <c r="DE128" i="1"/>
  <c r="X129" i="4" s="1" a="1"/>
  <c r="X129" i="4" s="1"/>
  <c r="DA128" i="1"/>
  <c r="AY129" i="4" s="1" a="1"/>
  <c r="AY129" i="4" s="1"/>
  <c r="CW128" i="1"/>
  <c r="CX128" i="1" s="1"/>
  <c r="AV128" i="1" s="1"/>
  <c r="R129" i="4" s="1" a="1"/>
  <c r="R129" i="4" s="1"/>
  <c r="CT128" i="1"/>
  <c r="CQ128" i="1"/>
  <c r="AI129" i="4" s="1" a="1"/>
  <c r="AI129" i="4" s="1"/>
  <c r="CK128" i="1"/>
  <c r="BA129" i="4" s="1" a="1"/>
  <c r="BA129" i="4" s="1"/>
  <c r="CH128" i="1"/>
  <c r="AW129" i="4" s="1" a="1"/>
  <c r="AW129" i="4" s="1"/>
  <c r="CE128" i="1"/>
  <c r="AU129" i="4" s="1" a="1"/>
  <c r="AU129" i="4" s="1"/>
  <c r="CA128" i="1"/>
  <c r="AQ129" i="4" s="1" a="1"/>
  <c r="AQ129" i="4" s="1"/>
  <c r="BW128" i="1"/>
  <c r="AO129" i="4" s="1" a="1"/>
  <c r="AO129" i="4" s="1"/>
  <c r="BT128" i="1"/>
  <c r="AG129" i="4" s="1" a="1"/>
  <c r="AG129" i="4" s="1"/>
  <c r="BQ128" i="1"/>
  <c r="AE129" i="4" s="1" a="1"/>
  <c r="AE129" i="4" s="1"/>
  <c r="BN128" i="1"/>
  <c r="AK129" i="4" s="1" a="1"/>
  <c r="AK129" i="4" s="1"/>
  <c r="BK128" i="1"/>
  <c r="AA129" i="4" s="1" a="1"/>
  <c r="AA129" i="4" s="1"/>
  <c r="BH128" i="1"/>
  <c r="BD129" i="4" s="1" a="1"/>
  <c r="BD129" i="4" s="1"/>
  <c r="BD128" i="1"/>
  <c r="W129" i="4" s="1" a="1"/>
  <c r="W129" i="4" s="1"/>
  <c r="BA128" i="1"/>
  <c r="U129" i="4" s="1" a="1"/>
  <c r="U129" i="4" s="1"/>
  <c r="AX128" i="1"/>
  <c r="S129" i="4" s="1" a="1"/>
  <c r="S129" i="4" s="1"/>
  <c r="AT128" i="1"/>
  <c r="Q129" i="4" s="1" a="1"/>
  <c r="Q129" i="4" s="1"/>
  <c r="AQ128" i="1"/>
  <c r="O129" i="4" s="1" a="1"/>
  <c r="O129" i="4" s="1"/>
  <c r="AN128" i="1"/>
  <c r="M129" i="4" s="1" a="1"/>
  <c r="M129" i="4" s="1"/>
  <c r="AK128" i="1"/>
  <c r="K129" i="4" s="1" a="1"/>
  <c r="K129" i="4" s="1"/>
  <c r="AG128" i="1"/>
  <c r="AD128" i="1"/>
  <c r="AF128" i="1" s="1"/>
  <c r="I129" i="4" s="1" a="1"/>
  <c r="I129" i="4" s="1"/>
  <c r="DT127" i="1"/>
  <c r="DS127" i="1"/>
  <c r="DQ127" i="1"/>
  <c r="BI128" i="4" s="1" a="1"/>
  <c r="BI128" i="4" s="1"/>
  <c r="DO127" i="1"/>
  <c r="BH128" i="4" s="1" a="1"/>
  <c r="BH128" i="4" s="1"/>
  <c r="DM127" i="1"/>
  <c r="BC128" i="4" s="1" a="1"/>
  <c r="BC128" i="4" s="1"/>
  <c r="DK127" i="1"/>
  <c r="BB128" i="4" s="1" a="1"/>
  <c r="BB128" i="4" s="1"/>
  <c r="DI127" i="1"/>
  <c r="Y128" i="4" s="1" a="1"/>
  <c r="Y128" i="4" s="1"/>
  <c r="DE127" i="1"/>
  <c r="X128" i="4" s="1" a="1"/>
  <c r="X128" i="4" s="1"/>
  <c r="DA127" i="1"/>
  <c r="AY128" i="4" s="1" a="1"/>
  <c r="AY128" i="4" s="1"/>
  <c r="CW127" i="1"/>
  <c r="CT127" i="1"/>
  <c r="CQ127" i="1"/>
  <c r="AI128" i="4" s="1" a="1"/>
  <c r="AI128" i="4" s="1"/>
  <c r="CK127" i="1"/>
  <c r="BA128" i="4" s="1" a="1"/>
  <c r="BA128" i="4" s="1"/>
  <c r="CH127" i="1"/>
  <c r="AW128" i="4" s="1" a="1"/>
  <c r="AW128" i="4" s="1"/>
  <c r="CE127" i="1"/>
  <c r="AU128" i="4" s="1" a="1"/>
  <c r="AU128" i="4" s="1"/>
  <c r="CA127" i="1"/>
  <c r="AQ128" i="4" s="1" a="1"/>
  <c r="AQ128" i="4" s="1"/>
  <c r="BW127" i="1"/>
  <c r="AO128" i="4" s="1" a="1"/>
  <c r="AO128" i="4" s="1"/>
  <c r="BT127" i="1"/>
  <c r="AG128" i="4" s="1" a="1"/>
  <c r="AG128" i="4" s="1"/>
  <c r="BQ127" i="1"/>
  <c r="AE128" i="4" s="1" a="1"/>
  <c r="AE128" i="4" s="1"/>
  <c r="BN127" i="1"/>
  <c r="AK128" i="4" s="1" a="1"/>
  <c r="AK128" i="4" s="1"/>
  <c r="BK127" i="1"/>
  <c r="AA128" i="4" s="1" a="1"/>
  <c r="AA128" i="4" s="1"/>
  <c r="BH127" i="1"/>
  <c r="BD128" i="4" s="1" a="1"/>
  <c r="BD128" i="4" s="1"/>
  <c r="BD127" i="1"/>
  <c r="W128" i="4" s="1" a="1"/>
  <c r="W128" i="4" s="1"/>
  <c r="BA127" i="1"/>
  <c r="U128" i="4" s="1" a="1"/>
  <c r="U128" i="4" s="1"/>
  <c r="AX127" i="1"/>
  <c r="S128" i="4" s="1" a="1"/>
  <c r="S128" i="4" s="1"/>
  <c r="AT127" i="1"/>
  <c r="Q128" i="4" s="1" a="1"/>
  <c r="Q128" i="4" s="1"/>
  <c r="AQ127" i="1"/>
  <c r="O128" i="4" s="1" a="1"/>
  <c r="O128" i="4" s="1"/>
  <c r="AN127" i="1"/>
  <c r="M128" i="4" s="1" a="1"/>
  <c r="M128" i="4" s="1"/>
  <c r="AK127" i="1"/>
  <c r="K128" i="4" s="1" a="1"/>
  <c r="K128" i="4" s="1"/>
  <c r="AG127" i="1"/>
  <c r="AF127" i="1"/>
  <c r="I128" i="4" s="1" a="1"/>
  <c r="I128" i="4" s="1"/>
  <c r="AD127" i="1"/>
  <c r="DT126" i="1"/>
  <c r="DS126" i="1"/>
  <c r="DQ126" i="1"/>
  <c r="BI127" i="4" s="1" a="1"/>
  <c r="BI127" i="4" s="1"/>
  <c r="DO126" i="1"/>
  <c r="BH127" i="4" s="1" a="1"/>
  <c r="BH127" i="4" s="1"/>
  <c r="DM126" i="1"/>
  <c r="BC127" i="4" s="1" a="1"/>
  <c r="BC127" i="4" s="1"/>
  <c r="DK126" i="1"/>
  <c r="BB127" i="4" s="1" a="1"/>
  <c r="BB127" i="4" s="1"/>
  <c r="DI126" i="1"/>
  <c r="Y127" i="4" s="1" a="1"/>
  <c r="Y127" i="4" s="1"/>
  <c r="DE126" i="1"/>
  <c r="X127" i="4" s="1" a="1"/>
  <c r="X127" i="4" s="1"/>
  <c r="DA126" i="1"/>
  <c r="AY127" i="4" s="1" a="1"/>
  <c r="AY127" i="4" s="1"/>
  <c r="CW126" i="1"/>
  <c r="CT126" i="1"/>
  <c r="CQ126" i="1"/>
  <c r="AI127" i="4" s="1" a="1"/>
  <c r="AI127" i="4" s="1"/>
  <c r="CK126" i="1"/>
  <c r="BA127" i="4" s="1" a="1"/>
  <c r="BA127" i="4" s="1"/>
  <c r="CH126" i="1"/>
  <c r="AW127" i="4" s="1" a="1"/>
  <c r="AW127" i="4" s="1"/>
  <c r="CE126" i="1"/>
  <c r="AU127" i="4" s="1" a="1"/>
  <c r="AU127" i="4" s="1"/>
  <c r="CA126" i="1"/>
  <c r="AQ127" i="4" s="1" a="1"/>
  <c r="AQ127" i="4" s="1"/>
  <c r="BW126" i="1"/>
  <c r="AO127" i="4" s="1" a="1"/>
  <c r="AO127" i="4" s="1"/>
  <c r="BT126" i="1"/>
  <c r="AG127" i="4" s="1" a="1"/>
  <c r="AG127" i="4" s="1"/>
  <c r="BQ126" i="1"/>
  <c r="AE127" i="4" s="1" a="1"/>
  <c r="AE127" i="4" s="1"/>
  <c r="BN126" i="1"/>
  <c r="AK127" i="4" s="1" a="1"/>
  <c r="AK127" i="4" s="1"/>
  <c r="BK126" i="1"/>
  <c r="AA127" i="4" s="1" a="1"/>
  <c r="AA127" i="4" s="1"/>
  <c r="BH126" i="1"/>
  <c r="BD127" i="4" s="1" a="1"/>
  <c r="BD127" i="4" s="1"/>
  <c r="BD126" i="1"/>
  <c r="W127" i="4" s="1" a="1"/>
  <c r="W127" i="4" s="1"/>
  <c r="BA126" i="1"/>
  <c r="U127" i="4" s="1" a="1"/>
  <c r="U127" i="4" s="1"/>
  <c r="AX126" i="1"/>
  <c r="S127" i="4" s="1" a="1"/>
  <c r="S127" i="4" s="1"/>
  <c r="AT126" i="1"/>
  <c r="Q127" i="4" s="1" a="1"/>
  <c r="Q127" i="4" s="1"/>
  <c r="AQ126" i="1"/>
  <c r="O127" i="4" s="1" a="1"/>
  <c r="O127" i="4" s="1"/>
  <c r="AN126" i="1"/>
  <c r="M127" i="4" s="1" a="1"/>
  <c r="M127" i="4" s="1"/>
  <c r="AK126" i="1"/>
  <c r="K127" i="4" s="1" a="1"/>
  <c r="K127" i="4" s="1"/>
  <c r="AG126" i="1"/>
  <c r="AD126" i="1"/>
  <c r="AF126" i="1" s="1"/>
  <c r="I127" i="4" s="1" a="1"/>
  <c r="I127" i="4" s="1"/>
  <c r="DT125" i="1"/>
  <c r="DS125" i="1"/>
  <c r="DQ125" i="1"/>
  <c r="BI126" i="4" s="1" a="1"/>
  <c r="BI126" i="4" s="1"/>
  <c r="DO125" i="1"/>
  <c r="BH126" i="4" s="1" a="1"/>
  <c r="BH126" i="4" s="1"/>
  <c r="DM125" i="1"/>
  <c r="BC126" i="4" s="1" a="1"/>
  <c r="BC126" i="4" s="1"/>
  <c r="DK125" i="1"/>
  <c r="BB126" i="4" s="1" a="1"/>
  <c r="BB126" i="4" s="1"/>
  <c r="DI125" i="1"/>
  <c r="Y126" i="4" s="1" a="1"/>
  <c r="Y126" i="4" s="1"/>
  <c r="DE125" i="1"/>
  <c r="X126" i="4" s="1" a="1"/>
  <c r="X126" i="4" s="1"/>
  <c r="DA125" i="1"/>
  <c r="AY126" i="4" s="1" a="1"/>
  <c r="AY126" i="4" s="1"/>
  <c r="CW125" i="1"/>
  <c r="CX125" i="1" s="1"/>
  <c r="AV125" i="1" s="1"/>
  <c r="R126" i="4" s="1" a="1"/>
  <c r="R126" i="4" s="1"/>
  <c r="CT125" i="1"/>
  <c r="CQ125" i="1"/>
  <c r="AI126" i="4" s="1" a="1"/>
  <c r="AI126" i="4" s="1"/>
  <c r="CK125" i="1"/>
  <c r="BA126" i="4" s="1" a="1"/>
  <c r="BA126" i="4" s="1"/>
  <c r="CH125" i="1"/>
  <c r="AW126" i="4" s="1" a="1"/>
  <c r="AW126" i="4" s="1"/>
  <c r="CE125" i="1"/>
  <c r="AU126" i="4" s="1" a="1"/>
  <c r="AU126" i="4" s="1"/>
  <c r="CA125" i="1"/>
  <c r="AQ126" i="4" s="1" a="1"/>
  <c r="AQ126" i="4" s="1"/>
  <c r="BW125" i="1"/>
  <c r="AO126" i="4" s="1" a="1"/>
  <c r="AO126" i="4" s="1"/>
  <c r="BT125" i="1"/>
  <c r="AG126" i="4" s="1" a="1"/>
  <c r="AG126" i="4" s="1"/>
  <c r="BQ125" i="1"/>
  <c r="AE126" i="4" s="1" a="1"/>
  <c r="AE126" i="4" s="1"/>
  <c r="BN125" i="1"/>
  <c r="AK126" i="4" s="1" a="1"/>
  <c r="AK126" i="4" s="1"/>
  <c r="BK125" i="1"/>
  <c r="AA126" i="4" s="1" a="1"/>
  <c r="AA126" i="4" s="1"/>
  <c r="BH125" i="1"/>
  <c r="BD126" i="4" s="1" a="1"/>
  <c r="BD126" i="4" s="1"/>
  <c r="BD125" i="1"/>
  <c r="W126" i="4" s="1" a="1"/>
  <c r="W126" i="4" s="1"/>
  <c r="BA125" i="1"/>
  <c r="U126" i="4" s="1" a="1"/>
  <c r="U126" i="4" s="1"/>
  <c r="AX125" i="1"/>
  <c r="S126" i="4" s="1" a="1"/>
  <c r="S126" i="4" s="1"/>
  <c r="AT125" i="1"/>
  <c r="Q126" i="4" s="1" a="1"/>
  <c r="Q126" i="4" s="1"/>
  <c r="AQ125" i="1"/>
  <c r="O126" i="4" s="1" a="1"/>
  <c r="O126" i="4" s="1"/>
  <c r="AN125" i="1"/>
  <c r="M126" i="4" s="1" a="1"/>
  <c r="M126" i="4" s="1"/>
  <c r="AK125" i="1"/>
  <c r="K126" i="4" s="1" a="1"/>
  <c r="K126" i="4" s="1"/>
  <c r="AG125" i="1"/>
  <c r="AD125" i="1"/>
  <c r="AF125" i="1" s="1"/>
  <c r="I126" i="4" s="1" a="1"/>
  <c r="I126" i="4" s="1"/>
  <c r="DT124" i="1"/>
  <c r="DS124" i="1"/>
  <c r="DQ124" i="1"/>
  <c r="BI125" i="4" s="1" a="1"/>
  <c r="BI125" i="4" s="1"/>
  <c r="DO124" i="1"/>
  <c r="BH125" i="4" s="1" a="1"/>
  <c r="BH125" i="4" s="1"/>
  <c r="DM124" i="1"/>
  <c r="BC125" i="4" s="1" a="1"/>
  <c r="BC125" i="4" s="1"/>
  <c r="DK124" i="1"/>
  <c r="BB125" i="4" s="1" a="1"/>
  <c r="BB125" i="4" s="1"/>
  <c r="DI124" i="1"/>
  <c r="Y125" i="4" s="1" a="1"/>
  <c r="Y125" i="4" s="1"/>
  <c r="DE124" i="1"/>
  <c r="X125" i="4" s="1" a="1"/>
  <c r="X125" i="4" s="1"/>
  <c r="DA124" i="1"/>
  <c r="AY125" i="4" s="1" a="1"/>
  <c r="AY125" i="4" s="1"/>
  <c r="CW124" i="1"/>
  <c r="CX124" i="1" s="1"/>
  <c r="AV124" i="1" s="1"/>
  <c r="R125" i="4" s="1" a="1"/>
  <c r="R125" i="4" s="1"/>
  <c r="CT124" i="1"/>
  <c r="CQ124" i="1"/>
  <c r="AI125" i="4" s="1" a="1"/>
  <c r="AI125" i="4" s="1"/>
  <c r="CK124" i="1"/>
  <c r="BA125" i="4" s="1" a="1"/>
  <c r="BA125" i="4" s="1"/>
  <c r="CH124" i="1"/>
  <c r="AW125" i="4" s="1" a="1"/>
  <c r="AW125" i="4" s="1"/>
  <c r="CE124" i="1"/>
  <c r="AU125" i="4" s="1" a="1"/>
  <c r="AU125" i="4" s="1"/>
  <c r="CA124" i="1"/>
  <c r="AQ125" i="4" s="1" a="1"/>
  <c r="AQ125" i="4" s="1"/>
  <c r="BW124" i="1"/>
  <c r="AO125" i="4" s="1" a="1"/>
  <c r="AO125" i="4" s="1"/>
  <c r="BT124" i="1"/>
  <c r="AG125" i="4" s="1" a="1"/>
  <c r="AG125" i="4" s="1"/>
  <c r="BQ124" i="1"/>
  <c r="AE125" i="4" s="1" a="1"/>
  <c r="AE125" i="4" s="1"/>
  <c r="BN124" i="1"/>
  <c r="AK125" i="4" s="1" a="1"/>
  <c r="AK125" i="4" s="1"/>
  <c r="BK124" i="1"/>
  <c r="AA125" i="4" s="1" a="1"/>
  <c r="AA125" i="4" s="1"/>
  <c r="BH124" i="1"/>
  <c r="BD125" i="4" s="1" a="1"/>
  <c r="BD125" i="4" s="1"/>
  <c r="BD124" i="1"/>
  <c r="W125" i="4" s="1" a="1"/>
  <c r="W125" i="4" s="1"/>
  <c r="BA124" i="1"/>
  <c r="U125" i="4" s="1" a="1"/>
  <c r="U125" i="4" s="1"/>
  <c r="AX124" i="1"/>
  <c r="S125" i="4" s="1" a="1"/>
  <c r="S125" i="4" s="1"/>
  <c r="AT124" i="1"/>
  <c r="Q125" i="4" s="1" a="1"/>
  <c r="Q125" i="4" s="1"/>
  <c r="AQ124" i="1"/>
  <c r="O125" i="4" s="1" a="1"/>
  <c r="O125" i="4" s="1"/>
  <c r="AN124" i="1"/>
  <c r="M125" i="4" s="1" a="1"/>
  <c r="M125" i="4" s="1"/>
  <c r="AK124" i="1"/>
  <c r="K125" i="4" s="1" a="1"/>
  <c r="K125" i="4" s="1"/>
  <c r="AG124" i="1"/>
  <c r="AD124" i="1"/>
  <c r="AF124" i="1" s="1"/>
  <c r="I125" i="4" s="1" a="1"/>
  <c r="I125" i="4" s="1"/>
  <c r="DT123" i="1"/>
  <c r="DS123" i="1"/>
  <c r="DQ123" i="1"/>
  <c r="BI124" i="4" s="1" a="1"/>
  <c r="BI124" i="4" s="1"/>
  <c r="DO123" i="1"/>
  <c r="BH124" i="4" s="1" a="1"/>
  <c r="BH124" i="4" s="1"/>
  <c r="DM123" i="1"/>
  <c r="BC124" i="4" s="1" a="1"/>
  <c r="BC124" i="4" s="1"/>
  <c r="DK123" i="1"/>
  <c r="BB124" i="4" s="1" a="1"/>
  <c r="BB124" i="4" s="1"/>
  <c r="DI123" i="1"/>
  <c r="Y124" i="4" s="1" a="1"/>
  <c r="Y124" i="4" s="1"/>
  <c r="DE123" i="1"/>
  <c r="X124" i="4" s="1" a="1"/>
  <c r="X124" i="4" s="1"/>
  <c r="DA123" i="1"/>
  <c r="AY124" i="4" s="1" a="1"/>
  <c r="AY124" i="4" s="1"/>
  <c r="CW123" i="1"/>
  <c r="CT123" i="1"/>
  <c r="CQ123" i="1"/>
  <c r="AI124" i="4" s="1" a="1"/>
  <c r="AI124" i="4" s="1"/>
  <c r="CK123" i="1"/>
  <c r="BA124" i="4" s="1" a="1"/>
  <c r="BA124" i="4" s="1"/>
  <c r="CH123" i="1"/>
  <c r="AW124" i="4" s="1" a="1"/>
  <c r="AW124" i="4" s="1"/>
  <c r="CE123" i="1"/>
  <c r="AU124" i="4" s="1" a="1"/>
  <c r="AU124" i="4" s="1"/>
  <c r="CA123" i="1"/>
  <c r="AQ124" i="4" s="1" a="1"/>
  <c r="AQ124" i="4" s="1"/>
  <c r="BW123" i="1"/>
  <c r="AO124" i="4" s="1" a="1"/>
  <c r="AO124" i="4" s="1"/>
  <c r="BT123" i="1"/>
  <c r="AG124" i="4" s="1" a="1"/>
  <c r="AG124" i="4" s="1"/>
  <c r="BQ123" i="1"/>
  <c r="AE124" i="4" s="1" a="1"/>
  <c r="AE124" i="4" s="1"/>
  <c r="BN123" i="1"/>
  <c r="AK124" i="4" s="1" a="1"/>
  <c r="AK124" i="4" s="1"/>
  <c r="BK123" i="1"/>
  <c r="AA124" i="4" s="1" a="1"/>
  <c r="AA124" i="4" s="1"/>
  <c r="BH123" i="1"/>
  <c r="BD124" i="4" s="1" a="1"/>
  <c r="BD124" i="4" s="1"/>
  <c r="BD123" i="1"/>
  <c r="W124" i="4" s="1" a="1"/>
  <c r="W124" i="4" s="1"/>
  <c r="BA123" i="1"/>
  <c r="U124" i="4" s="1" a="1"/>
  <c r="U124" i="4" s="1"/>
  <c r="AX123" i="1"/>
  <c r="S124" i="4" s="1" a="1"/>
  <c r="S124" i="4" s="1"/>
  <c r="AT123" i="1"/>
  <c r="Q124" i="4" s="1" a="1"/>
  <c r="Q124" i="4" s="1"/>
  <c r="AQ123" i="1"/>
  <c r="O124" i="4" s="1" a="1"/>
  <c r="O124" i="4" s="1"/>
  <c r="AN123" i="1"/>
  <c r="M124" i="4" s="1" a="1"/>
  <c r="M124" i="4" s="1"/>
  <c r="AK123" i="1"/>
  <c r="K124" i="4" s="1" a="1"/>
  <c r="K124" i="4" s="1"/>
  <c r="AG123" i="1"/>
  <c r="AF123" i="1"/>
  <c r="I124" i="4" s="1" a="1"/>
  <c r="I124" i="4" s="1"/>
  <c r="AD123" i="1"/>
  <c r="DT122" i="1"/>
  <c r="DS122" i="1"/>
  <c r="DQ122" i="1"/>
  <c r="BI123" i="4" s="1" a="1"/>
  <c r="BI123" i="4" s="1"/>
  <c r="DO122" i="1"/>
  <c r="BH123" i="4" s="1" a="1"/>
  <c r="BH123" i="4" s="1"/>
  <c r="DM122" i="1"/>
  <c r="BC123" i="4" s="1" a="1"/>
  <c r="BC123" i="4" s="1"/>
  <c r="DK122" i="1"/>
  <c r="BB123" i="4" s="1" a="1"/>
  <c r="BB123" i="4" s="1"/>
  <c r="DI122" i="1"/>
  <c r="Y123" i="4" s="1" a="1"/>
  <c r="Y123" i="4" s="1"/>
  <c r="DE122" i="1"/>
  <c r="X123" i="4" s="1" a="1"/>
  <c r="X123" i="4" s="1"/>
  <c r="DA122" i="1"/>
  <c r="AY123" i="4" s="1" a="1"/>
  <c r="AY123" i="4" s="1"/>
  <c r="CW122" i="1"/>
  <c r="CT122" i="1"/>
  <c r="CQ122" i="1"/>
  <c r="AI123" i="4" s="1" a="1"/>
  <c r="AI123" i="4" s="1"/>
  <c r="CK122" i="1"/>
  <c r="BA123" i="4" s="1" a="1"/>
  <c r="BA123" i="4" s="1"/>
  <c r="CH122" i="1"/>
  <c r="AW123" i="4" s="1" a="1"/>
  <c r="AW123" i="4" s="1"/>
  <c r="CE122" i="1"/>
  <c r="AU123" i="4" s="1" a="1"/>
  <c r="AU123" i="4" s="1"/>
  <c r="CA122" i="1"/>
  <c r="AQ123" i="4" s="1" a="1"/>
  <c r="AQ123" i="4" s="1"/>
  <c r="BW122" i="1"/>
  <c r="AO123" i="4" s="1" a="1"/>
  <c r="AO123" i="4" s="1"/>
  <c r="BT122" i="1"/>
  <c r="AG123" i="4" s="1" a="1"/>
  <c r="AG123" i="4" s="1"/>
  <c r="BQ122" i="1"/>
  <c r="AE123" i="4" s="1" a="1"/>
  <c r="AE123" i="4" s="1"/>
  <c r="BN122" i="1"/>
  <c r="AK123" i="4" s="1" a="1"/>
  <c r="AK123" i="4" s="1"/>
  <c r="BK122" i="1"/>
  <c r="AA123" i="4" s="1" a="1"/>
  <c r="AA123" i="4" s="1"/>
  <c r="BH122" i="1"/>
  <c r="BD123" i="4" s="1" a="1"/>
  <c r="BD123" i="4" s="1"/>
  <c r="BD122" i="1"/>
  <c r="W123" i="4" s="1" a="1"/>
  <c r="W123" i="4" s="1"/>
  <c r="BA122" i="1"/>
  <c r="U123" i="4" s="1" a="1"/>
  <c r="U123" i="4" s="1"/>
  <c r="AX122" i="1"/>
  <c r="S123" i="4" s="1" a="1"/>
  <c r="S123" i="4" s="1"/>
  <c r="AT122" i="1"/>
  <c r="Q123" i="4" s="1" a="1"/>
  <c r="Q123" i="4" s="1"/>
  <c r="AQ122" i="1"/>
  <c r="O123" i="4" s="1" a="1"/>
  <c r="O123" i="4" s="1"/>
  <c r="AN122" i="1"/>
  <c r="M123" i="4" s="1" a="1"/>
  <c r="M123" i="4" s="1"/>
  <c r="AK122" i="1"/>
  <c r="K123" i="4" s="1" a="1"/>
  <c r="K123" i="4" s="1"/>
  <c r="AG122" i="1"/>
  <c r="AD122" i="1"/>
  <c r="AF122" i="1" s="1"/>
  <c r="I123" i="4" s="1" a="1"/>
  <c r="I123" i="4" s="1"/>
  <c r="DT121" i="1"/>
  <c r="DS121" i="1"/>
  <c r="DQ121" i="1"/>
  <c r="BI122" i="4" s="1" a="1"/>
  <c r="BI122" i="4" s="1"/>
  <c r="DO121" i="1"/>
  <c r="BH122" i="4" s="1" a="1"/>
  <c r="BH122" i="4" s="1"/>
  <c r="DM121" i="1"/>
  <c r="BC122" i="4" s="1" a="1"/>
  <c r="BC122" i="4" s="1"/>
  <c r="DK121" i="1"/>
  <c r="BB122" i="4" s="1" a="1"/>
  <c r="BB122" i="4" s="1"/>
  <c r="DI121" i="1"/>
  <c r="Y122" i="4" s="1" a="1"/>
  <c r="Y122" i="4" s="1"/>
  <c r="DE121" i="1"/>
  <c r="X122" i="4" s="1" a="1"/>
  <c r="X122" i="4" s="1"/>
  <c r="DA121" i="1"/>
  <c r="AY122" i="4" s="1" a="1"/>
  <c r="AY122" i="4" s="1"/>
  <c r="CW121" i="1"/>
  <c r="CX121" i="1" s="1"/>
  <c r="AV121" i="1" s="1"/>
  <c r="R122" i="4" s="1" a="1"/>
  <c r="R122" i="4" s="1"/>
  <c r="CT121" i="1"/>
  <c r="CQ121" i="1"/>
  <c r="AI122" i="4" s="1" a="1"/>
  <c r="AI122" i="4" s="1"/>
  <c r="CK121" i="1"/>
  <c r="BA122" i="4" s="1" a="1"/>
  <c r="BA122" i="4" s="1"/>
  <c r="CH121" i="1"/>
  <c r="AW122" i="4" s="1" a="1"/>
  <c r="AW122" i="4" s="1"/>
  <c r="CE121" i="1"/>
  <c r="AU122" i="4" s="1" a="1"/>
  <c r="AU122" i="4" s="1"/>
  <c r="CA121" i="1"/>
  <c r="AQ122" i="4" s="1" a="1"/>
  <c r="AQ122" i="4" s="1"/>
  <c r="BW121" i="1"/>
  <c r="AO122" i="4" s="1" a="1"/>
  <c r="AO122" i="4" s="1"/>
  <c r="BT121" i="1"/>
  <c r="AG122" i="4" s="1" a="1"/>
  <c r="AG122" i="4" s="1"/>
  <c r="BQ121" i="1"/>
  <c r="AE122" i="4" s="1" a="1"/>
  <c r="AE122" i="4" s="1"/>
  <c r="BN121" i="1"/>
  <c r="AK122" i="4" s="1" a="1"/>
  <c r="AK122" i="4" s="1"/>
  <c r="BK121" i="1"/>
  <c r="AA122" i="4" s="1" a="1"/>
  <c r="AA122" i="4" s="1"/>
  <c r="BH121" i="1"/>
  <c r="BD122" i="4" s="1" a="1"/>
  <c r="BD122" i="4" s="1"/>
  <c r="BD121" i="1"/>
  <c r="W122" i="4" s="1" a="1"/>
  <c r="W122" i="4" s="1"/>
  <c r="BA121" i="1"/>
  <c r="U122" i="4" s="1" a="1"/>
  <c r="U122" i="4" s="1"/>
  <c r="AX121" i="1"/>
  <c r="S122" i="4" s="1" a="1"/>
  <c r="S122" i="4" s="1"/>
  <c r="AT121" i="1"/>
  <c r="Q122" i="4" s="1" a="1"/>
  <c r="Q122" i="4" s="1"/>
  <c r="AQ121" i="1"/>
  <c r="O122" i="4" s="1" a="1"/>
  <c r="O122" i="4" s="1"/>
  <c r="AN121" i="1"/>
  <c r="M122" i="4" s="1" a="1"/>
  <c r="M122" i="4" s="1"/>
  <c r="AK121" i="1"/>
  <c r="K122" i="4" s="1" a="1"/>
  <c r="K122" i="4" s="1"/>
  <c r="AG121" i="1"/>
  <c r="AD121" i="1"/>
  <c r="AF121" i="1" s="1"/>
  <c r="I122" i="4" s="1" a="1"/>
  <c r="I122" i="4" s="1"/>
  <c r="DT120" i="1"/>
  <c r="DS120" i="1"/>
  <c r="DQ120" i="1"/>
  <c r="BI121" i="4" s="1" a="1"/>
  <c r="BI121" i="4" s="1"/>
  <c r="DO120" i="1"/>
  <c r="BH121" i="4" s="1" a="1"/>
  <c r="BH121" i="4" s="1"/>
  <c r="DM120" i="1"/>
  <c r="BC121" i="4" s="1" a="1"/>
  <c r="BC121" i="4" s="1"/>
  <c r="DK120" i="1"/>
  <c r="BB121" i="4" s="1" a="1"/>
  <c r="BB121" i="4" s="1"/>
  <c r="DI120" i="1"/>
  <c r="Y121" i="4" s="1" a="1"/>
  <c r="Y121" i="4" s="1"/>
  <c r="DE120" i="1"/>
  <c r="X121" i="4" s="1" a="1"/>
  <c r="X121" i="4" s="1"/>
  <c r="DA120" i="1"/>
  <c r="AY121" i="4" s="1" a="1"/>
  <c r="AY121" i="4" s="1"/>
  <c r="CW120" i="1"/>
  <c r="CX120" i="1" s="1"/>
  <c r="AV120" i="1" s="1"/>
  <c r="R121" i="4" s="1" a="1"/>
  <c r="R121" i="4" s="1"/>
  <c r="CT120" i="1"/>
  <c r="CQ120" i="1"/>
  <c r="AI121" i="4" s="1" a="1"/>
  <c r="AI121" i="4" s="1"/>
  <c r="CK120" i="1"/>
  <c r="BA121" i="4" s="1" a="1"/>
  <c r="BA121" i="4" s="1"/>
  <c r="CH120" i="1"/>
  <c r="AW121" i="4" s="1" a="1"/>
  <c r="AW121" i="4" s="1"/>
  <c r="CE120" i="1"/>
  <c r="AU121" i="4" s="1" a="1"/>
  <c r="AU121" i="4" s="1"/>
  <c r="CA120" i="1"/>
  <c r="AQ121" i="4" s="1" a="1"/>
  <c r="AQ121" i="4" s="1"/>
  <c r="BW120" i="1"/>
  <c r="AO121" i="4" s="1" a="1"/>
  <c r="AO121" i="4" s="1"/>
  <c r="BT120" i="1"/>
  <c r="AG121" i="4" s="1" a="1"/>
  <c r="AG121" i="4" s="1"/>
  <c r="BQ120" i="1"/>
  <c r="AE121" i="4" s="1" a="1"/>
  <c r="AE121" i="4" s="1"/>
  <c r="BN120" i="1"/>
  <c r="AK121" i="4" s="1" a="1"/>
  <c r="AK121" i="4" s="1"/>
  <c r="BK120" i="1"/>
  <c r="AA121" i="4" s="1" a="1"/>
  <c r="AA121" i="4" s="1"/>
  <c r="BH120" i="1"/>
  <c r="BD121" i="4" s="1" a="1"/>
  <c r="BD121" i="4" s="1"/>
  <c r="BD120" i="1"/>
  <c r="W121" i="4" s="1" a="1"/>
  <c r="W121" i="4" s="1"/>
  <c r="BA120" i="1"/>
  <c r="U121" i="4" s="1" a="1"/>
  <c r="U121" i="4" s="1"/>
  <c r="AX120" i="1"/>
  <c r="S121" i="4" s="1" a="1"/>
  <c r="S121" i="4" s="1"/>
  <c r="AT120" i="1"/>
  <c r="Q121" i="4" s="1" a="1"/>
  <c r="Q121" i="4" s="1"/>
  <c r="AQ120" i="1"/>
  <c r="O121" i="4" s="1" a="1"/>
  <c r="O121" i="4" s="1"/>
  <c r="AN120" i="1"/>
  <c r="M121" i="4" s="1" a="1"/>
  <c r="M121" i="4" s="1"/>
  <c r="AK120" i="1"/>
  <c r="K121" i="4" s="1" a="1"/>
  <c r="K121" i="4" s="1"/>
  <c r="AG120" i="1"/>
  <c r="AD120" i="1"/>
  <c r="AF120" i="1" s="1"/>
  <c r="I121" i="4" s="1" a="1"/>
  <c r="I121" i="4" s="1"/>
  <c r="DT119" i="1"/>
  <c r="DQ119" i="1"/>
  <c r="BI120" i="4" s="1" a="1"/>
  <c r="BI120" i="4" s="1"/>
  <c r="DO119" i="1"/>
  <c r="BH120" i="4" s="1" a="1"/>
  <c r="BH120" i="4" s="1"/>
  <c r="DM119" i="1"/>
  <c r="BC120" i="4" s="1" a="1"/>
  <c r="BC120" i="4" s="1"/>
  <c r="DK119" i="1"/>
  <c r="BB120" i="4" s="1" a="1"/>
  <c r="BB120" i="4" s="1"/>
  <c r="DI119" i="1"/>
  <c r="Y120" i="4" s="1" a="1"/>
  <c r="Y120" i="4" s="1"/>
  <c r="DE119" i="1"/>
  <c r="X120" i="4" s="1" a="1"/>
  <c r="X120" i="4" s="1"/>
  <c r="DA119" i="1"/>
  <c r="AY120" i="4" s="1" a="1"/>
  <c r="AY120" i="4" s="1"/>
  <c r="CW119" i="1"/>
  <c r="CT119" i="1"/>
  <c r="CQ119" i="1"/>
  <c r="AI120" i="4" s="1" a="1"/>
  <c r="AI120" i="4" s="1"/>
  <c r="CK119" i="1"/>
  <c r="BA120" i="4" s="1" a="1"/>
  <c r="BA120" i="4" s="1"/>
  <c r="CH119" i="1"/>
  <c r="AW120" i="4" s="1" a="1"/>
  <c r="AW120" i="4" s="1"/>
  <c r="CE119" i="1"/>
  <c r="AU120" i="4" s="1" a="1"/>
  <c r="AU120" i="4" s="1"/>
  <c r="CA119" i="1"/>
  <c r="AQ120" i="4" s="1" a="1"/>
  <c r="AQ120" i="4" s="1"/>
  <c r="BW119" i="1"/>
  <c r="AO120" i="4" s="1" a="1"/>
  <c r="AO120" i="4" s="1"/>
  <c r="BT119" i="1"/>
  <c r="AG120" i="4" s="1" a="1"/>
  <c r="AG120" i="4" s="1"/>
  <c r="BQ119" i="1"/>
  <c r="AE120" i="4" s="1" a="1"/>
  <c r="AE120" i="4" s="1"/>
  <c r="BN119" i="1"/>
  <c r="AK120" i="4" s="1" a="1"/>
  <c r="AK120" i="4" s="1"/>
  <c r="BK119" i="1"/>
  <c r="AA120" i="4" s="1" a="1"/>
  <c r="AA120" i="4" s="1"/>
  <c r="BH119" i="1"/>
  <c r="BD120" i="4" s="1" a="1"/>
  <c r="BD120" i="4" s="1"/>
  <c r="BD119" i="1"/>
  <c r="W120" i="4" s="1" a="1"/>
  <c r="W120" i="4" s="1"/>
  <c r="BA119" i="1"/>
  <c r="U120" i="4" s="1" a="1"/>
  <c r="U120" i="4" s="1"/>
  <c r="AX119" i="1"/>
  <c r="S120" i="4" s="1" a="1"/>
  <c r="S120" i="4" s="1"/>
  <c r="AT119" i="1"/>
  <c r="Q120" i="4" s="1" a="1"/>
  <c r="Q120" i="4" s="1"/>
  <c r="AQ119" i="1"/>
  <c r="O120" i="4" s="1" a="1"/>
  <c r="O120" i="4" s="1"/>
  <c r="AO119" i="1"/>
  <c r="N120" i="4" s="1" a="1"/>
  <c r="N120" i="4" s="1"/>
  <c r="AN119" i="1"/>
  <c r="M120" i="4" s="1" a="1"/>
  <c r="M120" i="4" s="1"/>
  <c r="AK119" i="1"/>
  <c r="K120" i="4" s="1" a="1"/>
  <c r="K120" i="4" s="1"/>
  <c r="AG119" i="1"/>
  <c r="AF119" i="1"/>
  <c r="I120" i="4" s="1" a="1"/>
  <c r="I120" i="4" s="1"/>
  <c r="AD119" i="1"/>
  <c r="DT118" i="1"/>
  <c r="DS118" i="1"/>
  <c r="DQ118" i="1"/>
  <c r="BI119" i="4" s="1" a="1"/>
  <c r="BI119" i="4" s="1"/>
  <c r="DO118" i="1"/>
  <c r="BH119" i="4" s="1" a="1"/>
  <c r="BH119" i="4" s="1"/>
  <c r="DM118" i="1"/>
  <c r="BC119" i="4" s="1" a="1"/>
  <c r="BC119" i="4" s="1"/>
  <c r="DK118" i="1"/>
  <c r="BB119" i="4" s="1" a="1"/>
  <c r="BB119" i="4" s="1"/>
  <c r="DI118" i="1"/>
  <c r="Y119" i="4" s="1" a="1"/>
  <c r="Y119" i="4" s="1"/>
  <c r="DE118" i="1"/>
  <c r="X119" i="4" s="1" a="1"/>
  <c r="X119" i="4" s="1"/>
  <c r="DA118" i="1"/>
  <c r="AY119" i="4" s="1" a="1"/>
  <c r="AY119" i="4" s="1"/>
  <c r="CW118" i="1"/>
  <c r="CT118" i="1"/>
  <c r="CQ118" i="1"/>
  <c r="AI119" i="4" s="1" a="1"/>
  <c r="AI119" i="4" s="1"/>
  <c r="CK118" i="1"/>
  <c r="BA119" i="4" s="1" a="1"/>
  <c r="BA119" i="4" s="1"/>
  <c r="CH118" i="1"/>
  <c r="AW119" i="4" s="1" a="1"/>
  <c r="AW119" i="4" s="1"/>
  <c r="CE118" i="1"/>
  <c r="AU119" i="4" s="1" a="1"/>
  <c r="AU119" i="4" s="1"/>
  <c r="CA118" i="1"/>
  <c r="AQ119" i="4" s="1" a="1"/>
  <c r="AQ119" i="4" s="1"/>
  <c r="BW118" i="1"/>
  <c r="AO119" i="4" s="1" a="1"/>
  <c r="AO119" i="4" s="1"/>
  <c r="BT118" i="1"/>
  <c r="AG119" i="4" s="1" a="1"/>
  <c r="AG119" i="4" s="1"/>
  <c r="BQ118" i="1"/>
  <c r="AE119" i="4" s="1" a="1"/>
  <c r="AE119" i="4" s="1"/>
  <c r="BN118" i="1"/>
  <c r="AK119" i="4" s="1" a="1"/>
  <c r="AK119" i="4" s="1"/>
  <c r="BK118" i="1"/>
  <c r="AA119" i="4" s="1" a="1"/>
  <c r="AA119" i="4" s="1"/>
  <c r="BH118" i="1"/>
  <c r="BD119" i="4" s="1" a="1"/>
  <c r="BD119" i="4" s="1"/>
  <c r="BD118" i="1"/>
  <c r="W119" i="4" s="1" a="1"/>
  <c r="W119" i="4" s="1"/>
  <c r="BA118" i="1"/>
  <c r="U119" i="4" s="1" a="1"/>
  <c r="U119" i="4" s="1"/>
  <c r="AX118" i="1"/>
  <c r="S119" i="4" s="1" a="1"/>
  <c r="S119" i="4" s="1"/>
  <c r="AT118" i="1"/>
  <c r="Q119" i="4" s="1" a="1"/>
  <c r="Q119" i="4" s="1"/>
  <c r="AQ118" i="1"/>
  <c r="O119" i="4" s="1" a="1"/>
  <c r="O119" i="4" s="1"/>
  <c r="AN118" i="1"/>
  <c r="M119" i="4" s="1" a="1"/>
  <c r="M119" i="4" s="1"/>
  <c r="AK118" i="1"/>
  <c r="K119" i="4" s="1" a="1"/>
  <c r="K119" i="4" s="1"/>
  <c r="AG118" i="1"/>
  <c r="AD118" i="1"/>
  <c r="AF118" i="1" s="1"/>
  <c r="I119" i="4" s="1" a="1"/>
  <c r="I119" i="4" s="1"/>
  <c r="DT117" i="1"/>
  <c r="DQ117" i="1"/>
  <c r="BI118" i="4" s="1" a="1"/>
  <c r="BI118" i="4" s="1"/>
  <c r="DO117" i="1"/>
  <c r="BH118" i="4" s="1" a="1"/>
  <c r="BH118" i="4" s="1"/>
  <c r="DM117" i="1"/>
  <c r="BC118" i="4" s="1" a="1"/>
  <c r="BC118" i="4" s="1"/>
  <c r="DK117" i="1"/>
  <c r="BB118" i="4" s="1" a="1"/>
  <c r="BB118" i="4" s="1"/>
  <c r="DI117" i="1"/>
  <c r="Y118" i="4" s="1" a="1"/>
  <c r="Y118" i="4" s="1"/>
  <c r="DE117" i="1"/>
  <c r="X118" i="4" s="1" a="1"/>
  <c r="X118" i="4" s="1"/>
  <c r="DA117" i="1"/>
  <c r="AY118" i="4" s="1" a="1"/>
  <c r="AY118" i="4" s="1"/>
  <c r="CW117" i="1"/>
  <c r="CT117" i="1"/>
  <c r="CQ117" i="1"/>
  <c r="AI118" i="4" s="1" a="1"/>
  <c r="AI118" i="4" s="1"/>
  <c r="CK117" i="1"/>
  <c r="BA118" i="4" s="1" a="1"/>
  <c r="BA118" i="4" s="1"/>
  <c r="CH117" i="1"/>
  <c r="AW118" i="4" s="1" a="1"/>
  <c r="AW118" i="4" s="1"/>
  <c r="CE117" i="1"/>
  <c r="AU118" i="4" s="1" a="1"/>
  <c r="AU118" i="4" s="1"/>
  <c r="CA117" i="1"/>
  <c r="AQ118" i="4" s="1" a="1"/>
  <c r="AQ118" i="4" s="1"/>
  <c r="BW117" i="1"/>
  <c r="AO118" i="4" s="1" a="1"/>
  <c r="AO118" i="4" s="1"/>
  <c r="BT117" i="1"/>
  <c r="AG118" i="4" s="1" a="1"/>
  <c r="AG118" i="4" s="1"/>
  <c r="BQ117" i="1"/>
  <c r="AE118" i="4" s="1" a="1"/>
  <c r="AE118" i="4" s="1"/>
  <c r="BN117" i="1"/>
  <c r="AK118" i="4" s="1" a="1"/>
  <c r="AK118" i="4" s="1"/>
  <c r="BK117" i="1"/>
  <c r="AA118" i="4" s="1" a="1"/>
  <c r="AA118" i="4" s="1"/>
  <c r="BH117" i="1"/>
  <c r="BD118" i="4" s="1" a="1"/>
  <c r="BD118" i="4" s="1"/>
  <c r="BD117" i="1"/>
  <c r="W118" i="4" s="1" a="1"/>
  <c r="W118" i="4" s="1"/>
  <c r="BA117" i="1"/>
  <c r="U118" i="4" s="1" a="1"/>
  <c r="U118" i="4" s="1"/>
  <c r="AX117" i="1"/>
  <c r="S118" i="4" s="1" a="1"/>
  <c r="S118" i="4" s="1"/>
  <c r="AT117" i="1"/>
  <c r="Q118" i="4" s="1" a="1"/>
  <c r="Q118" i="4" s="1"/>
  <c r="AQ117" i="1"/>
  <c r="O118" i="4" s="1" a="1"/>
  <c r="O118" i="4" s="1"/>
  <c r="AN117" i="1"/>
  <c r="M118" i="4" s="1" a="1"/>
  <c r="M118" i="4" s="1"/>
  <c r="AL117" i="1"/>
  <c r="L118" i="4" s="1" a="1"/>
  <c r="L118" i="4" s="1"/>
  <c r="AK117" i="1"/>
  <c r="K118" i="4" s="1" a="1"/>
  <c r="K118" i="4" s="1"/>
  <c r="AG117" i="1"/>
  <c r="AD117" i="1"/>
  <c r="AF117" i="1" s="1"/>
  <c r="I118" i="4" s="1" a="1"/>
  <c r="I118" i="4" s="1"/>
  <c r="DT116" i="1"/>
  <c r="DS116" i="1"/>
  <c r="DQ116" i="1"/>
  <c r="BI117" i="4" s="1" a="1"/>
  <c r="BI117" i="4" s="1"/>
  <c r="DO116" i="1"/>
  <c r="BH117" i="4" s="1" a="1"/>
  <c r="BH117" i="4" s="1"/>
  <c r="DM116" i="1"/>
  <c r="BC117" i="4" s="1" a="1"/>
  <c r="BC117" i="4" s="1"/>
  <c r="DK116" i="1"/>
  <c r="BB117" i="4" s="1" a="1"/>
  <c r="BB117" i="4" s="1"/>
  <c r="DI116" i="1"/>
  <c r="Y117" i="4" s="1" a="1"/>
  <c r="Y117" i="4" s="1"/>
  <c r="DE116" i="1"/>
  <c r="X117" i="4" s="1" a="1"/>
  <c r="X117" i="4" s="1"/>
  <c r="DA116" i="1"/>
  <c r="AY117" i="4" s="1" a="1"/>
  <c r="AY117" i="4" s="1"/>
  <c r="CW116" i="1"/>
  <c r="CT116" i="1"/>
  <c r="CQ116" i="1"/>
  <c r="AI117" i="4" s="1" a="1"/>
  <c r="AI117" i="4" s="1"/>
  <c r="CK116" i="1"/>
  <c r="BA117" i="4" s="1" a="1"/>
  <c r="BA117" i="4" s="1"/>
  <c r="CH116" i="1"/>
  <c r="AW117" i="4" s="1" a="1"/>
  <c r="AW117" i="4" s="1"/>
  <c r="CE116" i="1"/>
  <c r="AU117" i="4" s="1" a="1"/>
  <c r="AU117" i="4" s="1"/>
  <c r="CA116" i="1"/>
  <c r="AQ117" i="4" s="1" a="1"/>
  <c r="AQ117" i="4" s="1"/>
  <c r="BW116" i="1"/>
  <c r="AO117" i="4" s="1" a="1"/>
  <c r="AO117" i="4" s="1"/>
  <c r="BT116" i="1"/>
  <c r="AG117" i="4" s="1" a="1"/>
  <c r="AG117" i="4" s="1"/>
  <c r="BQ116" i="1"/>
  <c r="AE117" i="4" s="1" a="1"/>
  <c r="AE117" i="4" s="1"/>
  <c r="BN116" i="1"/>
  <c r="AK117" i="4" s="1" a="1"/>
  <c r="AK117" i="4" s="1"/>
  <c r="BK116" i="1"/>
  <c r="AA117" i="4" s="1" a="1"/>
  <c r="AA117" i="4" s="1"/>
  <c r="BH116" i="1"/>
  <c r="BD117" i="4" s="1" a="1"/>
  <c r="BD117" i="4" s="1"/>
  <c r="BD116" i="1"/>
  <c r="W117" i="4" s="1" a="1"/>
  <c r="W117" i="4" s="1"/>
  <c r="BA116" i="1"/>
  <c r="U117" i="4" s="1" a="1"/>
  <c r="U117" i="4" s="1"/>
  <c r="AX116" i="1"/>
  <c r="S117" i="4" s="1" a="1"/>
  <c r="S117" i="4" s="1"/>
  <c r="AT116" i="1"/>
  <c r="Q117" i="4" s="1" a="1"/>
  <c r="Q117" i="4" s="1"/>
  <c r="AQ116" i="1"/>
  <c r="O117" i="4" s="1" a="1"/>
  <c r="O117" i="4" s="1"/>
  <c r="AN116" i="1"/>
  <c r="M117" i="4" s="1" a="1"/>
  <c r="M117" i="4" s="1"/>
  <c r="AK116" i="1"/>
  <c r="K117" i="4" s="1" a="1"/>
  <c r="K117" i="4" s="1"/>
  <c r="AG116" i="1"/>
  <c r="AD116" i="1"/>
  <c r="AF116" i="1" s="1"/>
  <c r="I117" i="4" s="1" a="1"/>
  <c r="I117" i="4" s="1"/>
  <c r="DT115" i="1"/>
  <c r="DS115" i="1"/>
  <c r="DQ115" i="1"/>
  <c r="BI116" i="4" s="1" a="1"/>
  <c r="BI116" i="4" s="1"/>
  <c r="DO115" i="1"/>
  <c r="BH116" i="4" s="1" a="1"/>
  <c r="BH116" i="4" s="1"/>
  <c r="DM115" i="1"/>
  <c r="BC116" i="4" s="1" a="1"/>
  <c r="BC116" i="4" s="1"/>
  <c r="DK115" i="1"/>
  <c r="BB116" i="4" s="1" a="1"/>
  <c r="BB116" i="4" s="1"/>
  <c r="DI115" i="1"/>
  <c r="Y116" i="4" s="1" a="1"/>
  <c r="Y116" i="4" s="1"/>
  <c r="DE115" i="1"/>
  <c r="X116" i="4" s="1" a="1"/>
  <c r="X116" i="4" s="1"/>
  <c r="DA115" i="1"/>
  <c r="AY116" i="4" s="1" a="1"/>
  <c r="AY116" i="4" s="1"/>
  <c r="CW115" i="1"/>
  <c r="CT115" i="1"/>
  <c r="CQ115" i="1"/>
  <c r="AI116" i="4" s="1" a="1"/>
  <c r="AI116" i="4" s="1"/>
  <c r="CK115" i="1"/>
  <c r="BA116" i="4" s="1" a="1"/>
  <c r="BA116" i="4" s="1"/>
  <c r="CH115" i="1"/>
  <c r="AW116" i="4" s="1" a="1"/>
  <c r="AW116" i="4" s="1"/>
  <c r="CE115" i="1"/>
  <c r="AU116" i="4" s="1" a="1"/>
  <c r="AU116" i="4" s="1"/>
  <c r="CA115" i="1"/>
  <c r="AQ116" i="4" s="1" a="1"/>
  <c r="AQ116" i="4" s="1"/>
  <c r="BW115" i="1"/>
  <c r="AO116" i="4" s="1" a="1"/>
  <c r="AO116" i="4" s="1"/>
  <c r="BT115" i="1"/>
  <c r="AG116" i="4" s="1" a="1"/>
  <c r="AG116" i="4" s="1"/>
  <c r="BQ115" i="1"/>
  <c r="AE116" i="4" s="1" a="1"/>
  <c r="AE116" i="4" s="1"/>
  <c r="BN115" i="1"/>
  <c r="AK116" i="4" s="1" a="1"/>
  <c r="AK116" i="4" s="1"/>
  <c r="BK115" i="1"/>
  <c r="AA116" i="4" s="1" a="1"/>
  <c r="AA116" i="4" s="1"/>
  <c r="BH115" i="1"/>
  <c r="BD116" i="4" s="1" a="1"/>
  <c r="BD116" i="4" s="1"/>
  <c r="BD115" i="1"/>
  <c r="W116" i="4" s="1" a="1"/>
  <c r="W116" i="4" s="1"/>
  <c r="BA115" i="1"/>
  <c r="U116" i="4" s="1" a="1"/>
  <c r="U116" i="4" s="1"/>
  <c r="AX115" i="1"/>
  <c r="S116" i="4" s="1" a="1"/>
  <c r="S116" i="4" s="1"/>
  <c r="AT115" i="1"/>
  <c r="Q116" i="4" s="1" a="1"/>
  <c r="Q116" i="4" s="1"/>
  <c r="AQ115" i="1"/>
  <c r="O116" i="4" s="1" a="1"/>
  <c r="O116" i="4" s="1"/>
  <c r="AN115" i="1"/>
  <c r="M116" i="4" s="1" a="1"/>
  <c r="M116" i="4" s="1"/>
  <c r="AK115" i="1"/>
  <c r="K116" i="4" s="1" a="1"/>
  <c r="K116" i="4" s="1"/>
  <c r="AG115" i="1"/>
  <c r="AD115" i="1"/>
  <c r="AF115" i="1" s="1"/>
  <c r="I116" i="4" s="1" a="1"/>
  <c r="I116" i="4" s="1"/>
  <c r="DT114" i="1"/>
  <c r="DS114" i="1"/>
  <c r="DQ114" i="1"/>
  <c r="BI115" i="4" s="1" a="1"/>
  <c r="BI115" i="4" s="1"/>
  <c r="DO114" i="1"/>
  <c r="BH115" i="4" s="1" a="1"/>
  <c r="BH115" i="4" s="1"/>
  <c r="DM114" i="1"/>
  <c r="BC115" i="4" s="1" a="1"/>
  <c r="BC115" i="4" s="1"/>
  <c r="DK114" i="1"/>
  <c r="BB115" i="4" s="1" a="1"/>
  <c r="BB115" i="4" s="1"/>
  <c r="DI114" i="1"/>
  <c r="Y115" i="4" s="1" a="1"/>
  <c r="Y115" i="4" s="1"/>
  <c r="DE114" i="1"/>
  <c r="X115" i="4" s="1" a="1"/>
  <c r="X115" i="4" s="1"/>
  <c r="DA114" i="1"/>
  <c r="AY115" i="4" s="1" a="1"/>
  <c r="AY115" i="4" s="1"/>
  <c r="CW114" i="1"/>
  <c r="CT114" i="1"/>
  <c r="CQ114" i="1"/>
  <c r="AI115" i="4" s="1" a="1"/>
  <c r="AI115" i="4" s="1"/>
  <c r="CK114" i="1"/>
  <c r="BA115" i="4" s="1" a="1"/>
  <c r="BA115" i="4" s="1"/>
  <c r="CH114" i="1"/>
  <c r="AW115" i="4" s="1" a="1"/>
  <c r="AW115" i="4" s="1"/>
  <c r="CE114" i="1"/>
  <c r="AU115" i="4" s="1" a="1"/>
  <c r="AU115" i="4" s="1"/>
  <c r="CA114" i="1"/>
  <c r="AQ115" i="4" s="1" a="1"/>
  <c r="AQ115" i="4" s="1"/>
  <c r="BW114" i="1"/>
  <c r="AO115" i="4" s="1" a="1"/>
  <c r="AO115" i="4" s="1"/>
  <c r="BT114" i="1"/>
  <c r="AG115" i="4" s="1" a="1"/>
  <c r="AG115" i="4" s="1"/>
  <c r="BQ114" i="1"/>
  <c r="AE115" i="4" s="1" a="1"/>
  <c r="AE115" i="4" s="1"/>
  <c r="BN114" i="1"/>
  <c r="AK115" i="4" s="1" a="1"/>
  <c r="AK115" i="4" s="1"/>
  <c r="BK114" i="1"/>
  <c r="AA115" i="4" s="1" a="1"/>
  <c r="AA115" i="4" s="1"/>
  <c r="BH114" i="1"/>
  <c r="BD115" i="4" s="1" a="1"/>
  <c r="BD115" i="4" s="1"/>
  <c r="BD114" i="1"/>
  <c r="W115" i="4" s="1" a="1"/>
  <c r="W115" i="4" s="1"/>
  <c r="BA114" i="1"/>
  <c r="U115" i="4" s="1" a="1"/>
  <c r="U115" i="4" s="1"/>
  <c r="AX114" i="1"/>
  <c r="S115" i="4" s="1" a="1"/>
  <c r="S115" i="4" s="1"/>
  <c r="AT114" i="1"/>
  <c r="Q115" i="4" s="1" a="1"/>
  <c r="Q115" i="4" s="1"/>
  <c r="AQ114" i="1"/>
  <c r="O115" i="4" s="1" a="1"/>
  <c r="O115" i="4" s="1"/>
  <c r="AN114" i="1"/>
  <c r="M115" i="4" s="1" a="1"/>
  <c r="M115" i="4" s="1"/>
  <c r="AK114" i="1"/>
  <c r="K115" i="4" s="1" a="1"/>
  <c r="K115" i="4" s="1"/>
  <c r="AG114" i="1"/>
  <c r="AD114" i="1"/>
  <c r="AF114" i="1" s="1"/>
  <c r="I115" i="4" s="1" a="1"/>
  <c r="I115" i="4" s="1"/>
  <c r="DT113" i="1"/>
  <c r="DS113" i="1"/>
  <c r="DQ113" i="1"/>
  <c r="BI114" i="4" s="1" a="1"/>
  <c r="BI114" i="4" s="1"/>
  <c r="DO113" i="1"/>
  <c r="BH114" i="4" s="1" a="1"/>
  <c r="BH114" i="4" s="1"/>
  <c r="DM113" i="1"/>
  <c r="BC114" i="4" s="1" a="1"/>
  <c r="BC114" i="4" s="1"/>
  <c r="DK113" i="1"/>
  <c r="BB114" i="4" s="1" a="1"/>
  <c r="BB114" i="4" s="1"/>
  <c r="DI113" i="1"/>
  <c r="Y114" i="4" s="1" a="1"/>
  <c r="Y114" i="4" s="1"/>
  <c r="DE113" i="1"/>
  <c r="X114" i="4" s="1" a="1"/>
  <c r="X114" i="4" s="1"/>
  <c r="DA113" i="1"/>
  <c r="AY114" i="4" s="1" a="1"/>
  <c r="AY114" i="4" s="1"/>
  <c r="CW113" i="1"/>
  <c r="CX113" i="1" s="1"/>
  <c r="CT113" i="1"/>
  <c r="CQ113" i="1"/>
  <c r="AI114" i="4" s="1" a="1"/>
  <c r="AI114" i="4" s="1"/>
  <c r="CK113" i="1"/>
  <c r="BA114" i="4" s="1" a="1"/>
  <c r="BA114" i="4" s="1"/>
  <c r="CH113" i="1"/>
  <c r="AW114" i="4" s="1" a="1"/>
  <c r="AW114" i="4" s="1"/>
  <c r="CE113" i="1"/>
  <c r="AU114" i="4" s="1" a="1"/>
  <c r="AU114" i="4" s="1"/>
  <c r="CA113" i="1"/>
  <c r="AQ114" i="4" s="1" a="1"/>
  <c r="AQ114" i="4" s="1"/>
  <c r="BW113" i="1"/>
  <c r="AO114" i="4" s="1" a="1"/>
  <c r="AO114" i="4" s="1"/>
  <c r="BT113" i="1"/>
  <c r="AG114" i="4" s="1" a="1"/>
  <c r="AG114" i="4" s="1"/>
  <c r="BQ113" i="1"/>
  <c r="AE114" i="4" s="1" a="1"/>
  <c r="AE114" i="4" s="1"/>
  <c r="BN113" i="1"/>
  <c r="AK114" i="4" s="1" a="1"/>
  <c r="AK114" i="4" s="1"/>
  <c r="BK113" i="1"/>
  <c r="AA114" i="4" s="1" a="1"/>
  <c r="AA114" i="4" s="1"/>
  <c r="BH113" i="1"/>
  <c r="BD114" i="4" s="1" a="1"/>
  <c r="BD114" i="4" s="1"/>
  <c r="BD113" i="1"/>
  <c r="W114" i="4" s="1" a="1"/>
  <c r="W114" i="4" s="1"/>
  <c r="BA113" i="1"/>
  <c r="U114" i="4" s="1" a="1"/>
  <c r="U114" i="4" s="1"/>
  <c r="AX113" i="1"/>
  <c r="S114" i="4" s="1" a="1"/>
  <c r="S114" i="4" s="1"/>
  <c r="AT113" i="1"/>
  <c r="Q114" i="4" s="1" a="1"/>
  <c r="Q114" i="4" s="1"/>
  <c r="AQ113" i="1"/>
  <c r="O114" i="4" s="1" a="1"/>
  <c r="O114" i="4" s="1"/>
  <c r="AN113" i="1"/>
  <c r="M114" i="4" s="1" a="1"/>
  <c r="M114" i="4" s="1"/>
  <c r="AK113" i="1"/>
  <c r="K114" i="4" s="1" a="1"/>
  <c r="K114" i="4" s="1"/>
  <c r="AG113" i="1"/>
  <c r="AD113" i="1"/>
  <c r="AF113" i="1" s="1"/>
  <c r="I114" i="4" s="1" a="1"/>
  <c r="I114" i="4" s="1"/>
  <c r="DT112" i="1"/>
  <c r="DS112" i="1"/>
  <c r="DQ112" i="1"/>
  <c r="BI113" i="4" s="1" a="1"/>
  <c r="BI113" i="4" s="1"/>
  <c r="DO112" i="1"/>
  <c r="BH113" i="4" s="1" a="1"/>
  <c r="BH113" i="4" s="1"/>
  <c r="DM112" i="1"/>
  <c r="BC113" i="4" s="1" a="1"/>
  <c r="BC113" i="4" s="1"/>
  <c r="DK112" i="1"/>
  <c r="BB113" i="4" s="1" a="1"/>
  <c r="BB113" i="4" s="1"/>
  <c r="DI112" i="1"/>
  <c r="Y113" i="4" s="1" a="1"/>
  <c r="Y113" i="4" s="1"/>
  <c r="DE112" i="1"/>
  <c r="X113" i="4" s="1" a="1"/>
  <c r="X113" i="4" s="1"/>
  <c r="DA112" i="1"/>
  <c r="AY113" i="4" s="1" a="1"/>
  <c r="AY113" i="4" s="1"/>
  <c r="CW112" i="1"/>
  <c r="CT112" i="1"/>
  <c r="CQ112" i="1"/>
  <c r="AI113" i="4" s="1" a="1"/>
  <c r="AI113" i="4" s="1"/>
  <c r="CK112" i="1"/>
  <c r="BA113" i="4" s="1" a="1"/>
  <c r="BA113" i="4" s="1"/>
  <c r="CH112" i="1"/>
  <c r="AW113" i="4" s="1" a="1"/>
  <c r="AW113" i="4" s="1"/>
  <c r="CE112" i="1"/>
  <c r="AU113" i="4" s="1" a="1"/>
  <c r="AU113" i="4" s="1"/>
  <c r="CA112" i="1"/>
  <c r="AQ113" i="4" s="1" a="1"/>
  <c r="AQ113" i="4" s="1"/>
  <c r="BW112" i="1"/>
  <c r="AO113" i="4" s="1" a="1"/>
  <c r="AO113" i="4" s="1"/>
  <c r="BT112" i="1"/>
  <c r="AG113" i="4" s="1" a="1"/>
  <c r="AG113" i="4" s="1"/>
  <c r="BQ112" i="1"/>
  <c r="AE113" i="4" s="1" a="1"/>
  <c r="AE113" i="4" s="1"/>
  <c r="BN112" i="1"/>
  <c r="AK113" i="4" s="1" a="1"/>
  <c r="AK113" i="4" s="1"/>
  <c r="BK112" i="1"/>
  <c r="AA113" i="4" s="1" a="1"/>
  <c r="AA113" i="4" s="1"/>
  <c r="BH112" i="1"/>
  <c r="BD113" i="4" s="1" a="1"/>
  <c r="BD113" i="4" s="1"/>
  <c r="BD112" i="1"/>
  <c r="W113" i="4" s="1" a="1"/>
  <c r="W113" i="4" s="1"/>
  <c r="BA112" i="1"/>
  <c r="U113" i="4" s="1" a="1"/>
  <c r="U113" i="4" s="1"/>
  <c r="AX112" i="1"/>
  <c r="S113" i="4" s="1" a="1"/>
  <c r="S113" i="4" s="1"/>
  <c r="AT112" i="1"/>
  <c r="Q113" i="4" s="1" a="1"/>
  <c r="Q113" i="4" s="1"/>
  <c r="AQ112" i="1"/>
  <c r="O113" i="4" s="1" a="1"/>
  <c r="O113" i="4" s="1"/>
  <c r="AN112" i="1"/>
  <c r="M113" i="4" s="1" a="1"/>
  <c r="M113" i="4" s="1"/>
  <c r="AK112" i="1"/>
  <c r="K113" i="4" s="1" a="1"/>
  <c r="K113" i="4" s="1"/>
  <c r="AG112" i="1"/>
  <c r="AD112" i="1"/>
  <c r="AF112" i="1" s="1"/>
  <c r="I113" i="4" s="1" a="1"/>
  <c r="I113" i="4" s="1"/>
  <c r="DT111" i="1"/>
  <c r="DS111" i="1"/>
  <c r="DQ111" i="1"/>
  <c r="BI112" i="4" s="1" a="1"/>
  <c r="BI112" i="4" s="1"/>
  <c r="DO111" i="1"/>
  <c r="BH112" i="4" s="1" a="1"/>
  <c r="BH112" i="4" s="1"/>
  <c r="DM111" i="1"/>
  <c r="BC112" i="4" s="1" a="1"/>
  <c r="BC112" i="4" s="1"/>
  <c r="DK111" i="1"/>
  <c r="BB112" i="4" s="1" a="1"/>
  <c r="BB112" i="4" s="1"/>
  <c r="DI111" i="1"/>
  <c r="Y112" i="4" s="1" a="1"/>
  <c r="Y112" i="4" s="1"/>
  <c r="DE111" i="1"/>
  <c r="X112" i="4" s="1" a="1"/>
  <c r="X112" i="4" s="1"/>
  <c r="DA111" i="1"/>
  <c r="AY112" i="4" s="1" a="1"/>
  <c r="AY112" i="4" s="1"/>
  <c r="CW111" i="1"/>
  <c r="CX111" i="1" s="1"/>
  <c r="AV111" i="1" s="1"/>
  <c r="R112" i="4" s="1" a="1"/>
  <c r="R112" i="4" s="1"/>
  <c r="CT111" i="1"/>
  <c r="CQ111" i="1"/>
  <c r="AI112" i="4" s="1" a="1"/>
  <c r="AI112" i="4" s="1"/>
  <c r="CK111" i="1"/>
  <c r="BA112" i="4" s="1" a="1"/>
  <c r="BA112" i="4" s="1"/>
  <c r="CH111" i="1"/>
  <c r="AW112" i="4" s="1" a="1"/>
  <c r="AW112" i="4" s="1"/>
  <c r="CE111" i="1"/>
  <c r="AU112" i="4" s="1" a="1"/>
  <c r="AU112" i="4" s="1"/>
  <c r="CA111" i="1"/>
  <c r="AQ112" i="4" s="1" a="1"/>
  <c r="AQ112" i="4" s="1"/>
  <c r="BW111" i="1"/>
  <c r="AO112" i="4" s="1" a="1"/>
  <c r="AO112" i="4" s="1"/>
  <c r="BT111" i="1"/>
  <c r="AG112" i="4" s="1" a="1"/>
  <c r="AG112" i="4" s="1"/>
  <c r="BQ111" i="1"/>
  <c r="AE112" i="4" s="1" a="1"/>
  <c r="AE112" i="4" s="1"/>
  <c r="BN111" i="1"/>
  <c r="AK112" i="4" s="1" a="1"/>
  <c r="AK112" i="4" s="1"/>
  <c r="BK111" i="1"/>
  <c r="AA112" i="4" s="1" a="1"/>
  <c r="AA112" i="4" s="1"/>
  <c r="BH111" i="1"/>
  <c r="BD112" i="4" s="1" a="1"/>
  <c r="BD112" i="4" s="1"/>
  <c r="BD111" i="1"/>
  <c r="W112" i="4" s="1" a="1"/>
  <c r="W112" i="4" s="1"/>
  <c r="BA111" i="1"/>
  <c r="U112" i="4" s="1" a="1"/>
  <c r="U112" i="4" s="1"/>
  <c r="AX111" i="1"/>
  <c r="S112" i="4" s="1" a="1"/>
  <c r="S112" i="4" s="1"/>
  <c r="AT111" i="1"/>
  <c r="Q112" i="4" s="1" a="1"/>
  <c r="Q112" i="4" s="1"/>
  <c r="AQ111" i="1"/>
  <c r="O112" i="4" s="1" a="1"/>
  <c r="O112" i="4" s="1"/>
  <c r="AN111" i="1"/>
  <c r="M112" i="4" s="1" a="1"/>
  <c r="M112" i="4" s="1"/>
  <c r="AK111" i="1"/>
  <c r="K112" i="4" s="1" a="1"/>
  <c r="K112" i="4" s="1"/>
  <c r="AG111" i="1"/>
  <c r="AD111" i="1"/>
  <c r="AF111" i="1" s="1"/>
  <c r="I112" i="4" s="1" a="1"/>
  <c r="I112" i="4" s="1"/>
  <c r="DT110" i="1"/>
  <c r="DS110" i="1"/>
  <c r="DQ110" i="1"/>
  <c r="BI111" i="4" s="1" a="1"/>
  <c r="BI111" i="4" s="1"/>
  <c r="DO110" i="1"/>
  <c r="BH111" i="4" s="1" a="1"/>
  <c r="BH111" i="4" s="1"/>
  <c r="DM110" i="1"/>
  <c r="BC111" i="4" s="1" a="1"/>
  <c r="BC111" i="4" s="1"/>
  <c r="DK110" i="1"/>
  <c r="BB111" i="4" s="1" a="1"/>
  <c r="BB111" i="4" s="1"/>
  <c r="DI110" i="1"/>
  <c r="Y111" i="4" s="1" a="1"/>
  <c r="Y111" i="4" s="1"/>
  <c r="DE110" i="1"/>
  <c r="X111" i="4" s="1" a="1"/>
  <c r="X111" i="4" s="1"/>
  <c r="DA110" i="1"/>
  <c r="AY111" i="4" s="1" a="1"/>
  <c r="AY111" i="4" s="1"/>
  <c r="CW110" i="1"/>
  <c r="CT110" i="1"/>
  <c r="CQ110" i="1"/>
  <c r="AI111" i="4" s="1" a="1"/>
  <c r="AI111" i="4" s="1"/>
  <c r="CK110" i="1"/>
  <c r="BA111" i="4" s="1" a="1"/>
  <c r="BA111" i="4" s="1"/>
  <c r="CH110" i="1"/>
  <c r="AW111" i="4" s="1" a="1"/>
  <c r="AW111" i="4" s="1"/>
  <c r="CE110" i="1"/>
  <c r="AU111" i="4" s="1" a="1"/>
  <c r="AU111" i="4" s="1"/>
  <c r="CA110" i="1"/>
  <c r="AQ111" i="4" s="1" a="1"/>
  <c r="AQ111" i="4" s="1"/>
  <c r="BW110" i="1"/>
  <c r="AO111" i="4" s="1" a="1"/>
  <c r="AO111" i="4" s="1"/>
  <c r="BT110" i="1"/>
  <c r="AG111" i="4" s="1" a="1"/>
  <c r="AG111" i="4" s="1"/>
  <c r="BQ110" i="1"/>
  <c r="AE111" i="4" s="1" a="1"/>
  <c r="AE111" i="4" s="1"/>
  <c r="BN110" i="1"/>
  <c r="AK111" i="4" s="1" a="1"/>
  <c r="AK111" i="4" s="1"/>
  <c r="BK110" i="1"/>
  <c r="AA111" i="4" s="1" a="1"/>
  <c r="AA111" i="4" s="1"/>
  <c r="BH110" i="1"/>
  <c r="BD111" i="4" s="1" a="1"/>
  <c r="BD111" i="4" s="1"/>
  <c r="BD110" i="1"/>
  <c r="W111" i="4" s="1" a="1"/>
  <c r="W111" i="4" s="1"/>
  <c r="BA110" i="1"/>
  <c r="U111" i="4" s="1" a="1"/>
  <c r="U111" i="4" s="1"/>
  <c r="AX110" i="1"/>
  <c r="S111" i="4" s="1" a="1"/>
  <c r="S111" i="4" s="1"/>
  <c r="AT110" i="1"/>
  <c r="Q111" i="4" s="1" a="1"/>
  <c r="Q111" i="4" s="1"/>
  <c r="AQ110" i="1"/>
  <c r="O111" i="4" s="1" a="1"/>
  <c r="O111" i="4" s="1"/>
  <c r="AN110" i="1"/>
  <c r="M111" i="4" s="1" a="1"/>
  <c r="M111" i="4" s="1"/>
  <c r="AK110" i="1"/>
  <c r="K111" i="4" s="1" a="1"/>
  <c r="K111" i="4" s="1"/>
  <c r="AG110" i="1"/>
  <c r="AD110" i="1"/>
  <c r="AF110" i="1" s="1"/>
  <c r="I111" i="4" s="1" a="1"/>
  <c r="I111" i="4" s="1"/>
  <c r="DT109" i="1"/>
  <c r="DS109" i="1"/>
  <c r="DQ109" i="1"/>
  <c r="BI110" i="4" s="1" a="1"/>
  <c r="BI110" i="4" s="1"/>
  <c r="DO109" i="1"/>
  <c r="BH110" i="4" s="1" a="1"/>
  <c r="BH110" i="4" s="1"/>
  <c r="DM109" i="1"/>
  <c r="BC110" i="4" s="1" a="1"/>
  <c r="BC110" i="4" s="1"/>
  <c r="DK109" i="1"/>
  <c r="BB110" i="4" s="1" a="1"/>
  <c r="BB110" i="4" s="1"/>
  <c r="DI109" i="1"/>
  <c r="Y110" i="4" s="1" a="1"/>
  <c r="Y110" i="4" s="1"/>
  <c r="DE109" i="1"/>
  <c r="X110" i="4" s="1" a="1"/>
  <c r="X110" i="4" s="1"/>
  <c r="DA109" i="1"/>
  <c r="AY110" i="4" s="1" a="1"/>
  <c r="AY110" i="4" s="1"/>
  <c r="CW109" i="1"/>
  <c r="CX109" i="1" s="1"/>
  <c r="AV109" i="1" s="1"/>
  <c r="R110" i="4" s="1" a="1"/>
  <c r="R110" i="4" s="1"/>
  <c r="CT109" i="1"/>
  <c r="CQ109" i="1"/>
  <c r="AI110" i="4" s="1" a="1"/>
  <c r="AI110" i="4" s="1"/>
  <c r="CK109" i="1"/>
  <c r="BA110" i="4" s="1" a="1"/>
  <c r="BA110" i="4" s="1"/>
  <c r="CH109" i="1"/>
  <c r="AW110" i="4" s="1" a="1"/>
  <c r="AW110" i="4" s="1"/>
  <c r="CE109" i="1"/>
  <c r="AU110" i="4" s="1" a="1"/>
  <c r="AU110" i="4" s="1"/>
  <c r="CA109" i="1"/>
  <c r="AQ110" i="4" s="1" a="1"/>
  <c r="AQ110" i="4" s="1"/>
  <c r="BW109" i="1"/>
  <c r="AO110" i="4" s="1" a="1"/>
  <c r="AO110" i="4" s="1"/>
  <c r="BT109" i="1"/>
  <c r="AG110" i="4" s="1" a="1"/>
  <c r="AG110" i="4" s="1"/>
  <c r="BQ109" i="1"/>
  <c r="AE110" i="4" s="1" a="1"/>
  <c r="AE110" i="4" s="1"/>
  <c r="BN109" i="1"/>
  <c r="AK110" i="4" s="1" a="1"/>
  <c r="AK110" i="4" s="1"/>
  <c r="BK109" i="1"/>
  <c r="AA110" i="4" s="1" a="1"/>
  <c r="AA110" i="4" s="1"/>
  <c r="BH109" i="1"/>
  <c r="BD110" i="4" s="1" a="1"/>
  <c r="BD110" i="4" s="1"/>
  <c r="BD109" i="1"/>
  <c r="W110" i="4" s="1" a="1"/>
  <c r="W110" i="4" s="1"/>
  <c r="BA109" i="1"/>
  <c r="U110" i="4" s="1" a="1"/>
  <c r="U110" i="4" s="1"/>
  <c r="AX109" i="1"/>
  <c r="S110" i="4" s="1" a="1"/>
  <c r="S110" i="4" s="1"/>
  <c r="AT109" i="1"/>
  <c r="Q110" i="4" s="1" a="1"/>
  <c r="Q110" i="4" s="1"/>
  <c r="AQ109" i="1"/>
  <c r="O110" i="4" s="1" a="1"/>
  <c r="O110" i="4" s="1"/>
  <c r="AN109" i="1"/>
  <c r="M110" i="4" s="1" a="1"/>
  <c r="M110" i="4" s="1"/>
  <c r="AK109" i="1"/>
  <c r="K110" i="4" s="1" a="1"/>
  <c r="K110" i="4" s="1"/>
  <c r="AG109" i="1"/>
  <c r="AD109" i="1"/>
  <c r="AF109" i="1" s="1"/>
  <c r="I110" i="4" s="1" a="1"/>
  <c r="I110" i="4" s="1"/>
  <c r="DT108" i="1"/>
  <c r="DS108" i="1"/>
  <c r="DQ108" i="1"/>
  <c r="BI109" i="4" s="1" a="1"/>
  <c r="BI109" i="4" s="1"/>
  <c r="DO108" i="1"/>
  <c r="BH109" i="4" s="1" a="1"/>
  <c r="BH109" i="4" s="1"/>
  <c r="DM108" i="1"/>
  <c r="BC109" i="4" s="1" a="1"/>
  <c r="BC109" i="4" s="1"/>
  <c r="DK108" i="1"/>
  <c r="BB109" i="4" s="1" a="1"/>
  <c r="BB109" i="4" s="1"/>
  <c r="DI108" i="1"/>
  <c r="Y109" i="4" s="1" a="1"/>
  <c r="Y109" i="4" s="1"/>
  <c r="DE108" i="1"/>
  <c r="X109" i="4" s="1" a="1"/>
  <c r="X109" i="4" s="1"/>
  <c r="DA108" i="1"/>
  <c r="AY109" i="4" s="1" a="1"/>
  <c r="AY109" i="4" s="1"/>
  <c r="CW108" i="1"/>
  <c r="CT108" i="1"/>
  <c r="CQ108" i="1"/>
  <c r="AI109" i="4" s="1" a="1"/>
  <c r="AI109" i="4" s="1"/>
  <c r="CK108" i="1"/>
  <c r="BA109" i="4" s="1" a="1"/>
  <c r="BA109" i="4" s="1"/>
  <c r="CH108" i="1"/>
  <c r="AW109" i="4" s="1" a="1"/>
  <c r="AW109" i="4" s="1"/>
  <c r="CE108" i="1"/>
  <c r="AU109" i="4" s="1" a="1"/>
  <c r="AU109" i="4" s="1"/>
  <c r="CA108" i="1"/>
  <c r="AQ109" i="4" s="1" a="1"/>
  <c r="AQ109" i="4" s="1"/>
  <c r="BW108" i="1"/>
  <c r="AO109" i="4" s="1" a="1"/>
  <c r="AO109" i="4" s="1"/>
  <c r="BT108" i="1"/>
  <c r="AG109" i="4" s="1" a="1"/>
  <c r="AG109" i="4" s="1"/>
  <c r="BQ108" i="1"/>
  <c r="AE109" i="4" s="1" a="1"/>
  <c r="AE109" i="4" s="1"/>
  <c r="BN108" i="1"/>
  <c r="AK109" i="4" s="1" a="1"/>
  <c r="AK109" i="4" s="1"/>
  <c r="BK108" i="1"/>
  <c r="AA109" i="4" s="1" a="1"/>
  <c r="AA109" i="4" s="1"/>
  <c r="BH108" i="1"/>
  <c r="BD109" i="4" s="1" a="1"/>
  <c r="BD109" i="4" s="1"/>
  <c r="BD108" i="1"/>
  <c r="W109" i="4" s="1" a="1"/>
  <c r="W109" i="4" s="1"/>
  <c r="BA108" i="1"/>
  <c r="U109" i="4" s="1" a="1"/>
  <c r="U109" i="4" s="1"/>
  <c r="AX108" i="1"/>
  <c r="S109" i="4" s="1" a="1"/>
  <c r="S109" i="4" s="1"/>
  <c r="AT108" i="1"/>
  <c r="Q109" i="4" s="1" a="1"/>
  <c r="Q109" i="4" s="1"/>
  <c r="AQ108" i="1"/>
  <c r="O109" i="4" s="1" a="1"/>
  <c r="O109" i="4" s="1"/>
  <c r="AN108" i="1"/>
  <c r="M109" i="4" s="1" a="1"/>
  <c r="M109" i="4" s="1"/>
  <c r="AK108" i="1"/>
  <c r="K109" i="4" s="1" a="1"/>
  <c r="K109" i="4" s="1"/>
  <c r="AG108" i="1"/>
  <c r="AD108" i="1"/>
  <c r="AF108" i="1" s="1"/>
  <c r="I109" i="4" s="1" a="1"/>
  <c r="I109" i="4" s="1"/>
  <c r="DT107" i="1"/>
  <c r="DS107" i="1"/>
  <c r="DQ107" i="1"/>
  <c r="BI108" i="4" s="1" a="1"/>
  <c r="BI108" i="4" s="1"/>
  <c r="DO107" i="1"/>
  <c r="BH108" i="4" s="1" a="1"/>
  <c r="BH108" i="4" s="1"/>
  <c r="DM107" i="1"/>
  <c r="BC108" i="4" s="1" a="1"/>
  <c r="BC108" i="4" s="1"/>
  <c r="DK107" i="1"/>
  <c r="BB108" i="4" s="1" a="1"/>
  <c r="BB108" i="4" s="1"/>
  <c r="DI107" i="1"/>
  <c r="Y108" i="4" s="1" a="1"/>
  <c r="Y108" i="4" s="1"/>
  <c r="DE107" i="1"/>
  <c r="X108" i="4" s="1" a="1"/>
  <c r="X108" i="4" s="1"/>
  <c r="DA107" i="1"/>
  <c r="AY108" i="4" s="1" a="1"/>
  <c r="AY108" i="4" s="1"/>
  <c r="CX107" i="1"/>
  <c r="AV107" i="1" s="1"/>
  <c r="R108" i="4" s="1" a="1"/>
  <c r="R108" i="4" s="1"/>
  <c r="CW107" i="1"/>
  <c r="CT107" i="1"/>
  <c r="CQ107" i="1"/>
  <c r="AI108" i="4" s="1" a="1"/>
  <c r="AI108" i="4" s="1"/>
  <c r="CK107" i="1"/>
  <c r="BA108" i="4" s="1" a="1"/>
  <c r="BA108" i="4" s="1"/>
  <c r="CH107" i="1"/>
  <c r="AW108" i="4" s="1" a="1"/>
  <c r="AW108" i="4" s="1"/>
  <c r="CE107" i="1"/>
  <c r="AU108" i="4" s="1" a="1"/>
  <c r="AU108" i="4" s="1"/>
  <c r="CA107" i="1"/>
  <c r="AQ108" i="4" s="1" a="1"/>
  <c r="AQ108" i="4" s="1"/>
  <c r="BW107" i="1"/>
  <c r="AO108" i="4" s="1" a="1"/>
  <c r="AO108" i="4" s="1"/>
  <c r="BT107" i="1"/>
  <c r="AG108" i="4" s="1" a="1"/>
  <c r="AG108" i="4" s="1"/>
  <c r="BQ107" i="1"/>
  <c r="AE108" i="4" s="1" a="1"/>
  <c r="AE108" i="4" s="1"/>
  <c r="BN107" i="1"/>
  <c r="AK108" i="4" s="1" a="1"/>
  <c r="AK108" i="4" s="1"/>
  <c r="BK107" i="1"/>
  <c r="AA108" i="4" s="1" a="1"/>
  <c r="AA108" i="4" s="1"/>
  <c r="BH107" i="1"/>
  <c r="BD108" i="4" s="1" a="1"/>
  <c r="BD108" i="4" s="1"/>
  <c r="BD107" i="1"/>
  <c r="W108" i="4" s="1" a="1"/>
  <c r="W108" i="4" s="1"/>
  <c r="BA107" i="1"/>
  <c r="U108" i="4" s="1" a="1"/>
  <c r="U108" i="4" s="1"/>
  <c r="AX107" i="1"/>
  <c r="S108" i="4" s="1" a="1"/>
  <c r="S108" i="4" s="1"/>
  <c r="AT107" i="1"/>
  <c r="Q108" i="4" s="1" a="1"/>
  <c r="Q108" i="4" s="1"/>
  <c r="AQ107" i="1"/>
  <c r="O108" i="4" s="1" a="1"/>
  <c r="O108" i="4" s="1"/>
  <c r="AN107" i="1"/>
  <c r="M108" i="4" s="1" a="1"/>
  <c r="M108" i="4" s="1"/>
  <c r="AK107" i="1"/>
  <c r="K108" i="4" s="1" a="1"/>
  <c r="K108" i="4" s="1"/>
  <c r="AG107" i="1"/>
  <c r="AD107" i="1"/>
  <c r="AF107" i="1" s="1"/>
  <c r="I108" i="4" s="1" a="1"/>
  <c r="I108" i="4" s="1"/>
  <c r="DT106" i="1"/>
  <c r="DS106" i="1"/>
  <c r="DQ106" i="1"/>
  <c r="BI107" i="4" s="1" a="1"/>
  <c r="BI107" i="4" s="1"/>
  <c r="DO106" i="1"/>
  <c r="BH107" i="4" s="1" a="1"/>
  <c r="BH107" i="4" s="1"/>
  <c r="DM106" i="1"/>
  <c r="BC107" i="4" s="1" a="1"/>
  <c r="BC107" i="4" s="1"/>
  <c r="DK106" i="1"/>
  <c r="BB107" i="4" s="1" a="1"/>
  <c r="BB107" i="4" s="1"/>
  <c r="DI106" i="1"/>
  <c r="Y107" i="4" s="1" a="1"/>
  <c r="Y107" i="4" s="1"/>
  <c r="DE106" i="1"/>
  <c r="X107" i="4" s="1" a="1"/>
  <c r="X107" i="4" s="1"/>
  <c r="DA106" i="1"/>
  <c r="AY107" i="4" s="1" a="1"/>
  <c r="AY107" i="4" s="1"/>
  <c r="CW106" i="1"/>
  <c r="CX106" i="1" s="1"/>
  <c r="AV106" i="1" s="1"/>
  <c r="R107" i="4" s="1" a="1"/>
  <c r="R107" i="4" s="1"/>
  <c r="CT106" i="1"/>
  <c r="CQ106" i="1"/>
  <c r="AI107" i="4" s="1" a="1"/>
  <c r="AI107" i="4" s="1"/>
  <c r="CK106" i="1"/>
  <c r="BA107" i="4" s="1" a="1"/>
  <c r="BA107" i="4" s="1"/>
  <c r="CH106" i="1"/>
  <c r="AW107" i="4" s="1" a="1"/>
  <c r="AW107" i="4" s="1"/>
  <c r="CE106" i="1"/>
  <c r="AU107" i="4" s="1" a="1"/>
  <c r="AU107" i="4" s="1"/>
  <c r="CA106" i="1"/>
  <c r="AQ107" i="4" s="1" a="1"/>
  <c r="AQ107" i="4" s="1"/>
  <c r="BW106" i="1"/>
  <c r="AO107" i="4" s="1" a="1"/>
  <c r="AO107" i="4" s="1"/>
  <c r="BT106" i="1"/>
  <c r="AG107" i="4" s="1" a="1"/>
  <c r="AG107" i="4" s="1"/>
  <c r="BQ106" i="1"/>
  <c r="AE107" i="4" s="1" a="1"/>
  <c r="AE107" i="4" s="1"/>
  <c r="BN106" i="1"/>
  <c r="AK107" i="4" s="1" a="1"/>
  <c r="AK107" i="4" s="1"/>
  <c r="BK106" i="1"/>
  <c r="AA107" i="4" s="1" a="1"/>
  <c r="AA107" i="4" s="1"/>
  <c r="BH106" i="1"/>
  <c r="BD107" i="4" s="1" a="1"/>
  <c r="BD107" i="4" s="1"/>
  <c r="BD106" i="1"/>
  <c r="W107" i="4" s="1" a="1"/>
  <c r="W107" i="4" s="1"/>
  <c r="BA106" i="1"/>
  <c r="U107" i="4" s="1" a="1"/>
  <c r="U107" i="4" s="1"/>
  <c r="AX106" i="1"/>
  <c r="S107" i="4" s="1" a="1"/>
  <c r="S107" i="4" s="1"/>
  <c r="AT106" i="1"/>
  <c r="Q107" i="4" s="1" a="1"/>
  <c r="Q107" i="4" s="1"/>
  <c r="AQ106" i="1"/>
  <c r="O107" i="4" s="1" a="1"/>
  <c r="O107" i="4" s="1"/>
  <c r="AN106" i="1"/>
  <c r="M107" i="4" s="1" a="1"/>
  <c r="M107" i="4" s="1"/>
  <c r="AK106" i="1"/>
  <c r="K107" i="4" s="1" a="1"/>
  <c r="K107" i="4" s="1"/>
  <c r="AG106" i="1"/>
  <c r="AD106" i="1"/>
  <c r="AF106" i="1" s="1"/>
  <c r="I107" i="4" s="1" a="1"/>
  <c r="I107" i="4" s="1"/>
  <c r="DT105" i="1"/>
  <c r="DS105" i="1"/>
  <c r="DQ105" i="1"/>
  <c r="BI106" i="4" s="1" a="1"/>
  <c r="BI106" i="4" s="1"/>
  <c r="DO105" i="1"/>
  <c r="BH106" i="4" s="1" a="1"/>
  <c r="BH106" i="4" s="1"/>
  <c r="DM105" i="1"/>
  <c r="BC106" i="4" s="1" a="1"/>
  <c r="BC106" i="4" s="1"/>
  <c r="DK105" i="1"/>
  <c r="BB106" i="4" s="1" a="1"/>
  <c r="BB106" i="4" s="1"/>
  <c r="DI105" i="1"/>
  <c r="Y106" i="4" s="1" a="1"/>
  <c r="Y106" i="4" s="1"/>
  <c r="DE105" i="1"/>
  <c r="X106" i="4" s="1" a="1"/>
  <c r="X106" i="4" s="1"/>
  <c r="DA105" i="1"/>
  <c r="AY106" i="4" s="1" a="1"/>
  <c r="AY106" i="4" s="1"/>
  <c r="CW105" i="1"/>
  <c r="CX105" i="1" s="1"/>
  <c r="AV105" i="1" s="1"/>
  <c r="R106" i="4" s="1" a="1"/>
  <c r="R106" i="4" s="1"/>
  <c r="CT105" i="1"/>
  <c r="CQ105" i="1"/>
  <c r="AI106" i="4" s="1" a="1"/>
  <c r="AI106" i="4" s="1"/>
  <c r="CK105" i="1"/>
  <c r="BA106" i="4" s="1" a="1"/>
  <c r="BA106" i="4" s="1"/>
  <c r="CH105" i="1"/>
  <c r="AW106" i="4" s="1" a="1"/>
  <c r="AW106" i="4" s="1"/>
  <c r="CE105" i="1"/>
  <c r="AU106" i="4" s="1" a="1"/>
  <c r="AU106" i="4" s="1"/>
  <c r="CA105" i="1"/>
  <c r="AQ106" i="4" s="1" a="1"/>
  <c r="AQ106" i="4" s="1"/>
  <c r="BW105" i="1"/>
  <c r="AO106" i="4" s="1" a="1"/>
  <c r="AO106" i="4" s="1"/>
  <c r="BT105" i="1"/>
  <c r="AG106" i="4" s="1" a="1"/>
  <c r="AG106" i="4" s="1"/>
  <c r="BQ105" i="1"/>
  <c r="AE106" i="4" s="1" a="1"/>
  <c r="AE106" i="4" s="1"/>
  <c r="BN105" i="1"/>
  <c r="AK106" i="4" s="1" a="1"/>
  <c r="AK106" i="4" s="1"/>
  <c r="BK105" i="1"/>
  <c r="AA106" i="4" s="1" a="1"/>
  <c r="AA106" i="4" s="1"/>
  <c r="BH105" i="1"/>
  <c r="BD106" i="4" s="1" a="1"/>
  <c r="BD106" i="4" s="1"/>
  <c r="BD105" i="1"/>
  <c r="W106" i="4" s="1" a="1"/>
  <c r="W106" i="4" s="1"/>
  <c r="BA105" i="1"/>
  <c r="U106" i="4" s="1" a="1"/>
  <c r="U106" i="4" s="1"/>
  <c r="AX105" i="1"/>
  <c r="S106" i="4" s="1" a="1"/>
  <c r="S106" i="4" s="1"/>
  <c r="AT105" i="1"/>
  <c r="Q106" i="4" s="1" a="1"/>
  <c r="Q106" i="4" s="1"/>
  <c r="AQ105" i="1"/>
  <c r="O106" i="4" s="1" a="1"/>
  <c r="O106" i="4" s="1"/>
  <c r="AN105" i="1"/>
  <c r="M106" i="4" s="1" a="1"/>
  <c r="M106" i="4" s="1"/>
  <c r="AK105" i="1"/>
  <c r="K106" i="4" s="1" a="1"/>
  <c r="K106" i="4" s="1"/>
  <c r="AG105" i="1"/>
  <c r="AD105" i="1"/>
  <c r="AF105" i="1" s="1"/>
  <c r="I106" i="4" s="1" a="1"/>
  <c r="I106" i="4" s="1"/>
  <c r="DT104" i="1"/>
  <c r="DS104" i="1"/>
  <c r="DQ104" i="1"/>
  <c r="BI105" i="4" s="1" a="1"/>
  <c r="BI105" i="4" s="1"/>
  <c r="DO104" i="1"/>
  <c r="BH105" i="4" s="1" a="1"/>
  <c r="BH105" i="4" s="1"/>
  <c r="DM104" i="1"/>
  <c r="BC105" i="4" s="1" a="1"/>
  <c r="BC105" i="4" s="1"/>
  <c r="DK104" i="1"/>
  <c r="BB105" i="4" s="1" a="1"/>
  <c r="BB105" i="4" s="1"/>
  <c r="DI104" i="1"/>
  <c r="Y105" i="4" s="1" a="1"/>
  <c r="Y105" i="4" s="1"/>
  <c r="DE104" i="1"/>
  <c r="X105" i="4" s="1" a="1"/>
  <c r="X105" i="4" s="1"/>
  <c r="DA104" i="1"/>
  <c r="AY105" i="4" s="1" a="1"/>
  <c r="AY105" i="4" s="1"/>
  <c r="CW104" i="1"/>
  <c r="CT104" i="1"/>
  <c r="CQ104" i="1"/>
  <c r="AI105" i="4" s="1" a="1"/>
  <c r="AI105" i="4" s="1"/>
  <c r="CK104" i="1"/>
  <c r="BA105" i="4" s="1" a="1"/>
  <c r="BA105" i="4" s="1"/>
  <c r="CH104" i="1"/>
  <c r="AW105" i="4" s="1" a="1"/>
  <c r="AW105" i="4" s="1"/>
  <c r="CE104" i="1"/>
  <c r="AU105" i="4" s="1" a="1"/>
  <c r="AU105" i="4" s="1"/>
  <c r="CA104" i="1"/>
  <c r="AQ105" i="4" s="1" a="1"/>
  <c r="AQ105" i="4" s="1"/>
  <c r="BW104" i="1"/>
  <c r="AO105" i="4" s="1" a="1"/>
  <c r="AO105" i="4" s="1"/>
  <c r="BT104" i="1"/>
  <c r="AG105" i="4" s="1" a="1"/>
  <c r="AG105" i="4" s="1"/>
  <c r="BQ104" i="1"/>
  <c r="AE105" i="4" s="1" a="1"/>
  <c r="AE105" i="4" s="1"/>
  <c r="BN104" i="1"/>
  <c r="AK105" i="4" s="1" a="1"/>
  <c r="AK105" i="4" s="1"/>
  <c r="BK104" i="1"/>
  <c r="AA105" i="4" s="1" a="1"/>
  <c r="AA105" i="4" s="1"/>
  <c r="BH104" i="1"/>
  <c r="BD105" i="4" s="1" a="1"/>
  <c r="BD105" i="4" s="1"/>
  <c r="BD104" i="1"/>
  <c r="W105" i="4" s="1" a="1"/>
  <c r="W105" i="4" s="1"/>
  <c r="BA104" i="1"/>
  <c r="U105" i="4" s="1" a="1"/>
  <c r="U105" i="4" s="1"/>
  <c r="AX104" i="1"/>
  <c r="S105" i="4" s="1" a="1"/>
  <c r="S105" i="4" s="1"/>
  <c r="AT104" i="1"/>
  <c r="Q105" i="4" s="1" a="1"/>
  <c r="Q105" i="4" s="1"/>
  <c r="AQ104" i="1"/>
  <c r="O105" i="4" s="1" a="1"/>
  <c r="O105" i="4" s="1"/>
  <c r="AN104" i="1"/>
  <c r="M105" i="4" s="1" a="1"/>
  <c r="M105" i="4" s="1"/>
  <c r="AK104" i="1"/>
  <c r="K105" i="4" s="1" a="1"/>
  <c r="K105" i="4" s="1"/>
  <c r="AG104" i="1"/>
  <c r="AD104" i="1"/>
  <c r="AF104" i="1" s="1"/>
  <c r="I105" i="4" s="1" a="1"/>
  <c r="I105" i="4" s="1"/>
  <c r="DT103" i="1"/>
  <c r="DS103" i="1"/>
  <c r="DQ103" i="1"/>
  <c r="BI104" i="4" s="1" a="1"/>
  <c r="BI104" i="4" s="1"/>
  <c r="DO103" i="1"/>
  <c r="BH104" i="4" s="1" a="1"/>
  <c r="BH104" i="4" s="1"/>
  <c r="DM103" i="1"/>
  <c r="BC104" i="4" s="1" a="1"/>
  <c r="BC104" i="4" s="1"/>
  <c r="DK103" i="1"/>
  <c r="BB104" i="4" s="1" a="1"/>
  <c r="BB104" i="4" s="1"/>
  <c r="DI103" i="1"/>
  <c r="Y104" i="4" s="1" a="1"/>
  <c r="Y104" i="4" s="1"/>
  <c r="DE103" i="1"/>
  <c r="X104" i="4" s="1" a="1"/>
  <c r="X104" i="4" s="1"/>
  <c r="DA103" i="1"/>
  <c r="AY104" i="4" s="1" a="1"/>
  <c r="AY104" i="4" s="1"/>
  <c r="CW103" i="1"/>
  <c r="CX103" i="1" s="1"/>
  <c r="AV103" i="1" s="1"/>
  <c r="R104" i="4" s="1" a="1"/>
  <c r="R104" i="4" s="1"/>
  <c r="CT103" i="1"/>
  <c r="CQ103" i="1"/>
  <c r="AI104" i="4" s="1" a="1"/>
  <c r="AI104" i="4" s="1"/>
  <c r="CK103" i="1"/>
  <c r="BA104" i="4" s="1" a="1"/>
  <c r="BA104" i="4" s="1"/>
  <c r="CH103" i="1"/>
  <c r="AW104" i="4" s="1" a="1"/>
  <c r="AW104" i="4" s="1"/>
  <c r="CE103" i="1"/>
  <c r="AU104" i="4" s="1" a="1"/>
  <c r="AU104" i="4" s="1"/>
  <c r="CA103" i="1"/>
  <c r="AQ104" i="4" s="1" a="1"/>
  <c r="AQ104" i="4" s="1"/>
  <c r="BW103" i="1"/>
  <c r="AO104" i="4" s="1" a="1"/>
  <c r="AO104" i="4" s="1"/>
  <c r="BT103" i="1"/>
  <c r="AG104" i="4" s="1" a="1"/>
  <c r="AG104" i="4" s="1"/>
  <c r="BQ103" i="1"/>
  <c r="AE104" i="4" s="1" a="1"/>
  <c r="AE104" i="4" s="1"/>
  <c r="BN103" i="1"/>
  <c r="AK104" i="4" s="1" a="1"/>
  <c r="AK104" i="4" s="1"/>
  <c r="BK103" i="1"/>
  <c r="AA104" i="4" s="1" a="1"/>
  <c r="AA104" i="4" s="1"/>
  <c r="BH103" i="1"/>
  <c r="BD104" i="4" s="1" a="1"/>
  <c r="BD104" i="4" s="1"/>
  <c r="BD103" i="1"/>
  <c r="W104" i="4" s="1" a="1"/>
  <c r="W104" i="4" s="1"/>
  <c r="BA103" i="1"/>
  <c r="U104" i="4" s="1" a="1"/>
  <c r="U104" i="4" s="1"/>
  <c r="AX103" i="1"/>
  <c r="S104" i="4" s="1" a="1"/>
  <c r="S104" i="4" s="1"/>
  <c r="AT103" i="1"/>
  <c r="Q104" i="4" s="1" a="1"/>
  <c r="Q104" i="4" s="1"/>
  <c r="AQ103" i="1"/>
  <c r="O104" i="4" s="1" a="1"/>
  <c r="O104" i="4" s="1"/>
  <c r="AN103" i="1"/>
  <c r="M104" i="4" s="1" a="1"/>
  <c r="M104" i="4" s="1"/>
  <c r="AK103" i="1"/>
  <c r="K104" i="4" s="1" a="1"/>
  <c r="K104" i="4" s="1"/>
  <c r="AG103" i="1"/>
  <c r="AD103" i="1"/>
  <c r="AF103" i="1" s="1"/>
  <c r="I104" i="4" s="1" a="1"/>
  <c r="I104" i="4" s="1"/>
  <c r="DT102" i="1"/>
  <c r="DS102" i="1"/>
  <c r="DQ102" i="1"/>
  <c r="BI103" i="4" s="1" a="1"/>
  <c r="BI103" i="4" s="1"/>
  <c r="DO102" i="1"/>
  <c r="BH103" i="4" s="1" a="1"/>
  <c r="BH103" i="4" s="1"/>
  <c r="DM102" i="1"/>
  <c r="BC103" i="4" s="1" a="1"/>
  <c r="BC103" i="4" s="1"/>
  <c r="DK102" i="1"/>
  <c r="BB103" i="4" s="1" a="1"/>
  <c r="BB103" i="4" s="1"/>
  <c r="DI102" i="1"/>
  <c r="Y103" i="4" s="1" a="1"/>
  <c r="Y103" i="4" s="1"/>
  <c r="DE102" i="1"/>
  <c r="X103" i="4" s="1" a="1"/>
  <c r="X103" i="4" s="1"/>
  <c r="DA102" i="1"/>
  <c r="AY103" i="4" s="1" a="1"/>
  <c r="AY103" i="4" s="1"/>
  <c r="CW102" i="1"/>
  <c r="CT102" i="1"/>
  <c r="CQ102" i="1"/>
  <c r="AI103" i="4" s="1" a="1"/>
  <c r="AI103" i="4" s="1"/>
  <c r="CK102" i="1"/>
  <c r="BA103" i="4" s="1" a="1"/>
  <c r="BA103" i="4" s="1"/>
  <c r="CH102" i="1"/>
  <c r="AW103" i="4" s="1" a="1"/>
  <c r="AW103" i="4" s="1"/>
  <c r="CE102" i="1"/>
  <c r="AU103" i="4" s="1" a="1"/>
  <c r="AU103" i="4" s="1"/>
  <c r="CA102" i="1"/>
  <c r="AQ103" i="4" s="1" a="1"/>
  <c r="AQ103" i="4" s="1"/>
  <c r="BW102" i="1"/>
  <c r="AO103" i="4" s="1" a="1"/>
  <c r="AO103" i="4" s="1"/>
  <c r="BT102" i="1"/>
  <c r="AG103" i="4" s="1" a="1"/>
  <c r="AG103" i="4" s="1"/>
  <c r="BQ102" i="1"/>
  <c r="AE103" i="4" s="1" a="1"/>
  <c r="AE103" i="4" s="1"/>
  <c r="BN102" i="1"/>
  <c r="AK103" i="4" s="1" a="1"/>
  <c r="AK103" i="4" s="1"/>
  <c r="BK102" i="1"/>
  <c r="AA103" i="4" s="1" a="1"/>
  <c r="AA103" i="4" s="1"/>
  <c r="BH102" i="1"/>
  <c r="BD103" i="4" s="1" a="1"/>
  <c r="BD103" i="4" s="1"/>
  <c r="BD102" i="1"/>
  <c r="W103" i="4" s="1" a="1"/>
  <c r="W103" i="4" s="1"/>
  <c r="BA102" i="1"/>
  <c r="U103" i="4" s="1" a="1"/>
  <c r="U103" i="4" s="1"/>
  <c r="AX102" i="1"/>
  <c r="S103" i="4" s="1" a="1"/>
  <c r="S103" i="4" s="1"/>
  <c r="AT102" i="1"/>
  <c r="Q103" i="4" s="1" a="1"/>
  <c r="Q103" i="4" s="1"/>
  <c r="AQ102" i="1"/>
  <c r="O103" i="4" s="1" a="1"/>
  <c r="O103" i="4" s="1"/>
  <c r="AN102" i="1"/>
  <c r="M103" i="4" s="1" a="1"/>
  <c r="M103" i="4" s="1"/>
  <c r="AK102" i="1"/>
  <c r="K103" i="4" s="1" a="1"/>
  <c r="K103" i="4" s="1"/>
  <c r="AG102" i="1"/>
  <c r="AD102" i="1"/>
  <c r="AF102" i="1" s="1"/>
  <c r="I103" i="4" s="1" a="1"/>
  <c r="I103" i="4" s="1"/>
  <c r="DT101" i="1"/>
  <c r="DS101" i="1"/>
  <c r="DQ101" i="1"/>
  <c r="BI102" i="4" s="1" a="1"/>
  <c r="BI102" i="4" s="1"/>
  <c r="DO101" i="1"/>
  <c r="BH102" i="4" s="1" a="1"/>
  <c r="BH102" i="4" s="1"/>
  <c r="DM101" i="1"/>
  <c r="BC102" i="4" s="1" a="1"/>
  <c r="BC102" i="4" s="1"/>
  <c r="DK101" i="1"/>
  <c r="BB102" i="4" s="1" a="1"/>
  <c r="BB102" i="4" s="1"/>
  <c r="DI101" i="1"/>
  <c r="Y102" i="4" s="1" a="1"/>
  <c r="Y102" i="4" s="1"/>
  <c r="DE101" i="1"/>
  <c r="X102" i="4" s="1" a="1"/>
  <c r="X102" i="4" s="1"/>
  <c r="DA101" i="1"/>
  <c r="AY102" i="4" s="1" a="1"/>
  <c r="AY102" i="4" s="1"/>
  <c r="CW101" i="1"/>
  <c r="CX101" i="1" s="1"/>
  <c r="AV101" i="1" s="1"/>
  <c r="R102" i="4" s="1" a="1"/>
  <c r="R102" i="4" s="1"/>
  <c r="CT101" i="1"/>
  <c r="CQ101" i="1"/>
  <c r="AI102" i="4" s="1" a="1"/>
  <c r="AI102" i="4" s="1"/>
  <c r="CK101" i="1"/>
  <c r="BA102" i="4" s="1" a="1"/>
  <c r="BA102" i="4" s="1"/>
  <c r="CH101" i="1"/>
  <c r="AW102" i="4" s="1" a="1"/>
  <c r="AW102" i="4" s="1"/>
  <c r="CE101" i="1"/>
  <c r="AU102" i="4" s="1" a="1"/>
  <c r="AU102" i="4" s="1"/>
  <c r="CA101" i="1"/>
  <c r="AQ102" i="4" s="1" a="1"/>
  <c r="AQ102" i="4" s="1"/>
  <c r="BW101" i="1"/>
  <c r="AO102" i="4" s="1" a="1"/>
  <c r="AO102" i="4" s="1"/>
  <c r="BT101" i="1"/>
  <c r="AG102" i="4" s="1" a="1"/>
  <c r="AG102" i="4" s="1"/>
  <c r="BQ101" i="1"/>
  <c r="AE102" i="4" s="1" a="1"/>
  <c r="AE102" i="4" s="1"/>
  <c r="BN101" i="1"/>
  <c r="AK102" i="4" s="1" a="1"/>
  <c r="AK102" i="4" s="1"/>
  <c r="BK101" i="1"/>
  <c r="AA102" i="4" s="1" a="1"/>
  <c r="AA102" i="4" s="1"/>
  <c r="BH101" i="1"/>
  <c r="BD102" i="4" s="1" a="1"/>
  <c r="BD102" i="4" s="1"/>
  <c r="BD101" i="1"/>
  <c r="W102" i="4" s="1" a="1"/>
  <c r="W102" i="4" s="1"/>
  <c r="BA101" i="1"/>
  <c r="U102" i="4" s="1" a="1"/>
  <c r="U102" i="4" s="1"/>
  <c r="AX101" i="1"/>
  <c r="S102" i="4" s="1" a="1"/>
  <c r="S102" i="4" s="1"/>
  <c r="AT101" i="1"/>
  <c r="Q102" i="4" s="1" a="1"/>
  <c r="Q102" i="4" s="1"/>
  <c r="AQ101" i="1"/>
  <c r="O102" i="4" s="1" a="1"/>
  <c r="O102" i="4" s="1"/>
  <c r="AN101" i="1"/>
  <c r="M102" i="4" s="1" a="1"/>
  <c r="M102" i="4" s="1"/>
  <c r="AK101" i="1"/>
  <c r="K102" i="4" s="1" a="1"/>
  <c r="K102" i="4" s="1"/>
  <c r="AG101" i="1"/>
  <c r="AD101" i="1"/>
  <c r="AF101" i="1" s="1"/>
  <c r="I102" i="4" s="1" a="1"/>
  <c r="I102" i="4" s="1"/>
  <c r="DT100" i="1"/>
  <c r="DS100" i="1"/>
  <c r="DQ100" i="1"/>
  <c r="BI101" i="4" s="1" a="1"/>
  <c r="BI101" i="4" s="1"/>
  <c r="DO100" i="1"/>
  <c r="BH101" i="4" s="1" a="1"/>
  <c r="BH101" i="4" s="1"/>
  <c r="DM100" i="1"/>
  <c r="BC101" i="4" s="1" a="1"/>
  <c r="BC101" i="4" s="1"/>
  <c r="DK100" i="1"/>
  <c r="BB101" i="4" s="1" a="1"/>
  <c r="BB101" i="4" s="1"/>
  <c r="DI100" i="1"/>
  <c r="Y101" i="4" s="1" a="1"/>
  <c r="Y101" i="4" s="1"/>
  <c r="DE100" i="1"/>
  <c r="X101" i="4" s="1" a="1"/>
  <c r="X101" i="4" s="1"/>
  <c r="DA100" i="1"/>
  <c r="AY101" i="4" s="1" a="1"/>
  <c r="AY101" i="4" s="1"/>
  <c r="CW100" i="1"/>
  <c r="CT100" i="1"/>
  <c r="CQ100" i="1"/>
  <c r="AI101" i="4" s="1" a="1"/>
  <c r="AI101" i="4" s="1"/>
  <c r="CK100" i="1"/>
  <c r="BA101" i="4" s="1" a="1"/>
  <c r="BA101" i="4" s="1"/>
  <c r="CH100" i="1"/>
  <c r="AW101" i="4" s="1" a="1"/>
  <c r="AW101" i="4" s="1"/>
  <c r="CE100" i="1"/>
  <c r="AU101" i="4" s="1" a="1"/>
  <c r="AU101" i="4" s="1"/>
  <c r="CA100" i="1"/>
  <c r="AQ101" i="4" s="1" a="1"/>
  <c r="AQ101" i="4" s="1"/>
  <c r="BW100" i="1"/>
  <c r="AO101" i="4" s="1" a="1"/>
  <c r="AO101" i="4" s="1"/>
  <c r="BT100" i="1"/>
  <c r="AG101" i="4" s="1" a="1"/>
  <c r="AG101" i="4" s="1"/>
  <c r="BQ100" i="1"/>
  <c r="AE101" i="4" s="1" a="1"/>
  <c r="AE101" i="4" s="1"/>
  <c r="BN100" i="1"/>
  <c r="AK101" i="4" s="1" a="1"/>
  <c r="AK101" i="4" s="1"/>
  <c r="BK100" i="1"/>
  <c r="AA101" i="4" s="1" a="1"/>
  <c r="AA101" i="4" s="1"/>
  <c r="BH100" i="1"/>
  <c r="BD101" i="4" s="1" a="1"/>
  <c r="BD101" i="4" s="1"/>
  <c r="BD100" i="1"/>
  <c r="W101" i="4" s="1" a="1"/>
  <c r="W101" i="4" s="1"/>
  <c r="BA100" i="1"/>
  <c r="U101" i="4" s="1" a="1"/>
  <c r="U101" i="4" s="1"/>
  <c r="AX100" i="1"/>
  <c r="S101" i="4" s="1" a="1"/>
  <c r="S101" i="4" s="1"/>
  <c r="AT100" i="1"/>
  <c r="Q101" i="4" s="1" a="1"/>
  <c r="Q101" i="4" s="1"/>
  <c r="AQ100" i="1"/>
  <c r="O101" i="4" s="1" a="1"/>
  <c r="O101" i="4" s="1"/>
  <c r="AN100" i="1"/>
  <c r="M101" i="4" s="1" a="1"/>
  <c r="M101" i="4" s="1"/>
  <c r="AK100" i="1"/>
  <c r="K101" i="4" s="1" a="1"/>
  <c r="K101" i="4" s="1"/>
  <c r="AG100" i="1"/>
  <c r="AD100" i="1"/>
  <c r="AF100" i="1" s="1"/>
  <c r="I101" i="4" s="1" a="1"/>
  <c r="I101" i="4" s="1"/>
  <c r="DT99" i="1"/>
  <c r="DS99" i="1"/>
  <c r="DQ99" i="1"/>
  <c r="BI100" i="4" s="1" a="1"/>
  <c r="BI100" i="4" s="1"/>
  <c r="DO99" i="1"/>
  <c r="BH100" i="4" s="1" a="1"/>
  <c r="BH100" i="4" s="1"/>
  <c r="DM99" i="1"/>
  <c r="BC100" i="4" s="1" a="1"/>
  <c r="BC100" i="4" s="1"/>
  <c r="DK99" i="1"/>
  <c r="BB100" i="4" s="1" a="1"/>
  <c r="BB100" i="4" s="1"/>
  <c r="DI99" i="1"/>
  <c r="Y100" i="4" s="1" a="1"/>
  <c r="Y100" i="4" s="1"/>
  <c r="DE99" i="1"/>
  <c r="X100" i="4" s="1" a="1"/>
  <c r="X100" i="4" s="1"/>
  <c r="DA99" i="1"/>
  <c r="AY100" i="4" s="1" a="1"/>
  <c r="AY100" i="4" s="1"/>
  <c r="CX99" i="1"/>
  <c r="AV99" i="1" s="1"/>
  <c r="R100" i="4" s="1" a="1"/>
  <c r="R100" i="4" s="1"/>
  <c r="CW99" i="1"/>
  <c r="CT99" i="1"/>
  <c r="CQ99" i="1"/>
  <c r="AI100" i="4" s="1" a="1"/>
  <c r="AI100" i="4" s="1"/>
  <c r="CK99" i="1"/>
  <c r="BA100" i="4" s="1" a="1"/>
  <c r="BA100" i="4" s="1"/>
  <c r="CH99" i="1"/>
  <c r="AW100" i="4" s="1" a="1"/>
  <c r="AW100" i="4" s="1"/>
  <c r="CE99" i="1"/>
  <c r="AU100" i="4" s="1" a="1"/>
  <c r="AU100" i="4" s="1"/>
  <c r="CA99" i="1"/>
  <c r="AQ100" i="4" s="1" a="1"/>
  <c r="AQ100" i="4" s="1"/>
  <c r="BW99" i="1"/>
  <c r="AO100" i="4" s="1" a="1"/>
  <c r="AO100" i="4" s="1"/>
  <c r="BT99" i="1"/>
  <c r="AG100" i="4" s="1" a="1"/>
  <c r="AG100" i="4" s="1"/>
  <c r="BQ99" i="1"/>
  <c r="AE100" i="4" s="1" a="1"/>
  <c r="AE100" i="4" s="1"/>
  <c r="BN99" i="1"/>
  <c r="AK100" i="4" s="1" a="1"/>
  <c r="AK100" i="4" s="1"/>
  <c r="BK99" i="1"/>
  <c r="AA100" i="4" s="1" a="1"/>
  <c r="AA100" i="4" s="1"/>
  <c r="BH99" i="1"/>
  <c r="BD100" i="4" s="1" a="1"/>
  <c r="BD100" i="4" s="1"/>
  <c r="BD99" i="1"/>
  <c r="W100" i="4" s="1" a="1"/>
  <c r="W100" i="4" s="1"/>
  <c r="BA99" i="1"/>
  <c r="U100" i="4" s="1" a="1"/>
  <c r="U100" i="4" s="1"/>
  <c r="AX99" i="1"/>
  <c r="S100" i="4" s="1" a="1"/>
  <c r="S100" i="4" s="1"/>
  <c r="AT99" i="1"/>
  <c r="Q100" i="4" s="1" a="1"/>
  <c r="Q100" i="4" s="1"/>
  <c r="AQ99" i="1"/>
  <c r="O100" i="4" s="1" a="1"/>
  <c r="O100" i="4" s="1"/>
  <c r="AN99" i="1"/>
  <c r="M100" i="4" s="1" a="1"/>
  <c r="M100" i="4" s="1"/>
  <c r="AK99" i="1"/>
  <c r="K100" i="4" s="1" a="1"/>
  <c r="K100" i="4" s="1"/>
  <c r="AG99" i="1"/>
  <c r="AD99" i="1"/>
  <c r="AF99" i="1" s="1"/>
  <c r="I100" i="4" s="1" a="1"/>
  <c r="I100" i="4" s="1"/>
  <c r="DT98" i="1"/>
  <c r="DS98" i="1"/>
  <c r="DQ98" i="1"/>
  <c r="BI99" i="4" s="1" a="1"/>
  <c r="BI99" i="4" s="1"/>
  <c r="DO98" i="1"/>
  <c r="BH99" i="4" s="1" a="1"/>
  <c r="BH99" i="4" s="1"/>
  <c r="DM98" i="1"/>
  <c r="BC99" i="4" s="1" a="1"/>
  <c r="BC99" i="4" s="1"/>
  <c r="DK98" i="1"/>
  <c r="BB99" i="4" s="1" a="1"/>
  <c r="BB99" i="4" s="1"/>
  <c r="DI98" i="1"/>
  <c r="Y99" i="4" s="1" a="1"/>
  <c r="Y99" i="4" s="1"/>
  <c r="DE98" i="1"/>
  <c r="X99" i="4" s="1" a="1"/>
  <c r="X99" i="4" s="1"/>
  <c r="DA98" i="1"/>
  <c r="AY99" i="4" s="1" a="1"/>
  <c r="AY99" i="4" s="1"/>
  <c r="CW98" i="1"/>
  <c r="CX98" i="1" s="1"/>
  <c r="AV98" i="1" s="1"/>
  <c r="R99" i="4" s="1" a="1"/>
  <c r="R99" i="4" s="1"/>
  <c r="CT98" i="1"/>
  <c r="CQ98" i="1"/>
  <c r="AI99" i="4" s="1" a="1"/>
  <c r="AI99" i="4" s="1"/>
  <c r="CK98" i="1"/>
  <c r="BA99" i="4" s="1" a="1"/>
  <c r="BA99" i="4" s="1"/>
  <c r="CH98" i="1"/>
  <c r="AW99" i="4" s="1" a="1"/>
  <c r="AW99" i="4" s="1"/>
  <c r="CE98" i="1"/>
  <c r="AU99" i="4" s="1" a="1"/>
  <c r="AU99" i="4" s="1"/>
  <c r="CA98" i="1"/>
  <c r="AQ99" i="4" s="1" a="1"/>
  <c r="AQ99" i="4" s="1"/>
  <c r="BW98" i="1"/>
  <c r="AO99" i="4" s="1" a="1"/>
  <c r="AO99" i="4" s="1"/>
  <c r="BT98" i="1"/>
  <c r="AG99" i="4" s="1" a="1"/>
  <c r="AG99" i="4" s="1"/>
  <c r="BQ98" i="1"/>
  <c r="AE99" i="4" s="1" a="1"/>
  <c r="AE99" i="4" s="1"/>
  <c r="BN98" i="1"/>
  <c r="AK99" i="4" s="1" a="1"/>
  <c r="AK99" i="4" s="1"/>
  <c r="BK98" i="1"/>
  <c r="AA99" i="4" s="1" a="1"/>
  <c r="AA99" i="4" s="1"/>
  <c r="BH98" i="1"/>
  <c r="BD99" i="4" s="1" a="1"/>
  <c r="BD99" i="4" s="1"/>
  <c r="BD98" i="1"/>
  <c r="W99" i="4" s="1" a="1"/>
  <c r="W99" i="4" s="1"/>
  <c r="BA98" i="1"/>
  <c r="U99" i="4" s="1" a="1"/>
  <c r="U99" i="4" s="1"/>
  <c r="AX98" i="1"/>
  <c r="S99" i="4" s="1" a="1"/>
  <c r="S99" i="4" s="1"/>
  <c r="AT98" i="1"/>
  <c r="Q99" i="4" s="1" a="1"/>
  <c r="Q99" i="4" s="1"/>
  <c r="AQ98" i="1"/>
  <c r="O99" i="4" s="1" a="1"/>
  <c r="O99" i="4" s="1"/>
  <c r="AN98" i="1"/>
  <c r="M99" i="4" s="1" a="1"/>
  <c r="M99" i="4" s="1"/>
  <c r="AK98" i="1"/>
  <c r="K99" i="4" s="1" a="1"/>
  <c r="K99" i="4" s="1"/>
  <c r="AG98" i="1"/>
  <c r="AD98" i="1"/>
  <c r="AF98" i="1" s="1"/>
  <c r="I99" i="4" s="1" a="1"/>
  <c r="I99" i="4" s="1"/>
  <c r="DT97" i="1"/>
  <c r="DS97" i="1"/>
  <c r="DQ97" i="1"/>
  <c r="BI98" i="4" s="1" a="1"/>
  <c r="BI98" i="4" s="1"/>
  <c r="DO97" i="1"/>
  <c r="BH98" i="4" s="1" a="1"/>
  <c r="BH98" i="4" s="1"/>
  <c r="DM97" i="1"/>
  <c r="BC98" i="4" s="1" a="1"/>
  <c r="BC98" i="4" s="1"/>
  <c r="DK97" i="1"/>
  <c r="BB98" i="4" s="1" a="1"/>
  <c r="BB98" i="4" s="1"/>
  <c r="DI97" i="1"/>
  <c r="Y98" i="4" s="1" a="1"/>
  <c r="Y98" i="4" s="1"/>
  <c r="DE97" i="1"/>
  <c r="X98" i="4" s="1" a="1"/>
  <c r="X98" i="4" s="1"/>
  <c r="DA97" i="1"/>
  <c r="AY98" i="4" s="1" a="1"/>
  <c r="AY98" i="4" s="1"/>
  <c r="CW97" i="1"/>
  <c r="CX97" i="1" s="1"/>
  <c r="AV97" i="1" s="1"/>
  <c r="R98" i="4" s="1" a="1"/>
  <c r="R98" i="4" s="1"/>
  <c r="CT97" i="1"/>
  <c r="CQ97" i="1"/>
  <c r="AI98" i="4" s="1" a="1"/>
  <c r="AI98" i="4" s="1"/>
  <c r="CK97" i="1"/>
  <c r="BA98" i="4" s="1" a="1"/>
  <c r="BA98" i="4" s="1"/>
  <c r="CH97" i="1"/>
  <c r="AW98" i="4" s="1" a="1"/>
  <c r="AW98" i="4" s="1"/>
  <c r="CE97" i="1"/>
  <c r="AU98" i="4" s="1" a="1"/>
  <c r="AU98" i="4" s="1"/>
  <c r="CA97" i="1"/>
  <c r="AQ98" i="4" s="1" a="1"/>
  <c r="AQ98" i="4" s="1"/>
  <c r="BW97" i="1"/>
  <c r="AO98" i="4" s="1" a="1"/>
  <c r="AO98" i="4" s="1"/>
  <c r="BT97" i="1"/>
  <c r="AG98" i="4" s="1" a="1"/>
  <c r="AG98" i="4" s="1"/>
  <c r="BQ97" i="1"/>
  <c r="AE98" i="4" s="1" a="1"/>
  <c r="AE98" i="4" s="1"/>
  <c r="BN97" i="1"/>
  <c r="AK98" i="4" s="1" a="1"/>
  <c r="AK98" i="4" s="1"/>
  <c r="BK97" i="1"/>
  <c r="AA98" i="4" s="1" a="1"/>
  <c r="AA98" i="4" s="1"/>
  <c r="BH97" i="1"/>
  <c r="BD98" i="4" s="1" a="1"/>
  <c r="BD98" i="4" s="1"/>
  <c r="BD97" i="1"/>
  <c r="W98" i="4" s="1" a="1"/>
  <c r="W98" i="4" s="1"/>
  <c r="BA97" i="1"/>
  <c r="U98" i="4" s="1" a="1"/>
  <c r="U98" i="4" s="1"/>
  <c r="AX97" i="1"/>
  <c r="S98" i="4" s="1" a="1"/>
  <c r="S98" i="4" s="1"/>
  <c r="AT97" i="1"/>
  <c r="Q98" i="4" s="1" a="1"/>
  <c r="Q98" i="4" s="1"/>
  <c r="AQ97" i="1"/>
  <c r="O98" i="4" s="1" a="1"/>
  <c r="O98" i="4" s="1"/>
  <c r="AN97" i="1"/>
  <c r="M98" i="4" s="1" a="1"/>
  <c r="M98" i="4" s="1"/>
  <c r="AK97" i="1"/>
  <c r="K98" i="4" s="1" a="1"/>
  <c r="K98" i="4" s="1"/>
  <c r="AG97" i="1"/>
  <c r="AD97" i="1"/>
  <c r="AF97" i="1" s="1"/>
  <c r="I98" i="4" s="1" a="1"/>
  <c r="I98" i="4" s="1"/>
  <c r="DT96" i="1"/>
  <c r="DS96" i="1"/>
  <c r="DQ96" i="1"/>
  <c r="BI97" i="4" s="1" a="1"/>
  <c r="BI97" i="4" s="1"/>
  <c r="DO96" i="1"/>
  <c r="BH97" i="4" s="1" a="1"/>
  <c r="BH97" i="4" s="1"/>
  <c r="DM96" i="1"/>
  <c r="BC97" i="4" s="1" a="1"/>
  <c r="BC97" i="4" s="1"/>
  <c r="DK96" i="1"/>
  <c r="BB97" i="4" s="1" a="1"/>
  <c r="BB97" i="4" s="1"/>
  <c r="DI96" i="1"/>
  <c r="Y97" i="4" s="1" a="1"/>
  <c r="Y97" i="4" s="1"/>
  <c r="DE96" i="1"/>
  <c r="X97" i="4" s="1" a="1"/>
  <c r="X97" i="4" s="1"/>
  <c r="DA96" i="1"/>
  <c r="AY97" i="4" s="1" a="1"/>
  <c r="AY97" i="4" s="1"/>
  <c r="CW96" i="1"/>
  <c r="CT96" i="1"/>
  <c r="CQ96" i="1"/>
  <c r="AI97" i="4" s="1" a="1"/>
  <c r="AI97" i="4" s="1"/>
  <c r="CK96" i="1"/>
  <c r="BA97" i="4" s="1" a="1"/>
  <c r="BA97" i="4" s="1"/>
  <c r="CH96" i="1"/>
  <c r="AW97" i="4" s="1" a="1"/>
  <c r="AW97" i="4" s="1"/>
  <c r="CE96" i="1"/>
  <c r="AU97" i="4" s="1" a="1"/>
  <c r="AU97" i="4" s="1"/>
  <c r="CA96" i="1"/>
  <c r="AQ97" i="4" s="1" a="1"/>
  <c r="AQ97" i="4" s="1"/>
  <c r="BW96" i="1"/>
  <c r="AO97" i="4" s="1" a="1"/>
  <c r="AO97" i="4" s="1"/>
  <c r="BT96" i="1"/>
  <c r="AG97" i="4" s="1" a="1"/>
  <c r="AG97" i="4" s="1"/>
  <c r="BQ96" i="1"/>
  <c r="AE97" i="4" s="1" a="1"/>
  <c r="AE97" i="4" s="1"/>
  <c r="BN96" i="1"/>
  <c r="AK97" i="4" s="1" a="1"/>
  <c r="AK97" i="4" s="1"/>
  <c r="BK96" i="1"/>
  <c r="AA97" i="4" s="1" a="1"/>
  <c r="AA97" i="4" s="1"/>
  <c r="BH96" i="1"/>
  <c r="BD97" i="4" s="1" a="1"/>
  <c r="BD97" i="4" s="1"/>
  <c r="BD96" i="1"/>
  <c r="W97" i="4" s="1" a="1"/>
  <c r="W97" i="4" s="1"/>
  <c r="BA96" i="1"/>
  <c r="U97" i="4" s="1" a="1"/>
  <c r="U97" i="4" s="1"/>
  <c r="AX96" i="1"/>
  <c r="S97" i="4" s="1" a="1"/>
  <c r="S97" i="4" s="1"/>
  <c r="AT96" i="1"/>
  <c r="Q97" i="4" s="1" a="1"/>
  <c r="Q97" i="4" s="1"/>
  <c r="AQ96" i="1"/>
  <c r="O97" i="4" s="1" a="1"/>
  <c r="O97" i="4" s="1"/>
  <c r="AN96" i="1"/>
  <c r="M97" i="4" s="1" a="1"/>
  <c r="M97" i="4" s="1"/>
  <c r="AK96" i="1"/>
  <c r="K97" i="4" s="1" a="1"/>
  <c r="K97" i="4" s="1"/>
  <c r="AG96" i="1"/>
  <c r="AD96" i="1"/>
  <c r="AF96" i="1" s="1"/>
  <c r="I97" i="4" s="1" a="1"/>
  <c r="I97" i="4" s="1"/>
  <c r="DT95" i="1"/>
  <c r="DS95" i="1"/>
  <c r="DQ95" i="1"/>
  <c r="BI96" i="4" s="1" a="1"/>
  <c r="BI96" i="4" s="1"/>
  <c r="DO95" i="1"/>
  <c r="BH96" i="4" s="1" a="1"/>
  <c r="BH96" i="4" s="1"/>
  <c r="DM95" i="1"/>
  <c r="BC96" i="4" s="1" a="1"/>
  <c r="BC96" i="4" s="1"/>
  <c r="DK95" i="1"/>
  <c r="BB96" i="4" s="1" a="1"/>
  <c r="BB96" i="4" s="1"/>
  <c r="DI95" i="1"/>
  <c r="Y96" i="4" s="1" a="1"/>
  <c r="Y96" i="4" s="1"/>
  <c r="DE95" i="1"/>
  <c r="X96" i="4" s="1" a="1"/>
  <c r="X96" i="4" s="1"/>
  <c r="DA95" i="1"/>
  <c r="AY96" i="4" s="1" a="1"/>
  <c r="AY96" i="4" s="1"/>
  <c r="CW95" i="1"/>
  <c r="CX95" i="1" s="1"/>
  <c r="CT95" i="1"/>
  <c r="CQ95" i="1"/>
  <c r="AI96" i="4" s="1" a="1"/>
  <c r="AI96" i="4" s="1"/>
  <c r="CK95" i="1"/>
  <c r="BA96" i="4" s="1" a="1"/>
  <c r="BA96" i="4" s="1"/>
  <c r="CH95" i="1"/>
  <c r="AW96" i="4" s="1" a="1"/>
  <c r="AW96" i="4" s="1"/>
  <c r="CE95" i="1"/>
  <c r="AU96" i="4" s="1" a="1"/>
  <c r="AU96" i="4" s="1"/>
  <c r="CA95" i="1"/>
  <c r="AQ96" i="4" s="1" a="1"/>
  <c r="AQ96" i="4" s="1"/>
  <c r="BW95" i="1"/>
  <c r="AO96" i="4" s="1" a="1"/>
  <c r="AO96" i="4" s="1"/>
  <c r="BT95" i="1"/>
  <c r="AG96" i="4" s="1" a="1"/>
  <c r="AG96" i="4" s="1"/>
  <c r="BQ95" i="1"/>
  <c r="AE96" i="4" s="1" a="1"/>
  <c r="AE96" i="4" s="1"/>
  <c r="BN95" i="1"/>
  <c r="AK96" i="4" s="1" a="1"/>
  <c r="AK96" i="4" s="1"/>
  <c r="BK95" i="1"/>
  <c r="AA96" i="4" s="1" a="1"/>
  <c r="AA96" i="4" s="1"/>
  <c r="BH95" i="1"/>
  <c r="BD96" i="4" s="1" a="1"/>
  <c r="BD96" i="4" s="1"/>
  <c r="BD95" i="1"/>
  <c r="W96" i="4" s="1" a="1"/>
  <c r="W96" i="4" s="1"/>
  <c r="BA95" i="1"/>
  <c r="U96" i="4" s="1" a="1"/>
  <c r="U96" i="4" s="1"/>
  <c r="AX95" i="1"/>
  <c r="S96" i="4" s="1" a="1"/>
  <c r="S96" i="4" s="1"/>
  <c r="AT95" i="1"/>
  <c r="Q96" i="4" s="1" a="1"/>
  <c r="Q96" i="4" s="1"/>
  <c r="AQ95" i="1"/>
  <c r="O96" i="4" s="1" a="1"/>
  <c r="O96" i="4" s="1"/>
  <c r="AO95" i="1"/>
  <c r="N96" i="4" s="1" a="1"/>
  <c r="N96" i="4" s="1"/>
  <c r="AN95" i="1"/>
  <c r="M96" i="4" s="1" a="1"/>
  <c r="M96" i="4" s="1"/>
  <c r="AK95" i="1"/>
  <c r="K96" i="4" s="1" a="1"/>
  <c r="K96" i="4" s="1"/>
  <c r="AG95" i="1"/>
  <c r="AD95" i="1"/>
  <c r="AF95" i="1" s="1"/>
  <c r="I96" i="4" s="1" a="1"/>
  <c r="I96" i="4" s="1"/>
  <c r="DT94" i="1"/>
  <c r="DS94" i="1"/>
  <c r="DQ94" i="1"/>
  <c r="BI95" i="4" s="1" a="1"/>
  <c r="BI95" i="4" s="1"/>
  <c r="DO94" i="1"/>
  <c r="BH95" i="4" s="1" a="1"/>
  <c r="BH95" i="4" s="1"/>
  <c r="DM94" i="1"/>
  <c r="BC95" i="4" s="1" a="1"/>
  <c r="BC95" i="4" s="1"/>
  <c r="DK94" i="1"/>
  <c r="BB95" i="4" s="1" a="1"/>
  <c r="BB95" i="4" s="1"/>
  <c r="DI94" i="1"/>
  <c r="Y95" i="4" s="1" a="1"/>
  <c r="Y95" i="4" s="1"/>
  <c r="DE94" i="1"/>
  <c r="X95" i="4" s="1" a="1"/>
  <c r="X95" i="4" s="1"/>
  <c r="DA94" i="1"/>
  <c r="AY95" i="4" s="1" a="1"/>
  <c r="AY95" i="4" s="1"/>
  <c r="CW94" i="1"/>
  <c r="CT94" i="1"/>
  <c r="CQ94" i="1"/>
  <c r="AI95" i="4" s="1" a="1"/>
  <c r="AI95" i="4" s="1"/>
  <c r="CK94" i="1"/>
  <c r="BA95" i="4" s="1" a="1"/>
  <c r="BA95" i="4" s="1"/>
  <c r="CH94" i="1"/>
  <c r="AW95" i="4" s="1" a="1"/>
  <c r="AW95" i="4" s="1"/>
  <c r="CE94" i="1"/>
  <c r="AU95" i="4" s="1" a="1"/>
  <c r="AU95" i="4" s="1"/>
  <c r="CA94" i="1"/>
  <c r="AQ95" i="4" s="1" a="1"/>
  <c r="AQ95" i="4" s="1"/>
  <c r="BW94" i="1"/>
  <c r="AO95" i="4" s="1" a="1"/>
  <c r="AO95" i="4" s="1"/>
  <c r="BT94" i="1"/>
  <c r="AG95" i="4" s="1" a="1"/>
  <c r="AG95" i="4" s="1"/>
  <c r="BQ94" i="1"/>
  <c r="AE95" i="4" s="1" a="1"/>
  <c r="AE95" i="4" s="1"/>
  <c r="BN94" i="1"/>
  <c r="AK95" i="4" s="1" a="1"/>
  <c r="AK95" i="4" s="1"/>
  <c r="BK94" i="1"/>
  <c r="AA95" i="4" s="1" a="1"/>
  <c r="AA95" i="4" s="1"/>
  <c r="BH94" i="1"/>
  <c r="BD95" i="4" s="1" a="1"/>
  <c r="BD95" i="4" s="1"/>
  <c r="BD94" i="1"/>
  <c r="W95" i="4" s="1" a="1"/>
  <c r="W95" i="4" s="1"/>
  <c r="BA94" i="1"/>
  <c r="U95" i="4" s="1" a="1"/>
  <c r="U95" i="4" s="1"/>
  <c r="AX94" i="1"/>
  <c r="S95" i="4" s="1" a="1"/>
  <c r="S95" i="4" s="1"/>
  <c r="AT94" i="1"/>
  <c r="Q95" i="4" s="1" a="1"/>
  <c r="Q95" i="4" s="1"/>
  <c r="AQ94" i="1"/>
  <c r="O95" i="4" s="1" a="1"/>
  <c r="O95" i="4" s="1"/>
  <c r="AN94" i="1"/>
  <c r="M95" i="4" s="1" a="1"/>
  <c r="M95" i="4" s="1"/>
  <c r="AK94" i="1"/>
  <c r="K95" i="4" s="1" a="1"/>
  <c r="K95" i="4" s="1"/>
  <c r="AG94" i="1"/>
  <c r="AD94" i="1"/>
  <c r="AF94" i="1" s="1"/>
  <c r="I95" i="4" s="1" a="1"/>
  <c r="I95" i="4" s="1"/>
  <c r="DT93" i="1"/>
  <c r="DS93" i="1"/>
  <c r="DQ93" i="1"/>
  <c r="BI94" i="4" s="1" a="1"/>
  <c r="BI94" i="4" s="1"/>
  <c r="DO93" i="1"/>
  <c r="BH94" i="4" s="1" a="1"/>
  <c r="BH94" i="4" s="1"/>
  <c r="DM93" i="1"/>
  <c r="BC94" i="4" s="1" a="1"/>
  <c r="BC94" i="4" s="1"/>
  <c r="DK93" i="1"/>
  <c r="BB94" i="4" s="1" a="1"/>
  <c r="BB94" i="4" s="1"/>
  <c r="DI93" i="1"/>
  <c r="Y94" i="4" s="1" a="1"/>
  <c r="Y94" i="4" s="1"/>
  <c r="DE93" i="1"/>
  <c r="X94" i="4" s="1" a="1"/>
  <c r="X94" i="4" s="1"/>
  <c r="DA93" i="1"/>
  <c r="AY94" i="4" s="1" a="1"/>
  <c r="AY94" i="4" s="1"/>
  <c r="CW93" i="1"/>
  <c r="CX93" i="1" s="1"/>
  <c r="AV93" i="1" s="1"/>
  <c r="R94" i="4" s="1" a="1"/>
  <c r="R94" i="4" s="1"/>
  <c r="CT93" i="1"/>
  <c r="CQ93" i="1"/>
  <c r="AI94" i="4" s="1" a="1"/>
  <c r="AI94" i="4" s="1"/>
  <c r="CK93" i="1"/>
  <c r="BA94" i="4" s="1" a="1"/>
  <c r="BA94" i="4" s="1"/>
  <c r="CH93" i="1"/>
  <c r="AW94" i="4" s="1" a="1"/>
  <c r="AW94" i="4" s="1"/>
  <c r="CE93" i="1"/>
  <c r="AU94" i="4" s="1" a="1"/>
  <c r="AU94" i="4" s="1"/>
  <c r="CA93" i="1"/>
  <c r="AQ94" i="4" s="1" a="1"/>
  <c r="AQ94" i="4" s="1"/>
  <c r="BW93" i="1"/>
  <c r="AO94" i="4" s="1" a="1"/>
  <c r="AO94" i="4" s="1"/>
  <c r="BT93" i="1"/>
  <c r="AG94" i="4" s="1" a="1"/>
  <c r="AG94" i="4" s="1"/>
  <c r="BQ93" i="1"/>
  <c r="AE94" i="4" s="1" a="1"/>
  <c r="AE94" i="4" s="1"/>
  <c r="BN93" i="1"/>
  <c r="AK94" i="4" s="1" a="1"/>
  <c r="AK94" i="4" s="1"/>
  <c r="BK93" i="1"/>
  <c r="AA94" i="4" s="1" a="1"/>
  <c r="AA94" i="4" s="1"/>
  <c r="BH93" i="1"/>
  <c r="BD94" i="4" s="1" a="1"/>
  <c r="BD94" i="4" s="1"/>
  <c r="BD93" i="1"/>
  <c r="W94" i="4" s="1" a="1"/>
  <c r="W94" i="4" s="1"/>
  <c r="BA93" i="1"/>
  <c r="U94" i="4" s="1" a="1"/>
  <c r="U94" i="4" s="1"/>
  <c r="AX93" i="1"/>
  <c r="S94" i="4" s="1" a="1"/>
  <c r="S94" i="4" s="1"/>
  <c r="AT93" i="1"/>
  <c r="Q94" i="4" s="1" a="1"/>
  <c r="Q94" i="4" s="1"/>
  <c r="AQ93" i="1"/>
  <c r="O94" i="4" s="1" a="1"/>
  <c r="O94" i="4" s="1"/>
  <c r="AN93" i="1"/>
  <c r="M94" i="4" s="1" a="1"/>
  <c r="M94" i="4" s="1"/>
  <c r="AK93" i="1"/>
  <c r="K94" i="4" s="1" a="1"/>
  <c r="K94" i="4" s="1"/>
  <c r="AG93" i="1"/>
  <c r="AD93" i="1"/>
  <c r="AF93" i="1" s="1"/>
  <c r="I94" i="4" s="1" a="1"/>
  <c r="I94" i="4" s="1"/>
  <c r="DT92" i="1"/>
  <c r="DQ92" i="1"/>
  <c r="BI93" i="4" s="1" a="1"/>
  <c r="BI93" i="4" s="1"/>
  <c r="DO92" i="1"/>
  <c r="BH93" i="4" s="1" a="1"/>
  <c r="BH93" i="4" s="1"/>
  <c r="DM92" i="1"/>
  <c r="BC93" i="4" s="1" a="1"/>
  <c r="BC93" i="4" s="1"/>
  <c r="DK92" i="1"/>
  <c r="BB93" i="4" s="1" a="1"/>
  <c r="BB93" i="4" s="1"/>
  <c r="DI92" i="1"/>
  <c r="Y93" i="4" s="1" a="1"/>
  <c r="Y93" i="4" s="1"/>
  <c r="DE92" i="1"/>
  <c r="X93" i="4" s="1" a="1"/>
  <c r="X93" i="4" s="1"/>
  <c r="DA92" i="1"/>
  <c r="AY93" i="4" s="1" a="1"/>
  <c r="AY93" i="4" s="1"/>
  <c r="CW92" i="1"/>
  <c r="CT92" i="1"/>
  <c r="CQ92" i="1"/>
  <c r="AI93" i="4" s="1" a="1"/>
  <c r="AI93" i="4" s="1"/>
  <c r="CK92" i="1"/>
  <c r="BA93" i="4" s="1" a="1"/>
  <c r="BA93" i="4" s="1"/>
  <c r="CH92" i="1"/>
  <c r="AW93" i="4" s="1" a="1"/>
  <c r="AW93" i="4" s="1"/>
  <c r="CE92" i="1"/>
  <c r="AU93" i="4" s="1" a="1"/>
  <c r="AU93" i="4" s="1"/>
  <c r="CA92" i="1"/>
  <c r="AQ93" i="4" s="1" a="1"/>
  <c r="AQ93" i="4" s="1"/>
  <c r="BW92" i="1"/>
  <c r="AO93" i="4" s="1" a="1"/>
  <c r="AO93" i="4" s="1"/>
  <c r="BT92" i="1"/>
  <c r="AG93" i="4" s="1" a="1"/>
  <c r="AG93" i="4" s="1"/>
  <c r="BQ92" i="1"/>
  <c r="AE93" i="4" s="1" a="1"/>
  <c r="AE93" i="4" s="1"/>
  <c r="BN92" i="1"/>
  <c r="AK93" i="4" s="1" a="1"/>
  <c r="AK93" i="4" s="1"/>
  <c r="BK92" i="1"/>
  <c r="AA93" i="4" s="1" a="1"/>
  <c r="AA93" i="4" s="1"/>
  <c r="BH92" i="1"/>
  <c r="BD93" i="4" s="1" a="1"/>
  <c r="BD93" i="4" s="1"/>
  <c r="BD92" i="1"/>
  <c r="W93" i="4" s="1" a="1"/>
  <c r="W93" i="4" s="1"/>
  <c r="BA92" i="1"/>
  <c r="U93" i="4" s="1" a="1"/>
  <c r="U93" i="4" s="1"/>
  <c r="AX92" i="1"/>
  <c r="S93" i="4" s="1" a="1"/>
  <c r="S93" i="4" s="1"/>
  <c r="AT92" i="1"/>
  <c r="Q93" i="4" s="1" a="1"/>
  <c r="Q93" i="4" s="1"/>
  <c r="AQ92" i="1"/>
  <c r="O93" i="4" s="1" a="1"/>
  <c r="O93" i="4" s="1"/>
  <c r="AO92" i="1"/>
  <c r="N93" i="4" s="1" a="1"/>
  <c r="N93" i="4" s="1"/>
  <c r="AN92" i="1"/>
  <c r="M93" i="4" s="1" a="1"/>
  <c r="M93" i="4" s="1"/>
  <c r="AK92" i="1"/>
  <c r="K93" i="4" s="1" a="1"/>
  <c r="K93" i="4" s="1"/>
  <c r="AG92" i="1"/>
  <c r="AD92" i="1"/>
  <c r="AF92" i="1" s="1"/>
  <c r="I93" i="4" s="1" a="1"/>
  <c r="I93" i="4" s="1"/>
  <c r="DT91" i="1"/>
  <c r="DS91" i="1"/>
  <c r="DQ91" i="1"/>
  <c r="BI92" i="4" s="1" a="1"/>
  <c r="BI92" i="4" s="1"/>
  <c r="DO91" i="1"/>
  <c r="BH92" i="4" s="1" a="1"/>
  <c r="BH92" i="4" s="1"/>
  <c r="DM91" i="1"/>
  <c r="BC92" i="4" s="1" a="1"/>
  <c r="BC92" i="4" s="1"/>
  <c r="DK91" i="1"/>
  <c r="BB92" i="4" s="1" a="1"/>
  <c r="BB92" i="4" s="1"/>
  <c r="DI91" i="1"/>
  <c r="Y92" i="4" s="1" a="1"/>
  <c r="Y92" i="4" s="1"/>
  <c r="DE91" i="1"/>
  <c r="X92" i="4" s="1" a="1"/>
  <c r="X92" i="4" s="1"/>
  <c r="DA91" i="1"/>
  <c r="AY92" i="4" s="1" a="1"/>
  <c r="AY92" i="4" s="1"/>
  <c r="CW91" i="1"/>
  <c r="CX91" i="1" s="1"/>
  <c r="AV91" i="1" s="1"/>
  <c r="R92" i="4" s="1" a="1"/>
  <c r="R92" i="4" s="1"/>
  <c r="CT91" i="1"/>
  <c r="CQ91" i="1"/>
  <c r="AI92" i="4" s="1" a="1"/>
  <c r="AI92" i="4" s="1"/>
  <c r="CK91" i="1"/>
  <c r="BA92" i="4" s="1" a="1"/>
  <c r="BA92" i="4" s="1"/>
  <c r="CH91" i="1"/>
  <c r="AW92" i="4" s="1" a="1"/>
  <c r="AW92" i="4" s="1"/>
  <c r="CE91" i="1"/>
  <c r="AU92" i="4" s="1" a="1"/>
  <c r="AU92" i="4" s="1"/>
  <c r="CA91" i="1"/>
  <c r="AQ92" i="4" s="1" a="1"/>
  <c r="AQ92" i="4" s="1"/>
  <c r="BW91" i="1"/>
  <c r="AO92" i="4" s="1" a="1"/>
  <c r="AO92" i="4" s="1"/>
  <c r="BT91" i="1"/>
  <c r="AG92" i="4" s="1" a="1"/>
  <c r="AG92" i="4" s="1"/>
  <c r="BQ91" i="1"/>
  <c r="AE92" i="4" s="1" a="1"/>
  <c r="AE92" i="4" s="1"/>
  <c r="BN91" i="1"/>
  <c r="AK92" i="4" s="1" a="1"/>
  <c r="AK92" i="4" s="1"/>
  <c r="BK91" i="1"/>
  <c r="AA92" i="4" s="1" a="1"/>
  <c r="AA92" i="4" s="1"/>
  <c r="BH91" i="1"/>
  <c r="BD92" i="4" s="1" a="1"/>
  <c r="BD92" i="4" s="1"/>
  <c r="BD91" i="1"/>
  <c r="W92" i="4" s="1" a="1"/>
  <c r="W92" i="4" s="1"/>
  <c r="BA91" i="1"/>
  <c r="U92" i="4" s="1" a="1"/>
  <c r="U92" i="4" s="1"/>
  <c r="AX91" i="1"/>
  <c r="S92" i="4" s="1" a="1"/>
  <c r="S92" i="4" s="1"/>
  <c r="AT91" i="1"/>
  <c r="Q92" i="4" s="1" a="1"/>
  <c r="Q92" i="4" s="1"/>
  <c r="AQ91" i="1"/>
  <c r="O92" i="4" s="1" a="1"/>
  <c r="O92" i="4" s="1"/>
  <c r="AN91" i="1"/>
  <c r="M92" i="4" s="1" a="1"/>
  <c r="M92" i="4" s="1"/>
  <c r="AK91" i="1"/>
  <c r="K92" i="4" s="1" a="1"/>
  <c r="K92" i="4" s="1"/>
  <c r="AG91" i="1"/>
  <c r="AD91" i="1"/>
  <c r="AF91" i="1" s="1"/>
  <c r="I92" i="4" s="1" a="1"/>
  <c r="I92" i="4" s="1"/>
  <c r="DT90" i="1"/>
  <c r="DS90" i="1"/>
  <c r="DQ90" i="1"/>
  <c r="BI91" i="4" s="1" a="1"/>
  <c r="BI91" i="4" s="1"/>
  <c r="DO90" i="1"/>
  <c r="BH91" i="4" s="1" a="1"/>
  <c r="BH91" i="4" s="1"/>
  <c r="DM90" i="1"/>
  <c r="BC91" i="4" s="1" a="1"/>
  <c r="BC91" i="4" s="1"/>
  <c r="DK90" i="1"/>
  <c r="BB91" i="4" s="1" a="1"/>
  <c r="BB91" i="4" s="1"/>
  <c r="DI90" i="1"/>
  <c r="Y91" i="4" s="1" a="1"/>
  <c r="Y91" i="4" s="1"/>
  <c r="DE90" i="1"/>
  <c r="X91" i="4" s="1" a="1"/>
  <c r="X91" i="4" s="1"/>
  <c r="DA90" i="1"/>
  <c r="AY91" i="4" s="1" a="1"/>
  <c r="AY91" i="4" s="1"/>
  <c r="CW90" i="1"/>
  <c r="CT90" i="1"/>
  <c r="CQ90" i="1"/>
  <c r="AI91" i="4" s="1" a="1"/>
  <c r="AI91" i="4" s="1"/>
  <c r="CK90" i="1"/>
  <c r="BA91" i="4" s="1" a="1"/>
  <c r="BA91" i="4" s="1"/>
  <c r="CH90" i="1"/>
  <c r="AW91" i="4" s="1" a="1"/>
  <c r="AW91" i="4" s="1"/>
  <c r="CE90" i="1"/>
  <c r="AU91" i="4" s="1" a="1"/>
  <c r="AU91" i="4" s="1"/>
  <c r="CA90" i="1"/>
  <c r="AQ91" i="4" s="1" a="1"/>
  <c r="AQ91" i="4" s="1"/>
  <c r="BW90" i="1"/>
  <c r="AO91" i="4" s="1" a="1"/>
  <c r="AO91" i="4" s="1"/>
  <c r="BT90" i="1"/>
  <c r="AG91" i="4" s="1" a="1"/>
  <c r="AG91" i="4" s="1"/>
  <c r="BQ90" i="1"/>
  <c r="AE91" i="4" s="1" a="1"/>
  <c r="AE91" i="4" s="1"/>
  <c r="BN90" i="1"/>
  <c r="AK91" i="4" s="1" a="1"/>
  <c r="AK91" i="4" s="1"/>
  <c r="BK90" i="1"/>
  <c r="AA91" i="4" s="1" a="1"/>
  <c r="AA91" i="4" s="1"/>
  <c r="BH90" i="1"/>
  <c r="BD91" i="4" s="1" a="1"/>
  <c r="BD91" i="4" s="1"/>
  <c r="BD90" i="1"/>
  <c r="W91" i="4" s="1" a="1"/>
  <c r="W91" i="4" s="1"/>
  <c r="BA90" i="1"/>
  <c r="U91" i="4" s="1" a="1"/>
  <c r="U91" i="4" s="1"/>
  <c r="AX90" i="1"/>
  <c r="S91" i="4" s="1" a="1"/>
  <c r="S91" i="4" s="1"/>
  <c r="AT90" i="1"/>
  <c r="Q91" i="4" s="1" a="1"/>
  <c r="Q91" i="4" s="1"/>
  <c r="AQ90" i="1"/>
  <c r="O91" i="4" s="1" a="1"/>
  <c r="O91" i="4" s="1"/>
  <c r="AN90" i="1"/>
  <c r="M91" i="4" s="1" a="1"/>
  <c r="M91" i="4" s="1"/>
  <c r="AK90" i="1"/>
  <c r="K91" i="4" s="1" a="1"/>
  <c r="K91" i="4" s="1"/>
  <c r="AG90" i="1"/>
  <c r="AD90" i="1"/>
  <c r="AF90" i="1" s="1"/>
  <c r="I91" i="4" s="1" a="1"/>
  <c r="I91" i="4" s="1"/>
  <c r="DT89" i="1"/>
  <c r="DQ89" i="1"/>
  <c r="BI90" i="4" s="1" a="1"/>
  <c r="BI90" i="4" s="1"/>
  <c r="DO89" i="1"/>
  <c r="BH90" i="4" s="1" a="1"/>
  <c r="BH90" i="4" s="1"/>
  <c r="DM89" i="1"/>
  <c r="BC90" i="4" s="1" a="1"/>
  <c r="BC90" i="4" s="1"/>
  <c r="DK89" i="1"/>
  <c r="BB90" i="4" s="1" a="1"/>
  <c r="BB90" i="4" s="1"/>
  <c r="DI89" i="1"/>
  <c r="Y90" i="4" s="1" a="1"/>
  <c r="Y90" i="4" s="1"/>
  <c r="DE89" i="1"/>
  <c r="X90" i="4" s="1" a="1"/>
  <c r="X90" i="4" s="1"/>
  <c r="DA89" i="1"/>
  <c r="AY90" i="4" s="1" a="1"/>
  <c r="AY90" i="4" s="1"/>
  <c r="CW89" i="1"/>
  <c r="CX89" i="1" s="1"/>
  <c r="CT89" i="1"/>
  <c r="CQ89" i="1"/>
  <c r="AI90" i="4" s="1" a="1"/>
  <c r="AI90" i="4" s="1"/>
  <c r="CK89" i="1"/>
  <c r="BA90" i="4" s="1" a="1"/>
  <c r="BA90" i="4" s="1"/>
  <c r="CH89" i="1"/>
  <c r="AW90" i="4" s="1" a="1"/>
  <c r="AW90" i="4" s="1"/>
  <c r="CE89" i="1"/>
  <c r="AU90" i="4" s="1" a="1"/>
  <c r="AU90" i="4" s="1"/>
  <c r="CA89" i="1"/>
  <c r="AQ90" i="4" s="1" a="1"/>
  <c r="AQ90" i="4" s="1"/>
  <c r="BW89" i="1"/>
  <c r="AO90" i="4" s="1" a="1"/>
  <c r="AO90" i="4" s="1"/>
  <c r="BT89" i="1"/>
  <c r="AG90" i="4" s="1" a="1"/>
  <c r="AG90" i="4" s="1"/>
  <c r="BQ89" i="1"/>
  <c r="AE90" i="4" s="1" a="1"/>
  <c r="AE90" i="4" s="1"/>
  <c r="BN89" i="1"/>
  <c r="AK90" i="4" s="1" a="1"/>
  <c r="AK90" i="4" s="1"/>
  <c r="BK89" i="1"/>
  <c r="AA90" i="4" s="1" a="1"/>
  <c r="AA90" i="4" s="1"/>
  <c r="BH89" i="1"/>
  <c r="BD90" i="4" s="1" a="1"/>
  <c r="BD90" i="4" s="1"/>
  <c r="BD89" i="1"/>
  <c r="W90" i="4" s="1" a="1"/>
  <c r="W90" i="4" s="1"/>
  <c r="BA89" i="1"/>
  <c r="U90" i="4" s="1" a="1"/>
  <c r="U90" i="4" s="1"/>
  <c r="AX89" i="1"/>
  <c r="S90" i="4" s="1" a="1"/>
  <c r="S90" i="4" s="1"/>
  <c r="AT89" i="1"/>
  <c r="Q90" i="4" s="1" a="1"/>
  <c r="Q90" i="4" s="1"/>
  <c r="AQ89" i="1"/>
  <c r="O90" i="4" s="1" a="1"/>
  <c r="O90" i="4" s="1"/>
  <c r="AO89" i="1"/>
  <c r="N90" i="4" s="1" a="1"/>
  <c r="N90" i="4" s="1"/>
  <c r="AN89" i="1"/>
  <c r="M90" i="4" s="1" a="1"/>
  <c r="M90" i="4" s="1"/>
  <c r="AK89" i="1"/>
  <c r="K90" i="4" s="1" a="1"/>
  <c r="K90" i="4" s="1"/>
  <c r="AG89" i="1"/>
  <c r="AD89" i="1"/>
  <c r="AF89" i="1" s="1"/>
  <c r="I90" i="4" s="1" a="1"/>
  <c r="I90" i="4" s="1"/>
  <c r="DT88" i="1"/>
  <c r="DS88" i="1"/>
  <c r="DQ88" i="1"/>
  <c r="BI89" i="4" s="1" a="1"/>
  <c r="BI89" i="4" s="1"/>
  <c r="DO88" i="1"/>
  <c r="BH89" i="4" s="1" a="1"/>
  <c r="BH89" i="4" s="1"/>
  <c r="DM88" i="1"/>
  <c r="BC89" i="4" s="1" a="1"/>
  <c r="BC89" i="4" s="1"/>
  <c r="DK88" i="1"/>
  <c r="BB89" i="4" s="1" a="1"/>
  <c r="BB89" i="4" s="1"/>
  <c r="DI88" i="1"/>
  <c r="Y89" i="4" s="1" a="1"/>
  <c r="Y89" i="4" s="1"/>
  <c r="DE88" i="1"/>
  <c r="X89" i="4" s="1" a="1"/>
  <c r="X89" i="4" s="1"/>
  <c r="DA88" i="1"/>
  <c r="AY89" i="4" s="1" a="1"/>
  <c r="AY89" i="4" s="1"/>
  <c r="CW88" i="1"/>
  <c r="CT88" i="1"/>
  <c r="CQ88" i="1"/>
  <c r="AI89" i="4" s="1" a="1"/>
  <c r="AI89" i="4" s="1"/>
  <c r="CK88" i="1"/>
  <c r="BA89" i="4" s="1" a="1"/>
  <c r="BA89" i="4" s="1"/>
  <c r="CH88" i="1"/>
  <c r="AW89" i="4" s="1" a="1"/>
  <c r="AW89" i="4" s="1"/>
  <c r="CE88" i="1"/>
  <c r="AU89" i="4" s="1" a="1"/>
  <c r="AU89" i="4" s="1"/>
  <c r="CA88" i="1"/>
  <c r="AQ89" i="4" s="1" a="1"/>
  <c r="AQ89" i="4" s="1"/>
  <c r="BW88" i="1"/>
  <c r="AO89" i="4" s="1" a="1"/>
  <c r="AO89" i="4" s="1"/>
  <c r="BT88" i="1"/>
  <c r="AG89" i="4" s="1" a="1"/>
  <c r="AG89" i="4" s="1"/>
  <c r="BQ88" i="1"/>
  <c r="AE89" i="4" s="1" a="1"/>
  <c r="AE89" i="4" s="1"/>
  <c r="BN88" i="1"/>
  <c r="AK89" i="4" s="1" a="1"/>
  <c r="AK89" i="4" s="1"/>
  <c r="BK88" i="1"/>
  <c r="AA89" i="4" s="1" a="1"/>
  <c r="AA89" i="4" s="1"/>
  <c r="BH88" i="1"/>
  <c r="BD89" i="4" s="1" a="1"/>
  <c r="BD89" i="4" s="1"/>
  <c r="BD88" i="1"/>
  <c r="W89" i="4" s="1" a="1"/>
  <c r="W89" i="4" s="1"/>
  <c r="BA88" i="1"/>
  <c r="U89" i="4" s="1" a="1"/>
  <c r="U89" i="4" s="1"/>
  <c r="AX88" i="1"/>
  <c r="S89" i="4" s="1" a="1"/>
  <c r="S89" i="4" s="1"/>
  <c r="AT88" i="1"/>
  <c r="Q89" i="4" s="1" a="1"/>
  <c r="Q89" i="4" s="1"/>
  <c r="AQ88" i="1"/>
  <c r="O89" i="4" s="1" a="1"/>
  <c r="O89" i="4" s="1"/>
  <c r="AN88" i="1"/>
  <c r="M89" i="4" s="1" a="1"/>
  <c r="M89" i="4" s="1"/>
  <c r="AK88" i="1"/>
  <c r="K89" i="4" s="1" a="1"/>
  <c r="K89" i="4" s="1"/>
  <c r="AG88" i="1"/>
  <c r="AD88" i="1"/>
  <c r="AF88" i="1" s="1"/>
  <c r="I89" i="4" s="1" a="1"/>
  <c r="I89" i="4" s="1"/>
  <c r="DT87" i="1"/>
  <c r="DS87" i="1"/>
  <c r="DQ87" i="1"/>
  <c r="BI88" i="4" s="1" a="1"/>
  <c r="BI88" i="4" s="1"/>
  <c r="DO87" i="1"/>
  <c r="BH88" i="4" s="1" a="1"/>
  <c r="BH88" i="4" s="1"/>
  <c r="DM87" i="1"/>
  <c r="BC88" i="4" s="1" a="1"/>
  <c r="BC88" i="4" s="1"/>
  <c r="DK87" i="1"/>
  <c r="BB88" i="4" s="1" a="1"/>
  <c r="BB88" i="4" s="1"/>
  <c r="DI87" i="1"/>
  <c r="Y88" i="4" s="1" a="1"/>
  <c r="Y88" i="4" s="1"/>
  <c r="DE87" i="1"/>
  <c r="X88" i="4" s="1" a="1"/>
  <c r="X88" i="4" s="1"/>
  <c r="DA87" i="1"/>
  <c r="AY88" i="4" s="1" a="1"/>
  <c r="AY88" i="4" s="1"/>
  <c r="CW87" i="1"/>
  <c r="CX87" i="1" s="1"/>
  <c r="AV87" i="1" s="1"/>
  <c r="R88" i="4" s="1" a="1"/>
  <c r="R88" i="4" s="1"/>
  <c r="CT87" i="1"/>
  <c r="CQ87" i="1"/>
  <c r="AI88" i="4" s="1" a="1"/>
  <c r="AI88" i="4" s="1"/>
  <c r="CK87" i="1"/>
  <c r="BA88" i="4" s="1" a="1"/>
  <c r="BA88" i="4" s="1"/>
  <c r="CH87" i="1"/>
  <c r="AW88" i="4" s="1" a="1"/>
  <c r="AW88" i="4" s="1"/>
  <c r="CE87" i="1"/>
  <c r="AU88" i="4" s="1" a="1"/>
  <c r="AU88" i="4" s="1"/>
  <c r="CA87" i="1"/>
  <c r="AQ88" i="4" s="1" a="1"/>
  <c r="AQ88" i="4" s="1"/>
  <c r="BW87" i="1"/>
  <c r="AO88" i="4" s="1" a="1"/>
  <c r="AO88" i="4" s="1"/>
  <c r="BT87" i="1"/>
  <c r="AG88" i="4" s="1" a="1"/>
  <c r="AG88" i="4" s="1"/>
  <c r="BQ87" i="1"/>
  <c r="AE88" i="4" s="1" a="1"/>
  <c r="AE88" i="4" s="1"/>
  <c r="BN87" i="1"/>
  <c r="AK88" i="4" s="1" a="1"/>
  <c r="AK88" i="4" s="1"/>
  <c r="BK87" i="1"/>
  <c r="AA88" i="4" s="1" a="1"/>
  <c r="AA88" i="4" s="1"/>
  <c r="BH87" i="1"/>
  <c r="BD88" i="4" s="1" a="1"/>
  <c r="BD88" i="4" s="1"/>
  <c r="BD87" i="1"/>
  <c r="W88" i="4" s="1" a="1"/>
  <c r="W88" i="4" s="1"/>
  <c r="BA87" i="1"/>
  <c r="U88" i="4" s="1" a="1"/>
  <c r="U88" i="4" s="1"/>
  <c r="AX87" i="1"/>
  <c r="S88" i="4" s="1" a="1"/>
  <c r="S88" i="4" s="1"/>
  <c r="AT87" i="1"/>
  <c r="Q88" i="4" s="1" a="1"/>
  <c r="Q88" i="4" s="1"/>
  <c r="AQ87" i="1"/>
  <c r="O88" i="4" s="1" a="1"/>
  <c r="O88" i="4" s="1"/>
  <c r="AN87" i="1"/>
  <c r="M88" i="4" s="1" a="1"/>
  <c r="M88" i="4" s="1"/>
  <c r="AK87" i="1"/>
  <c r="K88" i="4" s="1" a="1"/>
  <c r="K88" i="4" s="1"/>
  <c r="AG87" i="1"/>
  <c r="AD87" i="1"/>
  <c r="AF87" i="1" s="1"/>
  <c r="I88" i="4" s="1" a="1"/>
  <c r="I88" i="4" s="1"/>
  <c r="DT86" i="1"/>
  <c r="DS86" i="1"/>
  <c r="DQ86" i="1"/>
  <c r="BI87" i="4" s="1" a="1"/>
  <c r="BI87" i="4" s="1"/>
  <c r="DO86" i="1"/>
  <c r="BH87" i="4" s="1" a="1"/>
  <c r="BH87" i="4" s="1"/>
  <c r="DM86" i="1"/>
  <c r="BC87" i="4" s="1" a="1"/>
  <c r="BC87" i="4" s="1"/>
  <c r="DK86" i="1"/>
  <c r="BB87" i="4" s="1" a="1"/>
  <c r="BB87" i="4" s="1"/>
  <c r="DI86" i="1"/>
  <c r="Y87" i="4" s="1" a="1"/>
  <c r="Y87" i="4" s="1"/>
  <c r="DE86" i="1"/>
  <c r="X87" i="4" s="1" a="1"/>
  <c r="X87" i="4" s="1"/>
  <c r="DA86" i="1"/>
  <c r="AY87" i="4" s="1" a="1"/>
  <c r="AY87" i="4" s="1"/>
  <c r="CW86" i="1"/>
  <c r="CT86" i="1"/>
  <c r="CQ86" i="1"/>
  <c r="AI87" i="4" s="1" a="1"/>
  <c r="AI87" i="4" s="1"/>
  <c r="CK86" i="1"/>
  <c r="BA87" i="4" s="1" a="1"/>
  <c r="BA87" i="4" s="1"/>
  <c r="CH86" i="1"/>
  <c r="AW87" i="4" s="1" a="1"/>
  <c r="AW87" i="4" s="1"/>
  <c r="CE86" i="1"/>
  <c r="AU87" i="4" s="1" a="1"/>
  <c r="AU87" i="4" s="1"/>
  <c r="CA86" i="1"/>
  <c r="AQ87" i="4" s="1" a="1"/>
  <c r="AQ87" i="4" s="1"/>
  <c r="BW86" i="1"/>
  <c r="AO87" i="4" s="1" a="1"/>
  <c r="AO87" i="4" s="1"/>
  <c r="BT86" i="1"/>
  <c r="AG87" i="4" s="1" a="1"/>
  <c r="AG87" i="4" s="1"/>
  <c r="BQ86" i="1"/>
  <c r="AE87" i="4" s="1" a="1"/>
  <c r="AE87" i="4" s="1"/>
  <c r="BN86" i="1"/>
  <c r="AK87" i="4" s="1" a="1"/>
  <c r="AK87" i="4" s="1"/>
  <c r="BK86" i="1"/>
  <c r="AA87" i="4" s="1" a="1"/>
  <c r="AA87" i="4" s="1"/>
  <c r="BH86" i="1"/>
  <c r="BD87" i="4" s="1" a="1"/>
  <c r="BD87" i="4" s="1"/>
  <c r="BD86" i="1"/>
  <c r="W87" i="4" s="1" a="1"/>
  <c r="W87" i="4" s="1"/>
  <c r="BA86" i="1"/>
  <c r="U87" i="4" s="1" a="1"/>
  <c r="U87" i="4" s="1"/>
  <c r="AX86" i="1"/>
  <c r="S87" i="4" s="1" a="1"/>
  <c r="S87" i="4" s="1"/>
  <c r="AT86" i="1"/>
  <c r="Q87" i="4" s="1" a="1"/>
  <c r="Q87" i="4" s="1"/>
  <c r="AQ86" i="1"/>
  <c r="O87" i="4" s="1" a="1"/>
  <c r="O87" i="4" s="1"/>
  <c r="AN86" i="1"/>
  <c r="M87" i="4" s="1" a="1"/>
  <c r="M87" i="4" s="1"/>
  <c r="AK86" i="1"/>
  <c r="K87" i="4" s="1" a="1"/>
  <c r="K87" i="4" s="1"/>
  <c r="AG86" i="1"/>
  <c r="AD86" i="1"/>
  <c r="AF86" i="1" s="1"/>
  <c r="I87" i="4" s="1" a="1"/>
  <c r="I87" i="4" s="1"/>
  <c r="DT85" i="1"/>
  <c r="DS85" i="1"/>
  <c r="DQ85" i="1"/>
  <c r="BI86" i="4" s="1" a="1"/>
  <c r="BI86" i="4" s="1"/>
  <c r="DO85" i="1"/>
  <c r="BH86" i="4" s="1" a="1"/>
  <c r="BH86" i="4" s="1"/>
  <c r="DM85" i="1"/>
  <c r="BC86" i="4" s="1" a="1"/>
  <c r="BC86" i="4" s="1"/>
  <c r="DK85" i="1"/>
  <c r="BB86" i="4" s="1" a="1"/>
  <c r="BB86" i="4" s="1"/>
  <c r="DI85" i="1"/>
  <c r="Y86" i="4" s="1" a="1"/>
  <c r="Y86" i="4" s="1"/>
  <c r="DE85" i="1"/>
  <c r="X86" i="4" s="1" a="1"/>
  <c r="X86" i="4" s="1"/>
  <c r="DA85" i="1"/>
  <c r="AY86" i="4" s="1" a="1"/>
  <c r="AY86" i="4" s="1"/>
  <c r="CX85" i="1"/>
  <c r="AV85" i="1" s="1"/>
  <c r="R86" i="4" s="1" a="1"/>
  <c r="R86" i="4" s="1"/>
  <c r="CW85" i="1"/>
  <c r="CT85" i="1"/>
  <c r="CQ85" i="1"/>
  <c r="AI86" i="4" s="1" a="1"/>
  <c r="AI86" i="4" s="1"/>
  <c r="CK85" i="1"/>
  <c r="BA86" i="4" s="1" a="1"/>
  <c r="BA86" i="4" s="1"/>
  <c r="CH85" i="1"/>
  <c r="AW86" i="4" s="1" a="1"/>
  <c r="AW86" i="4" s="1"/>
  <c r="CE85" i="1"/>
  <c r="AU86" i="4" s="1" a="1"/>
  <c r="AU86" i="4" s="1"/>
  <c r="CA85" i="1"/>
  <c r="AQ86" i="4" s="1" a="1"/>
  <c r="AQ86" i="4" s="1"/>
  <c r="BW85" i="1"/>
  <c r="AO86" i="4" s="1" a="1"/>
  <c r="AO86" i="4" s="1"/>
  <c r="BT85" i="1"/>
  <c r="AG86" i="4" s="1" a="1"/>
  <c r="AG86" i="4" s="1"/>
  <c r="BQ85" i="1"/>
  <c r="AE86" i="4" s="1" a="1"/>
  <c r="AE86" i="4" s="1"/>
  <c r="BN85" i="1"/>
  <c r="AK86" i="4" s="1" a="1"/>
  <c r="AK86" i="4" s="1"/>
  <c r="BK85" i="1"/>
  <c r="AA86" i="4" s="1" a="1"/>
  <c r="AA86" i="4" s="1"/>
  <c r="BH85" i="1"/>
  <c r="BD86" i="4" s="1" a="1"/>
  <c r="BD86" i="4" s="1"/>
  <c r="BD85" i="1"/>
  <c r="W86" i="4" s="1" a="1"/>
  <c r="W86" i="4" s="1"/>
  <c r="BA85" i="1"/>
  <c r="U86" i="4" s="1" a="1"/>
  <c r="U86" i="4" s="1"/>
  <c r="AX85" i="1"/>
  <c r="S86" i="4" s="1" a="1"/>
  <c r="S86" i="4" s="1"/>
  <c r="AT85" i="1"/>
  <c r="Q86" i="4" s="1" a="1"/>
  <c r="Q86" i="4" s="1"/>
  <c r="AQ85" i="1"/>
  <c r="O86" i="4" s="1" a="1"/>
  <c r="O86" i="4" s="1"/>
  <c r="AN85" i="1"/>
  <c r="M86" i="4" s="1" a="1"/>
  <c r="M86" i="4" s="1"/>
  <c r="AK85" i="1"/>
  <c r="K86" i="4" s="1" a="1"/>
  <c r="K86" i="4" s="1"/>
  <c r="AG85" i="1"/>
  <c r="AD85" i="1"/>
  <c r="AF85" i="1" s="1"/>
  <c r="I86" i="4" s="1" a="1"/>
  <c r="I86" i="4" s="1"/>
  <c r="DT84" i="1"/>
  <c r="DS84" i="1"/>
  <c r="DQ84" i="1"/>
  <c r="BI85" i="4" s="1" a="1"/>
  <c r="BI85" i="4" s="1"/>
  <c r="DO84" i="1"/>
  <c r="BH85" i="4" s="1" a="1"/>
  <c r="BH85" i="4" s="1"/>
  <c r="DM84" i="1"/>
  <c r="BC85" i="4" s="1" a="1"/>
  <c r="BC85" i="4" s="1"/>
  <c r="DK84" i="1"/>
  <c r="BB85" i="4" s="1" a="1"/>
  <c r="BB85" i="4" s="1"/>
  <c r="DI84" i="1"/>
  <c r="Y85" i="4" s="1" a="1"/>
  <c r="Y85" i="4" s="1"/>
  <c r="DE84" i="1"/>
  <c r="X85" i="4" s="1" a="1"/>
  <c r="X85" i="4" s="1"/>
  <c r="DA84" i="1"/>
  <c r="AY85" i="4" s="1" a="1"/>
  <c r="AY85" i="4" s="1"/>
  <c r="CW84" i="1"/>
  <c r="CX84" i="1" s="1"/>
  <c r="AV84" i="1" s="1"/>
  <c r="R85" i="4" s="1" a="1"/>
  <c r="R85" i="4" s="1"/>
  <c r="CT84" i="1"/>
  <c r="CQ84" i="1"/>
  <c r="AI85" i="4" s="1" a="1"/>
  <c r="AI85" i="4" s="1"/>
  <c r="CK84" i="1"/>
  <c r="BA85" i="4" s="1" a="1"/>
  <c r="BA85" i="4" s="1"/>
  <c r="CH84" i="1"/>
  <c r="AW85" i="4" s="1" a="1"/>
  <c r="AW85" i="4" s="1"/>
  <c r="CE84" i="1"/>
  <c r="AU85" i="4" s="1" a="1"/>
  <c r="AU85" i="4" s="1"/>
  <c r="CA84" i="1"/>
  <c r="AQ85" i="4" s="1" a="1"/>
  <c r="AQ85" i="4" s="1"/>
  <c r="BW84" i="1"/>
  <c r="AO85" i="4" s="1" a="1"/>
  <c r="AO85" i="4" s="1"/>
  <c r="BT84" i="1"/>
  <c r="AG85" i="4" s="1" a="1"/>
  <c r="AG85" i="4" s="1"/>
  <c r="BQ84" i="1"/>
  <c r="AE85" i="4" s="1" a="1"/>
  <c r="AE85" i="4" s="1"/>
  <c r="BN84" i="1"/>
  <c r="AK85" i="4" s="1" a="1"/>
  <c r="AK85" i="4" s="1"/>
  <c r="BK84" i="1"/>
  <c r="AA85" i="4" s="1" a="1"/>
  <c r="AA85" i="4" s="1"/>
  <c r="BH84" i="1"/>
  <c r="BD85" i="4" s="1" a="1"/>
  <c r="BD85" i="4" s="1"/>
  <c r="BD84" i="1"/>
  <c r="W85" i="4" s="1" a="1"/>
  <c r="W85" i="4" s="1"/>
  <c r="BA84" i="1"/>
  <c r="U85" i="4" s="1" a="1"/>
  <c r="U85" i="4" s="1"/>
  <c r="AX84" i="1"/>
  <c r="S85" i="4" s="1" a="1"/>
  <c r="S85" i="4" s="1"/>
  <c r="AT84" i="1"/>
  <c r="Q85" i="4" s="1" a="1"/>
  <c r="Q85" i="4" s="1"/>
  <c r="AQ84" i="1"/>
  <c r="O85" i="4" s="1" a="1"/>
  <c r="O85" i="4" s="1"/>
  <c r="AN84" i="1"/>
  <c r="M85" i="4" s="1" a="1"/>
  <c r="M85" i="4" s="1"/>
  <c r="AK84" i="1"/>
  <c r="K85" i="4" s="1" a="1"/>
  <c r="K85" i="4" s="1"/>
  <c r="AG84" i="1"/>
  <c r="AD84" i="1"/>
  <c r="AF84" i="1" s="1"/>
  <c r="I85" i="4" s="1" a="1"/>
  <c r="I85" i="4" s="1"/>
  <c r="DT83" i="1"/>
  <c r="DQ83" i="1"/>
  <c r="BI84" i="4" s="1" a="1"/>
  <c r="BI84" i="4" s="1"/>
  <c r="DO83" i="1"/>
  <c r="BH84" i="4" s="1" a="1"/>
  <c r="BH84" i="4" s="1"/>
  <c r="DM83" i="1"/>
  <c r="BC84" i="4" s="1" a="1"/>
  <c r="BC84" i="4" s="1"/>
  <c r="DK83" i="1"/>
  <c r="BB84" i="4" s="1" a="1"/>
  <c r="BB84" i="4" s="1"/>
  <c r="DI83" i="1"/>
  <c r="Y84" i="4" s="1" a="1"/>
  <c r="Y84" i="4" s="1"/>
  <c r="DE83" i="1"/>
  <c r="X84" i="4" s="1" a="1"/>
  <c r="X84" i="4" s="1"/>
  <c r="DA83" i="1"/>
  <c r="AY84" i="4" s="1" a="1"/>
  <c r="AY84" i="4" s="1"/>
  <c r="CW83" i="1"/>
  <c r="CX83" i="1" s="1"/>
  <c r="CT83" i="1"/>
  <c r="CQ83" i="1"/>
  <c r="AI84" i="4" s="1" a="1"/>
  <c r="AI84" i="4" s="1"/>
  <c r="CK83" i="1"/>
  <c r="BA84" i="4" s="1" a="1"/>
  <c r="BA84" i="4" s="1"/>
  <c r="CH83" i="1"/>
  <c r="AW84" i="4" s="1" a="1"/>
  <c r="AW84" i="4" s="1"/>
  <c r="CE83" i="1"/>
  <c r="AU84" i="4" s="1" a="1"/>
  <c r="AU84" i="4" s="1"/>
  <c r="CA83" i="1"/>
  <c r="AQ84" i="4" s="1" a="1"/>
  <c r="AQ84" i="4" s="1"/>
  <c r="BW83" i="1"/>
  <c r="AO84" i="4" s="1" a="1"/>
  <c r="AO84" i="4" s="1"/>
  <c r="BT83" i="1"/>
  <c r="AG84" i="4" s="1" a="1"/>
  <c r="AG84" i="4" s="1"/>
  <c r="BQ83" i="1"/>
  <c r="AE84" i="4" s="1" a="1"/>
  <c r="AE84" i="4" s="1"/>
  <c r="BN83" i="1"/>
  <c r="AK84" i="4" s="1" a="1"/>
  <c r="AK84" i="4" s="1"/>
  <c r="BK83" i="1"/>
  <c r="AA84" i="4" s="1" a="1"/>
  <c r="AA84" i="4" s="1"/>
  <c r="BH83" i="1"/>
  <c r="BD84" i="4" s="1" a="1"/>
  <c r="BD84" i="4" s="1"/>
  <c r="BD83" i="1"/>
  <c r="W84" i="4" s="1" a="1"/>
  <c r="W84" i="4" s="1"/>
  <c r="BA83" i="1"/>
  <c r="U84" i="4" s="1" a="1"/>
  <c r="U84" i="4" s="1"/>
  <c r="AX83" i="1"/>
  <c r="S84" i="4" s="1" a="1"/>
  <c r="S84" i="4" s="1"/>
  <c r="AT83" i="1"/>
  <c r="Q84" i="4" s="1" a="1"/>
  <c r="Q84" i="4" s="1"/>
  <c r="AQ83" i="1"/>
  <c r="O84" i="4" s="1" a="1"/>
  <c r="O84" i="4" s="1"/>
  <c r="AN83" i="1"/>
  <c r="M84" i="4" s="1" a="1"/>
  <c r="M84" i="4" s="1"/>
  <c r="AL83" i="1"/>
  <c r="L84" i="4" s="1" a="1"/>
  <c r="L84" i="4" s="1"/>
  <c r="AK83" i="1"/>
  <c r="K84" i="4" s="1" a="1"/>
  <c r="K84" i="4" s="1"/>
  <c r="AG83" i="1"/>
  <c r="AD83" i="1"/>
  <c r="AF83" i="1" s="1"/>
  <c r="I84" i="4" s="1" a="1"/>
  <c r="I84" i="4" s="1"/>
  <c r="DT82" i="1"/>
  <c r="DS82" i="1"/>
  <c r="DQ82" i="1"/>
  <c r="BI83" i="4" s="1" a="1"/>
  <c r="BI83" i="4" s="1"/>
  <c r="DO82" i="1"/>
  <c r="BH83" i="4" s="1" a="1"/>
  <c r="BH83" i="4" s="1"/>
  <c r="DM82" i="1"/>
  <c r="BC83" i="4" s="1" a="1"/>
  <c r="BC83" i="4" s="1"/>
  <c r="DK82" i="1"/>
  <c r="BB83" i="4" s="1" a="1"/>
  <c r="BB83" i="4" s="1"/>
  <c r="DI82" i="1"/>
  <c r="Y83" i="4" s="1" a="1"/>
  <c r="Y83" i="4" s="1"/>
  <c r="DE82" i="1"/>
  <c r="X83" i="4" s="1" a="1"/>
  <c r="X83" i="4" s="1"/>
  <c r="DA82" i="1"/>
  <c r="AY83" i="4" s="1" a="1"/>
  <c r="AY83" i="4" s="1"/>
  <c r="CW82" i="1"/>
  <c r="CT82" i="1"/>
  <c r="CQ82" i="1"/>
  <c r="AI83" i="4" s="1" a="1"/>
  <c r="AI83" i="4" s="1"/>
  <c r="CK82" i="1"/>
  <c r="BA83" i="4" s="1" a="1"/>
  <c r="BA83" i="4" s="1"/>
  <c r="CH82" i="1"/>
  <c r="AW83" i="4" s="1" a="1"/>
  <c r="AW83" i="4" s="1"/>
  <c r="CE82" i="1"/>
  <c r="AU83" i="4" s="1" a="1"/>
  <c r="AU83" i="4" s="1"/>
  <c r="CA82" i="1"/>
  <c r="AQ83" i="4" s="1" a="1"/>
  <c r="AQ83" i="4" s="1"/>
  <c r="BW82" i="1"/>
  <c r="AO83" i="4" s="1" a="1"/>
  <c r="AO83" i="4" s="1"/>
  <c r="BT82" i="1"/>
  <c r="AG83" i="4" s="1" a="1"/>
  <c r="AG83" i="4" s="1"/>
  <c r="BQ82" i="1"/>
  <c r="AE83" i="4" s="1" a="1"/>
  <c r="AE83" i="4" s="1"/>
  <c r="BN82" i="1"/>
  <c r="AK83" i="4" s="1" a="1"/>
  <c r="AK83" i="4" s="1"/>
  <c r="BK82" i="1"/>
  <c r="AA83" i="4" s="1" a="1"/>
  <c r="AA83" i="4" s="1"/>
  <c r="BH82" i="1"/>
  <c r="BD83" i="4" s="1" a="1"/>
  <c r="BD83" i="4" s="1"/>
  <c r="BD82" i="1"/>
  <c r="W83" i="4" s="1" a="1"/>
  <c r="W83" i="4" s="1"/>
  <c r="BA82" i="1"/>
  <c r="U83" i="4" s="1" a="1"/>
  <c r="U83" i="4" s="1"/>
  <c r="AX82" i="1"/>
  <c r="S83" i="4" s="1" a="1"/>
  <c r="S83" i="4" s="1"/>
  <c r="AT82" i="1"/>
  <c r="Q83" i="4" s="1" a="1"/>
  <c r="Q83" i="4" s="1"/>
  <c r="AQ82" i="1"/>
  <c r="O83" i="4" s="1" a="1"/>
  <c r="O83" i="4" s="1"/>
  <c r="AN82" i="1"/>
  <c r="M83" i="4" s="1" a="1"/>
  <c r="M83" i="4" s="1"/>
  <c r="AK82" i="1"/>
  <c r="K83" i="4" s="1" a="1"/>
  <c r="K83" i="4" s="1"/>
  <c r="AG82" i="1"/>
  <c r="AD82" i="1"/>
  <c r="AF82" i="1" s="1"/>
  <c r="I83" i="4" s="1" a="1"/>
  <c r="I83" i="4" s="1"/>
  <c r="DT81" i="1"/>
  <c r="DS81" i="1"/>
  <c r="DQ81" i="1"/>
  <c r="BI82" i="4" s="1" a="1"/>
  <c r="BI82" i="4" s="1"/>
  <c r="DO81" i="1"/>
  <c r="BH82" i="4" s="1" a="1"/>
  <c r="BH82" i="4" s="1"/>
  <c r="DM81" i="1"/>
  <c r="BC82" i="4" s="1" a="1"/>
  <c r="BC82" i="4" s="1"/>
  <c r="DK81" i="1"/>
  <c r="BB82" i="4" s="1" a="1"/>
  <c r="BB82" i="4" s="1"/>
  <c r="DI81" i="1"/>
  <c r="Y82" i="4" s="1" a="1"/>
  <c r="Y82" i="4" s="1"/>
  <c r="DE81" i="1"/>
  <c r="X82" i="4" s="1" a="1"/>
  <c r="X82" i="4" s="1"/>
  <c r="DA81" i="1"/>
  <c r="AY82" i="4" s="1" a="1"/>
  <c r="AY82" i="4" s="1"/>
  <c r="CW81" i="1"/>
  <c r="CX81" i="1" s="1"/>
  <c r="AV81" i="1" s="1"/>
  <c r="R82" i="4" s="1" a="1"/>
  <c r="R82" i="4" s="1"/>
  <c r="CT81" i="1"/>
  <c r="CQ81" i="1"/>
  <c r="AI82" i="4" s="1" a="1"/>
  <c r="AI82" i="4" s="1"/>
  <c r="CK81" i="1"/>
  <c r="BA82" i="4" s="1" a="1"/>
  <c r="BA82" i="4" s="1"/>
  <c r="CH81" i="1"/>
  <c r="AW82" i="4" s="1" a="1"/>
  <c r="AW82" i="4" s="1"/>
  <c r="CE81" i="1"/>
  <c r="AU82" i="4" s="1" a="1"/>
  <c r="AU82" i="4" s="1"/>
  <c r="CA81" i="1"/>
  <c r="AQ82" i="4" s="1" a="1"/>
  <c r="AQ82" i="4" s="1"/>
  <c r="BW81" i="1"/>
  <c r="AO82" i="4" s="1" a="1"/>
  <c r="AO82" i="4" s="1"/>
  <c r="BT81" i="1"/>
  <c r="AG82" i="4" s="1" a="1"/>
  <c r="AG82" i="4" s="1"/>
  <c r="BQ81" i="1"/>
  <c r="AE82" i="4" s="1" a="1"/>
  <c r="AE82" i="4" s="1"/>
  <c r="BN81" i="1"/>
  <c r="AK82" i="4" s="1" a="1"/>
  <c r="AK82" i="4" s="1"/>
  <c r="BK81" i="1"/>
  <c r="AA82" i="4" s="1" a="1"/>
  <c r="AA82" i="4" s="1"/>
  <c r="BH81" i="1"/>
  <c r="BD82" i="4" s="1" a="1"/>
  <c r="BD82" i="4" s="1"/>
  <c r="BD81" i="1"/>
  <c r="W82" i="4" s="1" a="1"/>
  <c r="W82" i="4" s="1"/>
  <c r="BA81" i="1"/>
  <c r="U82" i="4" s="1" a="1"/>
  <c r="U82" i="4" s="1"/>
  <c r="AX81" i="1"/>
  <c r="S82" i="4" s="1" a="1"/>
  <c r="S82" i="4" s="1"/>
  <c r="AT81" i="1"/>
  <c r="Q82" i="4" s="1" a="1"/>
  <c r="Q82" i="4" s="1"/>
  <c r="AQ81" i="1"/>
  <c r="O82" i="4" s="1" a="1"/>
  <c r="O82" i="4" s="1"/>
  <c r="AN81" i="1"/>
  <c r="M82" i="4" s="1" a="1"/>
  <c r="M82" i="4" s="1"/>
  <c r="AK81" i="1"/>
  <c r="K82" i="4" s="1" a="1"/>
  <c r="K82" i="4" s="1"/>
  <c r="AG81" i="1"/>
  <c r="AD81" i="1"/>
  <c r="AF81" i="1" s="1"/>
  <c r="I82" i="4" s="1" a="1"/>
  <c r="I82" i="4" s="1"/>
  <c r="DT80" i="1"/>
  <c r="DS80" i="1"/>
  <c r="DQ80" i="1"/>
  <c r="BI81" i="4" s="1" a="1"/>
  <c r="BI81" i="4" s="1"/>
  <c r="DO80" i="1"/>
  <c r="BH81" i="4" s="1" a="1"/>
  <c r="BH81" i="4" s="1"/>
  <c r="DM80" i="1"/>
  <c r="BC81" i="4" s="1" a="1"/>
  <c r="BC81" i="4" s="1"/>
  <c r="DK80" i="1"/>
  <c r="BB81" i="4" s="1" a="1"/>
  <c r="BB81" i="4" s="1"/>
  <c r="DI80" i="1"/>
  <c r="Y81" i="4" s="1" a="1"/>
  <c r="Y81" i="4" s="1"/>
  <c r="DE80" i="1"/>
  <c r="X81" i="4" s="1" a="1"/>
  <c r="X81" i="4" s="1"/>
  <c r="DA80" i="1"/>
  <c r="AY81" i="4" s="1" a="1"/>
  <c r="AY81" i="4" s="1"/>
  <c r="CW80" i="1"/>
  <c r="CT80" i="1"/>
  <c r="CQ80" i="1"/>
  <c r="AI81" i="4" s="1" a="1"/>
  <c r="AI81" i="4" s="1"/>
  <c r="CK80" i="1"/>
  <c r="BA81" i="4" s="1" a="1"/>
  <c r="BA81" i="4" s="1"/>
  <c r="CH80" i="1"/>
  <c r="AW81" i="4" s="1" a="1"/>
  <c r="AW81" i="4" s="1"/>
  <c r="CE80" i="1"/>
  <c r="AU81" i="4" s="1" a="1"/>
  <c r="AU81" i="4" s="1"/>
  <c r="CA80" i="1"/>
  <c r="AQ81" i="4" s="1" a="1"/>
  <c r="AQ81" i="4" s="1"/>
  <c r="BW80" i="1"/>
  <c r="AO81" i="4" s="1" a="1"/>
  <c r="AO81" i="4" s="1"/>
  <c r="BT80" i="1"/>
  <c r="AG81" i="4" s="1" a="1"/>
  <c r="AG81" i="4" s="1"/>
  <c r="BQ80" i="1"/>
  <c r="AE81" i="4" s="1" a="1"/>
  <c r="AE81" i="4" s="1"/>
  <c r="BN80" i="1"/>
  <c r="AK81" i="4" s="1" a="1"/>
  <c r="AK81" i="4" s="1"/>
  <c r="BK80" i="1"/>
  <c r="AA81" i="4" s="1" a="1"/>
  <c r="AA81" i="4" s="1"/>
  <c r="BH80" i="1"/>
  <c r="BD81" i="4" s="1" a="1"/>
  <c r="BD81" i="4" s="1"/>
  <c r="BD80" i="1"/>
  <c r="W81" i="4" s="1" a="1"/>
  <c r="W81" i="4" s="1"/>
  <c r="BA80" i="1"/>
  <c r="U81" i="4" s="1" a="1"/>
  <c r="U81" i="4" s="1"/>
  <c r="AX80" i="1"/>
  <c r="S81" i="4" s="1" a="1"/>
  <c r="S81" i="4" s="1"/>
  <c r="AT80" i="1"/>
  <c r="Q81" i="4" s="1" a="1"/>
  <c r="Q81" i="4" s="1"/>
  <c r="AQ80" i="1"/>
  <c r="O81" i="4" s="1" a="1"/>
  <c r="O81" i="4" s="1"/>
  <c r="AN80" i="1"/>
  <c r="M81" i="4" s="1" a="1"/>
  <c r="M81" i="4" s="1"/>
  <c r="AK80" i="1"/>
  <c r="K81" i="4" s="1" a="1"/>
  <c r="K81" i="4" s="1"/>
  <c r="AG80" i="1"/>
  <c r="AD80" i="1"/>
  <c r="AF80" i="1" s="1"/>
  <c r="I81" i="4" s="1" a="1"/>
  <c r="I81" i="4" s="1"/>
  <c r="DT79" i="1"/>
  <c r="DS79" i="1"/>
  <c r="DQ79" i="1"/>
  <c r="BI80" i="4" s="1" a="1"/>
  <c r="BI80" i="4" s="1"/>
  <c r="DO79" i="1"/>
  <c r="BH80" i="4" s="1" a="1"/>
  <c r="BH80" i="4" s="1"/>
  <c r="DM79" i="1"/>
  <c r="BC80" i="4" s="1" a="1"/>
  <c r="BC80" i="4" s="1"/>
  <c r="DK79" i="1"/>
  <c r="BB80" i="4" s="1" a="1"/>
  <c r="BB80" i="4" s="1"/>
  <c r="DI79" i="1"/>
  <c r="Y80" i="4" s="1" a="1"/>
  <c r="Y80" i="4" s="1"/>
  <c r="DE79" i="1"/>
  <c r="X80" i="4" s="1" a="1"/>
  <c r="X80" i="4" s="1"/>
  <c r="DA79" i="1"/>
  <c r="AY80" i="4" s="1" a="1"/>
  <c r="AY80" i="4" s="1"/>
  <c r="CW79" i="1"/>
  <c r="CX79" i="1" s="1"/>
  <c r="CT79" i="1"/>
  <c r="CQ79" i="1"/>
  <c r="AI80" i="4" s="1" a="1"/>
  <c r="AI80" i="4" s="1"/>
  <c r="CK79" i="1"/>
  <c r="BA80" i="4" s="1" a="1"/>
  <c r="BA80" i="4" s="1"/>
  <c r="CH79" i="1"/>
  <c r="AW80" i="4" s="1" a="1"/>
  <c r="AW80" i="4" s="1"/>
  <c r="CE79" i="1"/>
  <c r="AU80" i="4" s="1" a="1"/>
  <c r="AU80" i="4" s="1"/>
  <c r="CA79" i="1"/>
  <c r="AQ80" i="4" s="1" a="1"/>
  <c r="AQ80" i="4" s="1"/>
  <c r="BW79" i="1"/>
  <c r="AO80" i="4" s="1" a="1"/>
  <c r="AO80" i="4" s="1"/>
  <c r="BT79" i="1"/>
  <c r="AG80" i="4" s="1" a="1"/>
  <c r="AG80" i="4" s="1"/>
  <c r="BQ79" i="1"/>
  <c r="AE80" i="4" s="1" a="1"/>
  <c r="AE80" i="4" s="1"/>
  <c r="BN79" i="1"/>
  <c r="AK80" i="4" s="1" a="1"/>
  <c r="AK80" i="4" s="1"/>
  <c r="BK79" i="1"/>
  <c r="AA80" i="4" s="1" a="1"/>
  <c r="AA80" i="4" s="1"/>
  <c r="BH79" i="1"/>
  <c r="BD80" i="4" s="1" a="1"/>
  <c r="BD80" i="4" s="1"/>
  <c r="BD79" i="1"/>
  <c r="W80" i="4" s="1" a="1"/>
  <c r="W80" i="4" s="1"/>
  <c r="BA79" i="1"/>
  <c r="U80" i="4" s="1" a="1"/>
  <c r="U80" i="4" s="1"/>
  <c r="AX79" i="1"/>
  <c r="S80" i="4" s="1" a="1"/>
  <c r="S80" i="4" s="1"/>
  <c r="AT79" i="1"/>
  <c r="Q80" i="4" s="1" a="1"/>
  <c r="Q80" i="4" s="1"/>
  <c r="AQ79" i="1"/>
  <c r="O80" i="4" s="1" a="1"/>
  <c r="O80" i="4" s="1"/>
  <c r="AN79" i="1"/>
  <c r="M80" i="4" s="1" a="1"/>
  <c r="M80" i="4" s="1"/>
  <c r="AK79" i="1"/>
  <c r="K80" i="4" s="1" a="1"/>
  <c r="K80" i="4" s="1"/>
  <c r="AG79" i="1"/>
  <c r="AD79" i="1"/>
  <c r="AF79" i="1" s="1"/>
  <c r="I80" i="4" s="1" a="1"/>
  <c r="I80" i="4" s="1"/>
  <c r="DT78" i="1"/>
  <c r="DQ78" i="1"/>
  <c r="BI79" i="4" s="1" a="1"/>
  <c r="BI79" i="4" s="1"/>
  <c r="DO78" i="1"/>
  <c r="BH79" i="4" s="1" a="1"/>
  <c r="BH79" i="4" s="1"/>
  <c r="DM78" i="1"/>
  <c r="BC79" i="4" s="1" a="1"/>
  <c r="BC79" i="4" s="1"/>
  <c r="DK78" i="1"/>
  <c r="BB79" i="4" s="1" a="1"/>
  <c r="BB79" i="4" s="1"/>
  <c r="DI78" i="1"/>
  <c r="Y79" i="4" s="1" a="1"/>
  <c r="Y79" i="4" s="1"/>
  <c r="DE78" i="1"/>
  <c r="X79" i="4" s="1" a="1"/>
  <c r="X79" i="4" s="1"/>
  <c r="DA78" i="1"/>
  <c r="AY79" i="4" s="1" a="1"/>
  <c r="AY79" i="4" s="1"/>
  <c r="CW78" i="1"/>
  <c r="CX78" i="1" s="1"/>
  <c r="AV78" i="1" s="1"/>
  <c r="R79" i="4" s="1" a="1"/>
  <c r="R79" i="4" s="1"/>
  <c r="CT78" i="1"/>
  <c r="CQ78" i="1"/>
  <c r="AI79" i="4" s="1" a="1"/>
  <c r="AI79" i="4" s="1"/>
  <c r="CK78" i="1"/>
  <c r="BA79" i="4" s="1" a="1"/>
  <c r="BA79" i="4" s="1"/>
  <c r="CH78" i="1"/>
  <c r="AW79" i="4" s="1" a="1"/>
  <c r="AW79" i="4" s="1"/>
  <c r="CE78" i="1"/>
  <c r="AU79" i="4" s="1" a="1"/>
  <c r="AU79" i="4" s="1"/>
  <c r="CA78" i="1"/>
  <c r="AQ79" i="4" s="1" a="1"/>
  <c r="AQ79" i="4" s="1"/>
  <c r="BW78" i="1"/>
  <c r="AO79" i="4" s="1" a="1"/>
  <c r="AO79" i="4" s="1"/>
  <c r="BT78" i="1"/>
  <c r="AG79" i="4" s="1" a="1"/>
  <c r="AG79" i="4" s="1"/>
  <c r="BQ78" i="1"/>
  <c r="AE79" i="4" s="1" a="1"/>
  <c r="AE79" i="4" s="1"/>
  <c r="BN78" i="1"/>
  <c r="AK79" i="4" s="1" a="1"/>
  <c r="AK79" i="4" s="1"/>
  <c r="BK78" i="1"/>
  <c r="AA79" i="4" s="1" a="1"/>
  <c r="AA79" i="4" s="1"/>
  <c r="BH78" i="1"/>
  <c r="BD79" i="4" s="1" a="1"/>
  <c r="BD79" i="4" s="1"/>
  <c r="BD78" i="1"/>
  <c r="W79" i="4" s="1" a="1"/>
  <c r="W79" i="4" s="1"/>
  <c r="BA78" i="1"/>
  <c r="U79" i="4" s="1" a="1"/>
  <c r="U79" i="4" s="1"/>
  <c r="AX78" i="1"/>
  <c r="S79" i="4" s="1" a="1"/>
  <c r="S79" i="4" s="1"/>
  <c r="AT78" i="1"/>
  <c r="Q79" i="4" s="1" a="1"/>
  <c r="Q79" i="4" s="1"/>
  <c r="AQ78" i="1"/>
  <c r="O79" i="4" s="1" a="1"/>
  <c r="O79" i="4" s="1"/>
  <c r="AN78" i="1"/>
  <c r="M79" i="4" s="1" a="1"/>
  <c r="M79" i="4" s="1"/>
  <c r="AL78" i="1"/>
  <c r="L79" i="4" s="1" a="1"/>
  <c r="L79" i="4" s="1"/>
  <c r="AK78" i="1"/>
  <c r="K79" i="4" s="1" a="1"/>
  <c r="K79" i="4" s="1"/>
  <c r="AG78" i="1"/>
  <c r="AD78" i="1"/>
  <c r="AF78" i="1" s="1"/>
  <c r="I79" i="4" s="1" a="1"/>
  <c r="I79" i="4" s="1"/>
  <c r="DT77" i="1"/>
  <c r="DS77" i="1"/>
  <c r="DQ77" i="1"/>
  <c r="BI78" i="4" s="1" a="1"/>
  <c r="BI78" i="4" s="1"/>
  <c r="DO77" i="1"/>
  <c r="BH78" i="4" s="1" a="1"/>
  <c r="BH78" i="4" s="1"/>
  <c r="DM77" i="1"/>
  <c r="BC78" i="4" s="1" a="1"/>
  <c r="BC78" i="4" s="1"/>
  <c r="DK77" i="1"/>
  <c r="BB78" i="4" s="1" a="1"/>
  <c r="BB78" i="4" s="1"/>
  <c r="DI77" i="1"/>
  <c r="Y78" i="4" s="1" a="1"/>
  <c r="Y78" i="4" s="1"/>
  <c r="DE77" i="1"/>
  <c r="X78" i="4" s="1" a="1"/>
  <c r="X78" i="4" s="1"/>
  <c r="DA77" i="1"/>
  <c r="AY78" i="4" s="1" a="1"/>
  <c r="AY78" i="4" s="1"/>
  <c r="CX77" i="1"/>
  <c r="AV77" i="1" s="1"/>
  <c r="R78" i="4" s="1" a="1"/>
  <c r="R78" i="4" s="1"/>
  <c r="CW77" i="1"/>
  <c r="CT77" i="1"/>
  <c r="CQ77" i="1"/>
  <c r="AI78" i="4" s="1" a="1"/>
  <c r="AI78" i="4" s="1"/>
  <c r="CK77" i="1"/>
  <c r="BA78" i="4" s="1" a="1"/>
  <c r="BA78" i="4" s="1"/>
  <c r="CH77" i="1"/>
  <c r="AW78" i="4" s="1" a="1"/>
  <c r="AW78" i="4" s="1"/>
  <c r="CE77" i="1"/>
  <c r="AU78" i="4" s="1" a="1"/>
  <c r="AU78" i="4" s="1"/>
  <c r="CA77" i="1"/>
  <c r="AQ78" i="4" s="1" a="1"/>
  <c r="AQ78" i="4" s="1"/>
  <c r="BW77" i="1"/>
  <c r="AO78" i="4" s="1" a="1"/>
  <c r="AO78" i="4" s="1"/>
  <c r="BT77" i="1"/>
  <c r="AG78" i="4" s="1" a="1"/>
  <c r="AG78" i="4" s="1"/>
  <c r="BQ77" i="1"/>
  <c r="AE78" i="4" s="1" a="1"/>
  <c r="AE78" i="4" s="1"/>
  <c r="BN77" i="1"/>
  <c r="AK78" i="4" s="1" a="1"/>
  <c r="AK78" i="4" s="1"/>
  <c r="BK77" i="1"/>
  <c r="AA78" i="4" s="1" a="1"/>
  <c r="AA78" i="4" s="1"/>
  <c r="BH77" i="1"/>
  <c r="BD78" i="4" s="1" a="1"/>
  <c r="BD78" i="4" s="1"/>
  <c r="BD77" i="1"/>
  <c r="W78" i="4" s="1" a="1"/>
  <c r="W78" i="4" s="1"/>
  <c r="BA77" i="1"/>
  <c r="U78" i="4" s="1" a="1"/>
  <c r="U78" i="4" s="1"/>
  <c r="AX77" i="1"/>
  <c r="S78" i="4" s="1" a="1"/>
  <c r="S78" i="4" s="1"/>
  <c r="AT77" i="1"/>
  <c r="Q78" i="4" s="1" a="1"/>
  <c r="Q78" i="4" s="1"/>
  <c r="AQ77" i="1"/>
  <c r="O78" i="4" s="1" a="1"/>
  <c r="O78" i="4" s="1"/>
  <c r="AN77" i="1"/>
  <c r="M78" i="4" s="1" a="1"/>
  <c r="M78" i="4" s="1"/>
  <c r="AK77" i="1"/>
  <c r="K78" i="4" s="1" a="1"/>
  <c r="K78" i="4" s="1"/>
  <c r="AG77" i="1"/>
  <c r="AD77" i="1"/>
  <c r="AF77" i="1" s="1"/>
  <c r="I78" i="4" s="1" a="1"/>
  <c r="I78" i="4" s="1"/>
  <c r="DT76" i="1"/>
  <c r="DS76" i="1"/>
  <c r="DQ76" i="1"/>
  <c r="BI77" i="4" s="1" a="1"/>
  <c r="BI77" i="4" s="1"/>
  <c r="DO76" i="1"/>
  <c r="BH77" i="4" s="1" a="1"/>
  <c r="BH77" i="4" s="1"/>
  <c r="DM76" i="1"/>
  <c r="BC77" i="4" s="1" a="1"/>
  <c r="BC77" i="4" s="1"/>
  <c r="DK76" i="1"/>
  <c r="BB77" i="4" s="1" a="1"/>
  <c r="BB77" i="4" s="1"/>
  <c r="DI76" i="1"/>
  <c r="Y77" i="4" s="1" a="1"/>
  <c r="Y77" i="4" s="1"/>
  <c r="DE76" i="1"/>
  <c r="X77" i="4" s="1" a="1"/>
  <c r="X77" i="4" s="1"/>
  <c r="DA76" i="1"/>
  <c r="AY77" i="4" s="1" a="1"/>
  <c r="AY77" i="4" s="1"/>
  <c r="CW76" i="1"/>
  <c r="CX76" i="1" s="1"/>
  <c r="CT76" i="1"/>
  <c r="CQ76" i="1"/>
  <c r="AI77" i="4" s="1" a="1"/>
  <c r="AI77" i="4" s="1"/>
  <c r="CK76" i="1"/>
  <c r="BA77" i="4" s="1" a="1"/>
  <c r="BA77" i="4" s="1"/>
  <c r="CH76" i="1"/>
  <c r="AW77" i="4" s="1" a="1"/>
  <c r="AW77" i="4" s="1"/>
  <c r="CE76" i="1"/>
  <c r="AU77" i="4" s="1" a="1"/>
  <c r="AU77" i="4" s="1"/>
  <c r="CA76" i="1"/>
  <c r="AQ77" i="4" s="1" a="1"/>
  <c r="AQ77" i="4" s="1"/>
  <c r="BW76" i="1"/>
  <c r="AO77" i="4" s="1" a="1"/>
  <c r="AO77" i="4" s="1"/>
  <c r="BT76" i="1"/>
  <c r="AG77" i="4" s="1" a="1"/>
  <c r="AG77" i="4" s="1"/>
  <c r="BQ76" i="1"/>
  <c r="AE77" i="4" s="1" a="1"/>
  <c r="AE77" i="4" s="1"/>
  <c r="BN76" i="1"/>
  <c r="AK77" i="4" s="1" a="1"/>
  <c r="AK77" i="4" s="1"/>
  <c r="BK76" i="1"/>
  <c r="AA77" i="4" s="1" a="1"/>
  <c r="AA77" i="4" s="1"/>
  <c r="BH76" i="1"/>
  <c r="BD77" i="4" s="1" a="1"/>
  <c r="BD77" i="4" s="1"/>
  <c r="BD76" i="1"/>
  <c r="W77" i="4" s="1" a="1"/>
  <c r="W77" i="4" s="1"/>
  <c r="BA76" i="1"/>
  <c r="U77" i="4" s="1" a="1"/>
  <c r="U77" i="4" s="1"/>
  <c r="AX76" i="1"/>
  <c r="S77" i="4" s="1" a="1"/>
  <c r="S77" i="4" s="1"/>
  <c r="AT76" i="1"/>
  <c r="Q77" i="4" s="1" a="1"/>
  <c r="Q77" i="4" s="1"/>
  <c r="AQ76" i="1"/>
  <c r="O77" i="4" s="1" a="1"/>
  <c r="O77" i="4" s="1"/>
  <c r="AN76" i="1"/>
  <c r="M77" i="4" s="1" a="1"/>
  <c r="M77" i="4" s="1"/>
  <c r="AK76" i="1"/>
  <c r="K77" i="4" s="1" a="1"/>
  <c r="K77" i="4" s="1"/>
  <c r="AG76" i="1"/>
  <c r="AD76" i="1"/>
  <c r="AF76" i="1" s="1"/>
  <c r="I77" i="4" s="1" a="1"/>
  <c r="I77" i="4" s="1"/>
  <c r="DT75" i="1"/>
  <c r="DS75" i="1"/>
  <c r="DQ75" i="1"/>
  <c r="BI76" i="4" s="1" a="1"/>
  <c r="BI76" i="4" s="1"/>
  <c r="DO75" i="1"/>
  <c r="BH76" i="4" s="1" a="1"/>
  <c r="BH76" i="4" s="1"/>
  <c r="DM75" i="1"/>
  <c r="BC76" i="4" s="1" a="1"/>
  <c r="BC76" i="4" s="1"/>
  <c r="DK75" i="1"/>
  <c r="BB76" i="4" s="1" a="1"/>
  <c r="BB76" i="4" s="1"/>
  <c r="DI75" i="1"/>
  <c r="Y76" i="4" s="1" a="1"/>
  <c r="Y76" i="4" s="1"/>
  <c r="DE75" i="1"/>
  <c r="X76" i="4" s="1" a="1"/>
  <c r="X76" i="4" s="1"/>
  <c r="DA75" i="1"/>
  <c r="AY76" i="4" s="1" a="1"/>
  <c r="AY76" i="4" s="1"/>
  <c r="CW75" i="1"/>
  <c r="CX75" i="1" s="1"/>
  <c r="AV75" i="1" s="1"/>
  <c r="R76" i="4" s="1" a="1"/>
  <c r="R76" i="4" s="1"/>
  <c r="CT75" i="1"/>
  <c r="CQ75" i="1"/>
  <c r="AI76" i="4" s="1" a="1"/>
  <c r="AI76" i="4" s="1"/>
  <c r="CK75" i="1"/>
  <c r="BA76" i="4" s="1" a="1"/>
  <c r="BA76" i="4" s="1"/>
  <c r="CH75" i="1"/>
  <c r="AW76" i="4" s="1" a="1"/>
  <c r="AW76" i="4" s="1"/>
  <c r="CE75" i="1"/>
  <c r="AU76" i="4" s="1" a="1"/>
  <c r="AU76" i="4" s="1"/>
  <c r="CA75" i="1"/>
  <c r="AQ76" i="4" s="1" a="1"/>
  <c r="AQ76" i="4" s="1"/>
  <c r="BW75" i="1"/>
  <c r="AO76" i="4" s="1" a="1"/>
  <c r="AO76" i="4" s="1"/>
  <c r="BT75" i="1"/>
  <c r="AG76" i="4" s="1" a="1"/>
  <c r="AG76" i="4" s="1"/>
  <c r="BQ75" i="1"/>
  <c r="AE76" i="4" s="1" a="1"/>
  <c r="AE76" i="4" s="1"/>
  <c r="BN75" i="1"/>
  <c r="AK76" i="4" s="1" a="1"/>
  <c r="AK76" i="4" s="1"/>
  <c r="BK75" i="1"/>
  <c r="AA76" i="4" s="1" a="1"/>
  <c r="AA76" i="4" s="1"/>
  <c r="BH75" i="1"/>
  <c r="BD76" i="4" s="1" a="1"/>
  <c r="BD76" i="4" s="1"/>
  <c r="BD75" i="1"/>
  <c r="W76" i="4" s="1" a="1"/>
  <c r="W76" i="4" s="1"/>
  <c r="BA75" i="1"/>
  <c r="U76" i="4" s="1" a="1"/>
  <c r="U76" i="4" s="1"/>
  <c r="AX75" i="1"/>
  <c r="S76" i="4" s="1" a="1"/>
  <c r="S76" i="4" s="1"/>
  <c r="AT75" i="1"/>
  <c r="Q76" i="4" s="1" a="1"/>
  <c r="Q76" i="4" s="1"/>
  <c r="AQ75" i="1"/>
  <c r="O76" i="4" s="1" a="1"/>
  <c r="O76" i="4" s="1"/>
  <c r="AN75" i="1"/>
  <c r="M76" i="4" s="1" a="1"/>
  <c r="M76" i="4" s="1"/>
  <c r="AK75" i="1"/>
  <c r="K76" i="4" s="1" a="1"/>
  <c r="K76" i="4" s="1"/>
  <c r="AG75" i="1"/>
  <c r="AD75" i="1"/>
  <c r="AF75" i="1" s="1"/>
  <c r="I76" i="4" s="1" a="1"/>
  <c r="I76" i="4" s="1"/>
  <c r="DT74" i="1"/>
  <c r="DS74" i="1"/>
  <c r="DQ74" i="1"/>
  <c r="BI75" i="4" s="1" a="1"/>
  <c r="BI75" i="4" s="1"/>
  <c r="DO74" i="1"/>
  <c r="BH75" i="4" s="1" a="1"/>
  <c r="BH75" i="4" s="1"/>
  <c r="DM74" i="1"/>
  <c r="BC75" i="4" s="1" a="1"/>
  <c r="BC75" i="4" s="1"/>
  <c r="DK74" i="1"/>
  <c r="BB75" i="4" s="1" a="1"/>
  <c r="BB75" i="4" s="1"/>
  <c r="DI74" i="1"/>
  <c r="Y75" i="4" s="1" a="1"/>
  <c r="Y75" i="4" s="1"/>
  <c r="DE74" i="1"/>
  <c r="X75" i="4" s="1" a="1"/>
  <c r="X75" i="4" s="1"/>
  <c r="DA74" i="1"/>
  <c r="AY75" i="4" s="1" a="1"/>
  <c r="AY75" i="4" s="1"/>
  <c r="CW74" i="1"/>
  <c r="CT74" i="1"/>
  <c r="CQ74" i="1"/>
  <c r="AI75" i="4" s="1" a="1"/>
  <c r="AI75" i="4" s="1"/>
  <c r="CK74" i="1"/>
  <c r="BA75" i="4" s="1" a="1"/>
  <c r="BA75" i="4" s="1"/>
  <c r="CH74" i="1"/>
  <c r="AW75" i="4" s="1" a="1"/>
  <c r="AW75" i="4" s="1"/>
  <c r="CE74" i="1"/>
  <c r="AU75" i="4" s="1" a="1"/>
  <c r="AU75" i="4" s="1"/>
  <c r="CA74" i="1"/>
  <c r="AQ75" i="4" s="1" a="1"/>
  <c r="AQ75" i="4" s="1"/>
  <c r="BW74" i="1"/>
  <c r="AO75" i="4" s="1" a="1"/>
  <c r="AO75" i="4" s="1"/>
  <c r="BT74" i="1"/>
  <c r="AG75" i="4" s="1" a="1"/>
  <c r="AG75" i="4" s="1"/>
  <c r="BQ74" i="1"/>
  <c r="AE75" i="4" s="1" a="1"/>
  <c r="AE75" i="4" s="1"/>
  <c r="BN74" i="1"/>
  <c r="AK75" i="4" s="1" a="1"/>
  <c r="AK75" i="4" s="1"/>
  <c r="BK74" i="1"/>
  <c r="AA75" i="4" s="1" a="1"/>
  <c r="AA75" i="4" s="1"/>
  <c r="BH74" i="1"/>
  <c r="BD75" i="4" s="1" a="1"/>
  <c r="BD75" i="4" s="1"/>
  <c r="BD74" i="1"/>
  <c r="W75" i="4" s="1" a="1"/>
  <c r="W75" i="4" s="1"/>
  <c r="BA74" i="1"/>
  <c r="U75" i="4" s="1" a="1"/>
  <c r="U75" i="4" s="1"/>
  <c r="AX74" i="1"/>
  <c r="S75" i="4" s="1" a="1"/>
  <c r="S75" i="4" s="1"/>
  <c r="AT74" i="1"/>
  <c r="Q75" i="4" s="1" a="1"/>
  <c r="Q75" i="4" s="1"/>
  <c r="AQ74" i="1"/>
  <c r="O75" i="4" s="1" a="1"/>
  <c r="O75" i="4" s="1"/>
  <c r="AN74" i="1"/>
  <c r="M75" i="4" s="1" a="1"/>
  <c r="M75" i="4" s="1"/>
  <c r="AK74" i="1"/>
  <c r="K75" i="4" s="1" a="1"/>
  <c r="K75" i="4" s="1"/>
  <c r="AG74" i="1"/>
  <c r="AF74" i="1"/>
  <c r="I75" i="4" s="1" a="1"/>
  <c r="I75" i="4" s="1"/>
  <c r="AD74" i="1"/>
  <c r="DT73" i="1"/>
  <c r="DQ73" i="1"/>
  <c r="BI74" i="4" s="1" a="1"/>
  <c r="BI74" i="4" s="1"/>
  <c r="DO73" i="1"/>
  <c r="BH74" i="4" s="1" a="1"/>
  <c r="BH74" i="4" s="1"/>
  <c r="DM73" i="1"/>
  <c r="BC74" i="4" s="1" a="1"/>
  <c r="BC74" i="4" s="1"/>
  <c r="DK73" i="1"/>
  <c r="BB74" i="4" s="1" a="1"/>
  <c r="BB74" i="4" s="1"/>
  <c r="DI73" i="1"/>
  <c r="Y74" i="4" s="1" a="1"/>
  <c r="Y74" i="4" s="1"/>
  <c r="DE73" i="1"/>
  <c r="X74" i="4" s="1" a="1"/>
  <c r="X74" i="4" s="1"/>
  <c r="DA73" i="1"/>
  <c r="AY74" i="4" s="1" a="1"/>
  <c r="AY74" i="4" s="1"/>
  <c r="CW73" i="1"/>
  <c r="CT73" i="1"/>
  <c r="CQ73" i="1"/>
  <c r="AI74" i="4" s="1" a="1"/>
  <c r="AI74" i="4" s="1"/>
  <c r="CK73" i="1"/>
  <c r="BA74" i="4" s="1" a="1"/>
  <c r="BA74" i="4" s="1"/>
  <c r="CH73" i="1"/>
  <c r="AW74" i="4" s="1" a="1"/>
  <c r="AW74" i="4" s="1"/>
  <c r="CE73" i="1"/>
  <c r="AU74" i="4" s="1" a="1"/>
  <c r="AU74" i="4" s="1"/>
  <c r="CA73" i="1"/>
  <c r="AQ74" i="4" s="1" a="1"/>
  <c r="AQ74" i="4" s="1"/>
  <c r="BW73" i="1"/>
  <c r="AO74" i="4" s="1" a="1"/>
  <c r="AO74" i="4" s="1"/>
  <c r="BT73" i="1"/>
  <c r="AG74" i="4" s="1" a="1"/>
  <c r="AG74" i="4" s="1"/>
  <c r="BQ73" i="1"/>
  <c r="AE74" i="4" s="1" a="1"/>
  <c r="AE74" i="4" s="1"/>
  <c r="BN73" i="1"/>
  <c r="AK74" i="4" s="1" a="1"/>
  <c r="AK74" i="4" s="1"/>
  <c r="BK73" i="1"/>
  <c r="AA74" i="4" s="1" a="1"/>
  <c r="AA74" i="4" s="1"/>
  <c r="BH73" i="1"/>
  <c r="BD74" i="4" s="1" a="1"/>
  <c r="BD74" i="4" s="1"/>
  <c r="BD73" i="1"/>
  <c r="W74" i="4" s="1" a="1"/>
  <c r="W74" i="4" s="1"/>
  <c r="BA73" i="1"/>
  <c r="U74" i="4" s="1" a="1"/>
  <c r="U74" i="4" s="1"/>
  <c r="AX73" i="1"/>
  <c r="S74" i="4" s="1" a="1"/>
  <c r="S74" i="4" s="1"/>
  <c r="AT73" i="1"/>
  <c r="Q74" i="4" s="1" a="1"/>
  <c r="Q74" i="4" s="1"/>
  <c r="AQ73" i="1"/>
  <c r="O74" i="4" s="1" a="1"/>
  <c r="O74" i="4" s="1"/>
  <c r="AN73" i="1"/>
  <c r="M74" i="4" s="1" a="1"/>
  <c r="M74" i="4" s="1"/>
  <c r="AL73" i="1"/>
  <c r="L74" i="4" s="1" a="1"/>
  <c r="L74" i="4" s="1"/>
  <c r="AK73" i="1"/>
  <c r="K74" i="4" s="1" a="1"/>
  <c r="K74" i="4" s="1"/>
  <c r="AG73" i="1"/>
  <c r="AD73" i="1"/>
  <c r="AF73" i="1" s="1"/>
  <c r="I74" i="4" s="1" a="1"/>
  <c r="I74" i="4" s="1"/>
  <c r="DT72" i="1"/>
  <c r="DS72" i="1"/>
  <c r="DQ72" i="1"/>
  <c r="BI73" i="4" s="1" a="1"/>
  <c r="BI73" i="4" s="1"/>
  <c r="DO72" i="1"/>
  <c r="BH73" i="4" s="1" a="1"/>
  <c r="BH73" i="4" s="1"/>
  <c r="DM72" i="1"/>
  <c r="BC73" i="4" s="1" a="1"/>
  <c r="BC73" i="4" s="1"/>
  <c r="DK72" i="1"/>
  <c r="BB73" i="4" s="1" a="1"/>
  <c r="BB73" i="4" s="1"/>
  <c r="DI72" i="1"/>
  <c r="Y73" i="4" s="1" a="1"/>
  <c r="Y73" i="4" s="1"/>
  <c r="DE72" i="1"/>
  <c r="X73" i="4" s="1" a="1"/>
  <c r="X73" i="4" s="1"/>
  <c r="DA72" i="1"/>
  <c r="AY73" i="4" s="1" a="1"/>
  <c r="AY73" i="4" s="1"/>
  <c r="CW72" i="1"/>
  <c r="CT72" i="1"/>
  <c r="CQ72" i="1"/>
  <c r="AI73" i="4" s="1" a="1"/>
  <c r="AI73" i="4" s="1"/>
  <c r="CK72" i="1"/>
  <c r="BA73" i="4" s="1" a="1"/>
  <c r="BA73" i="4" s="1"/>
  <c r="CH72" i="1"/>
  <c r="AW73" i="4" s="1" a="1"/>
  <c r="AW73" i="4" s="1"/>
  <c r="CE72" i="1"/>
  <c r="AU73" i="4" s="1" a="1"/>
  <c r="AU73" i="4" s="1"/>
  <c r="CA72" i="1"/>
  <c r="AQ73" i="4" s="1" a="1"/>
  <c r="AQ73" i="4" s="1"/>
  <c r="BW72" i="1"/>
  <c r="AO73" i="4" s="1" a="1"/>
  <c r="AO73" i="4" s="1"/>
  <c r="BT72" i="1"/>
  <c r="AG73" i="4" s="1" a="1"/>
  <c r="AG73" i="4" s="1"/>
  <c r="BQ72" i="1"/>
  <c r="AE73" i="4" s="1" a="1"/>
  <c r="AE73" i="4" s="1"/>
  <c r="BN72" i="1"/>
  <c r="AK73" i="4" s="1" a="1"/>
  <c r="AK73" i="4" s="1"/>
  <c r="BK72" i="1"/>
  <c r="AA73" i="4" s="1" a="1"/>
  <c r="AA73" i="4" s="1"/>
  <c r="BH72" i="1"/>
  <c r="BD73" i="4" s="1" a="1"/>
  <c r="BD73" i="4" s="1"/>
  <c r="BD72" i="1"/>
  <c r="W73" i="4" s="1" a="1"/>
  <c r="W73" i="4" s="1"/>
  <c r="BA72" i="1"/>
  <c r="U73" i="4" s="1" a="1"/>
  <c r="U73" i="4" s="1"/>
  <c r="AX72" i="1"/>
  <c r="S73" i="4" s="1" a="1"/>
  <c r="S73" i="4" s="1"/>
  <c r="AT72" i="1"/>
  <c r="Q73" i="4" s="1" a="1"/>
  <c r="Q73" i="4" s="1"/>
  <c r="AQ72" i="1"/>
  <c r="O73" i="4" s="1" a="1"/>
  <c r="O73" i="4" s="1"/>
  <c r="AN72" i="1"/>
  <c r="M73" i="4" s="1" a="1"/>
  <c r="M73" i="4" s="1"/>
  <c r="AK72" i="1"/>
  <c r="K73" i="4" s="1" a="1"/>
  <c r="K73" i="4" s="1"/>
  <c r="AG72" i="1"/>
  <c r="AD72" i="1"/>
  <c r="AF72" i="1" s="1"/>
  <c r="I73" i="4" s="1" a="1"/>
  <c r="I73" i="4" s="1"/>
  <c r="DT71" i="1"/>
  <c r="DS71" i="1"/>
  <c r="DQ71" i="1"/>
  <c r="BI72" i="4" s="1" a="1"/>
  <c r="BI72" i="4" s="1"/>
  <c r="DO71" i="1"/>
  <c r="BH72" i="4" s="1" a="1"/>
  <c r="BH72" i="4" s="1"/>
  <c r="DM71" i="1"/>
  <c r="BC72" i="4" s="1" a="1"/>
  <c r="BC72" i="4" s="1"/>
  <c r="DK71" i="1"/>
  <c r="BB72" i="4" s="1" a="1"/>
  <c r="BB72" i="4" s="1"/>
  <c r="DI71" i="1"/>
  <c r="Y72" i="4" s="1" a="1"/>
  <c r="Y72" i="4" s="1"/>
  <c r="DE71" i="1"/>
  <c r="X72" i="4" s="1" a="1"/>
  <c r="X72" i="4" s="1"/>
  <c r="DA71" i="1"/>
  <c r="AY72" i="4" s="1" a="1"/>
  <c r="AY72" i="4" s="1"/>
  <c r="CW71" i="1"/>
  <c r="CT71" i="1"/>
  <c r="CQ71" i="1"/>
  <c r="AI72" i="4" s="1" a="1"/>
  <c r="AI72" i="4" s="1"/>
  <c r="CK71" i="1"/>
  <c r="BA72" i="4" s="1" a="1"/>
  <c r="BA72" i="4" s="1"/>
  <c r="CH71" i="1"/>
  <c r="AW72" i="4" s="1" a="1"/>
  <c r="AW72" i="4" s="1"/>
  <c r="CE71" i="1"/>
  <c r="AU72" i="4" s="1" a="1"/>
  <c r="AU72" i="4" s="1"/>
  <c r="CA71" i="1"/>
  <c r="AQ72" i="4" s="1" a="1"/>
  <c r="AQ72" i="4" s="1"/>
  <c r="BW71" i="1"/>
  <c r="AO72" i="4" s="1" a="1"/>
  <c r="AO72" i="4" s="1"/>
  <c r="BT71" i="1"/>
  <c r="AG72" i="4" s="1" a="1"/>
  <c r="AG72" i="4" s="1"/>
  <c r="BQ71" i="1"/>
  <c r="AE72" i="4" s="1" a="1"/>
  <c r="AE72" i="4" s="1"/>
  <c r="BN71" i="1"/>
  <c r="AK72" i="4" s="1" a="1"/>
  <c r="AK72" i="4" s="1"/>
  <c r="BK71" i="1"/>
  <c r="AA72" i="4" s="1" a="1"/>
  <c r="AA72" i="4" s="1"/>
  <c r="BH71" i="1"/>
  <c r="BD72" i="4" s="1" a="1"/>
  <c r="BD72" i="4" s="1"/>
  <c r="BD71" i="1"/>
  <c r="W72" i="4" s="1" a="1"/>
  <c r="W72" i="4" s="1"/>
  <c r="BA71" i="1"/>
  <c r="U72" i="4" s="1" a="1"/>
  <c r="U72" i="4" s="1"/>
  <c r="AX71" i="1"/>
  <c r="S72" i="4" s="1" a="1"/>
  <c r="S72" i="4" s="1"/>
  <c r="AT71" i="1"/>
  <c r="Q72" i="4" s="1" a="1"/>
  <c r="Q72" i="4" s="1"/>
  <c r="AQ71" i="1"/>
  <c r="O72" i="4" s="1" a="1"/>
  <c r="O72" i="4" s="1"/>
  <c r="AN71" i="1"/>
  <c r="M72" i="4" s="1" a="1"/>
  <c r="M72" i="4" s="1"/>
  <c r="AK71" i="1"/>
  <c r="K72" i="4" s="1" a="1"/>
  <c r="K72" i="4" s="1"/>
  <c r="AG71" i="1"/>
  <c r="AD71" i="1"/>
  <c r="AF71" i="1" s="1"/>
  <c r="I72" i="4" s="1" a="1"/>
  <c r="I72" i="4" s="1"/>
  <c r="DT70" i="1"/>
  <c r="DS70" i="1"/>
  <c r="DQ70" i="1"/>
  <c r="BI71" i="4" s="1" a="1"/>
  <c r="BI71" i="4" s="1"/>
  <c r="DO70" i="1"/>
  <c r="BH71" i="4" s="1" a="1"/>
  <c r="BH71" i="4" s="1"/>
  <c r="DM70" i="1"/>
  <c r="BC71" i="4" s="1" a="1"/>
  <c r="BC71" i="4" s="1"/>
  <c r="DK70" i="1"/>
  <c r="BB71" i="4" s="1" a="1"/>
  <c r="BB71" i="4" s="1"/>
  <c r="DI70" i="1"/>
  <c r="Y71" i="4" s="1" a="1"/>
  <c r="Y71" i="4" s="1"/>
  <c r="DE70" i="1"/>
  <c r="X71" i="4" s="1" a="1"/>
  <c r="X71" i="4" s="1"/>
  <c r="DA70" i="1"/>
  <c r="AY71" i="4" s="1" a="1"/>
  <c r="AY71" i="4" s="1"/>
  <c r="CW70" i="1"/>
  <c r="CT70" i="1"/>
  <c r="CQ70" i="1"/>
  <c r="AI71" i="4" s="1" a="1"/>
  <c r="AI71" i="4" s="1"/>
  <c r="CK70" i="1"/>
  <c r="BA71" i="4" s="1" a="1"/>
  <c r="BA71" i="4" s="1"/>
  <c r="CH70" i="1"/>
  <c r="AW71" i="4" s="1" a="1"/>
  <c r="AW71" i="4" s="1"/>
  <c r="CE70" i="1"/>
  <c r="AU71" i="4" s="1" a="1"/>
  <c r="AU71" i="4" s="1"/>
  <c r="CA70" i="1"/>
  <c r="AQ71" i="4" s="1" a="1"/>
  <c r="AQ71" i="4" s="1"/>
  <c r="BW70" i="1"/>
  <c r="AO71" i="4" s="1" a="1"/>
  <c r="AO71" i="4" s="1"/>
  <c r="BT70" i="1"/>
  <c r="AG71" i="4" s="1" a="1"/>
  <c r="AG71" i="4" s="1"/>
  <c r="BQ70" i="1"/>
  <c r="AE71" i="4" s="1" a="1"/>
  <c r="AE71" i="4" s="1"/>
  <c r="BN70" i="1"/>
  <c r="AK71" i="4" s="1" a="1"/>
  <c r="AK71" i="4" s="1"/>
  <c r="BK70" i="1"/>
  <c r="AA71" i="4" s="1" a="1"/>
  <c r="AA71" i="4" s="1"/>
  <c r="BH70" i="1"/>
  <c r="BD71" i="4" s="1" a="1"/>
  <c r="BD71" i="4" s="1"/>
  <c r="BD70" i="1"/>
  <c r="W71" i="4" s="1" a="1"/>
  <c r="W71" i="4" s="1"/>
  <c r="BA70" i="1"/>
  <c r="U71" i="4" s="1" a="1"/>
  <c r="U71" i="4" s="1"/>
  <c r="AX70" i="1"/>
  <c r="S71" i="4" s="1" a="1"/>
  <c r="S71" i="4" s="1"/>
  <c r="AT70" i="1"/>
  <c r="Q71" i="4" s="1" a="1"/>
  <c r="Q71" i="4" s="1"/>
  <c r="AQ70" i="1"/>
  <c r="O71" i="4" s="1" a="1"/>
  <c r="O71" i="4" s="1"/>
  <c r="AN70" i="1"/>
  <c r="M71" i="4" s="1" a="1"/>
  <c r="M71" i="4" s="1"/>
  <c r="AK70" i="1"/>
  <c r="K71" i="4" s="1" a="1"/>
  <c r="K71" i="4" s="1"/>
  <c r="AG70" i="1"/>
  <c r="AD70" i="1"/>
  <c r="AF70" i="1" s="1"/>
  <c r="I71" i="4" s="1" a="1"/>
  <c r="I71" i="4" s="1"/>
  <c r="DT69" i="1"/>
  <c r="DS69" i="1"/>
  <c r="DQ69" i="1"/>
  <c r="BI70" i="4" s="1" a="1"/>
  <c r="BI70" i="4" s="1"/>
  <c r="DO69" i="1"/>
  <c r="BH70" i="4" s="1" a="1"/>
  <c r="BH70" i="4" s="1"/>
  <c r="DM69" i="1"/>
  <c r="BC70" i="4" s="1" a="1"/>
  <c r="BC70" i="4" s="1"/>
  <c r="DK69" i="1"/>
  <c r="BB70" i="4" s="1" a="1"/>
  <c r="BB70" i="4" s="1"/>
  <c r="DI69" i="1"/>
  <c r="Y70" i="4" s="1" a="1"/>
  <c r="Y70" i="4" s="1"/>
  <c r="DE69" i="1"/>
  <c r="X70" i="4" s="1" a="1"/>
  <c r="X70" i="4" s="1"/>
  <c r="DA69" i="1"/>
  <c r="AY70" i="4" s="1" a="1"/>
  <c r="AY70" i="4" s="1"/>
  <c r="CW69" i="1"/>
  <c r="CT69" i="1"/>
  <c r="CQ69" i="1"/>
  <c r="AI70" i="4" s="1" a="1"/>
  <c r="AI70" i="4" s="1"/>
  <c r="CK69" i="1"/>
  <c r="BA70" i="4" s="1" a="1"/>
  <c r="BA70" i="4" s="1"/>
  <c r="CH69" i="1"/>
  <c r="AW70" i="4" s="1" a="1"/>
  <c r="AW70" i="4" s="1"/>
  <c r="CE69" i="1"/>
  <c r="AU70" i="4" s="1" a="1"/>
  <c r="AU70" i="4" s="1"/>
  <c r="CA69" i="1"/>
  <c r="AQ70" i="4" s="1" a="1"/>
  <c r="AQ70" i="4" s="1"/>
  <c r="BW69" i="1"/>
  <c r="AO70" i="4" s="1" a="1"/>
  <c r="AO70" i="4" s="1"/>
  <c r="BT69" i="1"/>
  <c r="AG70" i="4" s="1" a="1"/>
  <c r="AG70" i="4" s="1"/>
  <c r="BQ69" i="1"/>
  <c r="AE70" i="4" s="1" a="1"/>
  <c r="AE70" i="4" s="1"/>
  <c r="BN69" i="1"/>
  <c r="AK70" i="4" s="1" a="1"/>
  <c r="AK70" i="4" s="1"/>
  <c r="BK69" i="1"/>
  <c r="AA70" i="4" s="1" a="1"/>
  <c r="AA70" i="4" s="1"/>
  <c r="BH69" i="1"/>
  <c r="BD70" i="4" s="1" a="1"/>
  <c r="BD70" i="4" s="1"/>
  <c r="BD69" i="1"/>
  <c r="W70" i="4" s="1" a="1"/>
  <c r="W70" i="4" s="1"/>
  <c r="BA69" i="1"/>
  <c r="U70" i="4" s="1" a="1"/>
  <c r="U70" i="4" s="1"/>
  <c r="AX69" i="1"/>
  <c r="S70" i="4" s="1" a="1"/>
  <c r="S70" i="4" s="1"/>
  <c r="AT69" i="1"/>
  <c r="Q70" i="4" s="1" a="1"/>
  <c r="Q70" i="4" s="1"/>
  <c r="AQ69" i="1"/>
  <c r="O70" i="4" s="1" a="1"/>
  <c r="O70" i="4" s="1"/>
  <c r="AN69" i="1"/>
  <c r="M70" i="4" s="1" a="1"/>
  <c r="M70" i="4" s="1"/>
  <c r="AK69" i="1"/>
  <c r="K70" i="4" s="1" a="1"/>
  <c r="K70" i="4" s="1"/>
  <c r="AG69" i="1"/>
  <c r="AD69" i="1"/>
  <c r="AF69" i="1" s="1"/>
  <c r="I70" i="4" s="1" a="1"/>
  <c r="I70" i="4" s="1"/>
  <c r="DT68" i="1"/>
  <c r="DS68" i="1"/>
  <c r="DQ68" i="1"/>
  <c r="BI69" i="4" s="1" a="1"/>
  <c r="BI69" i="4" s="1"/>
  <c r="DO68" i="1"/>
  <c r="BH69" i="4" s="1" a="1"/>
  <c r="BH69" i="4" s="1"/>
  <c r="DM68" i="1"/>
  <c r="BC69" i="4" s="1" a="1"/>
  <c r="BC69" i="4" s="1"/>
  <c r="DK68" i="1"/>
  <c r="BB69" i="4" s="1" a="1"/>
  <c r="BB69" i="4" s="1"/>
  <c r="DI68" i="1"/>
  <c r="Y69" i="4" s="1" a="1"/>
  <c r="Y69" i="4" s="1"/>
  <c r="DE68" i="1"/>
  <c r="X69" i="4" s="1" a="1"/>
  <c r="X69" i="4" s="1"/>
  <c r="DA68" i="1"/>
  <c r="AY69" i="4" s="1" a="1"/>
  <c r="AY69" i="4" s="1"/>
  <c r="CW68" i="1"/>
  <c r="CX68" i="1" s="1"/>
  <c r="AV68" i="1" s="1"/>
  <c r="R69" i="4" s="1" a="1"/>
  <c r="R69" i="4" s="1"/>
  <c r="CT68" i="1"/>
  <c r="CQ68" i="1"/>
  <c r="AI69" i="4" s="1" a="1"/>
  <c r="AI69" i="4" s="1"/>
  <c r="CK68" i="1"/>
  <c r="BA69" i="4" s="1" a="1"/>
  <c r="BA69" i="4" s="1"/>
  <c r="CH68" i="1"/>
  <c r="AW69" i="4" s="1" a="1"/>
  <c r="AW69" i="4" s="1"/>
  <c r="CE68" i="1"/>
  <c r="AU69" i="4" s="1" a="1"/>
  <c r="AU69" i="4" s="1"/>
  <c r="CA68" i="1"/>
  <c r="AQ69" i="4" s="1" a="1"/>
  <c r="AQ69" i="4" s="1"/>
  <c r="BW68" i="1"/>
  <c r="AO69" i="4" s="1" a="1"/>
  <c r="AO69" i="4" s="1"/>
  <c r="BT68" i="1"/>
  <c r="AG69" i="4" s="1" a="1"/>
  <c r="AG69" i="4" s="1"/>
  <c r="BQ68" i="1"/>
  <c r="AE69" i="4" s="1" a="1"/>
  <c r="AE69" i="4" s="1"/>
  <c r="BN68" i="1"/>
  <c r="AK69" i="4" s="1" a="1"/>
  <c r="AK69" i="4" s="1"/>
  <c r="BK68" i="1"/>
  <c r="AA69" i="4" s="1" a="1"/>
  <c r="AA69" i="4" s="1"/>
  <c r="BH68" i="1"/>
  <c r="BD69" i="4" s="1" a="1"/>
  <c r="BD69" i="4" s="1"/>
  <c r="BD68" i="1"/>
  <c r="W69" i="4" s="1" a="1"/>
  <c r="W69" i="4" s="1"/>
  <c r="BA68" i="1"/>
  <c r="U69" i="4" s="1" a="1"/>
  <c r="U69" i="4" s="1"/>
  <c r="AX68" i="1"/>
  <c r="S69" i="4" s="1" a="1"/>
  <c r="S69" i="4" s="1"/>
  <c r="AT68" i="1"/>
  <c r="Q69" i="4" s="1" a="1"/>
  <c r="Q69" i="4" s="1"/>
  <c r="AQ68" i="1"/>
  <c r="O69" i="4" s="1" a="1"/>
  <c r="O69" i="4" s="1"/>
  <c r="AN68" i="1"/>
  <c r="M69" i="4" s="1" a="1"/>
  <c r="M69" i="4" s="1"/>
  <c r="AK68" i="1"/>
  <c r="K69" i="4" s="1" a="1"/>
  <c r="K69" i="4" s="1"/>
  <c r="AG68" i="1"/>
  <c r="AD68" i="1"/>
  <c r="AF68" i="1" s="1"/>
  <c r="I69" i="4" s="1" a="1"/>
  <c r="I69" i="4" s="1"/>
  <c r="DT67" i="1"/>
  <c r="DS67" i="1"/>
  <c r="DQ67" i="1"/>
  <c r="BI68" i="4" s="1" a="1"/>
  <c r="BI68" i="4" s="1"/>
  <c r="DO67" i="1"/>
  <c r="BH68" i="4" s="1" a="1"/>
  <c r="BH68" i="4" s="1"/>
  <c r="DM67" i="1"/>
  <c r="BC68" i="4" s="1" a="1"/>
  <c r="BC68" i="4" s="1"/>
  <c r="DK67" i="1"/>
  <c r="BB68" i="4" s="1" a="1"/>
  <c r="BB68" i="4" s="1"/>
  <c r="DI67" i="1"/>
  <c r="Y68" i="4" s="1" a="1"/>
  <c r="Y68" i="4" s="1"/>
  <c r="DE67" i="1"/>
  <c r="X68" i="4" s="1" a="1"/>
  <c r="X68" i="4" s="1"/>
  <c r="DA67" i="1"/>
  <c r="AY68" i="4" s="1" a="1"/>
  <c r="AY68" i="4" s="1"/>
  <c r="CW67" i="1"/>
  <c r="CX67" i="1" s="1"/>
  <c r="AV67" i="1" s="1"/>
  <c r="R68" i="4" s="1" a="1"/>
  <c r="R68" i="4" s="1"/>
  <c r="CT67" i="1"/>
  <c r="CQ67" i="1"/>
  <c r="AI68" i="4" s="1" a="1"/>
  <c r="AI68" i="4" s="1"/>
  <c r="CK67" i="1"/>
  <c r="BA68" i="4" s="1" a="1"/>
  <c r="BA68" i="4" s="1"/>
  <c r="CH67" i="1"/>
  <c r="AW68" i="4" s="1" a="1"/>
  <c r="AW68" i="4" s="1"/>
  <c r="CE67" i="1"/>
  <c r="AU68" i="4" s="1" a="1"/>
  <c r="AU68" i="4" s="1"/>
  <c r="CA67" i="1"/>
  <c r="AQ68" i="4" s="1" a="1"/>
  <c r="AQ68" i="4" s="1"/>
  <c r="BW67" i="1"/>
  <c r="AO68" i="4" s="1" a="1"/>
  <c r="AO68" i="4" s="1"/>
  <c r="BT67" i="1"/>
  <c r="AG68" i="4" s="1" a="1"/>
  <c r="AG68" i="4" s="1"/>
  <c r="BQ67" i="1"/>
  <c r="AE68" i="4" s="1" a="1"/>
  <c r="AE68" i="4" s="1"/>
  <c r="BN67" i="1"/>
  <c r="AK68" i="4" s="1" a="1"/>
  <c r="AK68" i="4" s="1"/>
  <c r="BK67" i="1"/>
  <c r="AA68" i="4" s="1" a="1"/>
  <c r="AA68" i="4" s="1"/>
  <c r="BH67" i="1"/>
  <c r="BD68" i="4" s="1" a="1"/>
  <c r="BD68" i="4" s="1"/>
  <c r="BD67" i="1"/>
  <c r="W68" i="4" s="1" a="1"/>
  <c r="W68" i="4" s="1"/>
  <c r="BA67" i="1"/>
  <c r="U68" i="4" s="1" a="1"/>
  <c r="U68" i="4" s="1"/>
  <c r="AX67" i="1"/>
  <c r="S68" i="4" s="1" a="1"/>
  <c r="S68" i="4" s="1"/>
  <c r="AT67" i="1"/>
  <c r="Q68" i="4" s="1" a="1"/>
  <c r="Q68" i="4" s="1"/>
  <c r="AQ67" i="1"/>
  <c r="O68" i="4" s="1" a="1"/>
  <c r="O68" i="4" s="1"/>
  <c r="AN67" i="1"/>
  <c r="M68" i="4" s="1" a="1"/>
  <c r="M68" i="4" s="1"/>
  <c r="AK67" i="1"/>
  <c r="K68" i="4" s="1" a="1"/>
  <c r="K68" i="4" s="1"/>
  <c r="AG67" i="1"/>
  <c r="AD67" i="1"/>
  <c r="AF67" i="1" s="1"/>
  <c r="I68" i="4" s="1" a="1"/>
  <c r="I68" i="4" s="1"/>
  <c r="DT66" i="1"/>
  <c r="DS66" i="1"/>
  <c r="DQ66" i="1"/>
  <c r="BI67" i="4" s="1" a="1"/>
  <c r="BI67" i="4" s="1"/>
  <c r="DO66" i="1"/>
  <c r="BH67" i="4" s="1" a="1"/>
  <c r="BH67" i="4" s="1"/>
  <c r="DM66" i="1"/>
  <c r="BC67" i="4" s="1" a="1"/>
  <c r="BC67" i="4" s="1"/>
  <c r="DK66" i="1"/>
  <c r="BB67" i="4" s="1" a="1"/>
  <c r="BB67" i="4" s="1"/>
  <c r="DI66" i="1"/>
  <c r="Y67" i="4" s="1" a="1"/>
  <c r="Y67" i="4" s="1"/>
  <c r="DE66" i="1"/>
  <c r="X67" i="4" s="1" a="1"/>
  <c r="X67" i="4" s="1"/>
  <c r="DA66" i="1"/>
  <c r="AY67" i="4" s="1" a="1"/>
  <c r="AY67" i="4" s="1"/>
  <c r="CW66" i="1"/>
  <c r="CT66" i="1"/>
  <c r="CQ66" i="1"/>
  <c r="AI67" i="4" s="1" a="1"/>
  <c r="AI67" i="4" s="1"/>
  <c r="CK66" i="1"/>
  <c r="BA67" i="4" s="1" a="1"/>
  <c r="BA67" i="4" s="1"/>
  <c r="CH66" i="1"/>
  <c r="AW67" i="4" s="1" a="1"/>
  <c r="AW67" i="4" s="1"/>
  <c r="CE66" i="1"/>
  <c r="AU67" i="4" s="1" a="1"/>
  <c r="AU67" i="4" s="1"/>
  <c r="CA66" i="1"/>
  <c r="AQ67" i="4" s="1" a="1"/>
  <c r="AQ67" i="4" s="1"/>
  <c r="BW66" i="1"/>
  <c r="AO67" i="4" s="1" a="1"/>
  <c r="AO67" i="4" s="1"/>
  <c r="BT66" i="1"/>
  <c r="AG67" i="4" s="1" a="1"/>
  <c r="AG67" i="4" s="1"/>
  <c r="BQ66" i="1"/>
  <c r="AE67" i="4" s="1" a="1"/>
  <c r="AE67" i="4" s="1"/>
  <c r="BN66" i="1"/>
  <c r="AK67" i="4" s="1" a="1"/>
  <c r="AK67" i="4" s="1"/>
  <c r="BK66" i="1"/>
  <c r="AA67" i="4" s="1" a="1"/>
  <c r="AA67" i="4" s="1"/>
  <c r="BH66" i="1"/>
  <c r="BD67" i="4" s="1" a="1"/>
  <c r="BD67" i="4" s="1"/>
  <c r="BD66" i="1"/>
  <c r="W67" i="4" s="1" a="1"/>
  <c r="W67" i="4" s="1"/>
  <c r="BA66" i="1"/>
  <c r="U67" i="4" s="1" a="1"/>
  <c r="U67" i="4" s="1"/>
  <c r="AX66" i="1"/>
  <c r="S67" i="4" s="1" a="1"/>
  <c r="S67" i="4" s="1"/>
  <c r="AT66" i="1"/>
  <c r="Q67" i="4" s="1" a="1"/>
  <c r="Q67" i="4" s="1"/>
  <c r="AQ66" i="1"/>
  <c r="O67" i="4" s="1" a="1"/>
  <c r="O67" i="4" s="1"/>
  <c r="AN66" i="1"/>
  <c r="M67" i="4" s="1" a="1"/>
  <c r="M67" i="4" s="1"/>
  <c r="AK66" i="1"/>
  <c r="K67" i="4" s="1" a="1"/>
  <c r="K67" i="4" s="1"/>
  <c r="AG66" i="1"/>
  <c r="AF66" i="1"/>
  <c r="I67" i="4" s="1" a="1"/>
  <c r="I67" i="4" s="1"/>
  <c r="AD66" i="1"/>
  <c r="DT65" i="1"/>
  <c r="DS65" i="1"/>
  <c r="DQ65" i="1"/>
  <c r="BI66" i="4" s="1" a="1"/>
  <c r="BI66" i="4" s="1"/>
  <c r="DO65" i="1"/>
  <c r="BH66" i="4" s="1" a="1"/>
  <c r="BH66" i="4" s="1"/>
  <c r="DM65" i="1"/>
  <c r="BC66" i="4" s="1" a="1"/>
  <c r="BC66" i="4" s="1"/>
  <c r="DK65" i="1"/>
  <c r="BB66" i="4" s="1" a="1"/>
  <c r="BB66" i="4" s="1"/>
  <c r="DI65" i="1"/>
  <c r="Y66" i="4" s="1" a="1"/>
  <c r="Y66" i="4" s="1"/>
  <c r="DE65" i="1"/>
  <c r="X66" i="4" s="1" a="1"/>
  <c r="X66" i="4" s="1"/>
  <c r="DA65" i="1"/>
  <c r="AY66" i="4" s="1" a="1"/>
  <c r="AY66" i="4" s="1"/>
  <c r="CW65" i="1"/>
  <c r="CT65" i="1"/>
  <c r="CQ65" i="1"/>
  <c r="AI66" i="4" s="1" a="1"/>
  <c r="AI66" i="4" s="1"/>
  <c r="CK65" i="1"/>
  <c r="BA66" i="4" s="1" a="1"/>
  <c r="BA66" i="4" s="1"/>
  <c r="CH65" i="1"/>
  <c r="AW66" i="4" s="1" a="1"/>
  <c r="AW66" i="4" s="1"/>
  <c r="CE65" i="1"/>
  <c r="AU66" i="4" s="1" a="1"/>
  <c r="AU66" i="4" s="1"/>
  <c r="CA65" i="1"/>
  <c r="AQ66" i="4" s="1" a="1"/>
  <c r="AQ66" i="4" s="1"/>
  <c r="BW65" i="1"/>
  <c r="AO66" i="4" s="1" a="1"/>
  <c r="AO66" i="4" s="1"/>
  <c r="BT65" i="1"/>
  <c r="AG66" i="4" s="1" a="1"/>
  <c r="AG66" i="4" s="1"/>
  <c r="BQ65" i="1"/>
  <c r="AE66" i="4" s="1" a="1"/>
  <c r="AE66" i="4" s="1"/>
  <c r="BN65" i="1"/>
  <c r="AK66" i="4" s="1" a="1"/>
  <c r="AK66" i="4" s="1"/>
  <c r="BK65" i="1"/>
  <c r="AA66" i="4" s="1" a="1"/>
  <c r="AA66" i="4" s="1"/>
  <c r="BH65" i="1"/>
  <c r="BD66" i="4" s="1" a="1"/>
  <c r="BD66" i="4" s="1"/>
  <c r="BD65" i="1"/>
  <c r="W66" i="4" s="1" a="1"/>
  <c r="W66" i="4" s="1"/>
  <c r="BA65" i="1"/>
  <c r="U66" i="4" s="1" a="1"/>
  <c r="U66" i="4" s="1"/>
  <c r="AX65" i="1"/>
  <c r="S66" i="4" s="1" a="1"/>
  <c r="S66" i="4" s="1"/>
  <c r="AT65" i="1"/>
  <c r="Q66" i="4" s="1" a="1"/>
  <c r="Q66" i="4" s="1"/>
  <c r="AQ65" i="1"/>
  <c r="O66" i="4" s="1" a="1"/>
  <c r="O66" i="4" s="1"/>
  <c r="AN65" i="1"/>
  <c r="M66" i="4" s="1" a="1"/>
  <c r="M66" i="4" s="1"/>
  <c r="AK65" i="1"/>
  <c r="K66" i="4" s="1" a="1"/>
  <c r="K66" i="4" s="1"/>
  <c r="AG65" i="1"/>
  <c r="AD65" i="1"/>
  <c r="AF65" i="1" s="1"/>
  <c r="I66" i="4" s="1" a="1"/>
  <c r="I66" i="4" s="1"/>
  <c r="DT64" i="1"/>
  <c r="DS64" i="1"/>
  <c r="DQ64" i="1"/>
  <c r="BI65" i="4" s="1" a="1"/>
  <c r="BI65" i="4" s="1"/>
  <c r="DO64" i="1"/>
  <c r="BH65" i="4" s="1" a="1"/>
  <c r="BH65" i="4" s="1"/>
  <c r="DM64" i="1"/>
  <c r="BC65" i="4" s="1" a="1"/>
  <c r="BC65" i="4" s="1"/>
  <c r="DK64" i="1"/>
  <c r="BB65" i="4" s="1" a="1"/>
  <c r="BB65" i="4" s="1"/>
  <c r="DI64" i="1"/>
  <c r="Y65" i="4" s="1" a="1"/>
  <c r="Y65" i="4" s="1"/>
  <c r="DE64" i="1"/>
  <c r="X65" i="4" s="1" a="1"/>
  <c r="X65" i="4" s="1"/>
  <c r="DA64" i="1"/>
  <c r="AY65" i="4" s="1" a="1"/>
  <c r="AY65" i="4" s="1"/>
  <c r="CW64" i="1"/>
  <c r="CX64" i="1" s="1"/>
  <c r="CT64" i="1"/>
  <c r="CQ64" i="1"/>
  <c r="AI65" i="4" s="1" a="1"/>
  <c r="AI65" i="4" s="1"/>
  <c r="CK64" i="1"/>
  <c r="BA65" i="4" s="1" a="1"/>
  <c r="BA65" i="4" s="1"/>
  <c r="CH64" i="1"/>
  <c r="AW65" i="4" s="1" a="1"/>
  <c r="AW65" i="4" s="1"/>
  <c r="CE64" i="1"/>
  <c r="AU65" i="4" s="1" a="1"/>
  <c r="AU65" i="4" s="1"/>
  <c r="CA64" i="1"/>
  <c r="AQ65" i="4" s="1" a="1"/>
  <c r="AQ65" i="4" s="1"/>
  <c r="BW64" i="1"/>
  <c r="AO65" i="4" s="1" a="1"/>
  <c r="AO65" i="4" s="1"/>
  <c r="BT64" i="1"/>
  <c r="AG65" i="4" s="1" a="1"/>
  <c r="AG65" i="4" s="1"/>
  <c r="BQ64" i="1"/>
  <c r="AE65" i="4" s="1" a="1"/>
  <c r="AE65" i="4" s="1"/>
  <c r="BN64" i="1"/>
  <c r="AK65" i="4" s="1" a="1"/>
  <c r="AK65" i="4" s="1"/>
  <c r="BK64" i="1"/>
  <c r="AA65" i="4" s="1" a="1"/>
  <c r="AA65" i="4" s="1"/>
  <c r="BH64" i="1"/>
  <c r="BD65" i="4" s="1" a="1"/>
  <c r="BD65" i="4" s="1"/>
  <c r="BD64" i="1"/>
  <c r="W65" i="4" s="1" a="1"/>
  <c r="W65" i="4" s="1"/>
  <c r="BA64" i="1"/>
  <c r="U65" i="4" s="1" a="1"/>
  <c r="U65" i="4" s="1"/>
  <c r="AX64" i="1"/>
  <c r="S65" i="4" s="1" a="1"/>
  <c r="S65" i="4" s="1"/>
  <c r="AT64" i="1"/>
  <c r="Q65" i="4" s="1" a="1"/>
  <c r="Q65" i="4" s="1"/>
  <c r="AQ64" i="1"/>
  <c r="O65" i="4" s="1" a="1"/>
  <c r="O65" i="4" s="1"/>
  <c r="AN64" i="1"/>
  <c r="M65" i="4" s="1" a="1"/>
  <c r="M65" i="4" s="1"/>
  <c r="AK64" i="1"/>
  <c r="K65" i="4" s="1" a="1"/>
  <c r="K65" i="4" s="1"/>
  <c r="AG64" i="1"/>
  <c r="AD64" i="1"/>
  <c r="AF64" i="1" s="1"/>
  <c r="I65" i="4" s="1" a="1"/>
  <c r="I65" i="4" s="1"/>
  <c r="DT63" i="1"/>
  <c r="DQ63" i="1"/>
  <c r="BI64" i="4" s="1" a="1"/>
  <c r="BI64" i="4" s="1"/>
  <c r="DO63" i="1"/>
  <c r="BH64" i="4" s="1" a="1"/>
  <c r="BH64" i="4" s="1"/>
  <c r="DM63" i="1"/>
  <c r="BC64" i="4" s="1" a="1"/>
  <c r="BC64" i="4" s="1"/>
  <c r="DK63" i="1"/>
  <c r="BB64" i="4" s="1" a="1"/>
  <c r="BB64" i="4" s="1"/>
  <c r="DI63" i="1"/>
  <c r="Y64" i="4" s="1" a="1"/>
  <c r="Y64" i="4" s="1"/>
  <c r="DE63" i="1"/>
  <c r="X64" i="4" s="1" a="1"/>
  <c r="X64" i="4" s="1"/>
  <c r="DA63" i="1"/>
  <c r="AY64" i="4" s="1" a="1"/>
  <c r="AY64" i="4" s="1"/>
  <c r="CW63" i="1"/>
  <c r="CX63" i="1" s="1"/>
  <c r="CT63" i="1"/>
  <c r="CQ63" i="1"/>
  <c r="AI64" i="4" s="1" a="1"/>
  <c r="AI64" i="4" s="1"/>
  <c r="CK63" i="1"/>
  <c r="BA64" i="4" s="1" a="1"/>
  <c r="BA64" i="4" s="1"/>
  <c r="CH63" i="1"/>
  <c r="AW64" i="4" s="1" a="1"/>
  <c r="AW64" i="4" s="1"/>
  <c r="CE63" i="1"/>
  <c r="AU64" i="4" s="1" a="1"/>
  <c r="AU64" i="4" s="1"/>
  <c r="CA63" i="1"/>
  <c r="AQ64" i="4" s="1" a="1"/>
  <c r="AQ64" i="4" s="1"/>
  <c r="BW63" i="1"/>
  <c r="AO64" i="4" s="1" a="1"/>
  <c r="AO64" i="4" s="1"/>
  <c r="BT63" i="1"/>
  <c r="AG64" i="4" s="1" a="1"/>
  <c r="AG64" i="4" s="1"/>
  <c r="BQ63" i="1"/>
  <c r="AE64" i="4" s="1" a="1"/>
  <c r="AE64" i="4" s="1"/>
  <c r="BN63" i="1"/>
  <c r="AK64" i="4" s="1" a="1"/>
  <c r="AK64" i="4" s="1"/>
  <c r="BK63" i="1"/>
  <c r="AA64" i="4" s="1" a="1"/>
  <c r="AA64" i="4" s="1"/>
  <c r="BH63" i="1"/>
  <c r="BD64" i="4" s="1" a="1"/>
  <c r="BD64" i="4" s="1"/>
  <c r="BD63" i="1"/>
  <c r="W64" i="4" s="1" a="1"/>
  <c r="W64" i="4" s="1"/>
  <c r="BA63" i="1"/>
  <c r="U64" i="4" s="1" a="1"/>
  <c r="U64" i="4" s="1"/>
  <c r="AX63" i="1"/>
  <c r="S64" i="4" s="1" a="1"/>
  <c r="S64" i="4" s="1"/>
  <c r="AT63" i="1"/>
  <c r="Q64" i="4" s="1" a="1"/>
  <c r="Q64" i="4" s="1"/>
  <c r="AQ63" i="1"/>
  <c r="O64" i="4" s="1" a="1"/>
  <c r="O64" i="4" s="1"/>
  <c r="AN63" i="1"/>
  <c r="M64" i="4" s="1" a="1"/>
  <c r="M64" i="4" s="1"/>
  <c r="AL63" i="1"/>
  <c r="L64" i="4" s="1" a="1"/>
  <c r="L64" i="4" s="1"/>
  <c r="AK63" i="1"/>
  <c r="K64" i="4" s="1" a="1"/>
  <c r="K64" i="4" s="1"/>
  <c r="AG63" i="1"/>
  <c r="AD63" i="1"/>
  <c r="AF63" i="1" s="1"/>
  <c r="I64" i="4" s="1" a="1"/>
  <c r="I64" i="4" s="1"/>
  <c r="DT62" i="1"/>
  <c r="DS62" i="1"/>
  <c r="DQ62" i="1"/>
  <c r="BI63" i="4" s="1" a="1"/>
  <c r="BI63" i="4" s="1"/>
  <c r="DO62" i="1"/>
  <c r="BH63" i="4" s="1" a="1"/>
  <c r="BH63" i="4" s="1"/>
  <c r="DM62" i="1"/>
  <c r="BC63" i="4" s="1" a="1"/>
  <c r="BC63" i="4" s="1"/>
  <c r="DK62" i="1"/>
  <c r="BB63" i="4" s="1" a="1"/>
  <c r="BB63" i="4" s="1"/>
  <c r="DI62" i="1"/>
  <c r="Y63" i="4" s="1" a="1"/>
  <c r="Y63" i="4" s="1"/>
  <c r="DE62" i="1"/>
  <c r="X63" i="4" s="1" a="1"/>
  <c r="X63" i="4" s="1"/>
  <c r="DA62" i="1"/>
  <c r="AY63" i="4" s="1" a="1"/>
  <c r="AY63" i="4" s="1"/>
  <c r="CX62" i="1"/>
  <c r="AV62" i="1" s="1"/>
  <c r="R63" i="4" s="1" a="1"/>
  <c r="R63" i="4" s="1"/>
  <c r="CW62" i="1"/>
  <c r="CT62" i="1"/>
  <c r="CQ62" i="1"/>
  <c r="AI63" i="4" s="1" a="1"/>
  <c r="AI63" i="4" s="1"/>
  <c r="CK62" i="1"/>
  <c r="BA63" i="4" s="1" a="1"/>
  <c r="BA63" i="4" s="1"/>
  <c r="CH62" i="1"/>
  <c r="AW63" i="4" s="1" a="1"/>
  <c r="AW63" i="4" s="1"/>
  <c r="CE62" i="1"/>
  <c r="AU63" i="4" s="1" a="1"/>
  <c r="AU63" i="4" s="1"/>
  <c r="CA62" i="1"/>
  <c r="AQ63" i="4" s="1" a="1"/>
  <c r="AQ63" i="4" s="1"/>
  <c r="BW62" i="1"/>
  <c r="AO63" i="4" s="1" a="1"/>
  <c r="AO63" i="4" s="1"/>
  <c r="BT62" i="1"/>
  <c r="AG63" i="4" s="1" a="1"/>
  <c r="AG63" i="4" s="1"/>
  <c r="BQ62" i="1"/>
  <c r="AE63" i="4" s="1" a="1"/>
  <c r="AE63" i="4" s="1"/>
  <c r="BN62" i="1"/>
  <c r="AK63" i="4" s="1" a="1"/>
  <c r="AK63" i="4" s="1"/>
  <c r="BK62" i="1"/>
  <c r="AA63" i="4" s="1" a="1"/>
  <c r="AA63" i="4" s="1"/>
  <c r="BH62" i="1"/>
  <c r="BD63" i="4" s="1" a="1"/>
  <c r="BD63" i="4" s="1"/>
  <c r="BD62" i="1"/>
  <c r="W63" i="4" s="1" a="1"/>
  <c r="W63" i="4" s="1"/>
  <c r="BA62" i="1"/>
  <c r="U63" i="4" s="1" a="1"/>
  <c r="U63" i="4" s="1"/>
  <c r="AX62" i="1"/>
  <c r="S63" i="4" s="1" a="1"/>
  <c r="S63" i="4" s="1"/>
  <c r="AT62" i="1"/>
  <c r="Q63" i="4" s="1" a="1"/>
  <c r="Q63" i="4" s="1"/>
  <c r="AQ62" i="1"/>
  <c r="O63" i="4" s="1" a="1"/>
  <c r="O63" i="4" s="1"/>
  <c r="AN62" i="1"/>
  <c r="M63" i="4" s="1" a="1"/>
  <c r="M63" i="4" s="1"/>
  <c r="AK62" i="1"/>
  <c r="K63" i="4" s="1" a="1"/>
  <c r="K63" i="4" s="1"/>
  <c r="AG62" i="1"/>
  <c r="AD62" i="1"/>
  <c r="AF62" i="1" s="1"/>
  <c r="I63" i="4" s="1" a="1"/>
  <c r="I63" i="4" s="1"/>
  <c r="DT61" i="1"/>
  <c r="DS61" i="1"/>
  <c r="DQ61" i="1"/>
  <c r="BI62" i="4" s="1" a="1"/>
  <c r="BI62" i="4" s="1"/>
  <c r="DO61" i="1"/>
  <c r="BH62" i="4" s="1" a="1"/>
  <c r="BH62" i="4" s="1"/>
  <c r="DM61" i="1"/>
  <c r="BC62" i="4" s="1" a="1"/>
  <c r="BC62" i="4" s="1"/>
  <c r="DK61" i="1"/>
  <c r="BB62" i="4" s="1" a="1"/>
  <c r="BB62" i="4" s="1"/>
  <c r="DI61" i="1"/>
  <c r="Y62" i="4" s="1" a="1"/>
  <c r="Y62" i="4" s="1"/>
  <c r="DE61" i="1"/>
  <c r="X62" i="4" s="1" a="1"/>
  <c r="X62" i="4" s="1"/>
  <c r="DA61" i="1"/>
  <c r="AY62" i="4" s="1" a="1"/>
  <c r="AY62" i="4" s="1"/>
  <c r="CW61" i="1"/>
  <c r="CX61" i="1" s="1"/>
  <c r="AV61" i="1" s="1"/>
  <c r="R62" i="4" s="1" a="1"/>
  <c r="R62" i="4" s="1"/>
  <c r="CT61" i="1"/>
  <c r="CQ61" i="1"/>
  <c r="AI62" i="4" s="1" a="1"/>
  <c r="AI62" i="4" s="1"/>
  <c r="CK61" i="1"/>
  <c r="BA62" i="4" s="1" a="1"/>
  <c r="BA62" i="4" s="1"/>
  <c r="CH61" i="1"/>
  <c r="AW62" i="4" s="1" a="1"/>
  <c r="AW62" i="4" s="1"/>
  <c r="CE61" i="1"/>
  <c r="AU62" i="4" s="1" a="1"/>
  <c r="AU62" i="4" s="1"/>
  <c r="CA61" i="1"/>
  <c r="AQ62" i="4" s="1" a="1"/>
  <c r="AQ62" i="4" s="1"/>
  <c r="BW61" i="1"/>
  <c r="AO62" i="4" s="1" a="1"/>
  <c r="AO62" i="4" s="1"/>
  <c r="BT61" i="1"/>
  <c r="AG62" i="4" s="1" a="1"/>
  <c r="AG62" i="4" s="1"/>
  <c r="BQ61" i="1"/>
  <c r="AE62" i="4" s="1" a="1"/>
  <c r="AE62" i="4" s="1"/>
  <c r="BN61" i="1"/>
  <c r="AK62" i="4" s="1" a="1"/>
  <c r="AK62" i="4" s="1"/>
  <c r="BK61" i="1"/>
  <c r="AA62" i="4" s="1" a="1"/>
  <c r="AA62" i="4" s="1"/>
  <c r="BH61" i="1"/>
  <c r="BD62" i="4" s="1" a="1"/>
  <c r="BD62" i="4" s="1"/>
  <c r="BD61" i="1"/>
  <c r="W62" i="4" s="1" a="1"/>
  <c r="W62" i="4" s="1"/>
  <c r="BA61" i="1"/>
  <c r="U62" i="4" s="1" a="1"/>
  <c r="U62" i="4" s="1"/>
  <c r="AX61" i="1"/>
  <c r="S62" i="4" s="1" a="1"/>
  <c r="S62" i="4" s="1"/>
  <c r="AT61" i="1"/>
  <c r="Q62" i="4" s="1" a="1"/>
  <c r="Q62" i="4" s="1"/>
  <c r="AQ61" i="1"/>
  <c r="O62" i="4" s="1" a="1"/>
  <c r="O62" i="4" s="1"/>
  <c r="AN61" i="1"/>
  <c r="M62" i="4" s="1" a="1"/>
  <c r="M62" i="4" s="1"/>
  <c r="AK61" i="1"/>
  <c r="K62" i="4" s="1" a="1"/>
  <c r="K62" i="4" s="1"/>
  <c r="AG61" i="1"/>
  <c r="AD61" i="1"/>
  <c r="AF61" i="1" s="1"/>
  <c r="I62" i="4" s="1" a="1"/>
  <c r="I62" i="4" s="1"/>
  <c r="DT60" i="1"/>
  <c r="DS60" i="1"/>
  <c r="DQ60" i="1"/>
  <c r="BI61" i="4" s="1" a="1"/>
  <c r="BI61" i="4" s="1"/>
  <c r="DO60" i="1"/>
  <c r="BH61" i="4" s="1" a="1"/>
  <c r="BH61" i="4" s="1"/>
  <c r="DM60" i="1"/>
  <c r="BC61" i="4" s="1" a="1"/>
  <c r="BC61" i="4" s="1"/>
  <c r="DK60" i="1"/>
  <c r="BB61" i="4" s="1" a="1"/>
  <c r="BB61" i="4" s="1"/>
  <c r="DI60" i="1"/>
  <c r="Y61" i="4" s="1" a="1"/>
  <c r="Y61" i="4" s="1"/>
  <c r="DE60" i="1"/>
  <c r="X61" i="4" s="1" a="1"/>
  <c r="X61" i="4" s="1"/>
  <c r="DA60" i="1"/>
  <c r="AY61" i="4" s="1" a="1"/>
  <c r="AY61" i="4" s="1"/>
  <c r="CW60" i="1"/>
  <c r="CX60" i="1" s="1"/>
  <c r="CT60" i="1"/>
  <c r="CQ60" i="1"/>
  <c r="AI61" i="4" s="1" a="1"/>
  <c r="AI61" i="4" s="1"/>
  <c r="CK60" i="1"/>
  <c r="BA61" i="4" s="1" a="1"/>
  <c r="BA61" i="4" s="1"/>
  <c r="CH60" i="1"/>
  <c r="AW61" i="4" s="1" a="1"/>
  <c r="AW61" i="4" s="1"/>
  <c r="CE60" i="1"/>
  <c r="AU61" i="4" s="1" a="1"/>
  <c r="AU61" i="4" s="1"/>
  <c r="CA60" i="1"/>
  <c r="AQ61" i="4" s="1" a="1"/>
  <c r="AQ61" i="4" s="1"/>
  <c r="BW60" i="1"/>
  <c r="AO61" i="4" s="1" a="1"/>
  <c r="AO61" i="4" s="1"/>
  <c r="BT60" i="1"/>
  <c r="AG61" i="4" s="1" a="1"/>
  <c r="AG61" i="4" s="1"/>
  <c r="BQ60" i="1"/>
  <c r="AE61" i="4" s="1" a="1"/>
  <c r="AE61" i="4" s="1"/>
  <c r="BN60" i="1"/>
  <c r="AK61" i="4" s="1" a="1"/>
  <c r="AK61" i="4" s="1"/>
  <c r="BK60" i="1"/>
  <c r="AA61" i="4" s="1" a="1"/>
  <c r="AA61" i="4" s="1"/>
  <c r="BH60" i="1"/>
  <c r="BD61" i="4" s="1" a="1"/>
  <c r="BD61" i="4" s="1"/>
  <c r="BD60" i="1"/>
  <c r="W61" i="4" s="1" a="1"/>
  <c r="W61" i="4" s="1"/>
  <c r="BA60" i="1"/>
  <c r="U61" i="4" s="1" a="1"/>
  <c r="U61" i="4" s="1"/>
  <c r="AX60" i="1"/>
  <c r="S61" i="4" s="1" a="1"/>
  <c r="S61" i="4" s="1"/>
  <c r="AT60" i="1"/>
  <c r="Q61" i="4" s="1" a="1"/>
  <c r="Q61" i="4" s="1"/>
  <c r="AQ60" i="1"/>
  <c r="O61" i="4" s="1" a="1"/>
  <c r="O61" i="4" s="1"/>
  <c r="AN60" i="1"/>
  <c r="M61" i="4" s="1" a="1"/>
  <c r="M61" i="4" s="1"/>
  <c r="AK60" i="1"/>
  <c r="K61" i="4" s="1" a="1"/>
  <c r="K61" i="4" s="1"/>
  <c r="AG60" i="1"/>
  <c r="AD60" i="1"/>
  <c r="AF60" i="1" s="1"/>
  <c r="I61" i="4" s="1" a="1"/>
  <c r="I61" i="4" s="1"/>
  <c r="DT59" i="1"/>
  <c r="DQ59" i="1"/>
  <c r="BI60" i="4" s="1" a="1"/>
  <c r="BI60" i="4" s="1"/>
  <c r="DO59" i="1"/>
  <c r="BH60" i="4" s="1" a="1"/>
  <c r="BH60" i="4" s="1"/>
  <c r="DM59" i="1"/>
  <c r="BC60" i="4" s="1" a="1"/>
  <c r="BC60" i="4" s="1"/>
  <c r="DK59" i="1"/>
  <c r="BB60" i="4" s="1" a="1"/>
  <c r="BB60" i="4" s="1"/>
  <c r="DI59" i="1"/>
  <c r="Y60" i="4" s="1" a="1"/>
  <c r="Y60" i="4" s="1"/>
  <c r="DE59" i="1"/>
  <c r="X60" i="4" s="1" a="1"/>
  <c r="X60" i="4" s="1"/>
  <c r="DA59" i="1"/>
  <c r="AY60" i="4" s="1" a="1"/>
  <c r="AY60" i="4" s="1"/>
  <c r="CW59" i="1"/>
  <c r="CT59" i="1"/>
  <c r="CQ59" i="1"/>
  <c r="AI60" i="4" s="1" a="1"/>
  <c r="AI60" i="4" s="1"/>
  <c r="CK59" i="1"/>
  <c r="BA60" i="4" s="1" a="1"/>
  <c r="BA60" i="4" s="1"/>
  <c r="CH59" i="1"/>
  <c r="AW60" i="4" s="1" a="1"/>
  <c r="AW60" i="4" s="1"/>
  <c r="CE59" i="1"/>
  <c r="AU60" i="4" s="1" a="1"/>
  <c r="AU60" i="4" s="1"/>
  <c r="CA59" i="1"/>
  <c r="AQ60" i="4" s="1" a="1"/>
  <c r="AQ60" i="4" s="1"/>
  <c r="BW59" i="1"/>
  <c r="AO60" i="4" s="1" a="1"/>
  <c r="AO60" i="4" s="1"/>
  <c r="BT59" i="1"/>
  <c r="AG60" i="4" s="1" a="1"/>
  <c r="AG60" i="4" s="1"/>
  <c r="BQ59" i="1"/>
  <c r="AE60" i="4" s="1" a="1"/>
  <c r="AE60" i="4" s="1"/>
  <c r="BN59" i="1"/>
  <c r="AK60" i="4" s="1" a="1"/>
  <c r="AK60" i="4" s="1"/>
  <c r="BK59" i="1"/>
  <c r="AA60" i="4" s="1" a="1"/>
  <c r="AA60" i="4" s="1"/>
  <c r="BH59" i="1"/>
  <c r="BD60" i="4" s="1" a="1"/>
  <c r="BD60" i="4" s="1"/>
  <c r="BD59" i="1"/>
  <c r="W60" i="4" s="1" a="1"/>
  <c r="W60" i="4" s="1"/>
  <c r="BA59" i="1"/>
  <c r="U60" i="4" s="1" a="1"/>
  <c r="U60" i="4" s="1"/>
  <c r="AX59" i="1"/>
  <c r="S60" i="4" s="1" a="1"/>
  <c r="S60" i="4" s="1"/>
  <c r="AT59" i="1"/>
  <c r="Q60" i="4" s="1" a="1"/>
  <c r="Q60" i="4" s="1"/>
  <c r="AQ59" i="1"/>
  <c r="O60" i="4" s="1" a="1"/>
  <c r="O60" i="4" s="1"/>
  <c r="AN59" i="1"/>
  <c r="M60" i="4" s="1" a="1"/>
  <c r="M60" i="4" s="1"/>
  <c r="AL59" i="1"/>
  <c r="L60" i="4" s="1" a="1"/>
  <c r="L60" i="4" s="1"/>
  <c r="AK59" i="1"/>
  <c r="K60" i="4" s="1" a="1"/>
  <c r="K60" i="4" s="1"/>
  <c r="AG59" i="1"/>
  <c r="AF59" i="1"/>
  <c r="I60" i="4" s="1" a="1"/>
  <c r="I60" i="4" s="1"/>
  <c r="AD59" i="1"/>
  <c r="DT58" i="1"/>
  <c r="DS58" i="1"/>
  <c r="DQ58" i="1"/>
  <c r="BI59" i="4" s="1" a="1"/>
  <c r="BI59" i="4" s="1"/>
  <c r="DO58" i="1"/>
  <c r="BH59" i="4" s="1" a="1"/>
  <c r="BH59" i="4" s="1"/>
  <c r="DM58" i="1"/>
  <c r="BC59" i="4" s="1" a="1"/>
  <c r="BC59" i="4" s="1"/>
  <c r="DK58" i="1"/>
  <c r="BB59" i="4" s="1" a="1"/>
  <c r="BB59" i="4" s="1"/>
  <c r="DI58" i="1"/>
  <c r="Y59" i="4" s="1" a="1"/>
  <c r="Y59" i="4" s="1"/>
  <c r="DE58" i="1"/>
  <c r="X59" i="4" s="1" a="1"/>
  <c r="X59" i="4" s="1"/>
  <c r="DA58" i="1"/>
  <c r="AY59" i="4" s="1" a="1"/>
  <c r="AY59" i="4" s="1"/>
  <c r="CW58" i="1"/>
  <c r="CT58" i="1"/>
  <c r="CQ58" i="1"/>
  <c r="AI59" i="4" s="1" a="1"/>
  <c r="AI59" i="4" s="1"/>
  <c r="CK58" i="1"/>
  <c r="BA59" i="4" s="1" a="1"/>
  <c r="BA59" i="4" s="1"/>
  <c r="CH58" i="1"/>
  <c r="AW59" i="4" s="1" a="1"/>
  <c r="AW59" i="4" s="1"/>
  <c r="CE58" i="1"/>
  <c r="AU59" i="4" s="1" a="1"/>
  <c r="AU59" i="4" s="1"/>
  <c r="CA58" i="1"/>
  <c r="AQ59" i="4" s="1" a="1"/>
  <c r="AQ59" i="4" s="1"/>
  <c r="BW58" i="1"/>
  <c r="AO59" i="4" s="1" a="1"/>
  <c r="AO59" i="4" s="1"/>
  <c r="BT58" i="1"/>
  <c r="AG59" i="4" s="1" a="1"/>
  <c r="AG59" i="4" s="1"/>
  <c r="BQ58" i="1"/>
  <c r="AE59" i="4" s="1" a="1"/>
  <c r="AE59" i="4" s="1"/>
  <c r="BN58" i="1"/>
  <c r="AK59" i="4" s="1" a="1"/>
  <c r="AK59" i="4" s="1"/>
  <c r="BK58" i="1"/>
  <c r="AA59" i="4" s="1" a="1"/>
  <c r="AA59" i="4" s="1"/>
  <c r="BH58" i="1"/>
  <c r="BD59" i="4" s="1" a="1"/>
  <c r="BD59" i="4" s="1"/>
  <c r="BD58" i="1"/>
  <c r="W59" i="4" s="1" a="1"/>
  <c r="W59" i="4" s="1"/>
  <c r="BA58" i="1"/>
  <c r="U59" i="4" s="1" a="1"/>
  <c r="U59" i="4" s="1"/>
  <c r="AX58" i="1"/>
  <c r="S59" i="4" s="1" a="1"/>
  <c r="S59" i="4" s="1"/>
  <c r="AT58" i="1"/>
  <c r="Q59" i="4" s="1" a="1"/>
  <c r="Q59" i="4" s="1"/>
  <c r="AQ58" i="1"/>
  <c r="O59" i="4" s="1" a="1"/>
  <c r="O59" i="4" s="1"/>
  <c r="AN58" i="1"/>
  <c r="M59" i="4" s="1" a="1"/>
  <c r="M59" i="4" s="1"/>
  <c r="AK58" i="1"/>
  <c r="K59" i="4" s="1" a="1"/>
  <c r="K59" i="4" s="1"/>
  <c r="AG58" i="1"/>
  <c r="AD58" i="1"/>
  <c r="AF58" i="1" s="1"/>
  <c r="I59" i="4" s="1" a="1"/>
  <c r="I59" i="4" s="1"/>
  <c r="DT57" i="1"/>
  <c r="DS57" i="1"/>
  <c r="DQ57" i="1"/>
  <c r="BI58" i="4" s="1" a="1"/>
  <c r="BI58" i="4" s="1"/>
  <c r="DO57" i="1"/>
  <c r="BH58" i="4" s="1" a="1"/>
  <c r="BH58" i="4" s="1"/>
  <c r="DM57" i="1"/>
  <c r="BC58" i="4" s="1" a="1"/>
  <c r="BC58" i="4" s="1"/>
  <c r="DK57" i="1"/>
  <c r="BB58" i="4" s="1" a="1"/>
  <c r="BB58" i="4" s="1"/>
  <c r="DI57" i="1"/>
  <c r="Y58" i="4" s="1" a="1"/>
  <c r="Y58" i="4" s="1"/>
  <c r="DE57" i="1"/>
  <c r="X58" i="4" s="1" a="1"/>
  <c r="X58" i="4" s="1"/>
  <c r="DA57" i="1"/>
  <c r="AY58" i="4" s="1" a="1"/>
  <c r="AY58" i="4" s="1"/>
  <c r="CW57" i="1"/>
  <c r="CT57" i="1"/>
  <c r="CQ57" i="1"/>
  <c r="AI58" i="4" s="1" a="1"/>
  <c r="AI58" i="4" s="1"/>
  <c r="CK57" i="1"/>
  <c r="BA58" i="4" s="1" a="1"/>
  <c r="BA58" i="4" s="1"/>
  <c r="CH57" i="1"/>
  <c r="AW58" i="4" s="1" a="1"/>
  <c r="AW58" i="4" s="1"/>
  <c r="CE57" i="1"/>
  <c r="AU58" i="4" s="1" a="1"/>
  <c r="AU58" i="4" s="1"/>
  <c r="CA57" i="1"/>
  <c r="AQ58" i="4" s="1" a="1"/>
  <c r="AQ58" i="4" s="1"/>
  <c r="BW57" i="1"/>
  <c r="AO58" i="4" s="1" a="1"/>
  <c r="AO58" i="4" s="1"/>
  <c r="BT57" i="1"/>
  <c r="AG58" i="4" s="1" a="1"/>
  <c r="AG58" i="4" s="1"/>
  <c r="BQ57" i="1"/>
  <c r="AE58" i="4" s="1" a="1"/>
  <c r="AE58" i="4" s="1"/>
  <c r="BN57" i="1"/>
  <c r="AK58" i="4" s="1" a="1"/>
  <c r="AK58" i="4" s="1"/>
  <c r="BK57" i="1"/>
  <c r="AA58" i="4" s="1" a="1"/>
  <c r="AA58" i="4" s="1"/>
  <c r="BH57" i="1"/>
  <c r="BD58" i="4" s="1" a="1"/>
  <c r="BD58" i="4" s="1"/>
  <c r="BD57" i="1"/>
  <c r="W58" i="4" s="1" a="1"/>
  <c r="W58" i="4" s="1"/>
  <c r="BA57" i="1"/>
  <c r="U58" i="4" s="1" a="1"/>
  <c r="U58" i="4" s="1"/>
  <c r="AX57" i="1"/>
  <c r="S58" i="4" s="1" a="1"/>
  <c r="S58" i="4" s="1"/>
  <c r="AT57" i="1"/>
  <c r="Q58" i="4" s="1" a="1"/>
  <c r="Q58" i="4" s="1"/>
  <c r="AQ57" i="1"/>
  <c r="O58" i="4" s="1" a="1"/>
  <c r="O58" i="4" s="1"/>
  <c r="AN57" i="1"/>
  <c r="M58" i="4" s="1" a="1"/>
  <c r="M58" i="4" s="1"/>
  <c r="AK57" i="1"/>
  <c r="K58" i="4" s="1" a="1"/>
  <c r="K58" i="4" s="1"/>
  <c r="AG57" i="1"/>
  <c r="AD57" i="1"/>
  <c r="AF57" i="1" s="1"/>
  <c r="I58" i="4" s="1" a="1"/>
  <c r="I58" i="4" s="1"/>
  <c r="DT56" i="1"/>
  <c r="DS56" i="1"/>
  <c r="DQ56" i="1"/>
  <c r="BI57" i="4" s="1" a="1"/>
  <c r="BI57" i="4" s="1"/>
  <c r="DO56" i="1"/>
  <c r="BH57" i="4" s="1" a="1"/>
  <c r="BH57" i="4" s="1"/>
  <c r="DM56" i="1"/>
  <c r="BC57" i="4" s="1" a="1"/>
  <c r="BC57" i="4" s="1"/>
  <c r="DK56" i="1"/>
  <c r="BB57" i="4" s="1" a="1"/>
  <c r="BB57" i="4" s="1"/>
  <c r="DI56" i="1"/>
  <c r="Y57" i="4" s="1" a="1"/>
  <c r="Y57" i="4" s="1"/>
  <c r="DE56" i="1"/>
  <c r="X57" i="4" s="1" a="1"/>
  <c r="X57" i="4" s="1"/>
  <c r="DA56" i="1"/>
  <c r="AY57" i="4" s="1" a="1"/>
  <c r="AY57" i="4" s="1"/>
  <c r="CW56" i="1"/>
  <c r="CT56" i="1"/>
  <c r="CQ56" i="1"/>
  <c r="AI57" i="4" s="1" a="1"/>
  <c r="AI57" i="4" s="1"/>
  <c r="CK56" i="1"/>
  <c r="BA57" i="4" s="1" a="1"/>
  <c r="BA57" i="4" s="1"/>
  <c r="CH56" i="1"/>
  <c r="AW57" i="4" s="1" a="1"/>
  <c r="AW57" i="4" s="1"/>
  <c r="CE56" i="1"/>
  <c r="AU57" i="4" s="1" a="1"/>
  <c r="AU57" i="4" s="1"/>
  <c r="CA56" i="1"/>
  <c r="AQ57" i="4" s="1" a="1"/>
  <c r="AQ57" i="4" s="1"/>
  <c r="BW56" i="1"/>
  <c r="AO57" i="4" s="1" a="1"/>
  <c r="AO57" i="4" s="1"/>
  <c r="BT56" i="1"/>
  <c r="AG57" i="4" s="1" a="1"/>
  <c r="AG57" i="4" s="1"/>
  <c r="BQ56" i="1"/>
  <c r="AE57" i="4" s="1" a="1"/>
  <c r="AE57" i="4" s="1"/>
  <c r="BN56" i="1"/>
  <c r="AK57" i="4" s="1" a="1"/>
  <c r="AK57" i="4" s="1"/>
  <c r="BK56" i="1"/>
  <c r="AA57" i="4" s="1" a="1"/>
  <c r="AA57" i="4" s="1"/>
  <c r="BH56" i="1"/>
  <c r="BD57" i="4" s="1" a="1"/>
  <c r="BD57" i="4" s="1"/>
  <c r="BD56" i="1"/>
  <c r="W57" i="4" s="1" a="1"/>
  <c r="W57" i="4" s="1"/>
  <c r="BA56" i="1"/>
  <c r="U57" i="4" s="1" a="1"/>
  <c r="U57" i="4" s="1"/>
  <c r="AX56" i="1"/>
  <c r="S57" i="4" s="1" a="1"/>
  <c r="S57" i="4" s="1"/>
  <c r="AT56" i="1"/>
  <c r="Q57" i="4" s="1" a="1"/>
  <c r="Q57" i="4" s="1"/>
  <c r="AQ56" i="1"/>
  <c r="O57" i="4" s="1" a="1"/>
  <c r="O57" i="4" s="1"/>
  <c r="AN56" i="1"/>
  <c r="M57" i="4" s="1" a="1"/>
  <c r="M57" i="4" s="1"/>
  <c r="AK56" i="1"/>
  <c r="K57" i="4" s="1" a="1"/>
  <c r="K57" i="4" s="1"/>
  <c r="AG56" i="1"/>
  <c r="AD56" i="1"/>
  <c r="AF56" i="1" s="1"/>
  <c r="I57" i="4" s="1" a="1"/>
  <c r="I57" i="4" s="1"/>
  <c r="DT55" i="1"/>
  <c r="DS55" i="1"/>
  <c r="DQ55" i="1"/>
  <c r="BI56" i="4" s="1" a="1"/>
  <c r="BI56" i="4" s="1"/>
  <c r="DO55" i="1"/>
  <c r="BH56" i="4" s="1" a="1"/>
  <c r="BH56" i="4" s="1"/>
  <c r="DM55" i="1"/>
  <c r="BC56" i="4" s="1" a="1"/>
  <c r="BC56" i="4" s="1"/>
  <c r="DK55" i="1"/>
  <c r="BB56" i="4" s="1" a="1"/>
  <c r="BB56" i="4" s="1"/>
  <c r="DI55" i="1"/>
  <c r="Y56" i="4" s="1" a="1"/>
  <c r="Y56" i="4" s="1"/>
  <c r="DE55" i="1"/>
  <c r="X56" i="4" s="1" a="1"/>
  <c r="X56" i="4" s="1"/>
  <c r="DA55" i="1"/>
  <c r="AY56" i="4" s="1" a="1"/>
  <c r="AY56" i="4" s="1"/>
  <c r="CW55" i="1"/>
  <c r="CT55" i="1"/>
  <c r="CQ55" i="1"/>
  <c r="AI56" i="4" s="1" a="1"/>
  <c r="AI56" i="4" s="1"/>
  <c r="CK55" i="1"/>
  <c r="BA56" i="4" s="1" a="1"/>
  <c r="BA56" i="4" s="1"/>
  <c r="CH55" i="1"/>
  <c r="AW56" i="4" s="1" a="1"/>
  <c r="AW56" i="4" s="1"/>
  <c r="CE55" i="1"/>
  <c r="AU56" i="4" s="1" a="1"/>
  <c r="AU56" i="4" s="1"/>
  <c r="CA55" i="1"/>
  <c r="AQ56" i="4" s="1" a="1"/>
  <c r="AQ56" i="4" s="1"/>
  <c r="BW55" i="1"/>
  <c r="AO56" i="4" s="1" a="1"/>
  <c r="AO56" i="4" s="1"/>
  <c r="BT55" i="1"/>
  <c r="AG56" i="4" s="1" a="1"/>
  <c r="AG56" i="4" s="1"/>
  <c r="BQ55" i="1"/>
  <c r="AE56" i="4" s="1" a="1"/>
  <c r="AE56" i="4" s="1"/>
  <c r="BN55" i="1"/>
  <c r="AK56" i="4" s="1" a="1"/>
  <c r="AK56" i="4" s="1"/>
  <c r="BK55" i="1"/>
  <c r="AA56" i="4" s="1" a="1"/>
  <c r="AA56" i="4" s="1"/>
  <c r="BH55" i="1"/>
  <c r="BD56" i="4" s="1" a="1"/>
  <c r="BD56" i="4" s="1"/>
  <c r="BD55" i="1"/>
  <c r="W56" i="4" s="1" a="1"/>
  <c r="W56" i="4" s="1"/>
  <c r="BA55" i="1"/>
  <c r="U56" i="4" s="1" a="1"/>
  <c r="U56" i="4" s="1"/>
  <c r="AX55" i="1"/>
  <c r="S56" i="4" s="1" a="1"/>
  <c r="S56" i="4" s="1"/>
  <c r="AT55" i="1"/>
  <c r="Q56" i="4" s="1" a="1"/>
  <c r="Q56" i="4" s="1"/>
  <c r="AQ55" i="1"/>
  <c r="O56" i="4" s="1" a="1"/>
  <c r="O56" i="4" s="1"/>
  <c r="AN55" i="1"/>
  <c r="M56" i="4" s="1" a="1"/>
  <c r="M56" i="4" s="1"/>
  <c r="AK55" i="1"/>
  <c r="K56" i="4" s="1" a="1"/>
  <c r="K56" i="4" s="1"/>
  <c r="AG55" i="1"/>
  <c r="AD55" i="1"/>
  <c r="AF55" i="1" s="1"/>
  <c r="I56" i="4" s="1" a="1"/>
  <c r="I56" i="4" s="1"/>
  <c r="DT54" i="1"/>
  <c r="DS54" i="1"/>
  <c r="DQ54" i="1"/>
  <c r="BI55" i="4" s="1" a="1"/>
  <c r="BI55" i="4" s="1"/>
  <c r="DO54" i="1"/>
  <c r="BH55" i="4" s="1" a="1"/>
  <c r="BH55" i="4" s="1"/>
  <c r="DM54" i="1"/>
  <c r="BC55" i="4" s="1" a="1"/>
  <c r="BC55" i="4" s="1"/>
  <c r="DK54" i="1"/>
  <c r="BB55" i="4" s="1" a="1"/>
  <c r="BB55" i="4" s="1"/>
  <c r="DI54" i="1"/>
  <c r="Y55" i="4" s="1" a="1"/>
  <c r="Y55" i="4" s="1"/>
  <c r="DE54" i="1"/>
  <c r="X55" i="4" s="1" a="1"/>
  <c r="X55" i="4" s="1"/>
  <c r="DA54" i="1"/>
  <c r="AY55" i="4" s="1" a="1"/>
  <c r="AY55" i="4" s="1"/>
  <c r="CW54" i="1"/>
  <c r="CT54" i="1"/>
  <c r="CQ54" i="1"/>
  <c r="AI55" i="4" s="1" a="1"/>
  <c r="AI55" i="4" s="1"/>
  <c r="CK54" i="1"/>
  <c r="BA55" i="4" s="1" a="1"/>
  <c r="BA55" i="4" s="1"/>
  <c r="CH54" i="1"/>
  <c r="AW55" i="4" s="1" a="1"/>
  <c r="AW55" i="4" s="1"/>
  <c r="CE54" i="1"/>
  <c r="AU55" i="4" s="1" a="1"/>
  <c r="AU55" i="4" s="1"/>
  <c r="CA54" i="1"/>
  <c r="AQ55" i="4" s="1" a="1"/>
  <c r="AQ55" i="4" s="1"/>
  <c r="BW54" i="1"/>
  <c r="AO55" i="4" s="1" a="1"/>
  <c r="AO55" i="4" s="1"/>
  <c r="BT54" i="1"/>
  <c r="AG55" i="4" s="1" a="1"/>
  <c r="AG55" i="4" s="1"/>
  <c r="BQ54" i="1"/>
  <c r="AE55" i="4" s="1" a="1"/>
  <c r="AE55" i="4" s="1"/>
  <c r="BN54" i="1"/>
  <c r="AK55" i="4" s="1" a="1"/>
  <c r="AK55" i="4" s="1"/>
  <c r="BK54" i="1"/>
  <c r="AA55" i="4" s="1" a="1"/>
  <c r="AA55" i="4" s="1"/>
  <c r="BH54" i="1"/>
  <c r="BD55" i="4" s="1" a="1"/>
  <c r="BD55" i="4" s="1"/>
  <c r="BD54" i="1"/>
  <c r="W55" i="4" s="1" a="1"/>
  <c r="W55" i="4" s="1"/>
  <c r="BA54" i="1"/>
  <c r="U55" i="4" s="1" a="1"/>
  <c r="U55" i="4" s="1"/>
  <c r="AX54" i="1"/>
  <c r="S55" i="4" s="1" a="1"/>
  <c r="S55" i="4" s="1"/>
  <c r="AT54" i="1"/>
  <c r="Q55" i="4" s="1" a="1"/>
  <c r="Q55" i="4" s="1"/>
  <c r="AQ54" i="1"/>
  <c r="O55" i="4" s="1" a="1"/>
  <c r="O55" i="4" s="1"/>
  <c r="AN54" i="1"/>
  <c r="M55" i="4" s="1" a="1"/>
  <c r="M55" i="4" s="1"/>
  <c r="AK54" i="1"/>
  <c r="K55" i="4" s="1" a="1"/>
  <c r="K55" i="4" s="1"/>
  <c r="AG54" i="1"/>
  <c r="AD54" i="1"/>
  <c r="AF54" i="1" s="1"/>
  <c r="I55" i="4" s="1" a="1"/>
  <c r="I55" i="4" s="1"/>
  <c r="DT53" i="1"/>
  <c r="DS53" i="1"/>
  <c r="DQ53" i="1"/>
  <c r="BI54" i="4" s="1" a="1"/>
  <c r="BI54" i="4" s="1"/>
  <c r="DO53" i="1"/>
  <c r="BH54" i="4" s="1" a="1"/>
  <c r="BH54" i="4" s="1"/>
  <c r="DM53" i="1"/>
  <c r="BC54" i="4" s="1" a="1"/>
  <c r="BC54" i="4" s="1"/>
  <c r="DK53" i="1"/>
  <c r="BB54" i="4" s="1" a="1"/>
  <c r="BB54" i="4" s="1"/>
  <c r="DI53" i="1"/>
  <c r="Y54" i="4" s="1" a="1"/>
  <c r="Y54" i="4" s="1"/>
  <c r="DE53" i="1"/>
  <c r="X54" i="4" s="1" a="1"/>
  <c r="X54" i="4" s="1"/>
  <c r="DA53" i="1"/>
  <c r="AY54" i="4" s="1" a="1"/>
  <c r="AY54" i="4" s="1"/>
  <c r="CW53" i="1"/>
  <c r="CX53" i="1" s="1"/>
  <c r="AV53" i="1" s="1"/>
  <c r="R54" i="4" s="1" a="1"/>
  <c r="R54" i="4" s="1"/>
  <c r="CT53" i="1"/>
  <c r="CQ53" i="1"/>
  <c r="AI54" i="4" s="1" a="1"/>
  <c r="AI54" i="4" s="1"/>
  <c r="CK53" i="1"/>
  <c r="BA54" i="4" s="1" a="1"/>
  <c r="BA54" i="4" s="1"/>
  <c r="CH53" i="1"/>
  <c r="AW54" i="4" s="1" a="1"/>
  <c r="AW54" i="4" s="1"/>
  <c r="CE53" i="1"/>
  <c r="AU54" i="4" s="1" a="1"/>
  <c r="AU54" i="4" s="1"/>
  <c r="CA53" i="1"/>
  <c r="AQ54" i="4" s="1" a="1"/>
  <c r="AQ54" i="4" s="1"/>
  <c r="BW53" i="1"/>
  <c r="AO54" i="4" s="1" a="1"/>
  <c r="AO54" i="4" s="1"/>
  <c r="BT53" i="1"/>
  <c r="AG54" i="4" s="1" a="1"/>
  <c r="AG54" i="4" s="1"/>
  <c r="BQ53" i="1"/>
  <c r="AE54" i="4" s="1" a="1"/>
  <c r="AE54" i="4" s="1"/>
  <c r="BN53" i="1"/>
  <c r="AK54" i="4" s="1" a="1"/>
  <c r="AK54" i="4" s="1"/>
  <c r="BK53" i="1"/>
  <c r="AA54" i="4" s="1" a="1"/>
  <c r="AA54" i="4" s="1"/>
  <c r="BH53" i="1"/>
  <c r="BD54" i="4" s="1" a="1"/>
  <c r="BD54" i="4" s="1"/>
  <c r="BD53" i="1"/>
  <c r="W54" i="4" s="1" a="1"/>
  <c r="W54" i="4" s="1"/>
  <c r="BA53" i="1"/>
  <c r="U54" i="4" s="1" a="1"/>
  <c r="U54" i="4" s="1"/>
  <c r="AX53" i="1"/>
  <c r="S54" i="4" s="1" a="1"/>
  <c r="S54" i="4" s="1"/>
  <c r="AT53" i="1"/>
  <c r="Q54" i="4" s="1" a="1"/>
  <c r="Q54" i="4" s="1"/>
  <c r="AQ53" i="1"/>
  <c r="O54" i="4" s="1" a="1"/>
  <c r="O54" i="4" s="1"/>
  <c r="AN53" i="1"/>
  <c r="M54" i="4" s="1" a="1"/>
  <c r="M54" i="4" s="1"/>
  <c r="AK53" i="1"/>
  <c r="K54" i="4" s="1" a="1"/>
  <c r="K54" i="4" s="1"/>
  <c r="AG53" i="1"/>
  <c r="AD53" i="1"/>
  <c r="AF53" i="1" s="1"/>
  <c r="I54" i="4" s="1" a="1"/>
  <c r="I54" i="4" s="1"/>
  <c r="DT52" i="1"/>
  <c r="DS52" i="1"/>
  <c r="DQ52" i="1"/>
  <c r="BI53" i="4" s="1" a="1"/>
  <c r="BI53" i="4" s="1"/>
  <c r="DO52" i="1"/>
  <c r="BH53" i="4" s="1" a="1"/>
  <c r="BH53" i="4" s="1"/>
  <c r="DM52" i="1"/>
  <c r="BC53" i="4" s="1" a="1"/>
  <c r="BC53" i="4" s="1"/>
  <c r="DK52" i="1"/>
  <c r="BB53" i="4" s="1" a="1"/>
  <c r="BB53" i="4" s="1"/>
  <c r="DI52" i="1"/>
  <c r="Y53" i="4" s="1" a="1"/>
  <c r="Y53" i="4" s="1"/>
  <c r="DE52" i="1"/>
  <c r="X53" i="4" s="1" a="1"/>
  <c r="X53" i="4" s="1"/>
  <c r="DA52" i="1"/>
  <c r="AY53" i="4" s="1" a="1"/>
  <c r="AY53" i="4" s="1"/>
  <c r="CW52" i="1"/>
  <c r="CX52" i="1" s="1"/>
  <c r="AV52" i="1" s="1"/>
  <c r="R53" i="4" s="1" a="1"/>
  <c r="R53" i="4" s="1"/>
  <c r="CT52" i="1"/>
  <c r="CQ52" i="1"/>
  <c r="AI53" i="4" s="1" a="1"/>
  <c r="AI53" i="4" s="1"/>
  <c r="CK52" i="1"/>
  <c r="BA53" i="4" s="1" a="1"/>
  <c r="BA53" i="4" s="1"/>
  <c r="CH52" i="1"/>
  <c r="AW53" i="4" s="1" a="1"/>
  <c r="AW53" i="4" s="1"/>
  <c r="CE52" i="1"/>
  <c r="AU53" i="4" s="1" a="1"/>
  <c r="AU53" i="4" s="1"/>
  <c r="CA52" i="1"/>
  <c r="AQ53" i="4" s="1" a="1"/>
  <c r="AQ53" i="4" s="1"/>
  <c r="BW52" i="1"/>
  <c r="AO53" i="4" s="1" a="1"/>
  <c r="AO53" i="4" s="1"/>
  <c r="BT52" i="1"/>
  <c r="AG53" i="4" s="1" a="1"/>
  <c r="AG53" i="4" s="1"/>
  <c r="BQ52" i="1"/>
  <c r="AE53" i="4" s="1" a="1"/>
  <c r="AE53" i="4" s="1"/>
  <c r="BN52" i="1"/>
  <c r="AK53" i="4" s="1" a="1"/>
  <c r="AK53" i="4" s="1"/>
  <c r="BK52" i="1"/>
  <c r="AA53" i="4" s="1" a="1"/>
  <c r="AA53" i="4" s="1"/>
  <c r="BH52" i="1"/>
  <c r="BD53" i="4" s="1" a="1"/>
  <c r="BD53" i="4" s="1"/>
  <c r="BD52" i="1"/>
  <c r="W53" i="4" s="1" a="1"/>
  <c r="W53" i="4" s="1"/>
  <c r="BA52" i="1"/>
  <c r="U53" i="4" s="1" a="1"/>
  <c r="U53" i="4" s="1"/>
  <c r="AX52" i="1"/>
  <c r="S53" i="4" s="1" a="1"/>
  <c r="S53" i="4" s="1"/>
  <c r="AT52" i="1"/>
  <c r="Q53" i="4" s="1" a="1"/>
  <c r="Q53" i="4" s="1"/>
  <c r="AQ52" i="1"/>
  <c r="O53" i="4" s="1" a="1"/>
  <c r="O53" i="4" s="1"/>
  <c r="AN52" i="1"/>
  <c r="M53" i="4" s="1" a="1"/>
  <c r="M53" i="4" s="1"/>
  <c r="AK52" i="1"/>
  <c r="K53" i="4" s="1" a="1"/>
  <c r="K53" i="4" s="1"/>
  <c r="AG52" i="1"/>
  <c r="AD52" i="1"/>
  <c r="AF52" i="1" s="1"/>
  <c r="I53" i="4" s="1" a="1"/>
  <c r="I53" i="4" s="1"/>
  <c r="DT51" i="1"/>
  <c r="DS51" i="1"/>
  <c r="DQ51" i="1"/>
  <c r="BI52" i="4" s="1" a="1"/>
  <c r="BI52" i="4" s="1"/>
  <c r="DO51" i="1"/>
  <c r="BH52" i="4" s="1" a="1"/>
  <c r="BH52" i="4" s="1"/>
  <c r="DM51" i="1"/>
  <c r="BC52" i="4" s="1" a="1"/>
  <c r="BC52" i="4" s="1"/>
  <c r="DK51" i="1"/>
  <c r="BB52" i="4" s="1" a="1"/>
  <c r="BB52" i="4" s="1"/>
  <c r="DI51" i="1"/>
  <c r="Y52" i="4" s="1" a="1"/>
  <c r="Y52" i="4" s="1"/>
  <c r="DE51" i="1"/>
  <c r="X52" i="4" s="1" a="1"/>
  <c r="X52" i="4" s="1"/>
  <c r="DA51" i="1"/>
  <c r="AY52" i="4" s="1" a="1"/>
  <c r="AY52" i="4" s="1"/>
  <c r="CW51" i="1"/>
  <c r="CT51" i="1"/>
  <c r="CQ51" i="1"/>
  <c r="AI52" i="4" s="1" a="1"/>
  <c r="AI52" i="4" s="1"/>
  <c r="CK51" i="1"/>
  <c r="BA52" i="4" s="1" a="1"/>
  <c r="BA52" i="4" s="1"/>
  <c r="CH51" i="1"/>
  <c r="AW52" i="4" s="1" a="1"/>
  <c r="AW52" i="4" s="1"/>
  <c r="CE51" i="1"/>
  <c r="AU52" i="4" s="1" a="1"/>
  <c r="AU52" i="4" s="1"/>
  <c r="CA51" i="1"/>
  <c r="AQ52" i="4" s="1" a="1"/>
  <c r="AQ52" i="4" s="1"/>
  <c r="BW51" i="1"/>
  <c r="AO52" i="4" s="1" a="1"/>
  <c r="AO52" i="4" s="1"/>
  <c r="BT51" i="1"/>
  <c r="AG52" i="4" s="1" a="1"/>
  <c r="AG52" i="4" s="1"/>
  <c r="BQ51" i="1"/>
  <c r="AE52" i="4" s="1" a="1"/>
  <c r="AE52" i="4" s="1"/>
  <c r="BN51" i="1"/>
  <c r="AK52" i="4" s="1" a="1"/>
  <c r="AK52" i="4" s="1"/>
  <c r="BK51" i="1"/>
  <c r="AA52" i="4" s="1" a="1"/>
  <c r="AA52" i="4" s="1"/>
  <c r="BH51" i="1"/>
  <c r="BD52" i="4" s="1" a="1"/>
  <c r="BD52" i="4" s="1"/>
  <c r="BD51" i="1"/>
  <c r="W52" i="4" s="1" a="1"/>
  <c r="W52" i="4" s="1"/>
  <c r="BA51" i="1"/>
  <c r="U52" i="4" s="1" a="1"/>
  <c r="U52" i="4" s="1"/>
  <c r="AX51" i="1"/>
  <c r="S52" i="4" s="1" a="1"/>
  <c r="S52" i="4" s="1"/>
  <c r="AT51" i="1"/>
  <c r="Q52" i="4" s="1" a="1"/>
  <c r="Q52" i="4" s="1"/>
  <c r="AQ51" i="1"/>
  <c r="O52" i="4" s="1" a="1"/>
  <c r="O52" i="4" s="1"/>
  <c r="AN51" i="1"/>
  <c r="M52" i="4" s="1" a="1"/>
  <c r="M52" i="4" s="1"/>
  <c r="AK51" i="1"/>
  <c r="K52" i="4" s="1" a="1"/>
  <c r="K52" i="4" s="1"/>
  <c r="AG51" i="1"/>
  <c r="AF51" i="1"/>
  <c r="I52" i="4" s="1" a="1"/>
  <c r="I52" i="4" s="1"/>
  <c r="AD51" i="1"/>
  <c r="DT50" i="1"/>
  <c r="DS50" i="1"/>
  <c r="DQ50" i="1"/>
  <c r="BI51" i="4" s="1" a="1"/>
  <c r="BI51" i="4" s="1"/>
  <c r="DO50" i="1"/>
  <c r="BH51" i="4" s="1" a="1"/>
  <c r="BH51" i="4" s="1"/>
  <c r="DM50" i="1"/>
  <c r="BC51" i="4" s="1" a="1"/>
  <c r="BC51" i="4" s="1"/>
  <c r="DK50" i="1"/>
  <c r="BB51" i="4" s="1" a="1"/>
  <c r="BB51" i="4" s="1"/>
  <c r="DI50" i="1"/>
  <c r="Y51" i="4" s="1" a="1"/>
  <c r="Y51" i="4" s="1"/>
  <c r="DE50" i="1"/>
  <c r="X51" i="4" s="1" a="1"/>
  <c r="X51" i="4" s="1"/>
  <c r="DA50" i="1"/>
  <c r="AY51" i="4" s="1" a="1"/>
  <c r="AY51" i="4" s="1"/>
  <c r="CW50" i="1"/>
  <c r="CT50" i="1"/>
  <c r="CQ50" i="1"/>
  <c r="AI51" i="4" s="1" a="1"/>
  <c r="AI51" i="4" s="1"/>
  <c r="CK50" i="1"/>
  <c r="BA51" i="4" s="1" a="1"/>
  <c r="BA51" i="4" s="1"/>
  <c r="CH50" i="1"/>
  <c r="AW51" i="4" s="1" a="1"/>
  <c r="AW51" i="4" s="1"/>
  <c r="CE50" i="1"/>
  <c r="AU51" i="4" s="1" a="1"/>
  <c r="AU51" i="4" s="1"/>
  <c r="CA50" i="1"/>
  <c r="AQ51" i="4" s="1" a="1"/>
  <c r="AQ51" i="4" s="1"/>
  <c r="BW50" i="1"/>
  <c r="AO51" i="4" s="1" a="1"/>
  <c r="AO51" i="4" s="1"/>
  <c r="BT50" i="1"/>
  <c r="AG51" i="4" s="1" a="1"/>
  <c r="AG51" i="4" s="1"/>
  <c r="BQ50" i="1"/>
  <c r="AE51" i="4" s="1" a="1"/>
  <c r="AE51" i="4" s="1"/>
  <c r="BN50" i="1"/>
  <c r="AK51" i="4" s="1" a="1"/>
  <c r="AK51" i="4" s="1"/>
  <c r="BK50" i="1"/>
  <c r="AA51" i="4" s="1" a="1"/>
  <c r="AA51" i="4" s="1"/>
  <c r="BH50" i="1"/>
  <c r="BD51" i="4" s="1" a="1"/>
  <c r="BD51" i="4" s="1"/>
  <c r="BD50" i="1"/>
  <c r="W51" i="4" s="1" a="1"/>
  <c r="W51" i="4" s="1"/>
  <c r="BA50" i="1"/>
  <c r="U51" i="4" s="1" a="1"/>
  <c r="U51" i="4" s="1"/>
  <c r="AX50" i="1"/>
  <c r="S51" i="4" s="1" a="1"/>
  <c r="S51" i="4" s="1"/>
  <c r="AT50" i="1"/>
  <c r="Q51" i="4" s="1" a="1"/>
  <c r="Q51" i="4" s="1"/>
  <c r="AQ50" i="1"/>
  <c r="O51" i="4" s="1" a="1"/>
  <c r="O51" i="4" s="1"/>
  <c r="AN50" i="1"/>
  <c r="M51" i="4" s="1" a="1"/>
  <c r="M51" i="4" s="1"/>
  <c r="AK50" i="1"/>
  <c r="K51" i="4" s="1" a="1"/>
  <c r="K51" i="4" s="1"/>
  <c r="AG50" i="1"/>
  <c r="AD50" i="1"/>
  <c r="AF50" i="1" s="1"/>
  <c r="I51" i="4" s="1" a="1"/>
  <c r="I51" i="4" s="1"/>
  <c r="DT49" i="1"/>
  <c r="DS49" i="1"/>
  <c r="DQ49" i="1"/>
  <c r="BI50" i="4" s="1" a="1"/>
  <c r="BI50" i="4" s="1"/>
  <c r="DO49" i="1"/>
  <c r="BH50" i="4" s="1" a="1"/>
  <c r="BH50" i="4" s="1"/>
  <c r="DM49" i="1"/>
  <c r="BC50" i="4" s="1" a="1"/>
  <c r="BC50" i="4" s="1"/>
  <c r="DK49" i="1"/>
  <c r="BB50" i="4" s="1" a="1"/>
  <c r="BB50" i="4" s="1"/>
  <c r="DI49" i="1"/>
  <c r="Y50" i="4" s="1" a="1"/>
  <c r="Y50" i="4" s="1"/>
  <c r="DE49" i="1"/>
  <c r="X50" i="4" s="1" a="1"/>
  <c r="X50" i="4" s="1"/>
  <c r="DA49" i="1"/>
  <c r="AY50" i="4" s="1" a="1"/>
  <c r="AY50" i="4" s="1"/>
  <c r="CW49" i="1"/>
  <c r="CT49" i="1"/>
  <c r="CQ49" i="1"/>
  <c r="AI50" i="4" s="1" a="1"/>
  <c r="AI50" i="4" s="1"/>
  <c r="CK49" i="1"/>
  <c r="BA50" i="4" s="1" a="1"/>
  <c r="BA50" i="4" s="1"/>
  <c r="CH49" i="1"/>
  <c r="AW50" i="4" s="1" a="1"/>
  <c r="AW50" i="4" s="1"/>
  <c r="CE49" i="1"/>
  <c r="AU50" i="4" s="1" a="1"/>
  <c r="AU50" i="4" s="1"/>
  <c r="CA49" i="1"/>
  <c r="AQ50" i="4" s="1" a="1"/>
  <c r="AQ50" i="4" s="1"/>
  <c r="BW49" i="1"/>
  <c r="AO50" i="4" s="1" a="1"/>
  <c r="AO50" i="4" s="1"/>
  <c r="BT49" i="1"/>
  <c r="AG50" i="4" s="1" a="1"/>
  <c r="AG50" i="4" s="1"/>
  <c r="BQ49" i="1"/>
  <c r="AE50" i="4" s="1" a="1"/>
  <c r="AE50" i="4" s="1"/>
  <c r="BN49" i="1"/>
  <c r="AK50" i="4" s="1" a="1"/>
  <c r="AK50" i="4" s="1"/>
  <c r="BK49" i="1"/>
  <c r="AA50" i="4" s="1" a="1"/>
  <c r="AA50" i="4" s="1"/>
  <c r="BH49" i="1"/>
  <c r="BD50" i="4" s="1" a="1"/>
  <c r="BD50" i="4" s="1"/>
  <c r="BD49" i="1"/>
  <c r="W50" i="4" s="1" a="1"/>
  <c r="W50" i="4" s="1"/>
  <c r="BA49" i="1"/>
  <c r="U50" i="4" s="1" a="1"/>
  <c r="U50" i="4" s="1"/>
  <c r="AX49" i="1"/>
  <c r="S50" i="4" s="1" a="1"/>
  <c r="S50" i="4" s="1"/>
  <c r="AT49" i="1"/>
  <c r="Q50" i="4" s="1" a="1"/>
  <c r="Q50" i="4" s="1"/>
  <c r="AQ49" i="1"/>
  <c r="O50" i="4" s="1" a="1"/>
  <c r="O50" i="4" s="1"/>
  <c r="AN49" i="1"/>
  <c r="M50" i="4" s="1" a="1"/>
  <c r="M50" i="4" s="1"/>
  <c r="AK49" i="1"/>
  <c r="K50" i="4" s="1" a="1"/>
  <c r="K50" i="4" s="1"/>
  <c r="AG49" i="1"/>
  <c r="AD49" i="1"/>
  <c r="AF49" i="1" s="1"/>
  <c r="I50" i="4" s="1" a="1"/>
  <c r="I50" i="4" s="1"/>
  <c r="DT48" i="1"/>
  <c r="DS48" i="1"/>
  <c r="DQ48" i="1"/>
  <c r="BI49" i="4" s="1" a="1"/>
  <c r="BI49" i="4" s="1"/>
  <c r="DO48" i="1"/>
  <c r="BH49" i="4" s="1" a="1"/>
  <c r="BH49" i="4" s="1"/>
  <c r="DM48" i="1"/>
  <c r="BC49" i="4" s="1" a="1"/>
  <c r="BC49" i="4" s="1"/>
  <c r="DK48" i="1"/>
  <c r="BB49" i="4" s="1" a="1"/>
  <c r="BB49" i="4" s="1"/>
  <c r="DI48" i="1"/>
  <c r="Y49" i="4" s="1" a="1"/>
  <c r="Y49" i="4" s="1"/>
  <c r="DE48" i="1"/>
  <c r="X49" i="4" s="1" a="1"/>
  <c r="X49" i="4" s="1"/>
  <c r="DA48" i="1"/>
  <c r="AY49" i="4" s="1" a="1"/>
  <c r="AY49" i="4" s="1"/>
  <c r="CW48" i="1"/>
  <c r="CT48" i="1"/>
  <c r="CQ48" i="1"/>
  <c r="AI49" i="4" s="1" a="1"/>
  <c r="AI49" i="4" s="1"/>
  <c r="CK48" i="1"/>
  <c r="BA49" i="4" s="1" a="1"/>
  <c r="BA49" i="4" s="1"/>
  <c r="CH48" i="1"/>
  <c r="AW49" i="4" s="1" a="1"/>
  <c r="AW49" i="4" s="1"/>
  <c r="CE48" i="1"/>
  <c r="AU49" i="4" s="1" a="1"/>
  <c r="AU49" i="4" s="1"/>
  <c r="CA48" i="1"/>
  <c r="AQ49" i="4" s="1" a="1"/>
  <c r="AQ49" i="4" s="1"/>
  <c r="BW48" i="1"/>
  <c r="AO49" i="4" s="1" a="1"/>
  <c r="AO49" i="4" s="1"/>
  <c r="BT48" i="1"/>
  <c r="AG49" i="4" s="1" a="1"/>
  <c r="AG49" i="4" s="1"/>
  <c r="BQ48" i="1"/>
  <c r="AE49" i="4" s="1" a="1"/>
  <c r="AE49" i="4" s="1"/>
  <c r="BN48" i="1"/>
  <c r="AK49" i="4" s="1" a="1"/>
  <c r="AK49" i="4" s="1"/>
  <c r="BK48" i="1"/>
  <c r="AA49" i="4" s="1" a="1"/>
  <c r="AA49" i="4" s="1"/>
  <c r="BH48" i="1"/>
  <c r="BD49" i="4" s="1" a="1"/>
  <c r="BD49" i="4" s="1"/>
  <c r="BD48" i="1"/>
  <c r="W49" i="4" s="1" a="1"/>
  <c r="W49" i="4" s="1"/>
  <c r="BA48" i="1"/>
  <c r="U49" i="4" s="1" a="1"/>
  <c r="U49" i="4" s="1"/>
  <c r="AX48" i="1"/>
  <c r="S49" i="4" s="1" a="1"/>
  <c r="S49" i="4" s="1"/>
  <c r="AT48" i="1"/>
  <c r="Q49" i="4" s="1" a="1"/>
  <c r="Q49" i="4" s="1"/>
  <c r="AQ48" i="1"/>
  <c r="O49" i="4" s="1" a="1"/>
  <c r="O49" i="4" s="1"/>
  <c r="AN48" i="1"/>
  <c r="M49" i="4" s="1" a="1"/>
  <c r="M49" i="4" s="1"/>
  <c r="AK48" i="1"/>
  <c r="K49" i="4" s="1" a="1"/>
  <c r="K49" i="4" s="1"/>
  <c r="AG48" i="1"/>
  <c r="AD48" i="1"/>
  <c r="AF48" i="1" s="1"/>
  <c r="I49" i="4" s="1" a="1"/>
  <c r="I49" i="4" s="1"/>
  <c r="DT47" i="1"/>
  <c r="DS47" i="1"/>
  <c r="DQ47" i="1"/>
  <c r="BI48" i="4" s="1" a="1"/>
  <c r="BI48" i="4" s="1"/>
  <c r="DO47" i="1"/>
  <c r="BH48" i="4" s="1" a="1"/>
  <c r="BH48" i="4" s="1"/>
  <c r="DM47" i="1"/>
  <c r="BC48" i="4" s="1" a="1"/>
  <c r="BC48" i="4" s="1"/>
  <c r="DK47" i="1"/>
  <c r="BB48" i="4" s="1" a="1"/>
  <c r="BB48" i="4" s="1"/>
  <c r="DI47" i="1"/>
  <c r="Y48" i="4" s="1" a="1"/>
  <c r="Y48" i="4" s="1"/>
  <c r="DE47" i="1"/>
  <c r="X48" i="4" s="1" a="1"/>
  <c r="X48" i="4" s="1"/>
  <c r="DA47" i="1"/>
  <c r="AY48" i="4" s="1" a="1"/>
  <c r="AY48" i="4" s="1"/>
  <c r="CW47" i="1"/>
  <c r="CT47" i="1"/>
  <c r="CQ47" i="1"/>
  <c r="AI48" i="4" s="1" a="1"/>
  <c r="AI48" i="4" s="1"/>
  <c r="CK47" i="1"/>
  <c r="BA48" i="4" s="1" a="1"/>
  <c r="BA48" i="4" s="1"/>
  <c r="CH47" i="1"/>
  <c r="AW48" i="4" s="1" a="1"/>
  <c r="AW48" i="4" s="1"/>
  <c r="CE47" i="1"/>
  <c r="AU48" i="4" s="1" a="1"/>
  <c r="AU48" i="4" s="1"/>
  <c r="CA47" i="1"/>
  <c r="AQ48" i="4" s="1" a="1"/>
  <c r="AQ48" i="4" s="1"/>
  <c r="BW47" i="1"/>
  <c r="AO48" i="4" s="1" a="1"/>
  <c r="AO48" i="4" s="1"/>
  <c r="BT47" i="1"/>
  <c r="AG48" i="4" s="1" a="1"/>
  <c r="AG48" i="4" s="1"/>
  <c r="BQ47" i="1"/>
  <c r="AE48" i="4" s="1" a="1"/>
  <c r="AE48" i="4" s="1"/>
  <c r="BN47" i="1"/>
  <c r="AK48" i="4" s="1" a="1"/>
  <c r="AK48" i="4" s="1"/>
  <c r="BK47" i="1"/>
  <c r="AA48" i="4" s="1" a="1"/>
  <c r="AA48" i="4" s="1"/>
  <c r="BH47" i="1"/>
  <c r="BD48" i="4" s="1" a="1"/>
  <c r="BD48" i="4" s="1"/>
  <c r="BD47" i="1"/>
  <c r="W48" i="4" s="1" a="1"/>
  <c r="W48" i="4" s="1"/>
  <c r="BA47" i="1"/>
  <c r="U48" i="4" s="1" a="1"/>
  <c r="U48" i="4" s="1"/>
  <c r="AX47" i="1"/>
  <c r="S48" i="4" s="1" a="1"/>
  <c r="S48" i="4" s="1"/>
  <c r="AT47" i="1"/>
  <c r="Q48" i="4" s="1" a="1"/>
  <c r="Q48" i="4" s="1"/>
  <c r="AQ47" i="1"/>
  <c r="O48" i="4" s="1" a="1"/>
  <c r="O48" i="4" s="1"/>
  <c r="AN47" i="1"/>
  <c r="M48" i="4" s="1" a="1"/>
  <c r="M48" i="4" s="1"/>
  <c r="AK47" i="1"/>
  <c r="K48" i="4" s="1" a="1"/>
  <c r="K48" i="4" s="1"/>
  <c r="AG47" i="1"/>
  <c r="AD47" i="1"/>
  <c r="AF47" i="1" s="1"/>
  <c r="I48" i="4" s="1" a="1"/>
  <c r="I48" i="4" s="1"/>
  <c r="DT46" i="1"/>
  <c r="DS46" i="1"/>
  <c r="DQ46" i="1"/>
  <c r="BI47" i="4" s="1" a="1"/>
  <c r="BI47" i="4" s="1"/>
  <c r="DO46" i="1"/>
  <c r="BH47" i="4" s="1" a="1"/>
  <c r="BH47" i="4" s="1"/>
  <c r="DM46" i="1"/>
  <c r="BC47" i="4" s="1" a="1"/>
  <c r="BC47" i="4" s="1"/>
  <c r="DK46" i="1"/>
  <c r="BB47" i="4" s="1" a="1"/>
  <c r="BB47" i="4" s="1"/>
  <c r="DI46" i="1"/>
  <c r="Y47" i="4" s="1" a="1"/>
  <c r="Y47" i="4" s="1"/>
  <c r="DE46" i="1"/>
  <c r="X47" i="4" s="1" a="1"/>
  <c r="X47" i="4" s="1"/>
  <c r="DA46" i="1"/>
  <c r="AY47" i="4" s="1" a="1"/>
  <c r="AY47" i="4" s="1"/>
  <c r="CW46" i="1"/>
  <c r="CX46" i="1" s="1"/>
  <c r="AV46" i="1" s="1"/>
  <c r="R47" i="4" s="1" a="1"/>
  <c r="R47" i="4" s="1"/>
  <c r="CT46" i="1"/>
  <c r="CQ46" i="1"/>
  <c r="AI47" i="4" s="1" a="1"/>
  <c r="AI47" i="4" s="1"/>
  <c r="CK46" i="1"/>
  <c r="BA47" i="4" s="1" a="1"/>
  <c r="BA47" i="4" s="1"/>
  <c r="CH46" i="1"/>
  <c r="AW47" i="4" s="1" a="1"/>
  <c r="AW47" i="4" s="1"/>
  <c r="CE46" i="1"/>
  <c r="AU47" i="4" s="1" a="1"/>
  <c r="AU47" i="4" s="1"/>
  <c r="CA46" i="1"/>
  <c r="AQ47" i="4" s="1" a="1"/>
  <c r="AQ47" i="4" s="1"/>
  <c r="BW46" i="1"/>
  <c r="AO47" i="4" s="1" a="1"/>
  <c r="AO47" i="4" s="1"/>
  <c r="BT46" i="1"/>
  <c r="AG47" i="4" s="1" a="1"/>
  <c r="AG47" i="4" s="1"/>
  <c r="BQ46" i="1"/>
  <c r="AE47" i="4" s="1" a="1"/>
  <c r="AE47" i="4" s="1"/>
  <c r="BN46" i="1"/>
  <c r="AK47" i="4" s="1" a="1"/>
  <c r="AK47" i="4" s="1"/>
  <c r="BK46" i="1"/>
  <c r="AA47" i="4" s="1" a="1"/>
  <c r="AA47" i="4" s="1"/>
  <c r="BH46" i="1"/>
  <c r="BD47" i="4" s="1" a="1"/>
  <c r="BD47" i="4" s="1"/>
  <c r="BD46" i="1"/>
  <c r="W47" i="4" s="1" a="1"/>
  <c r="W47" i="4" s="1"/>
  <c r="BA46" i="1"/>
  <c r="U47" i="4" s="1" a="1"/>
  <c r="U47" i="4" s="1"/>
  <c r="AX46" i="1"/>
  <c r="S47" i="4" s="1" a="1"/>
  <c r="S47" i="4" s="1"/>
  <c r="AT46" i="1"/>
  <c r="Q47" i="4" s="1" a="1"/>
  <c r="Q47" i="4" s="1"/>
  <c r="AQ46" i="1"/>
  <c r="O47" i="4" s="1" a="1"/>
  <c r="O47" i="4" s="1"/>
  <c r="AN46" i="1"/>
  <c r="M47" i="4" s="1" a="1"/>
  <c r="M47" i="4" s="1"/>
  <c r="AK46" i="1"/>
  <c r="K47" i="4" s="1" a="1"/>
  <c r="K47" i="4" s="1"/>
  <c r="AG46" i="1"/>
  <c r="AD46" i="1"/>
  <c r="AF46" i="1" s="1"/>
  <c r="I47" i="4" s="1" a="1"/>
  <c r="I47" i="4" s="1"/>
  <c r="DT45" i="1"/>
  <c r="DS45" i="1"/>
  <c r="DQ45" i="1"/>
  <c r="BI46" i="4" s="1" a="1"/>
  <c r="BI46" i="4" s="1"/>
  <c r="DO45" i="1"/>
  <c r="BH46" i="4" s="1" a="1"/>
  <c r="BH46" i="4" s="1"/>
  <c r="DM45" i="1"/>
  <c r="BC46" i="4" s="1" a="1"/>
  <c r="BC46" i="4" s="1"/>
  <c r="DK45" i="1"/>
  <c r="BB46" i="4" s="1" a="1"/>
  <c r="BB46" i="4" s="1"/>
  <c r="DI45" i="1"/>
  <c r="Y46" i="4" s="1" a="1"/>
  <c r="Y46" i="4" s="1"/>
  <c r="DE45" i="1"/>
  <c r="X46" i="4" s="1" a="1"/>
  <c r="X46" i="4" s="1"/>
  <c r="DA45" i="1"/>
  <c r="AY46" i="4" s="1" a="1"/>
  <c r="AY46" i="4" s="1"/>
  <c r="CW45" i="1"/>
  <c r="CX45" i="1" s="1"/>
  <c r="AV45" i="1" s="1"/>
  <c r="R46" i="4" s="1" a="1"/>
  <c r="R46" i="4" s="1"/>
  <c r="CT45" i="1"/>
  <c r="CQ45" i="1"/>
  <c r="AI46" i="4" s="1" a="1"/>
  <c r="AI46" i="4" s="1"/>
  <c r="CK45" i="1"/>
  <c r="BA46" i="4" s="1" a="1"/>
  <c r="BA46" i="4" s="1"/>
  <c r="CH45" i="1"/>
  <c r="AW46" i="4" s="1" a="1"/>
  <c r="AW46" i="4" s="1"/>
  <c r="CE45" i="1"/>
  <c r="AU46" i="4" s="1" a="1"/>
  <c r="AU46" i="4" s="1"/>
  <c r="CA45" i="1"/>
  <c r="AQ46" i="4" s="1" a="1"/>
  <c r="AQ46" i="4" s="1"/>
  <c r="BW45" i="1"/>
  <c r="AO46" i="4" s="1" a="1"/>
  <c r="AO46" i="4" s="1"/>
  <c r="BT45" i="1"/>
  <c r="AG46" i="4" s="1" a="1"/>
  <c r="AG46" i="4" s="1"/>
  <c r="BQ45" i="1"/>
  <c r="AE46" i="4" s="1" a="1"/>
  <c r="AE46" i="4" s="1"/>
  <c r="BN45" i="1"/>
  <c r="AK46" i="4" s="1" a="1"/>
  <c r="AK46" i="4" s="1"/>
  <c r="BK45" i="1"/>
  <c r="AA46" i="4" s="1" a="1"/>
  <c r="AA46" i="4" s="1"/>
  <c r="BH45" i="1"/>
  <c r="BD46" i="4" s="1" a="1"/>
  <c r="BD46" i="4" s="1"/>
  <c r="BD45" i="1"/>
  <c r="W46" i="4" s="1" a="1"/>
  <c r="W46" i="4" s="1"/>
  <c r="BA45" i="1"/>
  <c r="U46" i="4" s="1" a="1"/>
  <c r="U46" i="4" s="1"/>
  <c r="AX45" i="1"/>
  <c r="S46" i="4" s="1" a="1"/>
  <c r="S46" i="4" s="1"/>
  <c r="AT45" i="1"/>
  <c r="Q46" i="4" s="1" a="1"/>
  <c r="Q46" i="4" s="1"/>
  <c r="AQ45" i="1"/>
  <c r="O46" i="4" s="1" a="1"/>
  <c r="O46" i="4" s="1"/>
  <c r="AN45" i="1"/>
  <c r="M46" i="4" s="1" a="1"/>
  <c r="M46" i="4" s="1"/>
  <c r="AK45" i="1"/>
  <c r="K46" i="4" s="1" a="1"/>
  <c r="K46" i="4" s="1"/>
  <c r="AG45" i="1"/>
  <c r="AD45" i="1"/>
  <c r="AF45" i="1" s="1"/>
  <c r="I46" i="4" s="1" a="1"/>
  <c r="I46" i="4" s="1"/>
  <c r="DT44" i="1"/>
  <c r="DS44" i="1"/>
  <c r="DQ44" i="1"/>
  <c r="BI45" i="4" s="1" a="1"/>
  <c r="BI45" i="4" s="1"/>
  <c r="DO44" i="1"/>
  <c r="BH45" i="4" s="1" a="1"/>
  <c r="BH45" i="4" s="1"/>
  <c r="DM44" i="1"/>
  <c r="BC45" i="4" s="1" a="1"/>
  <c r="BC45" i="4" s="1"/>
  <c r="DK44" i="1"/>
  <c r="BB45" i="4" s="1" a="1"/>
  <c r="BB45" i="4" s="1"/>
  <c r="DI44" i="1"/>
  <c r="Y45" i="4" s="1" a="1"/>
  <c r="Y45" i="4" s="1"/>
  <c r="DE44" i="1"/>
  <c r="X45" i="4" s="1" a="1"/>
  <c r="X45" i="4" s="1"/>
  <c r="DA44" i="1"/>
  <c r="AY45" i="4" s="1" a="1"/>
  <c r="AY45" i="4" s="1"/>
  <c r="CW44" i="1"/>
  <c r="CT44" i="1"/>
  <c r="CQ44" i="1"/>
  <c r="AI45" i="4" s="1" a="1"/>
  <c r="AI45" i="4" s="1"/>
  <c r="CK44" i="1"/>
  <c r="BA45" i="4" s="1" a="1"/>
  <c r="BA45" i="4" s="1"/>
  <c r="CH44" i="1"/>
  <c r="AW45" i="4" s="1" a="1"/>
  <c r="AW45" i="4" s="1"/>
  <c r="CE44" i="1"/>
  <c r="AU45" i="4" s="1" a="1"/>
  <c r="AU45" i="4" s="1"/>
  <c r="CA44" i="1"/>
  <c r="AQ45" i="4" s="1" a="1"/>
  <c r="AQ45" i="4" s="1"/>
  <c r="BW44" i="1"/>
  <c r="AO45" i="4" s="1" a="1"/>
  <c r="AO45" i="4" s="1"/>
  <c r="BT44" i="1"/>
  <c r="AG45" i="4" s="1" a="1"/>
  <c r="AG45" i="4" s="1"/>
  <c r="BQ44" i="1"/>
  <c r="AE45" i="4" s="1" a="1"/>
  <c r="AE45" i="4" s="1"/>
  <c r="BN44" i="1"/>
  <c r="AK45" i="4" s="1" a="1"/>
  <c r="AK45" i="4" s="1"/>
  <c r="BK44" i="1"/>
  <c r="AA45" i="4" s="1" a="1"/>
  <c r="AA45" i="4" s="1"/>
  <c r="BH44" i="1"/>
  <c r="BD45" i="4" s="1" a="1"/>
  <c r="BD45" i="4" s="1"/>
  <c r="BD44" i="1"/>
  <c r="W45" i="4" s="1" a="1"/>
  <c r="W45" i="4" s="1"/>
  <c r="BA44" i="1"/>
  <c r="U45" i="4" s="1" a="1"/>
  <c r="U45" i="4" s="1"/>
  <c r="AX44" i="1"/>
  <c r="S45" i="4" s="1" a="1"/>
  <c r="S45" i="4" s="1"/>
  <c r="AT44" i="1"/>
  <c r="Q45" i="4" s="1" a="1"/>
  <c r="Q45" i="4" s="1"/>
  <c r="AQ44" i="1"/>
  <c r="O45" i="4" s="1" a="1"/>
  <c r="O45" i="4" s="1"/>
  <c r="AN44" i="1"/>
  <c r="M45" i="4" s="1" a="1"/>
  <c r="M45" i="4" s="1"/>
  <c r="AK44" i="1"/>
  <c r="K45" i="4" s="1" a="1"/>
  <c r="K45" i="4" s="1"/>
  <c r="AG44" i="1"/>
  <c r="AD44" i="1"/>
  <c r="AF44" i="1" s="1"/>
  <c r="I45" i="4" s="1" a="1"/>
  <c r="I45" i="4" s="1"/>
  <c r="DT43" i="1"/>
  <c r="DS43" i="1"/>
  <c r="DQ43" i="1"/>
  <c r="BI44" i="4" s="1" a="1"/>
  <c r="BI44" i="4" s="1"/>
  <c r="DO43" i="1"/>
  <c r="BH44" i="4" s="1" a="1"/>
  <c r="BH44" i="4" s="1"/>
  <c r="DM43" i="1"/>
  <c r="BC44" i="4" s="1" a="1"/>
  <c r="BC44" i="4" s="1"/>
  <c r="DK43" i="1"/>
  <c r="BB44" i="4" s="1" a="1"/>
  <c r="BB44" i="4" s="1"/>
  <c r="DI43" i="1"/>
  <c r="Y44" i="4" s="1" a="1"/>
  <c r="Y44" i="4" s="1"/>
  <c r="DE43" i="1"/>
  <c r="X44" i="4" s="1" a="1"/>
  <c r="X44" i="4" s="1"/>
  <c r="DA43" i="1"/>
  <c r="AY44" i="4" s="1" a="1"/>
  <c r="AY44" i="4" s="1"/>
  <c r="CW43" i="1"/>
  <c r="CX43" i="1" s="1"/>
  <c r="AV43" i="1" s="1"/>
  <c r="R44" i="4" s="1" a="1"/>
  <c r="R44" i="4" s="1"/>
  <c r="CT43" i="1"/>
  <c r="CQ43" i="1"/>
  <c r="AI44" i="4" s="1" a="1"/>
  <c r="AI44" i="4" s="1"/>
  <c r="CK43" i="1"/>
  <c r="BA44" i="4" s="1" a="1"/>
  <c r="BA44" i="4" s="1"/>
  <c r="CH43" i="1"/>
  <c r="AW44" i="4" s="1" a="1"/>
  <c r="AW44" i="4" s="1"/>
  <c r="CE43" i="1"/>
  <c r="AU44" i="4" s="1" a="1"/>
  <c r="AU44" i="4" s="1"/>
  <c r="CA43" i="1"/>
  <c r="AQ44" i="4" s="1" a="1"/>
  <c r="AQ44" i="4" s="1"/>
  <c r="BW43" i="1"/>
  <c r="AO44" i="4" s="1" a="1"/>
  <c r="AO44" i="4" s="1"/>
  <c r="BT43" i="1"/>
  <c r="AG44" i="4" s="1" a="1"/>
  <c r="AG44" i="4" s="1"/>
  <c r="BQ43" i="1"/>
  <c r="AE44" i="4" s="1" a="1"/>
  <c r="AE44" i="4" s="1"/>
  <c r="BN43" i="1"/>
  <c r="AK44" i="4" s="1" a="1"/>
  <c r="AK44" i="4" s="1"/>
  <c r="BK43" i="1"/>
  <c r="AA44" i="4" s="1" a="1"/>
  <c r="AA44" i="4" s="1"/>
  <c r="BH43" i="1"/>
  <c r="BD44" i="4" s="1" a="1"/>
  <c r="BD44" i="4" s="1"/>
  <c r="BD43" i="1"/>
  <c r="W44" i="4" s="1" a="1"/>
  <c r="W44" i="4" s="1"/>
  <c r="BA43" i="1"/>
  <c r="U44" i="4" s="1" a="1"/>
  <c r="U44" i="4" s="1"/>
  <c r="AX43" i="1"/>
  <c r="S44" i="4" s="1" a="1"/>
  <c r="S44" i="4" s="1"/>
  <c r="AT43" i="1"/>
  <c r="Q44" i="4" s="1" a="1"/>
  <c r="Q44" i="4" s="1"/>
  <c r="AQ43" i="1"/>
  <c r="O44" i="4" s="1" a="1"/>
  <c r="O44" i="4" s="1"/>
  <c r="AN43" i="1"/>
  <c r="M44" i="4" s="1" a="1"/>
  <c r="M44" i="4" s="1"/>
  <c r="AK43" i="1"/>
  <c r="K44" i="4" s="1" a="1"/>
  <c r="K44" i="4" s="1"/>
  <c r="AG43" i="1"/>
  <c r="AD43" i="1"/>
  <c r="AF43" i="1" s="1"/>
  <c r="I44" i="4" s="1" a="1"/>
  <c r="I44" i="4" s="1"/>
  <c r="DT42" i="1"/>
  <c r="DS42" i="1"/>
  <c r="DQ42" i="1"/>
  <c r="BI43" i="4" s="1" a="1"/>
  <c r="BI43" i="4" s="1"/>
  <c r="DO42" i="1"/>
  <c r="BH43" i="4" s="1" a="1"/>
  <c r="BH43" i="4" s="1"/>
  <c r="DM42" i="1"/>
  <c r="BC43" i="4" s="1" a="1"/>
  <c r="BC43" i="4" s="1"/>
  <c r="DK42" i="1"/>
  <c r="BB43" i="4" s="1" a="1"/>
  <c r="BB43" i="4" s="1"/>
  <c r="DI42" i="1"/>
  <c r="Y43" i="4" s="1" a="1"/>
  <c r="Y43" i="4" s="1"/>
  <c r="DE42" i="1"/>
  <c r="X43" i="4" s="1" a="1"/>
  <c r="X43" i="4" s="1"/>
  <c r="DA42" i="1"/>
  <c r="AY43" i="4" s="1" a="1"/>
  <c r="AY43" i="4" s="1"/>
  <c r="CW42" i="1"/>
  <c r="CT42" i="1"/>
  <c r="CQ42" i="1"/>
  <c r="AI43" i="4" s="1" a="1"/>
  <c r="AI43" i="4" s="1"/>
  <c r="CK42" i="1"/>
  <c r="BA43" i="4" s="1" a="1"/>
  <c r="BA43" i="4" s="1"/>
  <c r="CH42" i="1"/>
  <c r="AW43" i="4" s="1" a="1"/>
  <c r="AW43" i="4" s="1"/>
  <c r="CE42" i="1"/>
  <c r="AU43" i="4" s="1" a="1"/>
  <c r="AU43" i="4" s="1"/>
  <c r="CA42" i="1"/>
  <c r="AQ43" i="4" s="1" a="1"/>
  <c r="AQ43" i="4" s="1"/>
  <c r="BW42" i="1"/>
  <c r="AO43" i="4" s="1" a="1"/>
  <c r="AO43" i="4" s="1"/>
  <c r="BT42" i="1"/>
  <c r="AG43" i="4" s="1" a="1"/>
  <c r="AG43" i="4" s="1"/>
  <c r="BQ42" i="1"/>
  <c r="AE43" i="4" s="1" a="1"/>
  <c r="AE43" i="4" s="1"/>
  <c r="BN42" i="1"/>
  <c r="AK43" i="4" s="1" a="1"/>
  <c r="AK43" i="4" s="1"/>
  <c r="BK42" i="1"/>
  <c r="AA43" i="4" s="1" a="1"/>
  <c r="AA43" i="4" s="1"/>
  <c r="BH42" i="1"/>
  <c r="BD43" i="4" s="1" a="1"/>
  <c r="BD43" i="4" s="1"/>
  <c r="BD42" i="1"/>
  <c r="W43" i="4" s="1" a="1"/>
  <c r="W43" i="4" s="1"/>
  <c r="BA42" i="1"/>
  <c r="U43" i="4" s="1" a="1"/>
  <c r="U43" i="4" s="1"/>
  <c r="AX42" i="1"/>
  <c r="S43" i="4" s="1" a="1"/>
  <c r="S43" i="4" s="1"/>
  <c r="AT42" i="1"/>
  <c r="Q43" i="4" s="1" a="1"/>
  <c r="Q43" i="4" s="1"/>
  <c r="AQ42" i="1"/>
  <c r="O43" i="4" s="1" a="1"/>
  <c r="O43" i="4" s="1"/>
  <c r="AN42" i="1"/>
  <c r="M43" i="4" s="1" a="1"/>
  <c r="M43" i="4" s="1"/>
  <c r="AK42" i="1"/>
  <c r="K43" i="4" s="1" a="1"/>
  <c r="K43" i="4" s="1"/>
  <c r="AG42" i="1"/>
  <c r="AD42" i="1"/>
  <c r="AF42" i="1" s="1"/>
  <c r="I43" i="4" s="1" a="1"/>
  <c r="I43" i="4" s="1"/>
  <c r="DT41" i="1"/>
  <c r="DQ41" i="1"/>
  <c r="BI42" i="4" s="1" a="1"/>
  <c r="BI42" i="4" s="1"/>
  <c r="DO41" i="1"/>
  <c r="BH42" i="4" s="1" a="1"/>
  <c r="BH42" i="4" s="1"/>
  <c r="DM41" i="1"/>
  <c r="BC42" i="4" s="1" a="1"/>
  <c r="BC42" i="4" s="1"/>
  <c r="DK41" i="1"/>
  <c r="BB42" i="4" s="1" a="1"/>
  <c r="BB42" i="4" s="1"/>
  <c r="DI41" i="1"/>
  <c r="Y42" i="4" s="1" a="1"/>
  <c r="Y42" i="4" s="1"/>
  <c r="DE41" i="1"/>
  <c r="X42" i="4" s="1" a="1"/>
  <c r="X42" i="4" s="1"/>
  <c r="DA41" i="1"/>
  <c r="AY42" i="4" s="1" a="1"/>
  <c r="AY42" i="4" s="1"/>
  <c r="CX41" i="1"/>
  <c r="CW41" i="1"/>
  <c r="CT41" i="1"/>
  <c r="CQ41" i="1"/>
  <c r="AI42" i="4" s="1" a="1"/>
  <c r="AI42" i="4" s="1"/>
  <c r="CK41" i="1"/>
  <c r="BA42" i="4" s="1" a="1"/>
  <c r="BA42" i="4" s="1"/>
  <c r="CH41" i="1"/>
  <c r="AW42" i="4" s="1" a="1"/>
  <c r="AW42" i="4" s="1"/>
  <c r="CE41" i="1"/>
  <c r="AU42" i="4" s="1" a="1"/>
  <c r="AU42" i="4" s="1"/>
  <c r="CA41" i="1"/>
  <c r="AQ42" i="4" s="1" a="1"/>
  <c r="AQ42" i="4" s="1"/>
  <c r="BW41" i="1"/>
  <c r="AO42" i="4" s="1" a="1"/>
  <c r="AO42" i="4" s="1"/>
  <c r="BT41" i="1"/>
  <c r="AG42" i="4" s="1" a="1"/>
  <c r="AG42" i="4" s="1"/>
  <c r="BQ41" i="1"/>
  <c r="AE42" i="4" s="1" a="1"/>
  <c r="AE42" i="4" s="1"/>
  <c r="BN41" i="1"/>
  <c r="AK42" i="4" s="1" a="1"/>
  <c r="AK42" i="4" s="1"/>
  <c r="BK41" i="1"/>
  <c r="AA42" i="4" s="1" a="1"/>
  <c r="AA42" i="4" s="1"/>
  <c r="BH41" i="1"/>
  <c r="BD42" i="4" s="1" a="1"/>
  <c r="BD42" i="4" s="1"/>
  <c r="BD41" i="1"/>
  <c r="W42" i="4" s="1" a="1"/>
  <c r="W42" i="4" s="1"/>
  <c r="BA41" i="1"/>
  <c r="U42" i="4" s="1" a="1"/>
  <c r="U42" i="4" s="1"/>
  <c r="AX41" i="1"/>
  <c r="S42" i="4" s="1" a="1"/>
  <c r="S42" i="4" s="1"/>
  <c r="AT41" i="1"/>
  <c r="Q42" i="4" s="1" a="1"/>
  <c r="Q42" i="4" s="1"/>
  <c r="AQ41" i="1"/>
  <c r="O42" i="4" s="1" a="1"/>
  <c r="O42" i="4" s="1"/>
  <c r="AN41" i="1"/>
  <c r="M42" i="4" s="1" a="1"/>
  <c r="M42" i="4" s="1"/>
  <c r="AL41" i="1"/>
  <c r="L42" i="4" s="1" a="1"/>
  <c r="L42" i="4" s="1"/>
  <c r="AK41" i="1"/>
  <c r="K42" i="4" s="1" a="1"/>
  <c r="K42" i="4" s="1"/>
  <c r="AG41" i="1"/>
  <c r="AD41" i="1"/>
  <c r="AF41" i="1" s="1"/>
  <c r="I42" i="4" s="1" a="1"/>
  <c r="I42" i="4" s="1"/>
  <c r="DT40" i="1"/>
  <c r="DS40" i="1"/>
  <c r="DQ40" i="1"/>
  <c r="BI41" i="4" s="1" a="1"/>
  <c r="BI41" i="4" s="1"/>
  <c r="DO40" i="1"/>
  <c r="BH41" i="4" s="1" a="1"/>
  <c r="BH41" i="4" s="1"/>
  <c r="DM40" i="1"/>
  <c r="BC41" i="4" s="1" a="1"/>
  <c r="BC41" i="4" s="1"/>
  <c r="DK40" i="1"/>
  <c r="BB41" i="4" s="1" a="1"/>
  <c r="BB41" i="4" s="1"/>
  <c r="DI40" i="1"/>
  <c r="Y41" i="4" s="1" a="1"/>
  <c r="Y41" i="4" s="1"/>
  <c r="DE40" i="1"/>
  <c r="X41" i="4" s="1" a="1"/>
  <c r="X41" i="4" s="1"/>
  <c r="DA40" i="1"/>
  <c r="AY41" i="4" s="1" a="1"/>
  <c r="AY41" i="4" s="1"/>
  <c r="CW40" i="1"/>
  <c r="CT40" i="1"/>
  <c r="CQ40" i="1"/>
  <c r="AI41" i="4" s="1" a="1"/>
  <c r="AI41" i="4" s="1"/>
  <c r="CK40" i="1"/>
  <c r="BA41" i="4" s="1" a="1"/>
  <c r="BA41" i="4" s="1"/>
  <c r="CH40" i="1"/>
  <c r="AW41" i="4" s="1" a="1"/>
  <c r="AW41" i="4" s="1"/>
  <c r="CE40" i="1"/>
  <c r="AU41" i="4" s="1" a="1"/>
  <c r="AU41" i="4" s="1"/>
  <c r="CA40" i="1"/>
  <c r="AQ41" i="4" s="1" a="1"/>
  <c r="AQ41" i="4" s="1"/>
  <c r="BW40" i="1"/>
  <c r="AO41" i="4" s="1" a="1"/>
  <c r="AO41" i="4" s="1"/>
  <c r="BT40" i="1"/>
  <c r="AG41" i="4" s="1" a="1"/>
  <c r="AG41" i="4" s="1"/>
  <c r="BQ40" i="1"/>
  <c r="AE41" i="4" s="1" a="1"/>
  <c r="AE41" i="4" s="1"/>
  <c r="BN40" i="1"/>
  <c r="AK41" i="4" s="1" a="1"/>
  <c r="AK41" i="4" s="1"/>
  <c r="BK40" i="1"/>
  <c r="AA41" i="4" s="1" a="1"/>
  <c r="AA41" i="4" s="1"/>
  <c r="BH40" i="1"/>
  <c r="BD41" i="4" s="1" a="1"/>
  <c r="BD41" i="4" s="1"/>
  <c r="BD40" i="1"/>
  <c r="W41" i="4" s="1" a="1"/>
  <c r="W41" i="4" s="1"/>
  <c r="BA40" i="1"/>
  <c r="U41" i="4" s="1" a="1"/>
  <c r="U41" i="4" s="1"/>
  <c r="AX40" i="1"/>
  <c r="S41" i="4" s="1" a="1"/>
  <c r="S41" i="4" s="1"/>
  <c r="AT40" i="1"/>
  <c r="Q41" i="4" s="1" a="1"/>
  <c r="Q41" i="4" s="1"/>
  <c r="AQ40" i="1"/>
  <c r="O41" i="4" s="1" a="1"/>
  <c r="O41" i="4" s="1"/>
  <c r="AN40" i="1"/>
  <c r="M41" i="4" s="1" a="1"/>
  <c r="M41" i="4" s="1"/>
  <c r="AK40" i="1"/>
  <c r="K41" i="4" s="1" a="1"/>
  <c r="K41" i="4" s="1"/>
  <c r="AG40" i="1"/>
  <c r="AD40" i="1"/>
  <c r="AF40" i="1" s="1"/>
  <c r="I41" i="4" s="1" a="1"/>
  <c r="I41" i="4" s="1"/>
  <c r="DT39" i="1"/>
  <c r="DS39" i="1"/>
  <c r="DQ39" i="1"/>
  <c r="BI40" i="4" s="1" a="1"/>
  <c r="BI40" i="4" s="1"/>
  <c r="DO39" i="1"/>
  <c r="BH40" i="4" s="1" a="1"/>
  <c r="BH40" i="4" s="1"/>
  <c r="DM39" i="1"/>
  <c r="BC40" i="4" s="1" a="1"/>
  <c r="BC40" i="4" s="1"/>
  <c r="DK39" i="1"/>
  <c r="BB40" i="4" s="1" a="1"/>
  <c r="BB40" i="4" s="1"/>
  <c r="DI39" i="1"/>
  <c r="Y40" i="4" s="1" a="1"/>
  <c r="Y40" i="4" s="1"/>
  <c r="DE39" i="1"/>
  <c r="X40" i="4" s="1" a="1"/>
  <c r="X40" i="4" s="1"/>
  <c r="DA39" i="1"/>
  <c r="AY40" i="4" s="1" a="1"/>
  <c r="AY40" i="4" s="1"/>
  <c r="CX39" i="1"/>
  <c r="AV39" i="1" s="1"/>
  <c r="R40" i="4" s="1" a="1"/>
  <c r="R40" i="4" s="1"/>
  <c r="CW39" i="1"/>
  <c r="CT39" i="1"/>
  <c r="CQ39" i="1"/>
  <c r="AI40" i="4" s="1" a="1"/>
  <c r="AI40" i="4" s="1"/>
  <c r="CK39" i="1"/>
  <c r="BA40" i="4" s="1" a="1"/>
  <c r="BA40" i="4" s="1"/>
  <c r="CH39" i="1"/>
  <c r="AW40" i="4" s="1" a="1"/>
  <c r="AW40" i="4" s="1"/>
  <c r="CE39" i="1"/>
  <c r="AU40" i="4" s="1" a="1"/>
  <c r="AU40" i="4" s="1"/>
  <c r="CA39" i="1"/>
  <c r="AQ40" i="4" s="1" a="1"/>
  <c r="AQ40" i="4" s="1"/>
  <c r="BW39" i="1"/>
  <c r="AO40" i="4" s="1" a="1"/>
  <c r="AO40" i="4" s="1"/>
  <c r="BT39" i="1"/>
  <c r="AG40" i="4" s="1" a="1"/>
  <c r="AG40" i="4" s="1"/>
  <c r="BQ39" i="1"/>
  <c r="AE40" i="4" s="1" a="1"/>
  <c r="AE40" i="4" s="1"/>
  <c r="BN39" i="1"/>
  <c r="AK40" i="4" s="1" a="1"/>
  <c r="AK40" i="4" s="1"/>
  <c r="BK39" i="1"/>
  <c r="AA40" i="4" s="1" a="1"/>
  <c r="AA40" i="4" s="1"/>
  <c r="BH39" i="1"/>
  <c r="BD40" i="4" s="1" a="1"/>
  <c r="BD40" i="4" s="1"/>
  <c r="BD39" i="1"/>
  <c r="W40" i="4" s="1" a="1"/>
  <c r="W40" i="4" s="1"/>
  <c r="BA39" i="1"/>
  <c r="U40" i="4" s="1" a="1"/>
  <c r="U40" i="4" s="1"/>
  <c r="AX39" i="1"/>
  <c r="S40" i="4" s="1" a="1"/>
  <c r="S40" i="4" s="1"/>
  <c r="AT39" i="1"/>
  <c r="Q40" i="4" s="1" a="1"/>
  <c r="Q40" i="4" s="1"/>
  <c r="AQ39" i="1"/>
  <c r="O40" i="4" s="1" a="1"/>
  <c r="O40" i="4" s="1"/>
  <c r="AN39" i="1"/>
  <c r="M40" i="4" s="1" a="1"/>
  <c r="M40" i="4" s="1"/>
  <c r="AK39" i="1"/>
  <c r="K40" i="4" s="1" a="1"/>
  <c r="K40" i="4" s="1"/>
  <c r="AG39" i="1"/>
  <c r="AD39" i="1"/>
  <c r="AF39" i="1" s="1"/>
  <c r="I40" i="4" s="1" a="1"/>
  <c r="I40" i="4" s="1"/>
  <c r="DT38" i="1"/>
  <c r="DS38" i="1"/>
  <c r="DQ38" i="1"/>
  <c r="BI39" i="4" s="1" a="1"/>
  <c r="BI39" i="4" s="1"/>
  <c r="DO38" i="1"/>
  <c r="BH39" i="4" s="1" a="1"/>
  <c r="BH39" i="4" s="1"/>
  <c r="DM38" i="1"/>
  <c r="BC39" i="4" s="1" a="1"/>
  <c r="BC39" i="4" s="1"/>
  <c r="DK38" i="1"/>
  <c r="BB39" i="4" s="1" a="1"/>
  <c r="BB39" i="4" s="1"/>
  <c r="DI38" i="1"/>
  <c r="Y39" i="4" s="1" a="1"/>
  <c r="Y39" i="4" s="1"/>
  <c r="DE38" i="1"/>
  <c r="X39" i="4" s="1" a="1"/>
  <c r="X39" i="4" s="1"/>
  <c r="DA38" i="1"/>
  <c r="AY39" i="4" s="1" a="1"/>
  <c r="AY39" i="4" s="1"/>
  <c r="CW38" i="1"/>
  <c r="CX38" i="1" s="1"/>
  <c r="AV38" i="1" s="1"/>
  <c r="R39" i="4" s="1" a="1"/>
  <c r="R39" i="4" s="1"/>
  <c r="CT38" i="1"/>
  <c r="CQ38" i="1"/>
  <c r="AI39" i="4" s="1" a="1"/>
  <c r="AI39" i="4" s="1"/>
  <c r="CK38" i="1"/>
  <c r="BA39" i="4" s="1" a="1"/>
  <c r="BA39" i="4" s="1"/>
  <c r="CH38" i="1"/>
  <c r="AW39" i="4" s="1" a="1"/>
  <c r="AW39" i="4" s="1"/>
  <c r="CE38" i="1"/>
  <c r="AU39" i="4" s="1" a="1"/>
  <c r="AU39" i="4" s="1"/>
  <c r="CA38" i="1"/>
  <c r="AQ39" i="4" s="1" a="1"/>
  <c r="AQ39" i="4" s="1"/>
  <c r="BW38" i="1"/>
  <c r="AO39" i="4" s="1" a="1"/>
  <c r="AO39" i="4" s="1"/>
  <c r="BT38" i="1"/>
  <c r="AG39" i="4" s="1" a="1"/>
  <c r="AG39" i="4" s="1"/>
  <c r="BQ38" i="1"/>
  <c r="AE39" i="4" s="1" a="1"/>
  <c r="AE39" i="4" s="1"/>
  <c r="BN38" i="1"/>
  <c r="AK39" i="4" s="1" a="1"/>
  <c r="AK39" i="4" s="1"/>
  <c r="BK38" i="1"/>
  <c r="AA39" i="4" s="1" a="1"/>
  <c r="AA39" i="4" s="1"/>
  <c r="BH38" i="1"/>
  <c r="BD39" i="4" s="1" a="1"/>
  <c r="BD39" i="4" s="1"/>
  <c r="BD38" i="1"/>
  <c r="W39" i="4" s="1" a="1"/>
  <c r="W39" i="4" s="1"/>
  <c r="BA38" i="1"/>
  <c r="U39" i="4" s="1" a="1"/>
  <c r="U39" i="4" s="1"/>
  <c r="AX38" i="1"/>
  <c r="S39" i="4" s="1" a="1"/>
  <c r="S39" i="4" s="1"/>
  <c r="AT38" i="1"/>
  <c r="Q39" i="4" s="1" a="1"/>
  <c r="Q39" i="4" s="1"/>
  <c r="AQ38" i="1"/>
  <c r="O39" i="4" s="1" a="1"/>
  <c r="O39" i="4" s="1"/>
  <c r="AN38" i="1"/>
  <c r="M39" i="4" s="1" a="1"/>
  <c r="M39" i="4" s="1"/>
  <c r="AK38" i="1"/>
  <c r="K39" i="4" s="1" a="1"/>
  <c r="K39" i="4" s="1"/>
  <c r="AG38" i="1"/>
  <c r="AD38" i="1"/>
  <c r="AF38" i="1" s="1"/>
  <c r="I39" i="4" s="1" a="1"/>
  <c r="I39" i="4" s="1"/>
  <c r="DT37" i="1"/>
  <c r="DS37" i="1"/>
  <c r="DQ37" i="1"/>
  <c r="BI38" i="4" s="1" a="1"/>
  <c r="BI38" i="4" s="1"/>
  <c r="DO37" i="1"/>
  <c r="BH38" i="4" s="1" a="1"/>
  <c r="BH38" i="4" s="1"/>
  <c r="DM37" i="1"/>
  <c r="BC38" i="4" s="1" a="1"/>
  <c r="BC38" i="4" s="1"/>
  <c r="DK37" i="1"/>
  <c r="BB38" i="4" s="1" a="1"/>
  <c r="BB38" i="4" s="1"/>
  <c r="DI37" i="1"/>
  <c r="Y38" i="4" s="1" a="1"/>
  <c r="Y38" i="4" s="1"/>
  <c r="DE37" i="1"/>
  <c r="X38" i="4" s="1" a="1"/>
  <c r="X38" i="4" s="1"/>
  <c r="DA37" i="1"/>
  <c r="AY38" i="4" s="1" a="1"/>
  <c r="AY38" i="4" s="1"/>
  <c r="CW37" i="1"/>
  <c r="CX37" i="1" s="1"/>
  <c r="AV37" i="1" s="1"/>
  <c r="R38" i="4" s="1" a="1"/>
  <c r="R38" i="4" s="1"/>
  <c r="CT37" i="1"/>
  <c r="CQ37" i="1"/>
  <c r="AI38" i="4" s="1" a="1"/>
  <c r="AI38" i="4" s="1"/>
  <c r="CK37" i="1"/>
  <c r="BA38" i="4" s="1" a="1"/>
  <c r="BA38" i="4" s="1"/>
  <c r="CH37" i="1"/>
  <c r="AW38" i="4" s="1" a="1"/>
  <c r="AW38" i="4" s="1"/>
  <c r="CE37" i="1"/>
  <c r="AU38" i="4" s="1" a="1"/>
  <c r="AU38" i="4" s="1"/>
  <c r="CA37" i="1"/>
  <c r="AQ38" i="4" s="1" a="1"/>
  <c r="AQ38" i="4" s="1"/>
  <c r="BW37" i="1"/>
  <c r="AO38" i="4" s="1" a="1"/>
  <c r="AO38" i="4" s="1"/>
  <c r="BT37" i="1"/>
  <c r="AG38" i="4" s="1" a="1"/>
  <c r="AG38" i="4" s="1"/>
  <c r="BQ37" i="1"/>
  <c r="AE38" i="4" s="1" a="1"/>
  <c r="AE38" i="4" s="1"/>
  <c r="BN37" i="1"/>
  <c r="AK38" i="4" s="1" a="1"/>
  <c r="AK38" i="4" s="1"/>
  <c r="BK37" i="1"/>
  <c r="AA38" i="4" s="1" a="1"/>
  <c r="AA38" i="4" s="1"/>
  <c r="BH37" i="1"/>
  <c r="BD38" i="4" s="1" a="1"/>
  <c r="BD38" i="4" s="1"/>
  <c r="BD37" i="1"/>
  <c r="W38" i="4" s="1" a="1"/>
  <c r="W38" i="4" s="1"/>
  <c r="BA37" i="1"/>
  <c r="U38" i="4" s="1" a="1"/>
  <c r="U38" i="4" s="1"/>
  <c r="AX37" i="1"/>
  <c r="S38" i="4" s="1" a="1"/>
  <c r="S38" i="4" s="1"/>
  <c r="AT37" i="1"/>
  <c r="Q38" i="4" s="1" a="1"/>
  <c r="Q38" i="4" s="1"/>
  <c r="AQ37" i="1"/>
  <c r="O38" i="4" s="1" a="1"/>
  <c r="O38" i="4" s="1"/>
  <c r="AN37" i="1"/>
  <c r="M38" i="4" s="1" a="1"/>
  <c r="M38" i="4" s="1"/>
  <c r="AK37" i="1"/>
  <c r="K38" i="4" s="1" a="1"/>
  <c r="K38" i="4" s="1"/>
  <c r="AG37" i="1"/>
  <c r="AD37" i="1"/>
  <c r="AF37" i="1" s="1"/>
  <c r="I38" i="4" s="1" a="1"/>
  <c r="I38" i="4" s="1"/>
  <c r="DT36" i="1"/>
  <c r="DS36" i="1"/>
  <c r="DQ36" i="1"/>
  <c r="BI37" i="4" s="1" a="1"/>
  <c r="BI37" i="4" s="1"/>
  <c r="DO36" i="1"/>
  <c r="BH37" i="4" s="1" a="1"/>
  <c r="BH37" i="4" s="1"/>
  <c r="DM36" i="1"/>
  <c r="BC37" i="4" s="1" a="1"/>
  <c r="BC37" i="4" s="1"/>
  <c r="DK36" i="1"/>
  <c r="BB37" i="4" s="1" a="1"/>
  <c r="BB37" i="4" s="1"/>
  <c r="DI36" i="1"/>
  <c r="Y37" i="4" s="1" a="1"/>
  <c r="Y37" i="4" s="1"/>
  <c r="DE36" i="1"/>
  <c r="X37" i="4" s="1" a="1"/>
  <c r="X37" i="4" s="1"/>
  <c r="DA36" i="1"/>
  <c r="AY37" i="4" s="1" a="1"/>
  <c r="AY37" i="4" s="1"/>
  <c r="CW36" i="1"/>
  <c r="CT36" i="1"/>
  <c r="CQ36" i="1"/>
  <c r="AI37" i="4" s="1" a="1"/>
  <c r="AI37" i="4" s="1"/>
  <c r="CK36" i="1"/>
  <c r="BA37" i="4" s="1" a="1"/>
  <c r="BA37" i="4" s="1"/>
  <c r="CH36" i="1"/>
  <c r="AW37" i="4" s="1" a="1"/>
  <c r="AW37" i="4" s="1"/>
  <c r="CE36" i="1"/>
  <c r="AU37" i="4" s="1" a="1"/>
  <c r="AU37" i="4" s="1"/>
  <c r="CA36" i="1"/>
  <c r="AQ37" i="4" s="1" a="1"/>
  <c r="AQ37" i="4" s="1"/>
  <c r="BW36" i="1"/>
  <c r="AO37" i="4" s="1" a="1"/>
  <c r="AO37" i="4" s="1"/>
  <c r="BT36" i="1"/>
  <c r="AG37" i="4" s="1" a="1"/>
  <c r="AG37" i="4" s="1"/>
  <c r="BQ36" i="1"/>
  <c r="AE37" i="4" s="1" a="1"/>
  <c r="AE37" i="4" s="1"/>
  <c r="BN36" i="1"/>
  <c r="AK37" i="4" s="1" a="1"/>
  <c r="AK37" i="4" s="1"/>
  <c r="BK36" i="1"/>
  <c r="AA37" i="4" s="1" a="1"/>
  <c r="AA37" i="4" s="1"/>
  <c r="BH36" i="1"/>
  <c r="BD37" i="4" s="1" a="1"/>
  <c r="BD37" i="4" s="1"/>
  <c r="BD36" i="1"/>
  <c r="W37" i="4" s="1" a="1"/>
  <c r="W37" i="4" s="1"/>
  <c r="BA36" i="1"/>
  <c r="U37" i="4" s="1" a="1"/>
  <c r="U37" i="4" s="1"/>
  <c r="AX36" i="1"/>
  <c r="S37" i="4" s="1" a="1"/>
  <c r="S37" i="4" s="1"/>
  <c r="AT36" i="1"/>
  <c r="Q37" i="4" s="1" a="1"/>
  <c r="Q37" i="4" s="1"/>
  <c r="AQ36" i="1"/>
  <c r="O37" i="4" s="1" a="1"/>
  <c r="O37" i="4" s="1"/>
  <c r="AN36" i="1"/>
  <c r="M37" i="4" s="1" a="1"/>
  <c r="M37" i="4" s="1"/>
  <c r="AK36" i="1"/>
  <c r="K37" i="4" s="1" a="1"/>
  <c r="K37" i="4" s="1"/>
  <c r="AG36" i="1"/>
  <c r="AD36" i="1"/>
  <c r="AF36" i="1" s="1"/>
  <c r="I37" i="4" s="1" a="1"/>
  <c r="I37" i="4" s="1"/>
  <c r="DT35" i="1"/>
  <c r="DS35" i="1"/>
  <c r="DQ35" i="1"/>
  <c r="BI36" i="4" s="1" a="1"/>
  <c r="BI36" i="4" s="1"/>
  <c r="DO35" i="1"/>
  <c r="BH36" i="4" s="1" a="1"/>
  <c r="BH36" i="4" s="1"/>
  <c r="DM35" i="1"/>
  <c r="BC36" i="4" s="1" a="1"/>
  <c r="BC36" i="4" s="1"/>
  <c r="DK35" i="1"/>
  <c r="BB36" i="4" s="1" a="1"/>
  <c r="BB36" i="4" s="1"/>
  <c r="DI35" i="1"/>
  <c r="Y36" i="4" s="1" a="1"/>
  <c r="Y36" i="4" s="1"/>
  <c r="DE35" i="1"/>
  <c r="X36" i="4" s="1" a="1"/>
  <c r="X36" i="4" s="1"/>
  <c r="DA35" i="1"/>
  <c r="AY36" i="4" s="1" a="1"/>
  <c r="AY36" i="4" s="1"/>
  <c r="CW35" i="1"/>
  <c r="CX35" i="1" s="1"/>
  <c r="AV35" i="1" s="1"/>
  <c r="R36" i="4" s="1" a="1"/>
  <c r="R36" i="4" s="1"/>
  <c r="CT35" i="1"/>
  <c r="CQ35" i="1"/>
  <c r="AI36" i="4" s="1" a="1"/>
  <c r="AI36" i="4" s="1"/>
  <c r="CK35" i="1"/>
  <c r="BA36" i="4" s="1" a="1"/>
  <c r="BA36" i="4" s="1"/>
  <c r="CH35" i="1"/>
  <c r="AW36" i="4" s="1" a="1"/>
  <c r="AW36" i="4" s="1"/>
  <c r="CE35" i="1"/>
  <c r="AU36" i="4" s="1" a="1"/>
  <c r="AU36" i="4" s="1"/>
  <c r="CA35" i="1"/>
  <c r="AQ36" i="4" s="1" a="1"/>
  <c r="AQ36" i="4" s="1"/>
  <c r="BW35" i="1"/>
  <c r="AO36" i="4" s="1" a="1"/>
  <c r="AO36" i="4" s="1"/>
  <c r="BT35" i="1"/>
  <c r="AG36" i="4" s="1" a="1"/>
  <c r="AG36" i="4" s="1"/>
  <c r="BQ35" i="1"/>
  <c r="AE36" i="4" s="1" a="1"/>
  <c r="AE36" i="4" s="1"/>
  <c r="BN35" i="1"/>
  <c r="AK36" i="4" s="1" a="1"/>
  <c r="AK36" i="4" s="1"/>
  <c r="BK35" i="1"/>
  <c r="AA36" i="4" s="1" a="1"/>
  <c r="AA36" i="4" s="1"/>
  <c r="BH35" i="1"/>
  <c r="BD36" i="4" s="1" a="1"/>
  <c r="BD36" i="4" s="1"/>
  <c r="BD35" i="1"/>
  <c r="W36" i="4" s="1" a="1"/>
  <c r="W36" i="4" s="1"/>
  <c r="BA35" i="1"/>
  <c r="U36" i="4" s="1" a="1"/>
  <c r="U36" i="4" s="1"/>
  <c r="AX35" i="1"/>
  <c r="S36" i="4" s="1" a="1"/>
  <c r="S36" i="4" s="1"/>
  <c r="AT35" i="1"/>
  <c r="Q36" i="4" s="1" a="1"/>
  <c r="Q36" i="4" s="1"/>
  <c r="AQ35" i="1"/>
  <c r="O36" i="4" s="1" a="1"/>
  <c r="O36" i="4" s="1"/>
  <c r="AN35" i="1"/>
  <c r="M36" i="4" s="1" a="1"/>
  <c r="M36" i="4" s="1"/>
  <c r="AK35" i="1"/>
  <c r="K36" i="4" s="1" a="1"/>
  <c r="K36" i="4" s="1"/>
  <c r="AG35" i="1"/>
  <c r="AD35" i="1"/>
  <c r="AF35" i="1" s="1"/>
  <c r="I36" i="4" s="1" a="1"/>
  <c r="I36" i="4" s="1"/>
  <c r="DT34" i="1"/>
  <c r="DS34" i="1"/>
  <c r="DQ34" i="1"/>
  <c r="BI35" i="4" s="1" a="1"/>
  <c r="BI35" i="4" s="1"/>
  <c r="DO34" i="1"/>
  <c r="BH35" i="4" s="1" a="1"/>
  <c r="BH35" i="4" s="1"/>
  <c r="DM34" i="1"/>
  <c r="BC35" i="4" s="1" a="1"/>
  <c r="BC35" i="4" s="1"/>
  <c r="DK34" i="1"/>
  <c r="BB35" i="4" s="1" a="1"/>
  <c r="BB35" i="4" s="1"/>
  <c r="DI34" i="1"/>
  <c r="Y35" i="4" s="1" a="1"/>
  <c r="Y35" i="4" s="1"/>
  <c r="DE34" i="1"/>
  <c r="X35" i="4" s="1" a="1"/>
  <c r="X35" i="4" s="1"/>
  <c r="DA34" i="1"/>
  <c r="AY35" i="4" s="1" a="1"/>
  <c r="AY35" i="4" s="1"/>
  <c r="CW34" i="1"/>
  <c r="CT34" i="1"/>
  <c r="CQ34" i="1"/>
  <c r="AI35" i="4" s="1" a="1"/>
  <c r="AI35" i="4" s="1"/>
  <c r="CK34" i="1"/>
  <c r="BA35" i="4" s="1" a="1"/>
  <c r="BA35" i="4" s="1"/>
  <c r="CH34" i="1"/>
  <c r="AW35" i="4" s="1" a="1"/>
  <c r="AW35" i="4" s="1"/>
  <c r="CE34" i="1"/>
  <c r="AU35" i="4" s="1" a="1"/>
  <c r="AU35" i="4" s="1"/>
  <c r="CA34" i="1"/>
  <c r="AQ35" i="4" s="1" a="1"/>
  <c r="AQ35" i="4" s="1"/>
  <c r="BW34" i="1"/>
  <c r="AO35" i="4" s="1" a="1"/>
  <c r="AO35" i="4" s="1"/>
  <c r="BT34" i="1"/>
  <c r="AG35" i="4" s="1" a="1"/>
  <c r="AG35" i="4" s="1"/>
  <c r="BQ34" i="1"/>
  <c r="AE35" i="4" s="1" a="1"/>
  <c r="AE35" i="4" s="1"/>
  <c r="BN34" i="1"/>
  <c r="AK35" i="4" s="1" a="1"/>
  <c r="AK35" i="4" s="1"/>
  <c r="BK34" i="1"/>
  <c r="AA35" i="4" s="1" a="1"/>
  <c r="AA35" i="4" s="1"/>
  <c r="BH34" i="1"/>
  <c r="BD35" i="4" s="1" a="1"/>
  <c r="BD35" i="4" s="1"/>
  <c r="BD34" i="1"/>
  <c r="W35" i="4" s="1" a="1"/>
  <c r="W35" i="4" s="1"/>
  <c r="BA34" i="1"/>
  <c r="U35" i="4" s="1" a="1"/>
  <c r="U35" i="4" s="1"/>
  <c r="AX34" i="1"/>
  <c r="S35" i="4" s="1" a="1"/>
  <c r="S35" i="4" s="1"/>
  <c r="AT34" i="1"/>
  <c r="Q35" i="4" s="1" a="1"/>
  <c r="Q35" i="4" s="1"/>
  <c r="AQ34" i="1"/>
  <c r="O35" i="4" s="1" a="1"/>
  <c r="O35" i="4" s="1"/>
  <c r="AN34" i="1"/>
  <c r="M35" i="4" s="1" a="1"/>
  <c r="M35" i="4" s="1"/>
  <c r="AK34" i="1"/>
  <c r="K35" i="4" s="1" a="1"/>
  <c r="K35" i="4" s="1"/>
  <c r="AG34" i="1"/>
  <c r="AD34" i="1"/>
  <c r="AF34" i="1" s="1"/>
  <c r="I35" i="4" s="1" a="1"/>
  <c r="I35" i="4" s="1"/>
  <c r="DT33" i="1"/>
  <c r="DS33" i="1"/>
  <c r="DQ33" i="1"/>
  <c r="BI34" i="4" s="1" a="1"/>
  <c r="BI34" i="4" s="1"/>
  <c r="DO33" i="1"/>
  <c r="BH34" i="4" s="1" a="1"/>
  <c r="BH34" i="4" s="1"/>
  <c r="DM33" i="1"/>
  <c r="BC34" i="4" s="1" a="1"/>
  <c r="BC34" i="4" s="1"/>
  <c r="DK33" i="1"/>
  <c r="BB34" i="4" s="1" a="1"/>
  <c r="BB34" i="4" s="1"/>
  <c r="DI33" i="1"/>
  <c r="Y34" i="4" s="1" a="1"/>
  <c r="Y34" i="4" s="1"/>
  <c r="DE33" i="1"/>
  <c r="X34" i="4" s="1" a="1"/>
  <c r="X34" i="4" s="1"/>
  <c r="DA33" i="1"/>
  <c r="AY34" i="4" s="1" a="1"/>
  <c r="AY34" i="4" s="1"/>
  <c r="CW33" i="1"/>
  <c r="CX33" i="1" s="1"/>
  <c r="AV33" i="1" s="1"/>
  <c r="R34" i="4" s="1" a="1"/>
  <c r="R34" i="4" s="1"/>
  <c r="CT33" i="1"/>
  <c r="CQ33" i="1"/>
  <c r="AI34" i="4" s="1" a="1"/>
  <c r="AI34" i="4" s="1"/>
  <c r="CK33" i="1"/>
  <c r="BA34" i="4" s="1" a="1"/>
  <c r="BA34" i="4" s="1"/>
  <c r="CH33" i="1"/>
  <c r="AW34" i="4" s="1" a="1"/>
  <c r="AW34" i="4" s="1"/>
  <c r="CE33" i="1"/>
  <c r="AU34" i="4" s="1" a="1"/>
  <c r="AU34" i="4" s="1"/>
  <c r="CA33" i="1"/>
  <c r="AQ34" i="4" s="1" a="1"/>
  <c r="AQ34" i="4" s="1"/>
  <c r="BW33" i="1"/>
  <c r="AO34" i="4" s="1" a="1"/>
  <c r="AO34" i="4" s="1"/>
  <c r="BT33" i="1"/>
  <c r="AG34" i="4" s="1" a="1"/>
  <c r="AG34" i="4" s="1"/>
  <c r="BQ33" i="1"/>
  <c r="AE34" i="4" s="1" a="1"/>
  <c r="AE34" i="4" s="1"/>
  <c r="BN33" i="1"/>
  <c r="AK34" i="4" s="1" a="1"/>
  <c r="AK34" i="4" s="1"/>
  <c r="BK33" i="1"/>
  <c r="AA34" i="4" s="1" a="1"/>
  <c r="AA34" i="4" s="1"/>
  <c r="BH33" i="1"/>
  <c r="BD34" i="4" s="1" a="1"/>
  <c r="BD34" i="4" s="1"/>
  <c r="BD33" i="1"/>
  <c r="W34" i="4" s="1" a="1"/>
  <c r="W34" i="4" s="1"/>
  <c r="BA33" i="1"/>
  <c r="U34" i="4" s="1" a="1"/>
  <c r="U34" i="4" s="1"/>
  <c r="AX33" i="1"/>
  <c r="S34" i="4" s="1" a="1"/>
  <c r="S34" i="4" s="1"/>
  <c r="AT33" i="1"/>
  <c r="Q34" i="4" s="1" a="1"/>
  <c r="Q34" i="4" s="1"/>
  <c r="AQ33" i="1"/>
  <c r="O34" i="4" s="1" a="1"/>
  <c r="O34" i="4" s="1"/>
  <c r="AN33" i="1"/>
  <c r="M34" i="4" s="1" a="1"/>
  <c r="M34" i="4" s="1"/>
  <c r="AK33" i="1"/>
  <c r="K34" i="4" s="1" a="1"/>
  <c r="K34" i="4" s="1"/>
  <c r="AG33" i="1"/>
  <c r="AD33" i="1"/>
  <c r="AF33" i="1" s="1"/>
  <c r="I34" i="4" s="1" a="1"/>
  <c r="I34" i="4" s="1"/>
  <c r="DT32" i="1"/>
  <c r="DS32" i="1"/>
  <c r="DQ32" i="1"/>
  <c r="BI33" i="4" s="1" a="1"/>
  <c r="BI33" i="4" s="1"/>
  <c r="DO32" i="1"/>
  <c r="BH33" i="4" s="1" a="1"/>
  <c r="BH33" i="4" s="1"/>
  <c r="DM32" i="1"/>
  <c r="BC33" i="4" s="1" a="1"/>
  <c r="BC33" i="4" s="1"/>
  <c r="DK32" i="1"/>
  <c r="BB33" i="4" s="1" a="1"/>
  <c r="BB33" i="4" s="1"/>
  <c r="DI32" i="1"/>
  <c r="Y33" i="4" s="1" a="1"/>
  <c r="Y33" i="4" s="1"/>
  <c r="DE32" i="1"/>
  <c r="X33" i="4" s="1" a="1"/>
  <c r="X33" i="4" s="1"/>
  <c r="DA32" i="1"/>
  <c r="AY33" i="4" s="1" a="1"/>
  <c r="AY33" i="4" s="1"/>
  <c r="CW32" i="1"/>
  <c r="CT32" i="1"/>
  <c r="CQ32" i="1"/>
  <c r="AI33" i="4" s="1" a="1"/>
  <c r="AI33" i="4" s="1"/>
  <c r="CK32" i="1"/>
  <c r="BA33" i="4" s="1" a="1"/>
  <c r="BA33" i="4" s="1"/>
  <c r="CH32" i="1"/>
  <c r="AW33" i="4" s="1" a="1"/>
  <c r="AW33" i="4" s="1"/>
  <c r="CE32" i="1"/>
  <c r="AU33" i="4" s="1" a="1"/>
  <c r="AU33" i="4" s="1"/>
  <c r="CA32" i="1"/>
  <c r="AQ33" i="4" s="1" a="1"/>
  <c r="AQ33" i="4" s="1"/>
  <c r="BW32" i="1"/>
  <c r="AO33" i="4" s="1" a="1"/>
  <c r="AO33" i="4" s="1"/>
  <c r="BT32" i="1"/>
  <c r="AG33" i="4" s="1" a="1"/>
  <c r="AG33" i="4" s="1"/>
  <c r="BQ32" i="1"/>
  <c r="AE33" i="4" s="1" a="1"/>
  <c r="AE33" i="4" s="1"/>
  <c r="BN32" i="1"/>
  <c r="AK33" i="4" s="1" a="1"/>
  <c r="AK33" i="4" s="1"/>
  <c r="BK32" i="1"/>
  <c r="AA33" i="4" s="1" a="1"/>
  <c r="AA33" i="4" s="1"/>
  <c r="BH32" i="1"/>
  <c r="BD33" i="4" s="1" a="1"/>
  <c r="BD33" i="4" s="1"/>
  <c r="BD32" i="1"/>
  <c r="W33" i="4" s="1" a="1"/>
  <c r="W33" i="4" s="1"/>
  <c r="BA32" i="1"/>
  <c r="U33" i="4" s="1" a="1"/>
  <c r="U33" i="4" s="1"/>
  <c r="AX32" i="1"/>
  <c r="S33" i="4" s="1" a="1"/>
  <c r="S33" i="4" s="1"/>
  <c r="AT32" i="1"/>
  <c r="Q33" i="4" s="1" a="1"/>
  <c r="Q33" i="4" s="1"/>
  <c r="AQ32" i="1"/>
  <c r="O33" i="4" s="1" a="1"/>
  <c r="O33" i="4" s="1"/>
  <c r="AN32" i="1"/>
  <c r="M33" i="4" s="1" a="1"/>
  <c r="M33" i="4" s="1"/>
  <c r="AK32" i="1"/>
  <c r="K33" i="4" s="1" a="1"/>
  <c r="K33" i="4" s="1"/>
  <c r="AG32" i="1"/>
  <c r="AD32" i="1"/>
  <c r="AF32" i="1" s="1"/>
  <c r="I33" i="4" s="1" a="1"/>
  <c r="I33" i="4" s="1"/>
  <c r="DT31" i="1"/>
  <c r="DS31" i="1"/>
  <c r="DQ31" i="1"/>
  <c r="BI32" i="4" s="1" a="1"/>
  <c r="BI32" i="4" s="1"/>
  <c r="DO31" i="1"/>
  <c r="BH32" i="4" s="1" a="1"/>
  <c r="BH32" i="4" s="1"/>
  <c r="DM31" i="1"/>
  <c r="BC32" i="4" s="1" a="1"/>
  <c r="BC32" i="4" s="1"/>
  <c r="DK31" i="1"/>
  <c r="BB32" i="4" s="1" a="1"/>
  <c r="BB32" i="4" s="1"/>
  <c r="DI31" i="1"/>
  <c r="Y32" i="4" s="1" a="1"/>
  <c r="Y32" i="4" s="1"/>
  <c r="DE31" i="1"/>
  <c r="X32" i="4" s="1" a="1"/>
  <c r="X32" i="4" s="1"/>
  <c r="DA31" i="1"/>
  <c r="AY32" i="4" s="1" a="1"/>
  <c r="AY32" i="4" s="1"/>
  <c r="CX31" i="1"/>
  <c r="AV31" i="1" s="1"/>
  <c r="R32" i="4" s="1" a="1"/>
  <c r="R32" i="4" s="1"/>
  <c r="CW31" i="1"/>
  <c r="CT31" i="1"/>
  <c r="CQ31" i="1"/>
  <c r="AI32" i="4" s="1" a="1"/>
  <c r="AI32" i="4" s="1"/>
  <c r="CK31" i="1"/>
  <c r="BA32" i="4" s="1" a="1"/>
  <c r="BA32" i="4" s="1"/>
  <c r="CH31" i="1"/>
  <c r="AW32" i="4" s="1" a="1"/>
  <c r="AW32" i="4" s="1"/>
  <c r="CE31" i="1"/>
  <c r="AU32" i="4" s="1" a="1"/>
  <c r="AU32" i="4" s="1"/>
  <c r="CA31" i="1"/>
  <c r="AQ32" i="4" s="1" a="1"/>
  <c r="AQ32" i="4" s="1"/>
  <c r="BW31" i="1"/>
  <c r="AO32" i="4" s="1" a="1"/>
  <c r="AO32" i="4" s="1"/>
  <c r="BT31" i="1"/>
  <c r="AG32" i="4" s="1" a="1"/>
  <c r="AG32" i="4" s="1"/>
  <c r="BQ31" i="1"/>
  <c r="AE32" i="4" s="1" a="1"/>
  <c r="AE32" i="4" s="1"/>
  <c r="BN31" i="1"/>
  <c r="AK32" i="4" s="1" a="1"/>
  <c r="AK32" i="4" s="1"/>
  <c r="BK31" i="1"/>
  <c r="AA32" i="4" s="1" a="1"/>
  <c r="AA32" i="4" s="1"/>
  <c r="BH31" i="1"/>
  <c r="BD32" i="4" s="1" a="1"/>
  <c r="BD32" i="4" s="1"/>
  <c r="BD31" i="1"/>
  <c r="W32" i="4" s="1" a="1"/>
  <c r="W32" i="4" s="1"/>
  <c r="BA31" i="1"/>
  <c r="U32" i="4" s="1" a="1"/>
  <c r="U32" i="4" s="1"/>
  <c r="AX31" i="1"/>
  <c r="S32" i="4" s="1" a="1"/>
  <c r="S32" i="4" s="1"/>
  <c r="AT31" i="1"/>
  <c r="Q32" i="4" s="1" a="1"/>
  <c r="Q32" i="4" s="1"/>
  <c r="AQ31" i="1"/>
  <c r="O32" i="4" s="1" a="1"/>
  <c r="O32" i="4" s="1"/>
  <c r="AN31" i="1"/>
  <c r="M32" i="4" s="1" a="1"/>
  <c r="M32" i="4" s="1"/>
  <c r="AK31" i="1"/>
  <c r="K32" i="4" s="1" a="1"/>
  <c r="K32" i="4" s="1"/>
  <c r="AG31" i="1"/>
  <c r="AD31" i="1"/>
  <c r="AF31" i="1" s="1"/>
  <c r="I32" i="4" s="1" a="1"/>
  <c r="I32" i="4" s="1"/>
  <c r="DT30" i="1"/>
  <c r="DS30" i="1"/>
  <c r="DQ30" i="1"/>
  <c r="BI31" i="4" s="1" a="1"/>
  <c r="BI31" i="4" s="1"/>
  <c r="DO30" i="1"/>
  <c r="BH31" i="4" s="1" a="1"/>
  <c r="BH31" i="4" s="1"/>
  <c r="DM30" i="1"/>
  <c r="BC31" i="4" s="1" a="1"/>
  <c r="BC31" i="4" s="1"/>
  <c r="DK30" i="1"/>
  <c r="BB31" i="4" s="1" a="1"/>
  <c r="BB31" i="4" s="1"/>
  <c r="DI30" i="1"/>
  <c r="Y31" i="4" s="1" a="1"/>
  <c r="Y31" i="4" s="1"/>
  <c r="DE30" i="1"/>
  <c r="X31" i="4" s="1" a="1"/>
  <c r="X31" i="4" s="1"/>
  <c r="DA30" i="1"/>
  <c r="AY31" i="4" s="1" a="1"/>
  <c r="AY31" i="4" s="1"/>
  <c r="CW30" i="1"/>
  <c r="CX30" i="1" s="1"/>
  <c r="AV30" i="1" s="1"/>
  <c r="R31" i="4" s="1" a="1"/>
  <c r="R31" i="4" s="1"/>
  <c r="CT30" i="1"/>
  <c r="CQ30" i="1"/>
  <c r="AI31" i="4" s="1" a="1"/>
  <c r="AI31" i="4" s="1"/>
  <c r="CK30" i="1"/>
  <c r="BA31" i="4" s="1" a="1"/>
  <c r="BA31" i="4" s="1"/>
  <c r="CH30" i="1"/>
  <c r="AW31" i="4" s="1" a="1"/>
  <c r="AW31" i="4" s="1"/>
  <c r="CE30" i="1"/>
  <c r="AU31" i="4" s="1" a="1"/>
  <c r="AU31" i="4" s="1"/>
  <c r="CA30" i="1"/>
  <c r="AQ31" i="4" s="1" a="1"/>
  <c r="AQ31" i="4" s="1"/>
  <c r="BW30" i="1"/>
  <c r="AO31" i="4" s="1" a="1"/>
  <c r="AO31" i="4" s="1"/>
  <c r="BT30" i="1"/>
  <c r="AG31" i="4" s="1" a="1"/>
  <c r="AG31" i="4" s="1"/>
  <c r="BQ30" i="1"/>
  <c r="AE31" i="4" s="1" a="1"/>
  <c r="AE31" i="4" s="1"/>
  <c r="BN30" i="1"/>
  <c r="AK31" i="4" s="1" a="1"/>
  <c r="AK31" i="4" s="1"/>
  <c r="BK30" i="1"/>
  <c r="AA31" i="4" s="1" a="1"/>
  <c r="AA31" i="4" s="1"/>
  <c r="BH30" i="1"/>
  <c r="BD31" i="4" s="1" a="1"/>
  <c r="BD31" i="4" s="1"/>
  <c r="BD30" i="1"/>
  <c r="W31" i="4" s="1" a="1"/>
  <c r="W31" i="4" s="1"/>
  <c r="BA30" i="1"/>
  <c r="U31" i="4" s="1" a="1"/>
  <c r="U31" i="4" s="1"/>
  <c r="AX30" i="1"/>
  <c r="S31" i="4" s="1" a="1"/>
  <c r="S31" i="4" s="1"/>
  <c r="AT30" i="1"/>
  <c r="Q31" i="4" s="1" a="1"/>
  <c r="Q31" i="4" s="1"/>
  <c r="AQ30" i="1"/>
  <c r="O31" i="4" s="1" a="1"/>
  <c r="O31" i="4" s="1"/>
  <c r="AN30" i="1"/>
  <c r="M31" i="4" s="1" a="1"/>
  <c r="M31" i="4" s="1"/>
  <c r="AK30" i="1"/>
  <c r="K31" i="4" s="1" a="1"/>
  <c r="K31" i="4" s="1"/>
  <c r="AG30" i="1"/>
  <c r="AD30" i="1"/>
  <c r="AF30" i="1" s="1"/>
  <c r="I31" i="4" s="1" a="1"/>
  <c r="I31" i="4" s="1"/>
  <c r="DT29" i="1"/>
  <c r="DS29" i="1"/>
  <c r="DQ29" i="1"/>
  <c r="BI30" i="4" s="1" a="1"/>
  <c r="BI30" i="4" s="1"/>
  <c r="DO29" i="1"/>
  <c r="BH30" i="4" s="1" a="1"/>
  <c r="BH30" i="4" s="1"/>
  <c r="DM29" i="1"/>
  <c r="BC30" i="4" s="1" a="1"/>
  <c r="BC30" i="4" s="1"/>
  <c r="DK29" i="1"/>
  <c r="BB30" i="4" s="1" a="1"/>
  <c r="BB30" i="4" s="1"/>
  <c r="DI29" i="1"/>
  <c r="Y30" i="4" s="1" a="1"/>
  <c r="Y30" i="4" s="1"/>
  <c r="DE29" i="1"/>
  <c r="X30" i="4" s="1" a="1"/>
  <c r="X30" i="4" s="1"/>
  <c r="DA29" i="1"/>
  <c r="AY30" i="4" s="1" a="1"/>
  <c r="AY30" i="4" s="1"/>
  <c r="CW29" i="1"/>
  <c r="CX29" i="1" s="1"/>
  <c r="AV29" i="1" s="1"/>
  <c r="R30" i="4" s="1" a="1"/>
  <c r="R30" i="4" s="1"/>
  <c r="CT29" i="1"/>
  <c r="CQ29" i="1"/>
  <c r="AI30" i="4" s="1" a="1"/>
  <c r="AI30" i="4" s="1"/>
  <c r="CK29" i="1"/>
  <c r="BA30" i="4" s="1" a="1"/>
  <c r="BA30" i="4" s="1"/>
  <c r="CH29" i="1"/>
  <c r="AW30" i="4" s="1" a="1"/>
  <c r="AW30" i="4" s="1"/>
  <c r="CE29" i="1"/>
  <c r="AU30" i="4" s="1" a="1"/>
  <c r="AU30" i="4" s="1"/>
  <c r="CA29" i="1"/>
  <c r="AQ30" i="4" s="1" a="1"/>
  <c r="AQ30" i="4" s="1"/>
  <c r="BW29" i="1"/>
  <c r="AO30" i="4" s="1" a="1"/>
  <c r="AO30" i="4" s="1"/>
  <c r="BT29" i="1"/>
  <c r="AG30" i="4" s="1" a="1"/>
  <c r="AG30" i="4" s="1"/>
  <c r="BQ29" i="1"/>
  <c r="AE30" i="4" s="1" a="1"/>
  <c r="AE30" i="4" s="1"/>
  <c r="BN29" i="1"/>
  <c r="AK30" i="4" s="1" a="1"/>
  <c r="AK30" i="4" s="1"/>
  <c r="BK29" i="1"/>
  <c r="AA30" i="4" s="1" a="1"/>
  <c r="AA30" i="4" s="1"/>
  <c r="BH29" i="1"/>
  <c r="BD30" i="4" s="1" a="1"/>
  <c r="BD30" i="4" s="1"/>
  <c r="BD29" i="1"/>
  <c r="W30" i="4" s="1" a="1"/>
  <c r="W30" i="4" s="1"/>
  <c r="BA29" i="1"/>
  <c r="U30" i="4" s="1" a="1"/>
  <c r="U30" i="4" s="1"/>
  <c r="AX29" i="1"/>
  <c r="S30" i="4" s="1" a="1"/>
  <c r="S30" i="4" s="1"/>
  <c r="AT29" i="1"/>
  <c r="Q30" i="4" s="1" a="1"/>
  <c r="Q30" i="4" s="1"/>
  <c r="AQ29" i="1"/>
  <c r="O30" i="4" s="1" a="1"/>
  <c r="O30" i="4" s="1"/>
  <c r="AN29" i="1"/>
  <c r="M30" i="4" s="1" a="1"/>
  <c r="M30" i="4" s="1"/>
  <c r="AK29" i="1"/>
  <c r="K30" i="4" s="1" a="1"/>
  <c r="K30" i="4" s="1"/>
  <c r="AG29" i="1"/>
  <c r="AD29" i="1"/>
  <c r="AF29" i="1" s="1"/>
  <c r="I30" i="4" s="1" a="1"/>
  <c r="I30" i="4" s="1"/>
  <c r="DT28" i="1"/>
  <c r="DS28" i="1"/>
  <c r="DQ28" i="1"/>
  <c r="BI29" i="4" s="1" a="1"/>
  <c r="BI29" i="4" s="1"/>
  <c r="DO28" i="1"/>
  <c r="BH29" i="4" s="1" a="1"/>
  <c r="BH29" i="4" s="1"/>
  <c r="DM28" i="1"/>
  <c r="BC29" i="4" s="1" a="1"/>
  <c r="BC29" i="4" s="1"/>
  <c r="DK28" i="1"/>
  <c r="BB29" i="4" s="1" a="1"/>
  <c r="BB29" i="4" s="1"/>
  <c r="DI28" i="1"/>
  <c r="Y29" i="4" s="1" a="1"/>
  <c r="Y29" i="4" s="1"/>
  <c r="DE28" i="1"/>
  <c r="X29" i="4" s="1" a="1"/>
  <c r="X29" i="4" s="1"/>
  <c r="DA28" i="1"/>
  <c r="AY29" i="4" s="1" a="1"/>
  <c r="AY29" i="4" s="1"/>
  <c r="CW28" i="1"/>
  <c r="CT28" i="1"/>
  <c r="CQ28" i="1"/>
  <c r="AI29" i="4" s="1" a="1"/>
  <c r="AI29" i="4" s="1"/>
  <c r="CK28" i="1"/>
  <c r="BA29" i="4" s="1" a="1"/>
  <c r="BA29" i="4" s="1"/>
  <c r="CH28" i="1"/>
  <c r="AW29" i="4" s="1" a="1"/>
  <c r="AW29" i="4" s="1"/>
  <c r="CE28" i="1"/>
  <c r="AU29" i="4" s="1" a="1"/>
  <c r="AU29" i="4" s="1"/>
  <c r="CA28" i="1"/>
  <c r="AQ29" i="4" s="1" a="1"/>
  <c r="AQ29" i="4" s="1"/>
  <c r="BW28" i="1"/>
  <c r="AO29" i="4" s="1" a="1"/>
  <c r="AO29" i="4" s="1"/>
  <c r="BT28" i="1"/>
  <c r="AG29" i="4" s="1" a="1"/>
  <c r="AG29" i="4" s="1"/>
  <c r="BQ28" i="1"/>
  <c r="AE29" i="4" s="1" a="1"/>
  <c r="AE29" i="4" s="1"/>
  <c r="BN28" i="1"/>
  <c r="AK29" i="4" s="1" a="1"/>
  <c r="AK29" i="4" s="1"/>
  <c r="BK28" i="1"/>
  <c r="AA29" i="4" s="1" a="1"/>
  <c r="AA29" i="4" s="1"/>
  <c r="BH28" i="1"/>
  <c r="BD29" i="4" s="1" a="1"/>
  <c r="BD29" i="4" s="1"/>
  <c r="BD28" i="1"/>
  <c r="W29" i="4" s="1" a="1"/>
  <c r="W29" i="4" s="1"/>
  <c r="BA28" i="1"/>
  <c r="U29" i="4" s="1" a="1"/>
  <c r="U29" i="4" s="1"/>
  <c r="AX28" i="1"/>
  <c r="S29" i="4" s="1" a="1"/>
  <c r="S29" i="4" s="1"/>
  <c r="AT28" i="1"/>
  <c r="Q29" i="4" s="1" a="1"/>
  <c r="Q29" i="4" s="1"/>
  <c r="AQ28" i="1"/>
  <c r="O29" i="4" s="1" a="1"/>
  <c r="O29" i="4" s="1"/>
  <c r="AN28" i="1"/>
  <c r="M29" i="4" s="1" a="1"/>
  <c r="M29" i="4" s="1"/>
  <c r="AK28" i="1"/>
  <c r="K29" i="4" s="1" a="1"/>
  <c r="K29" i="4" s="1"/>
  <c r="AG28" i="1"/>
  <c r="AD28" i="1"/>
  <c r="AF28" i="1" s="1"/>
  <c r="I29" i="4" s="1" a="1"/>
  <c r="I29" i="4" s="1"/>
  <c r="DT27" i="1"/>
  <c r="DS27" i="1"/>
  <c r="DQ27" i="1"/>
  <c r="BI28" i="4" s="1" a="1"/>
  <c r="BI28" i="4" s="1"/>
  <c r="DO27" i="1"/>
  <c r="BH28" i="4" s="1" a="1"/>
  <c r="BH28" i="4" s="1"/>
  <c r="DM27" i="1"/>
  <c r="BC28" i="4" s="1" a="1"/>
  <c r="BC28" i="4" s="1"/>
  <c r="DK27" i="1"/>
  <c r="BB28" i="4" s="1" a="1"/>
  <c r="BB28" i="4" s="1"/>
  <c r="DI27" i="1"/>
  <c r="Y28" i="4" s="1" a="1"/>
  <c r="Y28" i="4" s="1"/>
  <c r="DE27" i="1"/>
  <c r="X28" i="4" s="1" a="1"/>
  <c r="X28" i="4" s="1"/>
  <c r="DA27" i="1"/>
  <c r="AY28" i="4" s="1" a="1"/>
  <c r="AY28" i="4" s="1"/>
  <c r="CW27" i="1"/>
  <c r="CX27" i="1" s="1"/>
  <c r="AV27" i="1" s="1"/>
  <c r="R28" i="4" s="1" a="1"/>
  <c r="R28" i="4" s="1"/>
  <c r="CT27" i="1"/>
  <c r="CQ27" i="1"/>
  <c r="AI28" i="4" s="1" a="1"/>
  <c r="AI28" i="4" s="1"/>
  <c r="CK27" i="1"/>
  <c r="BA28" i="4" s="1" a="1"/>
  <c r="BA28" i="4" s="1"/>
  <c r="CH27" i="1"/>
  <c r="AW28" i="4" s="1" a="1"/>
  <c r="AW28" i="4" s="1"/>
  <c r="CE27" i="1"/>
  <c r="AU28" i="4" s="1" a="1"/>
  <c r="AU28" i="4" s="1"/>
  <c r="CA27" i="1"/>
  <c r="AQ28" i="4" s="1" a="1"/>
  <c r="AQ28" i="4" s="1"/>
  <c r="BW27" i="1"/>
  <c r="AO28" i="4" s="1" a="1"/>
  <c r="AO28" i="4" s="1"/>
  <c r="BT27" i="1"/>
  <c r="AG28" i="4" s="1" a="1"/>
  <c r="AG28" i="4" s="1"/>
  <c r="BQ27" i="1"/>
  <c r="AE28" i="4" s="1" a="1"/>
  <c r="AE28" i="4" s="1"/>
  <c r="BN27" i="1"/>
  <c r="AK28" i="4" s="1" a="1"/>
  <c r="AK28" i="4" s="1"/>
  <c r="BK27" i="1"/>
  <c r="AA28" i="4" s="1" a="1"/>
  <c r="AA28" i="4" s="1"/>
  <c r="BH27" i="1"/>
  <c r="BD28" i="4" s="1" a="1"/>
  <c r="BD28" i="4" s="1"/>
  <c r="BD27" i="1"/>
  <c r="W28" i="4" s="1" a="1"/>
  <c r="W28" i="4" s="1"/>
  <c r="BA27" i="1"/>
  <c r="U28" i="4" s="1" a="1"/>
  <c r="U28" i="4" s="1"/>
  <c r="AX27" i="1"/>
  <c r="S28" i="4" s="1" a="1"/>
  <c r="S28" i="4" s="1"/>
  <c r="AT27" i="1"/>
  <c r="Q28" i="4" s="1" a="1"/>
  <c r="Q28" i="4" s="1"/>
  <c r="AQ27" i="1"/>
  <c r="O28" i="4" s="1" a="1"/>
  <c r="O28" i="4" s="1"/>
  <c r="AN27" i="1"/>
  <c r="M28" i="4" s="1" a="1"/>
  <c r="M28" i="4" s="1"/>
  <c r="AK27" i="1"/>
  <c r="K28" i="4" s="1" a="1"/>
  <c r="K28" i="4" s="1"/>
  <c r="AG27" i="1"/>
  <c r="AD27" i="1"/>
  <c r="AF27" i="1" s="1"/>
  <c r="I28" i="4" s="1" a="1"/>
  <c r="I28" i="4" s="1"/>
  <c r="DT26" i="1"/>
  <c r="DQ26" i="1"/>
  <c r="BI27" i="4" s="1" a="1"/>
  <c r="BI27" i="4" s="1"/>
  <c r="DO26" i="1"/>
  <c r="BH27" i="4" s="1" a="1"/>
  <c r="BH27" i="4" s="1"/>
  <c r="DM26" i="1"/>
  <c r="BC27" i="4" s="1" a="1"/>
  <c r="BC27" i="4" s="1"/>
  <c r="DK26" i="1"/>
  <c r="BB27" i="4" s="1" a="1"/>
  <c r="BB27" i="4" s="1"/>
  <c r="DI26" i="1"/>
  <c r="Y27" i="4" s="1" a="1"/>
  <c r="Y27" i="4" s="1"/>
  <c r="DE26" i="1"/>
  <c r="X27" i="4" s="1" a="1"/>
  <c r="X27" i="4" s="1"/>
  <c r="DA26" i="1"/>
  <c r="AY27" i="4" s="1" a="1"/>
  <c r="AY27" i="4" s="1"/>
  <c r="CW26" i="1"/>
  <c r="CT26" i="1"/>
  <c r="CQ26" i="1"/>
  <c r="AI27" i="4" s="1" a="1"/>
  <c r="AI27" i="4" s="1"/>
  <c r="CK26" i="1"/>
  <c r="BA27" i="4" s="1" a="1"/>
  <c r="BA27" i="4" s="1"/>
  <c r="CH26" i="1"/>
  <c r="AW27" i="4" s="1" a="1"/>
  <c r="AW27" i="4" s="1"/>
  <c r="CE26" i="1"/>
  <c r="AU27" i="4" s="1" a="1"/>
  <c r="AU27" i="4" s="1"/>
  <c r="CA26" i="1"/>
  <c r="AQ27" i="4" s="1" a="1"/>
  <c r="AQ27" i="4" s="1"/>
  <c r="BW26" i="1"/>
  <c r="AO27" i="4" s="1" a="1"/>
  <c r="AO27" i="4" s="1"/>
  <c r="BT26" i="1"/>
  <c r="AG27" i="4" s="1" a="1"/>
  <c r="AG27" i="4" s="1"/>
  <c r="BQ26" i="1"/>
  <c r="AE27" i="4" s="1" a="1"/>
  <c r="AE27" i="4" s="1"/>
  <c r="BN26" i="1"/>
  <c r="AK27" i="4" s="1" a="1"/>
  <c r="AK27" i="4" s="1"/>
  <c r="BK26" i="1"/>
  <c r="AA27" i="4" s="1" a="1"/>
  <c r="AA27" i="4" s="1"/>
  <c r="BH26" i="1"/>
  <c r="BD27" i="4" s="1" a="1"/>
  <c r="BD27" i="4" s="1"/>
  <c r="BD26" i="1"/>
  <c r="W27" i="4" s="1" a="1"/>
  <c r="W27" i="4" s="1"/>
  <c r="BA26" i="1"/>
  <c r="U27" i="4" s="1" a="1"/>
  <c r="U27" i="4" s="1"/>
  <c r="AX26" i="1"/>
  <c r="S27" i="4" s="1" a="1"/>
  <c r="S27" i="4" s="1"/>
  <c r="AT26" i="1"/>
  <c r="Q27" i="4" s="1" a="1"/>
  <c r="Q27" i="4" s="1"/>
  <c r="AQ26" i="1"/>
  <c r="O27" i="4" s="1" a="1"/>
  <c r="O27" i="4" s="1"/>
  <c r="AO26" i="1"/>
  <c r="N27" i="4" s="1" a="1"/>
  <c r="N27" i="4" s="1"/>
  <c r="AN26" i="1"/>
  <c r="M27" i="4" s="1" a="1"/>
  <c r="M27" i="4" s="1"/>
  <c r="AK26" i="1"/>
  <c r="K27" i="4" s="1" a="1"/>
  <c r="K27" i="4" s="1"/>
  <c r="AG26" i="1"/>
  <c r="AD26" i="1"/>
  <c r="AF26" i="1" s="1"/>
  <c r="I27" i="4" s="1" a="1"/>
  <c r="I27" i="4" s="1"/>
  <c r="DT25" i="1"/>
  <c r="DS25" i="1"/>
  <c r="DQ25" i="1"/>
  <c r="BI26" i="4" s="1" a="1"/>
  <c r="BI26" i="4" s="1"/>
  <c r="DO25" i="1"/>
  <c r="BH26" i="4" s="1" a="1"/>
  <c r="BH26" i="4" s="1"/>
  <c r="DM25" i="1"/>
  <c r="BC26" i="4" s="1" a="1"/>
  <c r="BC26" i="4" s="1"/>
  <c r="DK25" i="1"/>
  <c r="BB26" i="4" s="1" a="1"/>
  <c r="BB26" i="4" s="1"/>
  <c r="DI25" i="1"/>
  <c r="Y26" i="4" s="1" a="1"/>
  <c r="Y26" i="4" s="1"/>
  <c r="DE25" i="1"/>
  <c r="X26" i="4" s="1" a="1"/>
  <c r="X26" i="4" s="1"/>
  <c r="DA25" i="1"/>
  <c r="AY26" i="4" s="1" a="1"/>
  <c r="AY26" i="4" s="1"/>
  <c r="CW25" i="1"/>
  <c r="CX25" i="1" s="1"/>
  <c r="AV25" i="1" s="1"/>
  <c r="R26" i="4" s="1" a="1"/>
  <c r="R26" i="4" s="1"/>
  <c r="CT25" i="1"/>
  <c r="CQ25" i="1"/>
  <c r="AI26" i="4" s="1" a="1"/>
  <c r="AI26" i="4" s="1"/>
  <c r="CK25" i="1"/>
  <c r="BA26" i="4" s="1" a="1"/>
  <c r="BA26" i="4" s="1"/>
  <c r="CH25" i="1"/>
  <c r="AW26" i="4" s="1" a="1"/>
  <c r="AW26" i="4" s="1"/>
  <c r="CE25" i="1"/>
  <c r="AU26" i="4" s="1" a="1"/>
  <c r="AU26" i="4" s="1"/>
  <c r="CA25" i="1"/>
  <c r="AQ26" i="4" s="1" a="1"/>
  <c r="AQ26" i="4" s="1"/>
  <c r="BW25" i="1"/>
  <c r="AO26" i="4" s="1" a="1"/>
  <c r="AO26" i="4" s="1"/>
  <c r="BT25" i="1"/>
  <c r="AG26" i="4" s="1" a="1"/>
  <c r="AG26" i="4" s="1"/>
  <c r="BQ25" i="1"/>
  <c r="AE26" i="4" s="1" a="1"/>
  <c r="AE26" i="4" s="1"/>
  <c r="BN25" i="1"/>
  <c r="AK26" i="4" s="1" a="1"/>
  <c r="AK26" i="4" s="1"/>
  <c r="BK25" i="1"/>
  <c r="AA26" i="4" s="1" a="1"/>
  <c r="AA26" i="4" s="1"/>
  <c r="BH25" i="1"/>
  <c r="BD26" i="4" s="1" a="1"/>
  <c r="BD26" i="4" s="1"/>
  <c r="BD25" i="1"/>
  <c r="W26" i="4" s="1" a="1"/>
  <c r="W26" i="4" s="1"/>
  <c r="BA25" i="1"/>
  <c r="U26" i="4" s="1" a="1"/>
  <c r="U26" i="4" s="1"/>
  <c r="AX25" i="1"/>
  <c r="S26" i="4" s="1" a="1"/>
  <c r="S26" i="4" s="1"/>
  <c r="AT25" i="1"/>
  <c r="Q26" i="4" s="1" a="1"/>
  <c r="Q26" i="4" s="1"/>
  <c r="AQ25" i="1"/>
  <c r="O26" i="4" s="1" a="1"/>
  <c r="O26" i="4" s="1"/>
  <c r="AN25" i="1"/>
  <c r="M26" i="4" s="1" a="1"/>
  <c r="M26" i="4" s="1"/>
  <c r="AK25" i="1"/>
  <c r="K26" i="4" s="1" a="1"/>
  <c r="K26" i="4" s="1"/>
  <c r="AG25" i="1"/>
  <c r="AD25" i="1"/>
  <c r="AF25" i="1" s="1"/>
  <c r="I26" i="4" s="1" a="1"/>
  <c r="I26" i="4" s="1"/>
  <c r="DT24" i="1"/>
  <c r="DS24" i="1"/>
  <c r="DQ24" i="1"/>
  <c r="BI25" i="4" s="1" a="1"/>
  <c r="BI25" i="4" s="1"/>
  <c r="DO24" i="1"/>
  <c r="BH25" i="4" s="1" a="1"/>
  <c r="BH25" i="4" s="1"/>
  <c r="DM24" i="1"/>
  <c r="BC25" i="4" s="1" a="1"/>
  <c r="BC25" i="4" s="1"/>
  <c r="DK24" i="1"/>
  <c r="BB25" i="4" s="1" a="1"/>
  <c r="BB25" i="4" s="1"/>
  <c r="DI24" i="1"/>
  <c r="Y25" i="4" s="1" a="1"/>
  <c r="Y25" i="4" s="1"/>
  <c r="DE24" i="1"/>
  <c r="X25" i="4" s="1" a="1"/>
  <c r="X25" i="4" s="1"/>
  <c r="DA24" i="1"/>
  <c r="AY25" i="4" s="1" a="1"/>
  <c r="AY25" i="4" s="1"/>
  <c r="CW24" i="1"/>
  <c r="CT24" i="1"/>
  <c r="CQ24" i="1"/>
  <c r="AI25" i="4" s="1" a="1"/>
  <c r="AI25" i="4" s="1"/>
  <c r="CK24" i="1"/>
  <c r="BA25" i="4" s="1" a="1"/>
  <c r="BA25" i="4" s="1"/>
  <c r="CH24" i="1"/>
  <c r="AW25" i="4" s="1" a="1"/>
  <c r="AW25" i="4" s="1"/>
  <c r="CE24" i="1"/>
  <c r="AU25" i="4" s="1" a="1"/>
  <c r="AU25" i="4" s="1"/>
  <c r="CA24" i="1"/>
  <c r="AQ25" i="4" s="1" a="1"/>
  <c r="AQ25" i="4" s="1"/>
  <c r="BW24" i="1"/>
  <c r="AO25" i="4" s="1" a="1"/>
  <c r="AO25" i="4" s="1"/>
  <c r="BT24" i="1"/>
  <c r="AG25" i="4" s="1" a="1"/>
  <c r="AG25" i="4" s="1"/>
  <c r="BQ24" i="1"/>
  <c r="AE25" i="4" s="1" a="1"/>
  <c r="AE25" i="4" s="1"/>
  <c r="BN24" i="1"/>
  <c r="AK25" i="4" s="1" a="1"/>
  <c r="AK25" i="4" s="1"/>
  <c r="BK24" i="1"/>
  <c r="AA25" i="4" s="1" a="1"/>
  <c r="AA25" i="4" s="1"/>
  <c r="BH24" i="1"/>
  <c r="BD25" i="4" s="1" a="1"/>
  <c r="BD25" i="4" s="1"/>
  <c r="BD24" i="1"/>
  <c r="W25" i="4" s="1" a="1"/>
  <c r="W25" i="4" s="1"/>
  <c r="BA24" i="1"/>
  <c r="U25" i="4" s="1" a="1"/>
  <c r="U25" i="4" s="1"/>
  <c r="AX24" i="1"/>
  <c r="S25" i="4" s="1" a="1"/>
  <c r="S25" i="4" s="1"/>
  <c r="AT24" i="1"/>
  <c r="Q25" i="4" s="1" a="1"/>
  <c r="Q25" i="4" s="1"/>
  <c r="AQ24" i="1"/>
  <c r="O25" i="4" s="1" a="1"/>
  <c r="O25" i="4" s="1"/>
  <c r="AN24" i="1"/>
  <c r="M25" i="4" s="1" a="1"/>
  <c r="M25" i="4" s="1"/>
  <c r="AK24" i="1"/>
  <c r="K25" i="4" s="1" a="1"/>
  <c r="K25" i="4" s="1"/>
  <c r="AG24" i="1"/>
  <c r="AD24" i="1"/>
  <c r="AF24" i="1" s="1"/>
  <c r="I25" i="4" s="1" a="1"/>
  <c r="I25" i="4" s="1"/>
  <c r="DT23" i="1"/>
  <c r="DS23" i="1"/>
  <c r="DQ23" i="1"/>
  <c r="BI24" i="4" s="1" a="1"/>
  <c r="BI24" i="4" s="1"/>
  <c r="DO23" i="1"/>
  <c r="BH24" i="4" s="1" a="1"/>
  <c r="BH24" i="4" s="1"/>
  <c r="DM23" i="1"/>
  <c r="BC24" i="4" s="1" a="1"/>
  <c r="BC24" i="4" s="1"/>
  <c r="DK23" i="1"/>
  <c r="BB24" i="4" s="1" a="1"/>
  <c r="BB24" i="4" s="1"/>
  <c r="DI23" i="1"/>
  <c r="Y24" i="4" s="1" a="1"/>
  <c r="Y24" i="4" s="1"/>
  <c r="DE23" i="1"/>
  <c r="X24" i="4" s="1" a="1"/>
  <c r="X24" i="4" s="1"/>
  <c r="DA23" i="1"/>
  <c r="AY24" i="4" s="1" a="1"/>
  <c r="AY24" i="4" s="1"/>
  <c r="CW23" i="1"/>
  <c r="CX23" i="1" s="1"/>
  <c r="AV23" i="1" s="1"/>
  <c r="R24" i="4" s="1" a="1"/>
  <c r="R24" i="4" s="1"/>
  <c r="CT23" i="1"/>
  <c r="CQ23" i="1"/>
  <c r="AI24" i="4" s="1" a="1"/>
  <c r="AI24" i="4" s="1"/>
  <c r="CK23" i="1"/>
  <c r="BA24" i="4" s="1" a="1"/>
  <c r="BA24" i="4" s="1"/>
  <c r="CH23" i="1"/>
  <c r="AW24" i="4" s="1" a="1"/>
  <c r="AW24" i="4" s="1"/>
  <c r="CE23" i="1"/>
  <c r="AU24" i="4" s="1" a="1"/>
  <c r="AU24" i="4" s="1"/>
  <c r="CA23" i="1"/>
  <c r="AQ24" i="4" s="1" a="1"/>
  <c r="AQ24" i="4" s="1"/>
  <c r="BW23" i="1"/>
  <c r="AO24" i="4" s="1" a="1"/>
  <c r="AO24" i="4" s="1"/>
  <c r="BT23" i="1"/>
  <c r="AG24" i="4" s="1" a="1"/>
  <c r="AG24" i="4" s="1"/>
  <c r="BQ23" i="1"/>
  <c r="AE24" i="4" s="1" a="1"/>
  <c r="AE24" i="4" s="1"/>
  <c r="BN23" i="1"/>
  <c r="AK24" i="4" s="1" a="1"/>
  <c r="AK24" i="4" s="1"/>
  <c r="BK23" i="1"/>
  <c r="AA24" i="4" s="1" a="1"/>
  <c r="AA24" i="4" s="1"/>
  <c r="BH23" i="1"/>
  <c r="BD24" i="4" s="1" a="1"/>
  <c r="BD24" i="4" s="1"/>
  <c r="BD23" i="1"/>
  <c r="W24" i="4" s="1" a="1"/>
  <c r="W24" i="4" s="1"/>
  <c r="BA23" i="1"/>
  <c r="U24" i="4" s="1" a="1"/>
  <c r="U24" i="4" s="1"/>
  <c r="AX23" i="1"/>
  <c r="S24" i="4" s="1" a="1"/>
  <c r="S24" i="4" s="1"/>
  <c r="AT23" i="1"/>
  <c r="Q24" i="4" s="1" a="1"/>
  <c r="Q24" i="4" s="1"/>
  <c r="AQ23" i="1"/>
  <c r="O24" i="4" s="1" a="1"/>
  <c r="O24" i="4" s="1"/>
  <c r="AN23" i="1"/>
  <c r="M24" i="4" s="1" a="1"/>
  <c r="M24" i="4" s="1"/>
  <c r="AK23" i="1"/>
  <c r="K24" i="4" s="1" a="1"/>
  <c r="K24" i="4" s="1"/>
  <c r="AG23" i="1"/>
  <c r="AD23" i="1"/>
  <c r="AF23" i="1" s="1"/>
  <c r="I24" i="4" s="1" a="1"/>
  <c r="I24" i="4" s="1"/>
  <c r="DT22" i="1"/>
  <c r="DS22" i="1"/>
  <c r="DQ22" i="1"/>
  <c r="BI23" i="4" s="1" a="1"/>
  <c r="BI23" i="4" s="1"/>
  <c r="DO22" i="1"/>
  <c r="BH23" i="4" s="1" a="1"/>
  <c r="BH23" i="4" s="1"/>
  <c r="DM22" i="1"/>
  <c r="BC23" i="4" s="1" a="1"/>
  <c r="BC23" i="4" s="1"/>
  <c r="DK22" i="1"/>
  <c r="BB23" i="4" s="1" a="1"/>
  <c r="BB23" i="4" s="1"/>
  <c r="DI22" i="1"/>
  <c r="Y23" i="4" s="1" a="1"/>
  <c r="Y23" i="4" s="1"/>
  <c r="DE22" i="1"/>
  <c r="X23" i="4" s="1" a="1"/>
  <c r="X23" i="4" s="1"/>
  <c r="DA22" i="1"/>
  <c r="AY23" i="4" s="1" a="1"/>
  <c r="AY23" i="4" s="1"/>
  <c r="CW22" i="1"/>
  <c r="CT22" i="1"/>
  <c r="CQ22" i="1"/>
  <c r="AI23" i="4" s="1" a="1"/>
  <c r="AI23" i="4" s="1"/>
  <c r="CK22" i="1"/>
  <c r="BA23" i="4" s="1" a="1"/>
  <c r="BA23" i="4" s="1"/>
  <c r="CH22" i="1"/>
  <c r="AW23" i="4" s="1" a="1"/>
  <c r="AW23" i="4" s="1"/>
  <c r="CE22" i="1"/>
  <c r="AU23" i="4" s="1" a="1"/>
  <c r="AU23" i="4" s="1"/>
  <c r="CA22" i="1"/>
  <c r="AQ23" i="4" s="1" a="1"/>
  <c r="AQ23" i="4" s="1"/>
  <c r="BW22" i="1"/>
  <c r="AO23" i="4" s="1" a="1"/>
  <c r="AO23" i="4" s="1"/>
  <c r="BT22" i="1"/>
  <c r="AG23" i="4" s="1" a="1"/>
  <c r="AG23" i="4" s="1"/>
  <c r="BQ22" i="1"/>
  <c r="AE23" i="4" s="1" a="1"/>
  <c r="AE23" i="4" s="1"/>
  <c r="BN22" i="1"/>
  <c r="AK23" i="4" s="1" a="1"/>
  <c r="AK23" i="4" s="1"/>
  <c r="BK22" i="1"/>
  <c r="AA23" i="4" s="1" a="1"/>
  <c r="AA23" i="4" s="1"/>
  <c r="BH22" i="1"/>
  <c r="BD23" i="4" s="1" a="1"/>
  <c r="BD23" i="4" s="1"/>
  <c r="BD22" i="1"/>
  <c r="W23" i="4" s="1" a="1"/>
  <c r="W23" i="4" s="1"/>
  <c r="BA22" i="1"/>
  <c r="U23" i="4" s="1" a="1"/>
  <c r="U23" i="4" s="1"/>
  <c r="AX22" i="1"/>
  <c r="S23" i="4" s="1" a="1"/>
  <c r="S23" i="4" s="1"/>
  <c r="AT22" i="1"/>
  <c r="Q23" i="4" s="1" a="1"/>
  <c r="Q23" i="4" s="1"/>
  <c r="AQ22" i="1"/>
  <c r="O23" i="4" s="1" a="1"/>
  <c r="O23" i="4" s="1"/>
  <c r="AN22" i="1"/>
  <c r="M23" i="4" s="1" a="1"/>
  <c r="M23" i="4" s="1"/>
  <c r="AK22" i="1"/>
  <c r="K23" i="4" s="1" a="1"/>
  <c r="K23" i="4" s="1"/>
  <c r="AG22" i="1"/>
  <c r="AD22" i="1"/>
  <c r="AF22" i="1" s="1"/>
  <c r="I23" i="4" s="1" a="1"/>
  <c r="I23" i="4" s="1"/>
  <c r="DT21" i="1"/>
  <c r="DS21" i="1"/>
  <c r="DQ21" i="1"/>
  <c r="BI22" i="4" s="1" a="1"/>
  <c r="BI22" i="4" s="1"/>
  <c r="DO21" i="1"/>
  <c r="BH22" i="4" s="1" a="1"/>
  <c r="BH22" i="4" s="1"/>
  <c r="DM21" i="1"/>
  <c r="BC22" i="4" s="1" a="1"/>
  <c r="BC22" i="4" s="1"/>
  <c r="DK21" i="1"/>
  <c r="BB22" i="4" s="1" a="1"/>
  <c r="BB22" i="4" s="1"/>
  <c r="DI21" i="1"/>
  <c r="Y22" i="4" s="1" a="1"/>
  <c r="Y22" i="4" s="1"/>
  <c r="DE21" i="1"/>
  <c r="X22" i="4" s="1" a="1"/>
  <c r="X22" i="4" s="1"/>
  <c r="DA21" i="1"/>
  <c r="AY22" i="4" s="1" a="1"/>
  <c r="AY22" i="4" s="1"/>
  <c r="CX21" i="1"/>
  <c r="AV21" i="1" s="1"/>
  <c r="R22" i="4" s="1" a="1"/>
  <c r="R22" i="4" s="1"/>
  <c r="CW21" i="1"/>
  <c r="CT21" i="1"/>
  <c r="CQ21" i="1"/>
  <c r="AI22" i="4" s="1" a="1"/>
  <c r="AI22" i="4" s="1"/>
  <c r="CK21" i="1"/>
  <c r="BA22" i="4" s="1" a="1"/>
  <c r="BA22" i="4" s="1"/>
  <c r="CH21" i="1"/>
  <c r="AW22" i="4" s="1" a="1"/>
  <c r="AW22" i="4" s="1"/>
  <c r="CE21" i="1"/>
  <c r="AU22" i="4" s="1" a="1"/>
  <c r="AU22" i="4" s="1"/>
  <c r="CA21" i="1"/>
  <c r="AQ22" i="4" s="1" a="1"/>
  <c r="AQ22" i="4" s="1"/>
  <c r="BW21" i="1"/>
  <c r="AO22" i="4" s="1" a="1"/>
  <c r="AO22" i="4" s="1"/>
  <c r="BT21" i="1"/>
  <c r="AG22" i="4" s="1" a="1"/>
  <c r="AG22" i="4" s="1"/>
  <c r="BQ21" i="1"/>
  <c r="AE22" i="4" s="1" a="1"/>
  <c r="AE22" i="4" s="1"/>
  <c r="BN21" i="1"/>
  <c r="AK22" i="4" s="1" a="1"/>
  <c r="AK22" i="4" s="1"/>
  <c r="BK21" i="1"/>
  <c r="AA22" i="4" s="1" a="1"/>
  <c r="AA22" i="4" s="1"/>
  <c r="BH21" i="1"/>
  <c r="BD22" i="4" s="1" a="1"/>
  <c r="BD22" i="4" s="1"/>
  <c r="BD21" i="1"/>
  <c r="W22" i="4" s="1" a="1"/>
  <c r="W22" i="4" s="1"/>
  <c r="BA21" i="1"/>
  <c r="U22" i="4" s="1" a="1"/>
  <c r="U22" i="4" s="1"/>
  <c r="AX21" i="1"/>
  <c r="S22" i="4" s="1" a="1"/>
  <c r="S22" i="4" s="1"/>
  <c r="AT21" i="1"/>
  <c r="Q22" i="4" s="1" a="1"/>
  <c r="Q22" i="4" s="1"/>
  <c r="AQ21" i="1"/>
  <c r="O22" i="4" s="1" a="1"/>
  <c r="O22" i="4" s="1"/>
  <c r="AN21" i="1"/>
  <c r="M22" i="4" s="1" a="1"/>
  <c r="M22" i="4" s="1"/>
  <c r="AK21" i="1"/>
  <c r="K22" i="4" s="1" a="1"/>
  <c r="K22" i="4" s="1"/>
  <c r="AG21" i="1"/>
  <c r="AD21" i="1"/>
  <c r="AF21" i="1" s="1"/>
  <c r="I22" i="4" s="1" a="1"/>
  <c r="I22" i="4" s="1"/>
  <c r="DT20" i="1"/>
  <c r="DS20" i="1"/>
  <c r="DQ20" i="1"/>
  <c r="BI21" i="4" s="1" a="1"/>
  <c r="BI21" i="4" s="1"/>
  <c r="DO20" i="1"/>
  <c r="BH21" i="4" s="1" a="1"/>
  <c r="BH21" i="4" s="1"/>
  <c r="DM20" i="1"/>
  <c r="BC21" i="4" s="1" a="1"/>
  <c r="BC21" i="4" s="1"/>
  <c r="DK20" i="1"/>
  <c r="BB21" i="4" s="1" a="1"/>
  <c r="BB21" i="4" s="1"/>
  <c r="DI20" i="1"/>
  <c r="Y21" i="4" s="1" a="1"/>
  <c r="Y21" i="4" s="1"/>
  <c r="DE20" i="1"/>
  <c r="X21" i="4" s="1" a="1"/>
  <c r="X21" i="4" s="1"/>
  <c r="DA20" i="1"/>
  <c r="AY21" i="4" s="1" a="1"/>
  <c r="AY21" i="4" s="1"/>
  <c r="CW20" i="1"/>
  <c r="CX20" i="1" s="1"/>
  <c r="AV20" i="1" s="1"/>
  <c r="R21" i="4" s="1" a="1"/>
  <c r="R21" i="4" s="1"/>
  <c r="CT20" i="1"/>
  <c r="CQ20" i="1"/>
  <c r="AI21" i="4" s="1" a="1"/>
  <c r="AI21" i="4" s="1"/>
  <c r="CK20" i="1"/>
  <c r="BA21" i="4" s="1" a="1"/>
  <c r="BA21" i="4" s="1"/>
  <c r="CH20" i="1"/>
  <c r="AW21" i="4" s="1" a="1"/>
  <c r="AW21" i="4" s="1"/>
  <c r="CE20" i="1"/>
  <c r="AU21" i="4" s="1" a="1"/>
  <c r="AU21" i="4" s="1"/>
  <c r="CA20" i="1"/>
  <c r="AQ21" i="4" s="1" a="1"/>
  <c r="AQ21" i="4" s="1"/>
  <c r="BW20" i="1"/>
  <c r="AO21" i="4" s="1" a="1"/>
  <c r="AO21" i="4" s="1"/>
  <c r="BT20" i="1"/>
  <c r="AG21" i="4" s="1" a="1"/>
  <c r="AG21" i="4" s="1"/>
  <c r="BQ20" i="1"/>
  <c r="AE21" i="4" s="1" a="1"/>
  <c r="AE21" i="4" s="1"/>
  <c r="BN20" i="1"/>
  <c r="AK21" i="4" s="1" a="1"/>
  <c r="AK21" i="4" s="1"/>
  <c r="BK20" i="1"/>
  <c r="AA21" i="4" s="1" a="1"/>
  <c r="AA21" i="4" s="1"/>
  <c r="BH20" i="1"/>
  <c r="BD21" i="4" s="1" a="1"/>
  <c r="BD21" i="4" s="1"/>
  <c r="BD20" i="1"/>
  <c r="W21" i="4" s="1" a="1"/>
  <c r="W21" i="4" s="1"/>
  <c r="BA20" i="1"/>
  <c r="U21" i="4" s="1" a="1"/>
  <c r="U21" i="4" s="1"/>
  <c r="AX20" i="1"/>
  <c r="S21" i="4" s="1" a="1"/>
  <c r="S21" i="4" s="1"/>
  <c r="AT20" i="1"/>
  <c r="Q21" i="4" s="1" a="1"/>
  <c r="Q21" i="4" s="1"/>
  <c r="AQ20" i="1"/>
  <c r="O21" i="4" s="1" a="1"/>
  <c r="O21" i="4" s="1"/>
  <c r="AN20" i="1"/>
  <c r="M21" i="4" s="1" a="1"/>
  <c r="M21" i="4" s="1"/>
  <c r="AK20" i="1"/>
  <c r="K21" i="4" s="1" a="1"/>
  <c r="K21" i="4" s="1"/>
  <c r="AG20" i="1"/>
  <c r="AD20" i="1"/>
  <c r="AF20" i="1" s="1"/>
  <c r="I21" i="4" s="1" a="1"/>
  <c r="I21" i="4" s="1"/>
  <c r="DT19" i="1"/>
  <c r="DS19" i="1"/>
  <c r="DQ19" i="1"/>
  <c r="BI20" i="4" s="1" a="1"/>
  <c r="BI20" i="4" s="1"/>
  <c r="DO19" i="1"/>
  <c r="BH20" i="4" s="1" a="1"/>
  <c r="BH20" i="4" s="1"/>
  <c r="DM19" i="1"/>
  <c r="BC20" i="4" s="1" a="1"/>
  <c r="BC20" i="4" s="1"/>
  <c r="DK19" i="1"/>
  <c r="BB20" i="4" s="1" a="1"/>
  <c r="BB20" i="4" s="1"/>
  <c r="DI19" i="1"/>
  <c r="Y20" i="4" s="1" a="1"/>
  <c r="Y20" i="4" s="1"/>
  <c r="DE19" i="1"/>
  <c r="X20" i="4" s="1" a="1"/>
  <c r="X20" i="4" s="1"/>
  <c r="DA19" i="1"/>
  <c r="AY20" i="4" s="1" a="1"/>
  <c r="AY20" i="4" s="1"/>
  <c r="CW19" i="1"/>
  <c r="CX19" i="1" s="1"/>
  <c r="AV19" i="1" s="1"/>
  <c r="R20" i="4" s="1" a="1"/>
  <c r="R20" i="4" s="1"/>
  <c r="CT19" i="1"/>
  <c r="CQ19" i="1"/>
  <c r="AI20" i="4" s="1" a="1"/>
  <c r="AI20" i="4" s="1"/>
  <c r="CK19" i="1"/>
  <c r="BA20" i="4" s="1" a="1"/>
  <c r="BA20" i="4" s="1"/>
  <c r="CH19" i="1"/>
  <c r="AW20" i="4" s="1" a="1"/>
  <c r="AW20" i="4" s="1"/>
  <c r="CE19" i="1"/>
  <c r="AU20" i="4" s="1" a="1"/>
  <c r="AU20" i="4" s="1"/>
  <c r="CA19" i="1"/>
  <c r="AQ20" i="4" s="1" a="1"/>
  <c r="AQ20" i="4" s="1"/>
  <c r="BW19" i="1"/>
  <c r="AO20" i="4" s="1" a="1"/>
  <c r="AO20" i="4" s="1"/>
  <c r="BT19" i="1"/>
  <c r="AG20" i="4" s="1" a="1"/>
  <c r="AG20" i="4" s="1"/>
  <c r="BQ19" i="1"/>
  <c r="AE20" i="4" s="1" a="1"/>
  <c r="AE20" i="4" s="1"/>
  <c r="BN19" i="1"/>
  <c r="AK20" i="4" s="1" a="1"/>
  <c r="AK20" i="4" s="1"/>
  <c r="BK19" i="1"/>
  <c r="AA20" i="4" s="1" a="1"/>
  <c r="AA20" i="4" s="1"/>
  <c r="BH19" i="1"/>
  <c r="BD20" i="4" s="1" a="1"/>
  <c r="BD20" i="4" s="1"/>
  <c r="BD19" i="1"/>
  <c r="W20" i="4" s="1" a="1"/>
  <c r="W20" i="4" s="1"/>
  <c r="BA19" i="1"/>
  <c r="U20" i="4" s="1" a="1"/>
  <c r="U20" i="4" s="1"/>
  <c r="AX19" i="1"/>
  <c r="S20" i="4" s="1" a="1"/>
  <c r="S20" i="4" s="1"/>
  <c r="AT19" i="1"/>
  <c r="Q20" i="4" s="1" a="1"/>
  <c r="Q20" i="4" s="1"/>
  <c r="AQ19" i="1"/>
  <c r="O20" i="4" s="1" a="1"/>
  <c r="O20" i="4" s="1"/>
  <c r="AN19" i="1"/>
  <c r="M20" i="4" s="1" a="1"/>
  <c r="M20" i="4" s="1"/>
  <c r="AK19" i="1"/>
  <c r="K20" i="4" s="1" a="1"/>
  <c r="K20" i="4" s="1"/>
  <c r="AG19" i="1"/>
  <c r="AD19" i="1"/>
  <c r="AF19" i="1" s="1"/>
  <c r="I20" i="4" s="1" a="1"/>
  <c r="I20" i="4" s="1"/>
  <c r="DT18" i="1"/>
  <c r="DS18" i="1"/>
  <c r="DQ18" i="1"/>
  <c r="BI19" i="4" s="1" a="1"/>
  <c r="BI19" i="4" s="1"/>
  <c r="DO18" i="1"/>
  <c r="BH19" i="4" s="1" a="1"/>
  <c r="BH19" i="4" s="1"/>
  <c r="DM18" i="1"/>
  <c r="BC19" i="4" s="1" a="1"/>
  <c r="BC19" i="4" s="1"/>
  <c r="DK18" i="1"/>
  <c r="BB19" i="4" s="1" a="1"/>
  <c r="BB19" i="4" s="1"/>
  <c r="DI18" i="1"/>
  <c r="Y19" i="4" s="1" a="1"/>
  <c r="Y19" i="4" s="1"/>
  <c r="DE18" i="1"/>
  <c r="X19" i="4" s="1" a="1"/>
  <c r="X19" i="4" s="1"/>
  <c r="DA18" i="1"/>
  <c r="AY19" i="4" s="1" a="1"/>
  <c r="AY19" i="4" s="1"/>
  <c r="CW18" i="1"/>
  <c r="CT18" i="1"/>
  <c r="CQ18" i="1"/>
  <c r="AI19" i="4" s="1" a="1"/>
  <c r="AI19" i="4" s="1"/>
  <c r="CK18" i="1"/>
  <c r="BA19" i="4" s="1" a="1"/>
  <c r="BA19" i="4" s="1"/>
  <c r="CH18" i="1"/>
  <c r="AW19" i="4" s="1" a="1"/>
  <c r="AW19" i="4" s="1"/>
  <c r="CE18" i="1"/>
  <c r="AU19" i="4" s="1" a="1"/>
  <c r="AU19" i="4" s="1"/>
  <c r="CA18" i="1"/>
  <c r="AQ19" i="4" s="1" a="1"/>
  <c r="AQ19" i="4" s="1"/>
  <c r="BW18" i="1"/>
  <c r="AO19" i="4" s="1" a="1"/>
  <c r="AO19" i="4" s="1"/>
  <c r="BT18" i="1"/>
  <c r="AG19" i="4" s="1" a="1"/>
  <c r="AG19" i="4" s="1"/>
  <c r="BQ18" i="1"/>
  <c r="AE19" i="4" s="1" a="1"/>
  <c r="AE19" i="4" s="1"/>
  <c r="BN18" i="1"/>
  <c r="AK19" i="4" s="1" a="1"/>
  <c r="AK19" i="4" s="1"/>
  <c r="BK18" i="1"/>
  <c r="AA19" i="4" s="1" a="1"/>
  <c r="AA19" i="4" s="1"/>
  <c r="BH18" i="1"/>
  <c r="BD19" i="4" s="1" a="1"/>
  <c r="BD19" i="4" s="1"/>
  <c r="BD18" i="1"/>
  <c r="W19" i="4" s="1" a="1"/>
  <c r="W19" i="4" s="1"/>
  <c r="BA18" i="1"/>
  <c r="U19" i="4" s="1" a="1"/>
  <c r="U19" i="4" s="1"/>
  <c r="AX18" i="1"/>
  <c r="S19" i="4" s="1" a="1"/>
  <c r="S19" i="4" s="1"/>
  <c r="AT18" i="1"/>
  <c r="Q19" i="4" s="1" a="1"/>
  <c r="Q19" i="4" s="1"/>
  <c r="AQ18" i="1"/>
  <c r="O19" i="4" s="1" a="1"/>
  <c r="O19" i="4" s="1"/>
  <c r="AN18" i="1"/>
  <c r="M19" i="4" s="1" a="1"/>
  <c r="M19" i="4" s="1"/>
  <c r="AK18" i="1"/>
  <c r="K19" i="4" s="1" a="1"/>
  <c r="K19" i="4" s="1"/>
  <c r="AG18" i="1"/>
  <c r="AD18" i="1"/>
  <c r="AF18" i="1" s="1"/>
  <c r="I19" i="4" s="1" a="1"/>
  <c r="I19" i="4" s="1"/>
  <c r="DT17" i="1"/>
  <c r="DS17" i="1"/>
  <c r="DQ17" i="1"/>
  <c r="BI18" i="4" s="1" a="1"/>
  <c r="BI18" i="4" s="1"/>
  <c r="DO17" i="1"/>
  <c r="BH18" i="4" s="1" a="1"/>
  <c r="BH18" i="4" s="1"/>
  <c r="DM17" i="1"/>
  <c r="BC18" i="4" s="1" a="1"/>
  <c r="BC18" i="4" s="1"/>
  <c r="DK17" i="1"/>
  <c r="BB18" i="4" s="1" a="1"/>
  <c r="BB18" i="4" s="1"/>
  <c r="DI17" i="1"/>
  <c r="Y18" i="4" s="1" a="1"/>
  <c r="Y18" i="4" s="1"/>
  <c r="DE17" i="1"/>
  <c r="X18" i="4" s="1" a="1"/>
  <c r="X18" i="4" s="1"/>
  <c r="DA17" i="1"/>
  <c r="AY18" i="4" s="1" a="1"/>
  <c r="AY18" i="4" s="1"/>
  <c r="CW17" i="1"/>
  <c r="CX17" i="1" s="1"/>
  <c r="AV17" i="1" s="1"/>
  <c r="R18" i="4" s="1" a="1"/>
  <c r="R18" i="4" s="1"/>
  <c r="CT17" i="1"/>
  <c r="CQ17" i="1"/>
  <c r="AI18" i="4" s="1" a="1"/>
  <c r="AI18" i="4" s="1"/>
  <c r="CK17" i="1"/>
  <c r="BA18" i="4" s="1" a="1"/>
  <c r="BA18" i="4" s="1"/>
  <c r="CH17" i="1"/>
  <c r="AW18" i="4" s="1" a="1"/>
  <c r="AW18" i="4" s="1"/>
  <c r="CE17" i="1"/>
  <c r="AU18" i="4" s="1" a="1"/>
  <c r="AU18" i="4" s="1"/>
  <c r="CA17" i="1"/>
  <c r="AQ18" i="4" s="1" a="1"/>
  <c r="AQ18" i="4" s="1"/>
  <c r="BW17" i="1"/>
  <c r="AO18" i="4" s="1" a="1"/>
  <c r="AO18" i="4" s="1"/>
  <c r="BT17" i="1"/>
  <c r="AG18" i="4" s="1" a="1"/>
  <c r="AG18" i="4" s="1"/>
  <c r="BQ17" i="1"/>
  <c r="AE18" i="4" s="1" a="1"/>
  <c r="AE18" i="4" s="1"/>
  <c r="BN17" i="1"/>
  <c r="AK18" i="4" s="1" a="1"/>
  <c r="AK18" i="4" s="1"/>
  <c r="BK17" i="1"/>
  <c r="AA18" i="4" s="1" a="1"/>
  <c r="AA18" i="4" s="1"/>
  <c r="BH17" i="1"/>
  <c r="BD18" i="4" s="1" a="1"/>
  <c r="BD18" i="4" s="1"/>
  <c r="BD17" i="1"/>
  <c r="W18" i="4" s="1" a="1"/>
  <c r="W18" i="4" s="1"/>
  <c r="BA17" i="1"/>
  <c r="U18" i="4" s="1" a="1"/>
  <c r="U18" i="4" s="1"/>
  <c r="AX17" i="1"/>
  <c r="S18" i="4" s="1" a="1"/>
  <c r="S18" i="4" s="1"/>
  <c r="AT17" i="1"/>
  <c r="Q18" i="4" s="1" a="1"/>
  <c r="Q18" i="4" s="1"/>
  <c r="AQ17" i="1"/>
  <c r="O18" i="4" s="1" a="1"/>
  <c r="O18" i="4" s="1"/>
  <c r="AN17" i="1"/>
  <c r="M18" i="4" s="1" a="1"/>
  <c r="M18" i="4" s="1"/>
  <c r="AK17" i="1"/>
  <c r="K18" i="4" s="1" a="1"/>
  <c r="K18" i="4" s="1"/>
  <c r="AG17" i="1"/>
  <c r="AD17" i="1"/>
  <c r="AF17" i="1" s="1"/>
  <c r="I18" i="4" s="1" a="1"/>
  <c r="I18" i="4" s="1"/>
  <c r="DT16" i="1"/>
  <c r="DS16" i="1"/>
  <c r="DQ16" i="1"/>
  <c r="BI17" i="4" s="1" a="1"/>
  <c r="BI17" i="4" s="1"/>
  <c r="DO16" i="1"/>
  <c r="BH17" i="4" s="1" a="1"/>
  <c r="BH17" i="4" s="1"/>
  <c r="DM16" i="1"/>
  <c r="BC17" i="4" s="1" a="1"/>
  <c r="BC17" i="4" s="1"/>
  <c r="DK16" i="1"/>
  <c r="BB17" i="4" s="1" a="1"/>
  <c r="BB17" i="4" s="1"/>
  <c r="DI16" i="1"/>
  <c r="Y17" i="4" s="1" a="1"/>
  <c r="Y17" i="4" s="1"/>
  <c r="DE16" i="1"/>
  <c r="X17" i="4" s="1" a="1"/>
  <c r="X17" i="4" s="1"/>
  <c r="DA16" i="1"/>
  <c r="AY17" i="4" s="1" a="1"/>
  <c r="AY17" i="4" s="1"/>
  <c r="CW16" i="1"/>
  <c r="CT16" i="1"/>
  <c r="CQ16" i="1"/>
  <c r="AI17" i="4" s="1" a="1"/>
  <c r="AI17" i="4" s="1"/>
  <c r="CK16" i="1"/>
  <c r="BA17" i="4" s="1" a="1"/>
  <c r="BA17" i="4" s="1"/>
  <c r="CH16" i="1"/>
  <c r="AW17" i="4" s="1" a="1"/>
  <c r="AW17" i="4" s="1"/>
  <c r="CE16" i="1"/>
  <c r="AU17" i="4" s="1" a="1"/>
  <c r="AU17" i="4" s="1"/>
  <c r="CA16" i="1"/>
  <c r="AQ17" i="4" s="1" a="1"/>
  <c r="AQ17" i="4" s="1"/>
  <c r="BW16" i="1"/>
  <c r="AO17" i="4" s="1" a="1"/>
  <c r="AO17" i="4" s="1"/>
  <c r="BT16" i="1"/>
  <c r="AG17" i="4" s="1" a="1"/>
  <c r="AG17" i="4" s="1"/>
  <c r="BQ16" i="1"/>
  <c r="AE17" i="4" s="1" a="1"/>
  <c r="AE17" i="4" s="1"/>
  <c r="BN16" i="1"/>
  <c r="AK17" i="4" s="1" a="1"/>
  <c r="AK17" i="4" s="1"/>
  <c r="BK16" i="1"/>
  <c r="AA17" i="4" s="1" a="1"/>
  <c r="AA17" i="4" s="1"/>
  <c r="BH16" i="1"/>
  <c r="BD17" i="4" s="1" a="1"/>
  <c r="BD17" i="4" s="1"/>
  <c r="BD16" i="1"/>
  <c r="W17" i="4" s="1" a="1"/>
  <c r="W17" i="4" s="1"/>
  <c r="BA16" i="1"/>
  <c r="U17" i="4" s="1" a="1"/>
  <c r="U17" i="4" s="1"/>
  <c r="AX16" i="1"/>
  <c r="S17" i="4" s="1" a="1"/>
  <c r="S17" i="4" s="1"/>
  <c r="AT16" i="1"/>
  <c r="Q17" i="4" s="1" a="1"/>
  <c r="Q17" i="4" s="1"/>
  <c r="AQ16" i="1"/>
  <c r="O17" i="4" s="1" a="1"/>
  <c r="O17" i="4" s="1"/>
  <c r="AN16" i="1"/>
  <c r="M17" i="4" s="1" a="1"/>
  <c r="M17" i="4" s="1"/>
  <c r="AK16" i="1"/>
  <c r="K17" i="4" s="1" a="1"/>
  <c r="K17" i="4" s="1"/>
  <c r="AG16" i="1"/>
  <c r="AD16" i="1"/>
  <c r="AF16" i="1" s="1"/>
  <c r="I17" i="4" s="1" a="1"/>
  <c r="I17" i="4" s="1"/>
  <c r="DT15" i="1"/>
  <c r="DS15" i="1"/>
  <c r="DQ15" i="1"/>
  <c r="BI16" i="4" s="1" a="1"/>
  <c r="BI16" i="4" s="1"/>
  <c r="DO15" i="1"/>
  <c r="BH16" i="4" s="1" a="1"/>
  <c r="BH16" i="4" s="1"/>
  <c r="DM15" i="1"/>
  <c r="BC16" i="4" s="1" a="1"/>
  <c r="BC16" i="4" s="1"/>
  <c r="DK15" i="1"/>
  <c r="BB16" i="4" s="1" a="1"/>
  <c r="BB16" i="4" s="1"/>
  <c r="DI15" i="1"/>
  <c r="Y16" i="4" s="1" a="1"/>
  <c r="Y16" i="4" s="1"/>
  <c r="DE15" i="1"/>
  <c r="X16" i="4" s="1" a="1"/>
  <c r="X16" i="4" s="1"/>
  <c r="DA15" i="1"/>
  <c r="AY16" i="4" s="1" a="1"/>
  <c r="AY16" i="4" s="1"/>
  <c r="CW15" i="1"/>
  <c r="CX15" i="1" s="1"/>
  <c r="AV15" i="1" s="1"/>
  <c r="R16" i="4" s="1" a="1"/>
  <c r="R16" i="4" s="1"/>
  <c r="CT15" i="1"/>
  <c r="CQ15" i="1"/>
  <c r="AI16" i="4" s="1" a="1"/>
  <c r="AI16" i="4" s="1"/>
  <c r="CK15" i="1"/>
  <c r="BA16" i="4" s="1" a="1"/>
  <c r="BA16" i="4" s="1"/>
  <c r="CH15" i="1"/>
  <c r="AW16" i="4" s="1" a="1"/>
  <c r="AW16" i="4" s="1"/>
  <c r="CE15" i="1"/>
  <c r="AU16" i="4" s="1" a="1"/>
  <c r="AU16" i="4" s="1"/>
  <c r="CA15" i="1"/>
  <c r="AQ16" i="4" s="1" a="1"/>
  <c r="AQ16" i="4" s="1"/>
  <c r="BW15" i="1"/>
  <c r="AO16" i="4" s="1" a="1"/>
  <c r="AO16" i="4" s="1"/>
  <c r="BT15" i="1"/>
  <c r="AG16" i="4" s="1" a="1"/>
  <c r="AG16" i="4" s="1"/>
  <c r="BQ15" i="1"/>
  <c r="AE16" i="4" s="1" a="1"/>
  <c r="AE16" i="4" s="1"/>
  <c r="BN15" i="1"/>
  <c r="AK16" i="4" s="1" a="1"/>
  <c r="AK16" i="4" s="1"/>
  <c r="BK15" i="1"/>
  <c r="AA16" i="4" s="1" a="1"/>
  <c r="AA16" i="4" s="1"/>
  <c r="BH15" i="1"/>
  <c r="BD16" i="4" s="1" a="1"/>
  <c r="BD16" i="4" s="1"/>
  <c r="BD15" i="1"/>
  <c r="W16" i="4" s="1" a="1"/>
  <c r="W16" i="4" s="1"/>
  <c r="BA15" i="1"/>
  <c r="U16" i="4" s="1" a="1"/>
  <c r="U16" i="4" s="1"/>
  <c r="AX15" i="1"/>
  <c r="S16" i="4" s="1" a="1"/>
  <c r="S16" i="4" s="1"/>
  <c r="AT15" i="1"/>
  <c r="Q16" i="4" s="1" a="1"/>
  <c r="Q16" i="4" s="1"/>
  <c r="AQ15" i="1"/>
  <c r="O16" i="4" s="1" a="1"/>
  <c r="O16" i="4" s="1"/>
  <c r="AN15" i="1"/>
  <c r="M16" i="4" s="1" a="1"/>
  <c r="M16" i="4" s="1"/>
  <c r="AK15" i="1"/>
  <c r="K16" i="4" s="1" a="1"/>
  <c r="K16" i="4" s="1"/>
  <c r="AG15" i="1"/>
  <c r="AD15" i="1"/>
  <c r="AF15" i="1" s="1"/>
  <c r="I16" i="4" s="1" a="1"/>
  <c r="I16" i="4" s="1"/>
  <c r="DT14" i="1"/>
  <c r="DQ14" i="1"/>
  <c r="BI15" i="4" s="1" a="1"/>
  <c r="BI15" i="4" s="1"/>
  <c r="DO14" i="1"/>
  <c r="BH15" i="4" s="1" a="1"/>
  <c r="BH15" i="4" s="1"/>
  <c r="DM14" i="1"/>
  <c r="BC15" i="4" s="1" a="1"/>
  <c r="BC15" i="4" s="1"/>
  <c r="DK14" i="1"/>
  <c r="BB15" i="4" s="1" a="1"/>
  <c r="BB15" i="4" s="1"/>
  <c r="DI14" i="1"/>
  <c r="Y15" i="4" s="1" a="1"/>
  <c r="Y15" i="4" s="1"/>
  <c r="DE14" i="1"/>
  <c r="X15" i="4" s="1" a="1"/>
  <c r="X15" i="4" s="1"/>
  <c r="DA14" i="1"/>
  <c r="AY15" i="4" s="1" a="1"/>
  <c r="AY15" i="4" s="1"/>
  <c r="CW14" i="1"/>
  <c r="CT14" i="1"/>
  <c r="CQ14" i="1"/>
  <c r="AI15" i="4" s="1" a="1"/>
  <c r="AI15" i="4" s="1"/>
  <c r="CK14" i="1"/>
  <c r="BA15" i="4" s="1" a="1"/>
  <c r="BA15" i="4" s="1"/>
  <c r="CH14" i="1"/>
  <c r="AW15" i="4" s="1" a="1"/>
  <c r="AW15" i="4" s="1"/>
  <c r="CE14" i="1"/>
  <c r="AU15" i="4" s="1" a="1"/>
  <c r="AU15" i="4" s="1"/>
  <c r="CA14" i="1"/>
  <c r="AQ15" i="4" s="1" a="1"/>
  <c r="AQ15" i="4" s="1"/>
  <c r="BW14" i="1"/>
  <c r="AO15" i="4" s="1" a="1"/>
  <c r="AO15" i="4" s="1"/>
  <c r="BT14" i="1"/>
  <c r="AG15" i="4" s="1" a="1"/>
  <c r="AG15" i="4" s="1"/>
  <c r="BQ14" i="1"/>
  <c r="AE15" i="4" s="1" a="1"/>
  <c r="AE15" i="4" s="1"/>
  <c r="BN14" i="1"/>
  <c r="AK15" i="4" s="1" a="1"/>
  <c r="AK15" i="4" s="1"/>
  <c r="BK14" i="1"/>
  <c r="AA15" i="4" s="1" a="1"/>
  <c r="AA15" i="4" s="1"/>
  <c r="BH14" i="1"/>
  <c r="BD15" i="4" s="1" a="1"/>
  <c r="BD15" i="4" s="1"/>
  <c r="BD14" i="1"/>
  <c r="W15" i="4" s="1" a="1"/>
  <c r="W15" i="4" s="1"/>
  <c r="BA14" i="1"/>
  <c r="U15" i="4" s="1" a="1"/>
  <c r="U15" i="4" s="1"/>
  <c r="AX14" i="1"/>
  <c r="S15" i="4" s="1" a="1"/>
  <c r="S15" i="4" s="1"/>
  <c r="AT14" i="1"/>
  <c r="Q15" i="4" s="1" a="1"/>
  <c r="Q15" i="4" s="1"/>
  <c r="AQ14" i="1"/>
  <c r="O15" i="4" s="1" a="1"/>
  <c r="O15" i="4" s="1"/>
  <c r="AO14" i="1"/>
  <c r="N15" i="4" s="1" a="1"/>
  <c r="N15" i="4" s="1"/>
  <c r="AN14" i="1"/>
  <c r="M15" i="4" s="1" a="1"/>
  <c r="M15" i="4" s="1"/>
  <c r="AK14" i="1"/>
  <c r="K15" i="4" s="1" a="1"/>
  <c r="K15" i="4" s="1"/>
  <c r="AG14" i="1"/>
  <c r="AD14" i="1"/>
  <c r="AF14" i="1" s="1"/>
  <c r="I15" i="4" s="1" a="1"/>
  <c r="I15" i="4" s="1"/>
  <c r="DT13" i="1"/>
  <c r="DS13" i="1"/>
  <c r="DQ13" i="1"/>
  <c r="BI14" i="4" s="1" a="1"/>
  <c r="BI14" i="4" s="1"/>
  <c r="DO13" i="1"/>
  <c r="BH14" i="4" s="1" a="1"/>
  <c r="BH14" i="4" s="1"/>
  <c r="DM13" i="1"/>
  <c r="BC14" i="4" s="1" a="1"/>
  <c r="BC14" i="4" s="1"/>
  <c r="DK13" i="1"/>
  <c r="BB14" i="4" s="1" a="1"/>
  <c r="BB14" i="4" s="1"/>
  <c r="DI13" i="1"/>
  <c r="Y14" i="4" s="1" a="1"/>
  <c r="Y14" i="4" s="1"/>
  <c r="DE13" i="1"/>
  <c r="X14" i="4" s="1" a="1"/>
  <c r="X14" i="4" s="1"/>
  <c r="DA13" i="1"/>
  <c r="AY14" i="4" s="1" a="1"/>
  <c r="AY14" i="4" s="1"/>
  <c r="CW13" i="1"/>
  <c r="CX13" i="1" s="1"/>
  <c r="AV13" i="1" s="1"/>
  <c r="R14" i="4" s="1" a="1"/>
  <c r="R14" i="4" s="1"/>
  <c r="CT13" i="1"/>
  <c r="CQ13" i="1"/>
  <c r="AI14" i="4" s="1" a="1"/>
  <c r="AI14" i="4" s="1"/>
  <c r="CK13" i="1"/>
  <c r="BA14" i="4" s="1" a="1"/>
  <c r="BA14" i="4" s="1"/>
  <c r="CH13" i="1"/>
  <c r="AW14" i="4" s="1" a="1"/>
  <c r="AW14" i="4" s="1"/>
  <c r="CE13" i="1"/>
  <c r="AU14" i="4" s="1" a="1"/>
  <c r="AU14" i="4" s="1"/>
  <c r="CA13" i="1"/>
  <c r="AQ14" i="4" s="1" a="1"/>
  <c r="AQ14" i="4" s="1"/>
  <c r="BW13" i="1"/>
  <c r="AO14" i="4" s="1" a="1"/>
  <c r="AO14" i="4" s="1"/>
  <c r="BT13" i="1"/>
  <c r="AG14" i="4" s="1" a="1"/>
  <c r="AG14" i="4" s="1"/>
  <c r="BQ13" i="1"/>
  <c r="AE14" i="4" s="1" a="1"/>
  <c r="AE14" i="4" s="1"/>
  <c r="BN13" i="1"/>
  <c r="AK14" i="4" s="1" a="1"/>
  <c r="AK14" i="4" s="1"/>
  <c r="BK13" i="1"/>
  <c r="AA14" i="4" s="1" a="1"/>
  <c r="AA14" i="4" s="1"/>
  <c r="BH13" i="1"/>
  <c r="BD14" i="4" s="1" a="1"/>
  <c r="BD14" i="4" s="1"/>
  <c r="BD13" i="1"/>
  <c r="W14" i="4" s="1" a="1"/>
  <c r="W14" i="4" s="1"/>
  <c r="BA13" i="1"/>
  <c r="U14" i="4" s="1" a="1"/>
  <c r="U14" i="4" s="1"/>
  <c r="AX13" i="1"/>
  <c r="S14" i="4" s="1" a="1"/>
  <c r="S14" i="4" s="1"/>
  <c r="AT13" i="1"/>
  <c r="Q14" i="4" s="1" a="1"/>
  <c r="Q14" i="4" s="1"/>
  <c r="AQ13" i="1"/>
  <c r="O14" i="4" s="1" a="1"/>
  <c r="O14" i="4" s="1"/>
  <c r="AN13" i="1"/>
  <c r="M14" i="4" s="1" a="1"/>
  <c r="M14" i="4" s="1"/>
  <c r="AK13" i="1"/>
  <c r="K14" i="4" s="1" a="1"/>
  <c r="K14" i="4" s="1"/>
  <c r="AG13" i="1"/>
  <c r="AD13" i="1"/>
  <c r="AF13" i="1" s="1"/>
  <c r="I14" i="4" s="1" a="1"/>
  <c r="I14" i="4" s="1"/>
  <c r="DT12" i="1"/>
  <c r="DS12" i="1"/>
  <c r="DQ12" i="1"/>
  <c r="BI13" i="4" s="1" a="1"/>
  <c r="BI13" i="4" s="1"/>
  <c r="DO12" i="1"/>
  <c r="BH13" i="4" s="1" a="1"/>
  <c r="BH13" i="4" s="1"/>
  <c r="DM12" i="1"/>
  <c r="BC13" i="4" s="1" a="1"/>
  <c r="BC13" i="4" s="1"/>
  <c r="DK12" i="1"/>
  <c r="BB13" i="4" s="1" a="1"/>
  <c r="BB13" i="4" s="1"/>
  <c r="DI12" i="1"/>
  <c r="Y13" i="4" s="1" a="1"/>
  <c r="Y13" i="4" s="1"/>
  <c r="DE12" i="1"/>
  <c r="X13" i="4" s="1" a="1"/>
  <c r="X13" i="4" s="1"/>
  <c r="DA12" i="1"/>
  <c r="AY13" i="4" s="1" a="1"/>
  <c r="AY13" i="4" s="1"/>
  <c r="CW12" i="1"/>
  <c r="CT12" i="1"/>
  <c r="CQ12" i="1"/>
  <c r="AI13" i="4" s="1" a="1"/>
  <c r="AI13" i="4" s="1"/>
  <c r="CK12" i="1"/>
  <c r="BA13" i="4" s="1" a="1"/>
  <c r="BA13" i="4" s="1"/>
  <c r="CH12" i="1"/>
  <c r="AW13" i="4" s="1" a="1"/>
  <c r="AW13" i="4" s="1"/>
  <c r="CE12" i="1"/>
  <c r="AU13" i="4" s="1" a="1"/>
  <c r="AU13" i="4" s="1"/>
  <c r="CA12" i="1"/>
  <c r="AQ13" i="4" s="1" a="1"/>
  <c r="AQ13" i="4" s="1"/>
  <c r="BW12" i="1"/>
  <c r="AO13" i="4" s="1" a="1"/>
  <c r="AO13" i="4" s="1"/>
  <c r="BT12" i="1"/>
  <c r="AG13" i="4" s="1" a="1"/>
  <c r="AG13" i="4" s="1"/>
  <c r="BQ12" i="1"/>
  <c r="AE13" i="4" s="1" a="1"/>
  <c r="AE13" i="4" s="1"/>
  <c r="BN12" i="1"/>
  <c r="AK13" i="4" s="1" a="1"/>
  <c r="AK13" i="4" s="1"/>
  <c r="BK12" i="1"/>
  <c r="AA13" i="4" s="1" a="1"/>
  <c r="AA13" i="4" s="1"/>
  <c r="BH12" i="1"/>
  <c r="BD13" i="4" s="1" a="1"/>
  <c r="BD13" i="4" s="1"/>
  <c r="BD12" i="1"/>
  <c r="W13" i="4" s="1" a="1"/>
  <c r="W13" i="4" s="1"/>
  <c r="BA12" i="1"/>
  <c r="U13" i="4" s="1" a="1"/>
  <c r="U13" i="4" s="1"/>
  <c r="AX12" i="1"/>
  <c r="S13" i="4" s="1" a="1"/>
  <c r="S13" i="4" s="1"/>
  <c r="AT12" i="1"/>
  <c r="Q13" i="4" s="1" a="1"/>
  <c r="Q13" i="4" s="1"/>
  <c r="AQ12" i="1"/>
  <c r="O13" i="4" s="1" a="1"/>
  <c r="O13" i="4" s="1"/>
  <c r="AN12" i="1"/>
  <c r="M13" i="4" s="1" a="1"/>
  <c r="M13" i="4" s="1"/>
  <c r="AK12" i="1"/>
  <c r="K13" i="4" s="1" a="1"/>
  <c r="K13" i="4" s="1"/>
  <c r="AG12" i="1"/>
  <c r="AD12" i="1"/>
  <c r="AF12" i="1" s="1"/>
  <c r="I13" i="4" s="1" a="1"/>
  <c r="I13" i="4" s="1"/>
  <c r="DT11" i="1"/>
  <c r="DS11" i="1"/>
  <c r="DQ11" i="1"/>
  <c r="BI12" i="4" s="1" a="1"/>
  <c r="BI12" i="4" s="1"/>
  <c r="DO11" i="1"/>
  <c r="BH12" i="4" s="1" a="1"/>
  <c r="BH12" i="4" s="1"/>
  <c r="DM11" i="1"/>
  <c r="BC12" i="4" s="1" a="1"/>
  <c r="BC12" i="4" s="1"/>
  <c r="DK11" i="1"/>
  <c r="BB12" i="4" s="1" a="1"/>
  <c r="BB12" i="4" s="1"/>
  <c r="DI11" i="1"/>
  <c r="Y12" i="4" s="1" a="1"/>
  <c r="Y12" i="4" s="1"/>
  <c r="DE11" i="1"/>
  <c r="X12" i="4" s="1" a="1"/>
  <c r="X12" i="4" s="1"/>
  <c r="DA11" i="1"/>
  <c r="AY12" i="4" s="1" a="1"/>
  <c r="AY12" i="4" s="1"/>
  <c r="CX11" i="1"/>
  <c r="AV11" i="1" s="1"/>
  <c r="R12" i="4" s="1" a="1"/>
  <c r="R12" i="4" s="1"/>
  <c r="CW11" i="1"/>
  <c r="CT11" i="1"/>
  <c r="CQ11" i="1"/>
  <c r="AI12" i="4" s="1" a="1"/>
  <c r="AI12" i="4" s="1"/>
  <c r="CK11" i="1"/>
  <c r="BA12" i="4" s="1" a="1"/>
  <c r="BA12" i="4" s="1"/>
  <c r="CH11" i="1"/>
  <c r="AW12" i="4" s="1" a="1"/>
  <c r="AW12" i="4" s="1"/>
  <c r="CE11" i="1"/>
  <c r="AU12" i="4" s="1" a="1"/>
  <c r="AU12" i="4" s="1"/>
  <c r="CA11" i="1"/>
  <c r="AQ12" i="4" s="1" a="1"/>
  <c r="AQ12" i="4" s="1"/>
  <c r="BW11" i="1"/>
  <c r="AO12" i="4" s="1" a="1"/>
  <c r="AO12" i="4" s="1"/>
  <c r="BT11" i="1"/>
  <c r="AG12" i="4" s="1" a="1"/>
  <c r="AG12" i="4" s="1"/>
  <c r="BQ11" i="1"/>
  <c r="AE12" i="4" s="1" a="1"/>
  <c r="AE12" i="4" s="1"/>
  <c r="BN11" i="1"/>
  <c r="AK12" i="4" s="1" a="1"/>
  <c r="AK12" i="4" s="1"/>
  <c r="BK11" i="1"/>
  <c r="AA12" i="4" s="1" a="1"/>
  <c r="AA12" i="4" s="1"/>
  <c r="BH11" i="1"/>
  <c r="BD12" i="4" s="1" a="1"/>
  <c r="BD12" i="4" s="1"/>
  <c r="BD11" i="1"/>
  <c r="W12" i="4" s="1" a="1"/>
  <c r="W12" i="4" s="1"/>
  <c r="BA11" i="1"/>
  <c r="U12" i="4" s="1" a="1"/>
  <c r="U12" i="4" s="1"/>
  <c r="AX11" i="1"/>
  <c r="S12" i="4" s="1" a="1"/>
  <c r="S12" i="4" s="1"/>
  <c r="AT11" i="1"/>
  <c r="Q12" i="4" s="1" a="1"/>
  <c r="Q12" i="4" s="1"/>
  <c r="AQ11" i="1"/>
  <c r="O12" i="4" s="1" a="1"/>
  <c r="O12" i="4" s="1"/>
  <c r="AN11" i="1"/>
  <c r="M12" i="4" s="1" a="1"/>
  <c r="M12" i="4" s="1"/>
  <c r="AK11" i="1"/>
  <c r="K12" i="4" s="1" a="1"/>
  <c r="K12" i="4" s="1"/>
  <c r="AG11" i="1"/>
  <c r="AD11" i="1"/>
  <c r="AF11" i="1" s="1"/>
  <c r="I12" i="4" s="1" a="1"/>
  <c r="I12" i="4" s="1"/>
  <c r="DT10" i="1"/>
  <c r="DS10" i="1"/>
  <c r="DQ10" i="1"/>
  <c r="BI11" i="4" s="1" a="1"/>
  <c r="BI11" i="4" s="1"/>
  <c r="DO10" i="1"/>
  <c r="BH11" i="4" s="1" a="1"/>
  <c r="BH11" i="4" s="1"/>
  <c r="DM10" i="1"/>
  <c r="BC11" i="4" s="1" a="1"/>
  <c r="BC11" i="4" s="1"/>
  <c r="DK10" i="1"/>
  <c r="BB11" i="4" s="1" a="1"/>
  <c r="BB11" i="4" s="1"/>
  <c r="DI10" i="1"/>
  <c r="Y11" i="4" s="1" a="1"/>
  <c r="Y11" i="4" s="1"/>
  <c r="DE10" i="1"/>
  <c r="X11" i="4" s="1" a="1"/>
  <c r="X11" i="4" s="1"/>
  <c r="DA10" i="1"/>
  <c r="AY11" i="4" s="1" a="1"/>
  <c r="AY11" i="4" s="1"/>
  <c r="CW10" i="1"/>
  <c r="CX10" i="1" s="1"/>
  <c r="AV10" i="1" s="1"/>
  <c r="R11" i="4" s="1" a="1"/>
  <c r="R11" i="4" s="1"/>
  <c r="CT10" i="1"/>
  <c r="CQ10" i="1"/>
  <c r="AI11" i="4" s="1" a="1"/>
  <c r="AI11" i="4" s="1"/>
  <c r="CK10" i="1"/>
  <c r="BA11" i="4" s="1" a="1"/>
  <c r="BA11" i="4" s="1"/>
  <c r="CH10" i="1"/>
  <c r="AW11" i="4" s="1" a="1"/>
  <c r="AW11" i="4" s="1"/>
  <c r="CE10" i="1"/>
  <c r="AU11" i="4" s="1" a="1"/>
  <c r="AU11" i="4" s="1"/>
  <c r="CA10" i="1"/>
  <c r="AQ11" i="4" s="1" a="1"/>
  <c r="AQ11" i="4" s="1"/>
  <c r="BW10" i="1"/>
  <c r="AO11" i="4" s="1" a="1"/>
  <c r="AO11" i="4" s="1"/>
  <c r="BT10" i="1"/>
  <c r="AG11" i="4" s="1" a="1"/>
  <c r="AG11" i="4" s="1"/>
  <c r="BQ10" i="1"/>
  <c r="AE11" i="4" s="1" a="1"/>
  <c r="AE11" i="4" s="1"/>
  <c r="BN10" i="1"/>
  <c r="AK11" i="4" s="1" a="1"/>
  <c r="AK11" i="4" s="1"/>
  <c r="BK10" i="1"/>
  <c r="AA11" i="4" s="1" a="1"/>
  <c r="AA11" i="4" s="1"/>
  <c r="BH10" i="1"/>
  <c r="BD11" i="4" s="1" a="1"/>
  <c r="BD11" i="4" s="1"/>
  <c r="BD10" i="1"/>
  <c r="W11" i="4" s="1" a="1"/>
  <c r="W11" i="4" s="1"/>
  <c r="BA10" i="1"/>
  <c r="U11" i="4" s="1" a="1"/>
  <c r="U11" i="4" s="1"/>
  <c r="AX10" i="1"/>
  <c r="S11" i="4" s="1" a="1"/>
  <c r="S11" i="4" s="1"/>
  <c r="AT10" i="1"/>
  <c r="Q11" i="4" s="1" a="1"/>
  <c r="Q11" i="4" s="1"/>
  <c r="AQ10" i="1"/>
  <c r="O11" i="4" s="1" a="1"/>
  <c r="O11" i="4" s="1"/>
  <c r="AN10" i="1"/>
  <c r="M11" i="4" s="1" a="1"/>
  <c r="M11" i="4" s="1"/>
  <c r="AK10" i="1"/>
  <c r="K11" i="4" s="1" a="1"/>
  <c r="K11" i="4" s="1"/>
  <c r="AG10" i="1"/>
  <c r="AD10" i="1"/>
  <c r="AF10" i="1" s="1"/>
  <c r="I11" i="4" s="1" a="1"/>
  <c r="I11" i="4" s="1"/>
  <c r="DT9" i="1"/>
  <c r="DS9" i="1"/>
  <c r="DQ9" i="1"/>
  <c r="BI10" i="4" s="1" a="1"/>
  <c r="BI10" i="4" s="1"/>
  <c r="DO9" i="1"/>
  <c r="BH10" i="4" s="1" a="1"/>
  <c r="BH10" i="4" s="1"/>
  <c r="DM9" i="1"/>
  <c r="BC10" i="4" s="1" a="1"/>
  <c r="BC10" i="4" s="1"/>
  <c r="DK9" i="1"/>
  <c r="BB10" i="4" s="1" a="1"/>
  <c r="BB10" i="4" s="1"/>
  <c r="DI9" i="1"/>
  <c r="Y10" i="4" s="1" a="1"/>
  <c r="Y10" i="4" s="1"/>
  <c r="DE9" i="1"/>
  <c r="X10" i="4" s="1" a="1"/>
  <c r="X10" i="4" s="1"/>
  <c r="DA9" i="1"/>
  <c r="AY10" i="4" s="1" a="1"/>
  <c r="AY10" i="4" s="1"/>
  <c r="CW9" i="1"/>
  <c r="CX9" i="1" s="1"/>
  <c r="AV9" i="1" s="1"/>
  <c r="R10" i="4" s="1" a="1"/>
  <c r="R10" i="4" s="1"/>
  <c r="CT9" i="1"/>
  <c r="CQ9" i="1"/>
  <c r="AI10" i="4" s="1" a="1"/>
  <c r="AI10" i="4" s="1"/>
  <c r="CK9" i="1"/>
  <c r="BA10" i="4" s="1" a="1"/>
  <c r="BA10" i="4" s="1"/>
  <c r="CH9" i="1"/>
  <c r="AW10" i="4" s="1" a="1"/>
  <c r="AW10" i="4" s="1"/>
  <c r="CE9" i="1"/>
  <c r="AU10" i="4" s="1" a="1"/>
  <c r="AU10" i="4" s="1"/>
  <c r="CA9" i="1"/>
  <c r="AQ10" i="4" s="1" a="1"/>
  <c r="AQ10" i="4" s="1"/>
  <c r="BW9" i="1"/>
  <c r="AO10" i="4" s="1" a="1"/>
  <c r="AO10" i="4" s="1"/>
  <c r="BT9" i="1"/>
  <c r="AG10" i="4" s="1" a="1"/>
  <c r="AG10" i="4" s="1"/>
  <c r="BQ9" i="1"/>
  <c r="AE10" i="4" s="1" a="1"/>
  <c r="AE10" i="4" s="1"/>
  <c r="BN9" i="1"/>
  <c r="AK10" i="4" s="1" a="1"/>
  <c r="AK10" i="4" s="1"/>
  <c r="BK9" i="1"/>
  <c r="AA10" i="4" s="1" a="1"/>
  <c r="AA10" i="4" s="1"/>
  <c r="BH9" i="1"/>
  <c r="BD10" i="4" s="1" a="1"/>
  <c r="BD10" i="4" s="1"/>
  <c r="BD9" i="1"/>
  <c r="W10" i="4" s="1" a="1"/>
  <c r="W10" i="4" s="1"/>
  <c r="BA9" i="1"/>
  <c r="U10" i="4" s="1" a="1"/>
  <c r="U10" i="4" s="1"/>
  <c r="AX9" i="1"/>
  <c r="S10" i="4" s="1" a="1"/>
  <c r="S10" i="4" s="1"/>
  <c r="AT9" i="1"/>
  <c r="Q10" i="4" s="1" a="1"/>
  <c r="Q10" i="4" s="1"/>
  <c r="AQ9" i="1"/>
  <c r="O10" i="4" s="1" a="1"/>
  <c r="O10" i="4" s="1"/>
  <c r="AN9" i="1"/>
  <c r="M10" i="4" s="1" a="1"/>
  <c r="M10" i="4" s="1"/>
  <c r="AK9" i="1"/>
  <c r="K10" i="4" s="1" a="1"/>
  <c r="K10" i="4" s="1"/>
  <c r="AG9" i="1"/>
  <c r="AD9" i="1"/>
  <c r="AF9" i="1" s="1"/>
  <c r="I10" i="4" s="1" a="1"/>
  <c r="I10" i="4" s="1"/>
  <c r="DT8" i="1"/>
  <c r="DS8" i="1"/>
  <c r="DQ8" i="1"/>
  <c r="BI9" i="4" s="1" a="1"/>
  <c r="BI9" i="4" s="1"/>
  <c r="DO8" i="1"/>
  <c r="BH9" i="4" s="1" a="1"/>
  <c r="BH9" i="4" s="1"/>
  <c r="DM8" i="1"/>
  <c r="BC9" i="4" s="1" a="1"/>
  <c r="BC9" i="4" s="1"/>
  <c r="DK8" i="1"/>
  <c r="BB9" i="4" s="1" a="1"/>
  <c r="BB9" i="4" s="1"/>
  <c r="DI8" i="1"/>
  <c r="Y9" i="4" s="1" a="1"/>
  <c r="Y9" i="4" s="1"/>
  <c r="DE8" i="1"/>
  <c r="X9" i="4" s="1" a="1"/>
  <c r="X9" i="4" s="1"/>
  <c r="DA8" i="1"/>
  <c r="AY9" i="4" s="1" a="1"/>
  <c r="AY9" i="4" s="1"/>
  <c r="CW8" i="1"/>
  <c r="CT8" i="1"/>
  <c r="CQ8" i="1"/>
  <c r="AI9" i="4" s="1" a="1"/>
  <c r="AI9" i="4" s="1"/>
  <c r="CK8" i="1"/>
  <c r="BA9" i="4" s="1" a="1"/>
  <c r="BA9" i="4" s="1"/>
  <c r="CH8" i="1"/>
  <c r="AW9" i="4" s="1" a="1"/>
  <c r="AW9" i="4" s="1"/>
  <c r="CE8" i="1"/>
  <c r="AU9" i="4" s="1" a="1"/>
  <c r="AU9" i="4" s="1"/>
  <c r="CA8" i="1"/>
  <c r="AQ9" i="4" s="1" a="1"/>
  <c r="AQ9" i="4" s="1"/>
  <c r="BW8" i="1"/>
  <c r="AO9" i="4" s="1" a="1"/>
  <c r="AO9" i="4" s="1"/>
  <c r="BT8" i="1"/>
  <c r="AG9" i="4" s="1" a="1"/>
  <c r="AG9" i="4" s="1"/>
  <c r="BQ8" i="1"/>
  <c r="AE9" i="4" s="1" a="1"/>
  <c r="AE9" i="4" s="1"/>
  <c r="BN8" i="1"/>
  <c r="AK9" i="4" s="1" a="1"/>
  <c r="AK9" i="4" s="1"/>
  <c r="BK8" i="1"/>
  <c r="AA9" i="4" s="1" a="1"/>
  <c r="AA9" i="4" s="1"/>
  <c r="BH8" i="1"/>
  <c r="BD9" i="4" s="1" a="1"/>
  <c r="BD9" i="4" s="1"/>
  <c r="BD8" i="1"/>
  <c r="W9" i="4" s="1" a="1"/>
  <c r="W9" i="4" s="1"/>
  <c r="BA8" i="1"/>
  <c r="U9" i="4" s="1" a="1"/>
  <c r="U9" i="4" s="1"/>
  <c r="AX8" i="1"/>
  <c r="S9" i="4" s="1" a="1"/>
  <c r="S9" i="4" s="1"/>
  <c r="AT8" i="1"/>
  <c r="Q9" i="4" s="1" a="1"/>
  <c r="Q9" i="4" s="1"/>
  <c r="AQ8" i="1"/>
  <c r="O9" i="4" s="1" a="1"/>
  <c r="O9" i="4" s="1"/>
  <c r="AN8" i="1"/>
  <c r="M9" i="4" s="1" a="1"/>
  <c r="M9" i="4" s="1"/>
  <c r="AK8" i="1"/>
  <c r="K9" i="4" s="1" a="1"/>
  <c r="K9" i="4" s="1"/>
  <c r="AG8" i="1"/>
  <c r="AD8" i="1"/>
  <c r="AF8" i="1" s="1"/>
  <c r="I9" i="4" s="1" a="1"/>
  <c r="I9" i="4" s="1"/>
  <c r="DT7" i="1"/>
  <c r="DS7" i="1"/>
  <c r="DQ7" i="1"/>
  <c r="BI8" i="4" s="1" a="1"/>
  <c r="BI8" i="4" s="1"/>
  <c r="DO7" i="1"/>
  <c r="BH8" i="4" s="1" a="1"/>
  <c r="BH8" i="4" s="1"/>
  <c r="DM7" i="1"/>
  <c r="BC8" i="4" s="1" a="1"/>
  <c r="BC8" i="4" s="1"/>
  <c r="DK7" i="1"/>
  <c r="BB8" i="4" s="1" a="1"/>
  <c r="BB8" i="4" s="1"/>
  <c r="DI7" i="1"/>
  <c r="Y8" i="4" s="1" a="1"/>
  <c r="Y8" i="4" s="1"/>
  <c r="DE7" i="1"/>
  <c r="X8" i="4" s="1" a="1"/>
  <c r="X8" i="4" s="1"/>
  <c r="DA7" i="1"/>
  <c r="AY8" i="4" s="1" a="1"/>
  <c r="AY8" i="4" s="1"/>
  <c r="CW7" i="1"/>
  <c r="CX7" i="1" s="1"/>
  <c r="AV7" i="1" s="1"/>
  <c r="R8" i="4" s="1" a="1"/>
  <c r="R8" i="4" s="1"/>
  <c r="CT7" i="1"/>
  <c r="CQ7" i="1"/>
  <c r="AI8" i="4" s="1" a="1"/>
  <c r="AI8" i="4" s="1"/>
  <c r="CK7" i="1"/>
  <c r="BA8" i="4" s="1" a="1"/>
  <c r="BA8" i="4" s="1"/>
  <c r="CH7" i="1"/>
  <c r="AW8" i="4" s="1" a="1"/>
  <c r="AW8" i="4" s="1"/>
  <c r="CE7" i="1"/>
  <c r="AU8" i="4" s="1" a="1"/>
  <c r="AU8" i="4" s="1"/>
  <c r="CA7" i="1"/>
  <c r="AQ8" i="4" s="1" a="1"/>
  <c r="AQ8" i="4" s="1"/>
  <c r="BW7" i="1"/>
  <c r="AO8" i="4" s="1" a="1"/>
  <c r="AO8" i="4" s="1"/>
  <c r="BT7" i="1"/>
  <c r="AG8" i="4" s="1" a="1"/>
  <c r="AG8" i="4" s="1"/>
  <c r="BQ7" i="1"/>
  <c r="AE8" i="4" s="1" a="1"/>
  <c r="AE8" i="4" s="1"/>
  <c r="BN7" i="1"/>
  <c r="AK8" i="4" s="1" a="1"/>
  <c r="AK8" i="4" s="1"/>
  <c r="BK7" i="1"/>
  <c r="AA8" i="4" s="1" a="1"/>
  <c r="AA8" i="4" s="1"/>
  <c r="BH7" i="1"/>
  <c r="BD8" i="4" s="1" a="1"/>
  <c r="BD8" i="4" s="1"/>
  <c r="BD7" i="1"/>
  <c r="W8" i="4" s="1" a="1"/>
  <c r="W8" i="4" s="1"/>
  <c r="BA7" i="1"/>
  <c r="U8" i="4" s="1" a="1"/>
  <c r="U8" i="4" s="1"/>
  <c r="AX7" i="1"/>
  <c r="S8" i="4" s="1" a="1"/>
  <c r="S8" i="4" s="1"/>
  <c r="AT7" i="1"/>
  <c r="Q8" i="4" s="1" a="1"/>
  <c r="Q8" i="4" s="1"/>
  <c r="AQ7" i="1"/>
  <c r="O8" i="4" s="1" a="1"/>
  <c r="O8" i="4" s="1"/>
  <c r="AN7" i="1"/>
  <c r="M8" i="4" s="1" a="1"/>
  <c r="M8" i="4" s="1"/>
  <c r="AK7" i="1"/>
  <c r="K8" i="4" s="1" a="1"/>
  <c r="K8" i="4" s="1"/>
  <c r="AG7" i="1"/>
  <c r="AD7" i="1"/>
  <c r="AF7" i="1" s="1"/>
  <c r="I8" i="4" s="1" a="1"/>
  <c r="I8" i="4" s="1"/>
  <c r="DT6" i="1"/>
  <c r="DS6" i="1"/>
  <c r="DQ6" i="1"/>
  <c r="BI7" i="4" s="1" a="1"/>
  <c r="BI7" i="4" s="1"/>
  <c r="DO6" i="1"/>
  <c r="BH7" i="4" s="1" a="1"/>
  <c r="BH7" i="4" s="1"/>
  <c r="DM6" i="1"/>
  <c r="BC7" i="4" s="1" a="1"/>
  <c r="BC7" i="4" s="1"/>
  <c r="DK6" i="1"/>
  <c r="BB7" i="4" s="1" a="1"/>
  <c r="BB7" i="4" s="1"/>
  <c r="DI6" i="1"/>
  <c r="Y7" i="4" s="1" a="1"/>
  <c r="Y7" i="4" s="1"/>
  <c r="DE6" i="1"/>
  <c r="X7" i="4" s="1" a="1"/>
  <c r="X7" i="4" s="1"/>
  <c r="DA6" i="1"/>
  <c r="AY7" i="4" s="1" a="1"/>
  <c r="AY7" i="4" s="1"/>
  <c r="CW6" i="1"/>
  <c r="CT6" i="1"/>
  <c r="CQ6" i="1"/>
  <c r="AI7" i="4" s="1" a="1"/>
  <c r="AI7" i="4" s="1"/>
  <c r="CK6" i="1"/>
  <c r="BA7" i="4" s="1" a="1"/>
  <c r="BA7" i="4" s="1"/>
  <c r="CH6" i="1"/>
  <c r="AW7" i="4" s="1" a="1"/>
  <c r="AW7" i="4" s="1"/>
  <c r="CE6" i="1"/>
  <c r="AU7" i="4" s="1" a="1"/>
  <c r="AU7" i="4" s="1"/>
  <c r="CA6" i="1"/>
  <c r="AQ7" i="4" s="1" a="1"/>
  <c r="AQ7" i="4" s="1"/>
  <c r="BW6" i="1"/>
  <c r="AO7" i="4" s="1" a="1"/>
  <c r="AO7" i="4" s="1"/>
  <c r="BT6" i="1"/>
  <c r="AG7" i="4" s="1" a="1"/>
  <c r="AG7" i="4" s="1"/>
  <c r="BQ6" i="1"/>
  <c r="AE7" i="4" s="1" a="1"/>
  <c r="AE7" i="4" s="1"/>
  <c r="BN6" i="1"/>
  <c r="AK7" i="4" s="1" a="1"/>
  <c r="AK7" i="4" s="1"/>
  <c r="BK6" i="1"/>
  <c r="AA7" i="4" s="1" a="1"/>
  <c r="AA7" i="4" s="1"/>
  <c r="BH6" i="1"/>
  <c r="BD7" i="4" s="1" a="1"/>
  <c r="BD7" i="4" s="1"/>
  <c r="BD6" i="1"/>
  <c r="W7" i="4" s="1" a="1"/>
  <c r="W7" i="4" s="1"/>
  <c r="BA6" i="1"/>
  <c r="U7" i="4" s="1" a="1"/>
  <c r="U7" i="4" s="1"/>
  <c r="AX6" i="1"/>
  <c r="S7" i="4" s="1" a="1"/>
  <c r="S7" i="4" s="1"/>
  <c r="AT6" i="1"/>
  <c r="Q7" i="4" s="1" a="1"/>
  <c r="Q7" i="4" s="1"/>
  <c r="AQ6" i="1"/>
  <c r="O7" i="4" s="1" a="1"/>
  <c r="O7" i="4" s="1"/>
  <c r="AN6" i="1"/>
  <c r="M7" i="4" s="1" a="1"/>
  <c r="M7" i="4" s="1"/>
  <c r="AK6" i="1"/>
  <c r="K7" i="4" s="1" a="1"/>
  <c r="K7" i="4" s="1"/>
  <c r="AG6" i="1"/>
  <c r="AD6" i="1"/>
  <c r="AF6" i="1" s="1"/>
  <c r="I7" i="4" s="1" a="1"/>
  <c r="I7" i="4" s="1"/>
  <c r="DT5" i="1"/>
  <c r="DS5" i="1"/>
  <c r="DQ5" i="1"/>
  <c r="BI6" i="4" s="1" a="1"/>
  <c r="BI6" i="4" s="1"/>
  <c r="DO5" i="1"/>
  <c r="BH6" i="4" s="1" a="1"/>
  <c r="BH6" i="4" s="1"/>
  <c r="DM5" i="1"/>
  <c r="BC6" i="4" s="1" a="1"/>
  <c r="BC6" i="4" s="1"/>
  <c r="DK5" i="1"/>
  <c r="BB6" i="4" s="1" a="1"/>
  <c r="BB6" i="4" s="1"/>
  <c r="DI5" i="1"/>
  <c r="Y6" i="4" s="1" a="1"/>
  <c r="Y6" i="4" s="1"/>
  <c r="DE5" i="1"/>
  <c r="X6" i="4" s="1" a="1"/>
  <c r="X6" i="4" s="1"/>
  <c r="DA5" i="1"/>
  <c r="AY6" i="4" s="1" a="1"/>
  <c r="AY6" i="4" s="1"/>
  <c r="CW5" i="1"/>
  <c r="CX5" i="1" s="1"/>
  <c r="AV5" i="1" s="1"/>
  <c r="R6" i="4" s="1" a="1"/>
  <c r="R6" i="4" s="1"/>
  <c r="CT5" i="1"/>
  <c r="CQ5" i="1"/>
  <c r="AI6" i="4" s="1" a="1"/>
  <c r="AI6" i="4" s="1"/>
  <c r="CK5" i="1"/>
  <c r="BA6" i="4" s="1" a="1"/>
  <c r="BA6" i="4" s="1"/>
  <c r="CH5" i="1"/>
  <c r="AW6" i="4" s="1" a="1"/>
  <c r="AW6" i="4" s="1"/>
  <c r="CE5" i="1"/>
  <c r="AU6" i="4" s="1" a="1"/>
  <c r="AU6" i="4" s="1"/>
  <c r="CA5" i="1"/>
  <c r="AQ6" i="4" s="1" a="1"/>
  <c r="AQ6" i="4" s="1"/>
  <c r="BW5" i="1"/>
  <c r="AO6" i="4" s="1" a="1"/>
  <c r="AO6" i="4" s="1"/>
  <c r="BT5" i="1"/>
  <c r="AG6" i="4" s="1" a="1"/>
  <c r="AG6" i="4" s="1"/>
  <c r="BQ5" i="1"/>
  <c r="AE6" i="4" s="1" a="1"/>
  <c r="AE6" i="4" s="1"/>
  <c r="BN5" i="1"/>
  <c r="AK6" i="4" s="1" a="1"/>
  <c r="AK6" i="4" s="1"/>
  <c r="BK5" i="1"/>
  <c r="AA6" i="4" s="1" a="1"/>
  <c r="AA6" i="4" s="1"/>
  <c r="BH5" i="1"/>
  <c r="BD6" i="4" s="1" a="1"/>
  <c r="BD6" i="4" s="1"/>
  <c r="BD5" i="1"/>
  <c r="W6" i="4" s="1" a="1"/>
  <c r="W6" i="4" s="1"/>
  <c r="BA5" i="1"/>
  <c r="U6" i="4" s="1" a="1"/>
  <c r="U6" i="4" s="1"/>
  <c r="AX5" i="1"/>
  <c r="S6" i="4" s="1" a="1"/>
  <c r="S6" i="4" s="1"/>
  <c r="AT5" i="1"/>
  <c r="Q6" i="4" s="1" a="1"/>
  <c r="Q6" i="4" s="1"/>
  <c r="AQ5" i="1"/>
  <c r="O6" i="4" s="1" a="1"/>
  <c r="O6" i="4" s="1"/>
  <c r="AN5" i="1"/>
  <c r="M6" i="4" s="1" a="1"/>
  <c r="M6" i="4" s="1"/>
  <c r="AK5" i="1"/>
  <c r="K6" i="4" s="1" a="1"/>
  <c r="K6" i="4" s="1"/>
  <c r="AG5" i="1"/>
  <c r="AD5" i="1"/>
  <c r="AF5" i="1" s="1"/>
  <c r="I6" i="4" s="1" a="1"/>
  <c r="I6" i="4" s="1"/>
  <c r="DT4" i="1"/>
  <c r="DS4" i="1"/>
  <c r="DQ4" i="1"/>
  <c r="BI5" i="4" s="1" a="1"/>
  <c r="BI5" i="4" s="1"/>
  <c r="DO4" i="1"/>
  <c r="BH5" i="4" s="1" a="1"/>
  <c r="BH5" i="4" s="1"/>
  <c r="DM4" i="1"/>
  <c r="BC5" i="4" s="1" a="1"/>
  <c r="BC5" i="4" s="1"/>
  <c r="DK4" i="1"/>
  <c r="BB5" i="4" s="1" a="1"/>
  <c r="BB5" i="4" s="1"/>
  <c r="DI4" i="1"/>
  <c r="Y5" i="4" s="1" a="1"/>
  <c r="Y5" i="4" s="1"/>
  <c r="DE4" i="1"/>
  <c r="X5" i="4" s="1" a="1"/>
  <c r="X5" i="4" s="1"/>
  <c r="DA4" i="1"/>
  <c r="AY5" i="4" s="1" a="1"/>
  <c r="AY5" i="4" s="1"/>
  <c r="CW4" i="1"/>
  <c r="CT4" i="1"/>
  <c r="CQ4" i="1"/>
  <c r="AI5" i="4" s="1" a="1"/>
  <c r="AI5" i="4" s="1"/>
  <c r="CK4" i="1"/>
  <c r="BA5" i="4" s="1" a="1"/>
  <c r="BA5" i="4" s="1"/>
  <c r="CH4" i="1"/>
  <c r="AW5" i="4" s="1" a="1"/>
  <c r="AW5" i="4" s="1"/>
  <c r="CE4" i="1"/>
  <c r="AU5" i="4" s="1" a="1"/>
  <c r="AU5" i="4" s="1"/>
  <c r="CA4" i="1"/>
  <c r="AQ5" i="4" s="1" a="1"/>
  <c r="AQ5" i="4" s="1"/>
  <c r="BW4" i="1"/>
  <c r="AO5" i="4" s="1" a="1"/>
  <c r="AO5" i="4" s="1"/>
  <c r="BT4" i="1"/>
  <c r="AG5" i="4" s="1" a="1"/>
  <c r="AG5" i="4" s="1"/>
  <c r="BQ4" i="1"/>
  <c r="AE5" i="4" s="1" a="1"/>
  <c r="AE5" i="4" s="1"/>
  <c r="BN4" i="1"/>
  <c r="AK5" i="4" s="1" a="1"/>
  <c r="AK5" i="4" s="1"/>
  <c r="BK4" i="1"/>
  <c r="AA5" i="4" s="1" a="1"/>
  <c r="AA5" i="4" s="1"/>
  <c r="BH4" i="1"/>
  <c r="BD5" i="4" s="1" a="1"/>
  <c r="BD5" i="4" s="1"/>
  <c r="BD4" i="1"/>
  <c r="W5" i="4" s="1" a="1"/>
  <c r="W5" i="4" s="1"/>
  <c r="BA4" i="1"/>
  <c r="U5" i="4" s="1" a="1"/>
  <c r="U5" i="4" s="1"/>
  <c r="AX4" i="1"/>
  <c r="S5" i="4" s="1" a="1"/>
  <c r="S5" i="4" s="1"/>
  <c r="AT4" i="1"/>
  <c r="Q5" i="4" s="1" a="1"/>
  <c r="Q5" i="4" s="1"/>
  <c r="AQ4" i="1"/>
  <c r="O5" i="4" s="1" a="1"/>
  <c r="O5" i="4" s="1"/>
  <c r="AN4" i="1"/>
  <c r="M5" i="4" s="1" a="1"/>
  <c r="M5" i="4" s="1"/>
  <c r="AK4" i="1"/>
  <c r="K5" i="4" s="1" a="1"/>
  <c r="K5" i="4" s="1"/>
  <c r="AG4" i="1"/>
  <c r="AD4" i="1"/>
  <c r="AF4" i="1" s="1"/>
  <c r="I5" i="4" s="1" a="1"/>
  <c r="I5" i="4" s="1"/>
  <c r="DT3" i="1"/>
  <c r="DS3" i="1"/>
  <c r="DQ3" i="1"/>
  <c r="BI4" i="4" s="1" a="1"/>
  <c r="BI4" i="4" s="1"/>
  <c r="DO3" i="1"/>
  <c r="BH4" i="4" s="1" a="1"/>
  <c r="BH4" i="4" s="1"/>
  <c r="DM3" i="1"/>
  <c r="BC4" i="4" s="1" a="1"/>
  <c r="BC4" i="4" s="1"/>
  <c r="DK3" i="1"/>
  <c r="BB4" i="4" s="1" a="1"/>
  <c r="BB4" i="4" s="1"/>
  <c r="DI3" i="1"/>
  <c r="Y4" i="4" s="1" a="1"/>
  <c r="Y4" i="4" s="1"/>
  <c r="DE3" i="1"/>
  <c r="X4" i="4" s="1" a="1"/>
  <c r="X4" i="4" s="1"/>
  <c r="DA3" i="1"/>
  <c r="AY4" i="4" s="1" a="1"/>
  <c r="AY4" i="4" s="1"/>
  <c r="CX3" i="1"/>
  <c r="AV3" i="1" s="1"/>
  <c r="R4" i="4" s="1" a="1"/>
  <c r="R4" i="4" s="1"/>
  <c r="CW3" i="1"/>
  <c r="CT3" i="1"/>
  <c r="CQ3" i="1"/>
  <c r="AI4" i="4" s="1" a="1"/>
  <c r="AI4" i="4" s="1"/>
  <c r="CK3" i="1"/>
  <c r="BA4" i="4" s="1" a="1"/>
  <c r="BA4" i="4" s="1"/>
  <c r="CH3" i="1"/>
  <c r="AW4" i="4" s="1" a="1"/>
  <c r="AW4" i="4" s="1"/>
  <c r="CE3" i="1"/>
  <c r="AU4" i="4" s="1" a="1"/>
  <c r="AU4" i="4" s="1"/>
  <c r="CA3" i="1"/>
  <c r="AQ4" i="4" s="1" a="1"/>
  <c r="AQ4" i="4" s="1"/>
  <c r="BW3" i="1"/>
  <c r="AO4" i="4" s="1" a="1"/>
  <c r="AO4" i="4" s="1"/>
  <c r="BT3" i="1"/>
  <c r="AG4" i="4" s="1" a="1"/>
  <c r="AG4" i="4" s="1"/>
  <c r="BQ3" i="1"/>
  <c r="AE4" i="4" s="1" a="1"/>
  <c r="AE4" i="4" s="1"/>
  <c r="BN3" i="1"/>
  <c r="AK4" i="4" s="1" a="1"/>
  <c r="AK4" i="4" s="1"/>
  <c r="BK3" i="1"/>
  <c r="AA4" i="4" s="1" a="1"/>
  <c r="AA4" i="4" s="1"/>
  <c r="BH3" i="1"/>
  <c r="BD4" i="4" s="1" a="1"/>
  <c r="BD4" i="4" s="1"/>
  <c r="BD3" i="1"/>
  <c r="W4" i="4" s="1" a="1"/>
  <c r="W4" i="4" s="1"/>
  <c r="BA3" i="1"/>
  <c r="U4" i="4" s="1" a="1"/>
  <c r="U4" i="4" s="1"/>
  <c r="AX3" i="1"/>
  <c r="S4" i="4" s="1" a="1"/>
  <c r="S4" i="4" s="1"/>
  <c r="AT3" i="1"/>
  <c r="Q4" i="4" s="1" a="1"/>
  <c r="Q4" i="4" s="1"/>
  <c r="AQ3" i="1"/>
  <c r="O4" i="4" s="1" a="1"/>
  <c r="O4" i="4" s="1"/>
  <c r="AN3" i="1"/>
  <c r="M4" i="4" s="1" a="1"/>
  <c r="M4" i="4" s="1"/>
  <c r="AK3" i="1"/>
  <c r="K4" i="4" s="1" a="1"/>
  <c r="K4" i="4" s="1"/>
  <c r="AG3" i="1"/>
  <c r="AD3" i="1"/>
  <c r="AF3" i="1" s="1"/>
  <c r="I4" i="4" s="1" a="1"/>
  <c r="I4" i="4" s="1"/>
  <c r="DT2" i="1"/>
  <c r="DS2" i="1"/>
  <c r="DQ2" i="1"/>
  <c r="BI3" i="4" s="1" a="1"/>
  <c r="BI3" i="4" s="1"/>
  <c r="DO2" i="1"/>
  <c r="BH3" i="4" s="1" a="1"/>
  <c r="BH3" i="4" s="1"/>
  <c r="DM2" i="1"/>
  <c r="BC3" i="4" s="1" a="1"/>
  <c r="BC3" i="4" s="1"/>
  <c r="DK2" i="1"/>
  <c r="BB3" i="4" s="1" a="1"/>
  <c r="BB3" i="4" s="1"/>
  <c r="DI2" i="1"/>
  <c r="Y3" i="4" s="1" a="1"/>
  <c r="Y3" i="4" s="1"/>
  <c r="DE2" i="1"/>
  <c r="X3" i="4" s="1" a="1"/>
  <c r="X3" i="4" s="1"/>
  <c r="DA2" i="1"/>
  <c r="AY3" i="4" s="1" a="1"/>
  <c r="AY3" i="4" s="1"/>
  <c r="CW2" i="1"/>
  <c r="CX2" i="1" s="1"/>
  <c r="AV2" i="1" s="1"/>
  <c r="R3" i="4" s="1" a="1"/>
  <c r="R3" i="4" s="1"/>
  <c r="CT2" i="1"/>
  <c r="CQ2" i="1"/>
  <c r="AI3" i="4" s="1" a="1"/>
  <c r="AI3" i="4" s="1"/>
  <c r="CK2" i="1"/>
  <c r="BA3" i="4" s="1" a="1"/>
  <c r="BA3" i="4" s="1"/>
  <c r="CH2" i="1"/>
  <c r="AW3" i="4" s="1" a="1"/>
  <c r="AW3" i="4" s="1"/>
  <c r="CE2" i="1"/>
  <c r="AU3" i="4" s="1" a="1"/>
  <c r="AU3" i="4" s="1"/>
  <c r="CA2" i="1"/>
  <c r="AQ3" i="4" s="1" a="1"/>
  <c r="AQ3" i="4" s="1"/>
  <c r="BW2" i="1"/>
  <c r="AO3" i="4" s="1" a="1"/>
  <c r="AO3" i="4" s="1"/>
  <c r="BT2" i="1"/>
  <c r="AG3" i="4" s="1" a="1"/>
  <c r="AG3" i="4" s="1"/>
  <c r="BQ2" i="1"/>
  <c r="AE3" i="4" s="1" a="1"/>
  <c r="AE3" i="4" s="1"/>
  <c r="BN2" i="1"/>
  <c r="AK3" i="4" s="1" a="1"/>
  <c r="AK3" i="4" s="1"/>
  <c r="BK2" i="1"/>
  <c r="AA3" i="4" s="1" a="1"/>
  <c r="AA3" i="4" s="1"/>
  <c r="BH2" i="1"/>
  <c r="BD3" i="4" s="1" a="1"/>
  <c r="BD3" i="4" s="1"/>
  <c r="BD2" i="1"/>
  <c r="W3" i="4" s="1" a="1"/>
  <c r="W3" i="4" s="1"/>
  <c r="BA2" i="1"/>
  <c r="U3" i="4" s="1" a="1"/>
  <c r="U3" i="4" s="1"/>
  <c r="AX2" i="1"/>
  <c r="S3" i="4" s="1" a="1"/>
  <c r="S3" i="4" s="1"/>
  <c r="AT2" i="1"/>
  <c r="Q3" i="4" s="1" a="1"/>
  <c r="Q3" i="4" s="1"/>
  <c r="AQ2" i="1"/>
  <c r="O3" i="4" s="1" a="1"/>
  <c r="O3" i="4" s="1"/>
  <c r="AN2" i="1"/>
  <c r="M3" i="4" s="1" a="1"/>
  <c r="M3" i="4" s="1"/>
  <c r="AK2" i="1"/>
  <c r="K3" i="4" s="1" a="1"/>
  <c r="K3" i="4" s="1"/>
  <c r="AG2" i="1"/>
  <c r="AD2" i="1"/>
  <c r="AF2" i="1" s="1"/>
  <c r="I3" i="4" s="1" a="1"/>
  <c r="I3" i="4" s="1"/>
  <c r="CX16" i="1" l="1"/>
  <c r="AV16" i="1" s="1"/>
  <c r="R17" i="4" s="1" a="1"/>
  <c r="R17" i="4" s="1"/>
  <c r="CX24" i="1"/>
  <c r="AV24" i="1" s="1"/>
  <c r="R25" i="4" s="1" a="1"/>
  <c r="R25" i="4" s="1"/>
  <c r="CX26" i="1"/>
  <c r="DS26" i="1"/>
  <c r="CX34" i="1"/>
  <c r="AV34" i="1" s="1"/>
  <c r="R35" i="4" s="1" a="1"/>
  <c r="R35" i="4" s="1"/>
  <c r="CX42" i="1"/>
  <c r="AV42" i="1" s="1"/>
  <c r="R43" i="4" s="1" a="1"/>
  <c r="R43" i="4" s="1"/>
  <c r="CX48" i="1"/>
  <c r="AV48" i="1" s="1"/>
  <c r="R49" i="4" s="1" a="1"/>
  <c r="R49" i="4" s="1"/>
  <c r="CX49" i="1"/>
  <c r="AV49" i="1" s="1"/>
  <c r="R50" i="4" s="1" a="1"/>
  <c r="R50" i="4" s="1"/>
  <c r="CX56" i="1"/>
  <c r="AV56" i="1" s="1"/>
  <c r="R57" i="4" s="1" a="1"/>
  <c r="R57" i="4" s="1"/>
  <c r="CX57" i="1"/>
  <c r="AV57" i="1" s="1"/>
  <c r="R58" i="4" s="1" a="1"/>
  <c r="R58" i="4" s="1"/>
  <c r="CX59" i="1"/>
  <c r="CX71" i="1"/>
  <c r="AV71" i="1" s="1"/>
  <c r="R72" i="4" s="1" a="1"/>
  <c r="R72" i="4" s="1"/>
  <c r="CX72" i="1"/>
  <c r="AV72" i="1" s="1"/>
  <c r="R73" i="4" s="1" a="1"/>
  <c r="R73" i="4" s="1"/>
  <c r="CX73" i="1"/>
  <c r="CX80" i="1"/>
  <c r="AV80" i="1" s="1"/>
  <c r="R81" i="4" s="1" a="1"/>
  <c r="R81" i="4" s="1"/>
  <c r="CX88" i="1"/>
  <c r="AV88" i="1" s="1"/>
  <c r="R89" i="4" s="1" a="1"/>
  <c r="R89" i="4" s="1"/>
  <c r="CX90" i="1"/>
  <c r="AV90" i="1" s="1"/>
  <c r="R91" i="4" s="1" a="1"/>
  <c r="R91" i="4" s="1"/>
  <c r="CX92" i="1"/>
  <c r="DS92" i="1"/>
  <c r="CX102" i="1"/>
  <c r="AV102" i="1" s="1"/>
  <c r="R103" i="4" s="1" a="1"/>
  <c r="R103" i="4" s="1"/>
  <c r="CX110" i="1"/>
  <c r="AV110" i="1" s="1"/>
  <c r="R111" i="4" s="1" a="1"/>
  <c r="R111" i="4" s="1"/>
  <c r="CX116" i="1"/>
  <c r="AV116" i="1" s="1"/>
  <c r="R117" i="4" s="1" a="1"/>
  <c r="R117" i="4" s="1"/>
  <c r="CX119" i="1"/>
  <c r="DS151" i="1"/>
  <c r="CX199" i="1"/>
  <c r="AV199" i="1" s="1"/>
  <c r="R200" i="4" s="1" a="1"/>
  <c r="R200" i="4" s="1"/>
  <c r="CX200" i="1"/>
  <c r="AV200" i="1" s="1"/>
  <c r="R201" i="4" s="1" a="1"/>
  <c r="R201" i="4" s="1"/>
  <c r="CX207" i="1"/>
  <c r="AV207" i="1" s="1"/>
  <c r="R208" i="4" s="1" a="1"/>
  <c r="R208" i="4" s="1"/>
  <c r="CX208" i="1"/>
  <c r="AV208" i="1" s="1"/>
  <c r="R209" i="4" s="1" a="1"/>
  <c r="R209" i="4" s="1"/>
  <c r="CX215" i="1"/>
  <c r="AV215" i="1" s="1"/>
  <c r="R216" i="4" s="1" a="1"/>
  <c r="R216" i="4" s="1"/>
  <c r="CX216" i="1"/>
  <c r="AV216" i="1" s="1"/>
  <c r="R217" i="4" s="1" a="1"/>
  <c r="R217" i="4" s="1"/>
  <c r="CX6" i="1"/>
  <c r="AV6" i="1" s="1"/>
  <c r="R7" i="4" s="1" a="1"/>
  <c r="R7" i="4" s="1"/>
  <c r="CX4" i="1"/>
  <c r="AV4" i="1" s="1"/>
  <c r="R5" i="4" s="1" a="1"/>
  <c r="R5" i="4" s="1"/>
  <c r="CX12" i="1"/>
  <c r="AV12" i="1" s="1"/>
  <c r="R13" i="4" s="1" a="1"/>
  <c r="R13" i="4" s="1"/>
  <c r="CX14" i="1"/>
  <c r="DS14" i="1"/>
  <c r="CX22" i="1"/>
  <c r="AV22" i="1" s="1"/>
  <c r="R23" i="4" s="1" a="1"/>
  <c r="R23" i="4" s="1"/>
  <c r="CX32" i="1"/>
  <c r="AV32" i="1" s="1"/>
  <c r="R33" i="4" s="1" a="1"/>
  <c r="R33" i="4" s="1"/>
  <c r="CX40" i="1"/>
  <c r="AV40" i="1" s="1"/>
  <c r="R41" i="4" s="1" a="1"/>
  <c r="R41" i="4" s="1"/>
  <c r="CX47" i="1"/>
  <c r="CX54" i="1"/>
  <c r="AV54" i="1" s="1"/>
  <c r="R55" i="4" s="1" a="1"/>
  <c r="R55" i="4" s="1"/>
  <c r="CX55" i="1"/>
  <c r="AV55" i="1" s="1"/>
  <c r="R56" i="4" s="1" a="1"/>
  <c r="R56" i="4" s="1"/>
  <c r="CX69" i="1"/>
  <c r="AV69" i="1" s="1"/>
  <c r="R70" i="4" s="1" a="1"/>
  <c r="R70" i="4" s="1"/>
  <c r="CX70" i="1"/>
  <c r="AV70" i="1" s="1"/>
  <c r="R71" i="4" s="1" a="1"/>
  <c r="R71" i="4" s="1"/>
  <c r="CX86" i="1"/>
  <c r="AV86" i="1" s="1"/>
  <c r="R87" i="4" s="1" a="1"/>
  <c r="R87" i="4" s="1"/>
  <c r="DS89" i="1"/>
  <c r="CX100" i="1"/>
  <c r="AV100" i="1" s="1"/>
  <c r="R101" i="4" s="1" a="1"/>
  <c r="R101" i="4" s="1"/>
  <c r="CX108" i="1"/>
  <c r="AV108" i="1" s="1"/>
  <c r="R109" i="4" s="1" a="1"/>
  <c r="R109" i="4" s="1"/>
  <c r="CX114" i="1"/>
  <c r="AV114" i="1" s="1"/>
  <c r="R115" i="4" s="1" a="1"/>
  <c r="R115" i="4" s="1"/>
  <c r="CX115" i="1"/>
  <c r="AV115" i="1" s="1"/>
  <c r="R116" i="4" s="1" a="1"/>
  <c r="R116" i="4" s="1"/>
  <c r="CX117" i="1"/>
  <c r="CX122" i="1"/>
  <c r="AV122" i="1" s="1"/>
  <c r="R123" i="4" s="1" a="1"/>
  <c r="R123" i="4" s="1"/>
  <c r="CX123" i="1"/>
  <c r="AV123" i="1" s="1"/>
  <c r="R124" i="4" s="1" a="1"/>
  <c r="R124" i="4" s="1"/>
  <c r="CX130" i="1"/>
  <c r="AV130" i="1" s="1"/>
  <c r="R131" i="4" s="1" a="1"/>
  <c r="R131" i="4" s="1"/>
  <c r="CX131" i="1"/>
  <c r="AV131" i="1" s="1"/>
  <c r="R132" i="4" s="1" a="1"/>
  <c r="R132" i="4" s="1"/>
  <c r="CX138" i="1"/>
  <c r="AV138" i="1" s="1"/>
  <c r="R139" i="4" s="1" a="1"/>
  <c r="R139" i="4" s="1"/>
  <c r="CX139" i="1"/>
  <c r="CX147" i="1"/>
  <c r="AV147" i="1" s="1"/>
  <c r="R148" i="4" s="1" a="1"/>
  <c r="R148" i="4" s="1"/>
  <c r="CX157" i="1"/>
  <c r="AV157" i="1" s="1"/>
  <c r="R158" i="4" s="1" a="1"/>
  <c r="R158" i="4" s="1"/>
  <c r="CX164" i="1"/>
  <c r="CX172" i="1"/>
  <c r="AV172" i="1" s="1"/>
  <c r="R173" i="4" s="1" a="1"/>
  <c r="R173" i="4" s="1"/>
  <c r="CX182" i="1"/>
  <c r="AV182" i="1" s="1"/>
  <c r="R183" i="4" s="1" a="1"/>
  <c r="R183" i="4" s="1"/>
  <c r="CX191" i="1"/>
  <c r="AV191" i="1" s="1"/>
  <c r="R192" i="4" s="1" a="1"/>
  <c r="R192" i="4" s="1"/>
  <c r="CX198" i="1"/>
  <c r="CX211" i="1"/>
  <c r="AV211" i="1" s="1"/>
  <c r="R212" i="4" s="1" a="1"/>
  <c r="R212" i="4" s="1"/>
  <c r="CX212" i="1"/>
  <c r="AV212" i="1" s="1"/>
  <c r="R213" i="4" s="1" a="1"/>
  <c r="R213" i="4" s="1"/>
  <c r="CX220" i="1"/>
  <c r="AV220" i="1" s="1"/>
  <c r="R221" i="4" s="1" a="1"/>
  <c r="R221" i="4" s="1"/>
  <c r="CX8" i="1"/>
  <c r="AV8" i="1" s="1"/>
  <c r="R9" i="4" s="1" a="1"/>
  <c r="R9" i="4" s="1"/>
  <c r="CX18" i="1"/>
  <c r="AV18" i="1" s="1"/>
  <c r="R19" i="4" s="1" a="1"/>
  <c r="R19" i="4" s="1"/>
  <c r="CX28" i="1"/>
  <c r="AV28" i="1" s="1"/>
  <c r="R29" i="4" s="1" a="1"/>
  <c r="R29" i="4" s="1"/>
  <c r="CX36" i="1"/>
  <c r="AV36" i="1" s="1"/>
  <c r="R37" i="4" s="1" a="1"/>
  <c r="R37" i="4" s="1"/>
  <c r="CX44" i="1"/>
  <c r="AV44" i="1" s="1"/>
  <c r="R45" i="4" s="1" a="1"/>
  <c r="R45" i="4" s="1"/>
  <c r="CX50" i="1"/>
  <c r="AV50" i="1" s="1"/>
  <c r="R51" i="4" s="1" a="1"/>
  <c r="R51" i="4" s="1"/>
  <c r="CX51" i="1"/>
  <c r="AV51" i="1" s="1"/>
  <c r="R52" i="4" s="1" a="1"/>
  <c r="R52" i="4" s="1"/>
  <c r="CX58" i="1"/>
  <c r="AV58" i="1" s="1"/>
  <c r="R59" i="4" s="1" a="1"/>
  <c r="R59" i="4" s="1"/>
  <c r="CX65" i="1"/>
  <c r="AV65" i="1" s="1"/>
  <c r="R66" i="4" s="1" a="1"/>
  <c r="R66" i="4" s="1"/>
  <c r="CX66" i="1"/>
  <c r="AV66" i="1" s="1"/>
  <c r="R67" i="4" s="1" a="1"/>
  <c r="R67" i="4" s="1"/>
  <c r="CX74" i="1"/>
  <c r="AV74" i="1" s="1"/>
  <c r="R75" i="4" s="1" a="1"/>
  <c r="R75" i="4" s="1"/>
  <c r="CX82" i="1"/>
  <c r="AV82" i="1" s="1"/>
  <c r="R83" i="4" s="1" a="1"/>
  <c r="R83" i="4" s="1"/>
  <c r="CX94" i="1"/>
  <c r="AV94" i="1" s="1"/>
  <c r="R95" i="4" s="1" a="1"/>
  <c r="R95" i="4" s="1"/>
  <c r="CX96" i="1"/>
  <c r="AV96" i="1" s="1"/>
  <c r="R97" i="4" s="1" a="1"/>
  <c r="R97" i="4" s="1"/>
  <c r="CX104" i="1"/>
  <c r="AV104" i="1" s="1"/>
  <c r="R105" i="4" s="1" a="1"/>
  <c r="R105" i="4" s="1"/>
  <c r="CX112" i="1"/>
  <c r="AV112" i="1" s="1"/>
  <c r="R113" i="4" s="1" a="1"/>
  <c r="R113" i="4" s="1"/>
  <c r="CX118" i="1"/>
  <c r="AV118" i="1" s="1"/>
  <c r="R119" i="4" s="1" a="1"/>
  <c r="R119" i="4" s="1"/>
  <c r="CX126" i="1"/>
  <c r="AV126" i="1" s="1"/>
  <c r="R127" i="4" s="1" a="1"/>
  <c r="R127" i="4" s="1"/>
  <c r="CX127" i="1"/>
  <c r="AV127" i="1" s="1"/>
  <c r="R128" i="4" s="1" a="1"/>
  <c r="R128" i="4" s="1"/>
  <c r="CX134" i="1"/>
  <c r="AV134" i="1" s="1"/>
  <c r="R135" i="4" s="1" a="1"/>
  <c r="R135" i="4" s="1"/>
  <c r="CX135" i="1"/>
  <c r="AV135" i="1" s="1"/>
  <c r="R136" i="4" s="1" a="1"/>
  <c r="R136" i="4" s="1"/>
  <c r="CX143" i="1"/>
  <c r="AV143" i="1" s="1"/>
  <c r="R144" i="4" s="1" a="1"/>
  <c r="R144" i="4" s="1"/>
  <c r="CX153" i="1"/>
  <c r="AV153" i="1" s="1"/>
  <c r="R154" i="4" s="1" a="1"/>
  <c r="R154" i="4" s="1"/>
  <c r="CX161" i="1"/>
  <c r="AV161" i="1" s="1"/>
  <c r="R162" i="4" s="1" a="1"/>
  <c r="R162" i="4" s="1"/>
  <c r="CX167" i="1"/>
  <c r="AV167" i="1" s="1"/>
  <c r="R168" i="4" s="1" a="1"/>
  <c r="R168" i="4" s="1"/>
  <c r="CX168" i="1"/>
  <c r="AV168" i="1" s="1"/>
  <c r="R169" i="4" s="1" a="1"/>
  <c r="R169" i="4" s="1"/>
  <c r="CX176" i="1"/>
  <c r="AV176" i="1" s="1"/>
  <c r="R177" i="4" s="1" a="1"/>
  <c r="R177" i="4" s="1"/>
  <c r="CX185" i="1"/>
  <c r="CX187" i="1"/>
  <c r="CX195" i="1"/>
  <c r="AV195" i="1" s="1"/>
  <c r="R196" i="4" s="1" a="1"/>
  <c r="R196" i="4" s="1"/>
  <c r="DS41" i="1"/>
  <c r="DS83" i="1"/>
  <c r="DS73" i="1"/>
  <c r="DS63" i="1"/>
  <c r="DS59" i="1"/>
  <c r="DS78" i="1"/>
  <c r="DS117" i="1"/>
  <c r="DS119" i="1"/>
  <c r="H4" i="13"/>
  <c r="L4" i="13" s="1"/>
  <c r="H8" i="13"/>
  <c r="L8" i="13" s="1"/>
  <c r="H12" i="13"/>
  <c r="L12" i="13" s="1"/>
  <c r="H16" i="13"/>
  <c r="L16" i="13" s="1"/>
  <c r="H20" i="13"/>
  <c r="L20" i="13" s="1"/>
  <c r="H23" i="13"/>
  <c r="H39" i="13"/>
  <c r="H41" i="13"/>
  <c r="H3" i="13"/>
  <c r="L3" i="13" s="1"/>
  <c r="H7" i="13"/>
  <c r="L7" i="13" s="1"/>
  <c r="H11" i="13"/>
  <c r="L11" i="13" s="1"/>
  <c r="H15" i="13"/>
  <c r="L15" i="13" s="1"/>
  <c r="H19" i="13"/>
  <c r="L19" i="13" s="1"/>
  <c r="H24" i="13"/>
  <c r="H26" i="13"/>
  <c r="H28" i="13"/>
  <c r="H30" i="13"/>
  <c r="H32" i="13"/>
  <c r="H34" i="13"/>
  <c r="H36" i="13"/>
  <c r="H38" i="13"/>
  <c r="H2" i="13"/>
  <c r="H6" i="13"/>
  <c r="L6" i="13" s="1"/>
  <c r="H10" i="13"/>
  <c r="L10" i="13" s="1"/>
  <c r="H14" i="13"/>
  <c r="L14" i="13" s="1"/>
  <c r="H18" i="13"/>
  <c r="L18" i="13" s="1"/>
  <c r="H22" i="13"/>
  <c r="I38" i="13"/>
  <c r="H40" i="13"/>
  <c r="H1" i="13"/>
  <c r="L1" i="13" s="1"/>
  <c r="H5" i="13"/>
  <c r="L5" i="13" s="1"/>
  <c r="H9" i="13"/>
  <c r="L9" i="13" s="1"/>
  <c r="H13" i="13"/>
  <c r="L13" i="13" s="1"/>
  <c r="H17" i="13"/>
  <c r="L17" i="13" s="1"/>
  <c r="H21" i="13"/>
  <c r="L21" i="13" s="1"/>
  <c r="H25" i="13"/>
  <c r="H27" i="13"/>
  <c r="H29" i="13"/>
  <c r="H31" i="13"/>
  <c r="H33" i="13"/>
  <c r="H35" i="13"/>
  <c r="H47" i="13" l="1"/>
  <c r="L2" i="13"/>
</calcChain>
</file>

<file path=xl/sharedStrings.xml><?xml version="1.0" encoding="utf-8"?>
<sst xmlns="http://schemas.openxmlformats.org/spreadsheetml/2006/main" count="38424" uniqueCount="2463">
  <si>
    <t>Carimbo de data/hora</t>
  </si>
  <si>
    <t>Endereço de e-mail</t>
  </si>
  <si>
    <t>Coloque o e-mail do candidato</t>
  </si>
  <si>
    <t>O candidato assinou o termo?</t>
  </si>
  <si>
    <t>Já prestou nosso processo seletivo? (marque sim mesmo que não tenha ingressado em uma de nossas turmas)</t>
  </si>
  <si>
    <t>Já fez algum outro cursinho?</t>
  </si>
  <si>
    <t>Quantas vezes já prestou ENEM?</t>
  </si>
  <si>
    <t>Quantas vezes já prestou vestibular (sem ser ENEM)?</t>
  </si>
  <si>
    <t>Foi aprovado em algum vestibular (incluindo ENEM)? Se sim, quantos?</t>
  </si>
  <si>
    <t>Qual a sua primeira opção de vestibular?</t>
  </si>
  <si>
    <t>Qual a sua segunda opção de vestibular?</t>
  </si>
  <si>
    <t>Nome COMPLETO</t>
  </si>
  <si>
    <t>Número de Identificação</t>
  </si>
  <si>
    <t>Número do Pedido</t>
  </si>
  <si>
    <t>Telefone para contato</t>
  </si>
  <si>
    <t>RG/RNE</t>
  </si>
  <si>
    <t>CPF</t>
  </si>
  <si>
    <t>Data de nascimento</t>
  </si>
  <si>
    <t>Como o candidato se autodeclara?</t>
  </si>
  <si>
    <t>Autodeclaração condiz?</t>
  </si>
  <si>
    <t>Endereço</t>
  </si>
  <si>
    <t>CEP</t>
  </si>
  <si>
    <t>Cidade</t>
  </si>
  <si>
    <t>Estado</t>
  </si>
  <si>
    <t>Estado Civil</t>
  </si>
  <si>
    <t>Tem quantos filhos?</t>
  </si>
  <si>
    <t>Observações sobre o candidato</t>
  </si>
  <si>
    <t>Quantas pessoas moram com o candidato? (INCLUINDO O CANDIDATO)</t>
  </si>
  <si>
    <t>Quantos documentos o candidato apresentou de pessoas que moram com ele (INCLUINDO O CANDIDATO)</t>
  </si>
  <si>
    <t>Confiabilidade documento completo</t>
  </si>
  <si>
    <t xml:space="preserve">Caso seja necessário, informar número de pessoas com comprovação incompleta (apresentação de documento sem foto, como CPF, declaração de perda sem BO, etc) </t>
  </si>
  <si>
    <t>Confiabilidade Total</t>
  </si>
  <si>
    <t>Verificação</t>
  </si>
  <si>
    <t>Alguém que contribui para a renda da casa é AUTÔNOMO?</t>
  </si>
  <si>
    <t>Renda do candidato</t>
  </si>
  <si>
    <t>Tipo de comprovação de renda do candidato apresentada:</t>
  </si>
  <si>
    <t>Confiabilidade Renda Candidato</t>
  </si>
  <si>
    <t>Renda do pai (se ele morar com você)</t>
  </si>
  <si>
    <t>Tipo de comprovação de renda do pai apresentada:</t>
  </si>
  <si>
    <t>Confiabilidade Renda Pai</t>
  </si>
  <si>
    <t>Renda da mãe (se ela morar com você)</t>
  </si>
  <si>
    <t>Tipo de comprovação de renda da mãe apresentada:</t>
  </si>
  <si>
    <t>Renda dos irmãos/filhos (se eles morarem com você)</t>
  </si>
  <si>
    <t>Tipo de comprovação de renda dos irmãos/filhos apresentada:</t>
  </si>
  <si>
    <t>Confiabilidade Irmãos</t>
  </si>
  <si>
    <t>Renda do cônjuge</t>
  </si>
  <si>
    <t>Renda do Cônjuge com IR</t>
  </si>
  <si>
    <t>Tipo de comprovação de renda do cônjuge apresentada:</t>
  </si>
  <si>
    <t>Confiabilidade Renda Cônjuge</t>
  </si>
  <si>
    <t>Renda vinda de outras fontes</t>
  </si>
  <si>
    <t>Tipo de comprovação de renda vinda de outras fontes apresentada:</t>
  </si>
  <si>
    <t>Confiabilidade Renda Vinda de Outras Fontes</t>
  </si>
  <si>
    <t>Renda vinda de fontes externas</t>
  </si>
  <si>
    <t>Tipo de comprovação de renda vinda de fontes externas:</t>
  </si>
  <si>
    <t>Confiabilidade Renda Vinda de Fontes externas</t>
  </si>
  <si>
    <t>Observação</t>
  </si>
  <si>
    <t>Quantos imóveis a família possui? (SEM CONTAR A SUA PRÓPRIA CASA, EM QUE RESIDE)</t>
  </si>
  <si>
    <t>A casa em que o candidato mora é?</t>
  </si>
  <si>
    <t>Conversão Casa</t>
  </si>
  <si>
    <t>Valor do aluguel: residencial, comercial e valor do condomínio (se possuir)</t>
  </si>
  <si>
    <t>Tipo de comprovação do aluguel apresentada:</t>
  </si>
  <si>
    <t>Confiabilidade Aluguel</t>
  </si>
  <si>
    <t>IPTU (valor total) – correspondente à imóveis e terrenos</t>
  </si>
  <si>
    <t>Tipo de comprovação de IPTU</t>
  </si>
  <si>
    <t>Confiabilidade IPTU</t>
  </si>
  <si>
    <t>Conta de água</t>
  </si>
  <si>
    <t>Tipo de comprovação de conta de água apresentada:</t>
  </si>
  <si>
    <t>Conf Água</t>
  </si>
  <si>
    <t>Conta de luz</t>
  </si>
  <si>
    <t>Tipo de comprovação de conta de luz apresentada:</t>
  </si>
  <si>
    <t>Conf Luz</t>
  </si>
  <si>
    <t>Conta de Telefone (fixo + celulares pré e pós pagos)</t>
  </si>
  <si>
    <t>Tipo de comprovação de conta de telefone apresentada</t>
  </si>
  <si>
    <t>Conf Telefone</t>
  </si>
  <si>
    <t>Como você acessa a internet?</t>
  </si>
  <si>
    <t>Internet e TV a Cabo</t>
  </si>
  <si>
    <t>Tipo de comprovação de conta de Internet e TV acabo apresentada</t>
  </si>
  <si>
    <t>Conf Internet + TV</t>
  </si>
  <si>
    <t>Transporte (particular e público + vale transporte)</t>
  </si>
  <si>
    <t>Educação (em andamento)</t>
  </si>
  <si>
    <t>Tipo de comprovação de educação</t>
  </si>
  <si>
    <t>Conf Educação</t>
  </si>
  <si>
    <t>Assistência Médica e/ou Odontológica</t>
  </si>
  <si>
    <t>Tipo de comprovação de médica ou odontológica</t>
  </si>
  <si>
    <t>Conf Assist Médica</t>
  </si>
  <si>
    <t>Outros gastos (Valor)</t>
  </si>
  <si>
    <t>Tipo de comprovação de outros gastos</t>
  </si>
  <si>
    <t>Conf outros gastos</t>
  </si>
  <si>
    <t>Especifique o que seriam esses outros gastos</t>
  </si>
  <si>
    <t>Quantos carros sua família possui?</t>
  </si>
  <si>
    <t>Quantas motos sua família possui?</t>
  </si>
  <si>
    <t>IPVA (valor total) + DPVAT – correspondente à veículos</t>
  </si>
  <si>
    <t>Tipo de comprovação de IPVA</t>
  </si>
  <si>
    <t>Conf IPVA</t>
  </si>
  <si>
    <t>Imposto de Renda a Pagar</t>
  </si>
  <si>
    <t>Tipo de comprovação de IR</t>
  </si>
  <si>
    <t>Confiabilidade a pagar</t>
  </si>
  <si>
    <t xml:space="preserve">Imposto de Renda a Restituir </t>
  </si>
  <si>
    <t>Confiabilidade a restituir</t>
  </si>
  <si>
    <t>IR mensal a distribuir</t>
  </si>
  <si>
    <t>Dívidas (valor total de ser pago) – empréstimos, consórcios, carnês, financiamentos, agiota, membro da família, etc.</t>
  </si>
  <si>
    <t>Tipo de comprovação de Dívidas</t>
  </si>
  <si>
    <t>Conf Dívidas</t>
  </si>
  <si>
    <t>Onde você estudou no Ensino Fundamental?</t>
  </si>
  <si>
    <t>Onde você estudou no Ensino Médio?</t>
  </si>
  <si>
    <t>Confiabilidade Tipo escola</t>
  </si>
  <si>
    <t>Se você está no Ensino Médio, que ano está cursando?</t>
  </si>
  <si>
    <t>Caso tenha estudado em escola particular no ensino médio, possuía bolsa?</t>
  </si>
  <si>
    <t>Tipo de comprovação de Escolaridade</t>
  </si>
  <si>
    <t>Conf EM</t>
  </si>
  <si>
    <t>Nível de Escolaridade do Pai</t>
  </si>
  <si>
    <t>Conversão Escolaridade Pai</t>
  </si>
  <si>
    <t>Nível de Escolaridade da Mãe</t>
  </si>
  <si>
    <t>Conversão Escolaridade Mãe</t>
  </si>
  <si>
    <t>O candidato trabalha?</t>
  </si>
  <si>
    <t>Confiabilidade Trabalho</t>
  </si>
  <si>
    <t xml:space="preserve">O candidato já trabalhou? </t>
  </si>
  <si>
    <t>Confiabilidade já trabalhou</t>
  </si>
  <si>
    <t>Se desejar, acrescente outras informações que julgue serem úteis:</t>
  </si>
  <si>
    <t>SOMA RENDA</t>
  </si>
  <si>
    <t>SOMA GASTOS</t>
  </si>
  <si>
    <t>Idade</t>
  </si>
  <si>
    <t>Ano conclusão EM</t>
  </si>
  <si>
    <t>giovannaszwarc@usp.br</t>
  </si>
  <si>
    <t>adriellourenco462@gmail.com</t>
  </si>
  <si>
    <t>Sim</t>
  </si>
  <si>
    <t>Não</t>
  </si>
  <si>
    <t>Ainda não fui aprovado</t>
  </si>
  <si>
    <t>FUVEST (USP)</t>
  </si>
  <si>
    <t xml:space="preserve">Puc </t>
  </si>
  <si>
    <t>Adriel Lourenço</t>
  </si>
  <si>
    <t>1MCZC5CYD0T</t>
  </si>
  <si>
    <t>Branco</t>
  </si>
  <si>
    <t>Autodeclaração condizente.</t>
  </si>
  <si>
    <t>Rua Mirian Rodrigues Solair Peres,22</t>
  </si>
  <si>
    <t>06606010</t>
  </si>
  <si>
    <t>Jandira</t>
  </si>
  <si>
    <t>SP</t>
  </si>
  <si>
    <t>Solteiro  (a)</t>
  </si>
  <si>
    <t>Não tenho filhos</t>
  </si>
  <si>
    <t>Não existe ninguém autônomo</t>
  </si>
  <si>
    <t>Não declarou renda</t>
  </si>
  <si>
    <t>Apresenta um holerite (desde que o documento não tenha mais do que 6 meses)</t>
  </si>
  <si>
    <t>Própria</t>
  </si>
  <si>
    <t>Casa própria</t>
  </si>
  <si>
    <t>Comprovante de IPTU de 2021,  2022 ou 2023</t>
  </si>
  <si>
    <t>Declarou um valor e ele é comprovado através de um documento recente</t>
  </si>
  <si>
    <t>Comprovante da mensalidade do plano pós-pago Ex: Boleto</t>
  </si>
  <si>
    <t>Pelo celular (3G) e pela internet de casa</t>
  </si>
  <si>
    <t>Quando possui comprovação adequada do valor pago</t>
  </si>
  <si>
    <t>Valor declarado 0</t>
  </si>
  <si>
    <t>Valor comprovado no holerite</t>
  </si>
  <si>
    <t>Valor superior a 300 e comprovado</t>
  </si>
  <si>
    <t>Netflix, pets, gás, produto de limpeza</t>
  </si>
  <si>
    <t>Apresentou documento comprobatório</t>
  </si>
  <si>
    <t>Somente em Escola Pública</t>
  </si>
  <si>
    <t>Já é formado.</t>
  </si>
  <si>
    <t>Comprovou os 3 anos de ensino médio, cursados todos de acordo com a situação descrita (escola particular com bolsa, EP, ou escola particular sem bolsa)</t>
  </si>
  <si>
    <t>Ensino Médio Completo</t>
  </si>
  <si>
    <t>tokioasato.pedro@usp.br</t>
  </si>
  <si>
    <t>agabivictorya@gmail.com</t>
  </si>
  <si>
    <t xml:space="preserve">Salva Guarda - Online </t>
  </si>
  <si>
    <t>Nenhuma</t>
  </si>
  <si>
    <t>ENEM</t>
  </si>
  <si>
    <t>Agabi Victorya da Silva Nascimento Sousa</t>
  </si>
  <si>
    <t>1MCZC59YKYE</t>
  </si>
  <si>
    <t>Rua Olímpio Rolim Oureiro, 80, Casa 2</t>
  </si>
  <si>
    <t>04904030</t>
  </si>
  <si>
    <t>São Paulo</t>
  </si>
  <si>
    <t>Sim, existe um autônomo</t>
  </si>
  <si>
    <t>Declaração de próprio punho explicando alguma fonte sem formalização jurídica ou que não é possível apresentar comprovante (ex: uma pensão alimentícia, trabalhador autônomo)</t>
  </si>
  <si>
    <t>Recebe pensão do Pai R$500</t>
  </si>
  <si>
    <t>Alugada</t>
  </si>
  <si>
    <t>Apresenta um contrato de aluguel (desde que o documento esteja no prazo de vigor)</t>
  </si>
  <si>
    <t>Somente pelo celular (3G)</t>
  </si>
  <si>
    <t>Valor inferior a 300</t>
  </si>
  <si>
    <t>Streaming e Animal</t>
  </si>
  <si>
    <t>Declarou valor mas não apresentou documento comprobatório</t>
  </si>
  <si>
    <t>Acessa internet pela casa do vizinho
Colocou o valor do vale transporte na pré-entrevista
Dívida com Carrefour e a Caixa - não apresentou documentos</t>
  </si>
  <si>
    <t>3° ano</t>
  </si>
  <si>
    <t>renan.mmarques@usp.br</t>
  </si>
  <si>
    <t>agabobernadiinho@gmail.com</t>
  </si>
  <si>
    <t>COMVEST (Unicamp)</t>
  </si>
  <si>
    <t>Ágabo Bernardo Martins Dos Santos</t>
  </si>
  <si>
    <t>1MCZC5CJH0T</t>
  </si>
  <si>
    <t>Rua Ituverava, 498</t>
  </si>
  <si>
    <t>07902240</t>
  </si>
  <si>
    <t>Francisco Morato</t>
  </si>
  <si>
    <t>Não apresentou um documento comprobatório</t>
  </si>
  <si>
    <t>Gás</t>
  </si>
  <si>
    <t>Somente em Escola Particular</t>
  </si>
  <si>
    <t>Sim, de 100%</t>
  </si>
  <si>
    <t>viviansasouza@usp.br</t>
  </si>
  <si>
    <t>alanastud.17@gmail.com</t>
  </si>
  <si>
    <t>Alana Nicolle Almeida Albuquerque</t>
  </si>
  <si>
    <t>1MCZC5C1FDS</t>
  </si>
  <si>
    <t>Avenida Brasil, 92</t>
  </si>
  <si>
    <t>06850000</t>
  </si>
  <si>
    <t>Itapecerica da Serra</t>
  </si>
  <si>
    <t xml:space="preserve">Vai prestar ou computação/desenvolvimento de sistemas, ou psicologia :))
</t>
  </si>
  <si>
    <t>Extratos ou prints da conta do banco (ex: um print alegando que entraram R$1500 na conta)</t>
  </si>
  <si>
    <t>Casa alugada mas não apresentou documento comprobatório</t>
  </si>
  <si>
    <t>Somente pela internet de casa</t>
  </si>
  <si>
    <t>Parte em Escola Pública e parte em particular</t>
  </si>
  <si>
    <t>Sim, de 25%</t>
  </si>
  <si>
    <t>Deixou de apresentar comprovante de algum ano (exemplo: mostrou apenas a conclusão do primeiro e segundo ano do ensino médio, mas não aparece do terceiro).</t>
  </si>
  <si>
    <t>Superior Completo</t>
  </si>
  <si>
    <t>beatrizhirata@usp.br</t>
  </si>
  <si>
    <t>alessandralamera29@gmail.com</t>
  </si>
  <si>
    <t>Não sei dizer</t>
  </si>
  <si>
    <t xml:space="preserve">Alessandra Lamera Ramos </t>
  </si>
  <si>
    <t>1MCZC5CAEVD</t>
  </si>
  <si>
    <t>Avenida Nossa Senhora da Paz 340 casa 6</t>
  </si>
  <si>
    <t>02998070</t>
  </si>
  <si>
    <t>Um boleto ou comprovante de pagamento qualquer instituição de educação</t>
  </si>
  <si>
    <t xml:space="preserve">gás, remédios, streaming </t>
  </si>
  <si>
    <t>Sim, de 50%</t>
  </si>
  <si>
    <t>Superior Incompleto</t>
  </si>
  <si>
    <t>nathiventuroso@usp.br</t>
  </si>
  <si>
    <t>alineluck82@gmail.com</t>
  </si>
  <si>
    <t>Cursinho CUJA da Unifesp e Cursinho FEA USP em 2022</t>
  </si>
  <si>
    <t>VUNESP (Unesp)</t>
  </si>
  <si>
    <t>Aline Silva Luck</t>
  </si>
  <si>
    <t>1MCZC5BRYTP</t>
  </si>
  <si>
    <t>Pardo</t>
  </si>
  <si>
    <t>Avenida 31 de Março, Bairro dos Ritas, 2514, Jequitiba</t>
  </si>
  <si>
    <t>06950000</t>
  </si>
  <si>
    <t>Declarou valor mas não comprovou</t>
  </si>
  <si>
    <t>O pai da candidata é isento de impostos de renda (apresentou documento de isenção), mas a irmã (que também contribui pra renda da casa) ela não é isenta e a candidata não sabe dizer o valor e nem apresentou declaração</t>
  </si>
  <si>
    <t>Ensino Fundamental Incompleto</t>
  </si>
  <si>
    <t>Ensino Médio Incompleto</t>
  </si>
  <si>
    <t>danielawilliams@usp.br</t>
  </si>
  <si>
    <t>alline.nmiguel@hotmail.com</t>
  </si>
  <si>
    <t>Alline Nepomuceno Miguel</t>
  </si>
  <si>
    <t>1MCZC59QU8H</t>
  </si>
  <si>
    <t>Rua Coco Natal, 102</t>
  </si>
  <si>
    <t>04863350</t>
  </si>
  <si>
    <t>Situação irregular (ex: terreno invadido, imóvel próprio sem escritura)</t>
  </si>
  <si>
    <t>Se a pessoa declara que vive em uma casa própria, em situação irregular ou em casa emprestada</t>
  </si>
  <si>
    <t>gás, serviços de streaming</t>
  </si>
  <si>
    <t>amandabezerrapedrosa@gmail.com</t>
  </si>
  <si>
    <t xml:space="preserve">Amanda Beserra Pedrosa </t>
  </si>
  <si>
    <t>1MCZC5A9RM2</t>
  </si>
  <si>
    <t>Rua Paraguaçú, 87</t>
  </si>
  <si>
    <t>09432310</t>
  </si>
  <si>
    <t xml:space="preserve">Ribeirão Pires </t>
  </si>
  <si>
    <t xml:space="preserve">remédios dermatológicos </t>
  </si>
  <si>
    <t>IPVA isento</t>
  </si>
  <si>
    <t xml:space="preserve">Não sabia se pagava imposto de renda ou não e não apresentou documentos </t>
  </si>
  <si>
    <t>amandasousacostak@gmail.com</t>
  </si>
  <si>
    <t>Amanda de Sousa Costa</t>
  </si>
  <si>
    <t>1MCZC5CYSL8</t>
  </si>
  <si>
    <t>Rua Vital Brasil, 133A</t>
  </si>
  <si>
    <t>06192200</t>
  </si>
  <si>
    <t>Osasco</t>
  </si>
  <si>
    <t>Print ou nota fiscal de transferência de banco</t>
  </si>
  <si>
    <t>gás, remédios</t>
  </si>
  <si>
    <t>Analfabeto</t>
  </si>
  <si>
    <t>cesarbrunorogue@usp.br</t>
  </si>
  <si>
    <t>amandamichelewlinger@gmail.com</t>
  </si>
  <si>
    <t>Amanda Michele Wlinger Diniz</t>
  </si>
  <si>
    <t>1MCZC5A0UV9</t>
  </si>
  <si>
    <t>Rua Doutor Frederico de Azevedo Antunes, 415</t>
  </si>
  <si>
    <t>05795180</t>
  </si>
  <si>
    <t>Recebe auxílio do governo por ser PCD</t>
  </si>
  <si>
    <t>Emprestada (de parente/amigo)</t>
  </si>
  <si>
    <t>Não apresenta um documento comprobatório</t>
  </si>
  <si>
    <t>Declarou valor mas não apresentou um documento comprobatório</t>
  </si>
  <si>
    <t>Gás, remédio e serviços de streaming</t>
  </si>
  <si>
    <t>ingrid.cristina@usp.br</t>
  </si>
  <si>
    <t>amandasapia005@gmail.com</t>
  </si>
  <si>
    <t>Amanda Sapia</t>
  </si>
  <si>
    <t>1MCZC5CY6KY</t>
  </si>
  <si>
    <t>Rua Jossi Ruscitto, 151</t>
  </si>
  <si>
    <t>06765490</t>
  </si>
  <si>
    <t>Taboão da Serra</t>
  </si>
  <si>
    <t>Mãe DESEMPREGADA. Recebe pensão.</t>
  </si>
  <si>
    <t xml:space="preserve">Streaming, Seguro de vida, Taxa de funcionário público. </t>
  </si>
  <si>
    <t>borgesanaclara932@gmail.com</t>
  </si>
  <si>
    <t>Instituto Brasileiro Pré-Militar</t>
  </si>
  <si>
    <t>Ana Clara Borges Lopes</t>
  </si>
  <si>
    <t>1MCZC5CPQYZ</t>
  </si>
  <si>
    <t>Rua Camargo Martins, 81</t>
  </si>
  <si>
    <t>05365100</t>
  </si>
  <si>
    <t>Apresentou um holerite com mais de 6 meses.</t>
  </si>
  <si>
    <t>O padrasto apresentou a comprovação por meio de imposto de renda feito em 2019</t>
  </si>
  <si>
    <t>Documento incompleto, pouco visível, onde não há como ver o valor final ou o nome de quem vem na conta.</t>
  </si>
  <si>
    <t>Não comprovou o valor</t>
  </si>
  <si>
    <t>gasto com ração de gato e cachorros</t>
  </si>
  <si>
    <t>O comprovante de gasto com educação (escola particular do irmão) é de 2019
O pai tem essa dívida do emprestimo do carro e a mãe tbm tem um divida bem grande mas não sabe dizer o valor</t>
  </si>
  <si>
    <t>anachefre@gmail.com</t>
  </si>
  <si>
    <t>Ana Clara Pereira Chefre</t>
  </si>
  <si>
    <t>1MCZC5BZAUG</t>
  </si>
  <si>
    <t>Rua Doutor Oscar Fernandes Martins, 42</t>
  </si>
  <si>
    <t>04783020</t>
  </si>
  <si>
    <t xml:space="preserve">São Paulo </t>
  </si>
  <si>
    <t>A pensão do pai é meio incerta, então o arredondamento dado foi 2000</t>
  </si>
  <si>
    <t>Documento, boleto, transferência bancária que indique que quem recebe o valor é um plano de saúde</t>
  </si>
  <si>
    <t>Seguro do Carro, guarda da rua, animal de estimação e casa de repouso para avó</t>
  </si>
  <si>
    <t>O valor da pensão, segundo a candidata, é mais voltado ao irmão (escola e curso de ingles)</t>
  </si>
  <si>
    <t>Documento incompleto ou pouco legível</t>
  </si>
  <si>
    <t>A bolsa é de 35%, como não há a opção, coloquei 35%</t>
  </si>
  <si>
    <t>ana.pietri.n@gmail.com</t>
  </si>
  <si>
    <t>Ana Clara Zampieri Silva de Pietri</t>
  </si>
  <si>
    <t>1MCZC57G5VM</t>
  </si>
  <si>
    <t xml:space="preserve">Rua Trajano Reis,137 Jardim das Vertentes </t>
  </si>
  <si>
    <t>05541030</t>
  </si>
  <si>
    <t>Carteira de trabalho: página com o emprego e salário mais recente, incluindo também a página de identificação (formato digital ou físico)</t>
  </si>
  <si>
    <t>Declarou um valor mas não comprovou</t>
  </si>
  <si>
    <t>Comprovante de recarga (pré-pago)</t>
  </si>
  <si>
    <t>gás, spotify e netflix</t>
  </si>
  <si>
    <t>nana.ramos1@outlook.com</t>
  </si>
  <si>
    <t>objetivo</t>
  </si>
  <si>
    <t>Ana Flávia Cunha Ramos</t>
  </si>
  <si>
    <t>1MCZC5CLNL6</t>
  </si>
  <si>
    <t>Rua Vicente Strichasky, 240</t>
  </si>
  <si>
    <t>04475072</t>
  </si>
  <si>
    <t>Casado  (a)</t>
  </si>
  <si>
    <t>gás, ração, netflix</t>
  </si>
  <si>
    <t>Ensino Fundamental Completo</t>
  </si>
  <si>
    <t>ana.july.monteiro@gmail.com</t>
  </si>
  <si>
    <t>Ana Julia Monteiro Silva</t>
  </si>
  <si>
    <t>1MCZC5C659H</t>
  </si>
  <si>
    <t>Rua Coronel Luis Schimidt, 1</t>
  </si>
  <si>
    <t>05842140</t>
  </si>
  <si>
    <t xml:space="preserve">quer prestar moda ou fisioterapia heheh
</t>
  </si>
  <si>
    <t>Declaração de próprio punho, desde que alegue o valor e o motivo de não ter recibo</t>
  </si>
  <si>
    <t>Declarou valor mas não apresentou comprovante.</t>
  </si>
  <si>
    <t>liviaalves2004@gmail.com</t>
  </si>
  <si>
    <t>Ana Livia Vieira Alves</t>
  </si>
  <si>
    <t>1MCZC5BJETK</t>
  </si>
  <si>
    <t>55513751X</t>
  </si>
  <si>
    <t>Rua Marechal Arthur Costa e Silva, 154</t>
  </si>
  <si>
    <t>08584070</t>
  </si>
  <si>
    <t>Itaquaquecetuba</t>
  </si>
  <si>
    <t>brunasmm@usp.br</t>
  </si>
  <si>
    <t>analuduarte0308@gmail.com</t>
  </si>
  <si>
    <t>Ana Luisa Duarte da Silva</t>
  </si>
  <si>
    <t>1MCZC5CMFKT</t>
  </si>
  <si>
    <t>Rua Giacomo Lauri Vôlei 502</t>
  </si>
  <si>
    <t>04427070</t>
  </si>
  <si>
    <t>Quando declara um valor mas não comprova</t>
  </si>
  <si>
    <t>Netflix</t>
  </si>
  <si>
    <t xml:space="preserve">Trabalhava como jovem aprendiz </t>
  </si>
  <si>
    <t>anapaula6ramos@gmail.com</t>
  </si>
  <si>
    <t>Cursinho da Poli</t>
  </si>
  <si>
    <t>Ana Paula Cunha Ramos</t>
  </si>
  <si>
    <t>1MCZC59659Z</t>
  </si>
  <si>
    <t>Rua Dedaleiro, 262</t>
  </si>
  <si>
    <t>05386240</t>
  </si>
  <si>
    <t>quer admmmmm :) &lt;3&lt;3</t>
  </si>
  <si>
    <t>Documentos do governo comprovando o valor de algum auxílio</t>
  </si>
  <si>
    <t>Renda vinda de fontes externas: 600 de auxílio e 840 pensão do pai (não mora junto)</t>
  </si>
  <si>
    <t>Quando não apresenta um documento comprobatório e alegou um valor</t>
  </si>
  <si>
    <t>Gás (115 a cada 2 meses)</t>
  </si>
  <si>
    <t>mabel.moura.leal@gmail.com</t>
  </si>
  <si>
    <t>FAMEMA</t>
  </si>
  <si>
    <t>Ana Sofia Mabel Moura Leal e Sousa</t>
  </si>
  <si>
    <t>1MCZC55UDP8</t>
  </si>
  <si>
    <t>Rua Collygni, 72</t>
  </si>
  <si>
    <t>09520570</t>
  </si>
  <si>
    <t>São Caetano do Sul</t>
  </si>
  <si>
    <t>Gás, animais de estimação e serviços de streaming</t>
  </si>
  <si>
    <t>andrecre03@gmail.com</t>
  </si>
  <si>
    <t>Grupo Integração</t>
  </si>
  <si>
    <t>André Cré de Moraes</t>
  </si>
  <si>
    <t>1MCZC5C9A9F</t>
  </si>
  <si>
    <t>Rua Sete Lagoas, 204</t>
  </si>
  <si>
    <t>06328140</t>
  </si>
  <si>
    <t>Carapicuiba</t>
  </si>
  <si>
    <t>Streaming</t>
  </si>
  <si>
    <t xml:space="preserve">A irmã que paga a conta de internet </t>
  </si>
  <si>
    <t>andressayono@gmail.com</t>
  </si>
  <si>
    <t>Andressa Yuri Ono</t>
  </si>
  <si>
    <t>1MCZC5CS6EH</t>
  </si>
  <si>
    <t>Rua Batista da Costa, 137</t>
  </si>
  <si>
    <t>03335020</t>
  </si>
  <si>
    <t>Casa própria e comprovou pagar condomínio</t>
  </si>
  <si>
    <t>Declaração de isenção à próprio punho ou um documento que mostre que ela é isenta</t>
  </si>
  <si>
    <t>Existe alguma explicação ou declaração do porquê não paga água tais como ( tirar água do poço, etc)</t>
  </si>
  <si>
    <t xml:space="preserve">Remédios </t>
  </si>
  <si>
    <t xml:space="preserve">Conta de água inclusa no condomínio </t>
  </si>
  <si>
    <t>Apresentou comprovação da escolaridade mas não da bolsa</t>
  </si>
  <si>
    <t>euanneheloisa@icloud.com</t>
  </si>
  <si>
    <t>Cursinho da FGV</t>
  </si>
  <si>
    <t>Anne Heloisa Alves dos Santos</t>
  </si>
  <si>
    <t>1MCZC5A0KKJ</t>
  </si>
  <si>
    <t>Negro</t>
  </si>
  <si>
    <t>Rua Marius, 262</t>
  </si>
  <si>
    <t>03158080</t>
  </si>
  <si>
    <t xml:space="preserve">seguro e sem-parar </t>
  </si>
  <si>
    <t>O pai realiza o pagamento do IR mas não conseguiu trazer, a empresa não emitiu</t>
  </si>
  <si>
    <t>phrmachad@usp.br</t>
  </si>
  <si>
    <t>arissaito.p@gmail.com</t>
  </si>
  <si>
    <t>Cursinho da UEL e Curso União (ambos em Londrina-PR)</t>
  </si>
  <si>
    <t>Arissa Ito Parreira</t>
  </si>
  <si>
    <t>1MCZC5CK5E0</t>
  </si>
  <si>
    <t>01366951913</t>
  </si>
  <si>
    <t>Amarelo</t>
  </si>
  <si>
    <t>Avenida São Paulo, 550</t>
  </si>
  <si>
    <t>Londrina</t>
  </si>
  <si>
    <t>A candidata ainda não mora em São Paulo, mas planeja mudar-se nesse mês. Atualmente, mora em Londrina-PR.</t>
  </si>
  <si>
    <t>Gás, academia, animal de estimação, serviços de streaming.</t>
  </si>
  <si>
    <t>nishiyamaarthur@gmail.com</t>
  </si>
  <si>
    <t>Arthur Nishiyama</t>
  </si>
  <si>
    <t>1MCZC5C9YPF</t>
  </si>
  <si>
    <t>Rua Doutor Benedito Tolosa, 104</t>
  </si>
  <si>
    <t>04193020</t>
  </si>
  <si>
    <t>Academia</t>
  </si>
  <si>
    <t>davivechi@usp.br</t>
  </si>
  <si>
    <t>barbaramacedo552@gmail.com</t>
  </si>
  <si>
    <t>Bárbara Alves de Macedo</t>
  </si>
  <si>
    <t>1MCZC583KFQ</t>
  </si>
  <si>
    <t>Rua Francisco de Holanda, 552</t>
  </si>
  <si>
    <t>05761210</t>
  </si>
  <si>
    <t>Tem uma gêmea prestando o PS: Beatriz Alves de Machado</t>
  </si>
  <si>
    <t>Gás e Pets</t>
  </si>
  <si>
    <t>pedrohdemori@usp.br</t>
  </si>
  <si>
    <t>barbaracolhv@gmail.com</t>
  </si>
  <si>
    <t xml:space="preserve">Barbara Coelho Vieira </t>
  </si>
  <si>
    <t>1MCZC5CRG4P</t>
  </si>
  <si>
    <t>Rua Saverio Quadrio, 621, 65 104</t>
  </si>
  <si>
    <t>05571190</t>
  </si>
  <si>
    <t>Animais</t>
  </si>
  <si>
    <t>barbara.silva5632@gmail.com</t>
  </si>
  <si>
    <t>Bárbara de Oliveira Silva</t>
  </si>
  <si>
    <t>1MCZC5B5P1B</t>
  </si>
  <si>
    <t>Rua Luiza Damon, 50</t>
  </si>
  <si>
    <t>05795240</t>
  </si>
  <si>
    <t>Valor declarado 0 e a casa está em situação irregular, existe alguma declaração explicando o porquê não paga luz tais como (ex: “gato”)</t>
  </si>
  <si>
    <t>gás, animais, netflix, academia</t>
  </si>
  <si>
    <t>beatrizmacedo552@gmail.com</t>
  </si>
  <si>
    <t>Beatriz Alves de Macedo</t>
  </si>
  <si>
    <t>1MCZC57GZ11</t>
  </si>
  <si>
    <t>56065988X</t>
  </si>
  <si>
    <t>Vai prestar publicidade e propaganda ;)</t>
  </si>
  <si>
    <t>Gás e cuidados com pet</t>
  </si>
  <si>
    <t>bealimadejesus@gmail.com</t>
  </si>
  <si>
    <t>Beatriz Lima de Jesus</t>
  </si>
  <si>
    <t>1MCZC59Y690</t>
  </si>
  <si>
    <t>50146122X</t>
  </si>
  <si>
    <t>Rua Doutor Americano, 191, casa 2</t>
  </si>
  <si>
    <t>04891220</t>
  </si>
  <si>
    <t>Mãe desempregada (e COMPROVOU)</t>
  </si>
  <si>
    <t>Casa em situação irregular ou emprestada e disse que não paga IPTU</t>
  </si>
  <si>
    <t xml:space="preserve">Declarou e comprovou que NÃO paga IR. </t>
  </si>
  <si>
    <t>ayumibeatrys72@gmail.com</t>
  </si>
  <si>
    <t>Beatrys Ayumi Aquino dos Santos</t>
  </si>
  <si>
    <t>1MCZC55EJV3</t>
  </si>
  <si>
    <t>Travessa Dionísio de Alexandria, 6A</t>
  </si>
  <si>
    <t>04857550</t>
  </si>
  <si>
    <t>Parte em Escola Pública e parte em Particular</t>
  </si>
  <si>
    <t>biancaborgessousa26@gmail.com</t>
  </si>
  <si>
    <t>Bianca Borges de Sousa</t>
  </si>
  <si>
    <t>1MCZC58JQLJ</t>
  </si>
  <si>
    <t>Rua Mario Graça, 237</t>
  </si>
  <si>
    <t>05796140</t>
  </si>
  <si>
    <t xml:space="preserve">Candidato se declarou branco por "medo", porém eu acho que é pardo. </t>
  </si>
  <si>
    <t>No caso da renda da mãe, a renda é a média do que ela recebe, pois há oscilações entre 1600 e 1700 (líquidos)</t>
  </si>
  <si>
    <t>Cachorro</t>
  </si>
  <si>
    <t>Ambos os pais isentos de imposto de renda (salário)</t>
  </si>
  <si>
    <t>biancabiap100@gmail.com</t>
  </si>
  <si>
    <t>Bianca Patrocinio Costa</t>
  </si>
  <si>
    <t>1MCZC59TR8A</t>
  </si>
  <si>
    <t>Rua Dedalion 474</t>
  </si>
  <si>
    <t>05223120</t>
  </si>
  <si>
    <t>A pensão paga pelo pai não é totalmente normalizada entã o valor recebido pela mãe varia entre 1000 e 1200 por mês e é entregue por meio informal tambem (pix)</t>
  </si>
  <si>
    <t>Pagamento mensal do condominio, academia e gás encanada</t>
  </si>
  <si>
    <t>Não tem certeza do gasto com financiamento o veículo</t>
  </si>
  <si>
    <t>biancasantanna2015@gmail.com</t>
  </si>
  <si>
    <t>Objetivo - Paulista</t>
  </si>
  <si>
    <t>Bianca Santana de Oliveira</t>
  </si>
  <si>
    <t>1MCZC5B7KRQ</t>
  </si>
  <si>
    <t>54004586X</t>
  </si>
  <si>
    <t>Rua Mozart Pinto, 177</t>
  </si>
  <si>
    <t>05877280</t>
  </si>
  <si>
    <t>gabriel.fsca@usp.br</t>
  </si>
  <si>
    <t>btenda.xavier10@gmail.com</t>
  </si>
  <si>
    <t>Brenda Santos Xavier</t>
  </si>
  <si>
    <t>1MCZC58UJCT</t>
  </si>
  <si>
    <t>Rua Estevam Baião, 150</t>
  </si>
  <si>
    <t>04624000</t>
  </si>
  <si>
    <t>Remédios, gás e animal de estimação.</t>
  </si>
  <si>
    <t>victorhndsilva@usp.br</t>
  </si>
  <si>
    <t>brenddasouza.o@gmail.com</t>
  </si>
  <si>
    <t>Brendda de Souza Oliveira</t>
  </si>
  <si>
    <t>1MCZC58RH86</t>
  </si>
  <si>
    <t>03566336599</t>
  </si>
  <si>
    <t>Avenida Tucuruvi, 873, apart 9</t>
  </si>
  <si>
    <t>02305002</t>
  </si>
  <si>
    <t>Não tem contato com a mãe</t>
  </si>
  <si>
    <t>lucaslimarocha@usp.br</t>
  </si>
  <si>
    <t>brunadetoledos@gmail.com</t>
  </si>
  <si>
    <t>Bruna de Toledo e Souza</t>
  </si>
  <si>
    <t>1MCZC5CQ3HT</t>
  </si>
  <si>
    <t>Avenida Mofarrej, 154</t>
  </si>
  <si>
    <t>05311000</t>
  </si>
  <si>
    <t xml:space="preserve">Gás </t>
  </si>
  <si>
    <t>Dívidas em aberto se referem ao financiamento de dois apartamentos, um que a candidata mora com o pai, e outro em que moravam quando os pais eram casados.</t>
  </si>
  <si>
    <t>brunoprosario@gmail.com</t>
  </si>
  <si>
    <t>Cursinho Clarice Lispector</t>
  </si>
  <si>
    <t>Bruno Pinheiro do Rosario</t>
  </si>
  <si>
    <t>1MCZC5CGVHG</t>
  </si>
  <si>
    <t>39799817x</t>
  </si>
  <si>
    <t>Avenida Diniz 112</t>
  </si>
  <si>
    <t>06315390</t>
  </si>
  <si>
    <t>Gás e pet</t>
  </si>
  <si>
    <t>Não trouxe holerite</t>
  </si>
  <si>
    <t>inst.camilasousa@gmail.com</t>
  </si>
  <si>
    <t>EACH, UFABC</t>
  </si>
  <si>
    <t>Camila Vitória Soares De Sousa</t>
  </si>
  <si>
    <t>1MCZC5C525R</t>
  </si>
  <si>
    <t xml:space="preserve">Rua Adilson Dias de Souza, 60 </t>
  </si>
  <si>
    <t>09321410</t>
  </si>
  <si>
    <t>Mauá</t>
  </si>
  <si>
    <t>relações internacionaais :) &lt;3</t>
  </si>
  <si>
    <t>Chip gratuito do governo</t>
  </si>
  <si>
    <t>Há gasto com pet, mas não sabre quanto</t>
  </si>
  <si>
    <t>Candidata não sabe o valor do IR, mas eu tenho quase certeza que são isentas (dado a renda da mãe)</t>
  </si>
  <si>
    <t>Não tem contato com o pai</t>
  </si>
  <si>
    <t>camillyr90@gmail.com</t>
  </si>
  <si>
    <t>Camilly Gonçalves Rodrigues</t>
  </si>
  <si>
    <t>1MCZC58QCAU</t>
  </si>
  <si>
    <t>Rua Coronel Floriano Alvaro, 380</t>
  </si>
  <si>
    <t>04945130</t>
  </si>
  <si>
    <t>Sim, de 75%</t>
  </si>
  <si>
    <t>É ex-aluna do cursinho da TSM em 2022</t>
  </si>
  <si>
    <t>carlos98465031@gmail.com</t>
  </si>
  <si>
    <t>Carlos Alberto Oliveira Vasconcelos</t>
  </si>
  <si>
    <t>1MCZC5CHQQ8</t>
  </si>
  <si>
    <t>Rua Tenente José Maria Pinto, 195</t>
  </si>
  <si>
    <t>04675090</t>
  </si>
  <si>
    <t>A renda da mãe é vinda de pensão comprovada por documento</t>
  </si>
  <si>
    <t>Os valores das contas são divididos entre o candidato e a proprietária da casa, então não considerei o valor total</t>
  </si>
  <si>
    <t>cadubatista10@gmail.com</t>
  </si>
  <si>
    <t>Carlos Eduardo Batista Marques Santos</t>
  </si>
  <si>
    <t>1MCZC5CZRD2</t>
  </si>
  <si>
    <t>Rua Doutor Alexandre Marcondes Filho, 213</t>
  </si>
  <si>
    <t>05518150</t>
  </si>
  <si>
    <t>Recebe auxílio do governo porque a irmã é especial</t>
  </si>
  <si>
    <t>carlosdelimasantos2018@gmail.com</t>
  </si>
  <si>
    <t>Carlos Henrique de Lima Santos</t>
  </si>
  <si>
    <t>1MCZC58LTJR</t>
  </si>
  <si>
    <t>Rua Gregório Pomar, 213-E</t>
  </si>
  <si>
    <t>02879050</t>
  </si>
  <si>
    <t>Arquivo indicando uma transação (pagamento) de IPVA</t>
  </si>
  <si>
    <t>caroline.rovati02@gmail.com</t>
  </si>
  <si>
    <t>Caroline de Araujo Rovati</t>
  </si>
  <si>
    <t>1MCZC5B0MGC</t>
  </si>
  <si>
    <t>Rua Marques de Recife, 211</t>
  </si>
  <si>
    <t>02841010</t>
  </si>
  <si>
    <t>A renda do candidato é pensão alimentícia (tem um documento judicial e cai como "salario" na conta dela)</t>
  </si>
  <si>
    <t>Mãe isenta de IR e IPVA (e COMPROVOU)</t>
  </si>
  <si>
    <t>carolinevitoriamartinsxavier@gmail.com</t>
  </si>
  <si>
    <t xml:space="preserve">Caroline Vitória Martins Xavier </t>
  </si>
  <si>
    <t>1MCZC5CKEFH</t>
  </si>
  <si>
    <t>Avenida José Miguel Ackel, 2252 - Casa 245</t>
  </si>
  <si>
    <t>07273000</t>
  </si>
  <si>
    <t>Guarulhos</t>
  </si>
  <si>
    <t xml:space="preserve">Gás e gastos com animais </t>
  </si>
  <si>
    <t>henriquenino07@outlook.com</t>
  </si>
  <si>
    <t>César Henrique Soares Araujo</t>
  </si>
  <si>
    <t>1MCZC576JYV</t>
  </si>
  <si>
    <t>Avenida Sidney Contes, 44</t>
  </si>
  <si>
    <t>06236270</t>
  </si>
  <si>
    <t>academia, gastos com animais (mas não sabe o valor direito)</t>
  </si>
  <si>
    <t>claudiamayumi5@gmail.com</t>
  </si>
  <si>
    <t>Claudia Mayumi Campos Sato</t>
  </si>
  <si>
    <t>1MCZC5CFLM4</t>
  </si>
  <si>
    <t>Estrada do Campo Limpo 5733, ap 32 C bloco H</t>
  </si>
  <si>
    <t>05787000</t>
  </si>
  <si>
    <t>Paga condomínio em casa própria mas não apresentou documento comprobatório</t>
  </si>
  <si>
    <t>crisalvesspp@gmail.com</t>
  </si>
  <si>
    <t>Cristina Oliveira Alves</t>
  </si>
  <si>
    <t>1MCZC55EBFZ</t>
  </si>
  <si>
    <t>Rua Clara Muchini Costa, 378</t>
  </si>
  <si>
    <t>06783030</t>
  </si>
  <si>
    <t>vai querer prestar psicologia ou nutrição :)</t>
  </si>
  <si>
    <t>Declarou valor 0 e a casa está em situação irregular ou se o indivíduo morar de favor.</t>
  </si>
  <si>
    <t xml:space="preserve">Academia e gastos com animais </t>
  </si>
  <si>
    <t>dalinesouzadonascimento@gmail.com</t>
  </si>
  <si>
    <t>Poli e Anglo Social Fera</t>
  </si>
  <si>
    <t xml:space="preserve">Daline Souza do Nascimento </t>
  </si>
  <si>
    <t>1MCZC5BVA40</t>
  </si>
  <si>
    <t>05347965592</t>
  </si>
  <si>
    <t>Rua José Alves Cunha Lima, 159, apto 104 bloco 2</t>
  </si>
  <si>
    <t>05360050</t>
  </si>
  <si>
    <t>Documento de aposentadoria</t>
  </si>
  <si>
    <t>Um comprovante/print de transferência que não mostra quem foi beneficiado</t>
  </si>
  <si>
    <t>Um print ou recibo de pagamento, mas que não diz quem estava recebendo.</t>
  </si>
  <si>
    <t xml:space="preserve">gás e manutenção do aparelho </t>
  </si>
  <si>
    <t xml:space="preserve">IPTU já está incluso no aluguel </t>
  </si>
  <si>
    <t>danilocarvalho010605@gmail.com</t>
  </si>
  <si>
    <t>Danilo Martins Sabino De Carvalho</t>
  </si>
  <si>
    <t>1MCZC5A79JT</t>
  </si>
  <si>
    <t>Rua Fabricio Fontana, 176</t>
  </si>
  <si>
    <t>05182060</t>
  </si>
  <si>
    <t>Remédios da avó e gastos com dois gatos</t>
  </si>
  <si>
    <t>deboravieiragomes@gmail.com</t>
  </si>
  <si>
    <t>Etapa</t>
  </si>
  <si>
    <t>Debora Vieira Gomes</t>
  </si>
  <si>
    <t>1MCZC57D4GC</t>
  </si>
  <si>
    <t>Rua Jacadeuba, 39</t>
  </si>
  <si>
    <t>08598284</t>
  </si>
  <si>
    <t>Quando a pessoa mora em casa própria, coloca que não paga IPTU, mas não declara isenção</t>
  </si>
  <si>
    <t>gás, ração de animal, AmazonPRIME</t>
  </si>
  <si>
    <t>Gasto médico começou recentemente</t>
  </si>
  <si>
    <t>eduardaromancinitarie@gmail.com</t>
  </si>
  <si>
    <t>Objetivo</t>
  </si>
  <si>
    <t>Eduarda Romancini Marques</t>
  </si>
  <si>
    <t>1MCZC5C88TN</t>
  </si>
  <si>
    <t>Rua Domingos Rodrigues Leal, 4</t>
  </si>
  <si>
    <t>05528060</t>
  </si>
  <si>
    <t xml:space="preserve">Remédios para o pai </t>
  </si>
  <si>
    <t>Trabalha irregular, como babá, não receber pensão e o pai recebe INSS (aposentado)</t>
  </si>
  <si>
    <t>eduardocardosou@gmail.com</t>
  </si>
  <si>
    <t>Eduardo Cardoso de Almeida</t>
  </si>
  <si>
    <t>1MCZC57FLUS</t>
  </si>
  <si>
    <t>Rua Olímpia Tomas de Aquino, 548</t>
  </si>
  <si>
    <t>06765370</t>
  </si>
  <si>
    <t>Paga IPVA mas não sabe o valor</t>
  </si>
  <si>
    <t>Quando não apresenta um documento comprobatório</t>
  </si>
  <si>
    <t>emanuelly.sanches3004@gmail.com</t>
  </si>
  <si>
    <t>MedEnsina</t>
  </si>
  <si>
    <t>Emanoelly dos Santos Sanches</t>
  </si>
  <si>
    <t>1MCZC5AUDDM</t>
  </si>
  <si>
    <t>Rua Laranjeira, 50</t>
  </si>
  <si>
    <t>06784620</t>
  </si>
  <si>
    <t xml:space="preserve">Taboão da Serra </t>
  </si>
  <si>
    <t>gás</t>
  </si>
  <si>
    <t>ericashinae@gmail.com</t>
  </si>
  <si>
    <t>Erica Ticona Alanoca</t>
  </si>
  <si>
    <t>1MCZC565QCT</t>
  </si>
  <si>
    <t xml:space="preserve">Rua Silva Teles, 1342 </t>
  </si>
  <si>
    <t>03026000</t>
  </si>
  <si>
    <t>Candidata afirmou que precisou se mudar as pressas de endereço pois a dona da casa anterior decidiu vende-la. Os pais pagam o aluguel, enquanto ela e a irmã assumem os outros custos. Ela trouxe conta de energia e água, mas como se mudou recentemente, estão zeradas (ainda no nome do proprietário). Ela ajuda os pais no comércio deles, bem como a irmã. Possuem cadastro no CadUnico com renda familiar inferior à meio salário mínimo.</t>
  </si>
  <si>
    <t>Academia da irmã, gastos com gato e gás</t>
  </si>
  <si>
    <t>erickazul08@gmail.com</t>
  </si>
  <si>
    <t>Erick Henrique da Silva Lopes</t>
  </si>
  <si>
    <t>1MCZC57JQTV</t>
  </si>
  <si>
    <t>Rua Benedito de Barros, 380 - viela 4</t>
  </si>
  <si>
    <t>05882370</t>
  </si>
  <si>
    <t>Ele é freelancer, aí tá sem um documento aqui falando isso, mas falou que poderia trazer</t>
  </si>
  <si>
    <t>vizinhos</t>
  </si>
  <si>
    <t xml:space="preserve">Não trouxe conta de água, mas eu confio que esta certo e ele falou que até poderia imprimir </t>
  </si>
  <si>
    <t>marianagutierra@usp.br</t>
  </si>
  <si>
    <t>esterleonimedeiros@gmail.com</t>
  </si>
  <si>
    <t>Cursinho Conto</t>
  </si>
  <si>
    <t>Ester Leoni Medeiros</t>
  </si>
  <si>
    <t>1MCZC5ABYCF</t>
  </si>
  <si>
    <t>Rua Luis de Andrade,933</t>
  </si>
  <si>
    <t>02920000</t>
  </si>
  <si>
    <t>felypesantosblue@gmail.com</t>
  </si>
  <si>
    <t>Felype Silvestre dos Santos</t>
  </si>
  <si>
    <t>1MCZC5CS8A3</t>
  </si>
  <si>
    <t>Rua dos Vitoriosos, 89</t>
  </si>
  <si>
    <t>05274070</t>
  </si>
  <si>
    <t>Gás e animais</t>
  </si>
  <si>
    <t xml:space="preserve">O valor do imposto de renda ja foi subtraído com base no holerite, mas indiquei no campo correspondente </t>
  </si>
  <si>
    <t>fernandaelisabethbasilio@gmail.com</t>
  </si>
  <si>
    <t>Fernanda Elisabeth Gomes Basilio</t>
  </si>
  <si>
    <t>1MCZC5CLT1M</t>
  </si>
  <si>
    <t>Avenida Antonio Diogo, 591</t>
  </si>
  <si>
    <t>03669040</t>
  </si>
  <si>
    <t>Remédio</t>
  </si>
  <si>
    <t>fernandezlidao@gmail.com</t>
  </si>
  <si>
    <t>Fernandez Marques dos Santos</t>
  </si>
  <si>
    <t>1MCZC5CNGBP</t>
  </si>
  <si>
    <t>Rua Jose Mielle, 333</t>
  </si>
  <si>
    <t>06783240</t>
  </si>
  <si>
    <t>Cachorro e gás</t>
  </si>
  <si>
    <t>rebecaoliveiraslima@gmail.com</t>
  </si>
  <si>
    <t>fredericoribella@gmail.com</t>
  </si>
  <si>
    <t>Frederico Ribella Bytyqi</t>
  </si>
  <si>
    <t>1MCZC584AAB</t>
  </si>
  <si>
    <t>63436988X</t>
  </si>
  <si>
    <t>02161426362</t>
  </si>
  <si>
    <t>Rua dos Coqueiros, 66, Casa 1</t>
  </si>
  <si>
    <t>06515020</t>
  </si>
  <si>
    <t>Santana de Parnaíba</t>
  </si>
  <si>
    <t>gabrielsampoliveira102@gmail.com</t>
  </si>
  <si>
    <t>Gabriel Sampaio de Oliveira</t>
  </si>
  <si>
    <t>1MCZC590KCN</t>
  </si>
  <si>
    <t>Rua Antônio João de Medeiros, 465 - apt. 71 bloco 1</t>
  </si>
  <si>
    <t>08140060</t>
  </si>
  <si>
    <t>O candidato só tem a renda de pensão da morte da mãe</t>
  </si>
  <si>
    <t>O candidato perdeu mãe em 2020 pela covid e agora mora só com o pai.</t>
  </si>
  <si>
    <t>marina.capani@usp.br</t>
  </si>
  <si>
    <t>gabizinha383@gmail.com</t>
  </si>
  <si>
    <t>Gabriela Cunha Dutra</t>
  </si>
  <si>
    <t>1MCZC5CKDGQ</t>
  </si>
  <si>
    <t>Rua Abilio Barbosa Lima, 108</t>
  </si>
  <si>
    <t>05374020</t>
  </si>
  <si>
    <t>Seguros e Sem Parar</t>
  </si>
  <si>
    <t>gabyvolterani@hotmail.com</t>
  </si>
  <si>
    <t>Gabriela Volterani Santos</t>
  </si>
  <si>
    <t>1MCZC55DYAB</t>
  </si>
  <si>
    <t>Rua Antônio Manuel Fernandes, 154</t>
  </si>
  <si>
    <t>05797210</t>
  </si>
  <si>
    <t>gás e remédios</t>
  </si>
  <si>
    <t>foi nossa aluninha ano passado</t>
  </si>
  <si>
    <t>gabriellediascardoso9@gmail.com</t>
  </si>
  <si>
    <t>Cursinho Popular da POLI-USP</t>
  </si>
  <si>
    <t>Gabrielle Aparecida Dias Cardoso</t>
  </si>
  <si>
    <t>1MCZC5AV810</t>
  </si>
  <si>
    <t>Rua Benedita da Silva Pinto, 85</t>
  </si>
  <si>
    <t>05760020</t>
  </si>
  <si>
    <t>geovannaalopess@gmail.com</t>
  </si>
  <si>
    <t>Maximize</t>
  </si>
  <si>
    <t>Geovanna Lopes Silva</t>
  </si>
  <si>
    <t>1MCZC5CJN4E</t>
  </si>
  <si>
    <t>Rua Maria Laureana de Assis, 83</t>
  </si>
  <si>
    <t>04430140</t>
  </si>
  <si>
    <t>Academia ( no holerite) e gasto com ração a cada 3 meses</t>
  </si>
  <si>
    <t>O valor pago pela internet é divido com o tio, utilizam o mesmo wifi
O pai faz faculdade particular ntao vai pagar mensalidade até a metade do ano (até se formar) também tem o gasto do cursinho partivular que ela fazia (mais tres mensalidades) o valos no campo de educação é a soma das duas mensalidades</t>
  </si>
  <si>
    <t>geovannaolivsan@gmail.com</t>
  </si>
  <si>
    <t>Intensivo Objetivo 2022</t>
  </si>
  <si>
    <t>UNIFESP</t>
  </si>
  <si>
    <t>Geovanna Oliveira Santos</t>
  </si>
  <si>
    <t>1MCZC5AUF0C</t>
  </si>
  <si>
    <t>Rua João Antonio da Fonseca, 582 cs 03</t>
  </si>
  <si>
    <t>06766190</t>
  </si>
  <si>
    <t>scravellig@gmail.com</t>
  </si>
  <si>
    <t>TCB</t>
  </si>
  <si>
    <t>Geovanna Scravelli Sábio</t>
  </si>
  <si>
    <t>1MCZC5B2A92</t>
  </si>
  <si>
    <t>Rua Tomás rIBEIRO cOLAÇO,240</t>
  </si>
  <si>
    <t>02993100</t>
  </si>
  <si>
    <t>Não é um documento recente (mais de 6 meses)</t>
  </si>
  <si>
    <t>giovanarafaelleone@gmail.com</t>
  </si>
  <si>
    <t>Cursinho Arcadas</t>
  </si>
  <si>
    <t>Giovana Rafaelle Porto Brito Barbosa</t>
  </si>
  <si>
    <t>1MCZC589HS7</t>
  </si>
  <si>
    <t>39680181X</t>
  </si>
  <si>
    <t>Rua Iososuke Okaue, 435</t>
  </si>
  <si>
    <t>08265150</t>
  </si>
  <si>
    <t>A candidata mora com a mãe e o irmão.</t>
  </si>
  <si>
    <t>Dívidas com a conta de água, luz, processos, compras parceladas, financiamentos, etc</t>
  </si>
  <si>
    <t>Já trabalhou num Pet Shop como balconista.</t>
  </si>
  <si>
    <t>castrogiovannaalves@gmail.com</t>
  </si>
  <si>
    <t>Giovanna Castro Alves</t>
  </si>
  <si>
    <t>1MCZC5CN1KG</t>
  </si>
  <si>
    <t>Rua Eclisio Viviani, 87</t>
  </si>
  <si>
    <t>06018140</t>
  </si>
  <si>
    <t>quer psicoooo ou adm</t>
  </si>
  <si>
    <t>Renda externa vinda da madrasta (autônoma)</t>
  </si>
  <si>
    <t>Gasolina: 200 carro próprio, 400 carro de trabalho</t>
  </si>
  <si>
    <t>Água inclusa no condomínio: Aluguel 1500 Condomínio 600</t>
  </si>
  <si>
    <t>giovannahipolitodasilva07@gmail.com</t>
  </si>
  <si>
    <t>Giovanna Hipolito Da Silva</t>
  </si>
  <si>
    <t>1MCZC59UQGL</t>
  </si>
  <si>
    <t>Rua Benedito Alves Monteiro, 301</t>
  </si>
  <si>
    <t>06243160</t>
  </si>
  <si>
    <t>Não tem nenhuma renda recorrente pois o pai foi demitido ontem (8/2) e trouxe o papel da demissão.</t>
  </si>
  <si>
    <t>Gás e Remédio</t>
  </si>
  <si>
    <t>O pai foi mandado embora no período anterior, por isso não tem renda atual mas já está de olho em outro serviço</t>
  </si>
  <si>
    <t>gisanini13@gmail.com</t>
  </si>
  <si>
    <t>Poliedro</t>
  </si>
  <si>
    <t>Giovanna Sanini Silva Negrão</t>
  </si>
  <si>
    <t>1MCZC58BLC3</t>
  </si>
  <si>
    <t>54921995X</t>
  </si>
  <si>
    <t>Avenida Flora, 1027</t>
  </si>
  <si>
    <t>06053040</t>
  </si>
  <si>
    <t>Mandou um print de transferência que não mostra quem foi beneficiado</t>
  </si>
  <si>
    <t>Gás, Spotify</t>
  </si>
  <si>
    <t>Trabalhou como jovem aprendiz.</t>
  </si>
  <si>
    <t>giulianafreiredasilva@gmail.com</t>
  </si>
  <si>
    <t>Emancipa</t>
  </si>
  <si>
    <t>Giuliana Freire da Silva</t>
  </si>
  <si>
    <t>1MCZC55HYND</t>
  </si>
  <si>
    <t>Rua Póvoa de Varzim, 54</t>
  </si>
  <si>
    <t>05894400</t>
  </si>
  <si>
    <t>guilhermebace2016@gmail.com</t>
  </si>
  <si>
    <t>Guilherme Gustavo Barros Bacelar</t>
  </si>
  <si>
    <t>1MCZC5BKR37</t>
  </si>
  <si>
    <t>Rua Maria Roque, 248</t>
  </si>
  <si>
    <t>02472090</t>
  </si>
  <si>
    <t>quer prestar direito e trabalhar com direito economico! chiquee</t>
  </si>
  <si>
    <t>oguilhermechagas@gmail.com</t>
  </si>
  <si>
    <t>Guilherme Henrique Das Chagas</t>
  </si>
  <si>
    <t>1MCZC5B4UFM</t>
  </si>
  <si>
    <t>R. Ingá, 400</t>
  </si>
  <si>
    <t>06386040</t>
  </si>
  <si>
    <t>Gás e remédio de epilepsia para o pai do candidato</t>
  </si>
  <si>
    <t>Documento incompleto ou pouco legível.</t>
  </si>
  <si>
    <t>guilhermeribeirosilva2004@gmail.com</t>
  </si>
  <si>
    <t>Rede Emancipa (aula experimental)</t>
  </si>
  <si>
    <t>Guilherme Ribeiro Moraes da Silva</t>
  </si>
  <si>
    <t>1MCZC5A7ZGG</t>
  </si>
  <si>
    <t>Condominio Carneiro Viana, Rua Itapemirim, 1211</t>
  </si>
  <si>
    <t>06704750</t>
  </si>
  <si>
    <t>Cotia</t>
  </si>
  <si>
    <t>Gasto com gás (botijão)</t>
  </si>
  <si>
    <t>O pai e mãe trabalham para um caseiro que em´presta a casa em que eles moram sem cobrar luz e água</t>
  </si>
  <si>
    <t>fabiolaluz1810@gmail.com</t>
  </si>
  <si>
    <t xml:space="preserve">Gustavo Colen Xavier </t>
  </si>
  <si>
    <t>1MCZC5CGF68</t>
  </si>
  <si>
    <t>Rua Alta Floresta  753</t>
  </si>
  <si>
    <t>06814400</t>
  </si>
  <si>
    <t xml:space="preserve">Embu das Artes </t>
  </si>
  <si>
    <t>Gasto não recorrente</t>
  </si>
  <si>
    <t>botijão</t>
  </si>
  <si>
    <t>guga01309@gmail.com</t>
  </si>
  <si>
    <t>Poli</t>
  </si>
  <si>
    <t>Gustavo Ferreira da Silva</t>
  </si>
  <si>
    <t>1MCZC5C7AVT</t>
  </si>
  <si>
    <t>Rua Potengi, 1113</t>
  </si>
  <si>
    <t>06703785</t>
  </si>
  <si>
    <t>gustavo nao tirou a ctps ainda; o pai é aposentado e esse é um assunto sensivel para ele</t>
  </si>
  <si>
    <t>academia, remedio e gastos com animais</t>
  </si>
  <si>
    <t>gustavo7.gg3@gmail.com</t>
  </si>
  <si>
    <t>Gustavo Galdino da Silva</t>
  </si>
  <si>
    <t>1MCZC59R44Q</t>
  </si>
  <si>
    <t>Rua Aquiles Neto, 50</t>
  </si>
  <si>
    <t>05203140</t>
  </si>
  <si>
    <t>gustalima1306@gmail.com</t>
  </si>
  <si>
    <t>Gustavo Santos Lima</t>
  </si>
  <si>
    <t>1MCZC5C7EH1</t>
  </si>
  <si>
    <t>Rua Principal, 75</t>
  </si>
  <si>
    <t>02169270</t>
  </si>
  <si>
    <t xml:space="preserve">quer relações publicas, algo de humanass
</t>
  </si>
  <si>
    <t>Mãe recebe aposentadoria e o pai é motorista de ônibus</t>
  </si>
  <si>
    <t>hellen.aparecidams@gmail.com</t>
  </si>
  <si>
    <t>Hellen Aparecida Moura Silva</t>
  </si>
  <si>
    <t>1MCZC55E3NF</t>
  </si>
  <si>
    <t>50437171X</t>
  </si>
  <si>
    <t>Rua Sabiá, 52 A</t>
  </si>
  <si>
    <t>08373770</t>
  </si>
  <si>
    <t>Remédios, livros, gás</t>
  </si>
  <si>
    <t>helobragaea@gmail.com</t>
  </si>
  <si>
    <t>Heloisa de Souza Silva</t>
  </si>
  <si>
    <t>1MCZC5CHD22</t>
  </si>
  <si>
    <t>Prefiro não dizer</t>
  </si>
  <si>
    <t>Rua Milano, 275</t>
  </si>
  <si>
    <t>06703794</t>
  </si>
  <si>
    <t>gastos com animal</t>
  </si>
  <si>
    <t>Sabe que paga o IPVA, mas não soube falar valor nem trouxe documento</t>
  </si>
  <si>
    <t>hugomlggoge@gmail.com</t>
  </si>
  <si>
    <t>Hugo Gage Ferreira Alves</t>
  </si>
  <si>
    <t>1MCZC5C1NST</t>
  </si>
  <si>
    <t>Avenida Brasil, 204</t>
  </si>
  <si>
    <t>06325000</t>
  </si>
  <si>
    <t>Serviço de streaming</t>
  </si>
  <si>
    <t>iasmincarssi@gmail.com</t>
  </si>
  <si>
    <t>Iasmin Margarida Leite de Carssi</t>
  </si>
  <si>
    <t>1MCZC5BQC5A</t>
  </si>
  <si>
    <t>Rua André Dreifus, 212</t>
  </si>
  <si>
    <t>01252010</t>
  </si>
  <si>
    <t>internet pré paga</t>
  </si>
  <si>
    <t>ela e a mãe moram com a patroa então é a patroa que arca com água, internet, luz, etc</t>
  </si>
  <si>
    <t xml:space="preserve">uma querida, espero que ela consiga </t>
  </si>
  <si>
    <t>iasmynsantana12@gmail.com</t>
  </si>
  <si>
    <t>Iasmyn Santana Pereira Barbosa</t>
  </si>
  <si>
    <t>1MCZC59LS6K</t>
  </si>
  <si>
    <t>Rua Gonçalo Barros, 133 A</t>
  </si>
  <si>
    <t>05881130</t>
  </si>
  <si>
    <t>3G e internet da casa vizinha (não é paga pela família)</t>
  </si>
  <si>
    <t>Remédios, gás, serviços de streaming</t>
  </si>
  <si>
    <t>icaropitalopes@gmail.com</t>
  </si>
  <si>
    <t>Ícaro Pita Lopes</t>
  </si>
  <si>
    <t>1MCZC5CJ1BR</t>
  </si>
  <si>
    <t>Avenida Miguel de Castro, 1612</t>
  </si>
  <si>
    <t>02950000</t>
  </si>
  <si>
    <t>História :)</t>
  </si>
  <si>
    <t>Gás, streaming... (dados da pré-entrevista)</t>
  </si>
  <si>
    <t>Alguns dados foram retirados da pré-entrevista, pois o candidato não sabia (IR tbm não).</t>
  </si>
  <si>
    <t>iranbenedetti99@gmail.com</t>
  </si>
  <si>
    <t>Intergraus</t>
  </si>
  <si>
    <t>Iran de Nóbrega Gouveia Benedetti</t>
  </si>
  <si>
    <t>1MCZC5BNH83</t>
  </si>
  <si>
    <t>Rua Francisco Pugliesi, 345</t>
  </si>
  <si>
    <t>05587040</t>
  </si>
  <si>
    <t>Gás, Remédio</t>
  </si>
  <si>
    <t>isabelapenaa@gmail.com</t>
  </si>
  <si>
    <t>Anglo</t>
  </si>
  <si>
    <t xml:space="preserve">Isabela Andrade da Silva Pena </t>
  </si>
  <si>
    <t>1MCZC5CPNHP</t>
  </si>
  <si>
    <t xml:space="preserve">Rua Magnólia 116 </t>
  </si>
  <si>
    <t>06120170</t>
  </si>
  <si>
    <t xml:space="preserve">telefone incluso no plano mensal </t>
  </si>
  <si>
    <t>isabela.duarte2606@gmail.com</t>
  </si>
  <si>
    <t>Isabela Duarte de Paiva</t>
  </si>
  <si>
    <t>1MCZC5AM143</t>
  </si>
  <si>
    <t>Avenida Turreli, 243A</t>
  </si>
  <si>
    <t>09441010</t>
  </si>
  <si>
    <t>Ribeirão Pires</t>
  </si>
  <si>
    <t>isabellacavalcante60@gmail.com</t>
  </si>
  <si>
    <t>Isabella Cavalcante Bezerra</t>
  </si>
  <si>
    <t>1MCZC5C3SFM</t>
  </si>
  <si>
    <t>Rua Juvencio Gaspar da Silva, 23</t>
  </si>
  <si>
    <t>04303060</t>
  </si>
  <si>
    <t>Não troue a água e telefone mas eu confio</t>
  </si>
  <si>
    <t>isabellaandrade263@gmail.com</t>
  </si>
  <si>
    <t>Isabella Oliveira de Andrade</t>
  </si>
  <si>
    <t>1MCZC5CRZ2F</t>
  </si>
  <si>
    <t>Rua Padre Zeferino do Carmo, 256</t>
  </si>
  <si>
    <t>08150570</t>
  </si>
  <si>
    <t>gás, remédios, animais e streaming</t>
  </si>
  <si>
    <t>isabelle201502@gmail.com</t>
  </si>
  <si>
    <t>Isabelle Campos da Silva</t>
  </si>
  <si>
    <t>1MCZC55EPPS</t>
  </si>
  <si>
    <t>Rua Laura Sfasciotti Bernardi, 1975</t>
  </si>
  <si>
    <t>06150340</t>
  </si>
  <si>
    <t>Quer prestar Direito :)</t>
  </si>
  <si>
    <t>Curso de inglês que será pago até o meio de 2023.</t>
  </si>
  <si>
    <t>isamdorasouzam@gmail.com</t>
  </si>
  <si>
    <t>Isadora Maria de Souza</t>
  </si>
  <si>
    <t>1MCZC5A7AY4</t>
  </si>
  <si>
    <t>Rua Elizabeth 395 - Casa 4</t>
  </si>
  <si>
    <t>06436030</t>
  </si>
  <si>
    <t>Barueri</t>
  </si>
  <si>
    <t>Gastos com produtos para dermatite, serviços de streaming, gás e academia</t>
  </si>
  <si>
    <t>italosilvarocha@gmail.com</t>
  </si>
  <si>
    <t>Italo Silva Rocha</t>
  </si>
  <si>
    <t>1MCZC55RBEJ</t>
  </si>
  <si>
    <t>Avenida Valdemar Ferreira, 4</t>
  </si>
  <si>
    <t>05501000</t>
  </si>
  <si>
    <t xml:space="preserve">Academia, gás e remédios </t>
  </si>
  <si>
    <t>Paga imposto de renda mas o candidato não sabe o valor</t>
  </si>
  <si>
    <t>araujoizabela450@gmail.com</t>
  </si>
  <si>
    <t>Izabela Araujo Silva</t>
  </si>
  <si>
    <t>1MCZC5AUKQ1</t>
  </si>
  <si>
    <t>Rua Miguel Fernandes Vieira, 148</t>
  </si>
  <si>
    <t>06186080</t>
  </si>
  <si>
    <t>Não existe contrato de aluguel
Disse que ninguém paga o IR</t>
  </si>
  <si>
    <t>jhennifer_azevedob@hotmail.com</t>
  </si>
  <si>
    <t>Cursinho FEA USP</t>
  </si>
  <si>
    <t>Mais de 10</t>
  </si>
  <si>
    <t>Jhennifer Azevedo Barbosa</t>
  </si>
  <si>
    <t>1MCZC5A7GZF</t>
  </si>
  <si>
    <t>Rua Presidente Nilo Peçanha 498- Jardim Itaquiti, Barueri</t>
  </si>
  <si>
    <t>06422030</t>
  </si>
  <si>
    <t>Ex-aluna</t>
  </si>
  <si>
    <t>Esqueceu do comprovante do bolsa família de r$40</t>
  </si>
  <si>
    <t>beatrizolima@usp.br</t>
  </si>
  <si>
    <t>ljoao.csantos2304@gmail.com</t>
  </si>
  <si>
    <t>João Lucas Cassimiro Araújo dos Santos</t>
  </si>
  <si>
    <t>1MCZC5CLKQG</t>
  </si>
  <si>
    <t>Rua José de Andrade Moraes, 253</t>
  </si>
  <si>
    <t>05386020</t>
  </si>
  <si>
    <t>Gás e petshop</t>
  </si>
  <si>
    <t>joaominami@gmail.com</t>
  </si>
  <si>
    <t>João Minami Leomil</t>
  </si>
  <si>
    <t>1MCZC5CGQGT</t>
  </si>
  <si>
    <t>Rua Iquiririm, 125</t>
  </si>
  <si>
    <t>05586000</t>
  </si>
  <si>
    <t>Gás, diarista, academia</t>
  </si>
  <si>
    <t>jonathabarbosa8778@gmail.com</t>
  </si>
  <si>
    <t>Jonatha Domingues Barbosa da Silva</t>
  </si>
  <si>
    <t>1MCZC58FY1A</t>
  </si>
  <si>
    <t>Rua Frei Benvindo Destefani, 192</t>
  </si>
  <si>
    <t>05141040</t>
  </si>
  <si>
    <t>Imposto de renda a mãe dele declara e eles disse que teve um saldo a pagar/restituir, mas não conseguiu o documento. Disse que vai enviar por email.</t>
  </si>
  <si>
    <t>j.yyootp@gmail.com</t>
  </si>
  <si>
    <t>Jorge Yo Takiya Paiva</t>
  </si>
  <si>
    <t>1MCZC58RQG9</t>
  </si>
  <si>
    <t>Rua Capitão Frederico Pradel, 114</t>
  </si>
  <si>
    <t>05580030</t>
  </si>
  <si>
    <t>Quer prestar economia na FEAAA ;)</t>
  </si>
  <si>
    <t>juanpablo31082001@gmail.com</t>
  </si>
  <si>
    <t xml:space="preserve">Juan Pablo Rodrigues Bernardo </t>
  </si>
  <si>
    <t>1MCZC5A8QFA</t>
  </si>
  <si>
    <t>55930786X</t>
  </si>
  <si>
    <t>Rua Cachoeira Poraquê, 27</t>
  </si>
  <si>
    <t>05574450</t>
  </si>
  <si>
    <t xml:space="preserve">Recebe auxílio do INSS, então todo o valor citado acima é referente a esse auxílio </t>
  </si>
  <si>
    <t xml:space="preserve">Gás e serviços de streaming </t>
  </si>
  <si>
    <t>Pegou empréstimo no banco mas não sabe quantas parcelas faltam e qual o valor pendente</t>
  </si>
  <si>
    <t>juliaalmeida02@icloud.com</t>
  </si>
  <si>
    <t>Julia Almeida Vieira</t>
  </si>
  <si>
    <t>1MCZC5CQZ1U</t>
  </si>
  <si>
    <t xml:space="preserve">Rua Catanduva, 17 </t>
  </si>
  <si>
    <t>04836520</t>
  </si>
  <si>
    <t>Trouxe a carteira de trabalho da mãe mas não tinha um valor e não trouxe a declaração de autônomo</t>
  </si>
  <si>
    <t>gás, animais</t>
  </si>
  <si>
    <t>Super fofa</t>
  </si>
  <si>
    <t>marcellos.juliamacedo@gmail.com</t>
  </si>
  <si>
    <t>Julia Macedo Marcellos de Oliveira</t>
  </si>
  <si>
    <t>1MCZC5CNPZV</t>
  </si>
  <si>
    <t>Rua Vasco Balboa, 15</t>
  </si>
  <si>
    <t>05187000</t>
  </si>
  <si>
    <t>Todos os documentos estão em PDF no celular</t>
  </si>
  <si>
    <t>Gás e CDHU</t>
  </si>
  <si>
    <t>Só a declaração do imposto era impressa, os demais documentos estão no celular</t>
  </si>
  <si>
    <t>emaildajuliasena@gmail.com</t>
  </si>
  <si>
    <t>Julia Sena Batista</t>
  </si>
  <si>
    <t>1MCZC5C02L3</t>
  </si>
  <si>
    <t>Rua José Domingues Greco, 201</t>
  </si>
  <si>
    <t>05102060</t>
  </si>
  <si>
    <t>Academia e gás</t>
  </si>
  <si>
    <t>juliaalves05@outlook.com.br</t>
  </si>
  <si>
    <t>Julia Toledo Alves</t>
  </si>
  <si>
    <t>1MCZC59RNB5</t>
  </si>
  <si>
    <t>50239500X</t>
  </si>
  <si>
    <t>Rua Capitão Custodio Valente, 120, Lt 11, Qd 1</t>
  </si>
  <si>
    <t>02989020</t>
  </si>
  <si>
    <t xml:space="preserve">Gastos com remédios da avó </t>
  </si>
  <si>
    <t>juliacvieira0412@gmail.com</t>
  </si>
  <si>
    <t>Descomplica</t>
  </si>
  <si>
    <t>Júlia Victória de Carvalho Vieira</t>
  </si>
  <si>
    <t>1MCZC595DCT</t>
  </si>
  <si>
    <t>Rua Joaquim Nunes, 237</t>
  </si>
  <si>
    <t>02983020</t>
  </si>
  <si>
    <t>Documento incompleto, pouco visível, onde não há como ver o valor final ou o nome de quem vem na conta.(Leve no bom senso)</t>
  </si>
  <si>
    <t>Gás e academia</t>
  </si>
  <si>
    <t>Há gastos com assistência médica e odontológica e IPVA, mas a candidata não sabe quais os valores</t>
  </si>
  <si>
    <t>jl950849@gmail.com</t>
  </si>
  <si>
    <t>Julia Victoria Nascimento Lima</t>
  </si>
  <si>
    <t>1MCZC5CKP0T</t>
  </si>
  <si>
    <t>Rua Thomaz Parizotto, 227</t>
  </si>
  <si>
    <t>07718000</t>
  </si>
  <si>
    <t>Caieras</t>
  </si>
  <si>
    <t>serviços de streaming</t>
  </si>
  <si>
    <t>O terreno é irregularizado aí eles pagam as coisas mas não tá no nome do pai dela</t>
  </si>
  <si>
    <t>oscarjuliana.ea@gmail.com</t>
  </si>
  <si>
    <t>Juliana Cristina da Silva Oscar</t>
  </si>
  <si>
    <t>1MCZC5CYC8L</t>
  </si>
  <si>
    <t>56196239X</t>
  </si>
  <si>
    <t>Rua Henrique Chaves, 291</t>
  </si>
  <si>
    <t>05372901</t>
  </si>
  <si>
    <t>Gás e streaming</t>
  </si>
  <si>
    <t>Valor da água incluso no condomínio. Não sabe nem tem comprovação do IPVA, bem como imposto de renda. Uma dívida consta no holerite mas não sabe se tem mais</t>
  </si>
  <si>
    <t>julyagmarques@gmail.com</t>
  </si>
  <si>
    <t xml:space="preserve">Emancipa </t>
  </si>
  <si>
    <t>Julya Gomes Marques</t>
  </si>
  <si>
    <t>1MCZC5AHB3L</t>
  </si>
  <si>
    <t>Rua Marechal Arthur da Costa Silva, 250</t>
  </si>
  <si>
    <t>06785070</t>
  </si>
  <si>
    <t>A candidata mora com seus avós.</t>
  </si>
  <si>
    <t>kamillecairessilvera@gmail.com</t>
  </si>
  <si>
    <t>Medensina</t>
  </si>
  <si>
    <t>Kamille Caire Silveira</t>
  </si>
  <si>
    <t>1MCZC59PGRK</t>
  </si>
  <si>
    <t>Rua Itapiocaba, 177</t>
  </si>
  <si>
    <t>05892420</t>
  </si>
  <si>
    <t>Viúvo (a)</t>
  </si>
  <si>
    <t>danielrodriguesneves@usp.br</t>
  </si>
  <si>
    <t>karina05souza@gmail.com</t>
  </si>
  <si>
    <t>Karina de Souza</t>
  </si>
  <si>
    <t>1MCZC56CH9U</t>
  </si>
  <si>
    <t>Rua Augusto Monteiro de Abreu, 116</t>
  </si>
  <si>
    <t>06040020</t>
  </si>
  <si>
    <t>Ração e seguro de carro</t>
  </si>
  <si>
    <t>Candidata trouxe todos os documentos</t>
  </si>
  <si>
    <t>viniciuskaua1109@gmail.com</t>
  </si>
  <si>
    <t>Kauan Vinicius da Silva Oliveira</t>
  </si>
  <si>
    <t>1MCZC58YTF1</t>
  </si>
  <si>
    <t>Rua Teodoro Sampaio, 2763 Apto 81</t>
  </si>
  <si>
    <t>05405250</t>
  </si>
  <si>
    <t>cachorro</t>
  </si>
  <si>
    <t>Veio de Recife - oportunidade em SP</t>
  </si>
  <si>
    <t>kauekaue960@gmail.com</t>
  </si>
  <si>
    <t xml:space="preserve">Kauê Costa Souza </t>
  </si>
  <si>
    <t>1MCZC5BR06M</t>
  </si>
  <si>
    <t>Rua São Félix do Piauí 360</t>
  </si>
  <si>
    <t>08295030</t>
  </si>
  <si>
    <t>academia</t>
  </si>
  <si>
    <t>água está dentro do condomínio</t>
  </si>
  <si>
    <t>kevinwdutra@gmail.com</t>
  </si>
  <si>
    <t>Kevin Wallace Costa Dutra</t>
  </si>
  <si>
    <t>1MCZC5CHULY</t>
  </si>
  <si>
    <t>Rua João Avelino Pinho Melão 282, bloco 2 ap 304</t>
  </si>
  <si>
    <t>05659010</t>
  </si>
  <si>
    <t>laramorandini9@gmail.com</t>
  </si>
  <si>
    <t>Turma de ciclo básico da POLI</t>
  </si>
  <si>
    <t>Lara Carrara Morandini Carboni</t>
  </si>
  <si>
    <t>1MCZC5CPCPP</t>
  </si>
  <si>
    <t>56366115X</t>
  </si>
  <si>
    <t>Rua São José do Barreiro, 392</t>
  </si>
  <si>
    <t>03179050</t>
  </si>
  <si>
    <t>Gás, Gasto com pet e remédio</t>
  </si>
  <si>
    <t>rebeca-lima@usp.br</t>
  </si>
  <si>
    <t>larissaleonidas16@gmail.com</t>
  </si>
  <si>
    <t>Larissa Santos Machado Sanches</t>
  </si>
  <si>
    <t>1MCZC5AFN2B</t>
  </si>
  <si>
    <t>Rua Doutor Antonio Mazzilli Filho, 175</t>
  </si>
  <si>
    <t>02230070</t>
  </si>
  <si>
    <t>é muito recente o novo emprego da mae, entao ela nao trouxe holerite e nem sabe o valor do salario.</t>
  </si>
  <si>
    <t>patriciapavani697@gmail.com</t>
  </si>
  <si>
    <t>Laura Pavani</t>
  </si>
  <si>
    <t>1MCZC5BKBUF</t>
  </si>
  <si>
    <t>Rua Luiz José Montesante, 145</t>
  </si>
  <si>
    <t>05139000</t>
  </si>
  <si>
    <t>A avó da candidata recebe uma pensão no valor de 4500, mas não ha a comprovação do valor. Ela trouxe comprovação da condição médica da avó e grande parte desse valor é revertido para o tratamento. A mãe está desempregada e ha comprovação pela carteira de trabalho.</t>
  </si>
  <si>
    <t>vieiralaura402@gmail.com</t>
  </si>
  <si>
    <t>Laura Vieira de Lima</t>
  </si>
  <si>
    <t>1MCZC5C04PP</t>
  </si>
  <si>
    <t>Avenida Aprigio Bezerra da Silva 1525</t>
  </si>
  <si>
    <t>06763040</t>
  </si>
  <si>
    <t>leoaugbb05@gmail.com</t>
  </si>
  <si>
    <t xml:space="preserve">Leonardo Augusto Brandão </t>
  </si>
  <si>
    <t>1MCZC5CD4F3</t>
  </si>
  <si>
    <t>Rua Canções Prelúdios, 23</t>
  </si>
  <si>
    <t>08120170</t>
  </si>
  <si>
    <t>Recibo de aluguel sem data nem nome (somente com o valor)</t>
  </si>
  <si>
    <t>Valor da conta de água e luz incluso no aluguel (700 aluguel + 150 água e luz)</t>
  </si>
  <si>
    <t>o.leticialiveira@gmail.com</t>
  </si>
  <si>
    <t>Leticia Cavalcante de Oliveira</t>
  </si>
  <si>
    <t>1MCZC5BJYGE</t>
  </si>
  <si>
    <t>Rua Katia Lanner, 23</t>
  </si>
  <si>
    <t>05183150</t>
  </si>
  <si>
    <t>Academia, remédio e gás</t>
  </si>
  <si>
    <t>O carro é de uso do pai mas não está no nome dele.
Segunda ela, todas as contas estão em débito automático e por isso não tem as faturas.</t>
  </si>
  <si>
    <t>leticiafrankliin22@gmail.com</t>
  </si>
  <si>
    <t>Letícia Da Silva Franklin</t>
  </si>
  <si>
    <t>1MCZC5C5J96</t>
  </si>
  <si>
    <t>Rua Estevao Fainor, 155</t>
  </si>
  <si>
    <t>03977660</t>
  </si>
  <si>
    <t>quer prestar medddd :)</t>
  </si>
  <si>
    <t>leticiasaid.181@gmail.com</t>
  </si>
  <si>
    <t>Leticia Ferreira Batista Dias</t>
  </si>
  <si>
    <t>1MCZC58MR43</t>
  </si>
  <si>
    <t>38518069x</t>
  </si>
  <si>
    <t>Rua hipopotamo jardim dependencia 2</t>
  </si>
  <si>
    <t>06810480</t>
  </si>
  <si>
    <t xml:space="preserve">Embu </t>
  </si>
  <si>
    <t>Gasto com ração de cachorro</t>
  </si>
  <si>
    <t>leticiamoreira0502@gmail.com</t>
  </si>
  <si>
    <t>Letícia Moreira Leite</t>
  </si>
  <si>
    <t>1MCZC55M6QD</t>
  </si>
  <si>
    <t>Rua Joaquim Gomes dos Reis, 40</t>
  </si>
  <si>
    <t>06764230</t>
  </si>
  <si>
    <t>liviagameleira@outlook.com</t>
  </si>
  <si>
    <t>Livia Gameleira Gomes</t>
  </si>
  <si>
    <t>1MCZC5CH2TZ</t>
  </si>
  <si>
    <t>Avenida Bento XV , 503</t>
  </si>
  <si>
    <t>04430070</t>
  </si>
  <si>
    <t>Gás e PET</t>
  </si>
  <si>
    <t>luannafurtado@gmail.com</t>
  </si>
  <si>
    <t>Luana Santana Furtado</t>
  </si>
  <si>
    <t>1MCZC5CHRQE</t>
  </si>
  <si>
    <t>Rua Acampamento Acaricuaria, 21</t>
  </si>
  <si>
    <t>05185440</t>
  </si>
  <si>
    <t>lucasbatystah@gmail.com</t>
  </si>
  <si>
    <t>Lucas Batista Alves de Macedo</t>
  </si>
  <si>
    <t>1MCZC59ZFG5</t>
  </si>
  <si>
    <t>Rua Conego José Norberto 854</t>
  </si>
  <si>
    <t>São paulo</t>
  </si>
  <si>
    <t xml:space="preserve">Medicamento, gastos com animal de estimação </t>
  </si>
  <si>
    <t>agatha.evangelista@usp.br</t>
  </si>
  <si>
    <t>lucass08@hotmail.com</t>
  </si>
  <si>
    <t>Lucas Rodrigues Romão</t>
  </si>
  <si>
    <t>1MCZC58FVEY</t>
  </si>
  <si>
    <t>Rua das Acácias, 193</t>
  </si>
  <si>
    <t>06753420</t>
  </si>
  <si>
    <t>Pai faleceu.</t>
  </si>
  <si>
    <t>luizhenriquecorreiadasilva37@gmail.com</t>
  </si>
  <si>
    <t>PUC-SP</t>
  </si>
  <si>
    <t>Luiz Henrique Correia da Silva</t>
  </si>
  <si>
    <t>1MCZC5BU9G4</t>
  </si>
  <si>
    <t>Rua Maria de Lurdes Galvão de Franca, 640</t>
  </si>
  <si>
    <t>06162010</t>
  </si>
  <si>
    <t>Gás, aparelho</t>
  </si>
  <si>
    <t>barbara.murilogiovanna@gmail.com</t>
  </si>
  <si>
    <t>Cursinho em Santana (não lembra o nome)</t>
  </si>
  <si>
    <t>Maria Barbara Cardoso Ramos</t>
  </si>
  <si>
    <t>1MCZC5CNG1C</t>
  </si>
  <si>
    <t>06743618659</t>
  </si>
  <si>
    <t>Rua Rust, 400</t>
  </si>
  <si>
    <t>04476120</t>
  </si>
  <si>
    <t>Desempregada recentemente</t>
  </si>
  <si>
    <t>O ex-marido que paga a conta de luz</t>
  </si>
  <si>
    <t>maria.caludia.a.ribeiro@gmail.com</t>
  </si>
  <si>
    <t>Maria Cláudia de Araujo Ribeiro</t>
  </si>
  <si>
    <t>1MCZC58AG98</t>
  </si>
  <si>
    <t>Jardim Barbacena, Rua Delta, 15</t>
  </si>
  <si>
    <t>06710430</t>
  </si>
  <si>
    <t>bognarcampion@icloud.com</t>
  </si>
  <si>
    <t>Maria Eduarda Bognar Campion</t>
  </si>
  <si>
    <t>1MCZC5C7NSD</t>
  </si>
  <si>
    <t>Rua Oscar Pedroso Horta,174</t>
  </si>
  <si>
    <t>05565160</t>
  </si>
  <si>
    <t>mariaeduardacastro530@gmail.com</t>
  </si>
  <si>
    <t>Aurueugua (Santa Casa - cursinho popular)</t>
  </si>
  <si>
    <t>Santa Casa</t>
  </si>
  <si>
    <t xml:space="preserve">Maria Eduarda Mendonça Diogenes </t>
  </si>
  <si>
    <t>1MCZC5CJZ1V</t>
  </si>
  <si>
    <t>Rua Vale das Orquídeas 49 casa 2</t>
  </si>
  <si>
    <t>02993250</t>
  </si>
  <si>
    <t>duda.bambolina@gmail.com</t>
  </si>
  <si>
    <t>Maria Eduarda Ramos Vasconcelos</t>
  </si>
  <si>
    <t>1MCZC5ABQ51</t>
  </si>
  <si>
    <t>Rua Gabriel de Amorim, 71</t>
  </si>
  <si>
    <t>05583060</t>
  </si>
  <si>
    <t>Apresentou um holerite pelo celular.</t>
  </si>
  <si>
    <t>Gás, remédio para o coração, gastos com cachorro</t>
  </si>
  <si>
    <t>Só apresentou documentos pelo celular, prints de contas.</t>
  </si>
  <si>
    <t>contatosantiago.e@gmail.com</t>
  </si>
  <si>
    <t>bolsa monitoria (anglo), cursinhos online (estude)</t>
  </si>
  <si>
    <t xml:space="preserve">Maria Eduarda Santiago </t>
  </si>
  <si>
    <t>1MCZC5CRYLQ</t>
  </si>
  <si>
    <t>Rua Fuad Jubran 194</t>
  </si>
  <si>
    <t>05761220</t>
  </si>
  <si>
    <t xml:space="preserve">a renda da candidata de 480 é por causa de freelance, ela recebe de acordo com a necessidade do estabelecimento </t>
  </si>
  <si>
    <t xml:space="preserve">tinha dívida no cartão de crédito, mas não sabe o valor nem apresentou comprovante </t>
  </si>
  <si>
    <t>portoeduarda04@gmail.com</t>
  </si>
  <si>
    <t>Maria Eduarda Santos de Oliveira Porto</t>
  </si>
  <si>
    <t>1MCZC5A99T0</t>
  </si>
  <si>
    <t>Estrada São Francisco, 1588</t>
  </si>
  <si>
    <t>06765000</t>
  </si>
  <si>
    <t>Disse que declaram imposto de renda, mas não trouxe o documento e não sabe os valores.
A comprovação das dívidas eram prints do app do banco, mas não aparecia o nome da pessoa.</t>
  </si>
  <si>
    <t>marialuizatoledo93@gmail.com</t>
  </si>
  <si>
    <t xml:space="preserve">Maria Luiza Ferreira de Toledo </t>
  </si>
  <si>
    <t>1MCZC55DRUA</t>
  </si>
  <si>
    <t>Rua Venceslau Brás 269</t>
  </si>
  <si>
    <t>0631008</t>
  </si>
  <si>
    <t>telefone incluso n internet 
tem dívida mas n sabe quanto</t>
  </si>
  <si>
    <t>paulagsouza04@gmail.com</t>
  </si>
  <si>
    <t>Clarice Lispector</t>
  </si>
  <si>
    <t>Maria Paula Gomes Souza</t>
  </si>
  <si>
    <t>1MCZC57GJ1U</t>
  </si>
  <si>
    <t>Rua da Timbebas, 21A</t>
  </si>
  <si>
    <t>04850250</t>
  </si>
  <si>
    <t>queria mt que ela conseguisse :((( mas sei q ela n trouxe boa parte dos docs</t>
  </si>
  <si>
    <t>maribispoalves19@gmail.com</t>
  </si>
  <si>
    <t>Mariana Bispo Alves</t>
  </si>
  <si>
    <t>1MCZC5CM9KC</t>
  </si>
  <si>
    <t>Rua Donalina Felipini, 8B</t>
  </si>
  <si>
    <t>06030030</t>
  </si>
  <si>
    <t>Remédio, Seguro</t>
  </si>
  <si>
    <t>mgcardoso0906@gmail.com</t>
  </si>
  <si>
    <t>Mariana Gomes Cardoso</t>
  </si>
  <si>
    <t>1MCZC55N87L</t>
  </si>
  <si>
    <t>Rua Miguel Fernandes Vieira 209</t>
  </si>
  <si>
    <t>08186080</t>
  </si>
  <si>
    <t xml:space="preserve">botijão gás </t>
  </si>
  <si>
    <t>ferreiramarianalima7@gmail.com</t>
  </si>
  <si>
    <t>Mariana Lima Ferreira</t>
  </si>
  <si>
    <t>1MCZC591NYL</t>
  </si>
  <si>
    <t>Rua José Lopes Afonso, 333</t>
  </si>
  <si>
    <t>08081230</t>
  </si>
  <si>
    <t>remédios e gasto com animais</t>
  </si>
  <si>
    <t>matheusgueiros4@gmail.com</t>
  </si>
  <si>
    <t>Matheus Gueiros de Melo</t>
  </si>
  <si>
    <t>1MCZC59PC3D</t>
  </si>
  <si>
    <t>Rua Floresto Bandecche, 479</t>
  </si>
  <si>
    <t>05336010</t>
  </si>
  <si>
    <t>matheusmendes600@outlook.com</t>
  </si>
  <si>
    <t>Matheus Mendes Miranda de Freitas</t>
  </si>
  <si>
    <t>1MCZC5C08Y1</t>
  </si>
  <si>
    <t>Rua Francisco Franco Machado 239</t>
  </si>
  <si>
    <t>02139020</t>
  </si>
  <si>
    <t>math3usrs.28@gmail.com</t>
  </si>
  <si>
    <t>Matheus Rocha do Santos</t>
  </si>
  <si>
    <t>1MCZC58V4AJ</t>
  </si>
  <si>
    <t>Rua Perry Sales, 22</t>
  </si>
  <si>
    <t>05164130</t>
  </si>
  <si>
    <t>O auxílio é a pensão alimentícia dopai</t>
  </si>
  <si>
    <t>Dois gatos, gás</t>
  </si>
  <si>
    <t>darwinwatterson1872@gmail.com</t>
  </si>
  <si>
    <t>Maurício Dan Oliveira Olímpio</t>
  </si>
  <si>
    <t>1MCZC5CQK8V</t>
  </si>
  <si>
    <t>Rua Major Diogo, 663</t>
  </si>
  <si>
    <t>01324001</t>
  </si>
  <si>
    <t>Valor declarado 0 e não comprovou o porquê de não pagar.</t>
  </si>
  <si>
    <t>O pai paga o IPTU, e como não mora com ele vou colocar 0; não trouxe os docs mas eu confio que falou que tava separado já</t>
  </si>
  <si>
    <t>maxreisewitz@icloud.com</t>
  </si>
  <si>
    <t>Max Zocchio Reisewitz</t>
  </si>
  <si>
    <t>1MCZC5CJ3PK</t>
  </si>
  <si>
    <t>Rua Professor Guilherme Milhart 222</t>
  </si>
  <si>
    <t>05506000</t>
  </si>
  <si>
    <t xml:space="preserve">- não conseguiu o rg da irmã mas apresentou carteira de estudante
- pai fotógrafo, não tem renda recorrente ent fiz uma média do que ele ganhou </t>
  </si>
  <si>
    <t xml:space="preserve">botijão e remédio epilepsia </t>
  </si>
  <si>
    <t>internet dentro do telefone, ma como não apresentou documento não tinha especificado</t>
  </si>
  <si>
    <t>mayagaribotti@gmail.com</t>
  </si>
  <si>
    <t>Maya Garibotti Barbosa Mendes</t>
  </si>
  <si>
    <t>1MCZC58VR0C</t>
  </si>
  <si>
    <t>Rua José Abrantes, 167</t>
  </si>
  <si>
    <t>04756010</t>
  </si>
  <si>
    <t>A renda de fonte externa é a pensão do irmão.</t>
  </si>
  <si>
    <t>Gás, farmácia e ração</t>
  </si>
  <si>
    <t>980 com educação é a mensalidade da escola do irmão</t>
  </si>
  <si>
    <t>morena@usp.br</t>
  </si>
  <si>
    <t>Morena Oliveira Azevedo</t>
  </si>
  <si>
    <t>1MCZC5CF9PM</t>
  </si>
  <si>
    <t>Rua João de Souza, 76</t>
  </si>
  <si>
    <t>05587210</t>
  </si>
  <si>
    <t>Aula de música, animal de estimação, seguro de carro, gás</t>
  </si>
  <si>
    <t>rmurilogomes2@gmail.com</t>
  </si>
  <si>
    <t xml:space="preserve">Murilo Rodrigues Gomes </t>
  </si>
  <si>
    <t>1MCZC55EPJR</t>
  </si>
  <si>
    <t>Rua Newton Braga, 397</t>
  </si>
  <si>
    <t>02120020</t>
  </si>
  <si>
    <t>advogado</t>
  </si>
  <si>
    <t>uma querido, fez tcb ano passado</t>
  </si>
  <si>
    <t>murilolince87@gmail.com</t>
  </si>
  <si>
    <t>Estude - online</t>
  </si>
  <si>
    <t>Murilo Silva Chagas</t>
  </si>
  <si>
    <t>1MCZC5C7GGJ</t>
  </si>
  <si>
    <t>Rua Maria Olegária Barbosa Lima, 152</t>
  </si>
  <si>
    <t>06790140</t>
  </si>
  <si>
    <t>Gás, Remédio e Streaming</t>
  </si>
  <si>
    <t>mylivg2208@mail.com</t>
  </si>
  <si>
    <t>Mylena Vieira Gonçalves</t>
  </si>
  <si>
    <t>1MCZC55KKF1</t>
  </si>
  <si>
    <t>Rua Archote do Peru, 78 - Parque das Arvores</t>
  </si>
  <si>
    <t>04824100</t>
  </si>
  <si>
    <t>Animal de estimação</t>
  </si>
  <si>
    <t>IPTU: mora em zona que não paga</t>
  </si>
  <si>
    <t>na.alexania@gmail.com</t>
  </si>
  <si>
    <t>Natacha Alexania Amorim Ferreira</t>
  </si>
  <si>
    <t>1MCZC58BEBA</t>
  </si>
  <si>
    <t>Rua Abadia dos Dourados, 542</t>
  </si>
  <si>
    <t>05586030</t>
  </si>
  <si>
    <t>Anticoncepcional e colírio que ela precisa usar.</t>
  </si>
  <si>
    <t>Ela mora com o namorado em uma república aqui na USP, eles vivem de auxílios aos estudante da USP.</t>
  </si>
  <si>
    <t xml:space="preserve">Trabalhava como freelancer. </t>
  </si>
  <si>
    <t>nathani.ribeiro.lima@gmail.com</t>
  </si>
  <si>
    <t>Nathani Ribeiro de Lima</t>
  </si>
  <si>
    <t>1MCZC5CMDJU</t>
  </si>
  <si>
    <t>Rua Domiciano Ribeiro, 942</t>
  </si>
  <si>
    <t>02565090</t>
  </si>
  <si>
    <t>nayrabittencourt16@gmail.com</t>
  </si>
  <si>
    <t>UFU</t>
  </si>
  <si>
    <t>Nayra Pereira Alcantara Bittencourt</t>
  </si>
  <si>
    <t>1MCZC5CHG3Y</t>
  </si>
  <si>
    <t>Rua Pedro Pedrão, 119</t>
  </si>
  <si>
    <t>06755225</t>
  </si>
  <si>
    <t>A candidata colocou no forms que tem uma renda informal, mas que não é recorrente, então não considerar</t>
  </si>
  <si>
    <t>A candidata tem um irmão com doença crônica e possui gastos com o tratamento - O irmão possui o ID Jovem para não gastar com transporte até Uberlândia, onde ele faz o tratamento</t>
  </si>
  <si>
    <t>nicolegabireyes@gmail.com</t>
  </si>
  <si>
    <t>Nicole Gabriele Reyes</t>
  </si>
  <si>
    <t>1MCZC5BZRPH</t>
  </si>
  <si>
    <t>Rua Professora Raphaela Gomes Afonso, 209</t>
  </si>
  <si>
    <t>06038300</t>
  </si>
  <si>
    <t>nicolemarianogueira75@gmail.com</t>
  </si>
  <si>
    <t>Nicole Maria Nogueira</t>
  </si>
  <si>
    <t>1MCZC5C7SPQ</t>
  </si>
  <si>
    <t>Rua Bahé, 455</t>
  </si>
  <si>
    <t>08665310</t>
  </si>
  <si>
    <t>Suzano</t>
  </si>
  <si>
    <t>nicollesiqueira4571@gmail.com</t>
  </si>
  <si>
    <t>Nicolle de Siqueira Araujo</t>
  </si>
  <si>
    <t>1MCZC5A12B9</t>
  </si>
  <si>
    <t>Rua Capote Valente, 926</t>
  </si>
  <si>
    <t>05409003</t>
  </si>
  <si>
    <t>Mora numa república, mas coloquei como se fosse ela e a irmã dela</t>
  </si>
  <si>
    <t>Alojamento</t>
  </si>
  <si>
    <t>Paga aluguel e condomínio</t>
  </si>
  <si>
    <t>Ela foi expulsa de casa por conta da sexualidade dela :(</t>
  </si>
  <si>
    <t>nikolegysele@gmail.com</t>
  </si>
  <si>
    <t xml:space="preserve">Nikole Gysele Cabanillas Alviz </t>
  </si>
  <si>
    <t>1MCZC5CR0N8</t>
  </si>
  <si>
    <t>Rua Guaianases, 195</t>
  </si>
  <si>
    <t>01204001</t>
  </si>
  <si>
    <t>Renda externa é o auxílio brasil</t>
  </si>
  <si>
    <t>nyplhares@gmail.com</t>
  </si>
  <si>
    <t>Cursinho Popular da POLI</t>
  </si>
  <si>
    <t>Nycole Palhares de Almeida</t>
  </si>
  <si>
    <t>1MCZC5CCN8H</t>
  </si>
  <si>
    <t>Rua Luis Grassmann, 811</t>
  </si>
  <si>
    <t>05801050</t>
  </si>
  <si>
    <t>Gás e remédios</t>
  </si>
  <si>
    <t>paulocoe.oliveira@gmail.com</t>
  </si>
  <si>
    <t>Paulo Henrique Coelho de Oliveira</t>
  </si>
  <si>
    <t>1MCZC5CQRGY</t>
  </si>
  <si>
    <t>Avenida Rio Branco, 1608</t>
  </si>
  <si>
    <t>01206001</t>
  </si>
  <si>
    <t>O comprovante da renda do pai é um DECORE documento comprobatório de autônomo (não sabia em qual opção se encaixava)
O auxilio que o pai recebe é o INSS (por acidente de trabalho)</t>
  </si>
  <si>
    <t>pedroalmeidabpj@gmail.com</t>
  </si>
  <si>
    <t>Mackenzie</t>
  </si>
  <si>
    <t>Pedro Henrique de Almeida Conceição</t>
  </si>
  <si>
    <t>1MCZC5A90NL</t>
  </si>
  <si>
    <t>Rua João Roque, 201</t>
  </si>
  <si>
    <t>02472000</t>
  </si>
  <si>
    <t>pepehenriquecs2403@gmail.com</t>
  </si>
  <si>
    <t xml:space="preserve">Pedro Henrique de Carvalho Silva </t>
  </si>
  <si>
    <t>1MCZC5AY8GY</t>
  </si>
  <si>
    <t>Rua Vereador Jorge Ferreira, 22</t>
  </si>
  <si>
    <t>09913200</t>
  </si>
  <si>
    <t>Diadema</t>
  </si>
  <si>
    <t>Animais e streaming</t>
  </si>
  <si>
    <t>pedrodepaulacamargo56@gmail.com</t>
  </si>
  <si>
    <t>Pedro Henrique de Paula dos Santos Camargo</t>
  </si>
  <si>
    <t>1MCZC5BKZVB</t>
  </si>
  <si>
    <t>Rua Anfitrião, 232</t>
  </si>
  <si>
    <t>05417050</t>
  </si>
  <si>
    <t xml:space="preserve">A mãe e a tia contribuem com a renda por meio de um auxílio recebido mas não ha comprovação </t>
  </si>
  <si>
    <t>pedrobarbosa9@hotmail.com</t>
  </si>
  <si>
    <t xml:space="preserve">FFlCH, POLI </t>
  </si>
  <si>
    <t>Pedro Henrique Gomes Barbosa</t>
  </si>
  <si>
    <t>1MCZC5CN7L7</t>
  </si>
  <si>
    <t>Rua Manuel Rodrigues Mexilhão, 749</t>
  </si>
  <si>
    <t>04431090</t>
  </si>
  <si>
    <t xml:space="preserve">Botijão, pet, remédio para ansiedade/depressão </t>
  </si>
  <si>
    <t xml:space="preserve">dívida com parente </t>
  </si>
  <si>
    <t xml:space="preserve">fez alguns bicos, mas não era registrado </t>
  </si>
  <si>
    <t>phsatiro19@gmail.com</t>
  </si>
  <si>
    <t>Pedro Henrique Sátiro da Silva</t>
  </si>
  <si>
    <t>1MCZC58UMPP</t>
  </si>
  <si>
    <t>Rua Ministro Gastão Mesquita, 176 - APTO 31</t>
  </si>
  <si>
    <t>05012010</t>
  </si>
  <si>
    <t>Serviço de streaming e Gás</t>
  </si>
  <si>
    <t>pedropeluitos@gmail.com</t>
  </si>
  <si>
    <t>Pedro Luiz Nunes De Melo</t>
  </si>
  <si>
    <t>1MCZC5CLTHU</t>
  </si>
  <si>
    <t>Rua Pera Natal, 272</t>
  </si>
  <si>
    <t>04863320</t>
  </si>
  <si>
    <t>Na área de dívidas - 1200 remete ao aluguel que o pai dele paga no comércio ( em sua loja física )</t>
  </si>
  <si>
    <t>vrn.vinicius@gmail.com</t>
  </si>
  <si>
    <t>Pedro Vinicius Rodrigues do Nascimento</t>
  </si>
  <si>
    <t>1MCZC5CG3DP</t>
  </si>
  <si>
    <t>Avenida Manoel Boava, 159</t>
  </si>
  <si>
    <t>06407020</t>
  </si>
  <si>
    <t xml:space="preserve">O valor recebido externamente é pensão do pai, mas por não ter uma boa relação com ele não conseguiu documentos comprovando </t>
  </si>
  <si>
    <t>Streaming, gás e academia</t>
  </si>
  <si>
    <t>rafalovece@gmail.com</t>
  </si>
  <si>
    <t>FM USP</t>
  </si>
  <si>
    <t>Rafael Lovece</t>
  </si>
  <si>
    <t>1MCZC59N79A</t>
  </si>
  <si>
    <t>Rua Prospero Cesarino Paulielo, 380</t>
  </si>
  <si>
    <t>05540140</t>
  </si>
  <si>
    <t>A família recebe auxílio brasil e auxílio gás (502 reais), isso teve comprovação. E o candidato disse que sus tias contribuem com 287 reais por mês.</t>
  </si>
  <si>
    <t>Gás e remédios.</t>
  </si>
  <si>
    <t>Estudou muito tempo em escola particular, mas suas tias que pagavam seus estudos. Parece que a família realmente é de baixa renda, mas conta com a ajuda dessas tias.</t>
  </si>
  <si>
    <t>rafaelacristynaramos@gmail.com</t>
  </si>
  <si>
    <t>Liceu Popular</t>
  </si>
  <si>
    <t>Rafaela Cristina Ramos Araujo</t>
  </si>
  <si>
    <t>1MCZC5B5ABS</t>
  </si>
  <si>
    <t>Rua Tancredo Neves, 220</t>
  </si>
  <si>
    <t>07902100</t>
  </si>
  <si>
    <t>raysantospereira1123@gmail.com</t>
  </si>
  <si>
    <t>Raiane Santos Pereira</t>
  </si>
  <si>
    <t>1MCZC5CFUSE</t>
  </si>
  <si>
    <t>Via Dilma Ferreira Lima, 1109</t>
  </si>
  <si>
    <t>05542090</t>
  </si>
  <si>
    <t>A candidata era bolsista integral no ensino médio, mas não tem comprovação da bolsa, apenas da escolaridade</t>
  </si>
  <si>
    <t>helenaraissa410@gmail.com</t>
  </si>
  <si>
    <t>Raissa Helena Minas de Jesus</t>
  </si>
  <si>
    <t>1MCZC55FRBA</t>
  </si>
  <si>
    <t>Rua Cleon Mário Gaccione 208</t>
  </si>
  <si>
    <t>05363120</t>
  </si>
  <si>
    <t xml:space="preserve">Não comprovou água porque mora no quintal da casa da família que a mãe trabalha, a divisão é feita e a mãe dela paga pra família
telefone incluso no plano mensal  </t>
  </si>
  <si>
    <t>cruzraissa528@gmail.com</t>
  </si>
  <si>
    <t>Arcadas</t>
  </si>
  <si>
    <t>Raissa Santana da Cruz</t>
  </si>
  <si>
    <t>1MCZC5AB6LY</t>
  </si>
  <si>
    <t>50532782X</t>
  </si>
  <si>
    <t>Rua Juan Arfe, 31</t>
  </si>
  <si>
    <t>02804080</t>
  </si>
  <si>
    <t>Streaming e academia</t>
  </si>
  <si>
    <t>A bolsa do colégio é de 40% e comprovada</t>
  </si>
  <si>
    <t>ramosraphaelph@gmail.com</t>
  </si>
  <si>
    <t>Raphael Ramos de Melo</t>
  </si>
  <si>
    <t>1MCZC5CMJEJ</t>
  </si>
  <si>
    <t>Rua dos Financeiros, 7</t>
  </si>
  <si>
    <t>03918010</t>
  </si>
  <si>
    <t xml:space="preserve">Dívida apresentada não tem comprovação pois deve para parentes </t>
  </si>
  <si>
    <t>raquel.alcaras3@gmail.com</t>
  </si>
  <si>
    <t>Psico</t>
  </si>
  <si>
    <t>Raquel Lima Alcará</t>
  </si>
  <si>
    <t>1MCZC59UTRJ</t>
  </si>
  <si>
    <t>Rua Francisco Pizarro, 231</t>
  </si>
  <si>
    <t>03801040</t>
  </si>
  <si>
    <t>Quer medicinaaa &lt;3</t>
  </si>
  <si>
    <t>A candidata e os responsáveis não sabem/conseguiram ver o valor, mas a família fez empréstimo.</t>
  </si>
  <si>
    <t>rauldafonsecasilva@gmail.com</t>
  </si>
  <si>
    <t>Fez o cursinho da FFLCH ano passado</t>
  </si>
  <si>
    <t>Raul D' Afonseca e Silva</t>
  </si>
  <si>
    <t>1MCZC5A7V23</t>
  </si>
  <si>
    <t>Avenida Padre Antonio Jose dos Santos, 1415</t>
  </si>
  <si>
    <t>04563013</t>
  </si>
  <si>
    <t>quer prestar engenharia de produção heheh</t>
  </si>
  <si>
    <t>Pensão previdenciária em virtude do falecimento da mãe</t>
  </si>
  <si>
    <t>karinelm@usp.br</t>
  </si>
  <si>
    <t>castrorebeca631@gmail.com</t>
  </si>
  <si>
    <t>Rebeca Maria Alves de Castro</t>
  </si>
  <si>
    <t>1MCZC5A7GEY</t>
  </si>
  <si>
    <t>39388658X</t>
  </si>
  <si>
    <t>Rua Manoel Dias Amaro, 25</t>
  </si>
  <si>
    <t>05388060</t>
  </si>
  <si>
    <t>gás, animais e seguro</t>
  </si>
  <si>
    <t>theodororebeca8@gmail.com</t>
  </si>
  <si>
    <t>Rebeca Teodoro Pereira da Silva</t>
  </si>
  <si>
    <t>1MCZC5CH8A1</t>
  </si>
  <si>
    <t>Rua Vera Janacópulus 7, apto 62</t>
  </si>
  <si>
    <t>05364130</t>
  </si>
  <si>
    <t>rebeccafuji@gmail.com</t>
  </si>
  <si>
    <t>Rebecca Mayumi Fuji</t>
  </si>
  <si>
    <t>1MCZC598SS2</t>
  </si>
  <si>
    <t>Rua Batista Malatesta, 340</t>
  </si>
  <si>
    <t>05877170</t>
  </si>
  <si>
    <t>foi aluna do cursinho da poli!</t>
  </si>
  <si>
    <t>renanfernandesb2@gmail.com</t>
  </si>
  <si>
    <t>Renan Fernandes Benjamim</t>
  </si>
  <si>
    <t>1MCZC59UQPB</t>
  </si>
  <si>
    <t>Avenida Engenheiro Heitor Antônio Eiras Garcia, 1927</t>
  </si>
  <si>
    <t>05588001</t>
  </si>
  <si>
    <t>Gás, Academia, Seguro e Streaming</t>
  </si>
  <si>
    <t>renataguiar39@gmail.com</t>
  </si>
  <si>
    <t>Etapa, poliedro</t>
  </si>
  <si>
    <t>einstein</t>
  </si>
  <si>
    <t>Renata Aguiar</t>
  </si>
  <si>
    <t>1MCZC5BEAAV</t>
  </si>
  <si>
    <t>Rua Santo André, 379 - bloco C, apt75</t>
  </si>
  <si>
    <t>09572000</t>
  </si>
  <si>
    <t>O pai ficou desempregado recentemente</t>
  </si>
  <si>
    <t>O irmão dela faz etapa mas não sabemos a mensalidade, mas ele tinha 80% de bolsa</t>
  </si>
  <si>
    <t>arleycleverson@hotmail.com</t>
  </si>
  <si>
    <t>Roxana Maribel López Clavel</t>
  </si>
  <si>
    <t>1MCZC5ACSCS</t>
  </si>
  <si>
    <t>G275304U</t>
  </si>
  <si>
    <t>01423639952</t>
  </si>
  <si>
    <t>Indígena</t>
  </si>
  <si>
    <t>Rua Major Natanael, 257</t>
  </si>
  <si>
    <t>01246100</t>
  </si>
  <si>
    <t>A renda externa varia em relação ao período de recebimento e à quantidade. A candidata alegou receber em torno de $100 a cada 3 meses em média, ou seja, aproximadamente R$500,00, mas nenhum valor fixo.</t>
  </si>
  <si>
    <t>Os gastos referentes a luz, agua, wifi e etc estão inclusos no valor do aluguel, pois mora numa república.</t>
  </si>
  <si>
    <t>rutetrajano020@gmail.com</t>
  </si>
  <si>
    <t>Rute Trajano Clemente</t>
  </si>
  <si>
    <t>1MCZC59MLKS</t>
  </si>
  <si>
    <t>Rua Venus, 41</t>
  </si>
  <si>
    <t>06341510</t>
  </si>
  <si>
    <t xml:space="preserve">Carapicuiba </t>
  </si>
  <si>
    <t>Candidata informou que o irmão voltou pra casa repentinamente por problemas financeiros, e por isso acabou não conseguindo trazer a documentação dele.</t>
  </si>
  <si>
    <t>Gastos com animais, gás e academia</t>
  </si>
  <si>
    <t>Declarou um valor, mas documento incompleto e que não mostra a página com o “a pagar”</t>
  </si>
  <si>
    <t>ryangomesdenova@gmail.com</t>
  </si>
  <si>
    <t>Ryan Gomes de Nova</t>
  </si>
  <si>
    <t>1MCZC5CG2V7</t>
  </si>
  <si>
    <t>Rua Engenheiro Willy Fischer, 387</t>
  </si>
  <si>
    <t>05368050</t>
  </si>
  <si>
    <t>candidato quer relacoes internacionais &lt;3</t>
  </si>
  <si>
    <t>Gás, remédios</t>
  </si>
  <si>
    <t>sabrinabbianche154@gmail.com</t>
  </si>
  <si>
    <t>Cursinho da FFLCH</t>
  </si>
  <si>
    <t>Sabrina Basilio Dos Santos</t>
  </si>
  <si>
    <t>1MCZC5CKB58</t>
  </si>
  <si>
    <t>Rua Daniel Bartoli, 107 - casa 3</t>
  </si>
  <si>
    <t>05182180</t>
  </si>
  <si>
    <t>ss4299751@gmail.com</t>
  </si>
  <si>
    <t>Sabrina do Nascimento Silva</t>
  </si>
  <si>
    <t>1MCZC5CZN72</t>
  </si>
  <si>
    <t>Rua Herbert Spencer 495</t>
  </si>
  <si>
    <t>05663010</t>
  </si>
  <si>
    <t>Valor declarado 0 e não comprovou o por que não paga.</t>
  </si>
  <si>
    <t>Academia, pet,  gás</t>
  </si>
  <si>
    <t>samyracostasevero7@gmail.com</t>
  </si>
  <si>
    <t>Samyra Costa Severo</t>
  </si>
  <si>
    <t>1MCZC5CFY98</t>
  </si>
  <si>
    <t>Rua BOnifacio Beronesi, 169</t>
  </si>
  <si>
    <t>05529060</t>
  </si>
  <si>
    <t>sarahluz.sant@gmail.com</t>
  </si>
  <si>
    <t>Sarah Paiva Luz Cavalcante Santos</t>
  </si>
  <si>
    <t>1MCZC5858C2</t>
  </si>
  <si>
    <t>52059395X</t>
  </si>
  <si>
    <t>Estrada São Francisco, 1041</t>
  </si>
  <si>
    <t>06764290</t>
  </si>
  <si>
    <t>academia, gás, remédios, gastos com animais, seguros, serviços de streaming</t>
  </si>
  <si>
    <t>sarahsalemdearaujo@gmail.com</t>
  </si>
  <si>
    <t>Sarah Salem de Araujo</t>
  </si>
  <si>
    <t>1MCZC5C19ZD</t>
  </si>
  <si>
    <t>Rua Cirilo Abreu,222</t>
  </si>
  <si>
    <t>03630010</t>
  </si>
  <si>
    <t>severinogregorio90@gmail.com</t>
  </si>
  <si>
    <t>Severino Gregório de Melo Pereira</t>
  </si>
  <si>
    <t>1MCZC5CEEUF</t>
  </si>
  <si>
    <t>Rua Praia de Carreiros, 63</t>
  </si>
  <si>
    <t>0577130</t>
  </si>
  <si>
    <t>sophiateixeira20@outlook.com</t>
  </si>
  <si>
    <t>Sophia Teixeira Gomes</t>
  </si>
  <si>
    <t>1MCZC59J2QM</t>
  </si>
  <si>
    <t>Rua Ernest Renan, 723, Bloco 4 apto 301</t>
  </si>
  <si>
    <t>05659020</t>
  </si>
  <si>
    <t>paulosergio_1@usp.br</t>
  </si>
  <si>
    <t>stefani.macedocosta@gmail.com</t>
  </si>
  <si>
    <t>Stefani de Macedo Costa</t>
  </si>
  <si>
    <t>1MCZC5C07N8</t>
  </si>
  <si>
    <t>Rua Meier, 146</t>
  </si>
  <si>
    <t>06783095</t>
  </si>
  <si>
    <t>Gás + Academia</t>
  </si>
  <si>
    <t>suellen.souza1517@gmail.com</t>
  </si>
  <si>
    <t>Suellen De Souza Araujo</t>
  </si>
  <si>
    <t>1MCZC59NFNK</t>
  </si>
  <si>
    <t>Rua Carlos Facchina, 1243</t>
  </si>
  <si>
    <t>04427020</t>
  </si>
  <si>
    <t xml:space="preserve">quer prestas geologiaaaa </t>
  </si>
  <si>
    <t>Netflix, Gás, Gastos com animais, Remédios</t>
  </si>
  <si>
    <t>atainapaula.santos@gmail.com</t>
  </si>
  <si>
    <t>Kuja (Unifesp) e Mafalda</t>
  </si>
  <si>
    <t>Unifesp (enem+próprio)</t>
  </si>
  <si>
    <t>Taina Aparecida Paula dos Santos</t>
  </si>
  <si>
    <t>1MCZC5CB2K0</t>
  </si>
  <si>
    <t>Rua Goiapi, 73 casa 2</t>
  </si>
  <si>
    <t>03609010</t>
  </si>
  <si>
    <t xml:space="preserve">O comprovante de renda foi declaração e documento da empresa comprovando. </t>
  </si>
  <si>
    <t>Agua e luz inclusos no ALUGUEL. Dívida está no nome da mãe, mas não é ela que paga</t>
  </si>
  <si>
    <t>tainalissa664@gmail.com</t>
  </si>
  <si>
    <t>Tainá Lissa Cruz</t>
  </si>
  <si>
    <t>1MCZC57UHQN</t>
  </si>
  <si>
    <t>Avenida Ramundo Pereira de Magalhaes, 12011</t>
  </si>
  <si>
    <t>02989900</t>
  </si>
  <si>
    <t>gás e netflix</t>
  </si>
  <si>
    <t>Trabalhou como estagiaria obrigatória para a formação no ensino médio</t>
  </si>
  <si>
    <t>rosataina67@gmail.com</t>
  </si>
  <si>
    <t>Taina Rosa Soares</t>
  </si>
  <si>
    <t>1MCZC5CZ1YR</t>
  </si>
  <si>
    <t xml:space="preserve">Rua Campo Limpo, 500 </t>
  </si>
  <si>
    <t>06365450</t>
  </si>
  <si>
    <t>tayna.barbosa07@hotmail.com</t>
  </si>
  <si>
    <t>São Camilo</t>
  </si>
  <si>
    <t>Tayna Barbosa Moura Pinheiro</t>
  </si>
  <si>
    <t>1MCZC5A5MUF</t>
  </si>
  <si>
    <t>Rua Doutor Armando Anjo Correa Filho, 108</t>
  </si>
  <si>
    <t>06150500</t>
  </si>
  <si>
    <t>nao trouxe a conta de agua pq é junto com a dos avós que moram no mesmo terreno e o avô jogou a última conta de agua fora entao ne nao rolou de trazer; os tios que pagam o wifi que ela usa; carro antigo nao paga ipva; empréstimo de 15k</t>
  </si>
  <si>
    <t>PCD</t>
  </si>
  <si>
    <t>tayfalcao2021@gmail.com</t>
  </si>
  <si>
    <t>Taynara dos Santos Pacheco Falcão</t>
  </si>
  <si>
    <t>1MCZC5CGP6D</t>
  </si>
  <si>
    <t>Estrada Coronel José Gladiador 1095</t>
  </si>
  <si>
    <t>05267000</t>
  </si>
  <si>
    <t xml:space="preserve">cara ela é CLARAMENTE BRANCA branca q nem a Mari e é loira po e falou que é parda tlg kkkk eu só marquei certo por orientação de ps pra nao ser desclassificada mas na moral </t>
  </si>
  <si>
    <t>streaming, animais de estimação e gás</t>
  </si>
  <si>
    <t>thaisdejesusmarinho363@gmail.com</t>
  </si>
  <si>
    <t>Thais de Jesus Marinho</t>
  </si>
  <si>
    <t>1MCZC5AQKHY</t>
  </si>
  <si>
    <t>Rua Naê Minei, 405</t>
  </si>
  <si>
    <t>06766050</t>
  </si>
  <si>
    <t>Trabalhou como jovem aprendiz, mas esse ano encerrou</t>
  </si>
  <si>
    <t>oliveirathalis130@gmail.com</t>
  </si>
  <si>
    <t>Thalis Feitosa Oliveira</t>
  </si>
  <si>
    <t>1MCZC5AHQ1Z</t>
  </si>
  <si>
    <t>Rua Dona Gertrudes Jordão, 257</t>
  </si>
  <si>
    <t>05181300</t>
  </si>
  <si>
    <t>Spotify</t>
  </si>
  <si>
    <t>Mora em casa alugada, apesar de possuir um imóvel num condomínio (não possui documento comprobatório de aluguel). Não sabe ao certo o valor da dívida.</t>
  </si>
  <si>
    <t>Já atuou como ajudante do pai na marcenaria.</t>
  </si>
  <si>
    <t>thamiresafernandes01@gmail.com</t>
  </si>
  <si>
    <t>Thamires Arraes Fernandes Oliveira Silva</t>
  </si>
  <si>
    <t>1MCZC59DV23</t>
  </si>
  <si>
    <t>Rua Corinto, 543</t>
  </si>
  <si>
    <t>05586060</t>
  </si>
  <si>
    <t>A candidata mora com o namorado</t>
  </si>
  <si>
    <t>Medicamentos e animais</t>
  </si>
  <si>
    <t>O valor da conta de água é incluso no condomínio. Comprovação do IPTU foi feita por apresentação de pagamento</t>
  </si>
  <si>
    <t>thamirest508@gmail.com</t>
  </si>
  <si>
    <t>Thamires Teixeira de Oliveira</t>
  </si>
  <si>
    <t>1MCZC59MYT1</t>
  </si>
  <si>
    <t>Rua Santa Alta, 34</t>
  </si>
  <si>
    <t>02728090</t>
  </si>
  <si>
    <t>uma querida, estava bem preparada na medida do possível para a entrevista. feliz o cursinho popular da acepusp com bolsa de 100%.</t>
  </si>
  <si>
    <t>thaynamouran05@gmail.com</t>
  </si>
  <si>
    <t>Thayná de Moura Nunes</t>
  </si>
  <si>
    <t>1MCZC59EL1M</t>
  </si>
  <si>
    <t>Rua Bauru, 122 - Casa 3</t>
  </si>
  <si>
    <t>06324410</t>
  </si>
  <si>
    <t>Gás e gastos com animais.</t>
  </si>
  <si>
    <t>vitoriathayanara466@gmail.com</t>
  </si>
  <si>
    <t xml:space="preserve">Med Ensina </t>
  </si>
  <si>
    <t>Thaynara Vitoria Ribeiro de Oliveira</t>
  </si>
  <si>
    <t>1MCZC59MB8Q</t>
  </si>
  <si>
    <t>Avenida Deputado Cândido Sampaio, 4030</t>
  </si>
  <si>
    <t>02860001</t>
  </si>
  <si>
    <t>Internet do vizinho</t>
  </si>
  <si>
    <t>18thiago.barros@gmail.com</t>
  </si>
  <si>
    <t>Thiago Barros Galeno</t>
  </si>
  <si>
    <t>1MCZC5CGQ5B</t>
  </si>
  <si>
    <t>Rua União, 622</t>
  </si>
  <si>
    <t>05882365</t>
  </si>
  <si>
    <t>Gás, Ração para cachorro e academia da irmã</t>
  </si>
  <si>
    <t>Colocou no outro formulário uma dívida de 10000, mas é referente a cartão e já faz tempo, então já deve ter caducado</t>
  </si>
  <si>
    <t>th.nascimentoazevedo@gmail.com</t>
  </si>
  <si>
    <t>Thiago Nascimento Azevedo</t>
  </si>
  <si>
    <t>1MCZC5CG50A</t>
  </si>
  <si>
    <t>Rua Comandante Taylor, 650</t>
  </si>
  <si>
    <t>04218000</t>
  </si>
  <si>
    <t>Gás, remédios e animais</t>
  </si>
  <si>
    <t>thomaspriantewagner1999@gmail.com</t>
  </si>
  <si>
    <t>Thomas Priante Wagner</t>
  </si>
  <si>
    <t>1MCZC5AM6BP</t>
  </si>
  <si>
    <t>Rua Carlos Weber, 1319, apartamento 112 F</t>
  </si>
  <si>
    <t>05303000</t>
  </si>
  <si>
    <t>valentinna0105@gmail.com</t>
  </si>
  <si>
    <t>Poliedro e Objetivo</t>
  </si>
  <si>
    <t>Valentina Pinho Ramos</t>
  </si>
  <si>
    <t>1MCZC5CZ9DL</t>
  </si>
  <si>
    <t>Rua Horacio Alves da Costa, 658</t>
  </si>
  <si>
    <t>04401000</t>
  </si>
  <si>
    <t>quer prestar psicologiaaa :)</t>
  </si>
  <si>
    <t>Valor de FGTS recebido pela avó todo mês (aposentadoria + algo do avô falecido)</t>
  </si>
  <si>
    <t>Remédios para a vó (500), gastos com animais (300), seguro (100)</t>
  </si>
  <si>
    <t>Internet + TV + 3G tudo junto incluso num pacote de R$230</t>
  </si>
  <si>
    <t>Está com aviso prévio, vai sair do trabalho como vendedora esse ano para focar nos estudos.</t>
  </si>
  <si>
    <t>vanessadejesuscosta_12@outlook.com</t>
  </si>
  <si>
    <t>Descomplica, Stoodi</t>
  </si>
  <si>
    <t>Vanessa de Jesus Costa</t>
  </si>
  <si>
    <t>1MCZC5AGLP4</t>
  </si>
  <si>
    <t>Rua Denis Chaudet, 56</t>
  </si>
  <si>
    <t>05528220</t>
  </si>
  <si>
    <t>Funerária, remédios</t>
  </si>
  <si>
    <t>victoriaalmeidacosta.ea@gmail.com</t>
  </si>
  <si>
    <t>CPCL ( FFLCH)</t>
  </si>
  <si>
    <t>Victória Gomes de Almeida Costa</t>
  </si>
  <si>
    <t>1MCZC57P46S</t>
  </si>
  <si>
    <t>Rua República do Togo, 121</t>
  </si>
  <si>
    <t>05537110</t>
  </si>
  <si>
    <t>Dinheiro vindo de outros parentes e do ex-padrasto, a renda da mãe é vinda de bicos.</t>
  </si>
  <si>
    <t>Gás e Remédio de uso constante</t>
  </si>
  <si>
    <t>vicklimapires@gmail.com</t>
  </si>
  <si>
    <t>Victória Lima Pires</t>
  </si>
  <si>
    <t>1MCZC5A89DG</t>
  </si>
  <si>
    <t>Travessa Justino Simão de Oliveira, 104</t>
  </si>
  <si>
    <t>02850180</t>
  </si>
  <si>
    <t>auxílio gás</t>
  </si>
  <si>
    <t>vizinho</t>
  </si>
  <si>
    <t>gastos com animais</t>
  </si>
  <si>
    <t>Os pais dela pagam algumas coisas mas não moram com ela</t>
  </si>
  <si>
    <t>victoriarcpo@gmail.com</t>
  </si>
  <si>
    <t>Victória Santos Pires</t>
  </si>
  <si>
    <t>1MCZC5898J5</t>
  </si>
  <si>
    <t>Rua Francisco Viera Cervas, 137</t>
  </si>
  <si>
    <t>02866190</t>
  </si>
  <si>
    <t>gás, remédios, gastos com animais, serviços de streaming</t>
  </si>
  <si>
    <t>Não trouxe os documentos mas confio; financiamento do fies, gastos com remédios é o mais alto</t>
  </si>
  <si>
    <t>victoria.vvasconcelos@gmai.com</t>
  </si>
  <si>
    <t xml:space="preserve">Victória Vasconcelos Sodré de Souza </t>
  </si>
  <si>
    <t>1MCZC5811YB</t>
  </si>
  <si>
    <t>Rua Santa Luz, 142 - Casa 2</t>
  </si>
  <si>
    <t>05268070</t>
  </si>
  <si>
    <t>vicunha756@gmail.com</t>
  </si>
  <si>
    <t>Famema</t>
  </si>
  <si>
    <t>Vinícius Cunha Cardoso</t>
  </si>
  <si>
    <t>1MCZC5CFY7A</t>
  </si>
  <si>
    <t>Travessa Cabatam, 1</t>
  </si>
  <si>
    <t>04849023</t>
  </si>
  <si>
    <t>vinicius57140029@gmail.com</t>
  </si>
  <si>
    <t>Cursinho Revolução - Oscasco</t>
  </si>
  <si>
    <t>Vinicius De Souza Lira</t>
  </si>
  <si>
    <t>1MCZC5B9VSY</t>
  </si>
  <si>
    <t>Avenida Alexandre Mackenzie, 940 Bloco C14 Apartamento 23</t>
  </si>
  <si>
    <t>05322000</t>
  </si>
  <si>
    <t>Agiotagem</t>
  </si>
  <si>
    <t>viniciusribeirodepaula133@gmail.com</t>
  </si>
  <si>
    <t>Vinícius Ribeiro de Paula</t>
  </si>
  <si>
    <t>1MCZC5CS9DM</t>
  </si>
  <si>
    <t>Rua Melquiades, 81</t>
  </si>
  <si>
    <t>04402220</t>
  </si>
  <si>
    <t>Comprovação da mãe incompleta</t>
  </si>
  <si>
    <t>vinicius20072005@gmail.com</t>
  </si>
  <si>
    <t>Vinicius Santana de Moraes</t>
  </si>
  <si>
    <t>1MCZC5ADGRR</t>
  </si>
  <si>
    <t>Rua Porto do bezerra, 1021</t>
  </si>
  <si>
    <t>08440000</t>
  </si>
  <si>
    <t>Conta de gás, brinquedo para os irmaos pequenos e mercado</t>
  </si>
  <si>
    <t>vitorcarneirodalberto2005@gmail.com</t>
  </si>
  <si>
    <t>Vitor Carneiro Dalberto</t>
  </si>
  <si>
    <t>1MCZC5BN7QY</t>
  </si>
  <si>
    <t>Rua Carapicuíba, 40</t>
  </si>
  <si>
    <t>06764160</t>
  </si>
  <si>
    <t>yagoferreiramatos@gmail.com</t>
  </si>
  <si>
    <t>Yago Ferreira Mattos</t>
  </si>
  <si>
    <t>1MCZC58U240</t>
  </si>
  <si>
    <t>Rua Visconde do Bom Retiro, 142</t>
  </si>
  <si>
    <t>05362060</t>
  </si>
  <si>
    <t>yasminbraoo@gmail.com</t>
  </si>
  <si>
    <t>Yasmin Brandão dos Santos</t>
  </si>
  <si>
    <t>1MCZC5A1CQE</t>
  </si>
  <si>
    <t>Rua João Velho do Rego, 605</t>
  </si>
  <si>
    <t>03967000</t>
  </si>
  <si>
    <t>Remédio, Animal, Gás</t>
  </si>
  <si>
    <t>Disse que paga IR mas não sabia estimar valor e não trouxe documento</t>
  </si>
  <si>
    <t>yasminhossein@gmail.com</t>
  </si>
  <si>
    <t>Yasmin da Silva Hossein</t>
  </si>
  <si>
    <t>1MCZC5A7QVL</t>
  </si>
  <si>
    <t>Rua Angelo Est, 62, Vila Yara</t>
  </si>
  <si>
    <t>06026110</t>
  </si>
  <si>
    <t>gastos com cachorro e netflix</t>
  </si>
  <si>
    <t>O plano de saúde é descontado do salário do pai pela empresa, mas o valor não aparece no holerite</t>
  </si>
  <si>
    <t>bernadoleste@gmail.com</t>
  </si>
  <si>
    <t>Ygor Rogério Bernado Vian</t>
  </si>
  <si>
    <t>1MCZC59Q5R8</t>
  </si>
  <si>
    <t>Avenida Brasília,1088</t>
  </si>
  <si>
    <t>Emails</t>
  </si>
  <si>
    <t>Nº Inscrição</t>
  </si>
  <si>
    <t>Nome</t>
  </si>
  <si>
    <t>Turma</t>
  </si>
  <si>
    <t>EX ALUNO</t>
  </si>
  <si>
    <t>Ano concl Ensino Médio</t>
  </si>
  <si>
    <t>Nº membros fam</t>
  </si>
  <si>
    <t>Soma conf membros</t>
  </si>
  <si>
    <t>Renda Fonte 1</t>
  </si>
  <si>
    <t>Conf na Fonte 1</t>
  </si>
  <si>
    <t>Renda Fonte 2</t>
  </si>
  <si>
    <t>Conf na Fonte 2</t>
  </si>
  <si>
    <t>Renda Fonte 3</t>
  </si>
  <si>
    <t>Conf na Fonte 3</t>
  </si>
  <si>
    <t>Renda Fonte 4</t>
  </si>
  <si>
    <t>Conf na Fonte 4</t>
  </si>
  <si>
    <t>Renda Fonte 5</t>
  </si>
  <si>
    <t>Conf na Fonte 5</t>
  </si>
  <si>
    <t>Renda Fonte 6</t>
  </si>
  <si>
    <t>Conf na Fonte 6</t>
  </si>
  <si>
    <t>Renda na Fonte 7</t>
  </si>
  <si>
    <t>Conf na Fonte 7</t>
  </si>
  <si>
    <t>Tipo Escola EM</t>
  </si>
  <si>
    <t>Conf tipo escola EM</t>
  </si>
  <si>
    <t>Aluguel</t>
  </si>
  <si>
    <t>Conf alug</t>
  </si>
  <si>
    <t>Condomínio</t>
  </si>
  <si>
    <t>Conf condo</t>
  </si>
  <si>
    <t>Água</t>
  </si>
  <si>
    <t>Conf água</t>
  </si>
  <si>
    <t>Luz</t>
  </si>
  <si>
    <t>Conf luz</t>
  </si>
  <si>
    <t>IPVA</t>
  </si>
  <si>
    <t>IPTU</t>
  </si>
  <si>
    <t>Conf IPTU</t>
  </si>
  <si>
    <t>IM RENDA</t>
  </si>
  <si>
    <t>Conf IR</t>
  </si>
  <si>
    <t>Telefone fixo</t>
  </si>
  <si>
    <t>Conf tel</t>
  </si>
  <si>
    <t>Internet</t>
  </si>
  <si>
    <t>Conf Inter</t>
  </si>
  <si>
    <t>Transporte</t>
  </si>
  <si>
    <t>Conf Transp</t>
  </si>
  <si>
    <t>Educação</t>
  </si>
  <si>
    <t>Conf educ</t>
  </si>
  <si>
    <t>Asssitência médica</t>
  </si>
  <si>
    <t>Conf assist</t>
  </si>
  <si>
    <t>DÍVIDAS(valor total)</t>
  </si>
  <si>
    <t>Conf dívidas</t>
  </si>
  <si>
    <t>Outros gastos1</t>
  </si>
  <si>
    <t>Conf outros 1</t>
  </si>
  <si>
    <t>Escolaridade pai</t>
  </si>
  <si>
    <t>Escolaridade mãe</t>
  </si>
  <si>
    <t>Tipo Casa</t>
  </si>
  <si>
    <t>Nº imóveis</t>
  </si>
  <si>
    <t>Nº automóveis</t>
  </si>
  <si>
    <t>Nº motos</t>
  </si>
  <si>
    <t>Cand trabalha</t>
  </si>
  <si>
    <t>Cand já trabalhou</t>
  </si>
  <si>
    <t>Nota entrevista</t>
  </si>
  <si>
    <t>Entrevistador</t>
  </si>
  <si>
    <t>Tabulador</t>
  </si>
  <si>
    <t>Soma Renda</t>
  </si>
  <si>
    <t>Soma conf renda</t>
  </si>
  <si>
    <t>TSE</t>
  </si>
  <si>
    <t>Número de Inscrição</t>
  </si>
  <si>
    <t>NOME</t>
  </si>
  <si>
    <t>Resultado</t>
  </si>
  <si>
    <t>Cota Trans</t>
  </si>
  <si>
    <t>Aprovado</t>
  </si>
  <si>
    <t>Pedro Henrique de Carvalho</t>
  </si>
  <si>
    <t>Iasmin Margarida Leite De Carssi</t>
  </si>
  <si>
    <t>Ana Luisa Duarte Da Silva</t>
  </si>
  <si>
    <t>Maria Eduarda Mendonça Diogenes</t>
  </si>
  <si>
    <t>Thaynara Vitoria Ribeiro De Oliveira</t>
  </si>
  <si>
    <t>Daline Souza Do Nascimento</t>
  </si>
  <si>
    <t>Bárbara De Oliveira Silva</t>
  </si>
  <si>
    <t>Anne Heloisa Alves Dos Santos</t>
  </si>
  <si>
    <t>Raissa Helena Minas De Jesus</t>
  </si>
  <si>
    <t>Guilherme Ribeiro Moraes Da Silva</t>
  </si>
  <si>
    <t>Isabela Andrade Da Silva Pena</t>
  </si>
  <si>
    <t>Thayná De Moura Nunes</t>
  </si>
  <si>
    <t>Pedro Henrique De Almeida Conceição</t>
  </si>
  <si>
    <t>Taina Aparecida Paula Dos Santos</t>
  </si>
  <si>
    <t>Severino Gregório De Melo Pereira</t>
  </si>
  <si>
    <t>Gustavo Galdino Da Silva</t>
  </si>
  <si>
    <t>Isadora Maria De Souza</t>
  </si>
  <si>
    <t>Thamires Teixeira De Oliveira</t>
  </si>
  <si>
    <t>Iran De Nóbrega Gouveia Benedetti</t>
  </si>
  <si>
    <t>Vanessa De Jesus Costa</t>
  </si>
  <si>
    <t>Yasmin Brandão Dos Santos</t>
  </si>
  <si>
    <t>Carlos Henrique De Lima Santos</t>
  </si>
  <si>
    <t>Vinicius Santana De Moraes</t>
  </si>
  <si>
    <t>Luiz Henrique Correia Da Silva</t>
  </si>
  <si>
    <t>Erick Henrique Da Silva Lopes</t>
  </si>
  <si>
    <t>Felype Silvestre Dos Santos</t>
  </si>
  <si>
    <t>Agabi Victorya Da Silva Nascimento Sousa</t>
  </si>
  <si>
    <t>Taynara Dos Santos Pacheco Falcão</t>
  </si>
  <si>
    <t>Maria Cláudia De Araujo Ribeiro</t>
  </si>
  <si>
    <t>Matheus Gueiros De Melo</t>
  </si>
  <si>
    <t>Stefani De Macedo Costa</t>
  </si>
  <si>
    <t>Laura Vieira De Lima</t>
  </si>
  <si>
    <t>Matheus Mendes Miranda De Freitas</t>
  </si>
  <si>
    <t>Barbara Coelho Vieira</t>
  </si>
  <si>
    <t>Maria Eduarda Santiago</t>
  </si>
  <si>
    <t>Isabela Duarte De Paiva</t>
  </si>
  <si>
    <t>Giuliana Freire Da Silva</t>
  </si>
  <si>
    <t>Juan Pablo Rodrigues Bernardo</t>
  </si>
  <si>
    <t>Emanoelly Dos Santos Sanches</t>
  </si>
  <si>
    <t>Jonatha Domingues Barbosa Da Silva</t>
  </si>
  <si>
    <t>Nikole Gysele Cabanillas Alviz</t>
  </si>
  <si>
    <t>Amanda De Sousa Costa</t>
  </si>
  <si>
    <t>Ana Sofia Mabel Moura Leal E Sousa</t>
  </si>
  <si>
    <t>Victória Gomes De Almeida Costa</t>
  </si>
  <si>
    <t>Beatriz Lima De Jesus</t>
  </si>
  <si>
    <t>Nathani Ribeiro De Lima</t>
  </si>
  <si>
    <t>Pedro Vinicius Rodrigues Do Nascimento</t>
  </si>
  <si>
    <t>Pedro Henrique De Carvalho Silva</t>
  </si>
  <si>
    <t>Lucas Batista Alves De Macedo</t>
  </si>
  <si>
    <t>Bianca Borges De Sousa</t>
  </si>
  <si>
    <t>Beatrys Ayumi Aquino Dos Santos</t>
  </si>
  <si>
    <t>Ryan Gomes De Nova</t>
  </si>
  <si>
    <t>Victória Vasconcelos Sodré De Souza</t>
  </si>
  <si>
    <t>Nicolle De Siqueira Araujo</t>
  </si>
  <si>
    <t>Leticia Cavalcante De Oliveira</t>
  </si>
  <si>
    <t>Julia Macedo Marcellos De Oliveira</t>
  </si>
  <si>
    <t>Bárbara Alves De Macedo</t>
  </si>
  <si>
    <t>Beatriz Alves De Macedo</t>
  </si>
  <si>
    <t>Brendda De Souza Oliveira</t>
  </si>
  <si>
    <t>Juliana Cristina Da Silva Oscar</t>
  </si>
  <si>
    <t>Kauan Vinicius Da Silva Oliveira</t>
  </si>
  <si>
    <t>Leonardo Augusto Brandão</t>
  </si>
  <si>
    <t>Thais De Jesus Marinho</t>
  </si>
  <si>
    <t>Sarah Salem De Araujo</t>
  </si>
  <si>
    <t>Caroline De Araujo Rovati</t>
  </si>
  <si>
    <t>Bruno Pinheiro Do Rosario</t>
  </si>
  <si>
    <t>Matheus Rocha Do Santos</t>
  </si>
  <si>
    <t>Pedro Henrique Sátiro Da Silva</t>
  </si>
  <si>
    <t>Murilo Rodrigues Gomes</t>
  </si>
  <si>
    <t>Maria Luiza Ferreira De Toledo</t>
  </si>
  <si>
    <t>Karina De Souza</t>
  </si>
  <si>
    <t>Isabella Oliveira De Andrade</t>
  </si>
  <si>
    <t>Heloisa De Souza Silva</t>
  </si>
  <si>
    <t>Rebeca Maria Alves De Castro</t>
  </si>
  <si>
    <t>Isabelle Campos Da Silva</t>
  </si>
  <si>
    <t>Gustavo Ferreira Da Silva</t>
  </si>
  <si>
    <t>Amanda Beserra Pedrosa</t>
  </si>
  <si>
    <t>Júlia Victória De Carvalho Vieira</t>
  </si>
  <si>
    <t>Sabrina Do Nascimento Silva</t>
  </si>
  <si>
    <t>João Lucas Cassimiro Araújo Dos Santos</t>
  </si>
  <si>
    <t>Caroline Vitória Martins Xavier</t>
  </si>
  <si>
    <t>Alessandra Lamera Ramos</t>
  </si>
  <si>
    <t>Bianca Santana De Oliveira</t>
  </si>
  <si>
    <t>Paulo Henrique Coelho De Oliveira</t>
  </si>
  <si>
    <t>Raul D' Afonseca E Silva</t>
  </si>
  <si>
    <t>Bruna De Toledo E Souza</t>
  </si>
  <si>
    <t>Fernandez Marques Dos Santos</t>
  </si>
  <si>
    <t>Gabriel Sampaio De Oliveira</t>
  </si>
  <si>
    <t>Raphael Ramos De Melo</t>
  </si>
  <si>
    <t>Eduardo Cardoso De Almeida</t>
  </si>
  <si>
    <t>Maria Eduarda Santos De Oliveira Porto</t>
  </si>
  <si>
    <t>Rebeca Teodoro Pereira Da Silva</t>
  </si>
  <si>
    <t>André Cré De Moraes</t>
  </si>
  <si>
    <t>Nycole Palhares De Almeida</t>
  </si>
  <si>
    <t>Reprovado</t>
  </si>
  <si>
    <t>Pedro Henrique De Paula Dos Santos Camargo</t>
  </si>
  <si>
    <t>Gustavo Colen Xavier</t>
  </si>
  <si>
    <t>Vinícius Ribeiro De Paula</t>
  </si>
  <si>
    <t>Kauê Costa Souza</t>
  </si>
  <si>
    <t>Ana Clara Zampieri Silva De Pietri</t>
  </si>
  <si>
    <t>Raissa Santana Da Cruz</t>
  </si>
  <si>
    <t>Yasmin Da Silva Hossein</t>
  </si>
  <si>
    <t xml:space="preserve">   LISTA APROVADOS 1ª Fase TSE 2023 </t>
  </si>
  <si>
    <t>N° de Inscrição</t>
  </si>
  <si>
    <t>Situação</t>
  </si>
  <si>
    <t>1MC*****D0T</t>
  </si>
  <si>
    <t>1MC*****KYE</t>
  </si>
  <si>
    <t>1MC*****H0T</t>
  </si>
  <si>
    <t>1MC*****FDS</t>
  </si>
  <si>
    <t>1MC*****EVD</t>
  </si>
  <si>
    <t>1MC*****YTP</t>
  </si>
  <si>
    <t>1MC*****U8H</t>
  </si>
  <si>
    <t>1MC*****RM2</t>
  </si>
  <si>
    <t>1MC*****SL8</t>
  </si>
  <si>
    <t>1MC*****UV9</t>
  </si>
  <si>
    <t>1MC*****6KY</t>
  </si>
  <si>
    <t>1MC*****QYZ</t>
  </si>
  <si>
    <t>1MC*****AUG</t>
  </si>
  <si>
    <t>1MC*****NL6</t>
  </si>
  <si>
    <t>1MC*****59H</t>
  </si>
  <si>
    <t>1MC*****ETK</t>
  </si>
  <si>
    <t>1MC*****FKT</t>
  </si>
  <si>
    <t>1MC*****59Z</t>
  </si>
  <si>
    <t>1MC*****DP8</t>
  </si>
  <si>
    <t>1MC*****A9F</t>
  </si>
  <si>
    <t>1MC*****6EH</t>
  </si>
  <si>
    <t>1MC*****KKJ</t>
  </si>
  <si>
    <t>1MC*****5E0</t>
  </si>
  <si>
    <t>1MC*****YPF</t>
  </si>
  <si>
    <t>1MC*****KFQ</t>
  </si>
  <si>
    <t>1MC*****G4P</t>
  </si>
  <si>
    <t>1MC*****P1B</t>
  </si>
  <si>
    <t>1MC*****Z11</t>
  </si>
  <si>
    <t>1MC*****690</t>
  </si>
  <si>
    <t>1MC*****JV3</t>
  </si>
  <si>
    <t>1MC*****QLJ</t>
  </si>
  <si>
    <t>1MC*****R8A</t>
  </si>
  <si>
    <t>1MC*****KRQ</t>
  </si>
  <si>
    <t>1MC*****JCT</t>
  </si>
  <si>
    <t>1MC*****H86</t>
  </si>
  <si>
    <t>1MC*****3HT</t>
  </si>
  <si>
    <t>1MC*****VHG</t>
  </si>
  <si>
    <t>1MC*****25R</t>
  </si>
  <si>
    <t>1MC*****CAU</t>
  </si>
  <si>
    <t>1MC*****QQ8</t>
  </si>
  <si>
    <t>1MC*****RD2</t>
  </si>
  <si>
    <t>1MC*****TJR</t>
  </si>
  <si>
    <t>1MC*****MGC</t>
  </si>
  <si>
    <t>1MC*****EFH</t>
  </si>
  <si>
    <t>1MC*****JYV</t>
  </si>
  <si>
    <t>1MC*****LM4</t>
  </si>
  <si>
    <t>1MC*****BFZ</t>
  </si>
  <si>
    <t>1MC*****A40</t>
  </si>
  <si>
    <t>1MC*****9JT</t>
  </si>
  <si>
    <t>1MC*****4GC</t>
  </si>
  <si>
    <t>1MC*****8TN</t>
  </si>
  <si>
    <t>1MC*****LUS</t>
  </si>
  <si>
    <t>1MC*****DDM</t>
  </si>
  <si>
    <t>1MC*****QCT</t>
  </si>
  <si>
    <t>1MC*****QTV</t>
  </si>
  <si>
    <t>1MC*****YCF</t>
  </si>
  <si>
    <t>1MC*****8A3</t>
  </si>
  <si>
    <t>1MC*****T1M</t>
  </si>
  <si>
    <t>1MC*****GBP</t>
  </si>
  <si>
    <t>1MC*****AAB</t>
  </si>
  <si>
    <t>1MC*****KCN</t>
  </si>
  <si>
    <t>1MC*****DGQ</t>
  </si>
  <si>
    <t>1MC*****YAB</t>
  </si>
  <si>
    <t>1MC*****810</t>
  </si>
  <si>
    <t>1MC*****N4E</t>
  </si>
  <si>
    <t>1MC*****F0C</t>
  </si>
  <si>
    <t>1MC*****HS7</t>
  </si>
  <si>
    <t>1MC*****1KG</t>
  </si>
  <si>
    <t>1MC*****QGL</t>
  </si>
  <si>
    <t>1MC*****LC3</t>
  </si>
  <si>
    <t>1MC*****YND</t>
  </si>
  <si>
    <t>1MC*****R37</t>
  </si>
  <si>
    <t>1MC*****ZGG</t>
  </si>
  <si>
    <t>1MC*****AVT</t>
  </si>
  <si>
    <t>1MC*****44Q</t>
  </si>
  <si>
    <t>1MC*****EH1</t>
  </si>
  <si>
    <t>1MC*****3NF</t>
  </si>
  <si>
    <t>1MC*****D22</t>
  </si>
  <si>
    <t>1MC*****NST</t>
  </si>
  <si>
    <t>1MC*****C5A</t>
  </si>
  <si>
    <t>1MC*****S6K</t>
  </si>
  <si>
    <t>1MC*****1BR</t>
  </si>
  <si>
    <t>1MC*****H83</t>
  </si>
  <si>
    <t>1MC*****NHP</t>
  </si>
  <si>
    <t>1MC*****143</t>
  </si>
  <si>
    <t>1MC*****SFM</t>
  </si>
  <si>
    <t>1MC*****Z2F</t>
  </si>
  <si>
    <t>1MC*****PPS</t>
  </si>
  <si>
    <t>1MC*****AY4</t>
  </si>
  <si>
    <t>1MC*****BEJ</t>
  </si>
  <si>
    <t>1MC*****KQ1</t>
  </si>
  <si>
    <t>1MC*****GZF</t>
  </si>
  <si>
    <t>1MC*****KQG</t>
  </si>
  <si>
    <t>1MC*****QGT</t>
  </si>
  <si>
    <t>1MC*****Y1A</t>
  </si>
  <si>
    <t>1MC*****QG9</t>
  </si>
  <si>
    <t>1MC*****QFA</t>
  </si>
  <si>
    <t>1MC*****Z1U</t>
  </si>
  <si>
    <t>1MC*****PZV</t>
  </si>
  <si>
    <t>1MC*****NB5</t>
  </si>
  <si>
    <t>1MC*****DCT</t>
  </si>
  <si>
    <t>1MC*****P0T</t>
  </si>
  <si>
    <t>1MC*****C8L</t>
  </si>
  <si>
    <t>1MC*****B3L</t>
  </si>
  <si>
    <t>1MC*****GRK</t>
  </si>
  <si>
    <t>1MC*****H9U</t>
  </si>
  <si>
    <t>1MC*****TF1</t>
  </si>
  <si>
    <t>1MC*****ULY</t>
  </si>
  <si>
    <t>1MC*****CPP</t>
  </si>
  <si>
    <t>1MC*****N2B</t>
  </si>
  <si>
    <t>1MC*****BUF</t>
  </si>
  <si>
    <t>1MC*****4PP</t>
  </si>
  <si>
    <t>1MC*****4F3</t>
  </si>
  <si>
    <t>1MC*****YGE</t>
  </si>
  <si>
    <t>1MC*****J96</t>
  </si>
  <si>
    <t>1MC*****R43</t>
  </si>
  <si>
    <t>1MC*****6QD</t>
  </si>
  <si>
    <t>1MC*****2TZ</t>
  </si>
  <si>
    <t>1MC*****FG5</t>
  </si>
  <si>
    <t>1MC*****VEY</t>
  </si>
  <si>
    <t>1MC*****9G4</t>
  </si>
  <si>
    <t>1MC*****G1C</t>
  </si>
  <si>
    <t>1MC*****G98</t>
  </si>
  <si>
    <t>1MC*****NSD</t>
  </si>
  <si>
    <t>1MC*****Z1V</t>
  </si>
  <si>
    <t>1MC*****YLQ</t>
  </si>
  <si>
    <t>1MC*****9T0</t>
  </si>
  <si>
    <t>1MC*****RUA</t>
  </si>
  <si>
    <t>1MC*****J1U</t>
  </si>
  <si>
    <t>1MC*****87L</t>
  </si>
  <si>
    <t>1MC*****NYL</t>
  </si>
  <si>
    <t>1MC*****C3D</t>
  </si>
  <si>
    <t>1MC*****8Y1</t>
  </si>
  <si>
    <t>1MC*****4AJ</t>
  </si>
  <si>
    <t>1MC*****K8V</t>
  </si>
  <si>
    <t>1MC*****R0C</t>
  </si>
  <si>
    <t>1MC*****9PM</t>
  </si>
  <si>
    <t>1MC*****PJR</t>
  </si>
  <si>
    <t>1MC*****GGJ</t>
  </si>
  <si>
    <t>1MC*****KF1</t>
  </si>
  <si>
    <t>1MC*****EBA</t>
  </si>
  <si>
    <t>1MC*****DJU</t>
  </si>
  <si>
    <t>1MC*****G3Y</t>
  </si>
  <si>
    <t>1MC*****SPQ</t>
  </si>
  <si>
    <t>1MC*****2B9</t>
  </si>
  <si>
    <t>1MC*****0N8</t>
  </si>
  <si>
    <t>1MC*****RGY</t>
  </si>
  <si>
    <t>1MC*****0NL</t>
  </si>
  <si>
    <t>1MC*****8GY</t>
  </si>
  <si>
    <t>1MC*****7L7</t>
  </si>
  <si>
    <t>1MC*****MPP</t>
  </si>
  <si>
    <t>1MC*****THU</t>
  </si>
  <si>
    <t>1MC*****3DP</t>
  </si>
  <si>
    <t>1MC*****79A</t>
  </si>
  <si>
    <t>1MC*****ABS</t>
  </si>
  <si>
    <t>1MC*****USE</t>
  </si>
  <si>
    <t>1MC*****RBA</t>
  </si>
  <si>
    <t>1MC*****JEJ</t>
  </si>
  <si>
    <t>1MC*****TRJ</t>
  </si>
  <si>
    <t>1MC*****V23</t>
  </si>
  <si>
    <t>1MC*****GEY</t>
  </si>
  <si>
    <t>1MC*****8A1</t>
  </si>
  <si>
    <t>1MC*****SS2</t>
  </si>
  <si>
    <t>1MC*****QPB</t>
  </si>
  <si>
    <t>1MC*****AAV</t>
  </si>
  <si>
    <t>1MC*****SCS</t>
  </si>
  <si>
    <t>1MC*****LKS</t>
  </si>
  <si>
    <t>1MC*****2V7</t>
  </si>
  <si>
    <t>1MC*****B58</t>
  </si>
  <si>
    <t>1MC*****N72</t>
  </si>
  <si>
    <t>1MC*****9ZD</t>
  </si>
  <si>
    <t>1MC*****EUF</t>
  </si>
  <si>
    <t>1MC*****2QM</t>
  </si>
  <si>
    <t>1MC*****7N8</t>
  </si>
  <si>
    <t>1MC*****FNK</t>
  </si>
  <si>
    <t>1MC*****2K0</t>
  </si>
  <si>
    <t>1MC*****HQN</t>
  </si>
  <si>
    <t>1MC*****1YR</t>
  </si>
  <si>
    <t>1MC*****MUF</t>
  </si>
  <si>
    <t>1MC*****P6D</t>
  </si>
  <si>
    <t>1MC*****KHY</t>
  </si>
  <si>
    <t>1MC*****Q1Z</t>
  </si>
  <si>
    <t>1MC*****YT1</t>
  </si>
  <si>
    <t>1MC*****L1M</t>
  </si>
  <si>
    <t>1MC*****B8Q</t>
  </si>
  <si>
    <t>1MC*****Q5B</t>
  </si>
  <si>
    <t>1MC*****50A</t>
  </si>
  <si>
    <t>1MC*****LP4</t>
  </si>
  <si>
    <t>1MC*****46S</t>
  </si>
  <si>
    <t>1MC*****9DG</t>
  </si>
  <si>
    <t>1MC*****8J5</t>
  </si>
  <si>
    <t>1MC*****1YB</t>
  </si>
  <si>
    <t>1MC*****Y7A</t>
  </si>
  <si>
    <t>1MC*****VSY</t>
  </si>
  <si>
    <t>1MC*****GRR</t>
  </si>
  <si>
    <t>1MC*****7QY</t>
  </si>
  <si>
    <t>1MC*****240</t>
  </si>
  <si>
    <t>1MC*****CQE</t>
  </si>
  <si>
    <t>1MC*****5R8</t>
  </si>
  <si>
    <t>Objetivas</t>
  </si>
  <si>
    <t>Redações</t>
  </si>
  <si>
    <t>Isabela Andrade da Silva Pena</t>
  </si>
  <si>
    <t>Maria Luiza Ferreira de Toledo</t>
  </si>
  <si>
    <t>Pedro Henrique de Carvalho Silva</t>
  </si>
  <si>
    <t>CLASSIFICAÇÃO</t>
  </si>
  <si>
    <t>PONTUAÇÃO SOCIOECONOMICO</t>
  </si>
  <si>
    <t>PONTUAÇÃO PROVA</t>
  </si>
  <si>
    <t>PONTUAÇÃO REDAÇÃO</t>
  </si>
  <si>
    <t>PONTUAÇÃO TOTAL</t>
  </si>
  <si>
    <t>OBS:</t>
  </si>
  <si>
    <t xml:space="preserve">   LISTA APROVADOS 2ª Fase TSE 2023 </t>
  </si>
  <si>
    <t>1MCZC59Z5ND</t>
  </si>
  <si>
    <t>1MCZC5CQNZQ</t>
  </si>
  <si>
    <t>1MCZC59ZQBL</t>
  </si>
  <si>
    <t>1MCZC5CQGZG</t>
  </si>
  <si>
    <t>1MCZC5844E1</t>
  </si>
  <si>
    <t>1MCZC55E0FU</t>
  </si>
  <si>
    <t>1MCZC58TQLK</t>
  </si>
  <si>
    <t>1MCZC57QFRG</t>
  </si>
  <si>
    <t>1MCZC59H0VH</t>
  </si>
  <si>
    <t>1MCZC5CH1G2</t>
  </si>
  <si>
    <t>1MCZC5CFTGP</t>
  </si>
  <si>
    <t>1MCZC5CQE2A</t>
  </si>
  <si>
    <t>1MCZC5CP98S</t>
  </si>
  <si>
    <t>1MCZC5C4TCU</t>
  </si>
  <si>
    <t>1MCZC58SBHK</t>
  </si>
  <si>
    <t>1MCZC5AH4EV</t>
  </si>
  <si>
    <t>1MCZC573DQL</t>
  </si>
  <si>
    <t>1MCZC573H6G</t>
  </si>
  <si>
    <t>1MCZC5AA1DR</t>
  </si>
  <si>
    <t>1MCZC5CFD9H</t>
  </si>
  <si>
    <t>1MCZC58HTK7</t>
  </si>
  <si>
    <t>1MCZC5860SM</t>
  </si>
  <si>
    <t>1MCZC5B82U8</t>
  </si>
  <si>
    <t>1MCZC55G747</t>
  </si>
  <si>
    <t>1MCZC5CNH8E</t>
  </si>
  <si>
    <t>1MCZC5AABU2</t>
  </si>
  <si>
    <t>1MCZC56DUH5</t>
  </si>
  <si>
    <t>1MCZC5C8Q46</t>
  </si>
  <si>
    <t>1MCZC589RPM</t>
  </si>
  <si>
    <t>1MCZC58PQM7</t>
  </si>
  <si>
    <t>1MCZC5CJ8ZS</t>
  </si>
  <si>
    <t>1MCZC5AQ33P</t>
  </si>
  <si>
    <t>1MCZC5AUTP3</t>
  </si>
  <si>
    <t>1MCZC584FCV</t>
  </si>
  <si>
    <t>1MCZC5BUDB8</t>
  </si>
  <si>
    <t>1MCZC58KB1V</t>
  </si>
  <si>
    <t>1MCZC5CNKSF</t>
  </si>
  <si>
    <t>1MCZC55NFQ6</t>
  </si>
  <si>
    <t>1MCZC5ACA56</t>
  </si>
  <si>
    <t>1MCZC560NMM</t>
  </si>
  <si>
    <t>1MCZC55DM8G</t>
  </si>
  <si>
    <t>1MCZC5CM110</t>
  </si>
  <si>
    <t>1MCZC5CM0RG</t>
  </si>
  <si>
    <t>1MCZC58YRYE</t>
  </si>
  <si>
    <t>1MCZC5CPJRA</t>
  </si>
  <si>
    <t>1MCZC5CQ0HV</t>
  </si>
  <si>
    <t>1MCZC55S12B</t>
  </si>
  <si>
    <t>1MCZC5CFYZV</t>
  </si>
  <si>
    <t>1MCZC58ESGP</t>
  </si>
  <si>
    <t>1MCZC5BNEC4</t>
  </si>
  <si>
    <t>1MCZC5A26JS</t>
  </si>
  <si>
    <t>1MCZC5CES9N</t>
  </si>
  <si>
    <t>1MCZC59V7D5</t>
  </si>
  <si>
    <t>1MCZC5CLTYD</t>
  </si>
  <si>
    <t>1MCZC5BF6J5</t>
  </si>
  <si>
    <t>1MCZC55EHFU</t>
  </si>
  <si>
    <t>1MCZC55EQBR</t>
  </si>
  <si>
    <t>1MCZC59N1MQ</t>
  </si>
  <si>
    <t>1MCZC59N9DF</t>
  </si>
  <si>
    <t>1MCZC5CFE0B</t>
  </si>
  <si>
    <t>1MCZC5C4KE8</t>
  </si>
  <si>
    <t>1MCZC5B9SEA</t>
  </si>
  <si>
    <t>1MCZC59L0KD</t>
  </si>
  <si>
    <t>1MCZC59N8SN</t>
  </si>
  <si>
    <t>1MCZC5CH9GU</t>
  </si>
  <si>
    <t>1MCZC5CJL39</t>
  </si>
  <si>
    <t>1MCZC5CRSJ2</t>
  </si>
  <si>
    <t>1MCZC59PZ1R</t>
  </si>
  <si>
    <t>1MCZC56EB5L</t>
  </si>
  <si>
    <t>1MCZC55DGFR</t>
  </si>
  <si>
    <t>1MCZC58VMHP</t>
  </si>
  <si>
    <t>1MCZC5B8K3G</t>
  </si>
  <si>
    <t>1MCZC5CRCM1</t>
  </si>
  <si>
    <t>1MCZC57LQCZ</t>
  </si>
  <si>
    <t>1MCZC5AHNDE</t>
  </si>
  <si>
    <t>1MCZC5CAFH7</t>
  </si>
  <si>
    <t>1MCZC57D49H</t>
  </si>
  <si>
    <t>1MCZC5AY7HL</t>
  </si>
  <si>
    <t>1MCZC5CFT42</t>
  </si>
  <si>
    <t>1MCZC5AEEZ2</t>
  </si>
  <si>
    <t>1MCZC58CEEQ</t>
  </si>
  <si>
    <t>1MCZC5BFL4H</t>
  </si>
  <si>
    <t>1MCZC5BTRHZ</t>
  </si>
  <si>
    <t>1MCZC5ADQDM</t>
  </si>
  <si>
    <t>1MCZC5CYJMM</t>
  </si>
  <si>
    <t>1MCZC57ES0K</t>
  </si>
  <si>
    <t>1MCZC5A85QN</t>
  </si>
  <si>
    <t>1MCZC585RNP</t>
  </si>
  <si>
    <t>1MCZC59CLHK</t>
  </si>
  <si>
    <t>1MCZC5CR6QF</t>
  </si>
  <si>
    <t>1MCZC5CNJQA</t>
  </si>
  <si>
    <t>1MCZC5AVEZQ</t>
  </si>
  <si>
    <t>1MCZC5BDKLV</t>
  </si>
  <si>
    <t>1MCZC5A6ZZD</t>
  </si>
  <si>
    <t>1MCZC5CAE2J</t>
  </si>
  <si>
    <t>1MCZC5C8YU2</t>
  </si>
  <si>
    <t>1MCZC5A6PFV</t>
  </si>
  <si>
    <t>1MCZC55GLSE</t>
  </si>
  <si>
    <t>1MCZC58ETCK</t>
  </si>
  <si>
    <t>1MCZC5CMKVB</t>
  </si>
  <si>
    <t>1MCZC59P0KF</t>
  </si>
  <si>
    <t>1MCZC55DTB9</t>
  </si>
  <si>
    <t>1MCZC55E73L</t>
  </si>
  <si>
    <t>1MCZC55F92P</t>
  </si>
  <si>
    <t>1MCZC55M73L</t>
  </si>
  <si>
    <t>1MCZC5CP9NZ</t>
  </si>
  <si>
    <t>1MCZC55DK3D</t>
  </si>
  <si>
    <t>1MCZC5C76PY</t>
  </si>
  <si>
    <t>1MCZC5CHP32</t>
  </si>
  <si>
    <t>1MCZC5BDECM</t>
  </si>
  <si>
    <t>1MCZC5CN1BS</t>
  </si>
  <si>
    <t>1MCZC57BYS5</t>
  </si>
  <si>
    <t>1MCZC57JE5U</t>
  </si>
  <si>
    <t>1MCZC5CM8ZJ</t>
  </si>
  <si>
    <t>1MCZC59M9B4</t>
  </si>
  <si>
    <t>1MCZC5CRTEF</t>
  </si>
  <si>
    <t>1MCZC5CM52T</t>
  </si>
  <si>
    <t>1MCZC5AHGHL</t>
  </si>
  <si>
    <t>1MCZC5CGVRU</t>
  </si>
  <si>
    <t>1MCZC55ER27</t>
  </si>
  <si>
    <t>1MCZC5AG22E</t>
  </si>
  <si>
    <t>1MCZC5CMC5S</t>
  </si>
  <si>
    <t>1MCZC572UFK</t>
  </si>
  <si>
    <t>1MCZC59EJA7</t>
  </si>
  <si>
    <t>1MCZC5992AC</t>
  </si>
  <si>
    <t>1MCZC5CPVZL</t>
  </si>
  <si>
    <t>1MCZC5A8L2B</t>
  </si>
  <si>
    <t>1MCZC585YU7</t>
  </si>
  <si>
    <t>1MCZC5ABYTN</t>
  </si>
  <si>
    <t>1MCZC55EQYP</t>
  </si>
  <si>
    <t>1MCZC59FTT6</t>
  </si>
  <si>
    <t>1MCZC59RPUN</t>
  </si>
  <si>
    <t>1MCZC5BE40A</t>
  </si>
  <si>
    <t>1MCZC5BZJF5</t>
  </si>
  <si>
    <t>1MCZC55MK99</t>
  </si>
  <si>
    <t>1MCZC59TR38</t>
  </si>
  <si>
    <t>1MCZC55R0QQ</t>
  </si>
  <si>
    <t>1MCZC5CNJ3R</t>
  </si>
  <si>
    <t>1MCZC5C700F</t>
  </si>
  <si>
    <t>1MCZC5AV87D</t>
  </si>
  <si>
    <t>1MCZC59N5Z3</t>
  </si>
  <si>
    <t>1MCZC5C45K9</t>
  </si>
  <si>
    <t>1MCZC55DYVN</t>
  </si>
  <si>
    <t>1MCZC58RVDL</t>
  </si>
  <si>
    <t>1MCZC5CL56Y</t>
  </si>
  <si>
    <t>1MCZC57J4SG</t>
  </si>
  <si>
    <t>1MCZC5CQQ4Z</t>
  </si>
  <si>
    <t>1MCZC5B2R14</t>
  </si>
  <si>
    <t>1MCZC5AL20J</t>
  </si>
  <si>
    <t>1MCZC5CHVPG</t>
  </si>
  <si>
    <t>1MCZC58SAJC</t>
  </si>
  <si>
    <t>1MCZC5B4SJR</t>
  </si>
  <si>
    <t>1MCZC59ZU16</t>
  </si>
  <si>
    <t>1MCZC59T2AM</t>
  </si>
  <si>
    <t>1MCZC5BSYC2</t>
  </si>
  <si>
    <t>1MCZC5CY8UK</t>
  </si>
  <si>
    <t>1MCZC5A9DCN</t>
  </si>
  <si>
    <t>1MCZC59Q864</t>
  </si>
  <si>
    <t>1MCZC5ARULC</t>
  </si>
  <si>
    <t>1MCZC5CJ46P</t>
  </si>
  <si>
    <t>1MCZC58896A</t>
  </si>
  <si>
    <t>1MCZC5CRMQG</t>
  </si>
  <si>
    <t>1MCZC59RLDT</t>
  </si>
  <si>
    <t>1MCZC59UB4B</t>
  </si>
  <si>
    <t>1MCZC5CM0QV</t>
  </si>
  <si>
    <t>1MCZC5BVEGJ</t>
  </si>
  <si>
    <t>1MCZC5CJFRJ</t>
  </si>
  <si>
    <t>1MCZC5BNMG2</t>
  </si>
  <si>
    <t>1MCZC5CMYF7</t>
  </si>
  <si>
    <t>1MCZC58ALJ9</t>
  </si>
  <si>
    <t>1MCZC59PH1A</t>
  </si>
  <si>
    <t>1MCZC5CF8PQ</t>
  </si>
  <si>
    <t>1MCZC55NFQ0</t>
  </si>
  <si>
    <t>1MCZC5BRRSR</t>
  </si>
  <si>
    <t>1MCZC5CFVCN</t>
  </si>
  <si>
    <t>1MCZC57DF1Q</t>
  </si>
  <si>
    <t>1MCZC5AV45J</t>
  </si>
  <si>
    <t>1MCZC5CJ468</t>
  </si>
  <si>
    <t>1MCZC5C79HM</t>
  </si>
  <si>
    <t>1MCZC59ETV8</t>
  </si>
  <si>
    <t>1MCZC5AK2NE</t>
  </si>
  <si>
    <t>1MCZC5B9TMF</t>
  </si>
  <si>
    <t>1MCZC58QQ8P</t>
  </si>
  <si>
    <t>1MCZC57Z4J1</t>
  </si>
  <si>
    <t>1MCZC5A6NKU</t>
  </si>
  <si>
    <t>1MCZC5CL3JG</t>
  </si>
  <si>
    <t>1MCZC56DPV9</t>
  </si>
  <si>
    <t>Concluído</t>
  </si>
  <si>
    <t>1MCZC5CPNYG</t>
  </si>
  <si>
    <t>1MCZC5CNLTF</t>
  </si>
  <si>
    <t>1MCZC5CNM9K</t>
  </si>
  <si>
    <t>1MCZC5CJFC3</t>
  </si>
  <si>
    <t>1MCZC5CY936</t>
  </si>
  <si>
    <t>1MCZC5BCS0K</t>
  </si>
  <si>
    <t>1MCZC59RM4B</t>
  </si>
  <si>
    <t>1MCZC59LHGS</t>
  </si>
  <si>
    <t>55877390-4</t>
  </si>
  <si>
    <t>20230202991MCZc</t>
  </si>
  <si>
    <t>erro</t>
  </si>
  <si>
    <t>rodrigochica13@hotmail.com</t>
  </si>
  <si>
    <t>Henfil</t>
  </si>
  <si>
    <t>Rodrigo Chica Martins da Silva</t>
  </si>
  <si>
    <t>Rua Próspero Cesarino Paoliello, 96</t>
  </si>
  <si>
    <t>O valor das contas é dividido entre as 4 residências do terreno, então não considerei o valor total</t>
  </si>
  <si>
    <t>edgar10oliveira@gmail.com</t>
  </si>
  <si>
    <t>Edgar Felicio Oliveira</t>
  </si>
  <si>
    <t>Rua Gonçalo Moreira 438</t>
  </si>
  <si>
    <t>04658090</t>
  </si>
  <si>
    <t>me5789588@gmail.com</t>
  </si>
  <si>
    <t>Maria Eduarda da Silva Almeida</t>
  </si>
  <si>
    <t>Rua Apóstolo João Batista, 2</t>
  </si>
  <si>
    <t>06145133</t>
  </si>
  <si>
    <t>fortunatodaniloalves@gmail.com</t>
  </si>
  <si>
    <t xml:space="preserve">Danilo Alves Fortunato </t>
  </si>
  <si>
    <t>56053193X</t>
  </si>
  <si>
    <t>Rua Jequirituba, 1408</t>
  </si>
  <si>
    <t>04822000</t>
  </si>
  <si>
    <t>Gastos com animal (comprovados) e com streaming (não comprovados)</t>
  </si>
  <si>
    <t>Tipo de declaração</t>
  </si>
  <si>
    <t>Confiabilidade</t>
  </si>
  <si>
    <t>Carteira de trabalho não encerrada</t>
  </si>
  <si>
    <t>Documento de 2020, 2021 ou 2022</t>
  </si>
  <si>
    <t>Casa própria, não paga IPTU, mas não declarou isenção</t>
  </si>
  <si>
    <t>Casa própria, declarou um valor mas não comprovou</t>
  </si>
  <si>
    <t>Documentos de 2019 ou mais antigos</t>
  </si>
  <si>
    <t>Documento ilegível</t>
  </si>
  <si>
    <t>Não é um documento recente (menos de 6 meses)</t>
  </si>
  <si>
    <t>Declarado o valor for 0 e o campo “Como acessa a internet? ”, comprova o gasto, tais como “Uso wifi do vizinho”</t>
  </si>
  <si>
    <t>Consultas avulsas (não é algo recorrente)</t>
  </si>
  <si>
    <t>Valor comprovado</t>
  </si>
  <si>
    <t>Quando o valor for 0, a pessoa tiver veículos e declarar a isenção</t>
  </si>
  <si>
    <t>Documentos de 2020 ou mais antigos</t>
  </si>
  <si>
    <t>Comprovante de IPTU de 2020,  2021 ou 2022</t>
  </si>
  <si>
    <t>Declarou um valor, mas documento incompleto e que não mostra a página com o “a restituir”</t>
  </si>
  <si>
    <t>Deixou de apresentar comprovante de algum ano(exemplo: mostrou apenas a conclusão do primeiro e segundo ano do ensino médio, mas não aparece do terceiro).</t>
  </si>
  <si>
    <t>Declarou ser bolsista de 100% mas não apresentou comprovante de bolsa</t>
  </si>
  <si>
    <t>Comprovou os 2 anos de ensino médio, cursados todos de acordo com a situação descrita (escola particular com bolsa, EP, ou escola particular sem bolsa)</t>
  </si>
  <si>
    <t>Não sou ex-aluno</t>
  </si>
  <si>
    <t>Sim, sou ex-aluno da TCB</t>
  </si>
  <si>
    <t>Sim, sou ex-aluno da TSE</t>
  </si>
  <si>
    <t>Sim, sou ex-aluno da TSA</t>
  </si>
  <si>
    <t>Sim, sou ex-aluno da TSM</t>
  </si>
  <si>
    <t>Agatha</t>
  </si>
  <si>
    <t>Karine</t>
  </si>
  <si>
    <t>biancabelo@usp.br</t>
  </si>
  <si>
    <t>Bi Belo</t>
  </si>
  <si>
    <t>Laura</t>
  </si>
  <si>
    <t>Bia Hirata</t>
  </si>
  <si>
    <t>Letícia</t>
  </si>
  <si>
    <t>Bia lima</t>
  </si>
  <si>
    <t>Luana</t>
  </si>
  <si>
    <t>Bruna</t>
  </si>
  <si>
    <t>Lucas G</t>
  </si>
  <si>
    <t>Bruno</t>
  </si>
  <si>
    <t>Luciana</t>
  </si>
  <si>
    <t>bryantk10@usp.br</t>
  </si>
  <si>
    <t>Bryant</t>
  </si>
  <si>
    <t>Luli</t>
  </si>
  <si>
    <t>Carioca</t>
  </si>
  <si>
    <t>Ma Capani</t>
  </si>
  <si>
    <t>lucascpassos15@gmail.com</t>
  </si>
  <si>
    <t>Cerasoli</t>
  </si>
  <si>
    <t>Makoto</t>
  </si>
  <si>
    <t>danielake@usp.br</t>
  </si>
  <si>
    <t>Dani K</t>
  </si>
  <si>
    <t>Mari</t>
  </si>
  <si>
    <t>Dani W</t>
  </si>
  <si>
    <t>Michele</t>
  </si>
  <si>
    <t>Daniel</t>
  </si>
  <si>
    <t>Milena</t>
  </si>
  <si>
    <t>Davi</t>
  </si>
  <si>
    <t>Muri</t>
  </si>
  <si>
    <t>De Mori</t>
  </si>
  <si>
    <t>Nat Tut</t>
  </si>
  <si>
    <t>Gabs</t>
  </si>
  <si>
    <t>Negão</t>
  </si>
  <si>
    <t>Gigica</t>
  </si>
  <si>
    <t>PS</t>
  </si>
  <si>
    <t>graziellestrobio@usp.br</t>
  </si>
  <si>
    <t>Grazi</t>
  </si>
  <si>
    <t>Rebs</t>
  </si>
  <si>
    <t>heitorfelippefilho@usp.br</t>
  </si>
  <si>
    <t>Heitor</t>
  </si>
  <si>
    <t>Renan</t>
  </si>
  <si>
    <t>Ingrid</t>
  </si>
  <si>
    <t>Tokio</t>
  </si>
  <si>
    <t>isabella.spini@usp.br</t>
  </si>
  <si>
    <t>Isa Spini</t>
  </si>
  <si>
    <t>Vic Nunes</t>
  </si>
  <si>
    <t>juliabaltazar@usp.br</t>
  </si>
  <si>
    <t>Ju Baltazar</t>
  </si>
  <si>
    <t>Vivika</t>
  </si>
  <si>
    <t>laura.bsouza@usp.br</t>
  </si>
  <si>
    <t>leticiascaldelai@usp.br</t>
  </si>
  <si>
    <t>luana.pastanaferrari@usp.br</t>
  </si>
  <si>
    <t>lucas2001@usp.br</t>
  </si>
  <si>
    <t>luci.dinhani@usp.br</t>
  </si>
  <si>
    <t>math_makoto@usp.br</t>
  </si>
  <si>
    <t>michele.chen24@gmail.com</t>
  </si>
  <si>
    <t>milenamoura@usp.br</t>
  </si>
  <si>
    <t>mu.maia009@usp.br</t>
  </si>
  <si>
    <t>rafaelh.souza@usp.br</t>
  </si>
  <si>
    <t>Número Pedido</t>
  </si>
  <si>
    <t>Email Coord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</si>
</sst>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22" x14ac:knownFonts="1">
    <font>
      <sz val="10"/>
      <color rgb="FF000000"/>
      <name val="Arial"/>
      <scheme val="minor"/>
    </font>
    <font>
      <sz val="10"/>
      <color rgb="FFFFFFFF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434343"/>
      <name val="Arial"/>
      <family val="2"/>
      <scheme val="minor"/>
    </font>
    <font>
      <b/>
      <sz val="10"/>
      <color theme="1"/>
      <name val="Arial"/>
      <family val="2"/>
      <scheme val="minor"/>
    </font>
    <font>
      <sz val="11"/>
      <color rgb="FF000000"/>
      <name val="Inconsolata"/>
    </font>
    <font>
      <sz val="10"/>
      <color theme="1"/>
      <name val="Arial"/>
      <family val="2"/>
    </font>
    <font>
      <sz val="11"/>
      <color rgb="FF000000"/>
      <name val="Calibri"/>
      <family val="2"/>
    </font>
    <font>
      <b/>
      <sz val="10"/>
      <color rgb="FFFFFFFF"/>
      <name val="Calibri"/>
      <family val="2"/>
    </font>
    <font>
      <b/>
      <sz val="10"/>
      <color theme="1"/>
      <name val="Calibri"/>
      <family val="2"/>
    </font>
    <font>
      <b/>
      <sz val="11"/>
      <color rgb="FFFFFFFF"/>
      <name val="Calibri"/>
      <family val="2"/>
    </font>
    <font>
      <b/>
      <sz val="9"/>
      <color rgb="FFFFFFFF"/>
      <name val="Calibri"/>
      <family val="2"/>
    </font>
    <font>
      <b/>
      <sz val="9"/>
      <color theme="1"/>
      <name val="Calibri"/>
      <family val="2"/>
    </font>
    <font>
      <sz val="20"/>
      <color rgb="FFFFFFFF"/>
      <name val="Oswald"/>
    </font>
    <font>
      <sz val="10"/>
      <name val="Arial"/>
      <family val="2"/>
    </font>
    <font>
      <b/>
      <sz val="14"/>
      <color rgb="FFFFFFFF"/>
      <name val="Oswald"/>
    </font>
    <font>
      <b/>
      <sz val="18"/>
      <color rgb="FFFFFFFF"/>
      <name val="Oswald"/>
    </font>
    <font>
      <b/>
      <sz val="9"/>
      <color rgb="FF20124D"/>
      <name val="Calibri"/>
      <family val="2"/>
    </font>
    <font>
      <sz val="8"/>
      <color rgb="FF000000"/>
      <name val="Calibri"/>
      <family val="2"/>
    </font>
    <font>
      <sz val="11"/>
      <color theme="1"/>
      <name val="Calibri"/>
      <family val="2"/>
    </font>
    <font>
      <sz val="11"/>
      <color theme="1"/>
      <name val="Inconsolata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3D85C6"/>
        <bgColor rgb="FF3D85C6"/>
      </patternFill>
    </fill>
    <fill>
      <patternFill patternType="solid">
        <fgColor rgb="FFFFFFFF"/>
        <bgColor rgb="FFFFFFFF"/>
      </patternFill>
    </fill>
    <fill>
      <patternFill patternType="solid">
        <fgColor rgb="FF244062"/>
        <bgColor rgb="FF244062"/>
      </patternFill>
    </fill>
    <fill>
      <patternFill patternType="solid">
        <fgColor rgb="FFFFFF00"/>
        <bgColor rgb="FFFFFF00"/>
      </patternFill>
    </fill>
    <fill>
      <patternFill patternType="solid">
        <fgColor rgb="FF272251"/>
        <bgColor rgb="FF272251"/>
      </patternFill>
    </fill>
    <fill>
      <patternFill patternType="solid">
        <fgColor rgb="FF38761D"/>
        <bgColor rgb="FF38761D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center"/>
    </xf>
    <xf numFmtId="0" fontId="4" fillId="0" borderId="0" xfId="0" applyFont="1"/>
    <xf numFmtId="164" fontId="2" fillId="0" borderId="0" xfId="0" applyNumberFormat="1" applyFont="1"/>
    <xf numFmtId="14" fontId="2" fillId="0" borderId="0" xfId="0" applyNumberFormat="1" applyFont="1"/>
    <xf numFmtId="0" fontId="2" fillId="0" borderId="0" xfId="0" quotePrefix="1" applyFont="1"/>
    <xf numFmtId="0" fontId="5" fillId="0" borderId="0" xfId="0" applyFont="1"/>
    <xf numFmtId="0" fontId="5" fillId="3" borderId="0" xfId="0" applyFont="1" applyFill="1"/>
    <xf numFmtId="0" fontId="6" fillId="0" borderId="1" xfId="0" applyFont="1" applyBorder="1" applyAlignment="1">
      <alignment horizontal="center"/>
    </xf>
    <xf numFmtId="164" fontId="6" fillId="0" borderId="0" xfId="0" applyNumberFormat="1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right"/>
    </xf>
    <xf numFmtId="14" fontId="6" fillId="0" borderId="0" xfId="0" applyNumberFormat="1" applyFont="1" applyAlignment="1">
      <alignment horizontal="right"/>
    </xf>
    <xf numFmtId="0" fontId="6" fillId="0" borderId="0" xfId="0" quotePrefix="1" applyFont="1"/>
    <xf numFmtId="0" fontId="2" fillId="0" borderId="1" xfId="0" applyFont="1" applyBorder="1"/>
    <xf numFmtId="0" fontId="6" fillId="0" borderId="0" xfId="0" applyFont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9" fillId="5" borderId="2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0" fontId="6" fillId="0" borderId="4" xfId="0" applyFont="1" applyBorder="1"/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4" borderId="5" xfId="0" applyFont="1" applyFill="1" applyBorder="1" applyAlignment="1">
      <alignment horizontal="center"/>
    </xf>
    <xf numFmtId="0" fontId="12" fillId="5" borderId="2" xfId="0" applyFont="1" applyFill="1" applyBorder="1" applyAlignment="1">
      <alignment horizontal="center"/>
    </xf>
    <xf numFmtId="0" fontId="7" fillId="0" borderId="5" xfId="0" applyFont="1" applyBorder="1" applyAlignment="1">
      <alignment horizontal="center"/>
    </xf>
    <xf numFmtId="10" fontId="7" fillId="0" borderId="2" xfId="0" applyNumberFormat="1" applyFont="1" applyBorder="1" applyAlignment="1">
      <alignment horizontal="center"/>
    </xf>
    <xf numFmtId="10" fontId="7" fillId="0" borderId="5" xfId="0" applyNumberFormat="1" applyFont="1" applyBorder="1" applyAlignment="1">
      <alignment horizontal="center"/>
    </xf>
    <xf numFmtId="10" fontId="7" fillId="0" borderId="3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15" fillId="6" borderId="1" xfId="0" applyFont="1" applyFill="1" applyBorder="1" applyAlignment="1">
      <alignment horizontal="center" wrapText="1"/>
    </xf>
    <xf numFmtId="0" fontId="16" fillId="6" borderId="3" xfId="0" applyFont="1" applyFill="1" applyBorder="1" applyAlignment="1">
      <alignment horizontal="center" wrapText="1"/>
    </xf>
    <xf numFmtId="0" fontId="2" fillId="0" borderId="5" xfId="0" applyFont="1" applyBorder="1" applyAlignment="1">
      <alignment horizontal="center"/>
    </xf>
    <xf numFmtId="0" fontId="17" fillId="5" borderId="2" xfId="0" applyFont="1" applyFill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1" xfId="0" applyFont="1" applyBorder="1" applyAlignment="1">
      <alignment horizontal="right"/>
    </xf>
    <xf numFmtId="0" fontId="6" fillId="0" borderId="3" xfId="0" applyFont="1" applyBorder="1" applyAlignment="1">
      <alignment horizontal="right"/>
    </xf>
    <xf numFmtId="0" fontId="2" fillId="0" borderId="5" xfId="0" applyFont="1" applyBorder="1"/>
    <xf numFmtId="0" fontId="6" fillId="0" borderId="1" xfId="0" applyFont="1" applyBorder="1"/>
    <xf numFmtId="0" fontId="6" fillId="0" borderId="5" xfId="0" applyFont="1" applyBorder="1" applyAlignment="1">
      <alignment horizontal="center"/>
    </xf>
    <xf numFmtId="0" fontId="6" fillId="0" borderId="5" xfId="0" applyFont="1" applyBorder="1" applyAlignment="1">
      <alignment horizontal="right"/>
    </xf>
    <xf numFmtId="0" fontId="12" fillId="5" borderId="5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2" fillId="0" borderId="0" xfId="0" quotePrefix="1" applyFont="1" applyAlignment="1">
      <alignment horizontal="left"/>
    </xf>
    <xf numFmtId="164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14" fontId="6" fillId="0" borderId="0" xfId="0" applyNumberFormat="1" applyFont="1" applyAlignment="1">
      <alignment horizontal="left"/>
    </xf>
    <xf numFmtId="0" fontId="6" fillId="0" borderId="0" xfId="0" quotePrefix="1" applyFont="1" applyAlignment="1">
      <alignment horizontal="left"/>
    </xf>
    <xf numFmtId="0" fontId="10" fillId="7" borderId="0" xfId="0" applyFont="1" applyFill="1" applyAlignment="1">
      <alignment horizontal="center"/>
    </xf>
    <xf numFmtId="0" fontId="19" fillId="0" borderId="0" xfId="0" applyFont="1"/>
    <xf numFmtId="0" fontId="19" fillId="0" borderId="0" xfId="0" applyFont="1" applyAlignment="1">
      <alignment horizontal="center"/>
    </xf>
    <xf numFmtId="0" fontId="6" fillId="3" borderId="0" xfId="0" applyFont="1" applyFill="1"/>
    <xf numFmtId="0" fontId="20" fillId="3" borderId="0" xfId="0" applyFont="1" applyFill="1"/>
    <xf numFmtId="0" fontId="7" fillId="0" borderId="0" xfId="0" applyFont="1" applyAlignment="1">
      <alignment horizontal="center"/>
    </xf>
    <xf numFmtId="0" fontId="4" fillId="0" borderId="5" xfId="0" applyFont="1" applyBorder="1" applyAlignment="1">
      <alignment horizontal="center"/>
    </xf>
    <xf numFmtId="0" fontId="6" fillId="0" borderId="3" xfId="0" applyFont="1" applyBorder="1"/>
    <xf numFmtId="0" fontId="21" fillId="0" borderId="0" xfId="0" applyFont="1"/>
    <xf numFmtId="0" fontId="13" fillId="6" borderId="6" xfId="0" applyFont="1" applyFill="1" applyBorder="1" applyAlignment="1">
      <alignment wrapText="1"/>
    </xf>
    <xf numFmtId="0" fontId="14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2600325</xdr:colOff>
      <xdr:row>0</xdr:row>
      <xdr:rowOff>0</xdr:rowOff>
    </xdr:from>
    <xdr:ext cx="971550" cy="419100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66675</xdr:colOff>
      <xdr:row>0</xdr:row>
      <xdr:rowOff>0</xdr:rowOff>
    </xdr:from>
    <xdr:ext cx="866775" cy="37147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V221"/>
  <sheetViews>
    <sheetView tabSelected="1" topLeftCell="AA1" workbookViewId="0">
      <pane ySplit="1" topLeftCell="A2" activePane="bottomLeft" state="frozen"/>
      <selection pane="bottomLeft" activeCell="AE31" sqref="AE31"/>
    </sheetView>
  </sheetViews>
  <sheetFormatPr baseColWidth="10" defaultColWidth="12.6640625" defaultRowHeight="15.75" customHeight="1" x14ac:dyDescent="0.15"/>
  <cols>
    <col min="1" max="126" width="18.83203125" customWidth="1"/>
  </cols>
  <sheetData>
    <row r="1" spans="1:126" ht="15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39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3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95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55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2" t="s">
        <v>109</v>
      </c>
      <c r="DJ1" s="2" t="s">
        <v>110</v>
      </c>
      <c r="DK1" s="2" t="s">
        <v>111</v>
      </c>
      <c r="DL1" s="2" t="s">
        <v>112</v>
      </c>
      <c r="DM1" s="2" t="s">
        <v>113</v>
      </c>
      <c r="DN1" s="2" t="s">
        <v>114</v>
      </c>
      <c r="DO1" s="2" t="s">
        <v>115</v>
      </c>
      <c r="DP1" s="2" t="s">
        <v>116</v>
      </c>
      <c r="DQ1" s="2" t="s">
        <v>117</v>
      </c>
      <c r="DR1" s="2" t="s">
        <v>118</v>
      </c>
      <c r="DS1" s="2" t="s">
        <v>119</v>
      </c>
      <c r="DT1" s="2" t="s">
        <v>120</v>
      </c>
      <c r="DU1" s="4" t="s">
        <v>121</v>
      </c>
      <c r="DV1" s="5" t="s">
        <v>122</v>
      </c>
    </row>
    <row r="2" spans="1:126" ht="15.75" customHeight="1" x14ac:dyDescent="0.15">
      <c r="A2" s="6">
        <v>44965.606593310185</v>
      </c>
      <c r="B2" s="2" t="s">
        <v>123</v>
      </c>
      <c r="C2" s="2" t="s">
        <v>124</v>
      </c>
      <c r="D2" s="2" t="s">
        <v>125</v>
      </c>
      <c r="E2" s="2" t="s">
        <v>126</v>
      </c>
      <c r="F2" s="2" t="s">
        <v>126</v>
      </c>
      <c r="G2" s="2">
        <v>2</v>
      </c>
      <c r="H2" s="2">
        <v>2</v>
      </c>
      <c r="I2" s="2" t="s">
        <v>127</v>
      </c>
      <c r="J2" s="2" t="s">
        <v>128</v>
      </c>
      <c r="K2" s="2" t="s">
        <v>129</v>
      </c>
      <c r="L2" s="2" t="s">
        <v>130</v>
      </c>
      <c r="M2" s="2">
        <v>2023020001</v>
      </c>
      <c r="N2" s="2" t="s">
        <v>131</v>
      </c>
      <c r="O2" s="2">
        <v>11978040044</v>
      </c>
      <c r="P2" s="2">
        <v>398786264</v>
      </c>
      <c r="Q2" s="2">
        <v>47718923851</v>
      </c>
      <c r="R2" s="7">
        <v>37313</v>
      </c>
      <c r="S2" s="2" t="s">
        <v>132</v>
      </c>
      <c r="T2" s="2" t="s">
        <v>133</v>
      </c>
      <c r="U2" s="2" t="s">
        <v>134</v>
      </c>
      <c r="V2" s="8" t="s">
        <v>135</v>
      </c>
      <c r="W2" s="2" t="s">
        <v>136</v>
      </c>
      <c r="X2" s="2" t="s">
        <v>137</v>
      </c>
      <c r="Y2" s="2" t="s">
        <v>138</v>
      </c>
      <c r="Z2" s="2" t="s">
        <v>139</v>
      </c>
      <c r="AB2" s="2">
        <v>2</v>
      </c>
      <c r="AC2" s="2">
        <v>2</v>
      </c>
      <c r="AD2" s="2">
        <f t="shared" ref="AD2:AD221" si="0">AC2*2</f>
        <v>4</v>
      </c>
      <c r="AF2" s="2">
        <f t="shared" ref="AF2:AF221" si="1">AD2+AE2</f>
        <v>4</v>
      </c>
      <c r="AG2" s="2" t="str">
        <f t="shared" ref="AG2:AG221" si="2">IF(AC2+AE2&gt;AB2,"Checar","Ok")</f>
        <v>Ok</v>
      </c>
      <c r="AH2" s="2" t="s">
        <v>140</v>
      </c>
      <c r="AI2" s="2">
        <v>0</v>
      </c>
      <c r="AJ2" s="2" t="s">
        <v>141</v>
      </c>
      <c r="AK2" s="2">
        <f>IFERROR(VLOOKUP(AJ2,Dicionário!A:B,2,0),"Conferir")</f>
        <v>2</v>
      </c>
      <c r="AL2" s="2">
        <v>0</v>
      </c>
      <c r="AM2" s="2" t="s">
        <v>141</v>
      </c>
      <c r="AN2" s="9">
        <f>IFERROR(VLOOKUP(AM2,Dicionário!A:B,2,0),"Conferir")</f>
        <v>2</v>
      </c>
      <c r="AO2" s="2">
        <v>1831</v>
      </c>
      <c r="AP2" s="2" t="s">
        <v>142</v>
      </c>
      <c r="AQ2" s="2">
        <f>IFERROR(VLOOKUP(AP2,Dicionário!A:B,2,0),"Conferir")</f>
        <v>2</v>
      </c>
      <c r="AR2" s="2">
        <v>0</v>
      </c>
      <c r="AS2" s="2" t="s">
        <v>141</v>
      </c>
      <c r="AT2" s="9">
        <f>IFERROR(VLOOKUP(AS2,Dicionário!A:B,2,0),"Conferir")</f>
        <v>2</v>
      </c>
      <c r="AU2" s="2">
        <v>0</v>
      </c>
      <c r="AV2" s="2">
        <f t="shared" ref="AV2:AV13" si="3">ROUND(AU2+CX2,0)</f>
        <v>0</v>
      </c>
      <c r="AW2" s="2" t="s">
        <v>141</v>
      </c>
      <c r="AX2" s="9">
        <f>IFERROR(VLOOKUP(AW2,Dicionário!A:B,2,0),"Conferir")</f>
        <v>2</v>
      </c>
      <c r="AY2" s="2">
        <v>0</v>
      </c>
      <c r="AZ2" s="2" t="s">
        <v>141</v>
      </c>
      <c r="BA2" s="10">
        <f>IFERROR(VLOOKUP(AZ2,Dicionário!A:B,2,0),"Conferir")</f>
        <v>2</v>
      </c>
      <c r="BB2" s="2">
        <v>0</v>
      </c>
      <c r="BC2" s="2" t="s">
        <v>141</v>
      </c>
      <c r="BD2" s="10">
        <f>IFERROR(VLOOKUP(BC2,Dicionário!A:B,2,0),"Conferir")</f>
        <v>2</v>
      </c>
      <c r="BF2" s="2">
        <v>0</v>
      </c>
      <c r="BG2" s="2" t="s">
        <v>143</v>
      </c>
      <c r="BH2" s="10">
        <f>IFERROR(VLOOKUP(BG2,Dicionário!$A:$B,2,0),"CONFERIR")</f>
        <v>1</v>
      </c>
      <c r="BI2" s="2">
        <v>0</v>
      </c>
      <c r="BJ2" s="2" t="s">
        <v>144</v>
      </c>
      <c r="BK2" s="10">
        <f>IFERROR(VLOOKUP(BJ2,Dicionário!$A:$B,2,0),"CONFERIR")</f>
        <v>2</v>
      </c>
      <c r="BL2" s="2">
        <v>500</v>
      </c>
      <c r="BM2" s="2" t="s">
        <v>145</v>
      </c>
      <c r="BN2" s="10">
        <f>IFERROR(VLOOKUP(BM2,Dicionário!$A:$B,2,0),"CONFERIR")</f>
        <v>2</v>
      </c>
      <c r="BO2" s="2">
        <v>96</v>
      </c>
      <c r="BP2" s="2" t="s">
        <v>146</v>
      </c>
      <c r="BQ2" s="10">
        <f>IFERROR(VLOOKUP(BP2,Dicionário!$A:$B,2,0),"CONFERIR")</f>
        <v>2</v>
      </c>
      <c r="BR2" s="2">
        <v>129</v>
      </c>
      <c r="BS2" s="2" t="s">
        <v>146</v>
      </c>
      <c r="BT2" s="10">
        <f>IFERROR(VLOOKUP(BS2,Dicionário!$A:$B,2,0),"CONFERIR")</f>
        <v>2</v>
      </c>
      <c r="BU2" s="2">
        <v>42</v>
      </c>
      <c r="BV2" s="2" t="s">
        <v>147</v>
      </c>
      <c r="BW2" s="10">
        <f>IFERROR(VLOOKUP(BV2,Dicionário!$A:$B,2,0),"CONFERIR")</f>
        <v>2</v>
      </c>
      <c r="BX2" s="2" t="s">
        <v>148</v>
      </c>
      <c r="BY2" s="2">
        <v>114</v>
      </c>
      <c r="BZ2" s="2" t="s">
        <v>149</v>
      </c>
      <c r="CA2" s="10">
        <f>IFERROR(VLOOKUP(BZ2,Dicionário!$A:$B,2,0),"CONFERIR")</f>
        <v>2</v>
      </c>
      <c r="CB2" s="2">
        <v>190</v>
      </c>
      <c r="CC2" s="2">
        <v>0</v>
      </c>
      <c r="CD2" s="2" t="s">
        <v>150</v>
      </c>
      <c r="CE2" s="10">
        <f>IFERROR(VLOOKUP(CD2,Dicionário!$A:$B,2,0),"CONFERIR")</f>
        <v>2</v>
      </c>
      <c r="CF2" s="2">
        <v>26</v>
      </c>
      <c r="CG2" s="2" t="s">
        <v>151</v>
      </c>
      <c r="CH2" s="10">
        <f>IFERROR(VLOOKUP(CG2,Dicionário!$A:$B,2,0),"CONFERIR")</f>
        <v>2</v>
      </c>
      <c r="CI2" s="2">
        <v>470</v>
      </c>
      <c r="CJ2" s="2" t="s">
        <v>152</v>
      </c>
      <c r="CK2" s="10">
        <f>IFERROR(VLOOKUP(CJ2,Dicionário!$A:$B,2,0),"CONFERIR")</f>
        <v>2</v>
      </c>
      <c r="CL2" s="2" t="s">
        <v>153</v>
      </c>
      <c r="CM2" s="2">
        <v>0</v>
      </c>
      <c r="CN2" s="2">
        <v>0</v>
      </c>
      <c r="CO2" s="2">
        <v>0</v>
      </c>
      <c r="CP2" s="2" t="s">
        <v>150</v>
      </c>
      <c r="CQ2" s="10">
        <f>IFERROR(VLOOKUP(CP2,Dicionário!$A:$B,2,0),"CONFERIR")</f>
        <v>2</v>
      </c>
      <c r="CR2" s="2">
        <v>0</v>
      </c>
      <c r="CS2" s="2" t="s">
        <v>154</v>
      </c>
      <c r="CT2" s="10">
        <f>IFERROR(VLOOKUP(CS2,Dicionário!A:B,2,0),"Conferir")</f>
        <v>2</v>
      </c>
      <c r="CU2" s="2">
        <v>0</v>
      </c>
      <c r="CV2" s="2" t="s">
        <v>150</v>
      </c>
      <c r="CW2" s="10">
        <f>IFERROR(VLOOKUP(CV2,Dicionário!A:B,2,0),"Conferir")</f>
        <v>2</v>
      </c>
      <c r="CX2" s="2">
        <f t="shared" ref="CX2:CX221" si="4">(IF(CW2=2,CU2,0)-IF(CT2=2,CR2,0))/12</f>
        <v>0</v>
      </c>
      <c r="CY2" s="2">
        <v>0</v>
      </c>
      <c r="CZ2" s="2" t="s">
        <v>150</v>
      </c>
      <c r="DA2" s="10">
        <f>IFERROR(VLOOKUP(CZ2,Dicionário!$A:$B,2,0),"CONFERIR")</f>
        <v>2</v>
      </c>
      <c r="DC2" s="2" t="s">
        <v>155</v>
      </c>
      <c r="DD2" s="2" t="s">
        <v>155</v>
      </c>
      <c r="DE2" s="10">
        <f>IFERROR(VLOOKUP(DD2,Dicionário!A:B,2,0),"Conferir")</f>
        <v>1</v>
      </c>
      <c r="DF2" s="2" t="s">
        <v>156</v>
      </c>
      <c r="DH2" s="2" t="s">
        <v>157</v>
      </c>
      <c r="DI2" s="10">
        <f>IFERROR(VLOOKUP(DH2,Dicionário!$A:$B,2,0),"CONFERIR")</f>
        <v>2</v>
      </c>
      <c r="DJ2" s="2" t="s">
        <v>158</v>
      </c>
      <c r="DK2" s="10">
        <f>IFERROR(VLOOKUP(DJ2,Dicionário!A:B,2,0),"Conferir")</f>
        <v>5</v>
      </c>
      <c r="DL2" s="2" t="s">
        <v>158</v>
      </c>
      <c r="DM2" s="10">
        <f>IFERROR(VLOOKUP(DL2,Dicionário!A:B,2,0),"Conferir")</f>
        <v>5</v>
      </c>
      <c r="DN2" s="2" t="s">
        <v>126</v>
      </c>
      <c r="DO2" s="10">
        <f>IFERROR(VLOOKUP(DN2,Dicionário!A:B,2,0),"Conferir")</f>
        <v>2</v>
      </c>
      <c r="DP2" s="2" t="s">
        <v>126</v>
      </c>
      <c r="DQ2" s="10">
        <f>IFERROR(VLOOKUP(DP2,Dicionário!A:B,2,0),"Conferir")</f>
        <v>2</v>
      </c>
      <c r="DS2" s="2">
        <f t="shared" ref="DS2:DS221" si="5">SUM(AL2,AO2,AR2,AU2,AY2,BB2)</f>
        <v>1831</v>
      </c>
      <c r="DT2" s="2">
        <f t="shared" ref="DT2:DT221" si="6">SUM(BI2,BL2,BO2,BR2,BU2,BY2,CB2,CC2,CF2,CI2,CO2,CR2,CY2)</f>
        <v>1567</v>
      </c>
      <c r="DU2" s="2">
        <v>21</v>
      </c>
      <c r="DV2" s="2">
        <v>2021</v>
      </c>
    </row>
    <row r="3" spans="1:126" ht="15.75" customHeight="1" x14ac:dyDescent="0.15">
      <c r="A3" s="6">
        <v>44965.638912812501</v>
      </c>
      <c r="B3" s="2" t="s">
        <v>159</v>
      </c>
      <c r="C3" s="2" t="s">
        <v>160</v>
      </c>
      <c r="D3" s="2" t="s">
        <v>125</v>
      </c>
      <c r="E3" s="2" t="s">
        <v>126</v>
      </c>
      <c r="F3" s="2" t="s">
        <v>161</v>
      </c>
      <c r="G3" s="2" t="s">
        <v>162</v>
      </c>
      <c r="H3" s="2" t="s">
        <v>162</v>
      </c>
      <c r="I3" s="2" t="s">
        <v>127</v>
      </c>
      <c r="J3" s="2" t="s">
        <v>163</v>
      </c>
      <c r="K3" s="2" t="s">
        <v>128</v>
      </c>
      <c r="L3" s="2" t="s">
        <v>164</v>
      </c>
      <c r="M3" s="2">
        <v>2023020002</v>
      </c>
      <c r="N3" s="2" t="s">
        <v>165</v>
      </c>
      <c r="O3" s="2">
        <v>11949991659</v>
      </c>
      <c r="P3" s="2">
        <v>521765754</v>
      </c>
      <c r="Q3" s="2">
        <v>42278429809</v>
      </c>
      <c r="R3" s="7">
        <v>38514</v>
      </c>
      <c r="S3" s="2" t="s">
        <v>132</v>
      </c>
      <c r="T3" s="2" t="s">
        <v>133</v>
      </c>
      <c r="U3" s="2" t="s">
        <v>166</v>
      </c>
      <c r="V3" s="8" t="s">
        <v>167</v>
      </c>
      <c r="W3" s="2" t="s">
        <v>168</v>
      </c>
      <c r="X3" s="2" t="s">
        <v>137</v>
      </c>
      <c r="Y3" s="2" t="s">
        <v>138</v>
      </c>
      <c r="Z3" s="2" t="s">
        <v>139</v>
      </c>
      <c r="AB3" s="2">
        <v>2</v>
      </c>
      <c r="AC3" s="2">
        <v>2</v>
      </c>
      <c r="AD3" s="2">
        <f t="shared" si="0"/>
        <v>4</v>
      </c>
      <c r="AF3" s="2">
        <f t="shared" si="1"/>
        <v>4</v>
      </c>
      <c r="AG3" s="2" t="str">
        <f t="shared" si="2"/>
        <v>Ok</v>
      </c>
      <c r="AH3" s="2" t="s">
        <v>169</v>
      </c>
      <c r="AI3" s="2">
        <v>0</v>
      </c>
      <c r="AJ3" s="2" t="s">
        <v>141</v>
      </c>
      <c r="AK3" s="2">
        <f>IFERROR(VLOOKUP(AJ3,Dicionário!A:B,2,0),"Conferir")</f>
        <v>2</v>
      </c>
      <c r="AL3" s="2">
        <v>0</v>
      </c>
      <c r="AM3" s="2" t="s">
        <v>141</v>
      </c>
      <c r="AN3" s="9">
        <f>IFERROR(VLOOKUP(AM3,Dicionário!A:B,2,0),"Conferir")</f>
        <v>2</v>
      </c>
      <c r="AO3" s="2">
        <v>1850</v>
      </c>
      <c r="AP3" s="2" t="s">
        <v>170</v>
      </c>
      <c r="AQ3" s="2">
        <f>IFERROR(VLOOKUP(AP3,Dicionário!A:B,2,0),"Conferir")</f>
        <v>2</v>
      </c>
      <c r="AR3" s="2">
        <v>0</v>
      </c>
      <c r="AS3" s="2" t="s">
        <v>141</v>
      </c>
      <c r="AT3" s="9">
        <f>IFERROR(VLOOKUP(AS3,Dicionário!A:B,2,0),"Conferir")</f>
        <v>2</v>
      </c>
      <c r="AU3" s="2">
        <v>0</v>
      </c>
      <c r="AV3" s="2">
        <f t="shared" si="3"/>
        <v>0</v>
      </c>
      <c r="AW3" s="2" t="s">
        <v>141</v>
      </c>
      <c r="AX3" s="9">
        <f>IFERROR(VLOOKUP(AW3,Dicionário!A:B,2,0),"Conferir")</f>
        <v>2</v>
      </c>
      <c r="AY3" s="2">
        <v>0</v>
      </c>
      <c r="AZ3" s="2" t="s">
        <v>141</v>
      </c>
      <c r="BA3" s="10">
        <f>IFERROR(VLOOKUP(AZ3,Dicionário!A:B,2,0),"Conferir")</f>
        <v>2</v>
      </c>
      <c r="BB3" s="2">
        <v>0</v>
      </c>
      <c r="BC3" s="2" t="s">
        <v>141</v>
      </c>
      <c r="BD3" s="10">
        <f>IFERROR(VLOOKUP(BC3,Dicionário!A:B,2,0),"Conferir")</f>
        <v>2</v>
      </c>
      <c r="BE3" s="2" t="s">
        <v>171</v>
      </c>
      <c r="BF3" s="2">
        <v>0</v>
      </c>
      <c r="BG3" s="2" t="s">
        <v>172</v>
      </c>
      <c r="BH3" s="10">
        <f>IFERROR(VLOOKUP(BG3,Dicionário!$A:$B,2,0),"CONFERIR")</f>
        <v>2</v>
      </c>
      <c r="BI3" s="2">
        <v>865</v>
      </c>
      <c r="BJ3" s="2" t="s">
        <v>173</v>
      </c>
      <c r="BK3" s="10">
        <f>IFERROR(VLOOKUP(BJ3,Dicionário!$A:$B,2,0),"CONFERIR")</f>
        <v>2</v>
      </c>
      <c r="BL3" s="2">
        <v>0</v>
      </c>
      <c r="BM3" s="2" t="s">
        <v>150</v>
      </c>
      <c r="BN3" s="10">
        <f>IFERROR(VLOOKUP(BM3,Dicionário!$A:$B,2,0),"CONFERIR")</f>
        <v>2</v>
      </c>
      <c r="BO3" s="2">
        <v>16</v>
      </c>
      <c r="BP3" s="2" t="s">
        <v>146</v>
      </c>
      <c r="BQ3" s="10">
        <f>IFERROR(VLOOKUP(BP3,Dicionário!$A:$B,2,0),"CONFERIR")</f>
        <v>2</v>
      </c>
      <c r="BR3" s="2">
        <v>68</v>
      </c>
      <c r="BS3" s="2" t="s">
        <v>146</v>
      </c>
      <c r="BT3" s="10">
        <f>IFERROR(VLOOKUP(BS3,Dicionário!$A:$B,2,0),"CONFERIR")</f>
        <v>2</v>
      </c>
      <c r="BU3" s="2">
        <v>0</v>
      </c>
      <c r="BV3" s="2" t="s">
        <v>150</v>
      </c>
      <c r="BW3" s="10">
        <f>IFERROR(VLOOKUP(BV3,Dicionário!$A:$B,2,0),"CONFERIR")</f>
        <v>2</v>
      </c>
      <c r="BX3" s="2" t="s">
        <v>174</v>
      </c>
      <c r="BY3" s="2">
        <v>58</v>
      </c>
      <c r="BZ3" s="2" t="s">
        <v>149</v>
      </c>
      <c r="CA3" s="10">
        <f>IFERROR(VLOOKUP(BZ3,Dicionário!$A:$B,2,0),"CONFERIR")</f>
        <v>2</v>
      </c>
      <c r="CB3" s="2">
        <v>0</v>
      </c>
      <c r="CC3" s="2">
        <v>0</v>
      </c>
      <c r="CD3" s="2" t="s">
        <v>150</v>
      </c>
      <c r="CE3" s="10">
        <f>IFERROR(VLOOKUP(CD3,Dicionário!$A:$B,2,0),"CONFERIR")</f>
        <v>2</v>
      </c>
      <c r="CF3" s="2">
        <v>0</v>
      </c>
      <c r="CG3" s="2" t="s">
        <v>150</v>
      </c>
      <c r="CH3" s="10">
        <f>IFERROR(VLOOKUP(CG3,Dicionário!$A:$B,2,0),"CONFERIR")</f>
        <v>2</v>
      </c>
      <c r="CI3" s="2">
        <v>80</v>
      </c>
      <c r="CJ3" s="2" t="s">
        <v>175</v>
      </c>
      <c r="CK3" s="10">
        <f>IFERROR(VLOOKUP(CJ3,Dicionário!$A:$B,2,0),"CONFERIR")</f>
        <v>2</v>
      </c>
      <c r="CL3" s="2" t="s">
        <v>176</v>
      </c>
      <c r="CM3" s="2">
        <v>0</v>
      </c>
      <c r="CN3" s="2">
        <v>0</v>
      </c>
      <c r="CO3" s="2">
        <v>0</v>
      </c>
      <c r="CP3" s="2" t="s">
        <v>150</v>
      </c>
      <c r="CQ3" s="10">
        <f>IFERROR(VLOOKUP(CP3,Dicionário!$A:$B,2,0),"CONFERIR")</f>
        <v>2</v>
      </c>
      <c r="CR3" s="2">
        <v>0</v>
      </c>
      <c r="CS3" s="2" t="s">
        <v>150</v>
      </c>
      <c r="CT3" s="10">
        <f>IFERROR(VLOOKUP(CS3,Dicionário!A:B,2,0),"Conferir")</f>
        <v>2</v>
      </c>
      <c r="CU3" s="2">
        <v>0</v>
      </c>
      <c r="CV3" s="2" t="s">
        <v>150</v>
      </c>
      <c r="CW3" s="10">
        <f>IFERROR(VLOOKUP(CV3,Dicionário!A:B,2,0),"Conferir")</f>
        <v>2</v>
      </c>
      <c r="CX3" s="2">
        <f t="shared" si="4"/>
        <v>0</v>
      </c>
      <c r="CY3" s="2">
        <v>20000</v>
      </c>
      <c r="CZ3" s="2" t="s">
        <v>177</v>
      </c>
      <c r="DA3" s="10">
        <f>IFERROR(VLOOKUP(CZ3,Dicionário!$A:$B,2,0),"CONFERIR")</f>
        <v>0</v>
      </c>
      <c r="DB3" s="2" t="s">
        <v>178</v>
      </c>
      <c r="DC3" s="2" t="s">
        <v>155</v>
      </c>
      <c r="DD3" s="2" t="s">
        <v>155</v>
      </c>
      <c r="DE3" s="10">
        <f>IFERROR(VLOOKUP(DD3,Dicionário!A:B,2,0),"Conferir")</f>
        <v>1</v>
      </c>
      <c r="DF3" s="2" t="s">
        <v>179</v>
      </c>
      <c r="DH3" s="2" t="s">
        <v>157</v>
      </c>
      <c r="DI3" s="10">
        <f>IFERROR(VLOOKUP(DH3,Dicionário!$A:$B,2,0),"CONFERIR")</f>
        <v>2</v>
      </c>
      <c r="DJ3" s="2" t="s">
        <v>158</v>
      </c>
      <c r="DK3" s="10">
        <f>IFERROR(VLOOKUP(DJ3,Dicionário!A:B,2,0),"Conferir")</f>
        <v>5</v>
      </c>
      <c r="DL3" s="2" t="s">
        <v>158</v>
      </c>
      <c r="DM3" s="10">
        <f>IFERROR(VLOOKUP(DL3,Dicionário!A:B,2,0),"Conferir")</f>
        <v>5</v>
      </c>
      <c r="DN3" s="2" t="s">
        <v>126</v>
      </c>
      <c r="DO3" s="10">
        <f>IFERROR(VLOOKUP(DN3,Dicionário!A:B,2,0),"Conferir")</f>
        <v>2</v>
      </c>
      <c r="DP3" s="2" t="s">
        <v>126</v>
      </c>
      <c r="DQ3" s="10">
        <f>IFERROR(VLOOKUP(DP3,Dicionário!A:B,2,0),"Conferir")</f>
        <v>2</v>
      </c>
      <c r="DS3" s="2">
        <f t="shared" si="5"/>
        <v>1850</v>
      </c>
      <c r="DT3" s="2">
        <f t="shared" si="6"/>
        <v>21087</v>
      </c>
      <c r="DU3" s="2">
        <v>18</v>
      </c>
      <c r="DV3" s="2">
        <v>2023</v>
      </c>
    </row>
    <row r="4" spans="1:126" ht="15.75" customHeight="1" x14ac:dyDescent="0.15">
      <c r="A4" s="6">
        <v>44966.608991226851</v>
      </c>
      <c r="B4" s="2" t="s">
        <v>180</v>
      </c>
      <c r="C4" s="2" t="s">
        <v>181</v>
      </c>
      <c r="D4" s="2" t="s">
        <v>125</v>
      </c>
      <c r="E4" s="2" t="s">
        <v>126</v>
      </c>
      <c r="F4" s="2" t="s">
        <v>126</v>
      </c>
      <c r="G4" s="2">
        <v>3</v>
      </c>
      <c r="H4" s="2">
        <v>3</v>
      </c>
      <c r="I4" s="2" t="s">
        <v>127</v>
      </c>
      <c r="J4" s="2" t="s">
        <v>128</v>
      </c>
      <c r="K4" s="2" t="s">
        <v>182</v>
      </c>
      <c r="L4" s="2" t="s">
        <v>183</v>
      </c>
      <c r="M4" s="2">
        <v>2023020003</v>
      </c>
      <c r="N4" s="2" t="s">
        <v>184</v>
      </c>
      <c r="O4" s="2">
        <v>11985131627</v>
      </c>
      <c r="P4" s="2">
        <v>622612529</v>
      </c>
      <c r="Q4" s="2">
        <v>52833214871</v>
      </c>
      <c r="R4" s="7">
        <v>38356</v>
      </c>
      <c r="S4" s="2" t="s">
        <v>132</v>
      </c>
      <c r="T4" s="2" t="s">
        <v>133</v>
      </c>
      <c r="U4" s="2" t="s">
        <v>185</v>
      </c>
      <c r="V4" s="8" t="s">
        <v>186</v>
      </c>
      <c r="W4" s="2" t="s">
        <v>187</v>
      </c>
      <c r="X4" s="2" t="s">
        <v>137</v>
      </c>
      <c r="Y4" s="2" t="s">
        <v>138</v>
      </c>
      <c r="Z4" s="2" t="s">
        <v>139</v>
      </c>
      <c r="AB4" s="2">
        <v>4</v>
      </c>
      <c r="AC4" s="2">
        <v>4</v>
      </c>
      <c r="AD4" s="2">
        <f t="shared" si="0"/>
        <v>8</v>
      </c>
      <c r="AF4" s="2">
        <f t="shared" si="1"/>
        <v>8</v>
      </c>
      <c r="AG4" s="2" t="str">
        <f t="shared" si="2"/>
        <v>Ok</v>
      </c>
      <c r="AH4" s="2" t="s">
        <v>169</v>
      </c>
      <c r="AI4" s="2">
        <v>0</v>
      </c>
      <c r="AJ4" s="2" t="s">
        <v>141</v>
      </c>
      <c r="AK4" s="2">
        <f>IFERROR(VLOOKUP(AJ4,Dicionário!A:B,2,0),"Conferir")</f>
        <v>2</v>
      </c>
      <c r="AL4" s="2">
        <v>2587</v>
      </c>
      <c r="AM4" s="2" t="s">
        <v>142</v>
      </c>
      <c r="AN4" s="9">
        <f>IFERROR(VLOOKUP(AM4,Dicionário!A:B,2,0),"Conferir")</f>
        <v>2</v>
      </c>
      <c r="AO4" s="2">
        <v>1200</v>
      </c>
      <c r="AP4" s="2" t="s">
        <v>188</v>
      </c>
      <c r="AQ4" s="2">
        <f>IFERROR(VLOOKUP(AP4,Dicionário!A:B,2,0),"Conferir")</f>
        <v>0</v>
      </c>
      <c r="AR4" s="2">
        <v>0</v>
      </c>
      <c r="AS4" s="2" t="s">
        <v>141</v>
      </c>
      <c r="AT4" s="9">
        <f>IFERROR(VLOOKUP(AS4,Dicionário!A:B,2,0),"Conferir")</f>
        <v>2</v>
      </c>
      <c r="AU4" s="2">
        <v>0</v>
      </c>
      <c r="AV4" s="2">
        <f t="shared" si="3"/>
        <v>0</v>
      </c>
      <c r="AW4" s="2" t="s">
        <v>141</v>
      </c>
      <c r="AX4" s="9">
        <f>IFERROR(VLOOKUP(AW4,Dicionário!A:B,2,0),"Conferir")</f>
        <v>2</v>
      </c>
      <c r="AY4" s="2">
        <v>0</v>
      </c>
      <c r="AZ4" s="2" t="s">
        <v>141</v>
      </c>
      <c r="BA4" s="10">
        <f>IFERROR(VLOOKUP(AZ4,Dicionário!A:B,2,0),"Conferir")</f>
        <v>2</v>
      </c>
      <c r="BB4" s="2">
        <v>600</v>
      </c>
      <c r="BC4" s="2" t="s">
        <v>188</v>
      </c>
      <c r="BD4" s="10">
        <f>IFERROR(VLOOKUP(BC4,Dicionário!A:B,2,0),"Conferir")</f>
        <v>0</v>
      </c>
      <c r="BF4" s="2">
        <v>0</v>
      </c>
      <c r="BG4" s="2" t="s">
        <v>143</v>
      </c>
      <c r="BH4" s="10">
        <f>IFERROR(VLOOKUP(BG4,Dicionário!$A:$B,2,0),"CONFERIR")</f>
        <v>1</v>
      </c>
      <c r="BI4" s="2">
        <v>0</v>
      </c>
      <c r="BJ4" s="2" t="s">
        <v>144</v>
      </c>
      <c r="BK4" s="10">
        <f>IFERROR(VLOOKUP(BJ4,Dicionário!$A:$B,2,0),"CONFERIR")</f>
        <v>2</v>
      </c>
      <c r="BL4" s="2">
        <v>0</v>
      </c>
      <c r="BM4" s="2" t="s">
        <v>150</v>
      </c>
      <c r="BN4" s="10">
        <f>IFERROR(VLOOKUP(BM4,Dicionário!$A:$B,2,0),"CONFERIR")</f>
        <v>2</v>
      </c>
      <c r="BO4" s="2">
        <v>44</v>
      </c>
      <c r="BP4" s="2" t="s">
        <v>146</v>
      </c>
      <c r="BQ4" s="10">
        <f>IFERROR(VLOOKUP(BP4,Dicionário!$A:$B,2,0),"CONFERIR")</f>
        <v>2</v>
      </c>
      <c r="BR4" s="2">
        <v>320</v>
      </c>
      <c r="BS4" s="2" t="s">
        <v>146</v>
      </c>
      <c r="BT4" s="10">
        <f>IFERROR(VLOOKUP(BS4,Dicionário!$A:$B,2,0),"CONFERIR")</f>
        <v>2</v>
      </c>
      <c r="BU4" s="2">
        <v>0</v>
      </c>
      <c r="BV4" s="2" t="s">
        <v>150</v>
      </c>
      <c r="BW4" s="10">
        <f>IFERROR(VLOOKUP(BV4,Dicionário!$A:$B,2,0),"CONFERIR")</f>
        <v>2</v>
      </c>
      <c r="BX4" s="2" t="s">
        <v>148</v>
      </c>
      <c r="BY4" s="2">
        <v>130</v>
      </c>
      <c r="BZ4" s="2" t="s">
        <v>149</v>
      </c>
      <c r="CA4" s="10">
        <f>IFERROR(VLOOKUP(BZ4,Dicionário!$A:$B,2,0),"CONFERIR")</f>
        <v>2</v>
      </c>
      <c r="CB4" s="2">
        <v>142</v>
      </c>
      <c r="CC4" s="2">
        <v>0</v>
      </c>
      <c r="CD4" s="2" t="s">
        <v>150</v>
      </c>
      <c r="CE4" s="10">
        <f>IFERROR(VLOOKUP(CD4,Dicionário!$A:$B,2,0),"CONFERIR")</f>
        <v>2</v>
      </c>
      <c r="CF4" s="2">
        <v>50</v>
      </c>
      <c r="CG4" s="2" t="s">
        <v>151</v>
      </c>
      <c r="CH4" s="10">
        <f>IFERROR(VLOOKUP(CG4,Dicionário!$A:$B,2,0),"CONFERIR")</f>
        <v>2</v>
      </c>
      <c r="CI4" s="2">
        <v>120</v>
      </c>
      <c r="CJ4" s="2" t="s">
        <v>175</v>
      </c>
      <c r="CK4" s="10">
        <f>IFERROR(VLOOKUP(CJ4,Dicionário!$A:$B,2,0),"CONFERIR")</f>
        <v>2</v>
      </c>
      <c r="CL4" s="2" t="s">
        <v>189</v>
      </c>
      <c r="CM4" s="2">
        <v>1</v>
      </c>
      <c r="CN4" s="2">
        <v>0</v>
      </c>
      <c r="CO4" s="2">
        <v>0</v>
      </c>
      <c r="CP4" s="2" t="s">
        <v>150</v>
      </c>
      <c r="CQ4" s="10">
        <f>IFERROR(VLOOKUP(CP4,Dicionário!$A:$B,2,0),"CONFERIR")</f>
        <v>2</v>
      </c>
      <c r="CR4" s="2">
        <v>0</v>
      </c>
      <c r="CS4" s="2" t="s">
        <v>150</v>
      </c>
      <c r="CT4" s="10">
        <f>IFERROR(VLOOKUP(CS4,Dicionário!A:B,2,0),"Conferir")</f>
        <v>2</v>
      </c>
      <c r="CU4" s="2">
        <v>0</v>
      </c>
      <c r="CV4" s="2" t="s">
        <v>150</v>
      </c>
      <c r="CW4" s="10">
        <f>IFERROR(VLOOKUP(CV4,Dicionário!A:B,2,0),"Conferir")</f>
        <v>2</v>
      </c>
      <c r="CX4" s="2">
        <f t="shared" si="4"/>
        <v>0</v>
      </c>
      <c r="CY4" s="2">
        <v>0</v>
      </c>
      <c r="CZ4" s="2" t="s">
        <v>150</v>
      </c>
      <c r="DA4" s="10">
        <f>IFERROR(VLOOKUP(CZ4,Dicionário!$A:$B,2,0),"CONFERIR")</f>
        <v>2</v>
      </c>
      <c r="DC4" s="2" t="s">
        <v>155</v>
      </c>
      <c r="DD4" s="2" t="s">
        <v>190</v>
      </c>
      <c r="DE4" s="10">
        <f>IFERROR(VLOOKUP(DD4,Dicionário!A:B,2,0),"Conferir")</f>
        <v>2</v>
      </c>
      <c r="DF4" s="2" t="s">
        <v>156</v>
      </c>
      <c r="DG4" s="2" t="s">
        <v>191</v>
      </c>
      <c r="DH4" s="2" t="s">
        <v>157</v>
      </c>
      <c r="DI4" s="10">
        <f>IFERROR(VLOOKUP(DH4,Dicionário!$A:$B,2,0),"CONFERIR")</f>
        <v>2</v>
      </c>
      <c r="DJ4" s="2" t="s">
        <v>158</v>
      </c>
      <c r="DK4" s="10">
        <f>IFERROR(VLOOKUP(DJ4,Dicionário!A:B,2,0),"Conferir")</f>
        <v>5</v>
      </c>
      <c r="DL4" s="2" t="s">
        <v>158</v>
      </c>
      <c r="DM4" s="10">
        <f>IFERROR(VLOOKUP(DL4,Dicionário!A:B,2,0),"Conferir")</f>
        <v>5</v>
      </c>
      <c r="DN4" s="2" t="s">
        <v>126</v>
      </c>
      <c r="DO4" s="10">
        <f>IFERROR(VLOOKUP(DN4,Dicionário!A:B,2,0),"Conferir")</f>
        <v>2</v>
      </c>
      <c r="DP4" s="2" t="s">
        <v>126</v>
      </c>
      <c r="DQ4" s="10">
        <f>IFERROR(VLOOKUP(DP4,Dicionário!A:B,2,0),"Conferir")</f>
        <v>2</v>
      </c>
      <c r="DS4" s="2">
        <f t="shared" si="5"/>
        <v>4387</v>
      </c>
      <c r="DT4" s="2">
        <f t="shared" si="6"/>
        <v>806</v>
      </c>
      <c r="DU4" s="2">
        <v>18</v>
      </c>
      <c r="DV4" s="2">
        <v>2022</v>
      </c>
    </row>
    <row r="5" spans="1:126" ht="15.75" customHeight="1" x14ac:dyDescent="0.15">
      <c r="A5" s="6">
        <v>44965.681252615745</v>
      </c>
      <c r="B5" s="2" t="s">
        <v>192</v>
      </c>
      <c r="C5" s="2" t="s">
        <v>193</v>
      </c>
      <c r="D5" s="2" t="s">
        <v>125</v>
      </c>
      <c r="E5" s="2" t="s">
        <v>126</v>
      </c>
      <c r="F5" s="2" t="s">
        <v>126</v>
      </c>
      <c r="G5" s="2">
        <v>1</v>
      </c>
      <c r="H5" s="2">
        <v>1</v>
      </c>
      <c r="I5" s="2" t="s">
        <v>127</v>
      </c>
      <c r="J5" s="2" t="s">
        <v>128</v>
      </c>
      <c r="K5" s="2" t="s">
        <v>163</v>
      </c>
      <c r="L5" s="2" t="s">
        <v>194</v>
      </c>
      <c r="M5" s="2">
        <v>2023020004</v>
      </c>
      <c r="N5" s="2" t="s">
        <v>195</v>
      </c>
      <c r="O5" s="2">
        <v>11997936876</v>
      </c>
      <c r="P5" s="2">
        <v>658920741</v>
      </c>
      <c r="Q5" s="2">
        <v>48327870807</v>
      </c>
      <c r="R5" s="7">
        <v>38458</v>
      </c>
      <c r="S5" s="2" t="s">
        <v>132</v>
      </c>
      <c r="T5" s="2" t="s">
        <v>133</v>
      </c>
      <c r="U5" s="2" t="s">
        <v>196</v>
      </c>
      <c r="V5" s="8" t="s">
        <v>197</v>
      </c>
      <c r="W5" s="2" t="s">
        <v>198</v>
      </c>
      <c r="X5" s="2" t="s">
        <v>137</v>
      </c>
      <c r="Y5" s="2" t="s">
        <v>138</v>
      </c>
      <c r="Z5" s="2" t="s">
        <v>139</v>
      </c>
      <c r="AA5" s="2" t="s">
        <v>199</v>
      </c>
      <c r="AB5" s="2">
        <v>3</v>
      </c>
      <c r="AC5" s="2">
        <v>3</v>
      </c>
      <c r="AD5" s="2">
        <f t="shared" si="0"/>
        <v>6</v>
      </c>
      <c r="AE5" s="2">
        <v>0</v>
      </c>
      <c r="AF5" s="2">
        <f t="shared" si="1"/>
        <v>6</v>
      </c>
      <c r="AG5" s="2" t="str">
        <f t="shared" si="2"/>
        <v>Ok</v>
      </c>
      <c r="AH5" s="2" t="s">
        <v>140</v>
      </c>
      <c r="AI5" s="2">
        <v>0</v>
      </c>
      <c r="AJ5" s="2" t="s">
        <v>141</v>
      </c>
      <c r="AK5" s="2">
        <f>IFERROR(VLOOKUP(AJ5,Dicionário!A:B,2,0),"Conferir")</f>
        <v>2</v>
      </c>
      <c r="AL5" s="2">
        <v>0</v>
      </c>
      <c r="AM5" s="2" t="s">
        <v>141</v>
      </c>
      <c r="AN5" s="9">
        <f>IFERROR(VLOOKUP(AM5,Dicionário!A:B,2,0),"Conferir")</f>
        <v>2</v>
      </c>
      <c r="AO5" s="2">
        <v>1900</v>
      </c>
      <c r="AP5" s="2" t="s">
        <v>200</v>
      </c>
      <c r="AQ5" s="2">
        <f>IFERROR(VLOOKUP(AP5,Dicionário!A:B,2,0),"Conferir")</f>
        <v>0</v>
      </c>
      <c r="AR5" s="2">
        <v>0</v>
      </c>
      <c r="AS5" s="2" t="s">
        <v>141</v>
      </c>
      <c r="AT5" s="9">
        <f>IFERROR(VLOOKUP(AS5,Dicionário!A:B,2,0),"Conferir")</f>
        <v>2</v>
      </c>
      <c r="AU5" s="2">
        <v>0</v>
      </c>
      <c r="AV5" s="2">
        <f t="shared" si="3"/>
        <v>0</v>
      </c>
      <c r="AW5" s="2" t="s">
        <v>141</v>
      </c>
      <c r="AX5" s="9">
        <f>IFERROR(VLOOKUP(AW5,Dicionário!A:B,2,0),"Conferir")</f>
        <v>2</v>
      </c>
      <c r="AY5" s="2">
        <v>0</v>
      </c>
      <c r="AZ5" s="2" t="s">
        <v>141</v>
      </c>
      <c r="BA5" s="10">
        <f>IFERROR(VLOOKUP(AZ5,Dicionário!A:B,2,0),"Conferir")</f>
        <v>2</v>
      </c>
      <c r="BB5" s="2">
        <v>650</v>
      </c>
      <c r="BC5" s="2" t="s">
        <v>188</v>
      </c>
      <c r="BD5" s="10">
        <f>IFERROR(VLOOKUP(BC5,Dicionário!A:B,2,0),"Conferir")</f>
        <v>0</v>
      </c>
      <c r="BF5" s="2">
        <v>0</v>
      </c>
      <c r="BG5" s="2" t="s">
        <v>172</v>
      </c>
      <c r="BH5" s="10">
        <f>IFERROR(VLOOKUP(BG5,Dicionário!$A:$B,2,0),"CONFERIR")</f>
        <v>2</v>
      </c>
      <c r="BI5" s="2">
        <v>400</v>
      </c>
      <c r="BJ5" s="2" t="s">
        <v>201</v>
      </c>
      <c r="BK5" s="10">
        <f>IFERROR(VLOOKUP(BJ5,Dicionário!$A:$B,2,0),"CONFERIR")</f>
        <v>0</v>
      </c>
      <c r="BL5" s="2">
        <v>0</v>
      </c>
      <c r="BM5" s="2" t="s">
        <v>150</v>
      </c>
      <c r="BN5" s="10">
        <f>IFERROR(VLOOKUP(BM5,Dicionário!$A:$B,2,0),"CONFERIR")</f>
        <v>2</v>
      </c>
      <c r="BO5" s="2">
        <v>40</v>
      </c>
      <c r="BP5" s="2" t="s">
        <v>146</v>
      </c>
      <c r="BQ5" s="10">
        <f>IFERROR(VLOOKUP(BP5,Dicionário!$A:$B,2,0),"CONFERIR")</f>
        <v>2</v>
      </c>
      <c r="BR5" s="2">
        <v>265</v>
      </c>
      <c r="BS5" s="2" t="s">
        <v>146</v>
      </c>
      <c r="BT5" s="10">
        <f>IFERROR(VLOOKUP(BS5,Dicionário!$A:$B,2,0),"CONFERIR")</f>
        <v>2</v>
      </c>
      <c r="BU5" s="2">
        <v>0</v>
      </c>
      <c r="BV5" s="2" t="s">
        <v>150</v>
      </c>
      <c r="BW5" s="10">
        <f>IFERROR(VLOOKUP(BV5,Dicionário!$A:$B,2,0),"CONFERIR")</f>
        <v>2</v>
      </c>
      <c r="BX5" s="2" t="s">
        <v>202</v>
      </c>
      <c r="BY5" s="2">
        <v>119</v>
      </c>
      <c r="BZ5" s="2" t="s">
        <v>149</v>
      </c>
      <c r="CA5" s="10">
        <f>IFERROR(VLOOKUP(BZ5,Dicionário!$A:$B,2,0),"CONFERIR")</f>
        <v>2</v>
      </c>
      <c r="CB5" s="2">
        <v>0</v>
      </c>
      <c r="CC5" s="2">
        <v>0</v>
      </c>
      <c r="CD5" s="2" t="s">
        <v>150</v>
      </c>
      <c r="CE5" s="10">
        <f>IFERROR(VLOOKUP(CD5,Dicionário!$A:$B,2,0),"CONFERIR")</f>
        <v>2</v>
      </c>
      <c r="CF5" s="2">
        <v>0</v>
      </c>
      <c r="CG5" s="2" t="s">
        <v>150</v>
      </c>
      <c r="CH5" s="10">
        <f>IFERROR(VLOOKUP(CG5,Dicionário!$A:$B,2,0),"CONFERIR")</f>
        <v>2</v>
      </c>
      <c r="CI5" s="2">
        <v>0</v>
      </c>
      <c r="CJ5" s="2" t="s">
        <v>150</v>
      </c>
      <c r="CK5" s="10">
        <f>IFERROR(VLOOKUP(CJ5,Dicionário!$A:$B,2,0),"CONFERIR")</f>
        <v>2</v>
      </c>
      <c r="CM5" s="2">
        <v>0</v>
      </c>
      <c r="CN5" s="2">
        <v>0</v>
      </c>
      <c r="CO5" s="2">
        <v>0</v>
      </c>
      <c r="CP5" s="2" t="s">
        <v>150</v>
      </c>
      <c r="CQ5" s="10">
        <f>IFERROR(VLOOKUP(CP5,Dicionário!$A:$B,2,0),"CONFERIR")</f>
        <v>2</v>
      </c>
      <c r="CR5" s="2">
        <v>0</v>
      </c>
      <c r="CS5" s="2" t="s">
        <v>154</v>
      </c>
      <c r="CT5" s="10">
        <f>IFERROR(VLOOKUP(CS5,Dicionário!A:B,2,0),"Conferir")</f>
        <v>2</v>
      </c>
      <c r="CU5" s="2">
        <v>0</v>
      </c>
      <c r="CV5" s="2" t="s">
        <v>154</v>
      </c>
      <c r="CW5" s="10">
        <f>IFERROR(VLOOKUP(CV5,Dicionário!A:B,2,0),"Conferir")</f>
        <v>2</v>
      </c>
      <c r="CX5" s="2">
        <f t="shared" si="4"/>
        <v>0</v>
      </c>
      <c r="CY5" s="2">
        <v>0</v>
      </c>
      <c r="CZ5" s="2" t="s">
        <v>150</v>
      </c>
      <c r="DA5" s="10">
        <f>IFERROR(VLOOKUP(CZ5,Dicionário!$A:$B,2,0),"CONFERIR")</f>
        <v>2</v>
      </c>
      <c r="DC5" s="2" t="s">
        <v>203</v>
      </c>
      <c r="DD5" s="2" t="s">
        <v>155</v>
      </c>
      <c r="DE5" s="10">
        <f>IFERROR(VLOOKUP(DD5,Dicionário!A:B,2,0),"Conferir")</f>
        <v>1</v>
      </c>
      <c r="DF5" s="2" t="s">
        <v>156</v>
      </c>
      <c r="DG5" s="2" t="s">
        <v>204</v>
      </c>
      <c r="DH5" s="2" t="s">
        <v>205</v>
      </c>
      <c r="DI5" s="10">
        <f>IFERROR(VLOOKUP(DH5,Dicionário!$A:$B,2,0),"CONFERIR")</f>
        <v>1</v>
      </c>
      <c r="DJ5" s="2" t="s">
        <v>206</v>
      </c>
      <c r="DK5" s="10">
        <f>IFERROR(VLOOKUP(DJ5,Dicionário!A:B,2,0),"Conferir")</f>
        <v>7</v>
      </c>
      <c r="DL5" s="2" t="s">
        <v>158</v>
      </c>
      <c r="DM5" s="10">
        <f>IFERROR(VLOOKUP(DL5,Dicionário!A:B,2,0),"Conferir")</f>
        <v>5</v>
      </c>
      <c r="DN5" s="2" t="s">
        <v>126</v>
      </c>
      <c r="DO5" s="10">
        <f>IFERROR(VLOOKUP(DN5,Dicionário!A:B,2,0),"Conferir")</f>
        <v>2</v>
      </c>
      <c r="DP5" s="2" t="s">
        <v>126</v>
      </c>
      <c r="DQ5" s="10">
        <f>IFERROR(VLOOKUP(DP5,Dicionário!A:B,2,0),"Conferir")</f>
        <v>2</v>
      </c>
      <c r="DS5" s="2">
        <f t="shared" si="5"/>
        <v>2550</v>
      </c>
      <c r="DT5" s="2">
        <f t="shared" si="6"/>
        <v>824</v>
      </c>
      <c r="DU5" s="2">
        <v>18</v>
      </c>
      <c r="DV5" s="2">
        <v>2022</v>
      </c>
    </row>
    <row r="6" spans="1:126" ht="15.75" customHeight="1" x14ac:dyDescent="0.15">
      <c r="A6" s="6">
        <v>44967.405086435188</v>
      </c>
      <c r="B6" s="2" t="s">
        <v>207</v>
      </c>
      <c r="C6" s="2" t="s">
        <v>208</v>
      </c>
      <c r="D6" s="2" t="s">
        <v>125</v>
      </c>
      <c r="E6" s="2" t="s">
        <v>126</v>
      </c>
      <c r="F6" s="2" t="s">
        <v>126</v>
      </c>
      <c r="G6" s="2">
        <v>2</v>
      </c>
      <c r="H6" s="2">
        <v>1</v>
      </c>
      <c r="I6" s="2" t="s">
        <v>127</v>
      </c>
      <c r="J6" s="2" t="s">
        <v>163</v>
      </c>
      <c r="K6" s="2" t="s">
        <v>209</v>
      </c>
      <c r="L6" s="2" t="s">
        <v>210</v>
      </c>
      <c r="M6" s="2">
        <v>2023020007</v>
      </c>
      <c r="N6" s="2" t="s">
        <v>211</v>
      </c>
      <c r="O6" s="2">
        <v>11941614823</v>
      </c>
      <c r="P6" s="2">
        <v>541593377</v>
      </c>
      <c r="Q6" s="2">
        <v>39182285845</v>
      </c>
      <c r="R6" s="7">
        <v>38350</v>
      </c>
      <c r="S6" s="2" t="s">
        <v>132</v>
      </c>
      <c r="T6" s="2" t="s">
        <v>133</v>
      </c>
      <c r="U6" s="2" t="s">
        <v>212</v>
      </c>
      <c r="V6" s="8" t="s">
        <v>213</v>
      </c>
      <c r="W6" s="2" t="s">
        <v>168</v>
      </c>
      <c r="X6" s="2" t="s">
        <v>137</v>
      </c>
      <c r="Y6" s="2" t="s">
        <v>138</v>
      </c>
      <c r="Z6" s="2" t="s">
        <v>139</v>
      </c>
      <c r="AB6" s="2">
        <v>4</v>
      </c>
      <c r="AC6" s="2">
        <v>4</v>
      </c>
      <c r="AD6" s="2">
        <f t="shared" si="0"/>
        <v>8</v>
      </c>
      <c r="AF6" s="2">
        <f t="shared" si="1"/>
        <v>8</v>
      </c>
      <c r="AG6" s="2" t="str">
        <f t="shared" si="2"/>
        <v>Ok</v>
      </c>
      <c r="AH6" s="2" t="s">
        <v>140</v>
      </c>
      <c r="AI6" s="2">
        <v>0</v>
      </c>
      <c r="AJ6" s="2" t="s">
        <v>141</v>
      </c>
      <c r="AK6" s="2">
        <f>IFERROR(VLOOKUP(AJ6,Dicionário!A:B,2,0),"Conferir")</f>
        <v>2</v>
      </c>
      <c r="AL6" s="2">
        <v>3932</v>
      </c>
      <c r="AM6" s="2" t="s">
        <v>142</v>
      </c>
      <c r="AN6" s="9">
        <f>IFERROR(VLOOKUP(AM6,Dicionário!A:B,2,0),"Conferir")</f>
        <v>2</v>
      </c>
      <c r="AO6" s="2">
        <v>3604</v>
      </c>
      <c r="AP6" s="2" t="s">
        <v>142</v>
      </c>
      <c r="AQ6" s="2">
        <f>IFERROR(VLOOKUP(AP6,Dicionário!A:B,2,0),"Conferir")</f>
        <v>2</v>
      </c>
      <c r="AR6" s="2">
        <v>0</v>
      </c>
      <c r="AS6" s="2" t="s">
        <v>141</v>
      </c>
      <c r="AT6" s="9">
        <f>IFERROR(VLOOKUP(AS6,Dicionário!A:B,2,0),"Conferir")</f>
        <v>2</v>
      </c>
      <c r="AU6" s="2">
        <v>0</v>
      </c>
      <c r="AV6" s="2">
        <f t="shared" si="3"/>
        <v>240</v>
      </c>
      <c r="AW6" s="2" t="s">
        <v>141</v>
      </c>
      <c r="AX6" s="9">
        <f>IFERROR(VLOOKUP(AW6,Dicionário!A:B,2,0),"Conferir")</f>
        <v>2</v>
      </c>
      <c r="AY6" s="2">
        <v>0</v>
      </c>
      <c r="AZ6" s="2" t="s">
        <v>141</v>
      </c>
      <c r="BA6" s="10">
        <f>IFERROR(VLOOKUP(AZ6,Dicionário!A:B,2,0),"Conferir")</f>
        <v>2</v>
      </c>
      <c r="BB6" s="2">
        <v>0</v>
      </c>
      <c r="BC6" s="2" t="s">
        <v>141</v>
      </c>
      <c r="BD6" s="10">
        <f>IFERROR(VLOOKUP(BC6,Dicionário!A:B,2,0),"Conferir")</f>
        <v>2</v>
      </c>
      <c r="BF6" s="2">
        <v>0</v>
      </c>
      <c r="BG6" s="2" t="s">
        <v>143</v>
      </c>
      <c r="BH6" s="10">
        <f>IFERROR(VLOOKUP(BG6,Dicionário!$A:$B,2,0),"CONFERIR")</f>
        <v>1</v>
      </c>
      <c r="BI6" s="2">
        <v>0</v>
      </c>
      <c r="BJ6" s="2" t="s">
        <v>144</v>
      </c>
      <c r="BK6" s="10">
        <f>IFERROR(VLOOKUP(BJ6,Dicionário!$A:$B,2,0),"CONFERIR")</f>
        <v>2</v>
      </c>
      <c r="BL6" s="2">
        <v>0</v>
      </c>
      <c r="BM6" s="2" t="s">
        <v>150</v>
      </c>
      <c r="BN6" s="10">
        <f>IFERROR(VLOOKUP(BM6,Dicionário!$A:$B,2,0),"CONFERIR")</f>
        <v>2</v>
      </c>
      <c r="BO6" s="2">
        <v>224</v>
      </c>
      <c r="BP6" s="2" t="s">
        <v>146</v>
      </c>
      <c r="BQ6" s="10">
        <f>IFERROR(VLOOKUP(BP6,Dicionário!$A:$B,2,0),"CONFERIR")</f>
        <v>2</v>
      </c>
      <c r="BR6" s="2">
        <v>124</v>
      </c>
      <c r="BS6" s="2" t="s">
        <v>146</v>
      </c>
      <c r="BT6" s="10">
        <f>IFERROR(VLOOKUP(BS6,Dicionário!$A:$B,2,0),"CONFERIR")</f>
        <v>2</v>
      </c>
      <c r="BU6" s="2">
        <v>47</v>
      </c>
      <c r="BV6" s="2" t="s">
        <v>147</v>
      </c>
      <c r="BW6" s="10">
        <f>IFERROR(VLOOKUP(BV6,Dicionário!$A:$B,2,0),"CONFERIR")</f>
        <v>2</v>
      </c>
      <c r="BX6" s="2" t="s">
        <v>148</v>
      </c>
      <c r="BY6" s="2">
        <v>323</v>
      </c>
      <c r="BZ6" s="2" t="s">
        <v>149</v>
      </c>
      <c r="CA6" s="10">
        <f>IFERROR(VLOOKUP(BZ6,Dicionário!$A:$B,2,0),"CONFERIR")</f>
        <v>2</v>
      </c>
      <c r="CB6" s="2">
        <v>368</v>
      </c>
      <c r="CC6" s="2">
        <v>667</v>
      </c>
      <c r="CD6" s="2" t="s">
        <v>214</v>
      </c>
      <c r="CE6" s="10">
        <f>IFERROR(VLOOKUP(CD6,Dicionário!$A:$B,2,0),"CONFERIR")</f>
        <v>2</v>
      </c>
      <c r="CF6" s="2">
        <v>0</v>
      </c>
      <c r="CG6" s="2" t="s">
        <v>150</v>
      </c>
      <c r="CH6" s="10">
        <f>IFERROR(VLOOKUP(CG6,Dicionário!$A:$B,2,0),"CONFERIR")</f>
        <v>2</v>
      </c>
      <c r="CI6" s="2">
        <v>755</v>
      </c>
      <c r="CJ6" s="2" t="s">
        <v>152</v>
      </c>
      <c r="CK6" s="10">
        <f>IFERROR(VLOOKUP(CJ6,Dicionário!$A:$B,2,0),"CONFERIR")</f>
        <v>2</v>
      </c>
      <c r="CL6" s="2" t="s">
        <v>215</v>
      </c>
      <c r="CM6" s="2">
        <v>1</v>
      </c>
      <c r="CN6" s="2">
        <v>0</v>
      </c>
      <c r="CO6" s="2">
        <v>1158</v>
      </c>
      <c r="CP6" s="2" t="s">
        <v>154</v>
      </c>
      <c r="CQ6" s="10">
        <f>IFERROR(VLOOKUP(CP6,Dicionário!$A:$B,2,0),"CONFERIR")</f>
        <v>2</v>
      </c>
      <c r="CR6" s="2">
        <v>298</v>
      </c>
      <c r="CS6" s="2" t="s">
        <v>154</v>
      </c>
      <c r="CT6" s="10">
        <f>IFERROR(VLOOKUP(CS6,Dicionário!A:B,2,0),"Conferir")</f>
        <v>2</v>
      </c>
      <c r="CU6" s="2">
        <v>3176</v>
      </c>
      <c r="CV6" s="2" t="s">
        <v>154</v>
      </c>
      <c r="CW6" s="10">
        <f>IFERROR(VLOOKUP(CV6,Dicionário!A:B,2,0),"Conferir")</f>
        <v>2</v>
      </c>
      <c r="CX6" s="2">
        <f t="shared" si="4"/>
        <v>239.83333333333334</v>
      </c>
      <c r="CY6" s="2">
        <v>17353</v>
      </c>
      <c r="CZ6" s="2" t="s">
        <v>154</v>
      </c>
      <c r="DA6" s="10">
        <f>IFERROR(VLOOKUP(CZ6,Dicionário!$A:$B,2,0),"CONFERIR")</f>
        <v>2</v>
      </c>
      <c r="DC6" s="2" t="s">
        <v>190</v>
      </c>
      <c r="DD6" s="2" t="s">
        <v>190</v>
      </c>
      <c r="DE6" s="10">
        <f>IFERROR(VLOOKUP(DD6,Dicionário!A:B,2,0),"Conferir")</f>
        <v>2</v>
      </c>
      <c r="DF6" s="2" t="s">
        <v>156</v>
      </c>
      <c r="DG6" s="2" t="s">
        <v>216</v>
      </c>
      <c r="DH6" s="2" t="s">
        <v>157</v>
      </c>
      <c r="DI6" s="10">
        <f>IFERROR(VLOOKUP(DH6,Dicionário!$A:$B,2,0),"CONFERIR")</f>
        <v>2</v>
      </c>
      <c r="DJ6" s="2" t="s">
        <v>206</v>
      </c>
      <c r="DK6" s="10">
        <f>IFERROR(VLOOKUP(DJ6,Dicionário!A:B,2,0),"Conferir")</f>
        <v>7</v>
      </c>
      <c r="DL6" s="2" t="s">
        <v>217</v>
      </c>
      <c r="DM6" s="10">
        <f>IFERROR(VLOOKUP(DL6,Dicionário!A:B,2,0),"Conferir")</f>
        <v>6</v>
      </c>
      <c r="DN6" s="2" t="s">
        <v>126</v>
      </c>
      <c r="DO6" s="10">
        <f>IFERROR(VLOOKUP(DN6,Dicionário!A:B,2,0),"Conferir")</f>
        <v>2</v>
      </c>
      <c r="DP6" s="2" t="s">
        <v>126</v>
      </c>
      <c r="DQ6" s="10">
        <f>IFERROR(VLOOKUP(DP6,Dicionário!A:B,2,0),"Conferir")</f>
        <v>2</v>
      </c>
      <c r="DS6" s="2">
        <f t="shared" si="5"/>
        <v>7536</v>
      </c>
      <c r="DT6" s="2">
        <f t="shared" si="6"/>
        <v>21317</v>
      </c>
      <c r="DU6" s="2">
        <v>18</v>
      </c>
      <c r="DV6" s="2">
        <v>2022</v>
      </c>
    </row>
    <row r="7" spans="1:126" ht="15.75" customHeight="1" x14ac:dyDescent="0.15">
      <c r="A7" s="6">
        <v>44965.568999166666</v>
      </c>
      <c r="B7" s="2" t="s">
        <v>218</v>
      </c>
      <c r="C7" s="2" t="s">
        <v>219</v>
      </c>
      <c r="D7" s="2" t="s">
        <v>125</v>
      </c>
      <c r="E7" s="2" t="s">
        <v>125</v>
      </c>
      <c r="F7" s="2" t="s">
        <v>220</v>
      </c>
      <c r="G7" s="2">
        <v>4</v>
      </c>
      <c r="H7" s="2">
        <v>10</v>
      </c>
      <c r="I7" s="2" t="s">
        <v>127</v>
      </c>
      <c r="J7" s="2" t="s">
        <v>221</v>
      </c>
      <c r="K7" s="2" t="s">
        <v>128</v>
      </c>
      <c r="L7" s="2" t="s">
        <v>222</v>
      </c>
      <c r="M7" s="2">
        <v>2023020010</v>
      </c>
      <c r="N7" s="2" t="s">
        <v>223</v>
      </c>
      <c r="O7" s="2">
        <v>11997682095</v>
      </c>
      <c r="P7" s="2">
        <v>567517275</v>
      </c>
      <c r="Q7" s="2">
        <v>53689998875</v>
      </c>
      <c r="R7" s="7">
        <v>37452</v>
      </c>
      <c r="S7" s="2" t="s">
        <v>224</v>
      </c>
      <c r="T7" s="2" t="s">
        <v>133</v>
      </c>
      <c r="U7" s="2" t="s">
        <v>225</v>
      </c>
      <c r="V7" s="8" t="s">
        <v>226</v>
      </c>
      <c r="W7" s="2" t="s">
        <v>168</v>
      </c>
      <c r="X7" s="2" t="s">
        <v>137</v>
      </c>
      <c r="Y7" s="2" t="s">
        <v>138</v>
      </c>
      <c r="Z7" s="2" t="s">
        <v>139</v>
      </c>
      <c r="AB7" s="2">
        <v>5</v>
      </c>
      <c r="AC7" s="2">
        <v>5</v>
      </c>
      <c r="AD7" s="2">
        <f t="shared" si="0"/>
        <v>10</v>
      </c>
      <c r="AF7" s="2">
        <f t="shared" si="1"/>
        <v>10</v>
      </c>
      <c r="AG7" s="2" t="str">
        <f t="shared" si="2"/>
        <v>Ok</v>
      </c>
      <c r="AH7" s="2" t="s">
        <v>169</v>
      </c>
      <c r="AI7" s="2">
        <v>0</v>
      </c>
      <c r="AJ7" s="2" t="s">
        <v>141</v>
      </c>
      <c r="AK7" s="2">
        <f>IFERROR(VLOOKUP(AJ7,Dicionário!A:B,2,0),"Conferir")</f>
        <v>2</v>
      </c>
      <c r="AL7" s="2">
        <v>1200</v>
      </c>
      <c r="AM7" s="2" t="s">
        <v>170</v>
      </c>
      <c r="AN7" s="9">
        <f>IFERROR(VLOOKUP(AM7,Dicionário!A:B,2,0),"Conferir")</f>
        <v>2</v>
      </c>
      <c r="AO7" s="2">
        <v>0</v>
      </c>
      <c r="AP7" s="2" t="s">
        <v>141</v>
      </c>
      <c r="AQ7" s="2">
        <f>IFERROR(VLOOKUP(AP7,Dicionário!A:B,2,0),"Conferir")</f>
        <v>2</v>
      </c>
      <c r="AR7" s="2">
        <v>1686</v>
      </c>
      <c r="AS7" s="2" t="s">
        <v>142</v>
      </c>
      <c r="AT7" s="9">
        <f>IFERROR(VLOOKUP(AS7,Dicionário!A:B,2,0),"Conferir")</f>
        <v>2</v>
      </c>
      <c r="AU7" s="2">
        <v>0</v>
      </c>
      <c r="AV7" s="2">
        <f t="shared" si="3"/>
        <v>0</v>
      </c>
      <c r="AW7" s="2" t="s">
        <v>141</v>
      </c>
      <c r="AX7" s="9">
        <f>IFERROR(VLOOKUP(AW7,Dicionário!A:B,2,0),"Conferir")</f>
        <v>2</v>
      </c>
      <c r="AY7" s="2">
        <v>0</v>
      </c>
      <c r="AZ7" s="2" t="s">
        <v>141</v>
      </c>
      <c r="BA7" s="10">
        <f>IFERROR(VLOOKUP(AZ7,Dicionário!A:B,2,0),"Conferir")</f>
        <v>2</v>
      </c>
      <c r="BB7" s="2">
        <v>0</v>
      </c>
      <c r="BC7" s="2" t="s">
        <v>141</v>
      </c>
      <c r="BD7" s="10">
        <f>IFERROR(VLOOKUP(BC7,Dicionário!A:B,2,0),"Conferir")</f>
        <v>2</v>
      </c>
      <c r="BF7" s="2">
        <v>0</v>
      </c>
      <c r="BG7" s="2" t="s">
        <v>143</v>
      </c>
      <c r="BH7" s="10">
        <f>IFERROR(VLOOKUP(BG7,Dicionário!$A:$B,2,0),"CONFERIR")</f>
        <v>1</v>
      </c>
      <c r="BI7" s="2">
        <v>0</v>
      </c>
      <c r="BJ7" s="2" t="s">
        <v>144</v>
      </c>
      <c r="BK7" s="10">
        <f>IFERROR(VLOOKUP(BJ7,Dicionário!$A:$B,2,0),"CONFERIR")</f>
        <v>2</v>
      </c>
      <c r="BL7" s="2">
        <v>585</v>
      </c>
      <c r="BM7" s="2" t="s">
        <v>145</v>
      </c>
      <c r="BN7" s="10">
        <f>IFERROR(VLOOKUP(BM7,Dicionário!$A:$B,2,0),"CONFERIR")</f>
        <v>2</v>
      </c>
      <c r="BO7" s="2">
        <v>68</v>
      </c>
      <c r="BP7" s="2" t="s">
        <v>146</v>
      </c>
      <c r="BQ7" s="10">
        <f>IFERROR(VLOOKUP(BP7,Dicionário!$A:$B,2,0),"CONFERIR")</f>
        <v>2</v>
      </c>
      <c r="BR7" s="2">
        <v>233</v>
      </c>
      <c r="BS7" s="2" t="s">
        <v>146</v>
      </c>
      <c r="BT7" s="10">
        <f>IFERROR(VLOOKUP(BS7,Dicionário!$A:$B,2,0),"CONFERIR")</f>
        <v>2</v>
      </c>
      <c r="BU7" s="2">
        <v>0</v>
      </c>
      <c r="BV7" s="2" t="s">
        <v>150</v>
      </c>
      <c r="BW7" s="10">
        <f>IFERROR(VLOOKUP(BV7,Dicionário!$A:$B,2,0),"CONFERIR")</f>
        <v>2</v>
      </c>
      <c r="BX7" s="2" t="s">
        <v>202</v>
      </c>
      <c r="BY7" s="2">
        <v>100</v>
      </c>
      <c r="BZ7" s="2" t="s">
        <v>149</v>
      </c>
      <c r="CA7" s="10">
        <f>IFERROR(VLOOKUP(BZ7,Dicionário!$A:$B,2,0),"CONFERIR")</f>
        <v>2</v>
      </c>
      <c r="CB7" s="2">
        <v>1000</v>
      </c>
      <c r="CC7" s="2">
        <v>0</v>
      </c>
      <c r="CD7" s="2" t="s">
        <v>150</v>
      </c>
      <c r="CE7" s="10">
        <f>IFERROR(VLOOKUP(CD7,Dicionário!$A:$B,2,0),"CONFERIR")</f>
        <v>2</v>
      </c>
      <c r="CF7" s="2">
        <v>0</v>
      </c>
      <c r="CG7" s="2" t="s">
        <v>150</v>
      </c>
      <c r="CH7" s="10">
        <f>IFERROR(VLOOKUP(CG7,Dicionário!$A:$B,2,0),"CONFERIR")</f>
        <v>2</v>
      </c>
      <c r="CI7" s="2">
        <v>0</v>
      </c>
      <c r="CJ7" s="2" t="s">
        <v>150</v>
      </c>
      <c r="CK7" s="10">
        <f>IFERROR(VLOOKUP(CJ7,Dicionário!$A:$B,2,0),"CONFERIR")</f>
        <v>2</v>
      </c>
      <c r="CM7" s="2">
        <v>1</v>
      </c>
      <c r="CN7" s="2">
        <v>0</v>
      </c>
      <c r="CO7" s="2">
        <v>102</v>
      </c>
      <c r="CP7" s="2" t="s">
        <v>177</v>
      </c>
      <c r="CQ7" s="10">
        <f>IFERROR(VLOOKUP(CP7,Dicionário!$A:$B,2,0),"CONFERIR")</f>
        <v>0</v>
      </c>
      <c r="CR7" s="2">
        <v>0</v>
      </c>
      <c r="CS7" s="2" t="s">
        <v>227</v>
      </c>
      <c r="CT7" s="10">
        <f>IFERROR(VLOOKUP(CS7,Dicionário!A:B,2,0),"Conferir")</f>
        <v>0</v>
      </c>
      <c r="CU7" s="2">
        <v>0</v>
      </c>
      <c r="CV7" s="2" t="s">
        <v>150</v>
      </c>
      <c r="CW7" s="10">
        <f>IFERROR(VLOOKUP(CV7,Dicionário!A:B,2,0),"Conferir")</f>
        <v>2</v>
      </c>
      <c r="CX7" s="2">
        <f t="shared" si="4"/>
        <v>0</v>
      </c>
      <c r="CY7" s="2">
        <v>0</v>
      </c>
      <c r="CZ7" s="2" t="s">
        <v>150</v>
      </c>
      <c r="DA7" s="10">
        <f>IFERROR(VLOOKUP(CZ7,Dicionário!$A:$B,2,0),"CONFERIR")</f>
        <v>2</v>
      </c>
      <c r="DB7" s="2" t="s">
        <v>228</v>
      </c>
      <c r="DC7" s="2" t="s">
        <v>155</v>
      </c>
      <c r="DD7" s="2" t="s">
        <v>155</v>
      </c>
      <c r="DE7" s="10">
        <f>IFERROR(VLOOKUP(DD7,Dicionário!A:B,2,0),"Conferir")</f>
        <v>1</v>
      </c>
      <c r="DF7" s="2" t="s">
        <v>156</v>
      </c>
      <c r="DG7" s="2" t="s">
        <v>126</v>
      </c>
      <c r="DH7" s="2" t="s">
        <v>157</v>
      </c>
      <c r="DI7" s="10">
        <f>IFERROR(VLOOKUP(DH7,Dicionário!$A:$B,2,0),"CONFERIR")</f>
        <v>2</v>
      </c>
      <c r="DJ7" s="2" t="s">
        <v>229</v>
      </c>
      <c r="DK7" s="10">
        <f>IFERROR(VLOOKUP(DJ7,Dicionário!A:B,2,0),"Conferir")</f>
        <v>2</v>
      </c>
      <c r="DL7" s="2" t="s">
        <v>230</v>
      </c>
      <c r="DM7" s="10">
        <f>IFERROR(VLOOKUP(DL7,Dicionário!A:B,2,0),"Conferir")</f>
        <v>4</v>
      </c>
      <c r="DN7" s="2" t="s">
        <v>126</v>
      </c>
      <c r="DO7" s="10">
        <f>IFERROR(VLOOKUP(DN7,Dicionário!A:B,2,0),"Conferir")</f>
        <v>2</v>
      </c>
      <c r="DP7" s="2" t="s">
        <v>126</v>
      </c>
      <c r="DQ7" s="10">
        <f>IFERROR(VLOOKUP(DP7,Dicionário!A:B,2,0),"Conferir")</f>
        <v>2</v>
      </c>
      <c r="DS7" s="2">
        <f t="shared" si="5"/>
        <v>2886</v>
      </c>
      <c r="DT7" s="2">
        <f t="shared" si="6"/>
        <v>2088</v>
      </c>
      <c r="DU7" s="2">
        <v>21</v>
      </c>
      <c r="DV7" s="2">
        <v>2019</v>
      </c>
    </row>
    <row r="8" spans="1:126" ht="15.75" customHeight="1" x14ac:dyDescent="0.15">
      <c r="A8" s="6">
        <v>44966.508571643513</v>
      </c>
      <c r="B8" s="2" t="s">
        <v>231</v>
      </c>
      <c r="C8" s="2" t="s">
        <v>232</v>
      </c>
      <c r="D8" s="2" t="s">
        <v>125</v>
      </c>
      <c r="E8" s="2" t="s">
        <v>126</v>
      </c>
      <c r="F8" s="2" t="s">
        <v>126</v>
      </c>
      <c r="G8" s="2">
        <v>2</v>
      </c>
      <c r="H8" s="2">
        <v>1</v>
      </c>
      <c r="I8" s="2" t="s">
        <v>127</v>
      </c>
      <c r="J8" s="2" t="s">
        <v>128</v>
      </c>
      <c r="K8" s="2" t="s">
        <v>163</v>
      </c>
      <c r="L8" s="2" t="s">
        <v>233</v>
      </c>
      <c r="M8" s="2">
        <v>2023020012</v>
      </c>
      <c r="N8" s="2" t="s">
        <v>234</v>
      </c>
      <c r="O8" s="2">
        <v>11995572622</v>
      </c>
      <c r="P8" s="2">
        <v>548623740</v>
      </c>
      <c r="Q8" s="2">
        <v>44771038830</v>
      </c>
      <c r="R8" s="7">
        <v>38372</v>
      </c>
      <c r="S8" s="2" t="s">
        <v>132</v>
      </c>
      <c r="T8" s="2" t="s">
        <v>133</v>
      </c>
      <c r="U8" s="2" t="s">
        <v>235</v>
      </c>
      <c r="V8" s="8" t="s">
        <v>236</v>
      </c>
      <c r="W8" s="2" t="s">
        <v>168</v>
      </c>
      <c r="X8" s="2" t="s">
        <v>137</v>
      </c>
      <c r="Y8" s="2" t="s">
        <v>138</v>
      </c>
      <c r="Z8" s="2" t="s">
        <v>139</v>
      </c>
      <c r="AB8" s="2">
        <v>3</v>
      </c>
      <c r="AC8" s="2">
        <v>3</v>
      </c>
      <c r="AD8" s="2">
        <f t="shared" si="0"/>
        <v>6</v>
      </c>
      <c r="AF8" s="2">
        <f t="shared" si="1"/>
        <v>6</v>
      </c>
      <c r="AG8" s="2" t="str">
        <f t="shared" si="2"/>
        <v>Ok</v>
      </c>
      <c r="AH8" s="2" t="s">
        <v>140</v>
      </c>
      <c r="AI8" s="2">
        <v>0</v>
      </c>
      <c r="AJ8" s="2" t="s">
        <v>141</v>
      </c>
      <c r="AK8" s="2">
        <f>IFERROR(VLOOKUP(AJ8,Dicionário!A:B,2,0),"Conferir")</f>
        <v>2</v>
      </c>
      <c r="AL8" s="2">
        <v>3590</v>
      </c>
      <c r="AM8" s="2" t="s">
        <v>142</v>
      </c>
      <c r="AN8" s="9">
        <f>IFERROR(VLOOKUP(AM8,Dicionário!A:B,2,0),"Conferir")</f>
        <v>2</v>
      </c>
      <c r="AO8" s="2">
        <v>3046</v>
      </c>
      <c r="AP8" s="2" t="s">
        <v>142</v>
      </c>
      <c r="AQ8" s="2">
        <f>IFERROR(VLOOKUP(AP8,Dicionário!A:B,2,0),"Conferir")</f>
        <v>2</v>
      </c>
      <c r="AR8" s="2">
        <v>0</v>
      </c>
      <c r="AS8" s="2" t="s">
        <v>141</v>
      </c>
      <c r="AT8" s="9">
        <f>IFERROR(VLOOKUP(AS8,Dicionário!A:B,2,0),"Conferir")</f>
        <v>2</v>
      </c>
      <c r="AU8" s="2">
        <v>0</v>
      </c>
      <c r="AV8" s="2">
        <f t="shared" si="3"/>
        <v>11</v>
      </c>
      <c r="AW8" s="2" t="s">
        <v>141</v>
      </c>
      <c r="AX8" s="9">
        <f>IFERROR(VLOOKUP(AW8,Dicionário!A:B,2,0),"Conferir")</f>
        <v>2</v>
      </c>
      <c r="AY8" s="2">
        <v>0</v>
      </c>
      <c r="AZ8" s="2" t="s">
        <v>141</v>
      </c>
      <c r="BA8" s="10">
        <f>IFERROR(VLOOKUP(AZ8,Dicionário!A:B,2,0),"Conferir")</f>
        <v>2</v>
      </c>
      <c r="BB8" s="2">
        <v>0</v>
      </c>
      <c r="BC8" s="2" t="s">
        <v>141</v>
      </c>
      <c r="BD8" s="10">
        <f>IFERROR(VLOOKUP(BC8,Dicionário!A:B,2,0),"Conferir")</f>
        <v>2</v>
      </c>
      <c r="BF8" s="2">
        <v>0</v>
      </c>
      <c r="BG8" s="2" t="s">
        <v>237</v>
      </c>
      <c r="BH8" s="10">
        <f>IFERROR(VLOOKUP(BG8,Dicionário!$A:$B,2,0),"CONFERIR")</f>
        <v>4</v>
      </c>
      <c r="BI8" s="2">
        <v>0</v>
      </c>
      <c r="BJ8" s="2" t="s">
        <v>238</v>
      </c>
      <c r="BK8" s="10">
        <f>IFERROR(VLOOKUP(BJ8,Dicionário!$A:$B,2,0),"CONFERIR")</f>
        <v>2</v>
      </c>
      <c r="BL8" s="2">
        <v>0</v>
      </c>
      <c r="BM8" s="2" t="s">
        <v>150</v>
      </c>
      <c r="BN8" s="10">
        <f>IFERROR(VLOOKUP(BM8,Dicionário!$A:$B,2,0),"CONFERIR")</f>
        <v>2</v>
      </c>
      <c r="BO8" s="2">
        <v>136</v>
      </c>
      <c r="BP8" s="2" t="s">
        <v>146</v>
      </c>
      <c r="BQ8" s="10">
        <f>IFERROR(VLOOKUP(BP8,Dicionário!$A:$B,2,0),"CONFERIR")</f>
        <v>2</v>
      </c>
      <c r="BR8" s="2">
        <v>133</v>
      </c>
      <c r="BS8" s="2" t="s">
        <v>146</v>
      </c>
      <c r="BT8" s="10">
        <f>IFERROR(VLOOKUP(BS8,Dicionário!$A:$B,2,0),"CONFERIR")</f>
        <v>2</v>
      </c>
      <c r="BU8" s="2">
        <v>153</v>
      </c>
      <c r="BV8" s="2" t="s">
        <v>147</v>
      </c>
      <c r="BW8" s="10">
        <f>IFERROR(VLOOKUP(BV8,Dicionário!$A:$B,2,0),"CONFERIR")</f>
        <v>2</v>
      </c>
      <c r="BX8" s="2" t="s">
        <v>148</v>
      </c>
      <c r="BY8" s="2">
        <v>87</v>
      </c>
      <c r="BZ8" s="2" t="s">
        <v>149</v>
      </c>
      <c r="CA8" s="10">
        <f>IFERROR(VLOOKUP(BZ8,Dicionário!$A:$B,2,0),"CONFERIR")</f>
        <v>2</v>
      </c>
      <c r="CB8" s="2">
        <v>100</v>
      </c>
      <c r="CC8" s="2">
        <v>99</v>
      </c>
      <c r="CD8" s="2" t="s">
        <v>214</v>
      </c>
      <c r="CE8" s="10">
        <f>IFERROR(VLOOKUP(CD8,Dicionário!$A:$B,2,0),"CONFERIR")</f>
        <v>2</v>
      </c>
      <c r="CF8" s="2">
        <v>249</v>
      </c>
      <c r="CG8" s="2" t="s">
        <v>151</v>
      </c>
      <c r="CH8" s="10">
        <f>IFERROR(VLOOKUP(CG8,Dicionário!$A:$B,2,0),"CONFERIR")</f>
        <v>2</v>
      </c>
      <c r="CI8" s="2">
        <v>160</v>
      </c>
      <c r="CJ8" s="2" t="s">
        <v>175</v>
      </c>
      <c r="CK8" s="10">
        <f>IFERROR(VLOOKUP(CJ8,Dicionário!$A:$B,2,0),"CONFERIR")</f>
        <v>2</v>
      </c>
      <c r="CL8" s="2" t="s">
        <v>239</v>
      </c>
      <c r="CM8" s="2">
        <v>1</v>
      </c>
      <c r="CN8" s="2">
        <v>0</v>
      </c>
      <c r="CO8" s="2">
        <v>2199</v>
      </c>
      <c r="CP8" s="2" t="s">
        <v>154</v>
      </c>
      <c r="CQ8" s="10">
        <f>IFERROR(VLOOKUP(CP8,Dicionário!$A:$B,2,0),"CONFERIR")</f>
        <v>2</v>
      </c>
      <c r="CR8" s="2">
        <v>0</v>
      </c>
      <c r="CS8" s="2" t="s">
        <v>154</v>
      </c>
      <c r="CT8" s="10">
        <f>IFERROR(VLOOKUP(CS8,Dicionário!A:B,2,0),"Conferir")</f>
        <v>2</v>
      </c>
      <c r="CU8" s="2">
        <v>134</v>
      </c>
      <c r="CV8" s="2" t="s">
        <v>154</v>
      </c>
      <c r="CW8" s="10">
        <f>IFERROR(VLOOKUP(CV8,Dicionário!A:B,2,0),"Conferir")</f>
        <v>2</v>
      </c>
      <c r="CX8" s="2">
        <f t="shared" si="4"/>
        <v>11.166666666666666</v>
      </c>
      <c r="CY8" s="2">
        <v>28985</v>
      </c>
      <c r="CZ8" s="2" t="s">
        <v>154</v>
      </c>
      <c r="DA8" s="10">
        <f>IFERROR(VLOOKUP(CZ8,Dicionário!$A:$B,2,0),"CONFERIR")</f>
        <v>2</v>
      </c>
      <c r="DC8" s="2" t="s">
        <v>155</v>
      </c>
      <c r="DD8" s="2" t="s">
        <v>190</v>
      </c>
      <c r="DE8" s="10">
        <f>IFERROR(VLOOKUP(DD8,Dicionário!A:B,2,0),"Conferir")</f>
        <v>2</v>
      </c>
      <c r="DF8" s="2" t="s">
        <v>156</v>
      </c>
      <c r="DG8" s="2" t="s">
        <v>191</v>
      </c>
      <c r="DH8" s="2" t="s">
        <v>157</v>
      </c>
      <c r="DI8" s="10">
        <f>IFERROR(VLOOKUP(DH8,Dicionário!$A:$B,2,0),"CONFERIR")</f>
        <v>2</v>
      </c>
      <c r="DJ8" s="2" t="s">
        <v>206</v>
      </c>
      <c r="DK8" s="10">
        <f>IFERROR(VLOOKUP(DJ8,Dicionário!A:B,2,0),"Conferir")</f>
        <v>7</v>
      </c>
      <c r="DL8" s="2" t="s">
        <v>217</v>
      </c>
      <c r="DM8" s="10">
        <f>IFERROR(VLOOKUP(DL8,Dicionário!A:B,2,0),"Conferir")</f>
        <v>6</v>
      </c>
      <c r="DN8" s="2" t="s">
        <v>126</v>
      </c>
      <c r="DO8" s="10">
        <f>IFERROR(VLOOKUP(DN8,Dicionário!A:B,2,0),"Conferir")</f>
        <v>2</v>
      </c>
      <c r="DP8" s="2" t="s">
        <v>126</v>
      </c>
      <c r="DQ8" s="10">
        <f>IFERROR(VLOOKUP(DP8,Dicionário!A:B,2,0),"Conferir")</f>
        <v>2</v>
      </c>
      <c r="DS8" s="2">
        <f t="shared" si="5"/>
        <v>6636</v>
      </c>
      <c r="DT8" s="2">
        <f t="shared" si="6"/>
        <v>32301</v>
      </c>
      <c r="DU8" s="2">
        <v>18</v>
      </c>
      <c r="DV8" s="2">
        <v>2022</v>
      </c>
    </row>
    <row r="9" spans="1:126" ht="15.75" customHeight="1" x14ac:dyDescent="0.15">
      <c r="A9" s="6">
        <v>44967.535743402783</v>
      </c>
      <c r="B9" s="2" t="s">
        <v>207</v>
      </c>
      <c r="C9" s="2" t="s">
        <v>240</v>
      </c>
      <c r="D9" s="2" t="s">
        <v>125</v>
      </c>
      <c r="E9" s="2" t="s">
        <v>126</v>
      </c>
      <c r="F9" s="2" t="s">
        <v>126</v>
      </c>
      <c r="G9" s="2">
        <v>2</v>
      </c>
      <c r="H9" s="2" t="s">
        <v>162</v>
      </c>
      <c r="I9" s="2" t="s">
        <v>127</v>
      </c>
      <c r="J9" s="2" t="s">
        <v>163</v>
      </c>
      <c r="K9" s="2" t="s">
        <v>128</v>
      </c>
      <c r="L9" s="2" t="s">
        <v>241</v>
      </c>
      <c r="M9" s="2">
        <v>2023020013</v>
      </c>
      <c r="N9" s="2" t="s">
        <v>242</v>
      </c>
      <c r="O9" s="2">
        <v>11961823781</v>
      </c>
      <c r="P9" s="2">
        <v>684782372</v>
      </c>
      <c r="Q9" s="2">
        <v>54325718893</v>
      </c>
      <c r="R9" s="7">
        <v>38479</v>
      </c>
      <c r="S9" s="2" t="s">
        <v>132</v>
      </c>
      <c r="T9" s="2" t="s">
        <v>133</v>
      </c>
      <c r="U9" s="2" t="s">
        <v>243</v>
      </c>
      <c r="V9" s="8" t="s">
        <v>244</v>
      </c>
      <c r="W9" s="2" t="s">
        <v>245</v>
      </c>
      <c r="X9" s="2" t="s">
        <v>137</v>
      </c>
      <c r="Y9" s="2" t="s">
        <v>138</v>
      </c>
      <c r="Z9" s="2" t="s">
        <v>139</v>
      </c>
      <c r="AB9" s="2">
        <v>4</v>
      </c>
      <c r="AC9" s="2">
        <v>4</v>
      </c>
      <c r="AD9" s="2">
        <f t="shared" si="0"/>
        <v>8</v>
      </c>
      <c r="AF9" s="2">
        <f t="shared" si="1"/>
        <v>8</v>
      </c>
      <c r="AG9" s="2" t="str">
        <f t="shared" si="2"/>
        <v>Ok</v>
      </c>
      <c r="AH9" s="2" t="s">
        <v>169</v>
      </c>
      <c r="AI9" s="2">
        <v>0</v>
      </c>
      <c r="AJ9" s="2" t="s">
        <v>141</v>
      </c>
      <c r="AK9" s="2">
        <f>IFERROR(VLOOKUP(AJ9,Dicionário!A:B,2,0),"Conferir")</f>
        <v>2</v>
      </c>
      <c r="AL9" s="2">
        <v>2000</v>
      </c>
      <c r="AM9" s="2" t="s">
        <v>188</v>
      </c>
      <c r="AN9" s="9">
        <f>IFERROR(VLOOKUP(AM9,Dicionário!A:B,2,0),"Conferir")</f>
        <v>0</v>
      </c>
      <c r="AO9" s="2">
        <v>1229</v>
      </c>
      <c r="AP9" s="2" t="s">
        <v>200</v>
      </c>
      <c r="AQ9" s="2">
        <f>IFERROR(VLOOKUP(AP9,Dicionário!A:B,2,0),"Conferir")</f>
        <v>0</v>
      </c>
      <c r="AR9" s="2">
        <v>0</v>
      </c>
      <c r="AS9" s="2" t="s">
        <v>141</v>
      </c>
      <c r="AT9" s="9">
        <f>IFERROR(VLOOKUP(AS9,Dicionário!A:B,2,0),"Conferir")</f>
        <v>2</v>
      </c>
      <c r="AU9" s="2">
        <v>0</v>
      </c>
      <c r="AV9" s="2">
        <f t="shared" si="3"/>
        <v>0</v>
      </c>
      <c r="AW9" s="2" t="s">
        <v>141</v>
      </c>
      <c r="AX9" s="9">
        <f>IFERROR(VLOOKUP(AW9,Dicionário!A:B,2,0),"Conferir")</f>
        <v>2</v>
      </c>
      <c r="AY9" s="2">
        <v>0</v>
      </c>
      <c r="AZ9" s="2" t="s">
        <v>141</v>
      </c>
      <c r="BA9" s="10">
        <f>IFERROR(VLOOKUP(AZ9,Dicionário!A:B,2,0),"Conferir")</f>
        <v>2</v>
      </c>
      <c r="BB9" s="2">
        <v>0</v>
      </c>
      <c r="BC9" s="2" t="s">
        <v>141</v>
      </c>
      <c r="BD9" s="10">
        <f>IFERROR(VLOOKUP(BC9,Dicionário!A:B,2,0),"Conferir")</f>
        <v>2</v>
      </c>
      <c r="BF9" s="2">
        <v>0</v>
      </c>
      <c r="BG9" s="2" t="s">
        <v>143</v>
      </c>
      <c r="BH9" s="10">
        <f>IFERROR(VLOOKUP(BG9,Dicionário!$A:$B,2,0),"CONFERIR")</f>
        <v>1</v>
      </c>
      <c r="BI9" s="2">
        <v>0</v>
      </c>
      <c r="BJ9" s="2" t="s">
        <v>144</v>
      </c>
      <c r="BK9" s="10">
        <f>IFERROR(VLOOKUP(BJ9,Dicionário!$A:$B,2,0),"CONFERIR")</f>
        <v>2</v>
      </c>
      <c r="BL9" s="2">
        <v>107</v>
      </c>
      <c r="BM9" s="2" t="s">
        <v>145</v>
      </c>
      <c r="BN9" s="10">
        <f>IFERROR(VLOOKUP(BM9,Dicionário!$A:$B,2,0),"CONFERIR")</f>
        <v>2</v>
      </c>
      <c r="BO9" s="2">
        <v>147</v>
      </c>
      <c r="BP9" s="2" t="s">
        <v>146</v>
      </c>
      <c r="BQ9" s="10">
        <f>IFERROR(VLOOKUP(BP9,Dicionário!$A:$B,2,0),"CONFERIR")</f>
        <v>2</v>
      </c>
      <c r="BR9" s="2">
        <v>175</v>
      </c>
      <c r="BS9" s="2" t="s">
        <v>146</v>
      </c>
      <c r="BT9" s="10">
        <f>IFERROR(VLOOKUP(BS9,Dicionário!$A:$B,2,0),"CONFERIR")</f>
        <v>2</v>
      </c>
      <c r="BU9" s="2">
        <v>95</v>
      </c>
      <c r="BV9" s="2" t="s">
        <v>147</v>
      </c>
      <c r="BW9" s="10">
        <f>IFERROR(VLOOKUP(BV9,Dicionário!$A:$B,2,0),"CONFERIR")</f>
        <v>2</v>
      </c>
      <c r="BX9" s="2" t="s">
        <v>202</v>
      </c>
      <c r="BY9" s="2">
        <v>0</v>
      </c>
      <c r="BZ9" s="2" t="s">
        <v>150</v>
      </c>
      <c r="CA9" s="10">
        <f>IFERROR(VLOOKUP(BZ9,Dicionário!$A:$B,2,0),"CONFERIR")</f>
        <v>2</v>
      </c>
      <c r="CB9" s="2">
        <v>0</v>
      </c>
      <c r="CC9" s="2">
        <v>0</v>
      </c>
      <c r="CD9" s="2" t="s">
        <v>150</v>
      </c>
      <c r="CE9" s="10">
        <f>IFERROR(VLOOKUP(CD9,Dicionário!$A:$B,2,0),"CONFERIR")</f>
        <v>2</v>
      </c>
      <c r="CF9" s="2">
        <v>0</v>
      </c>
      <c r="CG9" s="2" t="s">
        <v>150</v>
      </c>
      <c r="CH9" s="10">
        <f>IFERROR(VLOOKUP(CG9,Dicionário!$A:$B,2,0),"CONFERIR")</f>
        <v>2</v>
      </c>
      <c r="CI9" s="2">
        <v>200</v>
      </c>
      <c r="CJ9" s="2" t="s">
        <v>175</v>
      </c>
      <c r="CK9" s="10">
        <f>IFERROR(VLOOKUP(CJ9,Dicionário!$A:$B,2,0),"CONFERIR")</f>
        <v>2</v>
      </c>
      <c r="CL9" s="2" t="s">
        <v>246</v>
      </c>
      <c r="CM9" s="2">
        <v>1</v>
      </c>
      <c r="CN9" s="2">
        <v>0</v>
      </c>
      <c r="CO9" s="2">
        <v>0</v>
      </c>
      <c r="CP9" s="2" t="s">
        <v>247</v>
      </c>
      <c r="CQ9" s="10">
        <f>IFERROR(VLOOKUP(CP9,Dicionário!$A:$B,2,0),"CONFERIR")</f>
        <v>2</v>
      </c>
      <c r="CR9" s="2">
        <v>0</v>
      </c>
      <c r="CS9" s="2" t="s">
        <v>150</v>
      </c>
      <c r="CT9" s="10">
        <f>IFERROR(VLOOKUP(CS9,Dicionário!A:B,2,0),"Conferir")</f>
        <v>2</v>
      </c>
      <c r="CU9" s="2">
        <v>0</v>
      </c>
      <c r="CV9" s="2" t="s">
        <v>150</v>
      </c>
      <c r="CW9" s="10">
        <f>IFERROR(VLOOKUP(CV9,Dicionário!A:B,2,0),"Conferir")</f>
        <v>2</v>
      </c>
      <c r="CX9" s="2">
        <f t="shared" si="4"/>
        <v>0</v>
      </c>
      <c r="CY9" s="2">
        <v>0</v>
      </c>
      <c r="CZ9" s="2" t="s">
        <v>150</v>
      </c>
      <c r="DA9" s="10">
        <f>IFERROR(VLOOKUP(CZ9,Dicionário!$A:$B,2,0),"CONFERIR")</f>
        <v>2</v>
      </c>
      <c r="DB9" s="2" t="s">
        <v>248</v>
      </c>
      <c r="DC9" s="2" t="s">
        <v>155</v>
      </c>
      <c r="DD9" s="2" t="s">
        <v>155</v>
      </c>
      <c r="DE9" s="10">
        <f>IFERROR(VLOOKUP(DD9,Dicionário!A:B,2,0),"Conferir")</f>
        <v>1</v>
      </c>
      <c r="DF9" s="2" t="s">
        <v>156</v>
      </c>
      <c r="DH9" s="2" t="s">
        <v>157</v>
      </c>
      <c r="DI9" s="10">
        <f>IFERROR(VLOOKUP(DH9,Dicionário!$A:$B,2,0),"CONFERIR")</f>
        <v>2</v>
      </c>
      <c r="DJ9" s="2" t="s">
        <v>158</v>
      </c>
      <c r="DK9" s="10">
        <f>IFERROR(VLOOKUP(DJ9,Dicionário!A:B,2,0),"Conferir")</f>
        <v>5</v>
      </c>
      <c r="DL9" s="2" t="s">
        <v>158</v>
      </c>
      <c r="DM9" s="10">
        <f>IFERROR(VLOOKUP(DL9,Dicionário!A:B,2,0),"Conferir")</f>
        <v>5</v>
      </c>
      <c r="DN9" s="2" t="s">
        <v>126</v>
      </c>
      <c r="DO9" s="10">
        <f>IFERROR(VLOOKUP(DN9,Dicionário!A:B,2,0),"Conferir")</f>
        <v>2</v>
      </c>
      <c r="DP9" s="2" t="s">
        <v>126</v>
      </c>
      <c r="DQ9" s="10">
        <f>IFERROR(VLOOKUP(DP9,Dicionário!A:B,2,0),"Conferir")</f>
        <v>2</v>
      </c>
      <c r="DS9" s="2">
        <f t="shared" si="5"/>
        <v>3229</v>
      </c>
      <c r="DT9" s="2">
        <f t="shared" si="6"/>
        <v>724</v>
      </c>
      <c r="DU9" s="2">
        <v>18</v>
      </c>
      <c r="DV9" s="2">
        <v>2022</v>
      </c>
    </row>
    <row r="10" spans="1:126" ht="15.75" customHeight="1" x14ac:dyDescent="0.15">
      <c r="A10" s="6">
        <v>44966.46294287037</v>
      </c>
      <c r="B10" s="2" t="s">
        <v>231</v>
      </c>
      <c r="C10" s="2" t="s">
        <v>249</v>
      </c>
      <c r="D10" s="2" t="s">
        <v>125</v>
      </c>
      <c r="E10" s="2" t="s">
        <v>126</v>
      </c>
      <c r="F10" s="2" t="s">
        <v>126</v>
      </c>
      <c r="G10" s="2">
        <v>1</v>
      </c>
      <c r="H10" s="2">
        <v>1</v>
      </c>
      <c r="I10" s="2" t="s">
        <v>127</v>
      </c>
      <c r="J10" s="2" t="s">
        <v>128</v>
      </c>
      <c r="K10" s="2" t="s">
        <v>209</v>
      </c>
      <c r="L10" s="2" t="s">
        <v>250</v>
      </c>
      <c r="M10" s="2">
        <v>2023020015</v>
      </c>
      <c r="N10" s="2" t="s">
        <v>251</v>
      </c>
      <c r="O10" s="2">
        <v>11944543550</v>
      </c>
      <c r="P10" s="2">
        <v>552261208</v>
      </c>
      <c r="Q10" s="2">
        <v>43805720807</v>
      </c>
      <c r="R10" s="7">
        <v>37332</v>
      </c>
      <c r="S10" s="2" t="s">
        <v>132</v>
      </c>
      <c r="T10" s="2" t="s">
        <v>133</v>
      </c>
      <c r="U10" s="2" t="s">
        <v>252</v>
      </c>
      <c r="V10" s="8" t="s">
        <v>253</v>
      </c>
      <c r="W10" s="2" t="s">
        <v>254</v>
      </c>
      <c r="X10" s="2" t="s">
        <v>137</v>
      </c>
      <c r="Y10" s="2" t="s">
        <v>138</v>
      </c>
      <c r="Z10" s="2" t="s">
        <v>139</v>
      </c>
      <c r="AB10" s="2">
        <v>5</v>
      </c>
      <c r="AC10" s="2">
        <v>5</v>
      </c>
      <c r="AD10" s="2">
        <f t="shared" si="0"/>
        <v>10</v>
      </c>
      <c r="AF10" s="2">
        <f t="shared" si="1"/>
        <v>10</v>
      </c>
      <c r="AG10" s="2" t="str">
        <f t="shared" si="2"/>
        <v>Ok</v>
      </c>
      <c r="AH10" s="2" t="s">
        <v>140</v>
      </c>
      <c r="AI10" s="2">
        <v>0</v>
      </c>
      <c r="AJ10" s="2" t="s">
        <v>141</v>
      </c>
      <c r="AK10" s="2">
        <f>IFERROR(VLOOKUP(AJ10,Dicionário!A:B,2,0),"Conferir")</f>
        <v>2</v>
      </c>
      <c r="AL10" s="2">
        <v>1427</v>
      </c>
      <c r="AM10" s="2" t="s">
        <v>200</v>
      </c>
      <c r="AN10" s="9">
        <f>IFERROR(VLOOKUP(AM10,Dicionário!A:B,2,0),"Conferir")</f>
        <v>0</v>
      </c>
      <c r="AO10" s="2">
        <v>0</v>
      </c>
      <c r="AP10" s="2" t="s">
        <v>141</v>
      </c>
      <c r="AQ10" s="2">
        <f>IFERROR(VLOOKUP(AP10,Dicionário!A:B,2,0),"Conferir")</f>
        <v>2</v>
      </c>
      <c r="AR10" s="2">
        <v>2283</v>
      </c>
      <c r="AS10" s="2" t="s">
        <v>200</v>
      </c>
      <c r="AT10" s="9">
        <f>IFERROR(VLOOKUP(AS10,Dicionário!A:B,2,0),"Conferir")</f>
        <v>0</v>
      </c>
      <c r="AU10" s="2">
        <v>0</v>
      </c>
      <c r="AV10" s="2">
        <f t="shared" si="3"/>
        <v>0</v>
      </c>
      <c r="AW10" s="2" t="s">
        <v>141</v>
      </c>
      <c r="AX10" s="9">
        <f>IFERROR(VLOOKUP(AW10,Dicionário!A:B,2,0),"Conferir")</f>
        <v>2</v>
      </c>
      <c r="AY10" s="2">
        <v>0</v>
      </c>
      <c r="AZ10" s="2" t="s">
        <v>141</v>
      </c>
      <c r="BA10" s="10">
        <f>IFERROR(VLOOKUP(AZ10,Dicionário!A:B,2,0),"Conferir")</f>
        <v>2</v>
      </c>
      <c r="BB10" s="2">
        <v>0</v>
      </c>
      <c r="BC10" s="2" t="s">
        <v>141</v>
      </c>
      <c r="BD10" s="10">
        <f>IFERROR(VLOOKUP(BC10,Dicionário!A:B,2,0),"Conferir")</f>
        <v>2</v>
      </c>
      <c r="BF10" s="2">
        <v>0</v>
      </c>
      <c r="BG10" s="2" t="s">
        <v>172</v>
      </c>
      <c r="BH10" s="10">
        <f>IFERROR(VLOOKUP(BG10,Dicionário!$A:$B,2,0),"CONFERIR")</f>
        <v>2</v>
      </c>
      <c r="BI10" s="2">
        <v>2103</v>
      </c>
      <c r="BJ10" s="2" t="s">
        <v>255</v>
      </c>
      <c r="BK10" s="10">
        <f>IFERROR(VLOOKUP(BJ10,Dicionário!$A:$B,2,0),"CONFERIR")</f>
        <v>0</v>
      </c>
      <c r="BL10" s="2">
        <v>0</v>
      </c>
      <c r="BM10" s="2" t="s">
        <v>150</v>
      </c>
      <c r="BN10" s="10">
        <f>IFERROR(VLOOKUP(BM10,Dicionário!$A:$B,2,0),"CONFERIR")</f>
        <v>2</v>
      </c>
      <c r="BO10" s="2">
        <v>112</v>
      </c>
      <c r="BP10" s="2" t="s">
        <v>146</v>
      </c>
      <c r="BQ10" s="10">
        <f>IFERROR(VLOOKUP(BP10,Dicionário!$A:$B,2,0),"CONFERIR")</f>
        <v>2</v>
      </c>
      <c r="BR10" s="2">
        <v>244</v>
      </c>
      <c r="BS10" s="2" t="s">
        <v>146</v>
      </c>
      <c r="BT10" s="10">
        <f>IFERROR(VLOOKUP(BS10,Dicionário!$A:$B,2,0),"CONFERIR")</f>
        <v>2</v>
      </c>
      <c r="BU10" s="2">
        <v>82</v>
      </c>
      <c r="BV10" s="2" t="s">
        <v>147</v>
      </c>
      <c r="BW10" s="10">
        <f>IFERROR(VLOOKUP(BV10,Dicionário!$A:$B,2,0),"CONFERIR")</f>
        <v>2</v>
      </c>
      <c r="BX10" s="2" t="s">
        <v>202</v>
      </c>
      <c r="BY10" s="2">
        <v>82</v>
      </c>
      <c r="BZ10" s="2" t="s">
        <v>149</v>
      </c>
      <c r="CA10" s="10">
        <f>IFERROR(VLOOKUP(BZ10,Dicionário!$A:$B,2,0),"CONFERIR")</f>
        <v>2</v>
      </c>
      <c r="CB10" s="2">
        <v>260</v>
      </c>
      <c r="CC10" s="2">
        <v>0</v>
      </c>
      <c r="CD10" s="2" t="s">
        <v>150</v>
      </c>
      <c r="CE10" s="10">
        <f>IFERROR(VLOOKUP(CD10,Dicionário!$A:$B,2,0),"CONFERIR")</f>
        <v>2</v>
      </c>
      <c r="CF10" s="2">
        <v>0</v>
      </c>
      <c r="CG10" s="2" t="s">
        <v>150</v>
      </c>
      <c r="CH10" s="10">
        <f>IFERROR(VLOOKUP(CG10,Dicionário!$A:$B,2,0),"CONFERIR")</f>
        <v>2</v>
      </c>
      <c r="CI10" s="2">
        <v>200</v>
      </c>
      <c r="CJ10" s="2" t="s">
        <v>175</v>
      </c>
      <c r="CK10" s="10">
        <f>IFERROR(VLOOKUP(CJ10,Dicionário!$A:$B,2,0),"CONFERIR")</f>
        <v>2</v>
      </c>
      <c r="CL10" s="2" t="s">
        <v>256</v>
      </c>
      <c r="CM10" s="2">
        <v>0</v>
      </c>
      <c r="CN10" s="2">
        <v>0</v>
      </c>
      <c r="CO10" s="2">
        <v>0</v>
      </c>
      <c r="CP10" s="2" t="s">
        <v>150</v>
      </c>
      <c r="CQ10" s="10">
        <f>IFERROR(VLOOKUP(CP10,Dicionário!$A:$B,2,0),"CONFERIR")</f>
        <v>2</v>
      </c>
      <c r="CR10" s="2">
        <v>0</v>
      </c>
      <c r="CS10" s="2" t="s">
        <v>150</v>
      </c>
      <c r="CT10" s="10">
        <f>IFERROR(VLOOKUP(CS10,Dicionário!A:B,2,0),"Conferir")</f>
        <v>2</v>
      </c>
      <c r="CU10" s="2">
        <v>0</v>
      </c>
      <c r="CV10" s="2" t="s">
        <v>150</v>
      </c>
      <c r="CW10" s="10">
        <f>IFERROR(VLOOKUP(CV10,Dicionário!A:B,2,0),"Conferir")</f>
        <v>2</v>
      </c>
      <c r="CX10" s="2">
        <f t="shared" si="4"/>
        <v>0</v>
      </c>
      <c r="CY10" s="2">
        <v>0</v>
      </c>
      <c r="CZ10" s="2" t="s">
        <v>150</v>
      </c>
      <c r="DA10" s="10">
        <f>IFERROR(VLOOKUP(CZ10,Dicionário!$A:$B,2,0),"CONFERIR")</f>
        <v>2</v>
      </c>
      <c r="DC10" s="2" t="s">
        <v>155</v>
      </c>
      <c r="DD10" s="2" t="s">
        <v>155</v>
      </c>
      <c r="DE10" s="10">
        <f>IFERROR(VLOOKUP(DD10,Dicionário!A:B,2,0),"Conferir")</f>
        <v>1</v>
      </c>
      <c r="DF10" s="2" t="s">
        <v>156</v>
      </c>
      <c r="DH10" s="2" t="s">
        <v>157</v>
      </c>
      <c r="DI10" s="10">
        <f>IFERROR(VLOOKUP(DH10,Dicionário!$A:$B,2,0),"CONFERIR")</f>
        <v>2</v>
      </c>
      <c r="DJ10" s="2" t="s">
        <v>257</v>
      </c>
      <c r="DK10" s="10">
        <f>IFERROR(VLOOKUP(DJ10,Dicionário!A:B,2,0),"Conferir")</f>
        <v>1</v>
      </c>
      <c r="DL10" s="2" t="s">
        <v>229</v>
      </c>
      <c r="DM10" s="10">
        <f>IFERROR(VLOOKUP(DL10,Dicionário!A:B,2,0),"Conferir")</f>
        <v>2</v>
      </c>
      <c r="DN10" s="2" t="s">
        <v>126</v>
      </c>
      <c r="DO10" s="10">
        <f>IFERROR(VLOOKUP(DN10,Dicionário!A:B,2,0),"Conferir")</f>
        <v>2</v>
      </c>
      <c r="DP10" s="2" t="s">
        <v>125</v>
      </c>
      <c r="DQ10" s="10">
        <f>IFERROR(VLOOKUP(DP10,Dicionário!A:B,2,0),"Conferir")</f>
        <v>1</v>
      </c>
      <c r="DS10" s="2">
        <f t="shared" si="5"/>
        <v>3710</v>
      </c>
      <c r="DT10" s="2">
        <f t="shared" si="6"/>
        <v>3083</v>
      </c>
      <c r="DU10" s="2">
        <v>21</v>
      </c>
      <c r="DV10" s="2">
        <v>2019</v>
      </c>
    </row>
    <row r="11" spans="1:126" ht="15.75" customHeight="1" x14ac:dyDescent="0.15">
      <c r="A11" s="6">
        <v>44965.532452141204</v>
      </c>
      <c r="B11" s="2" t="s">
        <v>258</v>
      </c>
      <c r="C11" s="2" t="s">
        <v>259</v>
      </c>
      <c r="D11" s="2" t="s">
        <v>125</v>
      </c>
      <c r="E11" s="2" t="s">
        <v>126</v>
      </c>
      <c r="F11" s="2" t="s">
        <v>126</v>
      </c>
      <c r="G11" s="2">
        <v>1</v>
      </c>
      <c r="H11" s="2" t="s">
        <v>162</v>
      </c>
      <c r="I11" s="2" t="s">
        <v>127</v>
      </c>
      <c r="J11" s="2" t="s">
        <v>128</v>
      </c>
      <c r="K11" s="2" t="s">
        <v>163</v>
      </c>
      <c r="L11" s="2" t="s">
        <v>260</v>
      </c>
      <c r="M11" s="2">
        <v>2023020016</v>
      </c>
      <c r="N11" s="2" t="s">
        <v>261</v>
      </c>
      <c r="O11" s="2">
        <v>11916650722</v>
      </c>
      <c r="P11" s="2">
        <v>52704547</v>
      </c>
      <c r="Q11" s="2">
        <v>43842905866</v>
      </c>
      <c r="R11" s="7">
        <v>38255</v>
      </c>
      <c r="S11" s="2" t="s">
        <v>132</v>
      </c>
      <c r="T11" s="2" t="s">
        <v>133</v>
      </c>
      <c r="U11" s="2" t="s">
        <v>262</v>
      </c>
      <c r="V11" s="8" t="s">
        <v>263</v>
      </c>
      <c r="W11" s="2" t="s">
        <v>168</v>
      </c>
      <c r="X11" s="2" t="s">
        <v>137</v>
      </c>
      <c r="Y11" s="2" t="s">
        <v>138</v>
      </c>
      <c r="Z11" s="2" t="s">
        <v>139</v>
      </c>
      <c r="AB11" s="2">
        <v>3</v>
      </c>
      <c r="AC11" s="2">
        <v>3</v>
      </c>
      <c r="AD11" s="2">
        <f t="shared" si="0"/>
        <v>6</v>
      </c>
      <c r="AE11" s="2">
        <v>0</v>
      </c>
      <c r="AF11" s="2">
        <f t="shared" si="1"/>
        <v>6</v>
      </c>
      <c r="AG11" s="2" t="str">
        <f t="shared" si="2"/>
        <v>Ok</v>
      </c>
      <c r="AH11" s="2" t="s">
        <v>169</v>
      </c>
      <c r="AI11" s="2">
        <v>0</v>
      </c>
      <c r="AJ11" s="2" t="s">
        <v>141</v>
      </c>
      <c r="AK11" s="2">
        <f>IFERROR(VLOOKUP(AJ11,Dicionário!A:B,2,0),"Conferir")</f>
        <v>2</v>
      </c>
      <c r="AL11" s="2">
        <v>0</v>
      </c>
      <c r="AM11" s="2" t="s">
        <v>141</v>
      </c>
      <c r="AN11" s="9">
        <f>IFERROR(VLOOKUP(AM11,Dicionário!A:B,2,0),"Conferir")</f>
        <v>2</v>
      </c>
      <c r="AO11" s="2">
        <v>0</v>
      </c>
      <c r="AP11" s="2" t="s">
        <v>141</v>
      </c>
      <c r="AQ11" s="2">
        <f>IFERROR(VLOOKUP(AP11,Dicionário!A:B,2,0),"Conferir")</f>
        <v>2</v>
      </c>
      <c r="AR11" s="2">
        <v>1800</v>
      </c>
      <c r="AS11" s="2" t="s">
        <v>170</v>
      </c>
      <c r="AT11" s="9">
        <f>IFERROR(VLOOKUP(AS11,Dicionário!A:B,2,0),"Conferir")</f>
        <v>2</v>
      </c>
      <c r="AU11" s="2">
        <v>0</v>
      </c>
      <c r="AV11" s="2">
        <f t="shared" si="3"/>
        <v>0</v>
      </c>
      <c r="AW11" s="2" t="s">
        <v>141</v>
      </c>
      <c r="AX11" s="9">
        <f>IFERROR(VLOOKUP(AW11,Dicionário!A:B,2,0),"Conferir")</f>
        <v>2</v>
      </c>
      <c r="AY11" s="2">
        <v>0</v>
      </c>
      <c r="AZ11" s="2" t="s">
        <v>141</v>
      </c>
      <c r="BA11" s="10">
        <f>IFERROR(VLOOKUP(AZ11,Dicionário!A:B,2,0),"Conferir")</f>
        <v>2</v>
      </c>
      <c r="BB11" s="2">
        <v>1305</v>
      </c>
      <c r="BC11" s="2" t="s">
        <v>188</v>
      </c>
      <c r="BD11" s="10">
        <f>IFERROR(VLOOKUP(BC11,Dicionário!A:B,2,0),"Conferir")</f>
        <v>0</v>
      </c>
      <c r="BE11" s="2" t="s">
        <v>264</v>
      </c>
      <c r="BF11" s="2">
        <v>1</v>
      </c>
      <c r="BG11" s="2" t="s">
        <v>265</v>
      </c>
      <c r="BH11" s="10">
        <f>IFERROR(VLOOKUP(BG11,Dicionário!$A:$B,2,0),"CONFERIR")</f>
        <v>3</v>
      </c>
      <c r="BI11" s="2">
        <v>0</v>
      </c>
      <c r="BJ11" s="2" t="s">
        <v>238</v>
      </c>
      <c r="BK11" s="10">
        <f>IFERROR(VLOOKUP(BJ11,Dicionário!$A:$B,2,0),"CONFERIR")</f>
        <v>2</v>
      </c>
      <c r="BL11" s="2">
        <v>0</v>
      </c>
      <c r="BM11" s="2" t="s">
        <v>150</v>
      </c>
      <c r="BN11" s="10">
        <f>IFERROR(VLOOKUP(BM11,Dicionário!$A:$B,2,0),"CONFERIR")</f>
        <v>2</v>
      </c>
      <c r="BO11" s="2">
        <v>132</v>
      </c>
      <c r="BP11" s="2" t="s">
        <v>146</v>
      </c>
      <c r="BQ11" s="10">
        <f>IFERROR(VLOOKUP(BP11,Dicionário!$A:$B,2,0),"CONFERIR")</f>
        <v>2</v>
      </c>
      <c r="BR11" s="2">
        <v>346</v>
      </c>
      <c r="BS11" s="2" t="s">
        <v>146</v>
      </c>
      <c r="BT11" s="10">
        <f>IFERROR(VLOOKUP(BS11,Dicionário!$A:$B,2,0),"CONFERIR")</f>
        <v>2</v>
      </c>
      <c r="BU11" s="2">
        <v>0</v>
      </c>
      <c r="BV11" s="2" t="s">
        <v>150</v>
      </c>
      <c r="BW11" s="10">
        <f>IFERROR(VLOOKUP(BV11,Dicionário!$A:$B,2,0),"CONFERIR")</f>
        <v>2</v>
      </c>
      <c r="BX11" s="2" t="s">
        <v>148</v>
      </c>
      <c r="BY11" s="2">
        <v>70</v>
      </c>
      <c r="BZ11" s="2" t="s">
        <v>266</v>
      </c>
      <c r="CA11" s="10">
        <f>IFERROR(VLOOKUP(BZ11,Dicionário!$A:$B,2,0),"CONFERIR")</f>
        <v>0</v>
      </c>
      <c r="CB11" s="2">
        <v>225</v>
      </c>
      <c r="CC11" s="2">
        <v>0</v>
      </c>
      <c r="CD11" s="2" t="s">
        <v>150</v>
      </c>
      <c r="CE11" s="10">
        <f>IFERROR(VLOOKUP(CD11,Dicionário!$A:$B,2,0),"CONFERIR")</f>
        <v>2</v>
      </c>
      <c r="CF11" s="2">
        <v>400</v>
      </c>
      <c r="CG11" s="2" t="s">
        <v>267</v>
      </c>
      <c r="CH11" s="10">
        <f>IFERROR(VLOOKUP(CG11,Dicionário!$A:$B,2,0),"CONFERIR")</f>
        <v>0</v>
      </c>
      <c r="CI11" s="2">
        <v>200</v>
      </c>
      <c r="CJ11" s="2" t="s">
        <v>175</v>
      </c>
      <c r="CK11" s="10">
        <f>IFERROR(VLOOKUP(CJ11,Dicionário!$A:$B,2,0),"CONFERIR")</f>
        <v>2</v>
      </c>
      <c r="CL11" s="2" t="s">
        <v>268</v>
      </c>
      <c r="CM11" s="2">
        <v>0</v>
      </c>
      <c r="CN11" s="2">
        <v>0</v>
      </c>
      <c r="CO11" s="2">
        <v>0</v>
      </c>
      <c r="CP11" s="2" t="s">
        <v>150</v>
      </c>
      <c r="CQ11" s="10">
        <f>IFERROR(VLOOKUP(CP11,Dicionário!$A:$B,2,0),"CONFERIR")</f>
        <v>2</v>
      </c>
      <c r="CR11" s="2">
        <v>0</v>
      </c>
      <c r="CS11" s="2" t="s">
        <v>150</v>
      </c>
      <c r="CT11" s="10">
        <f>IFERROR(VLOOKUP(CS11,Dicionário!A:B,2,0),"Conferir")</f>
        <v>2</v>
      </c>
      <c r="CU11" s="2">
        <v>0</v>
      </c>
      <c r="CV11" s="2" t="s">
        <v>150</v>
      </c>
      <c r="CW11" s="10">
        <f>IFERROR(VLOOKUP(CV11,Dicionário!A:B,2,0),"Conferir")</f>
        <v>2</v>
      </c>
      <c r="CX11" s="2">
        <f t="shared" si="4"/>
        <v>0</v>
      </c>
      <c r="CY11" s="2">
        <v>0</v>
      </c>
      <c r="CZ11" s="2" t="s">
        <v>150</v>
      </c>
      <c r="DA11" s="10">
        <f>IFERROR(VLOOKUP(CZ11,Dicionário!$A:$B,2,0),"CONFERIR")</f>
        <v>2</v>
      </c>
      <c r="DC11" s="2" t="s">
        <v>155</v>
      </c>
      <c r="DD11" s="2" t="s">
        <v>155</v>
      </c>
      <c r="DE11" s="10">
        <f>IFERROR(VLOOKUP(DD11,Dicionário!A:B,2,0),"Conferir")</f>
        <v>1</v>
      </c>
      <c r="DF11" s="2" t="s">
        <v>156</v>
      </c>
      <c r="DG11" s="2" t="s">
        <v>126</v>
      </c>
      <c r="DH11" s="2" t="s">
        <v>157</v>
      </c>
      <c r="DI11" s="10">
        <f>IFERROR(VLOOKUP(DH11,Dicionário!$A:$B,2,0),"CONFERIR")</f>
        <v>2</v>
      </c>
      <c r="DJ11" s="2" t="s">
        <v>229</v>
      </c>
      <c r="DK11" s="10">
        <f>IFERROR(VLOOKUP(DJ11,Dicionário!A:B,2,0),"Conferir")</f>
        <v>2</v>
      </c>
      <c r="DL11" s="2" t="s">
        <v>158</v>
      </c>
      <c r="DM11" s="10">
        <f>IFERROR(VLOOKUP(DL11,Dicionário!A:B,2,0),"Conferir")</f>
        <v>5</v>
      </c>
      <c r="DN11" s="2" t="s">
        <v>126</v>
      </c>
      <c r="DO11" s="10">
        <f>IFERROR(VLOOKUP(DN11,Dicionário!A:B,2,0),"Conferir")</f>
        <v>2</v>
      </c>
      <c r="DP11" s="2" t="s">
        <v>126</v>
      </c>
      <c r="DQ11" s="10">
        <f>IFERROR(VLOOKUP(DP11,Dicionário!A:B,2,0),"Conferir")</f>
        <v>2</v>
      </c>
      <c r="DS11" s="2">
        <f t="shared" si="5"/>
        <v>3105</v>
      </c>
      <c r="DT11" s="2">
        <f t="shared" si="6"/>
        <v>1373</v>
      </c>
      <c r="DU11" s="2">
        <v>19</v>
      </c>
      <c r="DV11" s="2">
        <v>2022</v>
      </c>
    </row>
    <row r="12" spans="1:126" ht="15.75" customHeight="1" x14ac:dyDescent="0.15">
      <c r="A12" s="6">
        <v>44967.497926342592</v>
      </c>
      <c r="B12" s="2" t="s">
        <v>269</v>
      </c>
      <c r="C12" s="2" t="s">
        <v>270</v>
      </c>
      <c r="D12" s="2" t="s">
        <v>125</v>
      </c>
      <c r="E12" s="2" t="s">
        <v>125</v>
      </c>
      <c r="F12" s="2" t="s">
        <v>126</v>
      </c>
      <c r="G12" s="2">
        <v>1</v>
      </c>
      <c r="H12" s="2">
        <v>1</v>
      </c>
      <c r="I12" s="2" t="s">
        <v>127</v>
      </c>
      <c r="J12" s="2" t="s">
        <v>128</v>
      </c>
      <c r="K12" s="2" t="s">
        <v>182</v>
      </c>
      <c r="L12" s="2" t="s">
        <v>271</v>
      </c>
      <c r="M12" s="2">
        <v>2023020017</v>
      </c>
      <c r="N12" s="2" t="s">
        <v>272</v>
      </c>
      <c r="O12" s="2">
        <v>11992074000</v>
      </c>
      <c r="P12" s="2">
        <v>574528805</v>
      </c>
      <c r="Q12" s="2">
        <v>46859449845</v>
      </c>
      <c r="R12" s="7">
        <v>38506</v>
      </c>
      <c r="S12" s="2" t="s">
        <v>132</v>
      </c>
      <c r="T12" s="2" t="s">
        <v>133</v>
      </c>
      <c r="U12" s="2" t="s">
        <v>273</v>
      </c>
      <c r="V12" s="8" t="s">
        <v>274</v>
      </c>
      <c r="W12" s="2" t="s">
        <v>275</v>
      </c>
      <c r="X12" s="2" t="s">
        <v>137</v>
      </c>
      <c r="Y12" s="2" t="s">
        <v>138</v>
      </c>
      <c r="Z12" s="2" t="s">
        <v>139</v>
      </c>
      <c r="AB12" s="2">
        <v>2</v>
      </c>
      <c r="AC12" s="2">
        <v>2</v>
      </c>
      <c r="AD12" s="2">
        <f t="shared" si="0"/>
        <v>4</v>
      </c>
      <c r="AF12" s="2">
        <f t="shared" si="1"/>
        <v>4</v>
      </c>
      <c r="AG12" s="2" t="str">
        <f t="shared" si="2"/>
        <v>Ok</v>
      </c>
      <c r="AH12" s="2" t="s">
        <v>140</v>
      </c>
      <c r="AI12" s="2">
        <v>0</v>
      </c>
      <c r="AJ12" s="2" t="s">
        <v>141</v>
      </c>
      <c r="AK12" s="2">
        <f>IFERROR(VLOOKUP(AJ12,Dicionário!A:B,2,0),"Conferir")</f>
        <v>2</v>
      </c>
      <c r="AL12" s="2">
        <v>0</v>
      </c>
      <c r="AM12" s="2" t="s">
        <v>141</v>
      </c>
      <c r="AN12" s="9">
        <f>IFERROR(VLOOKUP(AM12,Dicionário!A:B,2,0),"Conferir")</f>
        <v>2</v>
      </c>
      <c r="AO12" s="2">
        <v>0</v>
      </c>
      <c r="AP12" s="2" t="s">
        <v>141</v>
      </c>
      <c r="AQ12" s="2">
        <f>IFERROR(VLOOKUP(AP12,Dicionário!A:B,2,0),"Conferir")</f>
        <v>2</v>
      </c>
      <c r="AR12" s="2">
        <v>0</v>
      </c>
      <c r="AS12" s="2" t="s">
        <v>141</v>
      </c>
      <c r="AT12" s="9">
        <f>IFERROR(VLOOKUP(AS12,Dicionário!A:B,2,0),"Conferir")</f>
        <v>2</v>
      </c>
      <c r="AU12" s="2">
        <v>0</v>
      </c>
      <c r="AV12" s="2">
        <f t="shared" si="3"/>
        <v>0</v>
      </c>
      <c r="AW12" s="2" t="s">
        <v>141</v>
      </c>
      <c r="AX12" s="9">
        <f>IFERROR(VLOOKUP(AW12,Dicionário!A:B,2,0),"Conferir")</f>
        <v>2</v>
      </c>
      <c r="AY12" s="2">
        <v>0</v>
      </c>
      <c r="AZ12" s="2" t="s">
        <v>141</v>
      </c>
      <c r="BA12" s="10">
        <f>IFERROR(VLOOKUP(AZ12,Dicionário!A:B,2,0),"Conferir")</f>
        <v>2</v>
      </c>
      <c r="BB12" s="2">
        <v>3111</v>
      </c>
      <c r="BC12" s="2" t="s">
        <v>170</v>
      </c>
      <c r="BD12" s="10">
        <f>IFERROR(VLOOKUP(BC12,Dicionário!A:B,2,0),"Conferir")</f>
        <v>2</v>
      </c>
      <c r="BE12" s="2" t="s">
        <v>276</v>
      </c>
      <c r="BF12" s="2">
        <v>0</v>
      </c>
      <c r="BG12" s="2" t="s">
        <v>265</v>
      </c>
      <c r="BH12" s="10">
        <f>IFERROR(VLOOKUP(BG12,Dicionário!$A:$B,2,0),"CONFERIR")</f>
        <v>3</v>
      </c>
      <c r="BI12" s="2">
        <v>0</v>
      </c>
      <c r="BJ12" s="2" t="s">
        <v>144</v>
      </c>
      <c r="BK12" s="10">
        <f>IFERROR(VLOOKUP(BJ12,Dicionário!$A:$B,2,0),"CONFERIR")</f>
        <v>2</v>
      </c>
      <c r="BL12" s="2">
        <v>2787</v>
      </c>
      <c r="BM12" s="2" t="s">
        <v>145</v>
      </c>
      <c r="BN12" s="10">
        <f>IFERROR(VLOOKUP(BM12,Dicionário!$A:$B,2,0),"CONFERIR")</f>
        <v>2</v>
      </c>
      <c r="BO12" s="2">
        <v>76</v>
      </c>
      <c r="BP12" s="2" t="s">
        <v>146</v>
      </c>
      <c r="BQ12" s="10">
        <f>IFERROR(VLOOKUP(BP12,Dicionário!$A:$B,2,0),"CONFERIR")</f>
        <v>2</v>
      </c>
      <c r="BR12" s="2">
        <v>214</v>
      </c>
      <c r="BS12" s="2" t="s">
        <v>146</v>
      </c>
      <c r="BT12" s="10">
        <f>IFERROR(VLOOKUP(BS12,Dicionário!$A:$B,2,0),"CONFERIR")</f>
        <v>2</v>
      </c>
      <c r="BU12" s="2">
        <v>63</v>
      </c>
      <c r="BV12" s="2" t="s">
        <v>147</v>
      </c>
      <c r="BW12" s="10">
        <f>IFERROR(VLOOKUP(BV12,Dicionário!$A:$B,2,0),"CONFERIR")</f>
        <v>2</v>
      </c>
      <c r="BX12" s="2" t="s">
        <v>148</v>
      </c>
      <c r="BY12" s="2">
        <v>481</v>
      </c>
      <c r="BZ12" s="2" t="s">
        <v>149</v>
      </c>
      <c r="CA12" s="10">
        <f>IFERROR(VLOOKUP(BZ12,Dicionário!$A:$B,2,0),"CONFERIR")</f>
        <v>2</v>
      </c>
      <c r="CB12" s="2">
        <v>100</v>
      </c>
      <c r="CC12" s="2">
        <v>216</v>
      </c>
      <c r="CD12" s="2" t="s">
        <v>214</v>
      </c>
      <c r="CE12" s="10">
        <f>IFERROR(VLOOKUP(CD12,Dicionário!$A:$B,2,0),"CONFERIR")</f>
        <v>2</v>
      </c>
      <c r="CF12" s="2">
        <v>80</v>
      </c>
      <c r="CG12" s="2" t="s">
        <v>267</v>
      </c>
      <c r="CH12" s="10">
        <f>IFERROR(VLOOKUP(CG12,Dicionário!$A:$B,2,0),"CONFERIR")</f>
        <v>0</v>
      </c>
      <c r="CI12" s="2">
        <v>232</v>
      </c>
      <c r="CJ12" s="2" t="s">
        <v>175</v>
      </c>
      <c r="CK12" s="10">
        <f>IFERROR(VLOOKUP(CJ12,Dicionário!$A:$B,2,0),"CONFERIR")</f>
        <v>2</v>
      </c>
      <c r="CL12" s="2" t="s">
        <v>277</v>
      </c>
      <c r="CM12" s="2">
        <v>1</v>
      </c>
      <c r="CN12" s="2">
        <v>0</v>
      </c>
      <c r="CO12" s="2">
        <v>415</v>
      </c>
      <c r="CP12" s="2" t="s">
        <v>154</v>
      </c>
      <c r="CQ12" s="10">
        <f>IFERROR(VLOOKUP(CP12,Dicionário!$A:$B,2,0),"CONFERIR")</f>
        <v>2</v>
      </c>
      <c r="CR12" s="2">
        <v>0</v>
      </c>
      <c r="CS12" s="2" t="s">
        <v>150</v>
      </c>
      <c r="CT12" s="10">
        <f>IFERROR(VLOOKUP(CS12,Dicionário!A:B,2,0),"Conferir")</f>
        <v>2</v>
      </c>
      <c r="CU12" s="2">
        <v>0</v>
      </c>
      <c r="CV12" s="2" t="s">
        <v>150</v>
      </c>
      <c r="CW12" s="10">
        <f>IFERROR(VLOOKUP(CV12,Dicionário!A:B,2,0),"Conferir")</f>
        <v>2</v>
      </c>
      <c r="CX12" s="2">
        <f t="shared" si="4"/>
        <v>0</v>
      </c>
      <c r="CY12" s="2">
        <v>0</v>
      </c>
      <c r="CZ12" s="2" t="s">
        <v>150</v>
      </c>
      <c r="DA12" s="10">
        <f>IFERROR(VLOOKUP(CZ12,Dicionário!$A:$B,2,0),"CONFERIR")</f>
        <v>2</v>
      </c>
      <c r="DC12" s="2" t="s">
        <v>155</v>
      </c>
      <c r="DD12" s="2" t="s">
        <v>155</v>
      </c>
      <c r="DE12" s="10">
        <f>IFERROR(VLOOKUP(DD12,Dicionário!A:B,2,0),"Conferir")</f>
        <v>1</v>
      </c>
      <c r="DF12" s="2" t="s">
        <v>156</v>
      </c>
      <c r="DH12" s="2" t="s">
        <v>157</v>
      </c>
      <c r="DI12" s="10">
        <f>IFERROR(VLOOKUP(DH12,Dicionário!$A:$B,2,0),"CONFERIR")</f>
        <v>2</v>
      </c>
      <c r="DJ12" s="2" t="s">
        <v>206</v>
      </c>
      <c r="DK12" s="10">
        <f>IFERROR(VLOOKUP(DJ12,Dicionário!A:B,2,0),"Conferir")</f>
        <v>7</v>
      </c>
      <c r="DL12" s="2" t="s">
        <v>206</v>
      </c>
      <c r="DM12" s="10">
        <f>IFERROR(VLOOKUP(DL12,Dicionário!A:B,2,0),"Conferir")</f>
        <v>7</v>
      </c>
      <c r="DN12" s="2" t="s">
        <v>126</v>
      </c>
      <c r="DO12" s="10">
        <f>IFERROR(VLOOKUP(DN12,Dicionário!A:B,2,0),"Conferir")</f>
        <v>2</v>
      </c>
      <c r="DP12" s="2" t="s">
        <v>126</v>
      </c>
      <c r="DQ12" s="10">
        <f>IFERROR(VLOOKUP(DP12,Dicionário!A:B,2,0),"Conferir")</f>
        <v>2</v>
      </c>
      <c r="DS12" s="2">
        <f t="shared" si="5"/>
        <v>3111</v>
      </c>
      <c r="DT12" s="2">
        <f t="shared" si="6"/>
        <v>4664</v>
      </c>
      <c r="DU12" s="2">
        <v>18</v>
      </c>
      <c r="DV12" s="2">
        <v>2022</v>
      </c>
    </row>
    <row r="13" spans="1:126" ht="15.75" customHeight="1" x14ac:dyDescent="0.15">
      <c r="A13" s="6">
        <v>44967.661198958333</v>
      </c>
      <c r="B13" s="2" t="s">
        <v>218</v>
      </c>
      <c r="C13" s="2" t="s">
        <v>278</v>
      </c>
      <c r="D13" s="2" t="s">
        <v>125</v>
      </c>
      <c r="E13" s="2" t="s">
        <v>126</v>
      </c>
      <c r="F13" s="2" t="s">
        <v>279</v>
      </c>
      <c r="G13" s="2">
        <v>1</v>
      </c>
      <c r="H13" s="2">
        <v>1</v>
      </c>
      <c r="I13" s="2" t="s">
        <v>127</v>
      </c>
      <c r="J13" s="2" t="s">
        <v>163</v>
      </c>
      <c r="K13" s="2" t="s">
        <v>128</v>
      </c>
      <c r="L13" s="2" t="s">
        <v>280</v>
      </c>
      <c r="M13" s="2">
        <v>2023020027</v>
      </c>
      <c r="N13" s="2" t="s">
        <v>281</v>
      </c>
      <c r="O13" s="2">
        <v>11980636515</v>
      </c>
      <c r="P13" s="2">
        <v>581701446</v>
      </c>
      <c r="Q13" s="2">
        <v>47799630876</v>
      </c>
      <c r="R13" s="7">
        <v>38608</v>
      </c>
      <c r="S13" s="2" t="s">
        <v>224</v>
      </c>
      <c r="T13" s="2" t="s">
        <v>133</v>
      </c>
      <c r="U13" s="2" t="s">
        <v>282</v>
      </c>
      <c r="V13" s="8" t="s">
        <v>283</v>
      </c>
      <c r="W13" s="2" t="s">
        <v>168</v>
      </c>
      <c r="X13" s="2" t="s">
        <v>137</v>
      </c>
      <c r="Y13" s="2" t="s">
        <v>138</v>
      </c>
      <c r="Z13" s="2" t="s">
        <v>139</v>
      </c>
      <c r="AB13" s="2">
        <v>6</v>
      </c>
      <c r="AC13" s="2">
        <v>6</v>
      </c>
      <c r="AD13" s="2">
        <f t="shared" si="0"/>
        <v>12</v>
      </c>
      <c r="AF13" s="2">
        <f t="shared" si="1"/>
        <v>12</v>
      </c>
      <c r="AG13" s="2" t="str">
        <f t="shared" si="2"/>
        <v>Ok</v>
      </c>
      <c r="AH13" s="2" t="s">
        <v>169</v>
      </c>
      <c r="AI13" s="2">
        <v>0</v>
      </c>
      <c r="AJ13" s="2" t="s">
        <v>141</v>
      </c>
      <c r="AK13" s="2">
        <f>IFERROR(VLOOKUP(AJ13,Dicionário!A:B,2,0),"Conferir")</f>
        <v>2</v>
      </c>
      <c r="AL13" s="2">
        <v>0</v>
      </c>
      <c r="AM13" s="2" t="s">
        <v>141</v>
      </c>
      <c r="AN13" s="9">
        <f>IFERROR(VLOOKUP(AM13,Dicionário!A:B,2,0),"Conferir")</f>
        <v>2</v>
      </c>
      <c r="AO13" s="2">
        <v>0</v>
      </c>
      <c r="AP13" s="2" t="s">
        <v>141</v>
      </c>
      <c r="AQ13" s="2">
        <f>IFERROR(VLOOKUP(AP13,Dicionário!A:B,2,0),"Conferir")</f>
        <v>2</v>
      </c>
      <c r="AR13" s="2">
        <v>1893</v>
      </c>
      <c r="AS13" s="2" t="s">
        <v>142</v>
      </c>
      <c r="AT13" s="9">
        <f>IFERROR(VLOOKUP(AS13,Dicionário!A:B,2,0),"Conferir")</f>
        <v>2</v>
      </c>
      <c r="AU13" s="2">
        <v>0</v>
      </c>
      <c r="AV13" s="2">
        <f t="shared" si="3"/>
        <v>58</v>
      </c>
      <c r="AW13" s="2" t="s">
        <v>141</v>
      </c>
      <c r="AX13" s="9">
        <f>IFERROR(VLOOKUP(AW13,Dicionário!A:B,2,0),"Conferir")</f>
        <v>2</v>
      </c>
      <c r="AY13" s="2">
        <v>3613</v>
      </c>
      <c r="AZ13" s="2" t="s">
        <v>284</v>
      </c>
      <c r="BA13" s="10">
        <f>IFERROR(VLOOKUP(AZ13,Dicionário!A:B,2,0),"Conferir")</f>
        <v>0</v>
      </c>
      <c r="BB13" s="2">
        <v>0</v>
      </c>
      <c r="BC13" s="2" t="s">
        <v>141</v>
      </c>
      <c r="BD13" s="10">
        <f>IFERROR(VLOOKUP(BC13,Dicionário!A:B,2,0),"Conferir")</f>
        <v>2</v>
      </c>
      <c r="BE13" s="2" t="s">
        <v>285</v>
      </c>
      <c r="BF13" s="2">
        <v>0</v>
      </c>
      <c r="BG13" s="2" t="s">
        <v>265</v>
      </c>
      <c r="BH13" s="10">
        <f>IFERROR(VLOOKUP(BG13,Dicionário!$A:$B,2,0),"CONFERIR")</f>
        <v>3</v>
      </c>
      <c r="BI13" s="2">
        <v>0</v>
      </c>
      <c r="BJ13" s="2" t="s">
        <v>238</v>
      </c>
      <c r="BK13" s="10">
        <f>IFERROR(VLOOKUP(BJ13,Dicionário!$A:$B,2,0),"CONFERIR")</f>
        <v>2</v>
      </c>
      <c r="BL13" s="2">
        <v>2732</v>
      </c>
      <c r="BM13" s="2" t="s">
        <v>145</v>
      </c>
      <c r="BN13" s="10">
        <f>IFERROR(VLOOKUP(BM13,Dicionário!$A:$B,2,0),"CONFERIR")</f>
        <v>2</v>
      </c>
      <c r="BO13" s="2">
        <v>321</v>
      </c>
      <c r="BP13" s="2" t="s">
        <v>146</v>
      </c>
      <c r="BQ13" s="10">
        <f>IFERROR(VLOOKUP(BP13,Dicionário!$A:$B,2,0),"CONFERIR")</f>
        <v>2</v>
      </c>
      <c r="BR13" s="2">
        <v>273</v>
      </c>
      <c r="BS13" s="2" t="s">
        <v>146</v>
      </c>
      <c r="BT13" s="10">
        <f>IFERROR(VLOOKUP(BS13,Dicionário!$A:$B,2,0),"CONFERIR")</f>
        <v>2</v>
      </c>
      <c r="BU13" s="2">
        <v>0</v>
      </c>
      <c r="BV13" s="2" t="s">
        <v>150</v>
      </c>
      <c r="BW13" s="10">
        <f>IFERROR(VLOOKUP(BV13,Dicionário!$A:$B,2,0),"CONFERIR")</f>
        <v>2</v>
      </c>
      <c r="BX13" s="2" t="s">
        <v>148</v>
      </c>
      <c r="BY13" s="2">
        <v>277</v>
      </c>
      <c r="BZ13" s="2" t="s">
        <v>286</v>
      </c>
      <c r="CA13" s="10">
        <f>IFERROR(VLOOKUP(BZ13,Dicionário!$A:$B,2,0),"CONFERIR")</f>
        <v>1</v>
      </c>
      <c r="CB13" s="2">
        <v>300</v>
      </c>
      <c r="CC13" s="2">
        <v>1350</v>
      </c>
      <c r="CD13" s="2" t="s">
        <v>214</v>
      </c>
      <c r="CE13" s="10">
        <f>IFERROR(VLOOKUP(CD13,Dicionário!$A:$B,2,0),"CONFERIR")</f>
        <v>2</v>
      </c>
      <c r="CF13" s="2">
        <v>0</v>
      </c>
      <c r="CG13" s="2" t="s">
        <v>150</v>
      </c>
      <c r="CH13" s="10">
        <f>IFERROR(VLOOKUP(CG13,Dicionário!$A:$B,2,0),"CONFERIR")</f>
        <v>2</v>
      </c>
      <c r="CI13" s="2">
        <v>350</v>
      </c>
      <c r="CJ13" s="2" t="s">
        <v>287</v>
      </c>
      <c r="CK13" s="10">
        <f>IFERROR(VLOOKUP(CJ13,Dicionário!$A:$B,2,0),"CONFERIR")</f>
        <v>0</v>
      </c>
      <c r="CL13" s="2" t="s">
        <v>288</v>
      </c>
      <c r="CM13" s="2">
        <v>1</v>
      </c>
      <c r="CN13" s="2">
        <v>0</v>
      </c>
      <c r="CO13" s="2">
        <v>1640</v>
      </c>
      <c r="CP13" s="2" t="s">
        <v>154</v>
      </c>
      <c r="CQ13" s="10">
        <f>IFERROR(VLOOKUP(CP13,Dicionário!$A:$B,2,0),"CONFERIR")</f>
        <v>2</v>
      </c>
      <c r="CR13" s="2">
        <v>0</v>
      </c>
      <c r="CS13" s="2" t="s">
        <v>154</v>
      </c>
      <c r="CT13" s="10">
        <f>IFERROR(VLOOKUP(CS13,Dicionário!A:B,2,0),"Conferir")</f>
        <v>2</v>
      </c>
      <c r="CU13" s="2">
        <v>697</v>
      </c>
      <c r="CV13" s="2" t="s">
        <v>154</v>
      </c>
      <c r="CW13" s="10">
        <f>IFERROR(VLOOKUP(CV13,Dicionário!A:B,2,0),"Conferir")</f>
        <v>2</v>
      </c>
      <c r="CX13" s="2">
        <f t="shared" si="4"/>
        <v>58.083333333333336</v>
      </c>
      <c r="CY13" s="2">
        <v>32000</v>
      </c>
      <c r="CZ13" s="2" t="s">
        <v>177</v>
      </c>
      <c r="DA13" s="10">
        <f>IFERROR(VLOOKUP(CZ13,Dicionário!$A:$B,2,0),"CONFERIR")</f>
        <v>0</v>
      </c>
      <c r="DB13" s="2" t="s">
        <v>289</v>
      </c>
      <c r="DC13" s="2" t="s">
        <v>155</v>
      </c>
      <c r="DD13" s="2" t="s">
        <v>155</v>
      </c>
      <c r="DE13" s="10">
        <f>IFERROR(VLOOKUP(DD13,Dicionário!A:B,2,0),"Conferir")</f>
        <v>1</v>
      </c>
      <c r="DF13" s="2" t="s">
        <v>179</v>
      </c>
      <c r="DH13" s="2" t="s">
        <v>157</v>
      </c>
      <c r="DI13" s="10">
        <f>IFERROR(VLOOKUP(DH13,Dicionário!$A:$B,2,0),"CONFERIR")</f>
        <v>2</v>
      </c>
      <c r="DJ13" s="2" t="s">
        <v>206</v>
      </c>
      <c r="DK13" s="10">
        <f>IFERROR(VLOOKUP(DJ13,Dicionário!A:B,2,0),"Conferir")</f>
        <v>7</v>
      </c>
      <c r="DL13" s="2" t="s">
        <v>206</v>
      </c>
      <c r="DM13" s="10">
        <f>IFERROR(VLOOKUP(DL13,Dicionário!A:B,2,0),"Conferir")</f>
        <v>7</v>
      </c>
      <c r="DN13" s="2" t="s">
        <v>125</v>
      </c>
      <c r="DO13" s="10">
        <f>IFERROR(VLOOKUP(DN13,Dicionário!A:B,2,0),"Conferir")</f>
        <v>1</v>
      </c>
      <c r="DP13" s="2" t="s">
        <v>125</v>
      </c>
      <c r="DQ13" s="10">
        <f>IFERROR(VLOOKUP(DP13,Dicionário!A:B,2,0),"Conferir")</f>
        <v>1</v>
      </c>
      <c r="DS13" s="2">
        <f t="shared" si="5"/>
        <v>5506</v>
      </c>
      <c r="DT13" s="2">
        <f t="shared" si="6"/>
        <v>39243</v>
      </c>
      <c r="DU13" s="2">
        <v>18</v>
      </c>
      <c r="DV13" s="2">
        <v>2023</v>
      </c>
    </row>
    <row r="14" spans="1:126" ht="15.75" customHeight="1" x14ac:dyDescent="0.15">
      <c r="A14" s="6">
        <v>44965.498986238425</v>
      </c>
      <c r="B14" s="2" t="s">
        <v>269</v>
      </c>
      <c r="C14" s="2" t="s">
        <v>290</v>
      </c>
      <c r="D14" s="2" t="s">
        <v>125</v>
      </c>
      <c r="E14" s="2" t="s">
        <v>125</v>
      </c>
      <c r="F14" s="2" t="s">
        <v>126</v>
      </c>
      <c r="G14" s="2">
        <v>2</v>
      </c>
      <c r="H14" s="2">
        <v>2</v>
      </c>
      <c r="I14" s="2">
        <v>1</v>
      </c>
      <c r="J14" s="2" t="s">
        <v>221</v>
      </c>
      <c r="K14" s="2" t="s">
        <v>163</v>
      </c>
      <c r="L14" s="2" t="s">
        <v>291</v>
      </c>
      <c r="M14" s="2">
        <v>2023020029</v>
      </c>
      <c r="N14" s="2" t="s">
        <v>292</v>
      </c>
      <c r="O14" s="2">
        <v>11958432013</v>
      </c>
      <c r="P14" s="2">
        <v>555458179</v>
      </c>
      <c r="Q14" s="2">
        <v>44646115832</v>
      </c>
      <c r="R14" s="7">
        <v>38238</v>
      </c>
      <c r="S14" s="2" t="s">
        <v>132</v>
      </c>
      <c r="T14" s="2" t="s">
        <v>133</v>
      </c>
      <c r="U14" s="2" t="s">
        <v>293</v>
      </c>
      <c r="V14" s="8" t="s">
        <v>294</v>
      </c>
      <c r="W14" s="2" t="s">
        <v>295</v>
      </c>
      <c r="X14" s="2" t="s">
        <v>137</v>
      </c>
      <c r="Y14" s="2" t="s">
        <v>138</v>
      </c>
      <c r="Z14" s="2" t="s">
        <v>139</v>
      </c>
      <c r="AB14" s="2">
        <v>3</v>
      </c>
      <c r="AC14" s="2">
        <v>3</v>
      </c>
      <c r="AD14" s="2">
        <f t="shared" si="0"/>
        <v>6</v>
      </c>
      <c r="AF14" s="2">
        <f t="shared" si="1"/>
        <v>6</v>
      </c>
      <c r="AG14" s="2" t="str">
        <f t="shared" si="2"/>
        <v>Ok</v>
      </c>
      <c r="AH14" s="2" t="s">
        <v>140</v>
      </c>
      <c r="AI14" s="2">
        <v>0</v>
      </c>
      <c r="AJ14" s="2" t="s">
        <v>141</v>
      </c>
      <c r="AK14" s="2">
        <f>IFERROR(VLOOKUP(AJ14,Dicionário!A:B,2,0),"Conferir")</f>
        <v>2</v>
      </c>
      <c r="AL14" s="2">
        <v>0</v>
      </c>
      <c r="AM14" s="2" t="s">
        <v>141</v>
      </c>
      <c r="AN14" s="9">
        <f>IFERROR(VLOOKUP(AM14,Dicionário!A:B,2,0),"Conferir")</f>
        <v>2</v>
      </c>
      <c r="AO14" s="2">
        <f>4837-379</f>
        <v>4458</v>
      </c>
      <c r="AP14" s="2" t="s">
        <v>142</v>
      </c>
      <c r="AQ14" s="2">
        <f>IFERROR(VLOOKUP(AP14,Dicionário!A:B,2,0),"Conferir")</f>
        <v>2</v>
      </c>
      <c r="AR14" s="2">
        <v>0</v>
      </c>
      <c r="AS14" s="2" t="s">
        <v>141</v>
      </c>
      <c r="AT14" s="9">
        <f>IFERROR(VLOOKUP(AS14,Dicionário!A:B,2,0),"Conferir")</f>
        <v>2</v>
      </c>
      <c r="AU14" s="2">
        <v>0</v>
      </c>
      <c r="AV14" s="2">
        <v>0</v>
      </c>
      <c r="AW14" s="2" t="s">
        <v>141</v>
      </c>
      <c r="AX14" s="9">
        <f>IFERROR(VLOOKUP(AW14,Dicionário!A:B,2,0),"Conferir")</f>
        <v>2</v>
      </c>
      <c r="AY14" s="2">
        <v>0</v>
      </c>
      <c r="AZ14" s="2" t="s">
        <v>141</v>
      </c>
      <c r="BA14" s="10">
        <f>IFERROR(VLOOKUP(AZ14,Dicionário!A:B,2,0),"Conferir")</f>
        <v>2</v>
      </c>
      <c r="BB14" s="2">
        <v>2000</v>
      </c>
      <c r="BC14" s="2" t="s">
        <v>200</v>
      </c>
      <c r="BD14" s="10">
        <f>IFERROR(VLOOKUP(BC14,Dicionário!A:B,2,0),"Conferir")</f>
        <v>0</v>
      </c>
      <c r="BE14" s="2" t="s">
        <v>296</v>
      </c>
      <c r="BF14" s="2">
        <v>0</v>
      </c>
      <c r="BG14" s="2" t="s">
        <v>265</v>
      </c>
      <c r="BH14" s="10">
        <f>IFERROR(VLOOKUP(BG14,Dicionário!$A:$B,2,0),"CONFERIR")</f>
        <v>3</v>
      </c>
      <c r="BI14" s="2">
        <v>0</v>
      </c>
      <c r="BJ14" s="2" t="s">
        <v>144</v>
      </c>
      <c r="BK14" s="10">
        <f>IFERROR(VLOOKUP(BJ14,Dicionário!$A:$B,2,0),"CONFERIR")</f>
        <v>2</v>
      </c>
      <c r="BL14" s="2">
        <v>530</v>
      </c>
      <c r="BM14" s="2" t="s">
        <v>145</v>
      </c>
      <c r="BN14" s="10">
        <f>IFERROR(VLOOKUP(BM14,Dicionário!$A:$B,2,0),"CONFERIR")</f>
        <v>2</v>
      </c>
      <c r="BO14" s="2">
        <v>107</v>
      </c>
      <c r="BP14" s="2" t="s">
        <v>146</v>
      </c>
      <c r="BQ14" s="10">
        <f>IFERROR(VLOOKUP(BP14,Dicionário!$A:$B,2,0),"CONFERIR")</f>
        <v>2</v>
      </c>
      <c r="BR14" s="2">
        <v>199</v>
      </c>
      <c r="BS14" s="2" t="s">
        <v>146</v>
      </c>
      <c r="BT14" s="10">
        <f>IFERROR(VLOOKUP(BS14,Dicionário!$A:$B,2,0),"CONFERIR")</f>
        <v>2</v>
      </c>
      <c r="BU14" s="2">
        <v>0</v>
      </c>
      <c r="BV14" s="2" t="s">
        <v>150</v>
      </c>
      <c r="BW14" s="10">
        <f>IFERROR(VLOOKUP(BV14,Dicionário!$A:$B,2,0),"CONFERIR")</f>
        <v>2</v>
      </c>
      <c r="BX14" s="2" t="s">
        <v>148</v>
      </c>
      <c r="BY14" s="2">
        <v>143</v>
      </c>
      <c r="BZ14" s="2" t="s">
        <v>149</v>
      </c>
      <c r="CA14" s="10">
        <f>IFERROR(VLOOKUP(BZ14,Dicionário!$A:$B,2,0),"CONFERIR")</f>
        <v>2</v>
      </c>
      <c r="CB14" s="2">
        <v>400</v>
      </c>
      <c r="CC14" s="2">
        <v>1745</v>
      </c>
      <c r="CD14" s="2" t="s">
        <v>214</v>
      </c>
      <c r="CE14" s="10">
        <f>IFERROR(VLOOKUP(CD14,Dicionário!$A:$B,2,0),"CONFERIR")</f>
        <v>2</v>
      </c>
      <c r="CF14" s="2">
        <v>220</v>
      </c>
      <c r="CG14" s="2" t="s">
        <v>297</v>
      </c>
      <c r="CH14" s="10">
        <f>IFERROR(VLOOKUP(CG14,Dicionário!$A:$B,2,0),"CONFERIR")</f>
        <v>2</v>
      </c>
      <c r="CI14" s="2">
        <v>1826</v>
      </c>
      <c r="CJ14" s="2" t="s">
        <v>152</v>
      </c>
      <c r="CK14" s="10">
        <f>IFERROR(VLOOKUP(CJ14,Dicionário!$A:$B,2,0),"CONFERIR")</f>
        <v>2</v>
      </c>
      <c r="CL14" s="2" t="s">
        <v>298</v>
      </c>
      <c r="CM14" s="2">
        <v>1</v>
      </c>
      <c r="CN14" s="2">
        <v>0</v>
      </c>
      <c r="CO14" s="2">
        <v>1497</v>
      </c>
      <c r="CP14" s="2" t="s">
        <v>154</v>
      </c>
      <c r="CQ14" s="10">
        <f>IFERROR(VLOOKUP(CP14,Dicionário!$A:$B,2,0),"CONFERIR")</f>
        <v>2</v>
      </c>
      <c r="CR14" s="2">
        <v>4550</v>
      </c>
      <c r="CS14" s="2" t="s">
        <v>154</v>
      </c>
      <c r="CT14" s="10">
        <f>IFERROR(VLOOKUP(CS14,Dicionário!A:B,2,0),"Conferir")</f>
        <v>2</v>
      </c>
      <c r="CU14" s="2">
        <v>0</v>
      </c>
      <c r="CV14" s="2" t="s">
        <v>154</v>
      </c>
      <c r="CW14" s="10">
        <f>IFERROR(VLOOKUP(CV14,Dicionário!A:B,2,0),"Conferir")</f>
        <v>2</v>
      </c>
      <c r="CX14" s="2">
        <f t="shared" si="4"/>
        <v>-379.16666666666669</v>
      </c>
      <c r="CY14" s="2">
        <v>0</v>
      </c>
      <c r="CZ14" s="2" t="s">
        <v>150</v>
      </c>
      <c r="DA14" s="10">
        <f>IFERROR(VLOOKUP(CZ14,Dicionário!$A:$B,2,0),"CONFERIR")</f>
        <v>2</v>
      </c>
      <c r="DB14" s="2" t="s">
        <v>299</v>
      </c>
      <c r="DC14" s="2" t="s">
        <v>190</v>
      </c>
      <c r="DD14" s="2" t="s">
        <v>190</v>
      </c>
      <c r="DE14" s="10">
        <f>IFERROR(VLOOKUP(DD14,Dicionário!A:B,2,0),"Conferir")</f>
        <v>2</v>
      </c>
      <c r="DF14" s="2" t="s">
        <v>156</v>
      </c>
      <c r="DG14" s="2" t="s">
        <v>204</v>
      </c>
      <c r="DH14" s="2" t="s">
        <v>300</v>
      </c>
      <c r="DI14" s="10">
        <f>IFERROR(VLOOKUP(DH14,Dicionário!$A:$B,2,0),"CONFERIR")</f>
        <v>1</v>
      </c>
      <c r="DJ14" s="2" t="s">
        <v>158</v>
      </c>
      <c r="DK14" s="10">
        <f>IFERROR(VLOOKUP(DJ14,Dicionário!A:B,2,0),"Conferir")</f>
        <v>5</v>
      </c>
      <c r="DL14" s="2" t="s">
        <v>206</v>
      </c>
      <c r="DM14" s="10">
        <f>IFERROR(VLOOKUP(DL14,Dicionário!A:B,2,0),"Conferir")</f>
        <v>7</v>
      </c>
      <c r="DN14" s="2" t="s">
        <v>126</v>
      </c>
      <c r="DO14" s="10">
        <f>IFERROR(VLOOKUP(DN14,Dicionário!A:B,2,0),"Conferir")</f>
        <v>2</v>
      </c>
      <c r="DP14" s="2" t="s">
        <v>126</v>
      </c>
      <c r="DQ14" s="10">
        <f>IFERROR(VLOOKUP(DP14,Dicionário!A:B,2,0),"Conferir")</f>
        <v>2</v>
      </c>
      <c r="DR14" s="2" t="s">
        <v>301</v>
      </c>
      <c r="DS14" s="2">
        <f t="shared" si="5"/>
        <v>6458</v>
      </c>
      <c r="DT14" s="2">
        <f t="shared" si="6"/>
        <v>11217</v>
      </c>
      <c r="DU14" s="2">
        <v>19</v>
      </c>
      <c r="DV14" s="2">
        <v>2021</v>
      </c>
    </row>
    <row r="15" spans="1:126" ht="15.75" customHeight="1" x14ac:dyDescent="0.15">
      <c r="A15" s="6">
        <v>44966.614886192125</v>
      </c>
      <c r="B15" s="2" t="s">
        <v>218</v>
      </c>
      <c r="C15" s="2" t="s">
        <v>302</v>
      </c>
      <c r="D15" s="2" t="s">
        <v>125</v>
      </c>
      <c r="E15" s="2" t="s">
        <v>126</v>
      </c>
      <c r="F15" s="2" t="s">
        <v>126</v>
      </c>
      <c r="G15" s="2">
        <v>1</v>
      </c>
      <c r="H15" s="2">
        <v>1</v>
      </c>
      <c r="I15" s="2" t="s">
        <v>127</v>
      </c>
      <c r="J15" s="2" t="s">
        <v>128</v>
      </c>
      <c r="K15" s="2" t="s">
        <v>163</v>
      </c>
      <c r="L15" s="2" t="s">
        <v>303</v>
      </c>
      <c r="M15" s="2">
        <v>2023020032</v>
      </c>
      <c r="N15" s="2" t="s">
        <v>304</v>
      </c>
      <c r="O15" s="2">
        <v>11950777936</v>
      </c>
      <c r="P15" s="2">
        <v>574654380</v>
      </c>
      <c r="Q15" s="2">
        <v>39973345878</v>
      </c>
      <c r="R15" s="7">
        <v>38638</v>
      </c>
      <c r="S15" s="2" t="s">
        <v>132</v>
      </c>
      <c r="T15" s="2" t="s">
        <v>133</v>
      </c>
      <c r="U15" s="2" t="s">
        <v>305</v>
      </c>
      <c r="V15" s="8" t="s">
        <v>306</v>
      </c>
      <c r="W15" s="2" t="s">
        <v>168</v>
      </c>
      <c r="X15" s="2" t="s">
        <v>137</v>
      </c>
      <c r="Y15" s="2" t="s">
        <v>138</v>
      </c>
      <c r="Z15" s="2" t="s">
        <v>139</v>
      </c>
      <c r="AB15" s="2">
        <v>4</v>
      </c>
      <c r="AC15" s="2">
        <v>4</v>
      </c>
      <c r="AD15" s="2">
        <f t="shared" si="0"/>
        <v>8</v>
      </c>
      <c r="AF15" s="2">
        <f t="shared" si="1"/>
        <v>8</v>
      </c>
      <c r="AG15" s="2" t="str">
        <f t="shared" si="2"/>
        <v>Ok</v>
      </c>
      <c r="AH15" s="2" t="s">
        <v>140</v>
      </c>
      <c r="AI15" s="2">
        <v>0</v>
      </c>
      <c r="AJ15" s="2" t="s">
        <v>141</v>
      </c>
      <c r="AK15" s="2">
        <f>IFERROR(VLOOKUP(AJ15,Dicionário!A:B,2,0),"Conferir")</f>
        <v>2</v>
      </c>
      <c r="AL15" s="2">
        <v>11383</v>
      </c>
      <c r="AM15" s="2" t="s">
        <v>142</v>
      </c>
      <c r="AN15" s="9">
        <f>IFERROR(VLOOKUP(AM15,Dicionário!A:B,2,0),"Conferir")</f>
        <v>2</v>
      </c>
      <c r="AO15" s="2">
        <v>7021</v>
      </c>
      <c r="AP15" s="2" t="s">
        <v>307</v>
      </c>
      <c r="AQ15" s="2">
        <f>IFERROR(VLOOKUP(AP15,Dicionário!A:B,2,0),"Conferir")</f>
        <v>2</v>
      </c>
      <c r="AR15" s="2">
        <v>0</v>
      </c>
      <c r="AS15" s="2" t="s">
        <v>141</v>
      </c>
      <c r="AT15" s="9">
        <f>IFERROR(VLOOKUP(AS15,Dicionário!A:B,2,0),"Conferir")</f>
        <v>2</v>
      </c>
      <c r="AU15" s="2">
        <v>0</v>
      </c>
      <c r="AV15" s="2">
        <f t="shared" ref="AV15:AV25" si="7">ROUND(AU15+CX15,0)</f>
        <v>311</v>
      </c>
      <c r="AW15" s="2" t="s">
        <v>141</v>
      </c>
      <c r="AX15" s="9">
        <f>IFERROR(VLOOKUP(AW15,Dicionário!A:B,2,0),"Conferir")</f>
        <v>2</v>
      </c>
      <c r="AY15" s="2">
        <v>0</v>
      </c>
      <c r="AZ15" s="2" t="s">
        <v>141</v>
      </c>
      <c r="BA15" s="10">
        <f>IFERROR(VLOOKUP(AZ15,Dicionário!A:B,2,0),"Conferir")</f>
        <v>2</v>
      </c>
      <c r="BB15" s="2">
        <v>0</v>
      </c>
      <c r="BC15" s="2" t="s">
        <v>141</v>
      </c>
      <c r="BD15" s="10">
        <f>IFERROR(VLOOKUP(BC15,Dicionário!A:B,2,0),"Conferir")</f>
        <v>2</v>
      </c>
      <c r="BF15" s="2">
        <v>1</v>
      </c>
      <c r="BG15" s="2" t="s">
        <v>143</v>
      </c>
      <c r="BH15" s="10">
        <f>IFERROR(VLOOKUP(BG15,Dicionário!$A:$B,2,0),"CONFERIR")</f>
        <v>1</v>
      </c>
      <c r="BI15" s="2">
        <v>0</v>
      </c>
      <c r="BJ15" s="2" t="s">
        <v>144</v>
      </c>
      <c r="BK15" s="10">
        <f>IFERROR(VLOOKUP(BJ15,Dicionário!$A:$B,2,0),"CONFERIR")</f>
        <v>2</v>
      </c>
      <c r="BL15" s="2">
        <v>1186</v>
      </c>
      <c r="BM15" s="2" t="s">
        <v>145</v>
      </c>
      <c r="BN15" s="10">
        <f>IFERROR(VLOOKUP(BM15,Dicionário!$A:$B,2,0),"CONFERIR")</f>
        <v>2</v>
      </c>
      <c r="BO15" s="2">
        <v>63</v>
      </c>
      <c r="BP15" s="2" t="s">
        <v>308</v>
      </c>
      <c r="BQ15" s="10">
        <f>IFERROR(VLOOKUP(BP15,Dicionário!$A:$B,2,0),"CONFERIR")</f>
        <v>0</v>
      </c>
      <c r="BR15" s="2">
        <v>155</v>
      </c>
      <c r="BS15" s="2" t="s">
        <v>146</v>
      </c>
      <c r="BT15" s="10">
        <f>IFERROR(VLOOKUP(BS15,Dicionário!$A:$B,2,0),"CONFERIR")</f>
        <v>2</v>
      </c>
      <c r="BU15" s="2">
        <v>14</v>
      </c>
      <c r="BV15" s="2" t="s">
        <v>309</v>
      </c>
      <c r="BW15" s="10">
        <f>IFERROR(VLOOKUP(BV15,Dicionário!$A:$B,2,0),"CONFERIR")</f>
        <v>2</v>
      </c>
      <c r="BX15" s="2" t="s">
        <v>148</v>
      </c>
      <c r="BY15" s="2">
        <v>171</v>
      </c>
      <c r="BZ15" s="2" t="s">
        <v>149</v>
      </c>
      <c r="CA15" s="10">
        <f>IFERROR(VLOOKUP(BZ15,Dicionário!$A:$B,2,0),"CONFERIR")</f>
        <v>2</v>
      </c>
      <c r="CB15" s="2">
        <v>300</v>
      </c>
      <c r="CC15" s="2">
        <v>0</v>
      </c>
      <c r="CD15" s="2" t="s">
        <v>150</v>
      </c>
      <c r="CE15" s="10">
        <f>IFERROR(VLOOKUP(CD15,Dicionário!$A:$B,2,0),"CONFERIR")</f>
        <v>2</v>
      </c>
      <c r="CF15" s="2">
        <v>0</v>
      </c>
      <c r="CG15" s="2" t="s">
        <v>150</v>
      </c>
      <c r="CH15" s="10">
        <f>IFERROR(VLOOKUP(CG15,Dicionário!$A:$B,2,0),"CONFERIR")</f>
        <v>2</v>
      </c>
      <c r="CI15" s="2">
        <v>200</v>
      </c>
      <c r="CJ15" s="2" t="s">
        <v>175</v>
      </c>
      <c r="CK15" s="10">
        <f>IFERROR(VLOOKUP(CJ15,Dicionário!$A:$B,2,0),"CONFERIR")</f>
        <v>2</v>
      </c>
      <c r="CL15" s="2" t="s">
        <v>310</v>
      </c>
      <c r="CM15" s="2">
        <v>1</v>
      </c>
      <c r="CN15" s="2">
        <v>0</v>
      </c>
      <c r="CO15" s="2">
        <v>1950</v>
      </c>
      <c r="CP15" s="2" t="s">
        <v>177</v>
      </c>
      <c r="CQ15" s="10">
        <f>IFERROR(VLOOKUP(CP15,Dicionário!$A:$B,2,0),"CONFERIR")</f>
        <v>0</v>
      </c>
      <c r="CR15" s="2">
        <v>0</v>
      </c>
      <c r="CS15" s="2" t="s">
        <v>150</v>
      </c>
      <c r="CT15" s="10">
        <f>IFERROR(VLOOKUP(CS15,Dicionário!A:B,2,0),"Conferir")</f>
        <v>2</v>
      </c>
      <c r="CU15" s="2">
        <v>3734</v>
      </c>
      <c r="CV15" s="2" t="s">
        <v>154</v>
      </c>
      <c r="CW15" s="10">
        <f>IFERROR(VLOOKUP(CV15,Dicionário!A:B,2,0),"Conferir")</f>
        <v>2</v>
      </c>
      <c r="CX15" s="2">
        <f t="shared" si="4"/>
        <v>311.16666666666669</v>
      </c>
      <c r="CY15" s="2">
        <v>0</v>
      </c>
      <c r="CZ15" s="2" t="s">
        <v>150</v>
      </c>
      <c r="DA15" s="10">
        <f>IFERROR(VLOOKUP(CZ15,Dicionário!$A:$B,2,0),"CONFERIR")</f>
        <v>2</v>
      </c>
      <c r="DC15" s="2" t="s">
        <v>155</v>
      </c>
      <c r="DD15" s="2" t="s">
        <v>155</v>
      </c>
      <c r="DE15" s="10">
        <f>IFERROR(VLOOKUP(DD15,Dicionário!A:B,2,0),"Conferir")</f>
        <v>1</v>
      </c>
      <c r="DF15" s="2" t="s">
        <v>179</v>
      </c>
      <c r="DG15" s="2" t="s">
        <v>126</v>
      </c>
      <c r="DH15" s="2" t="s">
        <v>205</v>
      </c>
      <c r="DI15" s="10">
        <f>IFERROR(VLOOKUP(DH15,Dicionário!$A:$B,2,0),"CONFERIR")</f>
        <v>1</v>
      </c>
      <c r="DJ15" s="2" t="s">
        <v>206</v>
      </c>
      <c r="DK15" s="10">
        <f>IFERROR(VLOOKUP(DJ15,Dicionário!A:B,2,0),"Conferir")</f>
        <v>7</v>
      </c>
      <c r="DL15" s="2" t="s">
        <v>206</v>
      </c>
      <c r="DM15" s="10">
        <f>IFERROR(VLOOKUP(DL15,Dicionário!A:B,2,0),"Conferir")</f>
        <v>7</v>
      </c>
      <c r="DN15" s="2" t="s">
        <v>126</v>
      </c>
      <c r="DO15" s="10">
        <f>IFERROR(VLOOKUP(DN15,Dicionário!A:B,2,0),"Conferir")</f>
        <v>2</v>
      </c>
      <c r="DP15" s="2" t="s">
        <v>126</v>
      </c>
      <c r="DQ15" s="10">
        <f>IFERROR(VLOOKUP(DP15,Dicionário!A:B,2,0),"Conferir")</f>
        <v>2</v>
      </c>
      <c r="DS15" s="2">
        <f t="shared" si="5"/>
        <v>18404</v>
      </c>
      <c r="DT15" s="2">
        <f t="shared" si="6"/>
        <v>4039</v>
      </c>
      <c r="DU15" s="2">
        <v>18</v>
      </c>
      <c r="DV15" s="2">
        <v>2023</v>
      </c>
    </row>
    <row r="16" spans="1:126" ht="15.75" customHeight="1" x14ac:dyDescent="0.15">
      <c r="A16" s="6">
        <v>44965.51501959491</v>
      </c>
      <c r="B16" s="2" t="s">
        <v>231</v>
      </c>
      <c r="C16" s="2" t="s">
        <v>311</v>
      </c>
      <c r="D16" s="2" t="s">
        <v>125</v>
      </c>
      <c r="E16" s="2" t="s">
        <v>126</v>
      </c>
      <c r="F16" s="2" t="s">
        <v>312</v>
      </c>
      <c r="G16" s="2">
        <v>2</v>
      </c>
      <c r="H16" s="2">
        <v>1</v>
      </c>
      <c r="I16" s="2">
        <v>2</v>
      </c>
      <c r="J16" s="2" t="s">
        <v>163</v>
      </c>
      <c r="K16" s="2" t="s">
        <v>128</v>
      </c>
      <c r="L16" s="2" t="s">
        <v>313</v>
      </c>
      <c r="M16" s="2">
        <v>2023020033</v>
      </c>
      <c r="N16" s="2" t="s">
        <v>314</v>
      </c>
      <c r="O16" s="2">
        <v>11959071634</v>
      </c>
      <c r="P16" s="2">
        <v>527295061</v>
      </c>
      <c r="Q16" s="2">
        <v>45330058880</v>
      </c>
      <c r="R16" s="7">
        <v>35402</v>
      </c>
      <c r="S16" s="2" t="s">
        <v>224</v>
      </c>
      <c r="T16" s="2" t="s">
        <v>133</v>
      </c>
      <c r="U16" s="2" t="s">
        <v>315</v>
      </c>
      <c r="V16" s="8" t="s">
        <v>316</v>
      </c>
      <c r="W16" s="2" t="s">
        <v>168</v>
      </c>
      <c r="X16" s="2" t="s">
        <v>137</v>
      </c>
      <c r="Y16" s="2" t="s">
        <v>317</v>
      </c>
      <c r="Z16" s="2">
        <v>1</v>
      </c>
      <c r="AB16" s="2">
        <v>3</v>
      </c>
      <c r="AC16" s="2">
        <v>2</v>
      </c>
      <c r="AD16" s="2">
        <f t="shared" si="0"/>
        <v>4</v>
      </c>
      <c r="AE16" s="2">
        <v>1</v>
      </c>
      <c r="AF16" s="2">
        <f t="shared" si="1"/>
        <v>5</v>
      </c>
      <c r="AG16" s="2" t="str">
        <f t="shared" si="2"/>
        <v>Ok</v>
      </c>
      <c r="AH16" s="2" t="s">
        <v>140</v>
      </c>
      <c r="AI16" s="2">
        <v>0</v>
      </c>
      <c r="AJ16" s="2" t="s">
        <v>141</v>
      </c>
      <c r="AK16" s="2">
        <f>IFERROR(VLOOKUP(AJ16,Dicionário!A:B,2,0),"Conferir")</f>
        <v>2</v>
      </c>
      <c r="AL16" s="2">
        <v>0</v>
      </c>
      <c r="AM16" s="2" t="s">
        <v>141</v>
      </c>
      <c r="AN16" s="9">
        <f>IFERROR(VLOOKUP(AM16,Dicionário!A:B,2,0),"Conferir")</f>
        <v>2</v>
      </c>
      <c r="AO16" s="2">
        <v>0</v>
      </c>
      <c r="AP16" s="2" t="s">
        <v>141</v>
      </c>
      <c r="AQ16" s="2">
        <f>IFERROR(VLOOKUP(AP16,Dicionário!A:B,2,0),"Conferir")</f>
        <v>2</v>
      </c>
      <c r="AR16" s="2">
        <v>0</v>
      </c>
      <c r="AS16" s="2" t="s">
        <v>141</v>
      </c>
      <c r="AT16" s="9">
        <f>IFERROR(VLOOKUP(AS16,Dicionário!A:B,2,0),"Conferir")</f>
        <v>2</v>
      </c>
      <c r="AU16" s="2">
        <v>1800</v>
      </c>
      <c r="AV16" s="2">
        <f t="shared" si="7"/>
        <v>1800</v>
      </c>
      <c r="AW16" s="2" t="s">
        <v>307</v>
      </c>
      <c r="AX16" s="9">
        <f>IFERROR(VLOOKUP(AW16,Dicionário!A:B,2,0),"Conferir")</f>
        <v>2</v>
      </c>
      <c r="AY16" s="2">
        <v>0</v>
      </c>
      <c r="AZ16" s="2" t="s">
        <v>141</v>
      </c>
      <c r="BA16" s="10">
        <f>IFERROR(VLOOKUP(AZ16,Dicionário!A:B,2,0),"Conferir")</f>
        <v>2</v>
      </c>
      <c r="BB16" s="2">
        <v>600</v>
      </c>
      <c r="BC16" s="2" t="s">
        <v>200</v>
      </c>
      <c r="BD16" s="10">
        <f>IFERROR(VLOOKUP(BC16,Dicionário!A:B,2,0),"Conferir")</f>
        <v>0</v>
      </c>
      <c r="BF16" s="2">
        <v>0</v>
      </c>
      <c r="BG16" s="2" t="s">
        <v>237</v>
      </c>
      <c r="BH16" s="10">
        <f>IFERROR(VLOOKUP(BG16,Dicionário!$A:$B,2,0),"CONFERIR")</f>
        <v>4</v>
      </c>
      <c r="BI16" s="2">
        <v>0</v>
      </c>
      <c r="BJ16" s="2" t="s">
        <v>238</v>
      </c>
      <c r="BK16" s="10">
        <f>IFERROR(VLOOKUP(BJ16,Dicionário!$A:$B,2,0),"CONFERIR")</f>
        <v>2</v>
      </c>
      <c r="BL16" s="2">
        <v>0</v>
      </c>
      <c r="BM16" s="2" t="s">
        <v>150</v>
      </c>
      <c r="BN16" s="10">
        <f>IFERROR(VLOOKUP(BM16,Dicionário!$A:$B,2,0),"CONFERIR")</f>
        <v>2</v>
      </c>
      <c r="BO16" s="2">
        <v>72</v>
      </c>
      <c r="BP16" s="2" t="s">
        <v>146</v>
      </c>
      <c r="BQ16" s="10">
        <f>IFERROR(VLOOKUP(BP16,Dicionário!$A:$B,2,0),"CONFERIR")</f>
        <v>2</v>
      </c>
      <c r="BR16" s="2">
        <v>94</v>
      </c>
      <c r="BS16" s="2" t="s">
        <v>146</v>
      </c>
      <c r="BT16" s="10">
        <f>IFERROR(VLOOKUP(BS16,Dicionário!$A:$B,2,0),"CONFERIR")</f>
        <v>2</v>
      </c>
      <c r="BU16" s="2">
        <v>15</v>
      </c>
      <c r="BV16" s="2" t="s">
        <v>309</v>
      </c>
      <c r="BW16" s="10">
        <f>IFERROR(VLOOKUP(BV16,Dicionário!$A:$B,2,0),"CONFERIR")</f>
        <v>2</v>
      </c>
      <c r="BX16" s="2" t="s">
        <v>148</v>
      </c>
      <c r="BY16" s="2">
        <v>80</v>
      </c>
      <c r="BZ16" s="2" t="s">
        <v>149</v>
      </c>
      <c r="CA16" s="10">
        <f>IFERROR(VLOOKUP(BZ16,Dicionário!$A:$B,2,0),"CONFERIR")</f>
        <v>2</v>
      </c>
      <c r="CB16" s="2">
        <v>50</v>
      </c>
      <c r="CC16" s="2">
        <v>0</v>
      </c>
      <c r="CD16" s="2" t="s">
        <v>150</v>
      </c>
      <c r="CE16" s="10">
        <f>IFERROR(VLOOKUP(CD16,Dicionário!$A:$B,2,0),"CONFERIR")</f>
        <v>2</v>
      </c>
      <c r="CF16" s="2">
        <v>0</v>
      </c>
      <c r="CG16" s="2" t="s">
        <v>150</v>
      </c>
      <c r="CH16" s="10">
        <f>IFERROR(VLOOKUP(CG16,Dicionário!$A:$B,2,0),"CONFERIR")</f>
        <v>2</v>
      </c>
      <c r="CI16" s="2">
        <v>200</v>
      </c>
      <c r="CJ16" s="2" t="s">
        <v>175</v>
      </c>
      <c r="CK16" s="10">
        <f>IFERROR(VLOOKUP(CJ16,Dicionário!$A:$B,2,0),"CONFERIR")</f>
        <v>2</v>
      </c>
      <c r="CL16" s="2" t="s">
        <v>318</v>
      </c>
      <c r="CM16" s="2">
        <v>1</v>
      </c>
      <c r="CN16" s="2">
        <v>1</v>
      </c>
      <c r="CO16" s="2">
        <v>950</v>
      </c>
      <c r="CP16" s="2" t="s">
        <v>177</v>
      </c>
      <c r="CQ16" s="10">
        <f>IFERROR(VLOOKUP(CP16,Dicionário!$A:$B,2,0),"CONFERIR")</f>
        <v>0</v>
      </c>
      <c r="CR16" s="2">
        <v>0</v>
      </c>
      <c r="CS16" s="2" t="s">
        <v>150</v>
      </c>
      <c r="CT16" s="10">
        <f>IFERROR(VLOOKUP(CS16,Dicionário!A:B,2,0),"Conferir")</f>
        <v>2</v>
      </c>
      <c r="CU16" s="2">
        <v>0</v>
      </c>
      <c r="CV16" s="2" t="s">
        <v>150</v>
      </c>
      <c r="CW16" s="10">
        <f>IFERROR(VLOOKUP(CV16,Dicionário!A:B,2,0),"Conferir")</f>
        <v>2</v>
      </c>
      <c r="CX16" s="2">
        <f t="shared" si="4"/>
        <v>0</v>
      </c>
      <c r="CY16" s="2">
        <v>22000</v>
      </c>
      <c r="CZ16" s="2" t="s">
        <v>154</v>
      </c>
      <c r="DA16" s="10">
        <f>IFERROR(VLOOKUP(CZ16,Dicionário!$A:$B,2,0),"CONFERIR")</f>
        <v>2</v>
      </c>
      <c r="DC16" s="2" t="s">
        <v>155</v>
      </c>
      <c r="DD16" s="2" t="s">
        <v>155</v>
      </c>
      <c r="DE16" s="10">
        <f>IFERROR(VLOOKUP(DD16,Dicionário!A:B,2,0),"Conferir")</f>
        <v>1</v>
      </c>
      <c r="DF16" s="2" t="s">
        <v>156</v>
      </c>
      <c r="DH16" s="2" t="s">
        <v>157</v>
      </c>
      <c r="DI16" s="10">
        <f>IFERROR(VLOOKUP(DH16,Dicionário!$A:$B,2,0),"CONFERIR")</f>
        <v>2</v>
      </c>
      <c r="DJ16" s="2" t="s">
        <v>319</v>
      </c>
      <c r="DK16" s="10">
        <f>IFERROR(VLOOKUP(DJ16,Dicionário!A:B,2,0),"Conferir")</f>
        <v>3</v>
      </c>
      <c r="DL16" s="2" t="s">
        <v>229</v>
      </c>
      <c r="DM16" s="10">
        <f>IFERROR(VLOOKUP(DL16,Dicionário!A:B,2,0),"Conferir")</f>
        <v>2</v>
      </c>
      <c r="DN16" s="2" t="s">
        <v>126</v>
      </c>
      <c r="DO16" s="10">
        <f>IFERROR(VLOOKUP(DN16,Dicionário!A:B,2,0),"Conferir")</f>
        <v>2</v>
      </c>
      <c r="DP16" s="2" t="s">
        <v>125</v>
      </c>
      <c r="DQ16" s="10">
        <f>IFERROR(VLOOKUP(DP16,Dicionário!A:B,2,0),"Conferir")</f>
        <v>1</v>
      </c>
      <c r="DS16" s="2">
        <f t="shared" si="5"/>
        <v>2400</v>
      </c>
      <c r="DT16" s="2">
        <f t="shared" si="6"/>
        <v>23461</v>
      </c>
      <c r="DU16" s="2">
        <v>26</v>
      </c>
      <c r="DV16" s="2">
        <v>2014</v>
      </c>
    </row>
    <row r="17" spans="1:126" ht="15.75" customHeight="1" x14ac:dyDescent="0.15">
      <c r="A17" s="6">
        <v>44966.646512106483</v>
      </c>
      <c r="B17" s="2" t="s">
        <v>192</v>
      </c>
      <c r="C17" s="2" t="s">
        <v>320</v>
      </c>
      <c r="D17" s="2" t="s">
        <v>125</v>
      </c>
      <c r="E17" s="2" t="s">
        <v>126</v>
      </c>
      <c r="F17" s="2" t="s">
        <v>126</v>
      </c>
      <c r="G17" s="2" t="s">
        <v>162</v>
      </c>
      <c r="H17" s="2" t="s">
        <v>162</v>
      </c>
      <c r="I17" s="2" t="s">
        <v>127</v>
      </c>
      <c r="J17" s="2" t="s">
        <v>163</v>
      </c>
      <c r="K17" s="2" t="s">
        <v>221</v>
      </c>
      <c r="L17" s="2" t="s">
        <v>321</v>
      </c>
      <c r="M17" s="2">
        <v>2023020034</v>
      </c>
      <c r="N17" s="2" t="s">
        <v>322</v>
      </c>
      <c r="O17" s="2">
        <v>11983216159</v>
      </c>
      <c r="P17" s="2">
        <v>551799018</v>
      </c>
      <c r="Q17" s="2">
        <v>53806091803</v>
      </c>
      <c r="R17" s="7">
        <v>38323</v>
      </c>
      <c r="S17" s="2" t="s">
        <v>132</v>
      </c>
      <c r="T17" s="2" t="s">
        <v>133</v>
      </c>
      <c r="U17" s="2" t="s">
        <v>323</v>
      </c>
      <c r="V17" s="8" t="s">
        <v>324</v>
      </c>
      <c r="W17" s="2" t="s">
        <v>168</v>
      </c>
      <c r="X17" s="2" t="s">
        <v>137</v>
      </c>
      <c r="Y17" s="2" t="s">
        <v>138</v>
      </c>
      <c r="Z17" s="2" t="s">
        <v>139</v>
      </c>
      <c r="AA17" s="2" t="s">
        <v>325</v>
      </c>
      <c r="AB17" s="2">
        <v>3</v>
      </c>
      <c r="AC17" s="2">
        <v>3</v>
      </c>
      <c r="AD17" s="2">
        <f t="shared" si="0"/>
        <v>6</v>
      </c>
      <c r="AF17" s="2">
        <f t="shared" si="1"/>
        <v>6</v>
      </c>
      <c r="AG17" s="2" t="str">
        <f t="shared" si="2"/>
        <v>Ok</v>
      </c>
      <c r="AH17" s="2" t="s">
        <v>140</v>
      </c>
      <c r="AI17" s="2">
        <v>0</v>
      </c>
      <c r="AJ17" s="2" t="s">
        <v>141</v>
      </c>
      <c r="AK17" s="2">
        <f>IFERROR(VLOOKUP(AJ17,Dicionário!A:B,2,0),"Conferir")</f>
        <v>2</v>
      </c>
      <c r="AL17" s="2">
        <v>0</v>
      </c>
      <c r="AM17" s="2" t="s">
        <v>141</v>
      </c>
      <c r="AN17" s="9">
        <f>IFERROR(VLOOKUP(AM17,Dicionário!A:B,2,0),"Conferir")</f>
        <v>2</v>
      </c>
      <c r="AO17" s="2">
        <v>0</v>
      </c>
      <c r="AP17" s="2" t="s">
        <v>141</v>
      </c>
      <c r="AQ17" s="2">
        <f>IFERROR(VLOOKUP(AP17,Dicionário!A:B,2,0),"Conferir")</f>
        <v>2</v>
      </c>
      <c r="AR17" s="2">
        <v>0</v>
      </c>
      <c r="AS17" s="2" t="s">
        <v>141</v>
      </c>
      <c r="AT17" s="9">
        <f>IFERROR(VLOOKUP(AS17,Dicionário!A:B,2,0),"Conferir")</f>
        <v>2</v>
      </c>
      <c r="AU17" s="2">
        <v>0</v>
      </c>
      <c r="AV17" s="2">
        <f t="shared" si="7"/>
        <v>3</v>
      </c>
      <c r="AW17" s="2" t="s">
        <v>141</v>
      </c>
      <c r="AX17" s="9">
        <f>IFERROR(VLOOKUP(AW17,Dicionário!A:B,2,0),"Conferir")</f>
        <v>2</v>
      </c>
      <c r="AY17" s="2">
        <v>1806</v>
      </c>
      <c r="AZ17" s="2" t="s">
        <v>170</v>
      </c>
      <c r="BA17" s="10">
        <f>IFERROR(VLOOKUP(AZ17,Dicionário!A:B,2,0),"Conferir")</f>
        <v>2</v>
      </c>
      <c r="BB17" s="2">
        <v>0</v>
      </c>
      <c r="BC17" s="2" t="s">
        <v>141</v>
      </c>
      <c r="BD17" s="10">
        <f>IFERROR(VLOOKUP(BC17,Dicionário!A:B,2,0),"Conferir")</f>
        <v>2</v>
      </c>
      <c r="BF17" s="2">
        <v>0</v>
      </c>
      <c r="BG17" s="2" t="s">
        <v>172</v>
      </c>
      <c r="BH17" s="10">
        <f>IFERROR(VLOOKUP(BG17,Dicionário!$A:$B,2,0),"CONFERIR")</f>
        <v>2</v>
      </c>
      <c r="BI17" s="2">
        <v>1900</v>
      </c>
      <c r="BJ17" s="2" t="s">
        <v>326</v>
      </c>
      <c r="BK17" s="10">
        <f>IFERROR(VLOOKUP(BJ17,Dicionário!$A:$B,2,0),"CONFERIR")</f>
        <v>2</v>
      </c>
      <c r="BL17" s="2">
        <v>0</v>
      </c>
      <c r="BM17" s="2" t="s">
        <v>150</v>
      </c>
      <c r="BN17" s="10">
        <f>IFERROR(VLOOKUP(BM17,Dicionário!$A:$B,2,0),"CONFERIR")</f>
        <v>2</v>
      </c>
      <c r="BO17" s="2">
        <v>120</v>
      </c>
      <c r="BP17" s="2" t="s">
        <v>146</v>
      </c>
      <c r="BQ17" s="10">
        <f>IFERROR(VLOOKUP(BP17,Dicionário!$A:$B,2,0),"CONFERIR")</f>
        <v>2</v>
      </c>
      <c r="BR17" s="2">
        <v>150</v>
      </c>
      <c r="BS17" s="2" t="s">
        <v>146</v>
      </c>
      <c r="BT17" s="10">
        <f>IFERROR(VLOOKUP(BS17,Dicionário!$A:$B,2,0),"CONFERIR")</f>
        <v>2</v>
      </c>
      <c r="BU17" s="2">
        <v>80</v>
      </c>
      <c r="BV17" s="2" t="s">
        <v>147</v>
      </c>
      <c r="BW17" s="10">
        <f>IFERROR(VLOOKUP(BV17,Dicionário!$A:$B,2,0),"CONFERIR")</f>
        <v>2</v>
      </c>
      <c r="BX17" s="2" t="s">
        <v>148</v>
      </c>
      <c r="BY17" s="2">
        <v>46</v>
      </c>
      <c r="BZ17" s="2" t="s">
        <v>149</v>
      </c>
      <c r="CA17" s="10">
        <f>IFERROR(VLOOKUP(BZ17,Dicionário!$A:$B,2,0),"CONFERIR")</f>
        <v>2</v>
      </c>
      <c r="CB17" s="2">
        <v>200</v>
      </c>
      <c r="CC17" s="2">
        <v>200</v>
      </c>
      <c r="CD17" s="2" t="s">
        <v>327</v>
      </c>
      <c r="CE17" s="10">
        <f>IFERROR(VLOOKUP(CD17,Dicionário!$A:$B,2,0),"CONFERIR")</f>
        <v>0</v>
      </c>
      <c r="CF17" s="2">
        <v>0</v>
      </c>
      <c r="CG17" s="2" t="s">
        <v>150</v>
      </c>
      <c r="CH17" s="10">
        <f>IFERROR(VLOOKUP(CG17,Dicionário!$A:$B,2,0),"CONFERIR")</f>
        <v>2</v>
      </c>
      <c r="CI17" s="2">
        <v>220</v>
      </c>
      <c r="CJ17" s="2" t="s">
        <v>150</v>
      </c>
      <c r="CK17" s="10">
        <f>IFERROR(VLOOKUP(CJ17,Dicionário!$A:$B,2,0),"CONFERIR")</f>
        <v>2</v>
      </c>
      <c r="CL17" s="2" t="s">
        <v>189</v>
      </c>
      <c r="CM17" s="2">
        <v>1</v>
      </c>
      <c r="CN17" s="2">
        <v>0</v>
      </c>
      <c r="CO17" s="2">
        <v>1315</v>
      </c>
      <c r="CP17" s="2" t="s">
        <v>177</v>
      </c>
      <c r="CQ17" s="10">
        <f>IFERROR(VLOOKUP(CP17,Dicionário!$A:$B,2,0),"CONFERIR")</f>
        <v>0</v>
      </c>
      <c r="CR17" s="2">
        <v>0</v>
      </c>
      <c r="CS17" s="2" t="s">
        <v>150</v>
      </c>
      <c r="CT17" s="10">
        <f>IFERROR(VLOOKUP(CS17,Dicionário!A:B,2,0),"Conferir")</f>
        <v>2</v>
      </c>
      <c r="CU17" s="2">
        <v>30</v>
      </c>
      <c r="CV17" s="2" t="s">
        <v>154</v>
      </c>
      <c r="CW17" s="10">
        <f>IFERROR(VLOOKUP(CV17,Dicionário!A:B,2,0),"Conferir")</f>
        <v>2</v>
      </c>
      <c r="CX17" s="2">
        <f t="shared" si="4"/>
        <v>2.5</v>
      </c>
      <c r="CY17" s="2">
        <v>92000</v>
      </c>
      <c r="CZ17" s="2" t="s">
        <v>177</v>
      </c>
      <c r="DA17" s="10">
        <f>IFERROR(VLOOKUP(CZ17,Dicionário!$A:$B,2,0),"CONFERIR")</f>
        <v>0</v>
      </c>
      <c r="DC17" s="2" t="s">
        <v>190</v>
      </c>
      <c r="DD17" s="2" t="s">
        <v>155</v>
      </c>
      <c r="DE17" s="10">
        <f>IFERROR(VLOOKUP(DD17,Dicionário!A:B,2,0),"Conferir")</f>
        <v>1</v>
      </c>
      <c r="DF17" s="2" t="s">
        <v>156</v>
      </c>
      <c r="DH17" s="2" t="s">
        <v>205</v>
      </c>
      <c r="DI17" s="10">
        <f>IFERROR(VLOOKUP(DH17,Dicionário!$A:$B,2,0),"CONFERIR")</f>
        <v>1</v>
      </c>
      <c r="DJ17" s="2" t="s">
        <v>206</v>
      </c>
      <c r="DK17" s="10">
        <f>IFERROR(VLOOKUP(DJ17,Dicionário!A:B,2,0),"Conferir")</f>
        <v>7</v>
      </c>
      <c r="DL17" s="2" t="s">
        <v>229</v>
      </c>
      <c r="DM17" s="10">
        <f>IFERROR(VLOOKUP(DL17,Dicionário!A:B,2,0),"Conferir")</f>
        <v>2</v>
      </c>
      <c r="DN17" s="2" t="s">
        <v>126</v>
      </c>
      <c r="DO17" s="10">
        <f>IFERROR(VLOOKUP(DN17,Dicionário!A:B,2,0),"Conferir")</f>
        <v>2</v>
      </c>
      <c r="DP17" s="2" t="s">
        <v>126</v>
      </c>
      <c r="DQ17" s="10">
        <f>IFERROR(VLOOKUP(DP17,Dicionário!A:B,2,0),"Conferir")</f>
        <v>2</v>
      </c>
      <c r="DS17" s="2">
        <f t="shared" si="5"/>
        <v>1806</v>
      </c>
      <c r="DT17" s="2">
        <f t="shared" si="6"/>
        <v>96231</v>
      </c>
      <c r="DU17" s="2">
        <v>18</v>
      </c>
      <c r="DV17" s="2">
        <v>2022</v>
      </c>
    </row>
    <row r="18" spans="1:126" ht="15.75" customHeight="1" x14ac:dyDescent="0.15">
      <c r="A18" s="6">
        <v>44966.476085740738</v>
      </c>
      <c r="B18" s="2" t="s">
        <v>258</v>
      </c>
      <c r="C18" s="2" t="s">
        <v>328</v>
      </c>
      <c r="D18" s="2" t="s">
        <v>125</v>
      </c>
      <c r="E18" s="2" t="s">
        <v>125</v>
      </c>
      <c r="F18" s="2" t="s">
        <v>126</v>
      </c>
      <c r="G18" s="2">
        <v>1</v>
      </c>
      <c r="H18" s="2">
        <v>1</v>
      </c>
      <c r="I18" s="2" t="s">
        <v>127</v>
      </c>
      <c r="J18" s="2" t="s">
        <v>128</v>
      </c>
      <c r="K18" s="2" t="s">
        <v>163</v>
      </c>
      <c r="L18" s="2" t="s">
        <v>329</v>
      </c>
      <c r="M18" s="2">
        <v>2023020035</v>
      </c>
      <c r="N18" s="2" t="s">
        <v>330</v>
      </c>
      <c r="O18" s="2">
        <v>11998325289</v>
      </c>
      <c r="P18" s="2" t="s">
        <v>331</v>
      </c>
      <c r="Q18" s="2">
        <v>56669803869</v>
      </c>
      <c r="R18" s="7">
        <v>38180</v>
      </c>
      <c r="S18" s="2" t="s">
        <v>224</v>
      </c>
      <c r="T18" s="2" t="s">
        <v>133</v>
      </c>
      <c r="U18" s="2" t="s">
        <v>332</v>
      </c>
      <c r="V18" s="8" t="s">
        <v>333</v>
      </c>
      <c r="W18" s="2" t="s">
        <v>334</v>
      </c>
      <c r="X18" s="2" t="s">
        <v>137</v>
      </c>
      <c r="Y18" s="2" t="s">
        <v>138</v>
      </c>
      <c r="Z18" s="2" t="s">
        <v>139</v>
      </c>
      <c r="AB18" s="2">
        <v>4</v>
      </c>
      <c r="AC18" s="2">
        <v>4</v>
      </c>
      <c r="AD18" s="2">
        <f t="shared" si="0"/>
        <v>8</v>
      </c>
      <c r="AE18" s="2">
        <v>0</v>
      </c>
      <c r="AF18" s="2">
        <f t="shared" si="1"/>
        <v>8</v>
      </c>
      <c r="AG18" s="2" t="str">
        <f t="shared" si="2"/>
        <v>Ok</v>
      </c>
      <c r="AH18" s="2" t="s">
        <v>169</v>
      </c>
      <c r="AI18" s="2">
        <v>0</v>
      </c>
      <c r="AJ18" s="2" t="s">
        <v>141</v>
      </c>
      <c r="AK18" s="2">
        <f>IFERROR(VLOOKUP(AJ18,Dicionário!A:B,2,0),"Conferir")</f>
        <v>2</v>
      </c>
      <c r="AL18" s="2">
        <v>2600</v>
      </c>
      <c r="AM18" s="2" t="s">
        <v>170</v>
      </c>
      <c r="AN18" s="9">
        <f>IFERROR(VLOOKUP(AM18,Dicionário!A:B,2,0),"Conferir")</f>
        <v>2</v>
      </c>
      <c r="AO18" s="2">
        <v>0</v>
      </c>
      <c r="AP18" s="2" t="s">
        <v>141</v>
      </c>
      <c r="AQ18" s="2">
        <f>IFERROR(VLOOKUP(AP18,Dicionário!A:B,2,0),"Conferir")</f>
        <v>2</v>
      </c>
      <c r="AR18" s="2">
        <v>0</v>
      </c>
      <c r="AS18" s="2" t="s">
        <v>141</v>
      </c>
      <c r="AT18" s="9">
        <f>IFERROR(VLOOKUP(AS18,Dicionário!A:B,2,0),"Conferir")</f>
        <v>2</v>
      </c>
      <c r="AU18" s="2">
        <v>0</v>
      </c>
      <c r="AV18" s="2">
        <f t="shared" si="7"/>
        <v>0</v>
      </c>
      <c r="AW18" s="2" t="s">
        <v>141</v>
      </c>
      <c r="AX18" s="9">
        <f>IFERROR(VLOOKUP(AW18,Dicionário!A:B,2,0),"Conferir")</f>
        <v>2</v>
      </c>
      <c r="AY18" s="2">
        <v>0</v>
      </c>
      <c r="AZ18" s="2" t="s">
        <v>141</v>
      </c>
      <c r="BA18" s="10">
        <f>IFERROR(VLOOKUP(AZ18,Dicionário!A:B,2,0),"Conferir")</f>
        <v>2</v>
      </c>
      <c r="BB18" s="2">
        <v>0</v>
      </c>
      <c r="BC18" s="2" t="s">
        <v>141</v>
      </c>
      <c r="BD18" s="10">
        <f>IFERROR(VLOOKUP(BC18,Dicionário!A:B,2,0),"Conferir")</f>
        <v>2</v>
      </c>
      <c r="BF18" s="2">
        <v>0</v>
      </c>
      <c r="BG18" s="2" t="s">
        <v>265</v>
      </c>
      <c r="BH18" s="10">
        <f>IFERROR(VLOOKUP(BG18,Dicionário!$A:$B,2,0),"CONFERIR")</f>
        <v>3</v>
      </c>
      <c r="BI18" s="2">
        <v>0</v>
      </c>
      <c r="BJ18" s="2" t="s">
        <v>238</v>
      </c>
      <c r="BK18" s="10">
        <f>IFERROR(VLOOKUP(BJ18,Dicionário!$A:$B,2,0),"CONFERIR")</f>
        <v>2</v>
      </c>
      <c r="BL18" s="2">
        <v>0</v>
      </c>
      <c r="BM18" s="2" t="s">
        <v>150</v>
      </c>
      <c r="BN18" s="10">
        <f>IFERROR(VLOOKUP(BM18,Dicionário!$A:$B,2,0),"CONFERIR")</f>
        <v>2</v>
      </c>
      <c r="BO18" s="2">
        <v>182</v>
      </c>
      <c r="BP18" s="2" t="s">
        <v>146</v>
      </c>
      <c r="BQ18" s="10">
        <f>IFERROR(VLOOKUP(BP18,Dicionário!$A:$B,2,0),"CONFERIR")</f>
        <v>2</v>
      </c>
      <c r="BR18" s="2">
        <v>242</v>
      </c>
      <c r="BS18" s="2" t="s">
        <v>146</v>
      </c>
      <c r="BT18" s="10">
        <f>IFERROR(VLOOKUP(BS18,Dicionário!$A:$B,2,0),"CONFERIR")</f>
        <v>2</v>
      </c>
      <c r="BU18" s="2">
        <v>0</v>
      </c>
      <c r="BV18" s="2" t="s">
        <v>150</v>
      </c>
      <c r="BW18" s="10">
        <f>IFERROR(VLOOKUP(BV18,Dicionário!$A:$B,2,0),"CONFERIR")</f>
        <v>2</v>
      </c>
      <c r="BX18" s="2" t="s">
        <v>202</v>
      </c>
      <c r="BY18" s="2">
        <v>110</v>
      </c>
      <c r="BZ18" s="2" t="s">
        <v>149</v>
      </c>
      <c r="CA18" s="10">
        <f>IFERROR(VLOOKUP(BZ18,Dicionário!$A:$B,2,0),"CONFERIR")</f>
        <v>2</v>
      </c>
      <c r="CB18" s="2">
        <v>100</v>
      </c>
      <c r="CC18" s="2">
        <v>0</v>
      </c>
      <c r="CD18" s="2" t="s">
        <v>150</v>
      </c>
      <c r="CE18" s="10">
        <f>IFERROR(VLOOKUP(CD18,Dicionário!$A:$B,2,0),"CONFERIR")</f>
        <v>2</v>
      </c>
      <c r="CF18" s="2">
        <v>85</v>
      </c>
      <c r="CG18" s="2" t="s">
        <v>267</v>
      </c>
      <c r="CH18" s="10">
        <f>IFERROR(VLOOKUP(CG18,Dicionário!$A:$B,2,0),"CONFERIR")</f>
        <v>0</v>
      </c>
      <c r="CI18" s="2">
        <v>0</v>
      </c>
      <c r="CJ18" s="2" t="s">
        <v>150</v>
      </c>
      <c r="CK18" s="10">
        <f>IFERROR(VLOOKUP(CJ18,Dicionário!$A:$B,2,0),"CONFERIR")</f>
        <v>2</v>
      </c>
      <c r="CM18" s="2">
        <v>1</v>
      </c>
      <c r="CN18" s="2">
        <v>0</v>
      </c>
      <c r="CO18" s="2">
        <v>1230</v>
      </c>
      <c r="CP18" s="2" t="s">
        <v>154</v>
      </c>
      <c r="CQ18" s="10">
        <f>IFERROR(VLOOKUP(CP18,Dicionário!$A:$B,2,0),"CONFERIR")</f>
        <v>2</v>
      </c>
      <c r="CR18" s="2">
        <v>0</v>
      </c>
      <c r="CS18" s="2" t="s">
        <v>154</v>
      </c>
      <c r="CT18" s="10">
        <f>IFERROR(VLOOKUP(CS18,Dicionário!A:B,2,0),"Conferir")</f>
        <v>2</v>
      </c>
      <c r="CU18" s="2">
        <v>0</v>
      </c>
      <c r="CV18" s="2" t="s">
        <v>150</v>
      </c>
      <c r="CW18" s="10">
        <f>IFERROR(VLOOKUP(CV18,Dicionário!A:B,2,0),"Conferir")</f>
        <v>2</v>
      </c>
      <c r="CX18" s="2">
        <f t="shared" si="4"/>
        <v>0</v>
      </c>
      <c r="CY18" s="2">
        <v>0</v>
      </c>
      <c r="CZ18" s="2" t="s">
        <v>150</v>
      </c>
      <c r="DA18" s="10">
        <f>IFERROR(VLOOKUP(CZ18,Dicionário!$A:$B,2,0),"CONFERIR")</f>
        <v>2</v>
      </c>
      <c r="DC18" s="2" t="s">
        <v>155</v>
      </c>
      <c r="DD18" s="2" t="s">
        <v>155</v>
      </c>
      <c r="DE18" s="10">
        <f>IFERROR(VLOOKUP(DD18,Dicionário!A:B,2,0),"Conferir")</f>
        <v>1</v>
      </c>
      <c r="DF18" s="2" t="s">
        <v>156</v>
      </c>
      <c r="DH18" s="2" t="s">
        <v>157</v>
      </c>
      <c r="DI18" s="10">
        <f>IFERROR(VLOOKUP(DH18,Dicionário!$A:$B,2,0),"CONFERIR")</f>
        <v>2</v>
      </c>
      <c r="DJ18" s="2" t="s">
        <v>158</v>
      </c>
      <c r="DK18" s="10">
        <f>IFERROR(VLOOKUP(DJ18,Dicionário!A:B,2,0),"Conferir")</f>
        <v>5</v>
      </c>
      <c r="DL18" s="2" t="s">
        <v>158</v>
      </c>
      <c r="DM18" s="10">
        <f>IFERROR(VLOOKUP(DL18,Dicionário!A:B,2,0),"Conferir")</f>
        <v>5</v>
      </c>
      <c r="DN18" s="2" t="s">
        <v>126</v>
      </c>
      <c r="DO18" s="10">
        <f>IFERROR(VLOOKUP(DN18,Dicionário!A:B,2,0),"Conferir")</f>
        <v>2</v>
      </c>
      <c r="DP18" s="2" t="s">
        <v>126</v>
      </c>
      <c r="DQ18" s="10">
        <f>IFERROR(VLOOKUP(DP18,Dicionário!A:B,2,0),"Conferir")</f>
        <v>2</v>
      </c>
      <c r="DS18" s="2">
        <f t="shared" si="5"/>
        <v>2600</v>
      </c>
      <c r="DT18" s="2">
        <f t="shared" si="6"/>
        <v>1949</v>
      </c>
      <c r="DU18" s="2">
        <v>19</v>
      </c>
      <c r="DV18" s="2">
        <v>2022</v>
      </c>
    </row>
    <row r="19" spans="1:126" ht="15.75" customHeight="1" x14ac:dyDescent="0.15">
      <c r="A19" s="6">
        <v>44966.48077667824</v>
      </c>
      <c r="B19" s="2" t="s">
        <v>335</v>
      </c>
      <c r="C19" s="2" t="s">
        <v>336</v>
      </c>
      <c r="D19" s="2" t="s">
        <v>125</v>
      </c>
      <c r="E19" s="2" t="s">
        <v>126</v>
      </c>
      <c r="F19" s="2" t="s">
        <v>126</v>
      </c>
      <c r="G19" s="2">
        <v>2</v>
      </c>
      <c r="H19" s="2" t="s">
        <v>162</v>
      </c>
      <c r="I19" s="2">
        <v>1</v>
      </c>
      <c r="J19" s="2" t="s">
        <v>163</v>
      </c>
      <c r="K19" s="2" t="s">
        <v>128</v>
      </c>
      <c r="L19" s="2" t="s">
        <v>337</v>
      </c>
      <c r="M19" s="2">
        <v>2023020036</v>
      </c>
      <c r="N19" s="2" t="s">
        <v>338</v>
      </c>
      <c r="O19" s="2">
        <v>11992052601</v>
      </c>
      <c r="P19" s="2">
        <v>394122094</v>
      </c>
      <c r="Q19" s="2">
        <v>49595885860</v>
      </c>
      <c r="R19" s="7">
        <v>37471</v>
      </c>
      <c r="S19" s="2" t="s">
        <v>224</v>
      </c>
      <c r="T19" s="2" t="s">
        <v>133</v>
      </c>
      <c r="U19" s="2" t="s">
        <v>339</v>
      </c>
      <c r="V19" s="8" t="s">
        <v>340</v>
      </c>
      <c r="W19" s="2" t="s">
        <v>168</v>
      </c>
      <c r="X19" s="2" t="s">
        <v>137</v>
      </c>
      <c r="Y19" s="2" t="s">
        <v>138</v>
      </c>
      <c r="Z19" s="2" t="s">
        <v>139</v>
      </c>
      <c r="AB19" s="2">
        <v>3</v>
      </c>
      <c r="AC19" s="2">
        <v>3</v>
      </c>
      <c r="AD19" s="2">
        <f t="shared" si="0"/>
        <v>6</v>
      </c>
      <c r="AE19" s="2">
        <v>0</v>
      </c>
      <c r="AF19" s="2">
        <f t="shared" si="1"/>
        <v>6</v>
      </c>
      <c r="AG19" s="2" t="str">
        <f t="shared" si="2"/>
        <v>Ok</v>
      </c>
      <c r="AH19" s="2" t="s">
        <v>140</v>
      </c>
      <c r="AI19" s="2">
        <v>0</v>
      </c>
      <c r="AJ19" s="2" t="s">
        <v>141</v>
      </c>
      <c r="AK19" s="2">
        <f>IFERROR(VLOOKUP(AJ19,Dicionário!A:B,2,0),"Conferir")</f>
        <v>2</v>
      </c>
      <c r="AL19" s="2">
        <v>0</v>
      </c>
      <c r="AM19" s="2" t="s">
        <v>141</v>
      </c>
      <c r="AN19" s="9">
        <f>IFERROR(VLOOKUP(AM19,Dicionário!A:B,2,0),"Conferir")</f>
        <v>2</v>
      </c>
      <c r="AO19" s="2">
        <v>1302</v>
      </c>
      <c r="AP19" s="2" t="s">
        <v>142</v>
      </c>
      <c r="AQ19" s="2">
        <f>IFERROR(VLOOKUP(AP19,Dicionário!A:B,2,0),"Conferir")</f>
        <v>2</v>
      </c>
      <c r="AR19" s="2">
        <v>0</v>
      </c>
      <c r="AS19" s="2" t="s">
        <v>141</v>
      </c>
      <c r="AT19" s="9">
        <f>IFERROR(VLOOKUP(AS19,Dicionário!A:B,2,0),"Conferir")</f>
        <v>2</v>
      </c>
      <c r="AU19" s="2">
        <v>0</v>
      </c>
      <c r="AV19" s="2">
        <f t="shared" si="7"/>
        <v>0</v>
      </c>
      <c r="AW19" s="2" t="s">
        <v>141</v>
      </c>
      <c r="AX19" s="9">
        <f>IFERROR(VLOOKUP(AW19,Dicionário!A:B,2,0),"Conferir")</f>
        <v>2</v>
      </c>
      <c r="AY19" s="2">
        <v>0</v>
      </c>
      <c r="AZ19" s="2" t="s">
        <v>141</v>
      </c>
      <c r="BA19" s="10">
        <f>IFERROR(VLOOKUP(AZ19,Dicionário!A:B,2,0),"Conferir")</f>
        <v>2</v>
      </c>
      <c r="BB19" s="2">
        <v>0</v>
      </c>
      <c r="BC19" s="2" t="s">
        <v>141</v>
      </c>
      <c r="BD19" s="10">
        <f>IFERROR(VLOOKUP(BC19,Dicionário!A:B,2,0),"Conferir")</f>
        <v>2</v>
      </c>
      <c r="BF19" s="2">
        <v>0</v>
      </c>
      <c r="BG19" s="2" t="s">
        <v>143</v>
      </c>
      <c r="BH19" s="10">
        <f>IFERROR(VLOOKUP(BG19,Dicionário!$A:$B,2,0),"CONFERIR")</f>
        <v>1</v>
      </c>
      <c r="BI19" s="2">
        <v>0</v>
      </c>
      <c r="BJ19" s="2" t="s">
        <v>144</v>
      </c>
      <c r="BK19" s="10">
        <f>IFERROR(VLOOKUP(BJ19,Dicionário!$A:$B,2,0),"CONFERIR")</f>
        <v>2</v>
      </c>
      <c r="BL19" s="2">
        <v>113</v>
      </c>
      <c r="BM19" s="2" t="s">
        <v>145</v>
      </c>
      <c r="BN19" s="10">
        <f>IFERROR(VLOOKUP(BM19,Dicionário!$A:$B,2,0),"CONFERIR")</f>
        <v>2</v>
      </c>
      <c r="BO19" s="2">
        <v>150</v>
      </c>
      <c r="BP19" s="2" t="s">
        <v>308</v>
      </c>
      <c r="BQ19" s="10">
        <f>IFERROR(VLOOKUP(BP19,Dicionário!$A:$B,2,0),"CONFERIR")</f>
        <v>0</v>
      </c>
      <c r="BR19" s="2">
        <v>160</v>
      </c>
      <c r="BS19" s="2" t="s">
        <v>341</v>
      </c>
      <c r="BT19" s="10">
        <f>IFERROR(VLOOKUP(BS19,Dicionário!$A:$B,2,0),"CONFERIR")</f>
        <v>0</v>
      </c>
      <c r="BU19" s="2">
        <v>164</v>
      </c>
      <c r="BV19" s="2" t="s">
        <v>147</v>
      </c>
      <c r="BW19" s="10">
        <f>IFERROR(VLOOKUP(BV19,Dicionário!$A:$B,2,0),"CONFERIR")</f>
        <v>2</v>
      </c>
      <c r="BX19" s="2" t="s">
        <v>148</v>
      </c>
      <c r="BY19" s="2">
        <v>0</v>
      </c>
      <c r="BZ19" s="2" t="s">
        <v>150</v>
      </c>
      <c r="CA19" s="10">
        <f>IFERROR(VLOOKUP(BZ19,Dicionário!$A:$B,2,0),"CONFERIR")</f>
        <v>2</v>
      </c>
      <c r="CB19" s="2">
        <v>0</v>
      </c>
      <c r="CC19" s="2">
        <v>0</v>
      </c>
      <c r="CD19" s="2" t="s">
        <v>150</v>
      </c>
      <c r="CE19" s="10">
        <f>IFERROR(VLOOKUP(CD19,Dicionário!$A:$B,2,0),"CONFERIR")</f>
        <v>2</v>
      </c>
      <c r="CF19" s="2">
        <v>0</v>
      </c>
      <c r="CG19" s="2" t="s">
        <v>150</v>
      </c>
      <c r="CH19" s="10">
        <f>IFERROR(VLOOKUP(CG19,Dicionário!$A:$B,2,0),"CONFERIR")</f>
        <v>2</v>
      </c>
      <c r="CI19" s="2">
        <v>50</v>
      </c>
      <c r="CJ19" s="2" t="s">
        <v>175</v>
      </c>
      <c r="CK19" s="10">
        <f>IFERROR(VLOOKUP(CJ19,Dicionário!$A:$B,2,0),"CONFERIR")</f>
        <v>2</v>
      </c>
      <c r="CL19" s="2" t="s">
        <v>342</v>
      </c>
      <c r="CM19" s="2">
        <v>0</v>
      </c>
      <c r="CN19" s="2">
        <v>0</v>
      </c>
      <c r="CO19" s="2">
        <v>0</v>
      </c>
      <c r="CP19" s="2" t="s">
        <v>150</v>
      </c>
      <c r="CQ19" s="10">
        <f>IFERROR(VLOOKUP(CP19,Dicionário!$A:$B,2,0),"CONFERIR")</f>
        <v>2</v>
      </c>
      <c r="CR19" s="2">
        <v>0</v>
      </c>
      <c r="CS19" s="2" t="s">
        <v>150</v>
      </c>
      <c r="CT19" s="10">
        <f>IFERROR(VLOOKUP(CS19,Dicionário!A:B,2,0),"Conferir")</f>
        <v>2</v>
      </c>
      <c r="CU19" s="2">
        <v>0</v>
      </c>
      <c r="CV19" s="2" t="s">
        <v>150</v>
      </c>
      <c r="CW19" s="10">
        <f>IFERROR(VLOOKUP(CV19,Dicionário!A:B,2,0),"Conferir")</f>
        <v>2</v>
      </c>
      <c r="CX19" s="2">
        <f t="shared" si="4"/>
        <v>0</v>
      </c>
      <c r="CY19" s="2">
        <v>0</v>
      </c>
      <c r="CZ19" s="2" t="s">
        <v>150</v>
      </c>
      <c r="DA19" s="10">
        <f>IFERROR(VLOOKUP(CZ19,Dicionário!$A:$B,2,0),"CONFERIR")</f>
        <v>2</v>
      </c>
      <c r="DC19" s="2" t="s">
        <v>155</v>
      </c>
      <c r="DD19" s="2" t="s">
        <v>155</v>
      </c>
      <c r="DE19" s="10">
        <f>IFERROR(VLOOKUP(DD19,Dicionário!A:B,2,0),"Conferir")</f>
        <v>1</v>
      </c>
      <c r="DF19" s="2" t="s">
        <v>156</v>
      </c>
      <c r="DH19" s="2" t="s">
        <v>157</v>
      </c>
      <c r="DI19" s="10">
        <f>IFERROR(VLOOKUP(DH19,Dicionário!$A:$B,2,0),"CONFERIR")</f>
        <v>2</v>
      </c>
      <c r="DJ19" s="2" t="s">
        <v>229</v>
      </c>
      <c r="DK19" s="10">
        <f>IFERROR(VLOOKUP(DJ19,Dicionário!A:B,2,0),"Conferir")</f>
        <v>2</v>
      </c>
      <c r="DL19" s="2" t="s">
        <v>230</v>
      </c>
      <c r="DM19" s="10">
        <f>IFERROR(VLOOKUP(DL19,Dicionário!A:B,2,0),"Conferir")</f>
        <v>4</v>
      </c>
      <c r="DN19" s="2" t="s">
        <v>126</v>
      </c>
      <c r="DO19" s="10">
        <f>IFERROR(VLOOKUP(DN19,Dicionário!A:B,2,0),"Conferir")</f>
        <v>2</v>
      </c>
      <c r="DP19" s="2" t="s">
        <v>125</v>
      </c>
      <c r="DQ19" s="10">
        <f>IFERROR(VLOOKUP(DP19,Dicionário!A:B,2,0),"Conferir")</f>
        <v>1</v>
      </c>
      <c r="DR19" s="2" t="s">
        <v>343</v>
      </c>
      <c r="DS19" s="2">
        <f t="shared" si="5"/>
        <v>1302</v>
      </c>
      <c r="DT19" s="2">
        <f t="shared" si="6"/>
        <v>637</v>
      </c>
      <c r="DU19" s="2">
        <v>21</v>
      </c>
      <c r="DV19" s="2">
        <v>2019</v>
      </c>
    </row>
    <row r="20" spans="1:126" ht="15.75" customHeight="1" x14ac:dyDescent="0.15">
      <c r="A20" s="6">
        <v>44966.674557905091</v>
      </c>
      <c r="B20" s="2" t="s">
        <v>192</v>
      </c>
      <c r="C20" s="2" t="s">
        <v>344</v>
      </c>
      <c r="D20" s="2" t="s">
        <v>125</v>
      </c>
      <c r="E20" s="2" t="s">
        <v>126</v>
      </c>
      <c r="F20" s="2" t="s">
        <v>345</v>
      </c>
      <c r="G20" s="2">
        <v>3</v>
      </c>
      <c r="H20" s="2">
        <v>2</v>
      </c>
      <c r="I20" s="2" t="s">
        <v>127</v>
      </c>
      <c r="J20" s="2" t="s">
        <v>128</v>
      </c>
      <c r="K20" s="2" t="s">
        <v>163</v>
      </c>
      <c r="L20" s="2" t="s">
        <v>346</v>
      </c>
      <c r="M20" s="2">
        <v>2023020039</v>
      </c>
      <c r="N20" s="2" t="s">
        <v>347</v>
      </c>
      <c r="O20" s="2">
        <v>11941440912</v>
      </c>
      <c r="P20" s="2">
        <v>557124876</v>
      </c>
      <c r="Q20" s="2">
        <v>52877925811</v>
      </c>
      <c r="R20" s="7">
        <v>37813</v>
      </c>
      <c r="S20" s="2" t="s">
        <v>132</v>
      </c>
      <c r="T20" s="2" t="s">
        <v>133</v>
      </c>
      <c r="U20" s="2" t="s">
        <v>348</v>
      </c>
      <c r="V20" s="8" t="s">
        <v>349</v>
      </c>
      <c r="W20" s="2" t="s">
        <v>168</v>
      </c>
      <c r="X20" s="2" t="s">
        <v>137</v>
      </c>
      <c r="Y20" s="2" t="s">
        <v>138</v>
      </c>
      <c r="Z20" s="2" t="s">
        <v>139</v>
      </c>
      <c r="AA20" s="2" t="s">
        <v>350</v>
      </c>
      <c r="AB20" s="2">
        <v>2</v>
      </c>
      <c r="AC20" s="2">
        <v>2</v>
      </c>
      <c r="AD20" s="2">
        <f t="shared" si="0"/>
        <v>4</v>
      </c>
      <c r="AF20" s="2">
        <f t="shared" si="1"/>
        <v>4</v>
      </c>
      <c r="AG20" s="2" t="str">
        <f t="shared" si="2"/>
        <v>Ok</v>
      </c>
      <c r="AH20" s="2" t="s">
        <v>169</v>
      </c>
      <c r="AI20" s="2">
        <v>0</v>
      </c>
      <c r="AJ20" s="2" t="s">
        <v>141</v>
      </c>
      <c r="AK20" s="2">
        <f>IFERROR(VLOOKUP(AJ20,Dicionário!A:B,2,0),"Conferir")</f>
        <v>2</v>
      </c>
      <c r="AL20" s="2">
        <v>0</v>
      </c>
      <c r="AM20" s="2" t="s">
        <v>141</v>
      </c>
      <c r="AN20" s="9">
        <f>IFERROR(VLOOKUP(AM20,Dicionário!A:B,2,0),"Conferir")</f>
        <v>2</v>
      </c>
      <c r="AO20" s="2">
        <v>400</v>
      </c>
      <c r="AP20" s="2" t="s">
        <v>170</v>
      </c>
      <c r="AQ20" s="2">
        <f>IFERROR(VLOOKUP(AP20,Dicionário!A:B,2,0),"Conferir")</f>
        <v>2</v>
      </c>
      <c r="AR20" s="2">
        <v>0</v>
      </c>
      <c r="AS20" s="2" t="s">
        <v>141</v>
      </c>
      <c r="AT20" s="9">
        <f>IFERROR(VLOOKUP(AS20,Dicionário!A:B,2,0),"Conferir")</f>
        <v>2</v>
      </c>
      <c r="AU20" s="2">
        <v>0</v>
      </c>
      <c r="AV20" s="2">
        <f t="shared" si="7"/>
        <v>0</v>
      </c>
      <c r="AW20" s="2" t="s">
        <v>141</v>
      </c>
      <c r="AX20" s="9">
        <f>IFERROR(VLOOKUP(AW20,Dicionário!A:B,2,0),"Conferir")</f>
        <v>2</v>
      </c>
      <c r="AY20" s="2">
        <v>0</v>
      </c>
      <c r="AZ20" s="2" t="s">
        <v>141</v>
      </c>
      <c r="BA20" s="10">
        <f>IFERROR(VLOOKUP(AZ20,Dicionário!A:B,2,0),"Conferir")</f>
        <v>2</v>
      </c>
      <c r="BB20" s="2">
        <v>1140</v>
      </c>
      <c r="BC20" s="2" t="s">
        <v>351</v>
      </c>
      <c r="BD20" s="10">
        <f>IFERROR(VLOOKUP(BC20,Dicionário!A:B,2,0),"Conferir")</f>
        <v>2</v>
      </c>
      <c r="BE20" s="2" t="s">
        <v>352</v>
      </c>
      <c r="BF20" s="2">
        <v>0</v>
      </c>
      <c r="BG20" s="2" t="s">
        <v>172</v>
      </c>
      <c r="BH20" s="10">
        <f>IFERROR(VLOOKUP(BG20,Dicionário!$A:$B,2,0),"CONFERIR")</f>
        <v>2</v>
      </c>
      <c r="BI20" s="2">
        <v>600</v>
      </c>
      <c r="BJ20" s="2" t="s">
        <v>201</v>
      </c>
      <c r="BK20" s="10">
        <f>IFERROR(VLOOKUP(BJ20,Dicionário!$A:$B,2,0),"CONFERIR")</f>
        <v>0</v>
      </c>
      <c r="BL20" s="2">
        <v>60</v>
      </c>
      <c r="BM20" s="2" t="s">
        <v>227</v>
      </c>
      <c r="BN20" s="10">
        <f>IFERROR(VLOOKUP(BM20,Dicionário!$A:$B,2,0),"CONFERIR")</f>
        <v>0</v>
      </c>
      <c r="BO20" s="2">
        <v>68</v>
      </c>
      <c r="BP20" s="2" t="s">
        <v>146</v>
      </c>
      <c r="BQ20" s="10">
        <f>IFERROR(VLOOKUP(BP20,Dicionário!$A:$B,2,0),"CONFERIR")</f>
        <v>2</v>
      </c>
      <c r="BR20" s="2">
        <v>71</v>
      </c>
      <c r="BS20" s="2" t="s">
        <v>146</v>
      </c>
      <c r="BT20" s="10">
        <f>IFERROR(VLOOKUP(BS20,Dicionário!$A:$B,2,0),"CONFERIR")</f>
        <v>2</v>
      </c>
      <c r="BU20" s="2">
        <v>50</v>
      </c>
      <c r="BV20" s="2" t="s">
        <v>353</v>
      </c>
      <c r="BW20" s="10">
        <f>IFERROR(VLOOKUP(BV20,Dicionário!$A:$B,2,0),"CONFERIR")</f>
        <v>0</v>
      </c>
      <c r="BX20" s="2" t="s">
        <v>148</v>
      </c>
      <c r="BY20" s="2">
        <v>130</v>
      </c>
      <c r="BZ20" s="2" t="s">
        <v>266</v>
      </c>
      <c r="CA20" s="10">
        <f>IFERROR(VLOOKUP(BZ20,Dicionário!$A:$B,2,0),"CONFERIR")</f>
        <v>0</v>
      </c>
      <c r="CB20" s="2">
        <v>0</v>
      </c>
      <c r="CC20" s="2">
        <v>0</v>
      </c>
      <c r="CD20" s="2" t="s">
        <v>150</v>
      </c>
      <c r="CE20" s="10">
        <f>IFERROR(VLOOKUP(CD20,Dicionário!$A:$B,2,0),"CONFERIR")</f>
        <v>2</v>
      </c>
      <c r="CF20" s="2">
        <v>0</v>
      </c>
      <c r="CG20" s="2" t="s">
        <v>150</v>
      </c>
      <c r="CH20" s="10">
        <f>IFERROR(VLOOKUP(CG20,Dicionário!$A:$B,2,0),"CONFERIR")</f>
        <v>2</v>
      </c>
      <c r="CI20" s="2">
        <v>57</v>
      </c>
      <c r="CJ20" s="2" t="s">
        <v>175</v>
      </c>
      <c r="CK20" s="10">
        <f>IFERROR(VLOOKUP(CJ20,Dicionário!$A:$B,2,0),"CONFERIR")</f>
        <v>2</v>
      </c>
      <c r="CL20" s="2" t="s">
        <v>354</v>
      </c>
      <c r="CM20" s="2">
        <v>0</v>
      </c>
      <c r="CN20" s="2">
        <v>0</v>
      </c>
      <c r="CO20" s="2">
        <v>0</v>
      </c>
      <c r="CP20" s="2" t="s">
        <v>150</v>
      </c>
      <c r="CQ20" s="10">
        <f>IFERROR(VLOOKUP(CP20,Dicionário!$A:$B,2,0),"CONFERIR")</f>
        <v>2</v>
      </c>
      <c r="CR20" s="2">
        <v>0</v>
      </c>
      <c r="CS20" s="2" t="s">
        <v>154</v>
      </c>
      <c r="CT20" s="10">
        <f>IFERROR(VLOOKUP(CS20,Dicionário!A:B,2,0),"Conferir")</f>
        <v>2</v>
      </c>
      <c r="CU20" s="2">
        <v>0</v>
      </c>
      <c r="CV20" s="2" t="s">
        <v>154</v>
      </c>
      <c r="CW20" s="10">
        <f>IFERROR(VLOOKUP(CV20,Dicionário!A:B,2,0),"Conferir")</f>
        <v>2</v>
      </c>
      <c r="CX20" s="2">
        <f t="shared" si="4"/>
        <v>0</v>
      </c>
      <c r="CY20" s="2">
        <v>0</v>
      </c>
      <c r="CZ20" s="2" t="s">
        <v>150</v>
      </c>
      <c r="DA20" s="10">
        <f>IFERROR(VLOOKUP(CZ20,Dicionário!$A:$B,2,0),"CONFERIR")</f>
        <v>2</v>
      </c>
      <c r="DC20" s="2" t="s">
        <v>203</v>
      </c>
      <c r="DD20" s="2" t="s">
        <v>190</v>
      </c>
      <c r="DE20" s="10">
        <f>IFERROR(VLOOKUP(DD20,Dicionário!A:B,2,0),"Conferir")</f>
        <v>2</v>
      </c>
      <c r="DF20" s="2" t="s">
        <v>156</v>
      </c>
      <c r="DH20" s="2" t="s">
        <v>157</v>
      </c>
      <c r="DI20" s="10">
        <f>IFERROR(VLOOKUP(DH20,Dicionário!$A:$B,2,0),"CONFERIR")</f>
        <v>2</v>
      </c>
      <c r="DJ20" s="2" t="s">
        <v>206</v>
      </c>
      <c r="DK20" s="10">
        <f>IFERROR(VLOOKUP(DJ20,Dicionário!A:B,2,0),"Conferir")</f>
        <v>7</v>
      </c>
      <c r="DL20" s="2" t="s">
        <v>229</v>
      </c>
      <c r="DM20" s="10">
        <f>IFERROR(VLOOKUP(DL20,Dicionário!A:B,2,0),"Conferir")</f>
        <v>2</v>
      </c>
      <c r="DN20" s="2" t="s">
        <v>126</v>
      </c>
      <c r="DO20" s="10">
        <f>IFERROR(VLOOKUP(DN20,Dicionário!A:B,2,0),"Conferir")</f>
        <v>2</v>
      </c>
      <c r="DP20" s="2" t="s">
        <v>126</v>
      </c>
      <c r="DQ20" s="10">
        <f>IFERROR(VLOOKUP(DP20,Dicionário!A:B,2,0),"Conferir")</f>
        <v>2</v>
      </c>
      <c r="DS20" s="2">
        <f t="shared" si="5"/>
        <v>1540</v>
      </c>
      <c r="DT20" s="2">
        <f t="shared" si="6"/>
        <v>1036</v>
      </c>
      <c r="DU20" s="2">
        <v>20</v>
      </c>
      <c r="DV20" s="2">
        <v>2021</v>
      </c>
    </row>
    <row r="21" spans="1:126" ht="15.75" customHeight="1" x14ac:dyDescent="0.15">
      <c r="A21" s="6">
        <v>44965.477230671298</v>
      </c>
      <c r="B21" s="2" t="s">
        <v>258</v>
      </c>
      <c r="C21" s="2" t="s">
        <v>355</v>
      </c>
      <c r="D21" s="2" t="s">
        <v>125</v>
      </c>
      <c r="E21" s="2" t="s">
        <v>126</v>
      </c>
      <c r="F21" s="2" t="s">
        <v>126</v>
      </c>
      <c r="G21" s="2">
        <v>2</v>
      </c>
      <c r="H21" s="2">
        <v>7</v>
      </c>
      <c r="I21" s="2" t="s">
        <v>127</v>
      </c>
      <c r="J21" s="2" t="s">
        <v>128</v>
      </c>
      <c r="K21" s="2" t="s">
        <v>356</v>
      </c>
      <c r="L21" s="2" t="s">
        <v>357</v>
      </c>
      <c r="M21" s="2">
        <v>2023020040</v>
      </c>
      <c r="N21" s="11" t="s">
        <v>358</v>
      </c>
      <c r="O21" s="2">
        <v>11960175711</v>
      </c>
      <c r="P21" s="2">
        <v>533212704</v>
      </c>
      <c r="Q21" s="2">
        <v>45529077862</v>
      </c>
      <c r="R21" s="7">
        <v>38200</v>
      </c>
      <c r="S21" s="2" t="s">
        <v>224</v>
      </c>
      <c r="T21" s="2" t="s">
        <v>133</v>
      </c>
      <c r="U21" s="2" t="s">
        <v>359</v>
      </c>
      <c r="V21" s="8" t="s">
        <v>360</v>
      </c>
      <c r="W21" s="2" t="s">
        <v>361</v>
      </c>
      <c r="X21" s="2" t="s">
        <v>137</v>
      </c>
      <c r="Y21" s="2" t="s">
        <v>138</v>
      </c>
      <c r="Z21" s="2" t="s">
        <v>139</v>
      </c>
      <c r="AB21" s="2">
        <v>4</v>
      </c>
      <c r="AC21" s="2">
        <v>4</v>
      </c>
      <c r="AD21" s="2">
        <f t="shared" si="0"/>
        <v>8</v>
      </c>
      <c r="AE21" s="2">
        <v>0</v>
      </c>
      <c r="AF21" s="2">
        <f t="shared" si="1"/>
        <v>8</v>
      </c>
      <c r="AG21" s="2" t="str">
        <f t="shared" si="2"/>
        <v>Ok</v>
      </c>
      <c r="AH21" s="2" t="s">
        <v>140</v>
      </c>
      <c r="AI21" s="2">
        <v>0</v>
      </c>
      <c r="AJ21" s="2" t="s">
        <v>141</v>
      </c>
      <c r="AK21" s="2">
        <f>IFERROR(VLOOKUP(AJ21,Dicionário!A:B,2,0),"Conferir")</f>
        <v>2</v>
      </c>
      <c r="AL21" s="2">
        <v>0</v>
      </c>
      <c r="AM21" s="2" t="s">
        <v>141</v>
      </c>
      <c r="AN21" s="9">
        <f>IFERROR(VLOOKUP(AM21,Dicionário!A:B,2,0),"Conferir")</f>
        <v>2</v>
      </c>
      <c r="AO21" s="2">
        <v>2271</v>
      </c>
      <c r="AP21" s="2" t="s">
        <v>142</v>
      </c>
      <c r="AQ21" s="2">
        <f>IFERROR(VLOOKUP(AP21,Dicionário!A:B,2,0),"Conferir")</f>
        <v>2</v>
      </c>
      <c r="AR21" s="2">
        <v>0</v>
      </c>
      <c r="AS21" s="2" t="s">
        <v>141</v>
      </c>
      <c r="AT21" s="9">
        <f>IFERROR(VLOOKUP(AS21,Dicionário!A:B,2,0),"Conferir")</f>
        <v>2</v>
      </c>
      <c r="AU21" s="2">
        <v>0</v>
      </c>
      <c r="AV21" s="2">
        <f t="shared" si="7"/>
        <v>95</v>
      </c>
      <c r="AW21" s="2" t="s">
        <v>141</v>
      </c>
      <c r="AX21" s="9">
        <f>IFERROR(VLOOKUP(AW21,Dicionário!A:B,2,0),"Conferir")</f>
        <v>2</v>
      </c>
      <c r="AY21" s="2">
        <v>0</v>
      </c>
      <c r="AZ21" s="2" t="s">
        <v>141</v>
      </c>
      <c r="BA21" s="10">
        <f>IFERROR(VLOOKUP(AZ21,Dicionário!A:B,2,0),"Conferir")</f>
        <v>2</v>
      </c>
      <c r="BB21" s="2">
        <v>0</v>
      </c>
      <c r="BC21" s="2" t="s">
        <v>141</v>
      </c>
      <c r="BD21" s="10">
        <f>IFERROR(VLOOKUP(BC21,Dicionário!A:B,2,0),"Conferir")</f>
        <v>2</v>
      </c>
      <c r="BF21" s="2">
        <v>0</v>
      </c>
      <c r="BG21" s="2" t="s">
        <v>143</v>
      </c>
      <c r="BH21" s="10">
        <f>IFERROR(VLOOKUP(BG21,Dicionário!$A:$B,2,0),"CONFERIR")</f>
        <v>1</v>
      </c>
      <c r="BI21" s="2">
        <v>0</v>
      </c>
      <c r="BJ21" s="2" t="s">
        <v>144</v>
      </c>
      <c r="BK21" s="10">
        <f>IFERROR(VLOOKUP(BJ21,Dicionário!$A:$B,2,0),"CONFERIR")</f>
        <v>2</v>
      </c>
      <c r="BL21" s="2">
        <v>1115</v>
      </c>
      <c r="BM21" s="2" t="s">
        <v>145</v>
      </c>
      <c r="BN21" s="10">
        <f>IFERROR(VLOOKUP(BM21,Dicionário!$A:$B,2,0),"CONFERIR")</f>
        <v>2</v>
      </c>
      <c r="BO21" s="2">
        <v>116</v>
      </c>
      <c r="BP21" s="2" t="s">
        <v>146</v>
      </c>
      <c r="BQ21" s="10">
        <f>IFERROR(VLOOKUP(BP21,Dicionário!$A:$B,2,0),"CONFERIR")</f>
        <v>2</v>
      </c>
      <c r="BR21" s="2">
        <v>195</v>
      </c>
      <c r="BS21" s="2" t="s">
        <v>146</v>
      </c>
      <c r="BT21" s="10">
        <f>IFERROR(VLOOKUP(BS21,Dicionário!$A:$B,2,0),"CONFERIR")</f>
        <v>2</v>
      </c>
      <c r="BU21" s="2">
        <v>139</v>
      </c>
      <c r="BV21" s="2" t="s">
        <v>147</v>
      </c>
      <c r="BW21" s="10">
        <f>IFERROR(VLOOKUP(BV21,Dicionário!$A:$B,2,0),"CONFERIR")</f>
        <v>2</v>
      </c>
      <c r="BX21" s="2" t="s">
        <v>174</v>
      </c>
      <c r="BY21" s="2">
        <v>0</v>
      </c>
      <c r="BZ21" s="2" t="s">
        <v>150</v>
      </c>
      <c r="CA21" s="10">
        <f>IFERROR(VLOOKUP(BZ21,Dicionário!$A:$B,2,0),"CONFERIR")</f>
        <v>2</v>
      </c>
      <c r="CB21" s="2">
        <v>300</v>
      </c>
      <c r="CC21" s="2">
        <v>0</v>
      </c>
      <c r="CD21" s="2" t="s">
        <v>150</v>
      </c>
      <c r="CE21" s="10">
        <f>IFERROR(VLOOKUP(CD21,Dicionário!$A:$B,2,0),"CONFERIR")</f>
        <v>2</v>
      </c>
      <c r="CF21" s="2">
        <v>0</v>
      </c>
      <c r="CG21" s="2" t="s">
        <v>150</v>
      </c>
      <c r="CH21" s="10">
        <f>IFERROR(VLOOKUP(CG21,Dicionário!$A:$B,2,0),"CONFERIR")</f>
        <v>2</v>
      </c>
      <c r="CI21" s="2">
        <v>175</v>
      </c>
      <c r="CJ21" s="2" t="s">
        <v>175</v>
      </c>
      <c r="CK21" s="10">
        <f>IFERROR(VLOOKUP(CJ21,Dicionário!$A:$B,2,0),"CONFERIR")</f>
        <v>2</v>
      </c>
      <c r="CL21" s="2" t="s">
        <v>362</v>
      </c>
      <c r="CM21" s="2">
        <v>0</v>
      </c>
      <c r="CN21" s="2">
        <v>0</v>
      </c>
      <c r="CO21" s="2">
        <v>0</v>
      </c>
      <c r="CP21" s="2" t="s">
        <v>150</v>
      </c>
      <c r="CQ21" s="10">
        <f>IFERROR(VLOOKUP(CP21,Dicionário!$A:$B,2,0),"CONFERIR")</f>
        <v>2</v>
      </c>
      <c r="CR21" s="2">
        <v>0</v>
      </c>
      <c r="CS21" s="2" t="s">
        <v>150</v>
      </c>
      <c r="CT21" s="10">
        <f>IFERROR(VLOOKUP(CS21,Dicionário!A:B,2,0),"Conferir")</f>
        <v>2</v>
      </c>
      <c r="CU21" s="2">
        <v>1141</v>
      </c>
      <c r="CV21" s="2" t="s">
        <v>154</v>
      </c>
      <c r="CW21" s="10">
        <f>IFERROR(VLOOKUP(CV21,Dicionário!A:B,2,0),"Conferir")</f>
        <v>2</v>
      </c>
      <c r="CX21" s="2">
        <f t="shared" si="4"/>
        <v>95.083333333333329</v>
      </c>
      <c r="CY21" s="2">
        <v>0</v>
      </c>
      <c r="CZ21" s="2" t="s">
        <v>150</v>
      </c>
      <c r="DA21" s="10">
        <f>IFERROR(VLOOKUP(CZ21,Dicionário!$A:$B,2,0),"CONFERIR")</f>
        <v>2</v>
      </c>
      <c r="DC21" s="2" t="s">
        <v>203</v>
      </c>
      <c r="DD21" s="2" t="s">
        <v>190</v>
      </c>
      <c r="DE21" s="10">
        <f>IFERROR(VLOOKUP(DD21,Dicionário!A:B,2,0),"Conferir")</f>
        <v>2</v>
      </c>
      <c r="DF21" s="2" t="s">
        <v>156</v>
      </c>
      <c r="DG21" s="2" t="s">
        <v>191</v>
      </c>
      <c r="DH21" s="2" t="s">
        <v>157</v>
      </c>
      <c r="DI21" s="10">
        <f>IFERROR(VLOOKUP(DH21,Dicionário!$A:$B,2,0),"CONFERIR")</f>
        <v>2</v>
      </c>
      <c r="DJ21" s="2" t="s">
        <v>158</v>
      </c>
      <c r="DK21" s="10">
        <f>IFERROR(VLOOKUP(DJ21,Dicionário!A:B,2,0),"Conferir")</f>
        <v>5</v>
      </c>
      <c r="DL21" s="2" t="s">
        <v>206</v>
      </c>
      <c r="DM21" s="10">
        <f>IFERROR(VLOOKUP(DL21,Dicionário!A:B,2,0),"Conferir")</f>
        <v>7</v>
      </c>
      <c r="DN21" s="2" t="s">
        <v>126</v>
      </c>
      <c r="DO21" s="10">
        <f>IFERROR(VLOOKUP(DN21,Dicionário!A:B,2,0),"Conferir")</f>
        <v>2</v>
      </c>
      <c r="DP21" s="2" t="s">
        <v>126</v>
      </c>
      <c r="DQ21" s="10">
        <f>IFERROR(VLOOKUP(DP21,Dicionário!A:B,2,0),"Conferir")</f>
        <v>2</v>
      </c>
      <c r="DS21" s="2">
        <f t="shared" si="5"/>
        <v>2271</v>
      </c>
      <c r="DT21" s="2">
        <f t="shared" si="6"/>
        <v>2040</v>
      </c>
      <c r="DU21" s="2">
        <v>19</v>
      </c>
      <c r="DV21" s="2">
        <v>2022</v>
      </c>
    </row>
    <row r="22" spans="1:126" ht="15.75" customHeight="1" x14ac:dyDescent="0.15">
      <c r="A22" s="6">
        <v>44965.715947106481</v>
      </c>
      <c r="B22" s="2" t="s">
        <v>159</v>
      </c>
      <c r="C22" s="2" t="s">
        <v>363</v>
      </c>
      <c r="D22" s="2" t="s">
        <v>125</v>
      </c>
      <c r="E22" s="2" t="s">
        <v>126</v>
      </c>
      <c r="F22" s="2" t="s">
        <v>364</v>
      </c>
      <c r="G22" s="2">
        <v>2</v>
      </c>
      <c r="H22" s="2">
        <v>2</v>
      </c>
      <c r="I22" s="2">
        <v>1</v>
      </c>
      <c r="J22" s="2" t="s">
        <v>128</v>
      </c>
      <c r="K22" s="2" t="s">
        <v>163</v>
      </c>
      <c r="L22" s="2" t="s">
        <v>365</v>
      </c>
      <c r="M22" s="2">
        <v>2023020042</v>
      </c>
      <c r="N22" s="2" t="s">
        <v>366</v>
      </c>
      <c r="O22" s="2">
        <v>11980459251</v>
      </c>
      <c r="P22" s="2">
        <v>395412535</v>
      </c>
      <c r="Q22" s="2">
        <v>57968143888</v>
      </c>
      <c r="R22" s="7">
        <v>37799</v>
      </c>
      <c r="S22" s="2" t="s">
        <v>132</v>
      </c>
      <c r="T22" s="2" t="s">
        <v>133</v>
      </c>
      <c r="U22" s="2" t="s">
        <v>367</v>
      </c>
      <c r="V22" s="8" t="s">
        <v>368</v>
      </c>
      <c r="W22" s="2" t="s">
        <v>369</v>
      </c>
      <c r="X22" s="2" t="s">
        <v>137</v>
      </c>
      <c r="Y22" s="2" t="s">
        <v>138</v>
      </c>
      <c r="Z22" s="2" t="s">
        <v>139</v>
      </c>
      <c r="AB22" s="2">
        <v>2</v>
      </c>
      <c r="AC22" s="2">
        <v>2</v>
      </c>
      <c r="AD22" s="2">
        <f t="shared" si="0"/>
        <v>4</v>
      </c>
      <c r="AF22" s="2">
        <f t="shared" si="1"/>
        <v>4</v>
      </c>
      <c r="AG22" s="2" t="str">
        <f t="shared" si="2"/>
        <v>Ok</v>
      </c>
      <c r="AH22" s="2" t="s">
        <v>140</v>
      </c>
      <c r="AI22" s="2">
        <v>0</v>
      </c>
      <c r="AJ22" s="2" t="s">
        <v>141</v>
      </c>
      <c r="AK22" s="2">
        <f>IFERROR(VLOOKUP(AJ22,Dicionário!A:B,2,0),"Conferir")</f>
        <v>2</v>
      </c>
      <c r="AL22" s="2">
        <v>0</v>
      </c>
      <c r="AM22" s="2" t="s">
        <v>141</v>
      </c>
      <c r="AN22" s="9">
        <f>IFERROR(VLOOKUP(AM22,Dicionário!A:B,2,0),"Conferir")</f>
        <v>2</v>
      </c>
      <c r="AO22" s="2">
        <v>2600</v>
      </c>
      <c r="AP22" s="2" t="s">
        <v>200</v>
      </c>
      <c r="AQ22" s="2">
        <f>IFERROR(VLOOKUP(AP22,Dicionário!A:B,2,0),"Conferir")</f>
        <v>0</v>
      </c>
      <c r="AR22" s="2">
        <v>0</v>
      </c>
      <c r="AS22" s="2" t="s">
        <v>141</v>
      </c>
      <c r="AT22" s="9">
        <f>IFERROR(VLOOKUP(AS22,Dicionário!A:B,2,0),"Conferir")</f>
        <v>2</v>
      </c>
      <c r="AU22" s="2">
        <v>0</v>
      </c>
      <c r="AV22" s="2">
        <f t="shared" si="7"/>
        <v>0</v>
      </c>
      <c r="AW22" s="2" t="s">
        <v>141</v>
      </c>
      <c r="AX22" s="9">
        <f>IFERROR(VLOOKUP(AW22,Dicionário!A:B,2,0),"Conferir")</f>
        <v>2</v>
      </c>
      <c r="AY22" s="2">
        <v>0</v>
      </c>
      <c r="AZ22" s="2" t="s">
        <v>141</v>
      </c>
      <c r="BA22" s="10">
        <f>IFERROR(VLOOKUP(AZ22,Dicionário!A:B,2,0),"Conferir")</f>
        <v>2</v>
      </c>
      <c r="BB22" s="2">
        <v>0</v>
      </c>
      <c r="BC22" s="2" t="s">
        <v>141</v>
      </c>
      <c r="BD22" s="10">
        <f>IFERROR(VLOOKUP(BC22,Dicionário!A:B,2,0),"Conferir")</f>
        <v>2</v>
      </c>
      <c r="BF22" s="2">
        <v>1</v>
      </c>
      <c r="BG22" s="2" t="s">
        <v>143</v>
      </c>
      <c r="BH22" s="10">
        <f>IFERROR(VLOOKUP(BG22,Dicionário!$A:$B,2,0),"CONFERIR")</f>
        <v>1</v>
      </c>
      <c r="BI22" s="2">
        <v>0</v>
      </c>
      <c r="BJ22" s="2" t="s">
        <v>144</v>
      </c>
      <c r="BK22" s="10">
        <f>IFERROR(VLOOKUP(BJ22,Dicionário!$A:$B,2,0),"CONFERIR")</f>
        <v>2</v>
      </c>
      <c r="BL22" s="2">
        <v>900</v>
      </c>
      <c r="BM22" s="2" t="s">
        <v>227</v>
      </c>
      <c r="BN22" s="10">
        <f>IFERROR(VLOOKUP(BM22,Dicionário!$A:$B,2,0),"CONFERIR")</f>
        <v>0</v>
      </c>
      <c r="BO22" s="2">
        <v>150</v>
      </c>
      <c r="BP22" s="2" t="s">
        <v>308</v>
      </c>
      <c r="BQ22" s="10">
        <f>IFERROR(VLOOKUP(BP22,Dicionário!$A:$B,2,0),"CONFERIR")</f>
        <v>0</v>
      </c>
      <c r="BR22" s="2">
        <v>308</v>
      </c>
      <c r="BS22" s="2" t="s">
        <v>146</v>
      </c>
      <c r="BT22" s="10">
        <f>IFERROR(VLOOKUP(BS22,Dicionário!$A:$B,2,0),"CONFERIR")</f>
        <v>2</v>
      </c>
      <c r="BU22" s="2">
        <v>120</v>
      </c>
      <c r="BV22" s="2" t="s">
        <v>353</v>
      </c>
      <c r="BW22" s="10">
        <f>IFERROR(VLOOKUP(BV22,Dicionário!$A:$B,2,0),"CONFERIR")</f>
        <v>0</v>
      </c>
      <c r="BX22" s="2" t="s">
        <v>148</v>
      </c>
      <c r="BY22" s="2">
        <v>350</v>
      </c>
      <c r="BZ22" s="2" t="s">
        <v>266</v>
      </c>
      <c r="CA22" s="10">
        <f>IFERROR(VLOOKUP(BZ22,Dicionário!$A:$B,2,0),"CONFERIR")</f>
        <v>0</v>
      </c>
      <c r="CB22" s="2">
        <v>400</v>
      </c>
      <c r="CC22" s="2">
        <v>0</v>
      </c>
      <c r="CD22" s="2" t="s">
        <v>150</v>
      </c>
      <c r="CE22" s="10">
        <f>IFERROR(VLOOKUP(CD22,Dicionário!$A:$B,2,0),"CONFERIR")</f>
        <v>2</v>
      </c>
      <c r="CF22" s="2">
        <v>100</v>
      </c>
      <c r="CG22" s="2" t="s">
        <v>267</v>
      </c>
      <c r="CH22" s="10">
        <f>IFERROR(VLOOKUP(CG22,Dicionário!$A:$B,2,0),"CONFERIR")</f>
        <v>0</v>
      </c>
      <c r="CI22" s="2">
        <v>150</v>
      </c>
      <c r="CJ22" s="2" t="s">
        <v>175</v>
      </c>
      <c r="CK22" s="10">
        <f>IFERROR(VLOOKUP(CJ22,Dicionário!$A:$B,2,0),"CONFERIR")</f>
        <v>2</v>
      </c>
      <c r="CL22" s="2" t="s">
        <v>370</v>
      </c>
      <c r="CM22" s="2">
        <v>1</v>
      </c>
      <c r="CN22" s="2">
        <v>0</v>
      </c>
      <c r="CO22" s="2">
        <v>1000</v>
      </c>
      <c r="CP22" s="2" t="s">
        <v>177</v>
      </c>
      <c r="CQ22" s="10">
        <f>IFERROR(VLOOKUP(CP22,Dicionário!$A:$B,2,0),"CONFERIR")</f>
        <v>0</v>
      </c>
      <c r="CR22" s="2">
        <v>0</v>
      </c>
      <c r="CS22" s="2" t="s">
        <v>150</v>
      </c>
      <c r="CT22" s="10">
        <f>IFERROR(VLOOKUP(CS22,Dicionário!A:B,2,0),"Conferir")</f>
        <v>2</v>
      </c>
      <c r="CU22" s="2">
        <v>0</v>
      </c>
      <c r="CV22" s="2" t="s">
        <v>150</v>
      </c>
      <c r="CW22" s="10">
        <f>IFERROR(VLOOKUP(CV22,Dicionário!A:B,2,0),"Conferir")</f>
        <v>2</v>
      </c>
      <c r="CX22" s="2">
        <f t="shared" si="4"/>
        <v>0</v>
      </c>
      <c r="CY22" s="2">
        <v>0</v>
      </c>
      <c r="CZ22" s="2" t="s">
        <v>150</v>
      </c>
      <c r="DA22" s="10">
        <f>IFERROR(VLOOKUP(CZ22,Dicionário!$A:$B,2,0),"CONFERIR")</f>
        <v>2</v>
      </c>
      <c r="DB22" s="2" t="s">
        <v>371</v>
      </c>
      <c r="DC22" s="2" t="s">
        <v>203</v>
      </c>
      <c r="DD22" s="2" t="s">
        <v>155</v>
      </c>
      <c r="DE22" s="10">
        <f>IFERROR(VLOOKUP(DD22,Dicionário!A:B,2,0),"Conferir")</f>
        <v>1</v>
      </c>
      <c r="DF22" s="2" t="s">
        <v>156</v>
      </c>
      <c r="DH22" s="2" t="s">
        <v>205</v>
      </c>
      <c r="DI22" s="10">
        <f>IFERROR(VLOOKUP(DH22,Dicionário!$A:$B,2,0),"CONFERIR")</f>
        <v>1</v>
      </c>
      <c r="DJ22" s="2" t="s">
        <v>319</v>
      </c>
      <c r="DK22" s="10">
        <f>IFERROR(VLOOKUP(DJ22,Dicionário!A:B,2,0),"Conferir")</f>
        <v>3</v>
      </c>
      <c r="DL22" s="2" t="s">
        <v>319</v>
      </c>
      <c r="DM22" s="10">
        <f>IFERROR(VLOOKUP(DL22,Dicionário!A:B,2,0),"Conferir")</f>
        <v>3</v>
      </c>
      <c r="DN22" s="2" t="s">
        <v>126</v>
      </c>
      <c r="DO22" s="10">
        <f>IFERROR(VLOOKUP(DN22,Dicionário!A:B,2,0),"Conferir")</f>
        <v>2</v>
      </c>
      <c r="DP22" s="2" t="s">
        <v>126</v>
      </c>
      <c r="DQ22" s="10">
        <f>IFERROR(VLOOKUP(DP22,Dicionário!A:B,2,0),"Conferir")</f>
        <v>2</v>
      </c>
      <c r="DS22" s="2">
        <f t="shared" si="5"/>
        <v>2600</v>
      </c>
      <c r="DT22" s="2">
        <f t="shared" si="6"/>
        <v>3478</v>
      </c>
      <c r="DU22" s="2">
        <v>20</v>
      </c>
      <c r="DV22" s="2">
        <v>2020</v>
      </c>
    </row>
    <row r="23" spans="1:126" ht="15.75" customHeight="1" x14ac:dyDescent="0.15">
      <c r="A23" s="6">
        <v>44965.671260405092</v>
      </c>
      <c r="B23" s="2" t="s">
        <v>258</v>
      </c>
      <c r="C23" s="2" t="s">
        <v>372</v>
      </c>
      <c r="D23" s="2" t="s">
        <v>125</v>
      </c>
      <c r="E23" s="2" t="s">
        <v>126</v>
      </c>
      <c r="F23" s="2" t="s">
        <v>126</v>
      </c>
      <c r="G23" s="2">
        <v>2</v>
      </c>
      <c r="H23" s="2">
        <v>3</v>
      </c>
      <c r="I23" s="2" t="s">
        <v>127</v>
      </c>
      <c r="J23" s="2" t="s">
        <v>128</v>
      </c>
      <c r="K23" s="2" t="s">
        <v>182</v>
      </c>
      <c r="L23" s="2" t="s">
        <v>373</v>
      </c>
      <c r="M23" s="2">
        <v>2023020044</v>
      </c>
      <c r="N23" s="2" t="s">
        <v>374</v>
      </c>
      <c r="O23" s="2">
        <v>11958016771</v>
      </c>
      <c r="P23" s="2">
        <v>540395444</v>
      </c>
      <c r="Q23" s="2">
        <v>23502135878</v>
      </c>
      <c r="R23" s="7">
        <v>38085</v>
      </c>
      <c r="S23" s="2" t="s">
        <v>132</v>
      </c>
      <c r="T23" s="2" t="s">
        <v>133</v>
      </c>
      <c r="U23" s="2" t="s">
        <v>375</v>
      </c>
      <c r="V23" s="8" t="s">
        <v>376</v>
      </c>
      <c r="W23" s="2" t="s">
        <v>295</v>
      </c>
      <c r="X23" s="2" t="s">
        <v>137</v>
      </c>
      <c r="Y23" s="2" t="s">
        <v>138</v>
      </c>
      <c r="Z23" s="2" t="s">
        <v>139</v>
      </c>
      <c r="AB23" s="2">
        <v>2</v>
      </c>
      <c r="AC23" s="2">
        <v>2</v>
      </c>
      <c r="AD23" s="2">
        <f t="shared" si="0"/>
        <v>4</v>
      </c>
      <c r="AE23" s="2">
        <v>0</v>
      </c>
      <c r="AF23" s="2">
        <f t="shared" si="1"/>
        <v>4</v>
      </c>
      <c r="AG23" s="2" t="str">
        <f t="shared" si="2"/>
        <v>Ok</v>
      </c>
      <c r="AH23" s="2" t="s">
        <v>140</v>
      </c>
      <c r="AI23" s="2">
        <v>0</v>
      </c>
      <c r="AJ23" s="2" t="s">
        <v>141</v>
      </c>
      <c r="AK23" s="2">
        <f>IFERROR(VLOOKUP(AJ23,Dicionário!A:B,2,0),"Conferir")</f>
        <v>2</v>
      </c>
      <c r="AL23" s="2">
        <v>0</v>
      </c>
      <c r="AM23" s="2" t="s">
        <v>141</v>
      </c>
      <c r="AN23" s="9">
        <f>IFERROR(VLOOKUP(AM23,Dicionário!A:B,2,0),"Conferir")</f>
        <v>2</v>
      </c>
      <c r="AO23" s="2">
        <v>1464</v>
      </c>
      <c r="AP23" s="2" t="s">
        <v>142</v>
      </c>
      <c r="AQ23" s="2">
        <f>IFERROR(VLOOKUP(AP23,Dicionário!A:B,2,0),"Conferir")</f>
        <v>2</v>
      </c>
      <c r="AR23" s="2">
        <v>0</v>
      </c>
      <c r="AS23" s="2" t="s">
        <v>141</v>
      </c>
      <c r="AT23" s="9">
        <f>IFERROR(VLOOKUP(AS23,Dicionário!A:B,2,0),"Conferir")</f>
        <v>2</v>
      </c>
      <c r="AU23" s="2">
        <v>0</v>
      </c>
      <c r="AV23" s="2">
        <f t="shared" si="7"/>
        <v>0</v>
      </c>
      <c r="AW23" s="2" t="s">
        <v>141</v>
      </c>
      <c r="AX23" s="9">
        <f>IFERROR(VLOOKUP(AW23,Dicionário!A:B,2,0),"Conferir")</f>
        <v>2</v>
      </c>
      <c r="AY23" s="2">
        <v>0</v>
      </c>
      <c r="AZ23" s="2" t="s">
        <v>141</v>
      </c>
      <c r="BA23" s="10">
        <f>IFERROR(VLOOKUP(AZ23,Dicionário!A:B,2,0),"Conferir")</f>
        <v>2</v>
      </c>
      <c r="BB23" s="2">
        <v>0</v>
      </c>
      <c r="BC23" s="2" t="s">
        <v>141</v>
      </c>
      <c r="BD23" s="10">
        <f>IFERROR(VLOOKUP(BC23,Dicionário!A:B,2,0),"Conferir")</f>
        <v>2</v>
      </c>
      <c r="BF23" s="2">
        <v>0</v>
      </c>
      <c r="BG23" s="2" t="s">
        <v>143</v>
      </c>
      <c r="BH23" s="10">
        <f>IFERROR(VLOOKUP(BG23,Dicionário!$A:$B,2,0),"CONFERIR")</f>
        <v>1</v>
      </c>
      <c r="BI23" s="2">
        <v>490</v>
      </c>
      <c r="BJ23" s="2" t="s">
        <v>377</v>
      </c>
      <c r="BK23" s="10">
        <f>IFERROR(VLOOKUP(BJ23,Dicionário!$A:$B,2,0),"CONFERIR")</f>
        <v>2</v>
      </c>
      <c r="BL23" s="2">
        <v>0</v>
      </c>
      <c r="BM23" s="2" t="s">
        <v>378</v>
      </c>
      <c r="BN23" s="10">
        <f>IFERROR(VLOOKUP(BM23,Dicionário!$A:$B,2,0),"CONFERIR")</f>
        <v>2</v>
      </c>
      <c r="BO23" s="2">
        <v>0</v>
      </c>
      <c r="BP23" s="2" t="s">
        <v>379</v>
      </c>
      <c r="BQ23" s="10">
        <f>IFERROR(VLOOKUP(BP23,Dicionário!$A:$B,2,0),"CONFERIR")</f>
        <v>2</v>
      </c>
      <c r="BR23" s="2">
        <v>188</v>
      </c>
      <c r="BS23" s="2" t="s">
        <v>146</v>
      </c>
      <c r="BT23" s="10">
        <f>IFERROR(VLOOKUP(BS23,Dicionário!$A:$B,2,0),"CONFERIR")</f>
        <v>2</v>
      </c>
      <c r="BU23" s="2">
        <v>50</v>
      </c>
      <c r="BV23" s="2" t="s">
        <v>353</v>
      </c>
      <c r="BW23" s="10">
        <f>IFERROR(VLOOKUP(BV23,Dicionário!$A:$B,2,0),"CONFERIR")</f>
        <v>0</v>
      </c>
      <c r="BX23" s="2" t="s">
        <v>148</v>
      </c>
      <c r="BY23" s="2">
        <v>100</v>
      </c>
      <c r="BZ23" s="2" t="s">
        <v>266</v>
      </c>
      <c r="CA23" s="10">
        <f>IFERROR(VLOOKUP(BZ23,Dicionário!$A:$B,2,0),"CONFERIR")</f>
        <v>0</v>
      </c>
      <c r="CB23" s="2">
        <v>200</v>
      </c>
      <c r="CC23" s="2">
        <v>0</v>
      </c>
      <c r="CD23" s="2" t="s">
        <v>150</v>
      </c>
      <c r="CE23" s="10">
        <f>IFERROR(VLOOKUP(CD23,Dicionário!$A:$B,2,0),"CONFERIR")</f>
        <v>2</v>
      </c>
      <c r="CF23" s="2">
        <v>0</v>
      </c>
      <c r="CG23" s="2" t="s">
        <v>150</v>
      </c>
      <c r="CH23" s="10">
        <f>IFERROR(VLOOKUP(CG23,Dicionário!$A:$B,2,0),"CONFERIR")</f>
        <v>2</v>
      </c>
      <c r="CI23" s="2">
        <v>50</v>
      </c>
      <c r="CJ23" s="2" t="s">
        <v>175</v>
      </c>
      <c r="CK23" s="10">
        <f>IFERROR(VLOOKUP(CJ23,Dicionário!$A:$B,2,0),"CONFERIR")</f>
        <v>2</v>
      </c>
      <c r="CL23" s="2" t="s">
        <v>380</v>
      </c>
      <c r="CM23" s="2">
        <v>0</v>
      </c>
      <c r="CN23" s="2">
        <v>0</v>
      </c>
      <c r="CO23" s="2">
        <v>0</v>
      </c>
      <c r="CP23" s="2" t="s">
        <v>150</v>
      </c>
      <c r="CQ23" s="10">
        <f>IFERROR(VLOOKUP(CP23,Dicionário!$A:$B,2,0),"CONFERIR")</f>
        <v>2</v>
      </c>
      <c r="CR23" s="2">
        <v>0</v>
      </c>
      <c r="CS23" s="2" t="s">
        <v>154</v>
      </c>
      <c r="CT23" s="10">
        <f>IFERROR(VLOOKUP(CS23,Dicionário!A:B,2,0),"Conferir")</f>
        <v>2</v>
      </c>
      <c r="CU23" s="2">
        <v>0</v>
      </c>
      <c r="CV23" s="2" t="s">
        <v>150</v>
      </c>
      <c r="CW23" s="10">
        <f>IFERROR(VLOOKUP(CV23,Dicionário!A:B,2,0),"Conferir")</f>
        <v>2</v>
      </c>
      <c r="CX23" s="2">
        <f t="shared" si="4"/>
        <v>0</v>
      </c>
      <c r="CY23" s="2">
        <v>0</v>
      </c>
      <c r="CZ23" s="2" t="s">
        <v>150</v>
      </c>
      <c r="DA23" s="10">
        <f>IFERROR(VLOOKUP(CZ23,Dicionário!$A:$B,2,0),"CONFERIR")</f>
        <v>2</v>
      </c>
      <c r="DB23" s="2" t="s">
        <v>381</v>
      </c>
      <c r="DC23" s="2" t="s">
        <v>190</v>
      </c>
      <c r="DD23" s="2" t="s">
        <v>155</v>
      </c>
      <c r="DE23" s="10">
        <f>IFERROR(VLOOKUP(DD23,Dicionário!A:B,2,0),"Conferir")</f>
        <v>1</v>
      </c>
      <c r="DF23" s="2" t="s">
        <v>156</v>
      </c>
      <c r="DG23" s="2" t="s">
        <v>216</v>
      </c>
      <c r="DH23" s="2" t="s">
        <v>205</v>
      </c>
      <c r="DI23" s="10">
        <f>IFERROR(VLOOKUP(DH23,Dicionário!$A:$B,2,0),"CONFERIR")</f>
        <v>1</v>
      </c>
      <c r="DJ23" s="2" t="s">
        <v>206</v>
      </c>
      <c r="DK23" s="10">
        <f>IFERROR(VLOOKUP(DJ23,Dicionário!A:B,2,0),"Conferir")</f>
        <v>7</v>
      </c>
      <c r="DL23" s="2" t="s">
        <v>158</v>
      </c>
      <c r="DM23" s="10">
        <f>IFERROR(VLOOKUP(DL23,Dicionário!A:B,2,0),"Conferir")</f>
        <v>5</v>
      </c>
      <c r="DN23" s="2" t="s">
        <v>126</v>
      </c>
      <c r="DO23" s="10">
        <f>IFERROR(VLOOKUP(DN23,Dicionário!A:B,2,0),"Conferir")</f>
        <v>2</v>
      </c>
      <c r="DP23" s="2" t="s">
        <v>125</v>
      </c>
      <c r="DQ23" s="10">
        <f>IFERROR(VLOOKUP(DP23,Dicionário!A:B,2,0),"Conferir")</f>
        <v>1</v>
      </c>
      <c r="DR23" s="2" t="s">
        <v>382</v>
      </c>
      <c r="DS23" s="2">
        <f t="shared" si="5"/>
        <v>1464</v>
      </c>
      <c r="DT23" s="2">
        <f t="shared" si="6"/>
        <v>1078</v>
      </c>
      <c r="DU23" s="2">
        <v>19</v>
      </c>
      <c r="DV23" s="2">
        <v>2021</v>
      </c>
    </row>
    <row r="24" spans="1:126" ht="15.75" customHeight="1" x14ac:dyDescent="0.15">
      <c r="A24" s="6">
        <v>44966.658201932871</v>
      </c>
      <c r="B24" s="2" t="s">
        <v>159</v>
      </c>
      <c r="C24" s="2" t="s">
        <v>383</v>
      </c>
      <c r="D24" s="2" t="s">
        <v>125</v>
      </c>
      <c r="E24" s="2" t="s">
        <v>125</v>
      </c>
      <c r="F24" s="2" t="s">
        <v>384</v>
      </c>
      <c r="G24" s="2">
        <v>2</v>
      </c>
      <c r="H24" s="2">
        <v>2</v>
      </c>
      <c r="I24" s="2">
        <v>1</v>
      </c>
      <c r="J24" s="2" t="s">
        <v>128</v>
      </c>
      <c r="K24" s="2" t="s">
        <v>221</v>
      </c>
      <c r="L24" s="2" t="s">
        <v>385</v>
      </c>
      <c r="M24" s="2">
        <v>2023020046</v>
      </c>
      <c r="N24" s="2" t="s">
        <v>386</v>
      </c>
      <c r="O24" s="2">
        <v>11977078641</v>
      </c>
      <c r="P24" s="2">
        <v>595828656</v>
      </c>
      <c r="Q24" s="2">
        <v>49424191820</v>
      </c>
      <c r="R24" s="7">
        <v>37947</v>
      </c>
      <c r="S24" s="2" t="s">
        <v>387</v>
      </c>
      <c r="T24" s="2" t="s">
        <v>133</v>
      </c>
      <c r="U24" s="2" t="s">
        <v>388</v>
      </c>
      <c r="V24" s="8" t="s">
        <v>389</v>
      </c>
      <c r="W24" s="2" t="s">
        <v>168</v>
      </c>
      <c r="X24" s="2" t="s">
        <v>137</v>
      </c>
      <c r="Y24" s="2" t="s">
        <v>138</v>
      </c>
      <c r="Z24" s="2" t="s">
        <v>139</v>
      </c>
      <c r="AB24" s="2">
        <v>4</v>
      </c>
      <c r="AC24" s="2">
        <v>4</v>
      </c>
      <c r="AD24" s="2">
        <f t="shared" si="0"/>
        <v>8</v>
      </c>
      <c r="AF24" s="2">
        <f t="shared" si="1"/>
        <v>8</v>
      </c>
      <c r="AG24" s="2" t="str">
        <f t="shared" si="2"/>
        <v>Ok</v>
      </c>
      <c r="AH24" s="2" t="s">
        <v>140</v>
      </c>
      <c r="AI24" s="2">
        <v>0</v>
      </c>
      <c r="AJ24" s="2" t="s">
        <v>141</v>
      </c>
      <c r="AK24" s="2">
        <f>IFERROR(VLOOKUP(AJ24,Dicionário!A:B,2,0),"Conferir")</f>
        <v>2</v>
      </c>
      <c r="AL24" s="2">
        <v>2237</v>
      </c>
      <c r="AM24" s="2" t="s">
        <v>142</v>
      </c>
      <c r="AN24" s="9">
        <f>IFERROR(VLOOKUP(AM24,Dicionário!A:B,2,0),"Conferir")</f>
        <v>2</v>
      </c>
      <c r="AO24" s="2">
        <v>0</v>
      </c>
      <c r="AP24" s="2" t="s">
        <v>141</v>
      </c>
      <c r="AQ24" s="2">
        <f>IFERROR(VLOOKUP(AP24,Dicionário!A:B,2,0),"Conferir")</f>
        <v>2</v>
      </c>
      <c r="AR24" s="2">
        <v>0</v>
      </c>
      <c r="AS24" s="2" t="s">
        <v>141</v>
      </c>
      <c r="AT24" s="9">
        <f>IFERROR(VLOOKUP(AS24,Dicionário!A:B,2,0),"Conferir")</f>
        <v>2</v>
      </c>
      <c r="AU24" s="2">
        <v>0</v>
      </c>
      <c r="AV24" s="2">
        <f t="shared" si="7"/>
        <v>0</v>
      </c>
      <c r="AW24" s="2" t="s">
        <v>141</v>
      </c>
      <c r="AX24" s="9">
        <f>IFERROR(VLOOKUP(AW24,Dicionário!A:B,2,0),"Conferir")</f>
        <v>2</v>
      </c>
      <c r="AY24" s="2">
        <v>0</v>
      </c>
      <c r="AZ24" s="2" t="s">
        <v>141</v>
      </c>
      <c r="BA24" s="10">
        <f>IFERROR(VLOOKUP(AZ24,Dicionário!A:B,2,0),"Conferir")</f>
        <v>2</v>
      </c>
      <c r="BB24" s="2">
        <v>0</v>
      </c>
      <c r="BC24" s="2" t="s">
        <v>141</v>
      </c>
      <c r="BD24" s="10">
        <f>IFERROR(VLOOKUP(BC24,Dicionário!A:B,2,0),"Conferir")</f>
        <v>2</v>
      </c>
      <c r="BF24" s="2">
        <v>0</v>
      </c>
      <c r="BG24" s="2" t="s">
        <v>172</v>
      </c>
      <c r="BH24" s="10">
        <f>IFERROR(VLOOKUP(BG24,Dicionário!$A:$B,2,0),"CONFERIR")</f>
        <v>2</v>
      </c>
      <c r="BI24" s="2">
        <v>880</v>
      </c>
      <c r="BJ24" s="2" t="s">
        <v>173</v>
      </c>
      <c r="BK24" s="10">
        <f>IFERROR(VLOOKUP(BJ24,Dicionário!$A:$B,2,0),"CONFERIR")</f>
        <v>2</v>
      </c>
      <c r="BL24" s="2">
        <v>0</v>
      </c>
      <c r="BM24" s="2" t="s">
        <v>150</v>
      </c>
      <c r="BN24" s="10">
        <f>IFERROR(VLOOKUP(BM24,Dicionário!$A:$B,2,0),"CONFERIR")</f>
        <v>2</v>
      </c>
      <c r="BO24" s="2">
        <v>70</v>
      </c>
      <c r="BP24" s="2" t="s">
        <v>146</v>
      </c>
      <c r="BQ24" s="10">
        <f>IFERROR(VLOOKUP(BP24,Dicionário!$A:$B,2,0),"CONFERIR")</f>
        <v>2</v>
      </c>
      <c r="BR24" s="2">
        <v>99</v>
      </c>
      <c r="BS24" s="2" t="s">
        <v>146</v>
      </c>
      <c r="BT24" s="10">
        <f>IFERROR(VLOOKUP(BS24,Dicionário!$A:$B,2,0),"CONFERIR")</f>
        <v>2</v>
      </c>
      <c r="BU24" s="2">
        <v>90</v>
      </c>
      <c r="BV24" s="2" t="s">
        <v>353</v>
      </c>
      <c r="BW24" s="10">
        <f>IFERROR(VLOOKUP(BV24,Dicionário!$A:$B,2,0),"CONFERIR")</f>
        <v>0</v>
      </c>
      <c r="BX24" s="2" t="s">
        <v>148</v>
      </c>
      <c r="BY24" s="2">
        <v>84</v>
      </c>
      <c r="BZ24" s="2" t="s">
        <v>149</v>
      </c>
      <c r="CA24" s="10">
        <f>IFERROR(VLOOKUP(BZ24,Dicionário!$A:$B,2,0),"CONFERIR")</f>
        <v>2</v>
      </c>
      <c r="CB24" s="2">
        <v>0</v>
      </c>
      <c r="CC24" s="2">
        <v>0</v>
      </c>
      <c r="CD24" s="2" t="s">
        <v>150</v>
      </c>
      <c r="CE24" s="10">
        <f>IFERROR(VLOOKUP(CD24,Dicionário!$A:$B,2,0),"CONFERIR")</f>
        <v>2</v>
      </c>
      <c r="CF24" s="2">
        <v>428</v>
      </c>
      <c r="CG24" s="2" t="s">
        <v>297</v>
      </c>
      <c r="CH24" s="10">
        <f>IFERROR(VLOOKUP(CG24,Dicionário!$A:$B,2,0),"CONFERIR")</f>
        <v>2</v>
      </c>
      <c r="CI24" s="2">
        <v>222</v>
      </c>
      <c r="CJ24" s="2" t="s">
        <v>175</v>
      </c>
      <c r="CK24" s="10">
        <f>IFERROR(VLOOKUP(CJ24,Dicionário!$A:$B,2,0),"CONFERIR")</f>
        <v>2</v>
      </c>
      <c r="CL24" s="2" t="s">
        <v>390</v>
      </c>
      <c r="CM24" s="2">
        <v>1</v>
      </c>
      <c r="CN24" s="2">
        <v>0</v>
      </c>
      <c r="CO24" s="2">
        <v>453</v>
      </c>
      <c r="CP24" s="2" t="s">
        <v>154</v>
      </c>
      <c r="CQ24" s="10">
        <f>IFERROR(VLOOKUP(CP24,Dicionário!$A:$B,2,0),"CONFERIR")</f>
        <v>2</v>
      </c>
      <c r="CR24" s="2">
        <v>0</v>
      </c>
      <c r="CS24" s="2" t="s">
        <v>150</v>
      </c>
      <c r="CT24" s="10">
        <f>IFERROR(VLOOKUP(CS24,Dicionário!A:B,2,0),"Conferir")</f>
        <v>2</v>
      </c>
      <c r="CU24" s="2">
        <v>0</v>
      </c>
      <c r="CV24" s="2" t="s">
        <v>150</v>
      </c>
      <c r="CW24" s="10">
        <f>IFERROR(VLOOKUP(CV24,Dicionário!A:B,2,0),"Conferir")</f>
        <v>2</v>
      </c>
      <c r="CX24" s="2">
        <f t="shared" si="4"/>
        <v>0</v>
      </c>
      <c r="CY24" s="2">
        <v>0</v>
      </c>
      <c r="CZ24" s="2" t="s">
        <v>150</v>
      </c>
      <c r="DA24" s="10">
        <f>IFERROR(VLOOKUP(CZ24,Dicionário!$A:$B,2,0),"CONFERIR")</f>
        <v>2</v>
      </c>
      <c r="DB24" s="2" t="s">
        <v>391</v>
      </c>
      <c r="DC24" s="2" t="s">
        <v>155</v>
      </c>
      <c r="DD24" s="2" t="s">
        <v>155</v>
      </c>
      <c r="DE24" s="10">
        <f>IFERROR(VLOOKUP(DD24,Dicionário!A:B,2,0),"Conferir")</f>
        <v>1</v>
      </c>
      <c r="DF24" s="2" t="s">
        <v>156</v>
      </c>
      <c r="DH24" s="2" t="s">
        <v>157</v>
      </c>
      <c r="DI24" s="10">
        <f>IFERROR(VLOOKUP(DH24,Dicionário!$A:$B,2,0),"CONFERIR")</f>
        <v>2</v>
      </c>
      <c r="DJ24" s="2" t="s">
        <v>158</v>
      </c>
      <c r="DK24" s="10">
        <f>IFERROR(VLOOKUP(DJ24,Dicionário!A:B,2,0),"Conferir")</f>
        <v>5</v>
      </c>
      <c r="DL24" s="2" t="s">
        <v>229</v>
      </c>
      <c r="DM24" s="10">
        <f>IFERROR(VLOOKUP(DL24,Dicionário!A:B,2,0),"Conferir")</f>
        <v>2</v>
      </c>
      <c r="DN24" s="2" t="s">
        <v>126</v>
      </c>
      <c r="DO24" s="10">
        <f>IFERROR(VLOOKUP(DN24,Dicionário!A:B,2,0),"Conferir")</f>
        <v>2</v>
      </c>
      <c r="DP24" s="2" t="s">
        <v>126</v>
      </c>
      <c r="DQ24" s="10">
        <f>IFERROR(VLOOKUP(DP24,Dicionário!A:B,2,0),"Conferir")</f>
        <v>2</v>
      </c>
      <c r="DS24" s="2">
        <f t="shared" si="5"/>
        <v>2237</v>
      </c>
      <c r="DT24" s="2">
        <f t="shared" si="6"/>
        <v>2326</v>
      </c>
      <c r="DU24" s="2">
        <v>19</v>
      </c>
      <c r="DV24" s="2">
        <v>2021</v>
      </c>
    </row>
    <row r="25" spans="1:126" ht="15.75" customHeight="1" x14ac:dyDescent="0.15">
      <c r="A25" s="6">
        <v>44967.732126840274</v>
      </c>
      <c r="B25" s="2" t="s">
        <v>392</v>
      </c>
      <c r="C25" s="2" t="s">
        <v>393</v>
      </c>
      <c r="D25" s="2" t="s">
        <v>125</v>
      </c>
      <c r="E25" s="2" t="s">
        <v>126</v>
      </c>
      <c r="F25" s="2" t="s">
        <v>394</v>
      </c>
      <c r="G25" s="2">
        <v>2</v>
      </c>
      <c r="H25" s="2">
        <v>4</v>
      </c>
      <c r="I25" s="2">
        <v>2</v>
      </c>
      <c r="J25" s="2" t="s">
        <v>128</v>
      </c>
      <c r="K25" s="2" t="s">
        <v>163</v>
      </c>
      <c r="L25" s="2" t="s">
        <v>395</v>
      </c>
      <c r="M25" s="2">
        <v>2023020048</v>
      </c>
      <c r="N25" s="2" t="s">
        <v>396</v>
      </c>
      <c r="O25" s="2">
        <v>43999141195</v>
      </c>
      <c r="P25" s="2">
        <v>161902500</v>
      </c>
      <c r="Q25" s="8" t="s">
        <v>397</v>
      </c>
      <c r="R25" s="7">
        <v>36250</v>
      </c>
      <c r="S25" s="2" t="s">
        <v>398</v>
      </c>
      <c r="T25" s="2" t="s">
        <v>133</v>
      </c>
      <c r="U25" s="2" t="s">
        <v>399</v>
      </c>
      <c r="V25" s="2">
        <v>86010060</v>
      </c>
      <c r="W25" s="2" t="s">
        <v>400</v>
      </c>
      <c r="X25" s="2" t="s">
        <v>137</v>
      </c>
      <c r="Y25" s="2" t="s">
        <v>138</v>
      </c>
      <c r="Z25" s="2" t="s">
        <v>139</v>
      </c>
      <c r="AA25" s="2" t="s">
        <v>401</v>
      </c>
      <c r="AB25" s="2">
        <v>2</v>
      </c>
      <c r="AC25" s="2">
        <v>2</v>
      </c>
      <c r="AD25" s="2">
        <f t="shared" si="0"/>
        <v>4</v>
      </c>
      <c r="AF25" s="2">
        <f t="shared" si="1"/>
        <v>4</v>
      </c>
      <c r="AG25" s="2" t="str">
        <f t="shared" si="2"/>
        <v>Ok</v>
      </c>
      <c r="AH25" s="2" t="s">
        <v>169</v>
      </c>
      <c r="AI25" s="2">
        <v>0</v>
      </c>
      <c r="AJ25" s="2" t="s">
        <v>141</v>
      </c>
      <c r="AK25" s="2">
        <f>IFERROR(VLOOKUP(AJ25,Dicionário!A:B,2,0),"Conferir")</f>
        <v>2</v>
      </c>
      <c r="AL25" s="2">
        <v>0</v>
      </c>
      <c r="AM25" s="2" t="s">
        <v>141</v>
      </c>
      <c r="AN25" s="9">
        <f>IFERROR(VLOOKUP(AM25,Dicionário!A:B,2,0),"Conferir")</f>
        <v>2</v>
      </c>
      <c r="AO25" s="2">
        <v>0</v>
      </c>
      <c r="AP25" s="2" t="s">
        <v>141</v>
      </c>
      <c r="AQ25" s="2">
        <f>IFERROR(VLOOKUP(AP25,Dicionário!A:B,2,0),"Conferir")</f>
        <v>2</v>
      </c>
      <c r="AR25" s="2">
        <v>0</v>
      </c>
      <c r="AS25" s="2" t="s">
        <v>141</v>
      </c>
      <c r="AT25" s="9">
        <f>IFERROR(VLOOKUP(AS25,Dicionário!A:B,2,0),"Conferir")</f>
        <v>2</v>
      </c>
      <c r="AU25" s="2">
        <v>0</v>
      </c>
      <c r="AV25" s="2">
        <f t="shared" si="7"/>
        <v>0</v>
      </c>
      <c r="AW25" s="2" t="s">
        <v>141</v>
      </c>
      <c r="AX25" s="9">
        <f>IFERROR(VLOOKUP(AW25,Dicionário!A:B,2,0),"Conferir")</f>
        <v>2</v>
      </c>
      <c r="AY25" s="2">
        <v>6000</v>
      </c>
      <c r="AZ25" s="2" t="s">
        <v>200</v>
      </c>
      <c r="BA25" s="10">
        <f>IFERROR(VLOOKUP(AZ25,Dicionário!A:B,2,0),"Conferir")</f>
        <v>0</v>
      </c>
      <c r="BB25" s="2">
        <v>1208</v>
      </c>
      <c r="BC25" s="2" t="s">
        <v>200</v>
      </c>
      <c r="BD25" s="10">
        <f>IFERROR(VLOOKUP(BC25,Dicionário!A:B,2,0),"Conferir")</f>
        <v>0</v>
      </c>
      <c r="BF25" s="2">
        <v>0</v>
      </c>
      <c r="BG25" s="2" t="s">
        <v>172</v>
      </c>
      <c r="BH25" s="10">
        <f>IFERROR(VLOOKUP(BG25,Dicionário!$A:$B,2,0),"CONFERIR")</f>
        <v>2</v>
      </c>
      <c r="BI25" s="2">
        <v>1703</v>
      </c>
      <c r="BJ25" s="2" t="s">
        <v>173</v>
      </c>
      <c r="BK25" s="10">
        <f>IFERROR(VLOOKUP(BJ25,Dicionário!$A:$B,2,0),"CONFERIR")</f>
        <v>2</v>
      </c>
      <c r="BL25" s="2">
        <v>0</v>
      </c>
      <c r="BM25" s="2" t="s">
        <v>150</v>
      </c>
      <c r="BN25" s="10">
        <f>IFERROR(VLOOKUP(BM25,Dicionário!$A:$B,2,0),"CONFERIR")</f>
        <v>2</v>
      </c>
      <c r="BO25" s="2">
        <v>22</v>
      </c>
      <c r="BP25" s="2" t="s">
        <v>146</v>
      </c>
      <c r="BQ25" s="10">
        <f>IFERROR(VLOOKUP(BP25,Dicionário!$A:$B,2,0),"CONFERIR")</f>
        <v>2</v>
      </c>
      <c r="BR25" s="2">
        <v>89</v>
      </c>
      <c r="BS25" s="2" t="s">
        <v>146</v>
      </c>
      <c r="BT25" s="10">
        <f>IFERROR(VLOOKUP(BS25,Dicionário!$A:$B,2,0),"CONFERIR")</f>
        <v>2</v>
      </c>
      <c r="BU25" s="2">
        <v>15</v>
      </c>
      <c r="BV25" s="2" t="s">
        <v>309</v>
      </c>
      <c r="BW25" s="10">
        <f>IFERROR(VLOOKUP(BV25,Dicionário!$A:$B,2,0),"CONFERIR")</f>
        <v>2</v>
      </c>
      <c r="BX25" s="2" t="s">
        <v>202</v>
      </c>
      <c r="BY25" s="2">
        <v>136</v>
      </c>
      <c r="BZ25" s="2" t="s">
        <v>149</v>
      </c>
      <c r="CA25" s="10">
        <f>IFERROR(VLOOKUP(BZ25,Dicionário!$A:$B,2,0),"CONFERIR")</f>
        <v>2</v>
      </c>
      <c r="CB25" s="2">
        <v>0</v>
      </c>
      <c r="CC25" s="2">
        <v>0</v>
      </c>
      <c r="CD25" s="2" t="s">
        <v>150</v>
      </c>
      <c r="CE25" s="10">
        <f>IFERROR(VLOOKUP(CD25,Dicionário!$A:$B,2,0),"CONFERIR")</f>
        <v>2</v>
      </c>
      <c r="CF25" s="2">
        <v>126</v>
      </c>
      <c r="CG25" s="2" t="s">
        <v>297</v>
      </c>
      <c r="CH25" s="10">
        <f>IFERROR(VLOOKUP(CG25,Dicionário!$A:$B,2,0),"CONFERIR")</f>
        <v>2</v>
      </c>
      <c r="CI25" s="2">
        <v>234</v>
      </c>
      <c r="CJ25" s="2" t="s">
        <v>175</v>
      </c>
      <c r="CK25" s="10">
        <f>IFERROR(VLOOKUP(CJ25,Dicionário!$A:$B,2,0),"CONFERIR")</f>
        <v>2</v>
      </c>
      <c r="CL25" s="2" t="s">
        <v>402</v>
      </c>
      <c r="CM25" s="2">
        <v>0</v>
      </c>
      <c r="CN25" s="2">
        <v>1</v>
      </c>
      <c r="CO25" s="2">
        <v>396</v>
      </c>
      <c r="CP25" s="2" t="s">
        <v>154</v>
      </c>
      <c r="CQ25" s="10">
        <f>IFERROR(VLOOKUP(CP25,Dicionário!$A:$B,2,0),"CONFERIR")</f>
        <v>2</v>
      </c>
      <c r="CR25" s="2">
        <v>0</v>
      </c>
      <c r="CS25" s="2" t="s">
        <v>150</v>
      </c>
      <c r="CT25" s="10">
        <f>IFERROR(VLOOKUP(CS25,Dicionário!A:B,2,0),"Conferir")</f>
        <v>2</v>
      </c>
      <c r="CU25" s="2">
        <v>0</v>
      </c>
      <c r="CV25" s="2" t="s">
        <v>150</v>
      </c>
      <c r="CW25" s="10">
        <f>IFERROR(VLOOKUP(CV25,Dicionário!A:B,2,0),"Conferir")</f>
        <v>2</v>
      </c>
      <c r="CX25" s="2">
        <f t="shared" si="4"/>
        <v>0</v>
      </c>
      <c r="CY25" s="2">
        <v>0</v>
      </c>
      <c r="CZ25" s="2" t="s">
        <v>150</v>
      </c>
      <c r="DA25" s="10">
        <f>IFERROR(VLOOKUP(CZ25,Dicionário!$A:$B,2,0),"CONFERIR")</f>
        <v>2</v>
      </c>
      <c r="DC25" s="2" t="s">
        <v>203</v>
      </c>
      <c r="DD25" s="2" t="s">
        <v>155</v>
      </c>
      <c r="DE25" s="10">
        <f>IFERROR(VLOOKUP(DD25,Dicionário!A:B,2,0),"Conferir")</f>
        <v>1</v>
      </c>
      <c r="DF25" s="2" t="s">
        <v>156</v>
      </c>
      <c r="DH25" s="2" t="s">
        <v>157</v>
      </c>
      <c r="DI25" s="10">
        <f>IFERROR(VLOOKUP(DH25,Dicionário!$A:$B,2,0),"CONFERIR")</f>
        <v>2</v>
      </c>
      <c r="DJ25" s="2" t="s">
        <v>229</v>
      </c>
      <c r="DK25" s="10">
        <f>IFERROR(VLOOKUP(DJ25,Dicionário!A:B,2,0),"Conferir")</f>
        <v>2</v>
      </c>
      <c r="DL25" s="2" t="s">
        <v>206</v>
      </c>
      <c r="DM25" s="10">
        <f>IFERROR(VLOOKUP(DL25,Dicionário!A:B,2,0),"Conferir")</f>
        <v>7</v>
      </c>
      <c r="DN25" s="2" t="s">
        <v>126</v>
      </c>
      <c r="DO25" s="10">
        <f>IFERROR(VLOOKUP(DN25,Dicionário!A:B,2,0),"Conferir")</f>
        <v>2</v>
      </c>
      <c r="DP25" s="2" t="s">
        <v>125</v>
      </c>
      <c r="DQ25" s="10">
        <f>IFERROR(VLOOKUP(DP25,Dicionário!A:B,2,0),"Conferir")</f>
        <v>1</v>
      </c>
      <c r="DS25" s="2">
        <f t="shared" si="5"/>
        <v>7208</v>
      </c>
      <c r="DT25" s="2">
        <f t="shared" si="6"/>
        <v>2721</v>
      </c>
      <c r="DU25" s="2">
        <v>24</v>
      </c>
      <c r="DV25" s="2">
        <v>2017</v>
      </c>
    </row>
    <row r="26" spans="1:126" ht="15.75" customHeight="1" x14ac:dyDescent="0.15">
      <c r="A26" s="6">
        <v>44965.689783506939</v>
      </c>
      <c r="B26" s="2" t="s">
        <v>159</v>
      </c>
      <c r="C26" s="2" t="s">
        <v>403</v>
      </c>
      <c r="D26" s="2" t="s">
        <v>125</v>
      </c>
      <c r="E26" s="2" t="s">
        <v>125</v>
      </c>
      <c r="F26" s="2" t="s">
        <v>126</v>
      </c>
      <c r="G26" s="2">
        <v>1</v>
      </c>
      <c r="H26" s="2">
        <v>1</v>
      </c>
      <c r="I26" s="2" t="s">
        <v>127</v>
      </c>
      <c r="J26" s="2" t="s">
        <v>128</v>
      </c>
      <c r="K26" s="2" t="s">
        <v>163</v>
      </c>
      <c r="L26" s="2" t="s">
        <v>404</v>
      </c>
      <c r="M26" s="2">
        <v>2023020049</v>
      </c>
      <c r="N26" s="2" t="s">
        <v>405</v>
      </c>
      <c r="O26" s="2">
        <v>11948537596</v>
      </c>
      <c r="P26" s="2">
        <v>531470131</v>
      </c>
      <c r="Q26" s="2">
        <v>40028353838</v>
      </c>
      <c r="R26" s="7">
        <v>38341</v>
      </c>
      <c r="S26" s="2" t="s">
        <v>398</v>
      </c>
      <c r="T26" s="2" t="s">
        <v>133</v>
      </c>
      <c r="U26" s="2" t="s">
        <v>406</v>
      </c>
      <c r="V26" s="8" t="s">
        <v>407</v>
      </c>
      <c r="W26" s="2" t="s">
        <v>168</v>
      </c>
      <c r="X26" s="2" t="s">
        <v>137</v>
      </c>
      <c r="Y26" s="2" t="s">
        <v>138</v>
      </c>
      <c r="Z26" s="2" t="s">
        <v>139</v>
      </c>
      <c r="AB26" s="2">
        <v>5</v>
      </c>
      <c r="AC26" s="2">
        <v>5</v>
      </c>
      <c r="AD26" s="2">
        <f t="shared" si="0"/>
        <v>10</v>
      </c>
      <c r="AF26" s="2">
        <f t="shared" si="1"/>
        <v>10</v>
      </c>
      <c r="AG26" s="2" t="str">
        <f t="shared" si="2"/>
        <v>Ok</v>
      </c>
      <c r="AH26" s="2" t="s">
        <v>169</v>
      </c>
      <c r="AI26" s="2">
        <v>0</v>
      </c>
      <c r="AJ26" s="2" t="s">
        <v>141</v>
      </c>
      <c r="AK26" s="2">
        <f>IFERROR(VLOOKUP(AJ26,Dicionário!A:B,2,0),"Conferir")</f>
        <v>2</v>
      </c>
      <c r="AL26" s="2">
        <v>5083</v>
      </c>
      <c r="AM26" s="2" t="s">
        <v>142</v>
      </c>
      <c r="AN26" s="9">
        <f>IFERROR(VLOOKUP(AM26,Dicionário!A:B,2,0),"Conferir")</f>
        <v>2</v>
      </c>
      <c r="AO26" s="2">
        <f>1168-765</f>
        <v>403</v>
      </c>
      <c r="AP26" s="2" t="s">
        <v>142</v>
      </c>
      <c r="AQ26" s="2">
        <f>IFERROR(VLOOKUP(AP26,Dicionário!A:B,2,0),"Conferir")</f>
        <v>2</v>
      </c>
      <c r="AR26" s="2">
        <v>0</v>
      </c>
      <c r="AS26" s="2" t="s">
        <v>141</v>
      </c>
      <c r="AT26" s="9">
        <f>IFERROR(VLOOKUP(AS26,Dicionário!A:B,2,0),"Conferir")</f>
        <v>2</v>
      </c>
      <c r="AU26" s="2">
        <v>0</v>
      </c>
      <c r="AV26" s="2">
        <v>0</v>
      </c>
      <c r="AW26" s="2" t="s">
        <v>141</v>
      </c>
      <c r="AX26" s="9">
        <f>IFERROR(VLOOKUP(AW26,Dicionário!A:B,2,0),"Conferir")</f>
        <v>2</v>
      </c>
      <c r="AY26" s="2">
        <v>0</v>
      </c>
      <c r="AZ26" s="2" t="s">
        <v>141</v>
      </c>
      <c r="BA26" s="10">
        <f>IFERROR(VLOOKUP(AZ26,Dicionário!A:B,2,0),"Conferir")</f>
        <v>2</v>
      </c>
      <c r="BB26" s="2">
        <v>183</v>
      </c>
      <c r="BC26" s="2" t="s">
        <v>142</v>
      </c>
      <c r="BD26" s="10">
        <f>IFERROR(VLOOKUP(BC26,Dicionário!A:B,2,0),"Conferir")</f>
        <v>2</v>
      </c>
      <c r="BF26" s="2">
        <v>0</v>
      </c>
      <c r="BG26" s="2" t="s">
        <v>265</v>
      </c>
      <c r="BH26" s="10">
        <f>IFERROR(VLOOKUP(BG26,Dicionário!$A:$B,2,0),"CONFERIR")</f>
        <v>3</v>
      </c>
      <c r="BI26" s="2">
        <v>0</v>
      </c>
      <c r="BJ26" s="2" t="s">
        <v>238</v>
      </c>
      <c r="BK26" s="10">
        <f>IFERROR(VLOOKUP(BJ26,Dicionário!$A:$B,2,0),"CONFERIR")</f>
        <v>2</v>
      </c>
      <c r="BL26" s="2">
        <v>0</v>
      </c>
      <c r="BM26" s="2" t="s">
        <v>150</v>
      </c>
      <c r="BN26" s="10">
        <f>IFERROR(VLOOKUP(BM26,Dicionário!$A:$B,2,0),"CONFERIR")</f>
        <v>2</v>
      </c>
      <c r="BO26" s="2">
        <v>286</v>
      </c>
      <c r="BP26" s="2" t="s">
        <v>146</v>
      </c>
      <c r="BQ26" s="10">
        <f>IFERROR(VLOOKUP(BP26,Dicionário!$A:$B,2,0),"CONFERIR")</f>
        <v>2</v>
      </c>
      <c r="BR26" s="2">
        <v>333</v>
      </c>
      <c r="BS26" s="2" t="s">
        <v>146</v>
      </c>
      <c r="BT26" s="10">
        <f>IFERROR(VLOOKUP(BS26,Dicionário!$A:$B,2,0),"CONFERIR")</f>
        <v>2</v>
      </c>
      <c r="BU26" s="2">
        <v>234</v>
      </c>
      <c r="BV26" s="2" t="s">
        <v>147</v>
      </c>
      <c r="BW26" s="10">
        <f>IFERROR(VLOOKUP(BV26,Dicionário!$A:$B,2,0),"CONFERIR")</f>
        <v>2</v>
      </c>
      <c r="BX26" s="2" t="s">
        <v>148</v>
      </c>
      <c r="BY26" s="2">
        <v>114</v>
      </c>
      <c r="BZ26" s="2" t="s">
        <v>149</v>
      </c>
      <c r="CA26" s="10">
        <f>IFERROR(VLOOKUP(BZ26,Dicionário!$A:$B,2,0),"CONFERIR")</f>
        <v>2</v>
      </c>
      <c r="CB26" s="2">
        <v>731</v>
      </c>
      <c r="CC26" s="2">
        <v>0</v>
      </c>
      <c r="CD26" s="2" t="s">
        <v>150</v>
      </c>
      <c r="CE26" s="10">
        <f>IFERROR(VLOOKUP(CD26,Dicionário!$A:$B,2,0),"CONFERIR")</f>
        <v>2</v>
      </c>
      <c r="CF26" s="2">
        <v>1172</v>
      </c>
      <c r="CG26" s="2" t="s">
        <v>267</v>
      </c>
      <c r="CH26" s="10">
        <f>IFERROR(VLOOKUP(CG26,Dicionário!$A:$B,2,0),"CONFERIR")</f>
        <v>0</v>
      </c>
      <c r="CI26" s="2">
        <v>100</v>
      </c>
      <c r="CJ26" s="2" t="s">
        <v>175</v>
      </c>
      <c r="CK26" s="10">
        <f>IFERROR(VLOOKUP(CJ26,Dicionário!$A:$B,2,0),"CONFERIR")</f>
        <v>2</v>
      </c>
      <c r="CL26" s="2" t="s">
        <v>408</v>
      </c>
      <c r="CM26" s="2">
        <v>0</v>
      </c>
      <c r="CN26" s="2">
        <v>0</v>
      </c>
      <c r="CO26" s="2">
        <v>0</v>
      </c>
      <c r="CP26" s="2" t="s">
        <v>150</v>
      </c>
      <c r="CQ26" s="10">
        <f>IFERROR(VLOOKUP(CP26,Dicionário!$A:$B,2,0),"CONFERIR")</f>
        <v>2</v>
      </c>
      <c r="CR26" s="2">
        <v>9184</v>
      </c>
      <c r="CS26" s="2" t="s">
        <v>154</v>
      </c>
      <c r="CT26" s="10">
        <f>IFERROR(VLOOKUP(CS26,Dicionário!A:B,2,0),"Conferir")</f>
        <v>2</v>
      </c>
      <c r="CU26" s="2">
        <v>0</v>
      </c>
      <c r="CV26" s="2" t="s">
        <v>150</v>
      </c>
      <c r="CW26" s="10">
        <f>IFERROR(VLOOKUP(CV26,Dicionário!A:B,2,0),"Conferir")</f>
        <v>2</v>
      </c>
      <c r="CX26" s="2">
        <f t="shared" si="4"/>
        <v>-765.33333333333337</v>
      </c>
      <c r="CY26" s="2">
        <v>24000</v>
      </c>
      <c r="CZ26" s="2" t="s">
        <v>154</v>
      </c>
      <c r="DA26" s="10">
        <f>IFERROR(VLOOKUP(CZ26,Dicionário!$A:$B,2,0),"CONFERIR")</f>
        <v>2</v>
      </c>
      <c r="DC26" s="2" t="s">
        <v>190</v>
      </c>
      <c r="DD26" s="2" t="s">
        <v>155</v>
      </c>
      <c r="DE26" s="10">
        <f>IFERROR(VLOOKUP(DD26,Dicionário!A:B,2,0),"Conferir")</f>
        <v>1</v>
      </c>
      <c r="DF26" s="2" t="s">
        <v>156</v>
      </c>
      <c r="DH26" s="2" t="s">
        <v>157</v>
      </c>
      <c r="DI26" s="10">
        <f>IFERROR(VLOOKUP(DH26,Dicionário!$A:$B,2,0),"CONFERIR")</f>
        <v>2</v>
      </c>
      <c r="DJ26" s="2" t="s">
        <v>206</v>
      </c>
      <c r="DK26" s="10">
        <f>IFERROR(VLOOKUP(DJ26,Dicionário!A:B,2,0),"Conferir")</f>
        <v>7</v>
      </c>
      <c r="DL26" s="2" t="s">
        <v>158</v>
      </c>
      <c r="DM26" s="10">
        <f>IFERROR(VLOOKUP(DL26,Dicionário!A:B,2,0),"Conferir")</f>
        <v>5</v>
      </c>
      <c r="DN26" s="2" t="s">
        <v>126</v>
      </c>
      <c r="DO26" s="10">
        <f>IFERROR(VLOOKUP(DN26,Dicionário!A:B,2,0),"Conferir")</f>
        <v>2</v>
      </c>
      <c r="DP26" s="2" t="s">
        <v>126</v>
      </c>
      <c r="DQ26" s="10">
        <f>IFERROR(VLOOKUP(DP26,Dicionário!A:B,2,0),"Conferir")</f>
        <v>2</v>
      </c>
      <c r="DS26" s="2">
        <f t="shared" si="5"/>
        <v>5669</v>
      </c>
      <c r="DT26" s="2">
        <f t="shared" si="6"/>
        <v>36154</v>
      </c>
      <c r="DU26" s="2">
        <v>18</v>
      </c>
      <c r="DV26" s="2">
        <v>2021</v>
      </c>
    </row>
    <row r="27" spans="1:126" ht="15.75" customHeight="1" x14ac:dyDescent="0.15">
      <c r="A27" s="6">
        <v>44965.645363067131</v>
      </c>
      <c r="B27" s="2" t="s">
        <v>409</v>
      </c>
      <c r="C27" s="2" t="s">
        <v>410</v>
      </c>
      <c r="D27" s="2" t="s">
        <v>125</v>
      </c>
      <c r="E27" s="2" t="s">
        <v>125</v>
      </c>
      <c r="F27" s="2" t="s">
        <v>126</v>
      </c>
      <c r="G27" s="2">
        <v>2</v>
      </c>
      <c r="H27" s="2" t="s">
        <v>162</v>
      </c>
      <c r="I27" s="2" t="s">
        <v>127</v>
      </c>
      <c r="J27" s="2" t="s">
        <v>163</v>
      </c>
      <c r="K27" s="2" t="s">
        <v>128</v>
      </c>
      <c r="L27" s="2" t="s">
        <v>411</v>
      </c>
      <c r="M27" s="2">
        <v>2023020053</v>
      </c>
      <c r="N27" s="2" t="s">
        <v>412</v>
      </c>
      <c r="O27" s="2">
        <v>11949763433</v>
      </c>
      <c r="P27" s="2">
        <v>560659891</v>
      </c>
      <c r="Q27" s="2">
        <v>52209556830</v>
      </c>
      <c r="R27" s="7">
        <v>38600</v>
      </c>
      <c r="S27" s="2" t="s">
        <v>132</v>
      </c>
      <c r="T27" s="2" t="s">
        <v>133</v>
      </c>
      <c r="U27" s="2" t="s">
        <v>413</v>
      </c>
      <c r="V27" s="8" t="s">
        <v>414</v>
      </c>
      <c r="W27" s="2" t="s">
        <v>295</v>
      </c>
      <c r="X27" s="2" t="s">
        <v>137</v>
      </c>
      <c r="Y27" s="2" t="s">
        <v>138</v>
      </c>
      <c r="Z27" s="2" t="s">
        <v>139</v>
      </c>
      <c r="AA27" s="2" t="s">
        <v>415</v>
      </c>
      <c r="AB27" s="2">
        <v>4</v>
      </c>
      <c r="AC27" s="2">
        <v>4</v>
      </c>
      <c r="AD27" s="2">
        <f t="shared" si="0"/>
        <v>8</v>
      </c>
      <c r="AE27" s="2">
        <v>0</v>
      </c>
      <c r="AF27" s="2">
        <f t="shared" si="1"/>
        <v>8</v>
      </c>
      <c r="AG27" s="2" t="str">
        <f t="shared" si="2"/>
        <v>Ok</v>
      </c>
      <c r="AH27" s="2" t="s">
        <v>140</v>
      </c>
      <c r="AI27" s="2">
        <v>0</v>
      </c>
      <c r="AJ27" s="2" t="s">
        <v>141</v>
      </c>
      <c r="AK27" s="2">
        <f>IFERROR(VLOOKUP(AJ27,Dicionário!A:B,2,0),"Conferir")</f>
        <v>2</v>
      </c>
      <c r="AL27" s="2">
        <v>0</v>
      </c>
      <c r="AM27" s="2" t="s">
        <v>307</v>
      </c>
      <c r="AN27" s="9">
        <f>IFERROR(VLOOKUP(AM27,Dicionário!A:B,2,0),"Conferir")</f>
        <v>2</v>
      </c>
      <c r="AO27" s="2">
        <v>3216</v>
      </c>
      <c r="AP27" s="2" t="s">
        <v>142</v>
      </c>
      <c r="AQ27" s="2">
        <f>IFERROR(VLOOKUP(AP27,Dicionário!A:B,2,0),"Conferir")</f>
        <v>2</v>
      </c>
      <c r="AR27" s="2">
        <v>0</v>
      </c>
      <c r="AS27" s="2" t="s">
        <v>141</v>
      </c>
      <c r="AT27" s="9">
        <f>IFERROR(VLOOKUP(AS27,Dicionário!A:B,2,0),"Conferir")</f>
        <v>2</v>
      </c>
      <c r="AU27" s="2">
        <v>0</v>
      </c>
      <c r="AV27" s="2">
        <f t="shared" ref="AV27:AV40" si="8">ROUND(AU27+CX27,0)</f>
        <v>0</v>
      </c>
      <c r="AW27" s="2" t="s">
        <v>141</v>
      </c>
      <c r="AX27" s="9">
        <f>IFERROR(VLOOKUP(AW27,Dicionário!A:B,2,0),"Conferir")</f>
        <v>2</v>
      </c>
      <c r="AY27" s="2">
        <v>300</v>
      </c>
      <c r="AZ27" s="2" t="s">
        <v>142</v>
      </c>
      <c r="BA27" s="10">
        <f>IFERROR(VLOOKUP(AZ27,Dicionário!A:B,2,0),"Conferir")</f>
        <v>2</v>
      </c>
      <c r="BB27" s="2">
        <v>0</v>
      </c>
      <c r="BC27" s="2" t="s">
        <v>141</v>
      </c>
      <c r="BD27" s="10">
        <f>IFERROR(VLOOKUP(BC27,Dicionário!A:B,2,0),"Conferir")</f>
        <v>2</v>
      </c>
      <c r="BF27" s="2">
        <v>0</v>
      </c>
      <c r="BG27" s="2" t="s">
        <v>143</v>
      </c>
      <c r="BH27" s="10">
        <f>IFERROR(VLOOKUP(BG27,Dicionário!$A:$B,2,0),"CONFERIR")</f>
        <v>1</v>
      </c>
      <c r="BI27" s="2">
        <v>0</v>
      </c>
      <c r="BJ27" s="2" t="s">
        <v>144</v>
      </c>
      <c r="BK27" s="10">
        <f>IFERROR(VLOOKUP(BJ27,Dicionário!$A:$B,2,0),"CONFERIR")</f>
        <v>2</v>
      </c>
      <c r="BL27" s="2">
        <v>0</v>
      </c>
      <c r="BM27" s="2" t="s">
        <v>150</v>
      </c>
      <c r="BN27" s="10">
        <f>IFERROR(VLOOKUP(BM27,Dicionário!$A:$B,2,0),"CONFERIR")</f>
        <v>2</v>
      </c>
      <c r="BO27" s="2">
        <v>107</v>
      </c>
      <c r="BP27" s="2" t="s">
        <v>146</v>
      </c>
      <c r="BQ27" s="10">
        <f>IFERROR(VLOOKUP(BP27,Dicionário!$A:$B,2,0),"CONFERIR")</f>
        <v>2</v>
      </c>
      <c r="BR27" s="2">
        <v>148</v>
      </c>
      <c r="BS27" s="2" t="s">
        <v>146</v>
      </c>
      <c r="BT27" s="10">
        <f>IFERROR(VLOOKUP(BS27,Dicionário!$A:$B,2,0),"CONFERIR")</f>
        <v>2</v>
      </c>
      <c r="BU27" s="2">
        <v>60</v>
      </c>
      <c r="BV27" s="2" t="s">
        <v>147</v>
      </c>
      <c r="BW27" s="10">
        <f>IFERROR(VLOOKUP(BV27,Dicionário!$A:$B,2,0),"CONFERIR")</f>
        <v>2</v>
      </c>
      <c r="BX27" s="2" t="s">
        <v>148</v>
      </c>
      <c r="BY27" s="2">
        <v>160</v>
      </c>
      <c r="BZ27" s="2" t="s">
        <v>149</v>
      </c>
      <c r="CA27" s="10">
        <f>IFERROR(VLOOKUP(BZ27,Dicionário!$A:$B,2,0),"CONFERIR")</f>
        <v>2</v>
      </c>
      <c r="CB27" s="2">
        <v>0</v>
      </c>
      <c r="CC27" s="2">
        <v>0</v>
      </c>
      <c r="CD27" s="2" t="s">
        <v>150</v>
      </c>
      <c r="CE27" s="10">
        <f>IFERROR(VLOOKUP(CD27,Dicionário!$A:$B,2,0),"CONFERIR")</f>
        <v>2</v>
      </c>
      <c r="CF27" s="2">
        <v>0</v>
      </c>
      <c r="CG27" s="2" t="s">
        <v>150</v>
      </c>
      <c r="CH27" s="10">
        <f>IFERROR(VLOOKUP(CG27,Dicionário!$A:$B,2,0),"CONFERIR")</f>
        <v>2</v>
      </c>
      <c r="CI27" s="2">
        <v>150</v>
      </c>
      <c r="CJ27" s="2" t="s">
        <v>175</v>
      </c>
      <c r="CK27" s="10">
        <f>IFERROR(VLOOKUP(CJ27,Dicionário!$A:$B,2,0),"CONFERIR")</f>
        <v>2</v>
      </c>
      <c r="CL27" s="2" t="s">
        <v>416</v>
      </c>
      <c r="CM27" s="2">
        <v>0</v>
      </c>
      <c r="CN27" s="2">
        <v>0</v>
      </c>
      <c r="CO27" s="2">
        <v>0</v>
      </c>
      <c r="CP27" s="2" t="s">
        <v>150</v>
      </c>
      <c r="CQ27" s="10">
        <f>IFERROR(VLOOKUP(CP27,Dicionário!$A:$B,2,0),"CONFERIR")</f>
        <v>2</v>
      </c>
      <c r="CR27" s="2">
        <v>0</v>
      </c>
      <c r="CS27" s="2" t="s">
        <v>150</v>
      </c>
      <c r="CT27" s="10">
        <f>IFERROR(VLOOKUP(CS27,Dicionário!A:B,2,0),"Conferir")</f>
        <v>2</v>
      </c>
      <c r="CU27" s="2">
        <v>0</v>
      </c>
      <c r="CV27" s="2" t="s">
        <v>150</v>
      </c>
      <c r="CW27" s="10">
        <f>IFERROR(VLOOKUP(CV27,Dicionário!A:B,2,0),"Conferir")</f>
        <v>2</v>
      </c>
      <c r="CX27" s="2">
        <f t="shared" si="4"/>
        <v>0</v>
      </c>
      <c r="CY27" s="2">
        <v>0</v>
      </c>
      <c r="CZ27" s="2" t="s">
        <v>150</v>
      </c>
      <c r="DA27" s="10">
        <f>IFERROR(VLOOKUP(CZ27,Dicionário!$A:$B,2,0),"CONFERIR")</f>
        <v>2</v>
      </c>
      <c r="DC27" s="2" t="s">
        <v>190</v>
      </c>
      <c r="DD27" s="2" t="s">
        <v>155</v>
      </c>
      <c r="DE27" s="10">
        <f>IFERROR(VLOOKUP(DD27,Dicionário!A:B,2,0),"Conferir")</f>
        <v>1</v>
      </c>
      <c r="DF27" s="2" t="s">
        <v>156</v>
      </c>
      <c r="DH27" s="2" t="s">
        <v>157</v>
      </c>
      <c r="DI27" s="10">
        <f>IFERROR(VLOOKUP(DH27,Dicionário!$A:$B,2,0),"CONFERIR")</f>
        <v>2</v>
      </c>
      <c r="DJ27" s="2" t="s">
        <v>206</v>
      </c>
      <c r="DK27" s="10">
        <f>IFERROR(VLOOKUP(DJ27,Dicionário!A:B,2,0),"Conferir")</f>
        <v>7</v>
      </c>
      <c r="DL27" s="2" t="s">
        <v>206</v>
      </c>
      <c r="DM27" s="10">
        <f>IFERROR(VLOOKUP(DL27,Dicionário!A:B,2,0),"Conferir")</f>
        <v>7</v>
      </c>
      <c r="DN27" s="2" t="s">
        <v>126</v>
      </c>
      <c r="DO27" s="10">
        <f>IFERROR(VLOOKUP(DN27,Dicionário!A:B,2,0),"Conferir")</f>
        <v>2</v>
      </c>
      <c r="DP27" s="2" t="s">
        <v>126</v>
      </c>
      <c r="DQ27" s="10">
        <f>IFERROR(VLOOKUP(DP27,Dicionário!A:B,2,0),"Conferir")</f>
        <v>2</v>
      </c>
      <c r="DS27" s="2">
        <f t="shared" si="5"/>
        <v>3516</v>
      </c>
      <c r="DT27" s="2">
        <f t="shared" si="6"/>
        <v>625</v>
      </c>
      <c r="DU27" s="2">
        <v>18</v>
      </c>
      <c r="DV27" s="2">
        <v>2022</v>
      </c>
    </row>
    <row r="28" spans="1:126" ht="15.75" customHeight="1" x14ac:dyDescent="0.15">
      <c r="A28" s="6">
        <v>44967.633142430554</v>
      </c>
      <c r="B28" s="2" t="s">
        <v>417</v>
      </c>
      <c r="C28" s="2" t="s">
        <v>418</v>
      </c>
      <c r="D28" s="2" t="s">
        <v>125</v>
      </c>
      <c r="E28" s="2" t="s">
        <v>125</v>
      </c>
      <c r="F28" s="2" t="s">
        <v>126</v>
      </c>
      <c r="G28" s="2">
        <v>3</v>
      </c>
      <c r="H28" s="2">
        <v>2</v>
      </c>
      <c r="I28" s="2" t="s">
        <v>127</v>
      </c>
      <c r="J28" s="2" t="s">
        <v>128</v>
      </c>
      <c r="K28" s="2" t="s">
        <v>163</v>
      </c>
      <c r="L28" s="2" t="s">
        <v>419</v>
      </c>
      <c r="M28" s="2">
        <v>2023020054</v>
      </c>
      <c r="N28" s="2" t="s">
        <v>420</v>
      </c>
      <c r="O28" s="2">
        <v>11973393504</v>
      </c>
      <c r="P28" s="2">
        <v>597806676</v>
      </c>
      <c r="Q28" s="2">
        <v>52818009812</v>
      </c>
      <c r="R28" s="7">
        <v>38261</v>
      </c>
      <c r="S28" s="2" t="s">
        <v>132</v>
      </c>
      <c r="T28" s="2" t="s">
        <v>133</v>
      </c>
      <c r="U28" s="2" t="s">
        <v>421</v>
      </c>
      <c r="V28" s="8" t="s">
        <v>422</v>
      </c>
      <c r="W28" s="2" t="s">
        <v>168</v>
      </c>
      <c r="X28" s="2" t="s">
        <v>137</v>
      </c>
      <c r="Y28" s="2" t="s">
        <v>138</v>
      </c>
      <c r="Z28" s="2" t="s">
        <v>139</v>
      </c>
      <c r="AB28" s="2">
        <v>3</v>
      </c>
      <c r="AC28" s="2">
        <v>3</v>
      </c>
      <c r="AD28" s="2">
        <f t="shared" si="0"/>
        <v>6</v>
      </c>
      <c r="AF28" s="2">
        <f t="shared" si="1"/>
        <v>6</v>
      </c>
      <c r="AG28" s="2" t="str">
        <f t="shared" si="2"/>
        <v>Ok</v>
      </c>
      <c r="AH28" s="2" t="s">
        <v>169</v>
      </c>
      <c r="AI28" s="2">
        <v>120</v>
      </c>
      <c r="AJ28" s="2" t="s">
        <v>170</v>
      </c>
      <c r="AK28" s="2">
        <f>IFERROR(VLOOKUP(AJ28,Dicionário!A:B,2,0),"Conferir")</f>
        <v>2</v>
      </c>
      <c r="AL28" s="2">
        <v>0</v>
      </c>
      <c r="AM28" s="2" t="s">
        <v>141</v>
      </c>
      <c r="AN28" s="9">
        <f>IFERROR(VLOOKUP(AM28,Dicionário!A:B,2,0),"Conferir")</f>
        <v>2</v>
      </c>
      <c r="AO28" s="2">
        <v>1000</v>
      </c>
      <c r="AP28" s="2" t="s">
        <v>170</v>
      </c>
      <c r="AQ28" s="2">
        <f>IFERROR(VLOOKUP(AP28,Dicionário!A:B,2,0),"Conferir")</f>
        <v>2</v>
      </c>
      <c r="AR28" s="2">
        <v>0</v>
      </c>
      <c r="AS28" s="2" t="s">
        <v>141</v>
      </c>
      <c r="AT28" s="9">
        <f>IFERROR(VLOOKUP(AS28,Dicionário!A:B,2,0),"Conferir")</f>
        <v>2</v>
      </c>
      <c r="AU28" s="2">
        <v>0</v>
      </c>
      <c r="AV28" s="2">
        <f t="shared" si="8"/>
        <v>0</v>
      </c>
      <c r="AW28" s="2" t="s">
        <v>141</v>
      </c>
      <c r="AX28" s="9">
        <f>IFERROR(VLOOKUP(AW28,Dicionário!A:B,2,0),"Conferir")</f>
        <v>2</v>
      </c>
      <c r="AY28" s="2">
        <v>0</v>
      </c>
      <c r="AZ28" s="2" t="s">
        <v>141</v>
      </c>
      <c r="BA28" s="10">
        <f>IFERROR(VLOOKUP(AZ28,Dicionário!A:B,2,0),"Conferir")</f>
        <v>2</v>
      </c>
      <c r="BB28" s="2">
        <v>631</v>
      </c>
      <c r="BC28" s="2" t="s">
        <v>200</v>
      </c>
      <c r="BD28" s="10">
        <f>IFERROR(VLOOKUP(BC28,Dicionário!A:B,2,0),"Conferir")</f>
        <v>0</v>
      </c>
      <c r="BF28" s="2">
        <v>0</v>
      </c>
      <c r="BG28" s="2" t="s">
        <v>143</v>
      </c>
      <c r="BH28" s="10">
        <f>IFERROR(VLOOKUP(BG28,Dicionário!$A:$B,2,0),"CONFERIR")</f>
        <v>1</v>
      </c>
      <c r="BI28" s="2">
        <v>156</v>
      </c>
      <c r="BJ28" s="2" t="s">
        <v>255</v>
      </c>
      <c r="BK28" s="10">
        <f>IFERROR(VLOOKUP(BJ28,Dicionário!$A:$B,2,0),"CONFERIR")</f>
        <v>0</v>
      </c>
      <c r="BL28" s="2">
        <v>12</v>
      </c>
      <c r="BM28" s="2" t="s">
        <v>145</v>
      </c>
      <c r="BN28" s="10">
        <f>IFERROR(VLOOKUP(BM28,Dicionário!$A:$B,2,0),"CONFERIR")</f>
        <v>2</v>
      </c>
      <c r="BO28" s="2">
        <v>68</v>
      </c>
      <c r="BP28" s="2" t="s">
        <v>146</v>
      </c>
      <c r="BQ28" s="10">
        <f>IFERROR(VLOOKUP(BP28,Dicionário!$A:$B,2,0),"CONFERIR")</f>
        <v>2</v>
      </c>
      <c r="BR28" s="2">
        <v>112</v>
      </c>
      <c r="BS28" s="2" t="s">
        <v>146</v>
      </c>
      <c r="BT28" s="10">
        <f>IFERROR(VLOOKUP(BS28,Dicionário!$A:$B,2,0),"CONFERIR")</f>
        <v>2</v>
      </c>
      <c r="BU28" s="2">
        <v>23</v>
      </c>
      <c r="BV28" s="2" t="s">
        <v>147</v>
      </c>
      <c r="BW28" s="10">
        <f>IFERROR(VLOOKUP(BV28,Dicionário!$A:$B,2,0),"CONFERIR")</f>
        <v>2</v>
      </c>
      <c r="BX28" s="2" t="s">
        <v>148</v>
      </c>
      <c r="BY28" s="2">
        <v>115</v>
      </c>
      <c r="BZ28" s="2" t="s">
        <v>149</v>
      </c>
      <c r="CA28" s="10">
        <f>IFERROR(VLOOKUP(BZ28,Dicionário!$A:$B,2,0),"CONFERIR")</f>
        <v>2</v>
      </c>
      <c r="CB28" s="2">
        <v>100</v>
      </c>
      <c r="CC28" s="2">
        <v>0</v>
      </c>
      <c r="CD28" s="2" t="s">
        <v>150</v>
      </c>
      <c r="CE28" s="10">
        <f>IFERROR(VLOOKUP(CD28,Dicionário!$A:$B,2,0),"CONFERIR")</f>
        <v>2</v>
      </c>
      <c r="CF28" s="2">
        <v>0</v>
      </c>
      <c r="CG28" s="2" t="s">
        <v>150</v>
      </c>
      <c r="CH28" s="10">
        <f>IFERROR(VLOOKUP(CG28,Dicionário!$A:$B,2,0),"CONFERIR")</f>
        <v>2</v>
      </c>
      <c r="CI28" s="2">
        <v>120</v>
      </c>
      <c r="CJ28" s="2" t="s">
        <v>175</v>
      </c>
      <c r="CK28" s="10">
        <f>IFERROR(VLOOKUP(CJ28,Dicionário!$A:$B,2,0),"CONFERIR")</f>
        <v>2</v>
      </c>
      <c r="CL28" s="2" t="s">
        <v>423</v>
      </c>
      <c r="CM28" s="2">
        <v>0</v>
      </c>
      <c r="CN28" s="2">
        <v>0</v>
      </c>
      <c r="CO28" s="2">
        <v>0</v>
      </c>
      <c r="CP28" s="2" t="s">
        <v>150</v>
      </c>
      <c r="CQ28" s="10">
        <f>IFERROR(VLOOKUP(CP28,Dicionário!$A:$B,2,0),"CONFERIR")</f>
        <v>2</v>
      </c>
      <c r="CR28" s="2">
        <v>0</v>
      </c>
      <c r="CS28" s="2" t="s">
        <v>150</v>
      </c>
      <c r="CT28" s="10">
        <f>IFERROR(VLOOKUP(CS28,Dicionário!A:B,2,0),"Conferir")</f>
        <v>2</v>
      </c>
      <c r="CU28" s="2">
        <v>0</v>
      </c>
      <c r="CV28" s="2" t="s">
        <v>150</v>
      </c>
      <c r="CW28" s="10">
        <f>IFERROR(VLOOKUP(CV28,Dicionário!A:B,2,0),"Conferir")</f>
        <v>2</v>
      </c>
      <c r="CX28" s="2">
        <f t="shared" si="4"/>
        <v>0</v>
      </c>
      <c r="CY28" s="2">
        <v>1000</v>
      </c>
      <c r="CZ28" s="2" t="s">
        <v>177</v>
      </c>
      <c r="DA28" s="10">
        <f>IFERROR(VLOOKUP(CZ28,Dicionário!$A:$B,2,0),"CONFERIR")</f>
        <v>0</v>
      </c>
      <c r="DC28" s="2" t="s">
        <v>155</v>
      </c>
      <c r="DD28" s="2" t="s">
        <v>155</v>
      </c>
      <c r="DE28" s="10">
        <f>IFERROR(VLOOKUP(DD28,Dicionário!A:B,2,0),"Conferir")</f>
        <v>1</v>
      </c>
      <c r="DF28" s="2" t="s">
        <v>156</v>
      </c>
      <c r="DH28" s="2" t="s">
        <v>157</v>
      </c>
      <c r="DI28" s="10">
        <f>IFERROR(VLOOKUP(DH28,Dicionário!$A:$B,2,0),"CONFERIR")</f>
        <v>2</v>
      </c>
      <c r="DJ28" s="2" t="s">
        <v>158</v>
      </c>
      <c r="DK28" s="10">
        <f>IFERROR(VLOOKUP(DJ28,Dicionário!A:B,2,0),"Conferir")</f>
        <v>5</v>
      </c>
      <c r="DL28" s="2" t="s">
        <v>158</v>
      </c>
      <c r="DM28" s="10">
        <f>IFERROR(VLOOKUP(DL28,Dicionário!A:B,2,0),"Conferir")</f>
        <v>5</v>
      </c>
      <c r="DN28" s="2" t="s">
        <v>125</v>
      </c>
      <c r="DO28" s="10">
        <f>IFERROR(VLOOKUP(DN28,Dicionário!A:B,2,0),"Conferir")</f>
        <v>1</v>
      </c>
      <c r="DP28" s="2" t="s">
        <v>126</v>
      </c>
      <c r="DQ28" s="10">
        <f>IFERROR(VLOOKUP(DP28,Dicionário!A:B,2,0),"Conferir")</f>
        <v>2</v>
      </c>
      <c r="DS28" s="2">
        <f t="shared" si="5"/>
        <v>1631</v>
      </c>
      <c r="DT28" s="2">
        <f t="shared" si="6"/>
        <v>1706</v>
      </c>
      <c r="DU28" s="2">
        <v>19</v>
      </c>
      <c r="DV28" s="2">
        <v>2022</v>
      </c>
    </row>
    <row r="29" spans="1:126" ht="15.75" customHeight="1" x14ac:dyDescent="0.15">
      <c r="A29" s="6">
        <v>44965.526123958334</v>
      </c>
      <c r="B29" s="2" t="s">
        <v>231</v>
      </c>
      <c r="C29" s="2" t="s">
        <v>424</v>
      </c>
      <c r="D29" s="2" t="s">
        <v>125</v>
      </c>
      <c r="E29" s="2" t="s">
        <v>126</v>
      </c>
      <c r="F29" s="2" t="s">
        <v>126</v>
      </c>
      <c r="G29" s="2">
        <v>1</v>
      </c>
      <c r="H29" s="2" t="s">
        <v>162</v>
      </c>
      <c r="I29" s="2" t="s">
        <v>127</v>
      </c>
      <c r="J29" s="2" t="s">
        <v>163</v>
      </c>
      <c r="K29" s="2" t="s">
        <v>128</v>
      </c>
      <c r="L29" s="2" t="s">
        <v>425</v>
      </c>
      <c r="M29" s="2">
        <v>2023020052</v>
      </c>
      <c r="N29" s="2" t="s">
        <v>426</v>
      </c>
      <c r="O29" s="2">
        <v>11954603223</v>
      </c>
      <c r="P29" s="2">
        <v>535041044</v>
      </c>
      <c r="Q29" s="2">
        <v>52912579899</v>
      </c>
      <c r="R29" s="7">
        <v>38373</v>
      </c>
      <c r="S29" s="2" t="s">
        <v>132</v>
      </c>
      <c r="T29" s="2" t="s">
        <v>133</v>
      </c>
      <c r="U29" s="2" t="s">
        <v>427</v>
      </c>
      <c r="V29" s="8" t="s">
        <v>428</v>
      </c>
      <c r="W29" s="2" t="s">
        <v>168</v>
      </c>
      <c r="X29" s="2" t="s">
        <v>137</v>
      </c>
      <c r="Y29" s="2" t="s">
        <v>138</v>
      </c>
      <c r="Z29" s="2" t="s">
        <v>139</v>
      </c>
      <c r="AB29" s="2">
        <v>2</v>
      </c>
      <c r="AC29" s="2">
        <v>2</v>
      </c>
      <c r="AD29" s="2">
        <f t="shared" si="0"/>
        <v>4</v>
      </c>
      <c r="AF29" s="2">
        <f t="shared" si="1"/>
        <v>4</v>
      </c>
      <c r="AG29" s="2" t="str">
        <f t="shared" si="2"/>
        <v>Ok</v>
      </c>
      <c r="AH29" s="2" t="s">
        <v>140</v>
      </c>
      <c r="AI29" s="2">
        <v>0</v>
      </c>
      <c r="AJ29" s="2" t="s">
        <v>141</v>
      </c>
      <c r="AK29" s="2">
        <f>IFERROR(VLOOKUP(AJ29,Dicionário!A:B,2,0),"Conferir")</f>
        <v>2</v>
      </c>
      <c r="AL29" s="2">
        <v>0</v>
      </c>
      <c r="AM29" s="2" t="s">
        <v>141</v>
      </c>
      <c r="AN29" s="9">
        <f>IFERROR(VLOOKUP(AM29,Dicionário!A:B,2,0),"Conferir")</f>
        <v>2</v>
      </c>
      <c r="AO29" s="2">
        <v>1336</v>
      </c>
      <c r="AP29" s="2" t="s">
        <v>142</v>
      </c>
      <c r="AQ29" s="2">
        <f>IFERROR(VLOOKUP(AP29,Dicionário!A:B,2,0),"Conferir")</f>
        <v>2</v>
      </c>
      <c r="AR29" s="2">
        <v>0</v>
      </c>
      <c r="AS29" s="2" t="s">
        <v>141</v>
      </c>
      <c r="AT29" s="9">
        <f>IFERROR(VLOOKUP(AS29,Dicionário!A:B,2,0),"Conferir")</f>
        <v>2</v>
      </c>
      <c r="AU29" s="2">
        <v>0</v>
      </c>
      <c r="AV29" s="2">
        <f t="shared" si="8"/>
        <v>0</v>
      </c>
      <c r="AW29" s="2" t="s">
        <v>141</v>
      </c>
      <c r="AX29" s="9">
        <f>IFERROR(VLOOKUP(AW29,Dicionário!A:B,2,0),"Conferir")</f>
        <v>2</v>
      </c>
      <c r="AY29" s="2">
        <v>0</v>
      </c>
      <c r="AZ29" s="2" t="s">
        <v>141</v>
      </c>
      <c r="BA29" s="10">
        <f>IFERROR(VLOOKUP(AZ29,Dicionário!A:B,2,0),"Conferir")</f>
        <v>2</v>
      </c>
      <c r="BB29" s="2">
        <v>0</v>
      </c>
      <c r="BC29" s="2" t="s">
        <v>141</v>
      </c>
      <c r="BD29" s="10">
        <f>IFERROR(VLOOKUP(BC29,Dicionário!A:B,2,0),"Conferir")</f>
        <v>2</v>
      </c>
      <c r="BF29" s="2">
        <v>0</v>
      </c>
      <c r="BG29" s="2" t="s">
        <v>237</v>
      </c>
      <c r="BH29" s="10">
        <f>IFERROR(VLOOKUP(BG29,Dicionário!$A:$B,2,0),"CONFERIR")</f>
        <v>4</v>
      </c>
      <c r="BI29" s="2">
        <v>0</v>
      </c>
      <c r="BJ29" s="2" t="s">
        <v>238</v>
      </c>
      <c r="BK29" s="10">
        <f>IFERROR(VLOOKUP(BJ29,Dicionário!$A:$B,2,0),"CONFERIR")</f>
        <v>2</v>
      </c>
      <c r="BL29" s="2">
        <v>0</v>
      </c>
      <c r="BM29" s="2" t="s">
        <v>150</v>
      </c>
      <c r="BN29" s="10">
        <f>IFERROR(VLOOKUP(BM29,Dicionário!$A:$B,2,0),"CONFERIR")</f>
        <v>2</v>
      </c>
      <c r="BO29" s="2">
        <v>71</v>
      </c>
      <c r="BP29" s="2" t="s">
        <v>146</v>
      </c>
      <c r="BQ29" s="10">
        <f>IFERROR(VLOOKUP(BP29,Dicionário!$A:$B,2,0),"CONFERIR")</f>
        <v>2</v>
      </c>
      <c r="BR29" s="2">
        <v>0</v>
      </c>
      <c r="BS29" s="2" t="s">
        <v>429</v>
      </c>
      <c r="BT29" s="10">
        <f>IFERROR(VLOOKUP(BS29,Dicionário!$A:$B,2,0),"CONFERIR")</f>
        <v>2</v>
      </c>
      <c r="BU29" s="2">
        <v>46</v>
      </c>
      <c r="BV29" s="2" t="s">
        <v>309</v>
      </c>
      <c r="BW29" s="10">
        <f>IFERROR(VLOOKUP(BV29,Dicionário!$A:$B,2,0),"CONFERIR")</f>
        <v>2</v>
      </c>
      <c r="BX29" s="2" t="s">
        <v>202</v>
      </c>
      <c r="BY29" s="2">
        <v>55</v>
      </c>
      <c r="BZ29" s="2" t="s">
        <v>149</v>
      </c>
      <c r="CA29" s="10">
        <f>IFERROR(VLOOKUP(BZ29,Dicionário!$A:$B,2,0),"CONFERIR")</f>
        <v>2</v>
      </c>
      <c r="CB29" s="2">
        <v>300</v>
      </c>
      <c r="CC29" s="2">
        <v>0</v>
      </c>
      <c r="CD29" s="2" t="s">
        <v>150</v>
      </c>
      <c r="CE29" s="10">
        <f>IFERROR(VLOOKUP(CD29,Dicionário!$A:$B,2,0),"CONFERIR")</f>
        <v>2</v>
      </c>
      <c r="CF29" s="2">
        <v>70</v>
      </c>
      <c r="CG29" s="2" t="s">
        <v>267</v>
      </c>
      <c r="CH29" s="10">
        <f>IFERROR(VLOOKUP(CG29,Dicionário!$A:$B,2,0),"CONFERIR")</f>
        <v>0</v>
      </c>
      <c r="CI29" s="2">
        <v>308</v>
      </c>
      <c r="CJ29" s="2" t="s">
        <v>152</v>
      </c>
      <c r="CK29" s="10">
        <f>IFERROR(VLOOKUP(CJ29,Dicionário!$A:$B,2,0),"CONFERIR")</f>
        <v>2</v>
      </c>
      <c r="CL29" s="2" t="s">
        <v>430</v>
      </c>
      <c r="CM29" s="2">
        <v>1</v>
      </c>
      <c r="CN29" s="2">
        <v>0</v>
      </c>
      <c r="CO29" s="2">
        <v>0</v>
      </c>
      <c r="CP29" s="2" t="s">
        <v>150</v>
      </c>
      <c r="CQ29" s="10">
        <f>IFERROR(VLOOKUP(CP29,Dicionário!$A:$B,2,0),"CONFERIR")</f>
        <v>2</v>
      </c>
      <c r="CR29" s="2">
        <v>0</v>
      </c>
      <c r="CS29" s="2" t="s">
        <v>150</v>
      </c>
      <c r="CT29" s="10">
        <f>IFERROR(VLOOKUP(CS29,Dicionário!A:B,2,0),"Conferir")</f>
        <v>2</v>
      </c>
      <c r="CU29" s="2">
        <v>0</v>
      </c>
      <c r="CV29" s="2" t="s">
        <v>150</v>
      </c>
      <c r="CW29" s="10">
        <f>IFERROR(VLOOKUP(CV29,Dicionário!A:B,2,0),"Conferir")</f>
        <v>2</v>
      </c>
      <c r="CX29" s="2">
        <f t="shared" si="4"/>
        <v>0</v>
      </c>
      <c r="CY29" s="2">
        <v>0</v>
      </c>
      <c r="CZ29" s="2" t="s">
        <v>150</v>
      </c>
      <c r="DA29" s="10">
        <f>IFERROR(VLOOKUP(CZ29,Dicionário!$A:$B,2,0),"CONFERIR")</f>
        <v>2</v>
      </c>
      <c r="DC29" s="2" t="s">
        <v>155</v>
      </c>
      <c r="DD29" s="2" t="s">
        <v>155</v>
      </c>
      <c r="DE29" s="10">
        <f>IFERROR(VLOOKUP(DD29,Dicionário!A:B,2,0),"Conferir")</f>
        <v>1</v>
      </c>
      <c r="DF29" s="2" t="s">
        <v>156</v>
      </c>
      <c r="DH29" s="2" t="s">
        <v>157</v>
      </c>
      <c r="DI29" s="10">
        <f>IFERROR(VLOOKUP(DH29,Dicionário!$A:$B,2,0),"CONFERIR")</f>
        <v>2</v>
      </c>
      <c r="DJ29" s="2" t="s">
        <v>229</v>
      </c>
      <c r="DK29" s="10">
        <f>IFERROR(VLOOKUP(DJ29,Dicionário!A:B,2,0),"Conferir")</f>
        <v>2</v>
      </c>
      <c r="DL29" s="2" t="s">
        <v>158</v>
      </c>
      <c r="DM29" s="10">
        <f>IFERROR(VLOOKUP(DL29,Dicionário!A:B,2,0),"Conferir")</f>
        <v>5</v>
      </c>
      <c r="DN29" s="2" t="s">
        <v>126</v>
      </c>
      <c r="DO29" s="10">
        <f>IFERROR(VLOOKUP(DN29,Dicionário!A:B,2,0),"Conferir")</f>
        <v>2</v>
      </c>
      <c r="DP29" s="2" t="s">
        <v>126</v>
      </c>
      <c r="DQ29" s="10">
        <f>IFERROR(VLOOKUP(DP29,Dicionário!A:B,2,0),"Conferir")</f>
        <v>2</v>
      </c>
      <c r="DS29" s="2">
        <f t="shared" si="5"/>
        <v>1336</v>
      </c>
      <c r="DT29" s="2">
        <f t="shared" si="6"/>
        <v>850</v>
      </c>
      <c r="DU29" s="2">
        <v>18</v>
      </c>
      <c r="DV29" s="2">
        <v>2022</v>
      </c>
    </row>
    <row r="30" spans="1:126" ht="15.75" customHeight="1" x14ac:dyDescent="0.15">
      <c r="A30" s="6">
        <v>44965.645380682865</v>
      </c>
      <c r="B30" s="2" t="s">
        <v>192</v>
      </c>
      <c r="C30" s="2" t="s">
        <v>431</v>
      </c>
      <c r="D30" s="2" t="s">
        <v>125</v>
      </c>
      <c r="E30" s="2" t="s">
        <v>126</v>
      </c>
      <c r="F30" s="2" t="s">
        <v>126</v>
      </c>
      <c r="G30" s="2">
        <v>2</v>
      </c>
      <c r="H30" s="2" t="s">
        <v>162</v>
      </c>
      <c r="I30" s="2" t="s">
        <v>127</v>
      </c>
      <c r="J30" s="2" t="s">
        <v>128</v>
      </c>
      <c r="K30" s="2" t="s">
        <v>163</v>
      </c>
      <c r="L30" s="2" t="s">
        <v>432</v>
      </c>
      <c r="M30" s="2">
        <v>2023020056</v>
      </c>
      <c r="N30" s="2" t="s">
        <v>433</v>
      </c>
      <c r="O30" s="2">
        <v>11959234612</v>
      </c>
      <c r="P30" s="2" t="s">
        <v>434</v>
      </c>
      <c r="Q30" s="2">
        <v>52209502829</v>
      </c>
      <c r="R30" s="7">
        <v>38600</v>
      </c>
      <c r="S30" s="2" t="s">
        <v>132</v>
      </c>
      <c r="T30" s="2" t="s">
        <v>133</v>
      </c>
      <c r="U30" s="2" t="s">
        <v>413</v>
      </c>
      <c r="V30" s="8" t="s">
        <v>414</v>
      </c>
      <c r="W30" s="2" t="s">
        <v>168</v>
      </c>
      <c r="X30" s="2" t="s">
        <v>137</v>
      </c>
      <c r="Y30" s="2" t="s">
        <v>138</v>
      </c>
      <c r="Z30" s="2" t="s">
        <v>139</v>
      </c>
      <c r="AA30" s="2" t="s">
        <v>435</v>
      </c>
      <c r="AB30" s="2">
        <v>4</v>
      </c>
      <c r="AC30" s="2">
        <v>4</v>
      </c>
      <c r="AD30" s="2">
        <f t="shared" si="0"/>
        <v>8</v>
      </c>
      <c r="AF30" s="2">
        <f t="shared" si="1"/>
        <v>8</v>
      </c>
      <c r="AG30" s="2" t="str">
        <f t="shared" si="2"/>
        <v>Ok</v>
      </c>
      <c r="AH30" s="2" t="s">
        <v>140</v>
      </c>
      <c r="AI30" s="2">
        <v>0</v>
      </c>
      <c r="AJ30" s="2" t="s">
        <v>141</v>
      </c>
      <c r="AK30" s="2">
        <f>IFERROR(VLOOKUP(AJ30,Dicionário!A:B,2,0),"Conferir")</f>
        <v>2</v>
      </c>
      <c r="AL30" s="2">
        <v>0</v>
      </c>
      <c r="AM30" s="2" t="s">
        <v>141</v>
      </c>
      <c r="AN30" s="9">
        <f>IFERROR(VLOOKUP(AM30,Dicionário!A:B,2,0),"Conferir")</f>
        <v>2</v>
      </c>
      <c r="AO30" s="2">
        <v>3216</v>
      </c>
      <c r="AP30" s="2" t="s">
        <v>142</v>
      </c>
      <c r="AQ30" s="2">
        <f>IFERROR(VLOOKUP(AP30,Dicionário!A:B,2,0),"Conferir")</f>
        <v>2</v>
      </c>
      <c r="AR30" s="2">
        <v>0</v>
      </c>
      <c r="AS30" s="2" t="s">
        <v>141</v>
      </c>
      <c r="AT30" s="9">
        <f>IFERROR(VLOOKUP(AS30,Dicionário!A:B,2,0),"Conferir")</f>
        <v>2</v>
      </c>
      <c r="AU30" s="2">
        <v>0</v>
      </c>
      <c r="AV30" s="2">
        <f t="shared" si="8"/>
        <v>0</v>
      </c>
      <c r="AW30" s="2" t="s">
        <v>141</v>
      </c>
      <c r="AX30" s="9">
        <f>IFERROR(VLOOKUP(AW30,Dicionário!A:B,2,0),"Conferir")</f>
        <v>2</v>
      </c>
      <c r="AY30" s="2">
        <v>0</v>
      </c>
      <c r="AZ30" s="2" t="s">
        <v>141</v>
      </c>
      <c r="BA30" s="10">
        <f>IFERROR(VLOOKUP(AZ30,Dicionário!A:B,2,0),"Conferir")</f>
        <v>2</v>
      </c>
      <c r="BB30" s="2">
        <v>300</v>
      </c>
      <c r="BC30" s="2" t="s">
        <v>142</v>
      </c>
      <c r="BD30" s="10">
        <f>IFERROR(VLOOKUP(BC30,Dicionário!A:B,2,0),"Conferir")</f>
        <v>2</v>
      </c>
      <c r="BF30" s="2">
        <v>0</v>
      </c>
      <c r="BG30" s="2" t="s">
        <v>143</v>
      </c>
      <c r="BH30" s="10">
        <f>IFERROR(VLOOKUP(BG30,Dicionário!$A:$B,2,0),"CONFERIR")</f>
        <v>1</v>
      </c>
      <c r="BI30" s="2">
        <v>0</v>
      </c>
      <c r="BJ30" s="2" t="s">
        <v>144</v>
      </c>
      <c r="BK30" s="10">
        <f>IFERROR(VLOOKUP(BJ30,Dicionário!$A:$B,2,0),"CONFERIR")</f>
        <v>2</v>
      </c>
      <c r="BL30" s="2">
        <v>0</v>
      </c>
      <c r="BM30" s="2" t="s">
        <v>150</v>
      </c>
      <c r="BN30" s="10">
        <f>IFERROR(VLOOKUP(BM30,Dicionário!$A:$B,2,0),"CONFERIR")</f>
        <v>2</v>
      </c>
      <c r="BO30" s="2">
        <v>107</v>
      </c>
      <c r="BP30" s="2" t="s">
        <v>146</v>
      </c>
      <c r="BQ30" s="10">
        <f>IFERROR(VLOOKUP(BP30,Dicionário!$A:$B,2,0),"CONFERIR")</f>
        <v>2</v>
      </c>
      <c r="BR30" s="2">
        <v>148</v>
      </c>
      <c r="BS30" s="2" t="s">
        <v>146</v>
      </c>
      <c r="BT30" s="10">
        <f>IFERROR(VLOOKUP(BS30,Dicionário!$A:$B,2,0),"CONFERIR")</f>
        <v>2</v>
      </c>
      <c r="BU30" s="2">
        <v>60</v>
      </c>
      <c r="BV30" s="2" t="s">
        <v>147</v>
      </c>
      <c r="BW30" s="10">
        <f>IFERROR(VLOOKUP(BV30,Dicionário!$A:$B,2,0),"CONFERIR")</f>
        <v>2</v>
      </c>
      <c r="BX30" s="2" t="s">
        <v>148</v>
      </c>
      <c r="BY30" s="2">
        <v>160</v>
      </c>
      <c r="BZ30" s="2" t="s">
        <v>149</v>
      </c>
      <c r="CA30" s="10">
        <f>IFERROR(VLOOKUP(BZ30,Dicionário!$A:$B,2,0),"CONFERIR")</f>
        <v>2</v>
      </c>
      <c r="CB30" s="2">
        <v>0</v>
      </c>
      <c r="CC30" s="2">
        <v>0</v>
      </c>
      <c r="CD30" s="2" t="s">
        <v>150</v>
      </c>
      <c r="CE30" s="10">
        <f>IFERROR(VLOOKUP(CD30,Dicionário!$A:$B,2,0),"CONFERIR")</f>
        <v>2</v>
      </c>
      <c r="CF30" s="2">
        <v>0</v>
      </c>
      <c r="CG30" s="2" t="s">
        <v>150</v>
      </c>
      <c r="CH30" s="10">
        <f>IFERROR(VLOOKUP(CG30,Dicionário!$A:$B,2,0),"CONFERIR")</f>
        <v>2</v>
      </c>
      <c r="CI30" s="2">
        <v>150</v>
      </c>
      <c r="CJ30" s="2" t="s">
        <v>175</v>
      </c>
      <c r="CK30" s="10">
        <f>IFERROR(VLOOKUP(CJ30,Dicionário!$A:$B,2,0),"CONFERIR")</f>
        <v>2</v>
      </c>
      <c r="CL30" s="2" t="s">
        <v>436</v>
      </c>
      <c r="CM30" s="2">
        <v>0</v>
      </c>
      <c r="CN30" s="2">
        <v>0</v>
      </c>
      <c r="CO30" s="2">
        <v>0</v>
      </c>
      <c r="CP30" s="2" t="s">
        <v>150</v>
      </c>
      <c r="CQ30" s="10">
        <f>IFERROR(VLOOKUP(CP30,Dicionário!$A:$B,2,0),"CONFERIR")</f>
        <v>2</v>
      </c>
      <c r="CR30" s="2">
        <v>0</v>
      </c>
      <c r="CS30" s="2" t="s">
        <v>154</v>
      </c>
      <c r="CT30" s="10">
        <f>IFERROR(VLOOKUP(CS30,Dicionário!A:B,2,0),"Conferir")</f>
        <v>2</v>
      </c>
      <c r="CU30" s="2">
        <v>0</v>
      </c>
      <c r="CV30" s="2" t="s">
        <v>150</v>
      </c>
      <c r="CW30" s="10">
        <f>IFERROR(VLOOKUP(CV30,Dicionário!A:B,2,0),"Conferir")</f>
        <v>2</v>
      </c>
      <c r="CX30" s="2">
        <f t="shared" si="4"/>
        <v>0</v>
      </c>
      <c r="CY30" s="2">
        <v>0</v>
      </c>
      <c r="CZ30" s="2" t="s">
        <v>150</v>
      </c>
      <c r="DA30" s="10">
        <f>IFERROR(VLOOKUP(CZ30,Dicionário!$A:$B,2,0),"CONFERIR")</f>
        <v>2</v>
      </c>
      <c r="DC30" s="2" t="s">
        <v>190</v>
      </c>
      <c r="DD30" s="2" t="s">
        <v>155</v>
      </c>
      <c r="DE30" s="10">
        <f>IFERROR(VLOOKUP(DD30,Dicionário!A:B,2,0),"Conferir")</f>
        <v>1</v>
      </c>
      <c r="DF30" s="2" t="s">
        <v>156</v>
      </c>
      <c r="DH30" s="2" t="s">
        <v>157</v>
      </c>
      <c r="DI30" s="10">
        <f>IFERROR(VLOOKUP(DH30,Dicionário!$A:$B,2,0),"CONFERIR")</f>
        <v>2</v>
      </c>
      <c r="DJ30" s="2" t="s">
        <v>206</v>
      </c>
      <c r="DK30" s="10">
        <f>IFERROR(VLOOKUP(DJ30,Dicionário!A:B,2,0),"Conferir")</f>
        <v>7</v>
      </c>
      <c r="DL30" s="2" t="s">
        <v>206</v>
      </c>
      <c r="DM30" s="10">
        <f>IFERROR(VLOOKUP(DL30,Dicionário!A:B,2,0),"Conferir")</f>
        <v>7</v>
      </c>
      <c r="DN30" s="2" t="s">
        <v>126</v>
      </c>
      <c r="DO30" s="10">
        <f>IFERROR(VLOOKUP(DN30,Dicionário!A:B,2,0),"Conferir")</f>
        <v>2</v>
      </c>
      <c r="DP30" s="2" t="s">
        <v>126</v>
      </c>
      <c r="DQ30" s="10">
        <f>IFERROR(VLOOKUP(DP30,Dicionário!A:B,2,0),"Conferir")</f>
        <v>2</v>
      </c>
      <c r="DS30" s="2">
        <f t="shared" si="5"/>
        <v>3516</v>
      </c>
      <c r="DT30" s="2">
        <f t="shared" si="6"/>
        <v>625</v>
      </c>
      <c r="DU30" s="2">
        <v>18</v>
      </c>
      <c r="DV30" s="2">
        <v>2022</v>
      </c>
    </row>
    <row r="31" spans="1:126" ht="15.75" customHeight="1" x14ac:dyDescent="0.15">
      <c r="A31" s="6">
        <v>44967.427178692131</v>
      </c>
      <c r="B31" s="2" t="s">
        <v>269</v>
      </c>
      <c r="C31" s="2" t="s">
        <v>437</v>
      </c>
      <c r="D31" s="2" t="s">
        <v>125</v>
      </c>
      <c r="E31" s="2" t="s">
        <v>125</v>
      </c>
      <c r="F31" s="2" t="s">
        <v>126</v>
      </c>
      <c r="G31" s="2">
        <v>2</v>
      </c>
      <c r="H31" s="2" t="s">
        <v>162</v>
      </c>
      <c r="I31" s="2" t="s">
        <v>127</v>
      </c>
      <c r="J31" s="2" t="s">
        <v>163</v>
      </c>
      <c r="K31" s="2" t="s">
        <v>128</v>
      </c>
      <c r="L31" s="2" t="s">
        <v>438</v>
      </c>
      <c r="M31" s="2">
        <v>2023020058</v>
      </c>
      <c r="N31" s="2" t="s">
        <v>439</v>
      </c>
      <c r="O31" s="2">
        <v>11942029310</v>
      </c>
      <c r="P31" s="2" t="s">
        <v>440</v>
      </c>
      <c r="Q31" s="2">
        <v>41420155830</v>
      </c>
      <c r="R31" s="7">
        <v>38579</v>
      </c>
      <c r="S31" s="2" t="s">
        <v>132</v>
      </c>
      <c r="T31" s="2" t="s">
        <v>133</v>
      </c>
      <c r="U31" s="2" t="s">
        <v>441</v>
      </c>
      <c r="V31" s="8" t="s">
        <v>442</v>
      </c>
      <c r="W31" s="2" t="s">
        <v>168</v>
      </c>
      <c r="X31" s="2" t="s">
        <v>137</v>
      </c>
      <c r="Y31" s="2" t="s">
        <v>138</v>
      </c>
      <c r="Z31" s="2" t="s">
        <v>139</v>
      </c>
      <c r="AB31" s="2">
        <v>3</v>
      </c>
      <c r="AC31" s="2">
        <v>3</v>
      </c>
      <c r="AD31" s="2">
        <f t="shared" si="0"/>
        <v>6</v>
      </c>
      <c r="AF31" s="2">
        <f t="shared" si="1"/>
        <v>6</v>
      </c>
      <c r="AG31" s="2" t="str">
        <f t="shared" si="2"/>
        <v>Ok</v>
      </c>
      <c r="AH31" s="2" t="s">
        <v>140</v>
      </c>
      <c r="AI31" s="2">
        <v>0</v>
      </c>
      <c r="AJ31" s="2" t="s">
        <v>141</v>
      </c>
      <c r="AK31" s="2">
        <f>IFERROR(VLOOKUP(AJ31,Dicionário!A:B,2,0),"Conferir")</f>
        <v>2</v>
      </c>
      <c r="AL31" s="2">
        <v>2922</v>
      </c>
      <c r="AM31" s="2" t="s">
        <v>142</v>
      </c>
      <c r="AN31" s="9">
        <f>IFERROR(VLOOKUP(AM31,Dicionário!A:B,2,0),"Conferir")</f>
        <v>2</v>
      </c>
      <c r="AO31" s="2">
        <v>0</v>
      </c>
      <c r="AP31" s="2" t="s">
        <v>141</v>
      </c>
      <c r="AQ31" s="2">
        <f>IFERROR(VLOOKUP(AP31,Dicionário!A:B,2,0),"Conferir")</f>
        <v>2</v>
      </c>
      <c r="AR31" s="2">
        <v>0</v>
      </c>
      <c r="AS31" s="2" t="s">
        <v>141</v>
      </c>
      <c r="AT31" s="9">
        <f>IFERROR(VLOOKUP(AS31,Dicionário!A:B,2,0),"Conferir")</f>
        <v>2</v>
      </c>
      <c r="AU31" s="2">
        <v>0</v>
      </c>
      <c r="AV31" s="2">
        <f t="shared" si="8"/>
        <v>0</v>
      </c>
      <c r="AW31" s="2" t="s">
        <v>141</v>
      </c>
      <c r="AX31" s="9">
        <f>IFERROR(VLOOKUP(AW31,Dicionário!A:B,2,0),"Conferir")</f>
        <v>2</v>
      </c>
      <c r="AY31" s="2">
        <v>0</v>
      </c>
      <c r="AZ31" s="2" t="s">
        <v>141</v>
      </c>
      <c r="BA31" s="10">
        <f>IFERROR(VLOOKUP(AZ31,Dicionário!A:B,2,0),"Conferir")</f>
        <v>2</v>
      </c>
      <c r="BB31" s="2">
        <v>0</v>
      </c>
      <c r="BC31" s="2" t="s">
        <v>141</v>
      </c>
      <c r="BD31" s="10">
        <f>IFERROR(VLOOKUP(BC31,Dicionário!A:B,2,0),"Conferir")</f>
        <v>2</v>
      </c>
      <c r="BE31" s="2" t="s">
        <v>443</v>
      </c>
      <c r="BF31" s="2">
        <v>0</v>
      </c>
      <c r="BG31" s="2" t="s">
        <v>265</v>
      </c>
      <c r="BH31" s="10">
        <f>IFERROR(VLOOKUP(BG31,Dicionário!$A:$B,2,0),"CONFERIR")</f>
        <v>3</v>
      </c>
      <c r="BI31" s="2">
        <v>0</v>
      </c>
      <c r="BJ31" s="2" t="s">
        <v>144</v>
      </c>
      <c r="BK31" s="10">
        <f>IFERROR(VLOOKUP(BJ31,Dicionário!$A:$B,2,0),"CONFERIR")</f>
        <v>2</v>
      </c>
      <c r="BL31" s="2">
        <v>0</v>
      </c>
      <c r="BM31" s="2" t="s">
        <v>444</v>
      </c>
      <c r="BN31" s="10">
        <f>IFERROR(VLOOKUP(BM31,Dicionário!$A:$B,2,0),"CONFERIR")</f>
        <v>2</v>
      </c>
      <c r="BO31" s="2">
        <v>128</v>
      </c>
      <c r="BP31" s="2" t="s">
        <v>146</v>
      </c>
      <c r="BQ31" s="10">
        <f>IFERROR(VLOOKUP(BP31,Dicionário!$A:$B,2,0),"CONFERIR")</f>
        <v>2</v>
      </c>
      <c r="BR31" s="2">
        <v>65</v>
      </c>
      <c r="BS31" s="2" t="s">
        <v>146</v>
      </c>
      <c r="BT31" s="10">
        <f>IFERROR(VLOOKUP(BS31,Dicionário!$A:$B,2,0),"CONFERIR")</f>
        <v>2</v>
      </c>
      <c r="BU31" s="2">
        <v>0</v>
      </c>
      <c r="BV31" s="2" t="s">
        <v>150</v>
      </c>
      <c r="BW31" s="10">
        <f>IFERROR(VLOOKUP(BV31,Dicionário!$A:$B,2,0),"CONFERIR")</f>
        <v>2</v>
      </c>
      <c r="BX31" s="2" t="s">
        <v>148</v>
      </c>
      <c r="BY31" s="2">
        <v>60</v>
      </c>
      <c r="BZ31" s="2" t="s">
        <v>149</v>
      </c>
      <c r="CA31" s="10">
        <f>IFERROR(VLOOKUP(BZ31,Dicionário!$A:$B,2,0),"CONFERIR")</f>
        <v>2</v>
      </c>
      <c r="CB31" s="2">
        <v>132</v>
      </c>
      <c r="CC31" s="2">
        <v>170</v>
      </c>
      <c r="CD31" s="2" t="s">
        <v>214</v>
      </c>
      <c r="CE31" s="10">
        <f>IFERROR(VLOOKUP(CD31,Dicionário!$A:$B,2,0),"CONFERIR")</f>
        <v>2</v>
      </c>
      <c r="CF31" s="2">
        <v>0</v>
      </c>
      <c r="CG31" s="2" t="s">
        <v>150</v>
      </c>
      <c r="CH31" s="10">
        <f>IFERROR(VLOOKUP(CG31,Dicionário!$A:$B,2,0),"CONFERIR")</f>
        <v>2</v>
      </c>
      <c r="CI31" s="2">
        <v>0</v>
      </c>
      <c r="CJ31" s="2" t="s">
        <v>150</v>
      </c>
      <c r="CK31" s="10">
        <f>IFERROR(VLOOKUP(CJ31,Dicionário!$A:$B,2,0),"CONFERIR")</f>
        <v>2</v>
      </c>
      <c r="CM31" s="2">
        <v>0</v>
      </c>
      <c r="CN31" s="2">
        <v>0</v>
      </c>
      <c r="CO31" s="2">
        <v>0</v>
      </c>
      <c r="CP31" s="2" t="s">
        <v>150</v>
      </c>
      <c r="CQ31" s="10">
        <f>IFERROR(VLOOKUP(CP31,Dicionário!$A:$B,2,0),"CONFERIR")</f>
        <v>2</v>
      </c>
      <c r="CR31" s="2">
        <v>0</v>
      </c>
      <c r="CS31" s="2" t="s">
        <v>150</v>
      </c>
      <c r="CT31" s="10">
        <f>IFERROR(VLOOKUP(CS31,Dicionário!A:B,2,0),"Conferir")</f>
        <v>2</v>
      </c>
      <c r="CU31" s="2">
        <v>0</v>
      </c>
      <c r="CV31" s="2" t="s">
        <v>150</v>
      </c>
      <c r="CW31" s="10">
        <f>IFERROR(VLOOKUP(CV31,Dicionário!A:B,2,0),"Conferir")</f>
        <v>2</v>
      </c>
      <c r="CX31" s="2">
        <f t="shared" si="4"/>
        <v>0</v>
      </c>
      <c r="CY31" s="2">
        <v>0</v>
      </c>
      <c r="CZ31" s="2" t="s">
        <v>150</v>
      </c>
      <c r="DA31" s="10">
        <f>IFERROR(VLOOKUP(CZ31,Dicionário!$A:$B,2,0),"CONFERIR")</f>
        <v>2</v>
      </c>
      <c r="DB31" s="2" t="s">
        <v>445</v>
      </c>
      <c r="DC31" s="2" t="s">
        <v>155</v>
      </c>
      <c r="DD31" s="2" t="s">
        <v>155</v>
      </c>
      <c r="DE31" s="10">
        <f>IFERROR(VLOOKUP(DD31,Dicionário!A:B,2,0),"Conferir")</f>
        <v>1</v>
      </c>
      <c r="DF31" s="2" t="s">
        <v>179</v>
      </c>
      <c r="DH31" s="2" t="s">
        <v>157</v>
      </c>
      <c r="DI31" s="10">
        <f>IFERROR(VLOOKUP(DH31,Dicionário!$A:$B,2,0),"CONFERIR")</f>
        <v>2</v>
      </c>
      <c r="DJ31" s="2" t="s">
        <v>158</v>
      </c>
      <c r="DK31" s="10">
        <f>IFERROR(VLOOKUP(DJ31,Dicionário!A:B,2,0),"Conferir")</f>
        <v>5</v>
      </c>
      <c r="DL31" s="2" t="s">
        <v>158</v>
      </c>
      <c r="DM31" s="10">
        <f>IFERROR(VLOOKUP(DL31,Dicionário!A:B,2,0),"Conferir")</f>
        <v>5</v>
      </c>
      <c r="DN31" s="2" t="s">
        <v>126</v>
      </c>
      <c r="DO31" s="10">
        <f>IFERROR(VLOOKUP(DN31,Dicionário!A:B,2,0),"Conferir")</f>
        <v>2</v>
      </c>
      <c r="DP31" s="2" t="s">
        <v>126</v>
      </c>
      <c r="DQ31" s="10">
        <f>IFERROR(VLOOKUP(DP31,Dicionário!A:B,2,0),"Conferir")</f>
        <v>2</v>
      </c>
      <c r="DS31" s="2">
        <f t="shared" si="5"/>
        <v>2922</v>
      </c>
      <c r="DT31" s="2">
        <f t="shared" si="6"/>
        <v>555</v>
      </c>
      <c r="DU31" s="2">
        <v>18</v>
      </c>
      <c r="DV31" s="2">
        <v>2023</v>
      </c>
    </row>
    <row r="32" spans="1:126" ht="15.75" customHeight="1" x14ac:dyDescent="0.15">
      <c r="A32" s="6">
        <v>44966.64201387731</v>
      </c>
      <c r="B32" s="2" t="s">
        <v>409</v>
      </c>
      <c r="C32" s="2" t="s">
        <v>446</v>
      </c>
      <c r="D32" s="2" t="s">
        <v>125</v>
      </c>
      <c r="E32" s="2" t="s">
        <v>125</v>
      </c>
      <c r="F32" s="2" t="s">
        <v>126</v>
      </c>
      <c r="G32" s="2">
        <v>3</v>
      </c>
      <c r="H32" s="2" t="s">
        <v>162</v>
      </c>
      <c r="I32" s="2" t="s">
        <v>127</v>
      </c>
      <c r="J32" s="2" t="s">
        <v>163</v>
      </c>
      <c r="K32" s="2" t="s">
        <v>128</v>
      </c>
      <c r="L32" s="2" t="s">
        <v>447</v>
      </c>
      <c r="M32" s="2">
        <v>2023020061</v>
      </c>
      <c r="N32" s="2" t="s">
        <v>448</v>
      </c>
      <c r="O32" s="2">
        <v>11946556992</v>
      </c>
      <c r="P32" s="2">
        <v>600942910</v>
      </c>
      <c r="Q32" s="2">
        <v>23498454862</v>
      </c>
      <c r="R32" s="7">
        <v>38266</v>
      </c>
      <c r="S32" s="2" t="s">
        <v>387</v>
      </c>
      <c r="T32" s="2" t="s">
        <v>133</v>
      </c>
      <c r="U32" s="2" t="s">
        <v>449</v>
      </c>
      <c r="V32" s="8" t="s">
        <v>450</v>
      </c>
      <c r="W32" s="2" t="s">
        <v>168</v>
      </c>
      <c r="X32" s="2" t="s">
        <v>137</v>
      </c>
      <c r="Y32" s="2" t="s">
        <v>138</v>
      </c>
      <c r="Z32" s="2" t="s">
        <v>139</v>
      </c>
      <c r="AB32" s="2">
        <v>2</v>
      </c>
      <c r="AC32" s="2">
        <v>2</v>
      </c>
      <c r="AD32" s="2">
        <f t="shared" si="0"/>
        <v>4</v>
      </c>
      <c r="AE32" s="2">
        <v>0</v>
      </c>
      <c r="AF32" s="2">
        <f t="shared" si="1"/>
        <v>4</v>
      </c>
      <c r="AG32" s="2" t="str">
        <f t="shared" si="2"/>
        <v>Ok</v>
      </c>
      <c r="AH32" s="2" t="s">
        <v>169</v>
      </c>
      <c r="AI32" s="2">
        <v>0</v>
      </c>
      <c r="AJ32" s="2" t="s">
        <v>141</v>
      </c>
      <c r="AK32" s="2">
        <f>IFERROR(VLOOKUP(AJ32,Dicionário!A:B,2,0),"Conferir")</f>
        <v>2</v>
      </c>
      <c r="AL32" s="2">
        <v>1500</v>
      </c>
      <c r="AM32" s="2" t="s">
        <v>170</v>
      </c>
      <c r="AN32" s="9">
        <f>IFERROR(VLOOKUP(AM32,Dicionário!A:B,2,0),"Conferir")</f>
        <v>2</v>
      </c>
      <c r="AO32" s="2">
        <v>0</v>
      </c>
      <c r="AP32" s="2" t="s">
        <v>141</v>
      </c>
      <c r="AQ32" s="2">
        <f>IFERROR(VLOOKUP(AP32,Dicionário!A:B,2,0),"Conferir")</f>
        <v>2</v>
      </c>
      <c r="AR32" s="2">
        <v>0</v>
      </c>
      <c r="AS32" s="2" t="s">
        <v>141</v>
      </c>
      <c r="AT32" s="9">
        <f>IFERROR(VLOOKUP(AS32,Dicionário!A:B,2,0),"Conferir")</f>
        <v>2</v>
      </c>
      <c r="AU32" s="2">
        <v>0</v>
      </c>
      <c r="AV32" s="2">
        <f t="shared" si="8"/>
        <v>0</v>
      </c>
      <c r="AW32" s="2" t="s">
        <v>141</v>
      </c>
      <c r="AX32" s="9">
        <f>IFERROR(VLOOKUP(AW32,Dicionário!A:B,2,0),"Conferir")</f>
        <v>2</v>
      </c>
      <c r="AY32" s="2">
        <v>0</v>
      </c>
      <c r="AZ32" s="2" t="s">
        <v>141</v>
      </c>
      <c r="BA32" s="10">
        <f>IFERROR(VLOOKUP(AZ32,Dicionário!A:B,2,0),"Conferir")</f>
        <v>2</v>
      </c>
      <c r="BB32" s="2">
        <v>0</v>
      </c>
      <c r="BC32" s="2" t="s">
        <v>141</v>
      </c>
      <c r="BD32" s="10">
        <f>IFERROR(VLOOKUP(BC32,Dicionário!A:B,2,0),"Conferir")</f>
        <v>2</v>
      </c>
      <c r="BF32" s="2">
        <v>0</v>
      </c>
      <c r="BG32" s="2" t="s">
        <v>237</v>
      </c>
      <c r="BH32" s="10">
        <f>IFERROR(VLOOKUP(BG32,Dicionário!$A:$B,2,0),"CONFERIR")</f>
        <v>4</v>
      </c>
      <c r="BI32" s="2">
        <v>0</v>
      </c>
      <c r="BJ32" s="2" t="s">
        <v>238</v>
      </c>
      <c r="BK32" s="10">
        <f>IFERROR(VLOOKUP(BJ32,Dicionário!$A:$B,2,0),"CONFERIR")</f>
        <v>2</v>
      </c>
      <c r="BL32" s="2">
        <v>0</v>
      </c>
      <c r="BM32" s="2" t="s">
        <v>444</v>
      </c>
      <c r="BN32" s="10">
        <f>IFERROR(VLOOKUP(BM32,Dicionário!$A:$B,2,0),"CONFERIR")</f>
        <v>2</v>
      </c>
      <c r="BO32" s="2">
        <v>200</v>
      </c>
      <c r="BP32" s="2" t="s">
        <v>308</v>
      </c>
      <c r="BQ32" s="10">
        <f>IFERROR(VLOOKUP(BP32,Dicionário!$A:$B,2,0),"CONFERIR")</f>
        <v>0</v>
      </c>
      <c r="BR32" s="2">
        <v>265</v>
      </c>
      <c r="BS32" s="2" t="s">
        <v>146</v>
      </c>
      <c r="BT32" s="10">
        <f>IFERROR(VLOOKUP(BS32,Dicionário!$A:$B,2,0),"CONFERIR")</f>
        <v>2</v>
      </c>
      <c r="BU32" s="2">
        <v>40</v>
      </c>
      <c r="BV32" s="2" t="s">
        <v>353</v>
      </c>
      <c r="BW32" s="10">
        <f>IFERROR(VLOOKUP(BV32,Dicionário!$A:$B,2,0),"CONFERIR")</f>
        <v>0</v>
      </c>
      <c r="BX32" s="2" t="s">
        <v>174</v>
      </c>
      <c r="BY32" s="2">
        <v>0</v>
      </c>
      <c r="BZ32" s="2" t="s">
        <v>150</v>
      </c>
      <c r="CA32" s="10">
        <f>IFERROR(VLOOKUP(BZ32,Dicionário!$A:$B,2,0),"CONFERIR")</f>
        <v>2</v>
      </c>
      <c r="CB32" s="2">
        <v>200</v>
      </c>
      <c r="CC32" s="2">
        <v>0</v>
      </c>
      <c r="CD32" s="2" t="s">
        <v>150</v>
      </c>
      <c r="CE32" s="10">
        <f>IFERROR(VLOOKUP(CD32,Dicionário!$A:$B,2,0),"CONFERIR")</f>
        <v>2</v>
      </c>
      <c r="CF32" s="2">
        <v>0</v>
      </c>
      <c r="CG32" s="2" t="s">
        <v>150</v>
      </c>
      <c r="CH32" s="10">
        <f>IFERROR(VLOOKUP(CG32,Dicionário!$A:$B,2,0),"CONFERIR")</f>
        <v>2</v>
      </c>
      <c r="CI32" s="2">
        <v>100</v>
      </c>
      <c r="CJ32" s="2" t="s">
        <v>175</v>
      </c>
      <c r="CK32" s="10">
        <f>IFERROR(VLOOKUP(CJ32,Dicionário!$A:$B,2,0),"CONFERIR")</f>
        <v>2</v>
      </c>
      <c r="CL32" s="2" t="s">
        <v>189</v>
      </c>
      <c r="CM32" s="2">
        <v>0</v>
      </c>
      <c r="CN32" s="2">
        <v>0</v>
      </c>
      <c r="CO32" s="2">
        <v>0</v>
      </c>
      <c r="CP32" s="2" t="s">
        <v>150</v>
      </c>
      <c r="CQ32" s="10">
        <f>IFERROR(VLOOKUP(CP32,Dicionário!$A:$B,2,0),"CONFERIR")</f>
        <v>2</v>
      </c>
      <c r="CR32" s="2">
        <v>0</v>
      </c>
      <c r="CS32" s="2" t="s">
        <v>150</v>
      </c>
      <c r="CT32" s="10">
        <f>IFERROR(VLOOKUP(CS32,Dicionário!A:B,2,0),"Conferir")</f>
        <v>2</v>
      </c>
      <c r="CU32" s="2">
        <v>0</v>
      </c>
      <c r="CV32" s="2" t="s">
        <v>150</v>
      </c>
      <c r="CW32" s="10">
        <f>IFERROR(VLOOKUP(CV32,Dicionário!A:B,2,0),"Conferir")</f>
        <v>2</v>
      </c>
      <c r="CX32" s="2">
        <f t="shared" si="4"/>
        <v>0</v>
      </c>
      <c r="CY32" s="2">
        <v>0</v>
      </c>
      <c r="CZ32" s="2" t="s">
        <v>150</v>
      </c>
      <c r="DA32" s="10">
        <f>IFERROR(VLOOKUP(CZ32,Dicionário!$A:$B,2,0),"CONFERIR")</f>
        <v>2</v>
      </c>
      <c r="DC32" s="2" t="s">
        <v>155</v>
      </c>
      <c r="DD32" s="2" t="s">
        <v>451</v>
      </c>
      <c r="DE32" s="10">
        <f>IFERROR(VLOOKUP(DD32,Dicionário!A:B,2,0),"Conferir")</f>
        <v>3</v>
      </c>
      <c r="DF32" s="2" t="s">
        <v>156</v>
      </c>
      <c r="DG32" s="2" t="s">
        <v>216</v>
      </c>
      <c r="DH32" s="2" t="s">
        <v>157</v>
      </c>
      <c r="DI32" s="10">
        <f>IFERROR(VLOOKUP(DH32,Dicionário!$A:$B,2,0),"CONFERIR")</f>
        <v>2</v>
      </c>
      <c r="DJ32" s="2" t="s">
        <v>206</v>
      </c>
      <c r="DK32" s="10">
        <f>IFERROR(VLOOKUP(DJ32,Dicionário!A:B,2,0),"Conferir")</f>
        <v>7</v>
      </c>
      <c r="DL32" s="2" t="s">
        <v>206</v>
      </c>
      <c r="DM32" s="10">
        <f>IFERROR(VLOOKUP(DL32,Dicionário!A:B,2,0),"Conferir")</f>
        <v>7</v>
      </c>
      <c r="DN32" s="2" t="s">
        <v>126</v>
      </c>
      <c r="DO32" s="10">
        <f>IFERROR(VLOOKUP(DN32,Dicionário!A:B,2,0),"Conferir")</f>
        <v>2</v>
      </c>
      <c r="DP32" s="2" t="s">
        <v>126</v>
      </c>
      <c r="DQ32" s="10">
        <f>IFERROR(VLOOKUP(DP32,Dicionário!A:B,2,0),"Conferir")</f>
        <v>2</v>
      </c>
      <c r="DS32" s="2">
        <f t="shared" si="5"/>
        <v>1500</v>
      </c>
      <c r="DT32" s="2">
        <f t="shared" si="6"/>
        <v>805</v>
      </c>
      <c r="DU32" s="2">
        <v>19</v>
      </c>
      <c r="DV32" s="2">
        <v>2022</v>
      </c>
    </row>
    <row r="33" spans="1:126" ht="15.75" customHeight="1" x14ac:dyDescent="0.15">
      <c r="A33" s="6">
        <v>44965.532951608795</v>
      </c>
      <c r="B33" s="2" t="s">
        <v>269</v>
      </c>
      <c r="C33" s="2" t="s">
        <v>452</v>
      </c>
      <c r="D33" s="2" t="s">
        <v>125</v>
      </c>
      <c r="E33" s="2" t="s">
        <v>125</v>
      </c>
      <c r="F33" s="2" t="s">
        <v>126</v>
      </c>
      <c r="G33" s="2">
        <v>1</v>
      </c>
      <c r="H33" s="2">
        <v>1</v>
      </c>
      <c r="I33" s="2" t="s">
        <v>127</v>
      </c>
      <c r="J33" s="2" t="s">
        <v>128</v>
      </c>
      <c r="K33" s="2" t="s">
        <v>163</v>
      </c>
      <c r="L33" s="2" t="s">
        <v>453</v>
      </c>
      <c r="M33" s="2">
        <v>2023020062</v>
      </c>
      <c r="N33" s="2" t="s">
        <v>454</v>
      </c>
      <c r="O33" s="2">
        <v>11962465039</v>
      </c>
      <c r="P33" s="2">
        <v>550797129</v>
      </c>
      <c r="Q33" s="2">
        <v>43626779840</v>
      </c>
      <c r="R33" s="7">
        <v>38378</v>
      </c>
      <c r="S33" s="2" t="s">
        <v>132</v>
      </c>
      <c r="T33" s="2" t="s">
        <v>133</v>
      </c>
      <c r="U33" s="2" t="s">
        <v>455</v>
      </c>
      <c r="V33" s="8" t="s">
        <v>456</v>
      </c>
      <c r="W33" s="2" t="s">
        <v>168</v>
      </c>
      <c r="X33" s="2" t="s">
        <v>137</v>
      </c>
      <c r="Y33" s="2" t="s">
        <v>138</v>
      </c>
      <c r="Z33" s="2" t="s">
        <v>139</v>
      </c>
      <c r="AA33" s="2" t="s">
        <v>457</v>
      </c>
      <c r="AB33" s="2">
        <v>3</v>
      </c>
      <c r="AC33" s="2">
        <v>3</v>
      </c>
      <c r="AD33" s="2">
        <f t="shared" si="0"/>
        <v>6</v>
      </c>
      <c r="AF33" s="2">
        <f t="shared" si="1"/>
        <v>6</v>
      </c>
      <c r="AG33" s="2" t="str">
        <f t="shared" si="2"/>
        <v>Ok</v>
      </c>
      <c r="AH33" s="2" t="s">
        <v>140</v>
      </c>
      <c r="AI33" s="2">
        <v>0</v>
      </c>
      <c r="AJ33" s="2" t="s">
        <v>141</v>
      </c>
      <c r="AK33" s="2">
        <f>IFERROR(VLOOKUP(AJ33,Dicionário!A:B,2,0),"Conferir")</f>
        <v>2</v>
      </c>
      <c r="AL33" s="2">
        <v>3156</v>
      </c>
      <c r="AM33" s="2" t="s">
        <v>142</v>
      </c>
      <c r="AN33" s="9">
        <f>IFERROR(VLOOKUP(AM33,Dicionário!A:B,2,0),"Conferir")</f>
        <v>2</v>
      </c>
      <c r="AO33" s="2">
        <v>1650</v>
      </c>
      <c r="AP33" s="2" t="s">
        <v>307</v>
      </c>
      <c r="AQ33" s="2">
        <f>IFERROR(VLOOKUP(AP33,Dicionário!A:B,2,0),"Conferir")</f>
        <v>2</v>
      </c>
      <c r="AR33" s="2">
        <v>0</v>
      </c>
      <c r="AS33" s="2" t="s">
        <v>141</v>
      </c>
      <c r="AT33" s="9">
        <f>IFERROR(VLOOKUP(AS33,Dicionário!A:B,2,0),"Conferir")</f>
        <v>2</v>
      </c>
      <c r="AU33" s="2">
        <v>0</v>
      </c>
      <c r="AV33" s="2">
        <f t="shared" si="8"/>
        <v>0</v>
      </c>
      <c r="AW33" s="2" t="s">
        <v>141</v>
      </c>
      <c r="AX33" s="9">
        <f>IFERROR(VLOOKUP(AW33,Dicionário!A:B,2,0),"Conferir")</f>
        <v>2</v>
      </c>
      <c r="AY33" s="2">
        <v>0</v>
      </c>
      <c r="AZ33" s="2" t="s">
        <v>141</v>
      </c>
      <c r="BA33" s="10">
        <f>IFERROR(VLOOKUP(AZ33,Dicionário!A:B,2,0),"Conferir")</f>
        <v>2</v>
      </c>
      <c r="BB33" s="2">
        <v>0</v>
      </c>
      <c r="BC33" s="2" t="s">
        <v>141</v>
      </c>
      <c r="BD33" s="10">
        <f>IFERROR(VLOOKUP(BC33,Dicionário!A:B,2,0),"Conferir")</f>
        <v>2</v>
      </c>
      <c r="BE33" s="2" t="s">
        <v>458</v>
      </c>
      <c r="BF33" s="2">
        <v>0</v>
      </c>
      <c r="BG33" s="2" t="s">
        <v>265</v>
      </c>
      <c r="BH33" s="10">
        <f>IFERROR(VLOOKUP(BG33,Dicionário!$A:$B,2,0),"CONFERIR")</f>
        <v>3</v>
      </c>
      <c r="BI33" s="2">
        <v>0</v>
      </c>
      <c r="BJ33" s="2" t="s">
        <v>144</v>
      </c>
      <c r="BK33" s="10">
        <f>IFERROR(VLOOKUP(BJ33,Dicionário!$A:$B,2,0),"CONFERIR")</f>
        <v>2</v>
      </c>
      <c r="BL33" s="2">
        <v>0</v>
      </c>
      <c r="BM33" s="2" t="s">
        <v>444</v>
      </c>
      <c r="BN33" s="10">
        <f>IFERROR(VLOOKUP(BM33,Dicionário!$A:$B,2,0),"CONFERIR")</f>
        <v>2</v>
      </c>
      <c r="BO33" s="2">
        <v>95</v>
      </c>
      <c r="BP33" s="2" t="s">
        <v>146</v>
      </c>
      <c r="BQ33" s="10">
        <f>IFERROR(VLOOKUP(BP33,Dicionário!$A:$B,2,0),"CONFERIR")</f>
        <v>2</v>
      </c>
      <c r="BR33" s="2">
        <v>180</v>
      </c>
      <c r="BS33" s="2" t="s">
        <v>429</v>
      </c>
      <c r="BT33" s="10">
        <f>IFERROR(VLOOKUP(BS33,Dicionário!$A:$B,2,0),"CONFERIR")</f>
        <v>2</v>
      </c>
      <c r="BU33" s="2">
        <v>117</v>
      </c>
      <c r="BV33" s="2" t="s">
        <v>147</v>
      </c>
      <c r="BW33" s="10">
        <f>IFERROR(VLOOKUP(BV33,Dicionário!$A:$B,2,0),"CONFERIR")</f>
        <v>2</v>
      </c>
      <c r="BX33" s="2" t="s">
        <v>148</v>
      </c>
      <c r="BY33" s="2">
        <v>50</v>
      </c>
      <c r="BZ33" s="2" t="s">
        <v>149</v>
      </c>
      <c r="CA33" s="10">
        <f>IFERROR(VLOOKUP(BZ33,Dicionário!$A:$B,2,0),"CONFERIR")</f>
        <v>2</v>
      </c>
      <c r="CB33" s="2">
        <v>600</v>
      </c>
      <c r="CC33" s="2">
        <v>0</v>
      </c>
      <c r="CD33" s="2" t="s">
        <v>150</v>
      </c>
      <c r="CE33" s="10">
        <f>IFERROR(VLOOKUP(CD33,Dicionário!$A:$B,2,0),"CONFERIR")</f>
        <v>2</v>
      </c>
      <c r="CF33" s="2">
        <v>0</v>
      </c>
      <c r="CG33" s="2" t="s">
        <v>150</v>
      </c>
      <c r="CH33" s="10">
        <f>IFERROR(VLOOKUP(CG33,Dicionário!$A:$B,2,0),"CONFERIR")</f>
        <v>2</v>
      </c>
      <c r="CI33" s="2">
        <v>60</v>
      </c>
      <c r="CJ33" s="2" t="s">
        <v>175</v>
      </c>
      <c r="CK33" s="10">
        <f>IFERROR(VLOOKUP(CJ33,Dicionário!$A:$B,2,0),"CONFERIR")</f>
        <v>2</v>
      </c>
      <c r="CL33" s="2" t="s">
        <v>459</v>
      </c>
      <c r="CM33" s="2">
        <v>0</v>
      </c>
      <c r="CN33" s="2">
        <v>0</v>
      </c>
      <c r="CO33" s="2">
        <v>0</v>
      </c>
      <c r="CP33" s="2" t="s">
        <v>150</v>
      </c>
      <c r="CQ33" s="10">
        <f>IFERROR(VLOOKUP(CP33,Dicionário!$A:$B,2,0),"CONFERIR")</f>
        <v>2</v>
      </c>
      <c r="CR33" s="2">
        <v>0</v>
      </c>
      <c r="CS33" s="2" t="s">
        <v>150</v>
      </c>
      <c r="CT33" s="10">
        <f>IFERROR(VLOOKUP(CS33,Dicionário!A:B,2,0),"Conferir")</f>
        <v>2</v>
      </c>
      <c r="CU33" s="2">
        <v>0</v>
      </c>
      <c r="CV33" s="2" t="s">
        <v>150</v>
      </c>
      <c r="CW33" s="10">
        <f>IFERROR(VLOOKUP(CV33,Dicionário!A:B,2,0),"Conferir")</f>
        <v>2</v>
      </c>
      <c r="CX33" s="2">
        <f t="shared" si="4"/>
        <v>0</v>
      </c>
      <c r="CY33" s="2">
        <v>0</v>
      </c>
      <c r="CZ33" s="2" t="s">
        <v>150</v>
      </c>
      <c r="DA33" s="10">
        <f>IFERROR(VLOOKUP(CZ33,Dicionário!$A:$B,2,0),"CONFERIR")</f>
        <v>2</v>
      </c>
      <c r="DB33" s="2" t="s">
        <v>460</v>
      </c>
      <c r="DC33" s="2" t="s">
        <v>155</v>
      </c>
      <c r="DD33" s="2" t="s">
        <v>155</v>
      </c>
      <c r="DE33" s="10">
        <f>IFERROR(VLOOKUP(DD33,Dicionário!A:B,2,0),"Conferir")</f>
        <v>1</v>
      </c>
      <c r="DF33" s="2" t="s">
        <v>156</v>
      </c>
      <c r="DH33" s="2" t="s">
        <v>157</v>
      </c>
      <c r="DI33" s="10">
        <f>IFERROR(VLOOKUP(DH33,Dicionário!$A:$B,2,0),"CONFERIR")</f>
        <v>2</v>
      </c>
      <c r="DJ33" s="2" t="s">
        <v>229</v>
      </c>
      <c r="DK33" s="10">
        <f>IFERROR(VLOOKUP(DJ33,Dicionário!A:B,2,0),"Conferir")</f>
        <v>2</v>
      </c>
      <c r="DL33" s="2" t="s">
        <v>229</v>
      </c>
      <c r="DM33" s="10">
        <f>IFERROR(VLOOKUP(DL33,Dicionário!A:B,2,0),"Conferir")</f>
        <v>2</v>
      </c>
      <c r="DN33" s="2" t="s">
        <v>126</v>
      </c>
      <c r="DO33" s="10">
        <f>IFERROR(VLOOKUP(DN33,Dicionário!A:B,2,0),"Conferir")</f>
        <v>2</v>
      </c>
      <c r="DP33" s="2" t="s">
        <v>126</v>
      </c>
      <c r="DQ33" s="10">
        <f>IFERROR(VLOOKUP(DP33,Dicionário!A:B,2,0),"Conferir")</f>
        <v>2</v>
      </c>
      <c r="DS33" s="2">
        <f t="shared" si="5"/>
        <v>4806</v>
      </c>
      <c r="DT33" s="2">
        <f t="shared" si="6"/>
        <v>1102</v>
      </c>
      <c r="DU33" s="2">
        <v>18</v>
      </c>
      <c r="DV33" s="2">
        <v>2022</v>
      </c>
    </row>
    <row r="34" spans="1:126" ht="15.75" customHeight="1" x14ac:dyDescent="0.15">
      <c r="A34" s="6">
        <v>44965.611689722224</v>
      </c>
      <c r="B34" s="2" t="s">
        <v>218</v>
      </c>
      <c r="C34" s="2" t="s">
        <v>461</v>
      </c>
      <c r="D34" s="2" t="s">
        <v>125</v>
      </c>
      <c r="E34" s="2" t="s">
        <v>126</v>
      </c>
      <c r="F34" s="2" t="s">
        <v>345</v>
      </c>
      <c r="G34" s="2">
        <v>1</v>
      </c>
      <c r="H34" s="2" t="s">
        <v>162</v>
      </c>
      <c r="I34" s="2" t="s">
        <v>127</v>
      </c>
      <c r="J34" s="2" t="s">
        <v>128</v>
      </c>
      <c r="K34" s="2" t="s">
        <v>163</v>
      </c>
      <c r="L34" s="2" t="s">
        <v>462</v>
      </c>
      <c r="M34" s="2">
        <v>2023020064</v>
      </c>
      <c r="N34" s="2" t="s">
        <v>463</v>
      </c>
      <c r="O34" s="2">
        <v>11941568437</v>
      </c>
      <c r="P34" s="2">
        <v>560116068</v>
      </c>
      <c r="Q34" s="2">
        <v>44941593871</v>
      </c>
      <c r="R34" s="7">
        <v>38705</v>
      </c>
      <c r="S34" s="2" t="s">
        <v>387</v>
      </c>
      <c r="T34" s="2" t="s">
        <v>133</v>
      </c>
      <c r="U34" s="2" t="s">
        <v>464</v>
      </c>
      <c r="V34" s="8" t="s">
        <v>465</v>
      </c>
      <c r="W34" s="2" t="s">
        <v>168</v>
      </c>
      <c r="X34" s="2" t="s">
        <v>137</v>
      </c>
      <c r="Y34" s="2" t="s">
        <v>138</v>
      </c>
      <c r="Z34" s="2" t="s">
        <v>139</v>
      </c>
      <c r="AB34" s="2">
        <v>4</v>
      </c>
      <c r="AC34" s="2">
        <v>4</v>
      </c>
      <c r="AD34" s="2">
        <f t="shared" si="0"/>
        <v>8</v>
      </c>
      <c r="AF34" s="2">
        <f t="shared" si="1"/>
        <v>8</v>
      </c>
      <c r="AG34" s="2" t="str">
        <f t="shared" si="2"/>
        <v>Ok</v>
      </c>
      <c r="AH34" s="2" t="s">
        <v>140</v>
      </c>
      <c r="AI34" s="2">
        <v>0</v>
      </c>
      <c r="AJ34" s="2" t="s">
        <v>141</v>
      </c>
      <c r="AK34" s="2">
        <f>IFERROR(VLOOKUP(AJ34,Dicionário!A:B,2,0),"Conferir")</f>
        <v>2</v>
      </c>
      <c r="AL34" s="2">
        <v>0</v>
      </c>
      <c r="AM34" s="2" t="s">
        <v>141</v>
      </c>
      <c r="AN34" s="9">
        <f>IFERROR(VLOOKUP(AM34,Dicionário!A:B,2,0),"Conferir")</f>
        <v>2</v>
      </c>
      <c r="AO34" s="2">
        <v>0</v>
      </c>
      <c r="AP34" s="2" t="s">
        <v>141</v>
      </c>
      <c r="AQ34" s="2">
        <f>IFERROR(VLOOKUP(AP34,Dicionário!A:B,2,0),"Conferir")</f>
        <v>2</v>
      </c>
      <c r="AR34" s="2">
        <v>0</v>
      </c>
      <c r="AS34" s="2" t="s">
        <v>141</v>
      </c>
      <c r="AT34" s="9">
        <f>IFERROR(VLOOKUP(AS34,Dicionário!A:B,2,0),"Conferir")</f>
        <v>2</v>
      </c>
      <c r="AU34" s="2">
        <v>0</v>
      </c>
      <c r="AV34" s="2">
        <f t="shared" si="8"/>
        <v>0</v>
      </c>
      <c r="AW34" s="2" t="s">
        <v>141</v>
      </c>
      <c r="AX34" s="9">
        <f>IFERROR(VLOOKUP(AW34,Dicionário!A:B,2,0),"Conferir")</f>
        <v>2</v>
      </c>
      <c r="AY34" s="2">
        <v>1838</v>
      </c>
      <c r="AZ34" s="2" t="s">
        <v>142</v>
      </c>
      <c r="BA34" s="10">
        <f>IFERROR(VLOOKUP(AZ34,Dicionário!A:B,2,0),"Conferir")</f>
        <v>2</v>
      </c>
      <c r="BB34" s="2">
        <v>1100</v>
      </c>
      <c r="BC34" s="2" t="s">
        <v>200</v>
      </c>
      <c r="BD34" s="10">
        <f>IFERROR(VLOOKUP(BC34,Dicionário!A:B,2,0),"Conferir")</f>
        <v>0</v>
      </c>
      <c r="BE34" s="2" t="s">
        <v>466</v>
      </c>
      <c r="BF34" s="2">
        <v>0</v>
      </c>
      <c r="BG34" s="2" t="s">
        <v>143</v>
      </c>
      <c r="BH34" s="10">
        <f>IFERROR(VLOOKUP(BG34,Dicionário!$A:$B,2,0),"CONFERIR")</f>
        <v>1</v>
      </c>
      <c r="BI34" s="2">
        <v>0</v>
      </c>
      <c r="BJ34" s="2" t="s">
        <v>144</v>
      </c>
      <c r="BK34" s="10">
        <f>IFERROR(VLOOKUP(BJ34,Dicionário!$A:$B,2,0),"CONFERIR")</f>
        <v>2</v>
      </c>
      <c r="BL34" s="2">
        <v>0</v>
      </c>
      <c r="BM34" s="2" t="s">
        <v>150</v>
      </c>
      <c r="BN34" s="10">
        <f>IFERROR(VLOOKUP(BM34,Dicionário!$A:$B,2,0),"CONFERIR")</f>
        <v>2</v>
      </c>
      <c r="BO34" s="2">
        <v>90</v>
      </c>
      <c r="BP34" s="2" t="s">
        <v>146</v>
      </c>
      <c r="BQ34" s="10">
        <f>IFERROR(VLOOKUP(BP34,Dicionário!$A:$B,2,0),"CONFERIR")</f>
        <v>2</v>
      </c>
      <c r="BR34" s="2">
        <v>212</v>
      </c>
      <c r="BS34" s="2" t="s">
        <v>146</v>
      </c>
      <c r="BT34" s="10">
        <f>IFERROR(VLOOKUP(BS34,Dicionário!$A:$B,2,0),"CONFERIR")</f>
        <v>2</v>
      </c>
      <c r="BU34" s="2">
        <v>120</v>
      </c>
      <c r="BV34" s="2" t="s">
        <v>353</v>
      </c>
      <c r="BW34" s="10">
        <f>IFERROR(VLOOKUP(BV34,Dicionário!$A:$B,2,0),"CONFERIR")</f>
        <v>0</v>
      </c>
      <c r="BX34" s="2" t="s">
        <v>148</v>
      </c>
      <c r="BY34" s="2">
        <v>93</v>
      </c>
      <c r="BZ34" s="2" t="s">
        <v>149</v>
      </c>
      <c r="CA34" s="10">
        <f>IFERROR(VLOOKUP(BZ34,Dicionário!$A:$B,2,0),"CONFERIR")</f>
        <v>2</v>
      </c>
      <c r="CB34" s="2">
        <v>300</v>
      </c>
      <c r="CC34" s="2">
        <v>0</v>
      </c>
      <c r="CD34" s="2" t="s">
        <v>150</v>
      </c>
      <c r="CE34" s="10">
        <f>IFERROR(VLOOKUP(CD34,Dicionário!$A:$B,2,0),"CONFERIR")</f>
        <v>2</v>
      </c>
      <c r="CF34" s="2">
        <v>905</v>
      </c>
      <c r="CG34" s="2" t="s">
        <v>297</v>
      </c>
      <c r="CH34" s="10">
        <f>IFERROR(VLOOKUP(CG34,Dicionário!$A:$B,2,0),"CONFERIR")</f>
        <v>2</v>
      </c>
      <c r="CI34" s="2">
        <v>1091</v>
      </c>
      <c r="CJ34" s="2" t="s">
        <v>152</v>
      </c>
      <c r="CK34" s="10">
        <f>IFERROR(VLOOKUP(CJ34,Dicionário!$A:$B,2,0),"CONFERIR")</f>
        <v>2</v>
      </c>
      <c r="CL34" s="2" t="s">
        <v>467</v>
      </c>
      <c r="CM34" s="2">
        <v>1</v>
      </c>
      <c r="CN34" s="2">
        <v>0</v>
      </c>
      <c r="CO34" s="2">
        <v>1469</v>
      </c>
      <c r="CP34" s="2" t="s">
        <v>154</v>
      </c>
      <c r="CQ34" s="10">
        <f>IFERROR(VLOOKUP(CP34,Dicionário!$A:$B,2,0),"CONFERIR")</f>
        <v>2</v>
      </c>
      <c r="CR34" s="2">
        <v>0</v>
      </c>
      <c r="CS34" s="2" t="s">
        <v>150</v>
      </c>
      <c r="CT34" s="10">
        <f>IFERROR(VLOOKUP(CS34,Dicionário!A:B,2,0),"Conferir")</f>
        <v>2</v>
      </c>
      <c r="CU34" s="2">
        <v>0</v>
      </c>
      <c r="CV34" s="2" t="s">
        <v>150</v>
      </c>
      <c r="CW34" s="10">
        <f>IFERROR(VLOOKUP(CV34,Dicionário!A:B,2,0),"Conferir")</f>
        <v>2</v>
      </c>
      <c r="CX34" s="2">
        <f t="shared" si="4"/>
        <v>0</v>
      </c>
      <c r="CY34" s="2">
        <v>10000</v>
      </c>
      <c r="CZ34" s="2" t="s">
        <v>150</v>
      </c>
      <c r="DA34" s="10">
        <f>IFERROR(VLOOKUP(CZ34,Dicionário!$A:$B,2,0),"CONFERIR")</f>
        <v>2</v>
      </c>
      <c r="DB34" s="2" t="s">
        <v>468</v>
      </c>
      <c r="DC34" s="2" t="s">
        <v>190</v>
      </c>
      <c r="DD34" s="2" t="s">
        <v>155</v>
      </c>
      <c r="DE34" s="10">
        <f>IFERROR(VLOOKUP(DD34,Dicionário!A:B,2,0),"Conferir")</f>
        <v>1</v>
      </c>
      <c r="DF34" s="2" t="s">
        <v>179</v>
      </c>
      <c r="DH34" s="2" t="s">
        <v>157</v>
      </c>
      <c r="DI34" s="10">
        <f>IFERROR(VLOOKUP(DH34,Dicionário!$A:$B,2,0),"CONFERIR")</f>
        <v>2</v>
      </c>
      <c r="DJ34" s="2" t="s">
        <v>206</v>
      </c>
      <c r="DK34" s="10">
        <f>IFERROR(VLOOKUP(DJ34,Dicionário!A:B,2,0),"Conferir")</f>
        <v>7</v>
      </c>
      <c r="DL34" s="2" t="s">
        <v>206</v>
      </c>
      <c r="DM34" s="10">
        <f>IFERROR(VLOOKUP(DL34,Dicionário!A:B,2,0),"Conferir")</f>
        <v>7</v>
      </c>
      <c r="DN34" s="2" t="s">
        <v>126</v>
      </c>
      <c r="DO34" s="10">
        <f>IFERROR(VLOOKUP(DN34,Dicionário!A:B,2,0),"Conferir")</f>
        <v>2</v>
      </c>
      <c r="DP34" s="2" t="s">
        <v>126</v>
      </c>
      <c r="DQ34" s="10">
        <f>IFERROR(VLOOKUP(DP34,Dicionário!A:B,2,0),"Conferir")</f>
        <v>2</v>
      </c>
      <c r="DS34" s="2">
        <f t="shared" si="5"/>
        <v>2938</v>
      </c>
      <c r="DT34" s="2">
        <f t="shared" si="6"/>
        <v>14280</v>
      </c>
      <c r="DU34" s="2">
        <v>17</v>
      </c>
      <c r="DV34" s="2">
        <v>2023</v>
      </c>
    </row>
    <row r="35" spans="1:126" ht="15.75" customHeight="1" x14ac:dyDescent="0.15">
      <c r="A35" s="6">
        <v>44966.430637314814</v>
      </c>
      <c r="B35" s="2" t="s">
        <v>409</v>
      </c>
      <c r="C35" s="2" t="s">
        <v>469</v>
      </c>
      <c r="D35" s="2" t="s">
        <v>125</v>
      </c>
      <c r="E35" s="2" t="s">
        <v>126</v>
      </c>
      <c r="F35" s="2" t="s">
        <v>470</v>
      </c>
      <c r="G35" s="2">
        <v>2</v>
      </c>
      <c r="H35" s="2">
        <v>3</v>
      </c>
      <c r="I35" s="2" t="s">
        <v>127</v>
      </c>
      <c r="J35" s="2" t="s">
        <v>182</v>
      </c>
      <c r="K35" s="2" t="s">
        <v>128</v>
      </c>
      <c r="L35" s="2" t="s">
        <v>471</v>
      </c>
      <c r="M35" s="2">
        <v>2023020065</v>
      </c>
      <c r="N35" s="2" t="s">
        <v>472</v>
      </c>
      <c r="O35" s="2">
        <v>11960235243</v>
      </c>
      <c r="P35" s="2" t="s">
        <v>473</v>
      </c>
      <c r="Q35" s="2">
        <v>49880146816</v>
      </c>
      <c r="R35" s="7">
        <v>37539</v>
      </c>
      <c r="S35" s="2" t="s">
        <v>224</v>
      </c>
      <c r="T35" s="2" t="s">
        <v>133</v>
      </c>
      <c r="U35" s="2" t="s">
        <v>474</v>
      </c>
      <c r="V35" s="8" t="s">
        <v>475</v>
      </c>
      <c r="W35" s="2" t="s">
        <v>168</v>
      </c>
      <c r="X35" s="2" t="s">
        <v>137</v>
      </c>
      <c r="Y35" s="2" t="s">
        <v>138</v>
      </c>
      <c r="Z35" s="2" t="s">
        <v>139</v>
      </c>
      <c r="AB35" s="2">
        <v>3</v>
      </c>
      <c r="AC35" s="2">
        <v>3</v>
      </c>
      <c r="AD35" s="2">
        <f t="shared" si="0"/>
        <v>6</v>
      </c>
      <c r="AE35" s="2">
        <v>0</v>
      </c>
      <c r="AF35" s="2">
        <f t="shared" si="1"/>
        <v>6</v>
      </c>
      <c r="AG35" s="2" t="str">
        <f t="shared" si="2"/>
        <v>Ok</v>
      </c>
      <c r="AH35" s="2" t="s">
        <v>140</v>
      </c>
      <c r="AI35" s="2">
        <v>0</v>
      </c>
      <c r="AJ35" s="2" t="s">
        <v>141</v>
      </c>
      <c r="AK35" s="2">
        <f>IFERROR(VLOOKUP(AJ35,Dicionário!A:B,2,0),"Conferir")</f>
        <v>2</v>
      </c>
      <c r="AL35" s="2">
        <v>2233</v>
      </c>
      <c r="AM35" s="2" t="s">
        <v>142</v>
      </c>
      <c r="AN35" s="9">
        <f>IFERROR(VLOOKUP(AM35,Dicionário!A:B,2,0),"Conferir")</f>
        <v>2</v>
      </c>
      <c r="AO35" s="2">
        <v>2196</v>
      </c>
      <c r="AP35" s="2" t="s">
        <v>142</v>
      </c>
      <c r="AQ35" s="2">
        <f>IFERROR(VLOOKUP(AP35,Dicionário!A:B,2,0),"Conferir")</f>
        <v>2</v>
      </c>
      <c r="AR35" s="2">
        <v>0</v>
      </c>
      <c r="AS35" s="2" t="s">
        <v>141</v>
      </c>
      <c r="AT35" s="9">
        <f>IFERROR(VLOOKUP(AS35,Dicionário!A:B,2,0),"Conferir")</f>
        <v>2</v>
      </c>
      <c r="AU35" s="2">
        <v>0</v>
      </c>
      <c r="AV35" s="2">
        <f t="shared" si="8"/>
        <v>0</v>
      </c>
      <c r="AW35" s="2" t="s">
        <v>141</v>
      </c>
      <c r="AX35" s="9">
        <f>IFERROR(VLOOKUP(AW35,Dicionário!A:B,2,0),"Conferir")</f>
        <v>2</v>
      </c>
      <c r="AY35" s="2">
        <v>0</v>
      </c>
      <c r="AZ35" s="2" t="s">
        <v>141</v>
      </c>
      <c r="BA35" s="10">
        <f>IFERROR(VLOOKUP(AZ35,Dicionário!A:B,2,0),"Conferir")</f>
        <v>2</v>
      </c>
      <c r="BB35" s="2">
        <v>0</v>
      </c>
      <c r="BC35" s="2" t="s">
        <v>141</v>
      </c>
      <c r="BD35" s="10">
        <f>IFERROR(VLOOKUP(BC35,Dicionário!A:B,2,0),"Conferir")</f>
        <v>2</v>
      </c>
      <c r="BF35" s="2">
        <v>0</v>
      </c>
      <c r="BG35" s="2" t="s">
        <v>143</v>
      </c>
      <c r="BH35" s="10">
        <f>IFERROR(VLOOKUP(BG35,Dicionário!$A:$B,2,0),"CONFERIR")</f>
        <v>1</v>
      </c>
      <c r="BI35" s="2">
        <v>0</v>
      </c>
      <c r="BJ35" s="2" t="s">
        <v>144</v>
      </c>
      <c r="BK35" s="10">
        <f>IFERROR(VLOOKUP(BJ35,Dicionário!$A:$B,2,0),"CONFERIR")</f>
        <v>2</v>
      </c>
      <c r="BL35" s="2">
        <v>0</v>
      </c>
      <c r="BM35" s="2" t="s">
        <v>150</v>
      </c>
      <c r="BN35" s="10">
        <f>IFERROR(VLOOKUP(BM35,Dicionário!$A:$B,2,0),"CONFERIR")</f>
        <v>2</v>
      </c>
      <c r="BO35" s="2">
        <v>67</v>
      </c>
      <c r="BP35" s="2" t="s">
        <v>146</v>
      </c>
      <c r="BQ35" s="10">
        <f>IFERROR(VLOOKUP(BP35,Dicionário!$A:$B,2,0),"CONFERIR")</f>
        <v>2</v>
      </c>
      <c r="BR35" s="2">
        <v>105</v>
      </c>
      <c r="BS35" s="2" t="s">
        <v>146</v>
      </c>
      <c r="BT35" s="10">
        <f>IFERROR(VLOOKUP(BS35,Dicionário!$A:$B,2,0),"CONFERIR")</f>
        <v>2</v>
      </c>
      <c r="BU35" s="2">
        <v>60</v>
      </c>
      <c r="BV35" s="2" t="s">
        <v>353</v>
      </c>
      <c r="BW35" s="10">
        <f>IFERROR(VLOOKUP(BV35,Dicionário!$A:$B,2,0),"CONFERIR")</f>
        <v>0</v>
      </c>
      <c r="BX35" s="2" t="s">
        <v>148</v>
      </c>
      <c r="BY35" s="2">
        <v>60</v>
      </c>
      <c r="BZ35" s="2" t="s">
        <v>149</v>
      </c>
      <c r="CA35" s="10">
        <f>IFERROR(VLOOKUP(BZ35,Dicionário!$A:$B,2,0),"CONFERIR")</f>
        <v>2</v>
      </c>
      <c r="CB35" s="2">
        <v>300</v>
      </c>
      <c r="CC35" s="2">
        <v>0</v>
      </c>
      <c r="CD35" s="2" t="s">
        <v>150</v>
      </c>
      <c r="CE35" s="10">
        <f>IFERROR(VLOOKUP(CD35,Dicionário!$A:$B,2,0),"CONFERIR")</f>
        <v>2</v>
      </c>
      <c r="CF35" s="2">
        <v>300</v>
      </c>
      <c r="CG35" s="2" t="s">
        <v>267</v>
      </c>
      <c r="CH35" s="10">
        <f>IFERROR(VLOOKUP(CG35,Dicionário!$A:$B,2,0),"CONFERIR")</f>
        <v>0</v>
      </c>
      <c r="CI35" s="2">
        <v>100</v>
      </c>
      <c r="CJ35" s="2" t="s">
        <v>175</v>
      </c>
      <c r="CK35" s="10">
        <f>IFERROR(VLOOKUP(CJ35,Dicionário!$A:$B,2,0),"CONFERIR")</f>
        <v>2</v>
      </c>
      <c r="CM35" s="2">
        <v>1</v>
      </c>
      <c r="CN35" s="2">
        <v>0</v>
      </c>
      <c r="CO35" s="2">
        <v>1203</v>
      </c>
      <c r="CP35" s="2" t="s">
        <v>154</v>
      </c>
      <c r="CQ35" s="10">
        <f>IFERROR(VLOOKUP(CP35,Dicionário!$A:$B,2,0),"CONFERIR")</f>
        <v>2</v>
      </c>
      <c r="CR35" s="2">
        <v>0</v>
      </c>
      <c r="CS35" s="2" t="s">
        <v>150</v>
      </c>
      <c r="CT35" s="10">
        <f>IFERROR(VLOOKUP(CS35,Dicionário!A:B,2,0),"Conferir")</f>
        <v>2</v>
      </c>
      <c r="CU35" s="2">
        <v>0</v>
      </c>
      <c r="CV35" s="2" t="s">
        <v>150</v>
      </c>
      <c r="CW35" s="10">
        <f>IFERROR(VLOOKUP(CV35,Dicionário!A:B,2,0),"Conferir")</f>
        <v>2</v>
      </c>
      <c r="CX35" s="2">
        <f t="shared" si="4"/>
        <v>0</v>
      </c>
      <c r="CY35" s="2">
        <v>0</v>
      </c>
      <c r="CZ35" s="2" t="s">
        <v>150</v>
      </c>
      <c r="DA35" s="10">
        <f>IFERROR(VLOOKUP(CZ35,Dicionário!$A:$B,2,0),"CONFERIR")</f>
        <v>2</v>
      </c>
      <c r="DC35" s="2" t="s">
        <v>190</v>
      </c>
      <c r="DD35" s="2" t="s">
        <v>190</v>
      </c>
      <c r="DE35" s="10">
        <f>IFERROR(VLOOKUP(DD35,Dicionário!A:B,2,0),"Conferir")</f>
        <v>2</v>
      </c>
      <c r="DF35" s="2" t="s">
        <v>156</v>
      </c>
      <c r="DH35" s="2" t="s">
        <v>157</v>
      </c>
      <c r="DI35" s="10">
        <f>IFERROR(VLOOKUP(DH35,Dicionário!$A:$B,2,0),"CONFERIR")</f>
        <v>2</v>
      </c>
      <c r="DJ35" s="2" t="s">
        <v>217</v>
      </c>
      <c r="DK35" s="10">
        <f>IFERROR(VLOOKUP(DJ35,Dicionário!A:B,2,0),"Conferir")</f>
        <v>6</v>
      </c>
      <c r="DL35" s="2" t="s">
        <v>229</v>
      </c>
      <c r="DM35" s="10">
        <f>IFERROR(VLOOKUP(DL35,Dicionário!A:B,2,0),"Conferir")</f>
        <v>2</v>
      </c>
      <c r="DN35" s="2" t="s">
        <v>126</v>
      </c>
      <c r="DO35" s="10">
        <f>IFERROR(VLOOKUP(DN35,Dicionário!A:B,2,0),"Conferir")</f>
        <v>2</v>
      </c>
      <c r="DP35" s="2" t="s">
        <v>125</v>
      </c>
      <c r="DQ35" s="10">
        <f>IFERROR(VLOOKUP(DP35,Dicionário!A:B,2,0),"Conferir")</f>
        <v>1</v>
      </c>
      <c r="DS35" s="2">
        <f t="shared" si="5"/>
        <v>4429</v>
      </c>
      <c r="DT35" s="2">
        <f t="shared" si="6"/>
        <v>2195</v>
      </c>
      <c r="DU35" s="2">
        <v>21</v>
      </c>
      <c r="DV35" s="2">
        <v>2020</v>
      </c>
    </row>
    <row r="36" spans="1:126" ht="15.75" customHeight="1" x14ac:dyDescent="0.15">
      <c r="A36" s="6">
        <v>44966.693653321759</v>
      </c>
      <c r="B36" s="2" t="s">
        <v>476</v>
      </c>
      <c r="C36" s="2" t="s">
        <v>477</v>
      </c>
      <c r="D36" s="2" t="s">
        <v>125</v>
      </c>
      <c r="E36" s="2" t="s">
        <v>125</v>
      </c>
      <c r="F36" s="2" t="s">
        <v>126</v>
      </c>
      <c r="G36" s="2">
        <v>1</v>
      </c>
      <c r="H36" s="2" t="s">
        <v>162</v>
      </c>
      <c r="I36" s="2" t="s">
        <v>127</v>
      </c>
      <c r="J36" s="2" t="s">
        <v>163</v>
      </c>
      <c r="K36" s="2" t="s">
        <v>128</v>
      </c>
      <c r="L36" s="2" t="s">
        <v>478</v>
      </c>
      <c r="M36" s="2">
        <v>2023020068</v>
      </c>
      <c r="N36" s="2" t="s">
        <v>479</v>
      </c>
      <c r="O36" s="2">
        <v>11948334298</v>
      </c>
      <c r="P36" s="2">
        <v>622599604</v>
      </c>
      <c r="Q36" s="2">
        <v>53802776836</v>
      </c>
      <c r="R36" s="7">
        <v>38699</v>
      </c>
      <c r="S36" s="2" t="s">
        <v>132</v>
      </c>
      <c r="T36" s="2" t="s">
        <v>133</v>
      </c>
      <c r="U36" s="2" t="s">
        <v>480</v>
      </c>
      <c r="V36" s="8" t="s">
        <v>481</v>
      </c>
      <c r="W36" s="2" t="s">
        <v>168</v>
      </c>
      <c r="X36" s="2" t="s">
        <v>137</v>
      </c>
      <c r="Y36" s="2" t="s">
        <v>138</v>
      </c>
      <c r="Z36" s="2" t="s">
        <v>139</v>
      </c>
      <c r="AB36" s="2">
        <v>2</v>
      </c>
      <c r="AC36" s="2">
        <v>2</v>
      </c>
      <c r="AD36" s="2">
        <f t="shared" si="0"/>
        <v>4</v>
      </c>
      <c r="AF36" s="2">
        <f t="shared" si="1"/>
        <v>4</v>
      </c>
      <c r="AG36" s="2" t="str">
        <f t="shared" si="2"/>
        <v>Ok</v>
      </c>
      <c r="AH36" s="2" t="s">
        <v>140</v>
      </c>
      <c r="AI36" s="2">
        <v>0</v>
      </c>
      <c r="AJ36" s="2" t="s">
        <v>141</v>
      </c>
      <c r="AK36" s="2">
        <f>IFERROR(VLOOKUP(AJ36,Dicionário!A:B,2,0),"Conferir")</f>
        <v>2</v>
      </c>
      <c r="AL36" s="2">
        <v>0</v>
      </c>
      <c r="AM36" s="2" t="s">
        <v>141</v>
      </c>
      <c r="AN36" s="9">
        <f>IFERROR(VLOOKUP(AM36,Dicionário!A:B,2,0),"Conferir")</f>
        <v>2</v>
      </c>
      <c r="AO36" s="2">
        <v>1728</v>
      </c>
      <c r="AP36" s="2" t="s">
        <v>142</v>
      </c>
      <c r="AQ36" s="2">
        <f>IFERROR(VLOOKUP(AP36,Dicionário!A:B,2,0),"Conferir")</f>
        <v>2</v>
      </c>
      <c r="AR36" s="2">
        <v>0</v>
      </c>
      <c r="AS36" s="2" t="s">
        <v>141</v>
      </c>
      <c r="AT36" s="9">
        <f>IFERROR(VLOOKUP(AS36,Dicionário!A:B,2,0),"Conferir")</f>
        <v>2</v>
      </c>
      <c r="AU36" s="2">
        <v>0</v>
      </c>
      <c r="AV36" s="2">
        <f t="shared" si="8"/>
        <v>0</v>
      </c>
      <c r="AW36" s="2" t="s">
        <v>141</v>
      </c>
      <c r="AX36" s="9">
        <f>IFERROR(VLOOKUP(AW36,Dicionário!A:B,2,0),"Conferir")</f>
        <v>2</v>
      </c>
      <c r="AY36" s="2">
        <v>0</v>
      </c>
      <c r="AZ36" s="2" t="s">
        <v>141</v>
      </c>
      <c r="BA36" s="10">
        <f>IFERROR(VLOOKUP(AZ36,Dicionário!A:B,2,0),"Conferir")</f>
        <v>2</v>
      </c>
      <c r="BB36" s="2">
        <v>0</v>
      </c>
      <c r="BC36" s="2" t="s">
        <v>141</v>
      </c>
      <c r="BD36" s="10">
        <f>IFERROR(VLOOKUP(BC36,Dicionário!A:B,2,0),"Conferir")</f>
        <v>2</v>
      </c>
      <c r="BF36" s="2">
        <v>1</v>
      </c>
      <c r="BG36" s="2" t="s">
        <v>143</v>
      </c>
      <c r="BH36" s="10">
        <f>IFERROR(VLOOKUP(BG36,Dicionário!$A:$B,2,0),"CONFERIR")</f>
        <v>1</v>
      </c>
      <c r="BI36" s="2">
        <v>189</v>
      </c>
      <c r="BJ36" s="2" t="s">
        <v>144</v>
      </c>
      <c r="BK36" s="10">
        <f>IFERROR(VLOOKUP(BJ36,Dicionário!$A:$B,2,0),"CONFERIR")</f>
        <v>2</v>
      </c>
      <c r="BL36" s="2">
        <v>0</v>
      </c>
      <c r="BM36" s="2" t="s">
        <v>150</v>
      </c>
      <c r="BN36" s="10">
        <f>IFERROR(VLOOKUP(BM36,Dicionário!$A:$B,2,0),"CONFERIR")</f>
        <v>2</v>
      </c>
      <c r="BO36" s="2">
        <v>0</v>
      </c>
      <c r="BP36" s="2" t="s">
        <v>379</v>
      </c>
      <c r="BQ36" s="10">
        <f>IFERROR(VLOOKUP(BP36,Dicionário!$A:$B,2,0),"CONFERIR")</f>
        <v>2</v>
      </c>
      <c r="BR36" s="2">
        <v>312</v>
      </c>
      <c r="BS36" s="2" t="s">
        <v>146</v>
      </c>
      <c r="BT36" s="10">
        <f>IFERROR(VLOOKUP(BS36,Dicionário!$A:$B,2,0),"CONFERIR")</f>
        <v>2</v>
      </c>
      <c r="BU36" s="2">
        <v>87</v>
      </c>
      <c r="BV36" s="2" t="s">
        <v>147</v>
      </c>
      <c r="BW36" s="10">
        <f>IFERROR(VLOOKUP(BV36,Dicionário!$A:$B,2,0),"CONFERIR")</f>
        <v>2</v>
      </c>
      <c r="BX36" s="2" t="s">
        <v>148</v>
      </c>
      <c r="BY36" s="2">
        <v>100</v>
      </c>
      <c r="BZ36" s="2" t="s">
        <v>149</v>
      </c>
      <c r="CA36" s="10">
        <f>IFERROR(VLOOKUP(BZ36,Dicionário!$A:$B,2,0),"CONFERIR")</f>
        <v>2</v>
      </c>
      <c r="CB36" s="2">
        <v>0</v>
      </c>
      <c r="CC36" s="2">
        <v>0</v>
      </c>
      <c r="CD36" s="2" t="s">
        <v>150</v>
      </c>
      <c r="CE36" s="10">
        <f>IFERROR(VLOOKUP(CD36,Dicionário!$A:$B,2,0),"CONFERIR")</f>
        <v>2</v>
      </c>
      <c r="CF36" s="2">
        <v>377</v>
      </c>
      <c r="CG36" s="2" t="s">
        <v>151</v>
      </c>
      <c r="CH36" s="10">
        <f>IFERROR(VLOOKUP(CG36,Dicionário!$A:$B,2,0),"CONFERIR")</f>
        <v>2</v>
      </c>
      <c r="CI36" s="2">
        <v>263</v>
      </c>
      <c r="CJ36" s="2" t="s">
        <v>175</v>
      </c>
      <c r="CK36" s="10">
        <f>IFERROR(VLOOKUP(CJ36,Dicionário!$A:$B,2,0),"CONFERIR")</f>
        <v>2</v>
      </c>
      <c r="CL36" s="2" t="s">
        <v>482</v>
      </c>
      <c r="CM36" s="2">
        <v>0</v>
      </c>
      <c r="CN36" s="2">
        <v>0</v>
      </c>
      <c r="CO36" s="2">
        <v>0</v>
      </c>
      <c r="CP36" s="2" t="s">
        <v>150</v>
      </c>
      <c r="CQ36" s="10">
        <f>IFERROR(VLOOKUP(CP36,Dicionário!$A:$B,2,0),"CONFERIR")</f>
        <v>2</v>
      </c>
      <c r="CR36" s="2">
        <v>0</v>
      </c>
      <c r="CS36" s="2" t="s">
        <v>150</v>
      </c>
      <c r="CT36" s="10">
        <f>IFERROR(VLOOKUP(CS36,Dicionário!A:B,2,0),"Conferir")</f>
        <v>2</v>
      </c>
      <c r="CU36" s="2">
        <v>0</v>
      </c>
      <c r="CV36" s="2" t="s">
        <v>150</v>
      </c>
      <c r="CW36" s="10">
        <f>IFERROR(VLOOKUP(CV36,Dicionário!A:B,2,0),"Conferir")</f>
        <v>2</v>
      </c>
      <c r="CX36" s="2">
        <f t="shared" si="4"/>
        <v>0</v>
      </c>
      <c r="CY36" s="2">
        <v>18100</v>
      </c>
      <c r="CZ36" s="2" t="s">
        <v>154</v>
      </c>
      <c r="DA36" s="10">
        <f>IFERROR(VLOOKUP(CZ36,Dicionário!$A:$B,2,0),"CONFERIR")</f>
        <v>2</v>
      </c>
      <c r="DC36" s="2" t="s">
        <v>155</v>
      </c>
      <c r="DD36" s="2" t="s">
        <v>155</v>
      </c>
      <c r="DE36" s="10">
        <f>IFERROR(VLOOKUP(DD36,Dicionário!A:B,2,0),"Conferir")</f>
        <v>1</v>
      </c>
      <c r="DF36" s="2" t="s">
        <v>179</v>
      </c>
      <c r="DH36" s="2" t="s">
        <v>157</v>
      </c>
      <c r="DI36" s="10">
        <f>IFERROR(VLOOKUP(DH36,Dicionário!$A:$B,2,0),"CONFERIR")</f>
        <v>2</v>
      </c>
      <c r="DJ36" s="2" t="s">
        <v>158</v>
      </c>
      <c r="DK36" s="10">
        <f>IFERROR(VLOOKUP(DJ36,Dicionário!A:B,2,0),"Conferir")</f>
        <v>5</v>
      </c>
      <c r="DL36" s="2" t="s">
        <v>217</v>
      </c>
      <c r="DM36" s="10">
        <f>IFERROR(VLOOKUP(DL36,Dicionário!A:B,2,0),"Conferir")</f>
        <v>6</v>
      </c>
      <c r="DN36" s="2" t="s">
        <v>126</v>
      </c>
      <c r="DO36" s="10">
        <f>IFERROR(VLOOKUP(DN36,Dicionário!A:B,2,0),"Conferir")</f>
        <v>2</v>
      </c>
      <c r="DP36" s="2" t="s">
        <v>126</v>
      </c>
      <c r="DQ36" s="10">
        <f>IFERROR(VLOOKUP(DP36,Dicionário!A:B,2,0),"Conferir")</f>
        <v>2</v>
      </c>
      <c r="DS36" s="2">
        <f t="shared" si="5"/>
        <v>1728</v>
      </c>
      <c r="DT36" s="2">
        <f t="shared" si="6"/>
        <v>19428</v>
      </c>
      <c r="DU36" s="2">
        <v>17</v>
      </c>
      <c r="DV36" s="2">
        <v>2023</v>
      </c>
    </row>
    <row r="37" spans="1:126" ht="15.75" customHeight="1" x14ac:dyDescent="0.15">
      <c r="A37" s="6">
        <v>44966.692052604165</v>
      </c>
      <c r="B37" s="2" t="s">
        <v>483</v>
      </c>
      <c r="C37" s="2" t="s">
        <v>484</v>
      </c>
      <c r="D37" s="2" t="s">
        <v>125</v>
      </c>
      <c r="E37" s="2" t="s">
        <v>126</v>
      </c>
      <c r="F37" s="2" t="s">
        <v>126</v>
      </c>
      <c r="G37" s="2">
        <v>2</v>
      </c>
      <c r="H37" s="2" t="s">
        <v>162</v>
      </c>
      <c r="I37" s="2" t="s">
        <v>127</v>
      </c>
      <c r="J37" s="2" t="s">
        <v>163</v>
      </c>
      <c r="K37" s="2" t="s">
        <v>128</v>
      </c>
      <c r="L37" s="2" t="s">
        <v>485</v>
      </c>
      <c r="M37" s="2">
        <v>2023020069</v>
      </c>
      <c r="N37" s="2" t="s">
        <v>486</v>
      </c>
      <c r="O37" s="2">
        <v>11966454739</v>
      </c>
      <c r="P37" s="2">
        <v>1572140526</v>
      </c>
      <c r="Q37" s="8" t="s">
        <v>487</v>
      </c>
      <c r="R37" s="7">
        <v>38395</v>
      </c>
      <c r="S37" s="2" t="s">
        <v>224</v>
      </c>
      <c r="T37" s="2" t="s">
        <v>133</v>
      </c>
      <c r="U37" s="2" t="s">
        <v>488</v>
      </c>
      <c r="V37" s="8" t="s">
        <v>489</v>
      </c>
      <c r="W37" s="2" t="s">
        <v>168</v>
      </c>
      <c r="X37" s="2" t="s">
        <v>137</v>
      </c>
      <c r="Y37" s="2" t="s">
        <v>138</v>
      </c>
      <c r="Z37" s="2" t="s">
        <v>139</v>
      </c>
      <c r="AB37" s="2">
        <v>2</v>
      </c>
      <c r="AC37" s="2">
        <v>2</v>
      </c>
      <c r="AD37" s="2">
        <f t="shared" si="0"/>
        <v>4</v>
      </c>
      <c r="AF37" s="2">
        <f t="shared" si="1"/>
        <v>4</v>
      </c>
      <c r="AG37" s="2" t="str">
        <f t="shared" si="2"/>
        <v>Ok</v>
      </c>
      <c r="AH37" s="2" t="s">
        <v>169</v>
      </c>
      <c r="AI37" s="2">
        <v>0</v>
      </c>
      <c r="AJ37" s="2" t="s">
        <v>141</v>
      </c>
      <c r="AK37" s="2">
        <f>IFERROR(VLOOKUP(AJ37,Dicionário!A:B,2,0),"Conferir")</f>
        <v>2</v>
      </c>
      <c r="AL37" s="2">
        <v>1800</v>
      </c>
      <c r="AM37" s="2" t="s">
        <v>170</v>
      </c>
      <c r="AN37" s="9">
        <f>IFERROR(VLOOKUP(AM37,Dicionário!A:B,2,0),"Conferir")</f>
        <v>2</v>
      </c>
      <c r="AO37" s="2">
        <v>0</v>
      </c>
      <c r="AP37" s="2" t="s">
        <v>141</v>
      </c>
      <c r="AQ37" s="2">
        <f>IFERROR(VLOOKUP(AP37,Dicionário!A:B,2,0),"Conferir")</f>
        <v>2</v>
      </c>
      <c r="AR37" s="2">
        <v>0</v>
      </c>
      <c r="AS37" s="2" t="s">
        <v>141</v>
      </c>
      <c r="AT37" s="9">
        <f>IFERROR(VLOOKUP(AS37,Dicionário!A:B,2,0),"Conferir")</f>
        <v>2</v>
      </c>
      <c r="AU37" s="2">
        <v>0</v>
      </c>
      <c r="AV37" s="2">
        <f t="shared" si="8"/>
        <v>0</v>
      </c>
      <c r="AW37" s="2" t="s">
        <v>141</v>
      </c>
      <c r="AX37" s="9">
        <f>IFERROR(VLOOKUP(AW37,Dicionário!A:B,2,0),"Conferir")</f>
        <v>2</v>
      </c>
      <c r="AY37" s="2">
        <v>0</v>
      </c>
      <c r="AZ37" s="2" t="s">
        <v>141</v>
      </c>
      <c r="BA37" s="10">
        <f>IFERROR(VLOOKUP(AZ37,Dicionário!A:B,2,0),"Conferir")</f>
        <v>2</v>
      </c>
      <c r="BB37" s="2">
        <v>206</v>
      </c>
      <c r="BC37" s="2" t="s">
        <v>200</v>
      </c>
      <c r="BD37" s="10">
        <f>IFERROR(VLOOKUP(BC37,Dicionário!A:B,2,0),"Conferir")</f>
        <v>0</v>
      </c>
      <c r="BF37" s="2">
        <v>1</v>
      </c>
      <c r="BG37" s="2" t="s">
        <v>172</v>
      </c>
      <c r="BH37" s="10">
        <f>IFERROR(VLOOKUP(BG37,Dicionário!$A:$B,2,0),"CONFERIR")</f>
        <v>2</v>
      </c>
      <c r="BI37" s="2">
        <v>1000</v>
      </c>
      <c r="BJ37" s="2" t="s">
        <v>173</v>
      </c>
      <c r="BK37" s="10">
        <f>IFERROR(VLOOKUP(BJ37,Dicionário!$A:$B,2,0),"CONFERIR")</f>
        <v>2</v>
      </c>
      <c r="BL37" s="2">
        <v>0</v>
      </c>
      <c r="BM37" s="2" t="s">
        <v>145</v>
      </c>
      <c r="BN37" s="10">
        <f>IFERROR(VLOOKUP(BM37,Dicionário!$A:$B,2,0),"CONFERIR")</f>
        <v>2</v>
      </c>
      <c r="BO37" s="2">
        <v>0</v>
      </c>
      <c r="BP37" s="2" t="s">
        <v>146</v>
      </c>
      <c r="BQ37" s="10">
        <f>IFERROR(VLOOKUP(BP37,Dicionário!$A:$B,2,0),"CONFERIR")</f>
        <v>2</v>
      </c>
      <c r="BR37" s="2">
        <v>47</v>
      </c>
      <c r="BS37" s="2" t="s">
        <v>146</v>
      </c>
      <c r="BT37" s="10">
        <f>IFERROR(VLOOKUP(BS37,Dicionário!$A:$B,2,0),"CONFERIR")</f>
        <v>2</v>
      </c>
      <c r="BU37" s="2">
        <v>126</v>
      </c>
      <c r="BV37" s="2" t="s">
        <v>147</v>
      </c>
      <c r="BW37" s="10">
        <f>IFERROR(VLOOKUP(BV37,Dicionário!$A:$B,2,0),"CONFERIR")</f>
        <v>2</v>
      </c>
      <c r="BX37" s="2" t="s">
        <v>148</v>
      </c>
      <c r="BY37" s="2">
        <v>140</v>
      </c>
      <c r="BZ37" s="2" t="s">
        <v>149</v>
      </c>
      <c r="CA37" s="10">
        <f>IFERROR(VLOOKUP(BZ37,Dicionário!$A:$B,2,0),"CONFERIR")</f>
        <v>2</v>
      </c>
      <c r="CB37" s="2">
        <v>200</v>
      </c>
      <c r="CC37" s="2">
        <v>0</v>
      </c>
      <c r="CD37" s="2" t="s">
        <v>150</v>
      </c>
      <c r="CE37" s="10">
        <f>IFERROR(VLOOKUP(CD37,Dicionário!$A:$B,2,0),"CONFERIR")</f>
        <v>2</v>
      </c>
      <c r="CF37" s="2">
        <v>0</v>
      </c>
      <c r="CG37" s="2" t="s">
        <v>150</v>
      </c>
      <c r="CH37" s="10">
        <f>IFERROR(VLOOKUP(CG37,Dicionário!$A:$B,2,0),"CONFERIR")</f>
        <v>2</v>
      </c>
      <c r="CI37" s="2">
        <v>0</v>
      </c>
      <c r="CJ37" s="2" t="s">
        <v>150</v>
      </c>
      <c r="CK37" s="10">
        <f>IFERROR(VLOOKUP(CJ37,Dicionário!$A:$B,2,0),"CONFERIR")</f>
        <v>2</v>
      </c>
      <c r="CM37" s="2">
        <v>1</v>
      </c>
      <c r="CN37" s="2">
        <v>0</v>
      </c>
      <c r="CO37" s="2">
        <v>0</v>
      </c>
      <c r="CP37" s="2" t="s">
        <v>150</v>
      </c>
      <c r="CQ37" s="10">
        <f>IFERROR(VLOOKUP(CP37,Dicionário!$A:$B,2,0),"CONFERIR")</f>
        <v>2</v>
      </c>
      <c r="CR37" s="2">
        <v>0</v>
      </c>
      <c r="CS37" s="2" t="s">
        <v>150</v>
      </c>
      <c r="CT37" s="10">
        <f>IFERROR(VLOOKUP(CS37,Dicionário!A:B,2,0),"Conferir")</f>
        <v>2</v>
      </c>
      <c r="CU37" s="2">
        <v>0</v>
      </c>
      <c r="CV37" s="2" t="s">
        <v>150</v>
      </c>
      <c r="CW37" s="10">
        <f>IFERROR(VLOOKUP(CV37,Dicionário!A:B,2,0),"Conferir")</f>
        <v>2</v>
      </c>
      <c r="CX37" s="2">
        <f t="shared" si="4"/>
        <v>0</v>
      </c>
      <c r="CY37" s="2">
        <v>0</v>
      </c>
      <c r="CZ37" s="2" t="s">
        <v>150</v>
      </c>
      <c r="DA37" s="10">
        <f>IFERROR(VLOOKUP(CZ37,Dicionário!$A:$B,2,0),"CONFERIR")</f>
        <v>2</v>
      </c>
      <c r="DC37" s="2" t="s">
        <v>155</v>
      </c>
      <c r="DD37" s="2" t="s">
        <v>155</v>
      </c>
      <c r="DE37" s="10">
        <f>IFERROR(VLOOKUP(DD37,Dicionário!A:B,2,0),"Conferir")</f>
        <v>1</v>
      </c>
      <c r="DF37" s="2" t="s">
        <v>156</v>
      </c>
      <c r="DG37" s="2" t="s">
        <v>126</v>
      </c>
      <c r="DH37" s="2" t="s">
        <v>157</v>
      </c>
      <c r="DI37" s="10">
        <f>IFERROR(VLOOKUP(DH37,Dicionário!$A:$B,2,0),"CONFERIR")</f>
        <v>2</v>
      </c>
      <c r="DJ37" s="2" t="s">
        <v>229</v>
      </c>
      <c r="DK37" s="10">
        <f>IFERROR(VLOOKUP(DJ37,Dicionário!A:B,2,0),"Conferir")</f>
        <v>2</v>
      </c>
      <c r="DL37" s="2" t="s">
        <v>490</v>
      </c>
      <c r="DM37" s="10">
        <f>IFERROR(VLOOKUP(DL37,Dicionário!A:B,2,0),"Conferir")</f>
        <v>1</v>
      </c>
      <c r="DN37" s="2" t="s">
        <v>126</v>
      </c>
      <c r="DO37" s="10">
        <f>IFERROR(VLOOKUP(DN37,Dicionário!A:B,2,0),"Conferir")</f>
        <v>2</v>
      </c>
      <c r="DP37" s="2" t="s">
        <v>126</v>
      </c>
      <c r="DQ37" s="10">
        <f>IFERROR(VLOOKUP(DP37,Dicionário!A:B,2,0),"Conferir")</f>
        <v>2</v>
      </c>
      <c r="DS37" s="2">
        <f t="shared" si="5"/>
        <v>2006</v>
      </c>
      <c r="DT37" s="2">
        <f t="shared" si="6"/>
        <v>1513</v>
      </c>
      <c r="DU37" s="2">
        <v>18</v>
      </c>
      <c r="DV37" s="2">
        <v>2022</v>
      </c>
    </row>
    <row r="38" spans="1:126" ht="15.75" customHeight="1" x14ac:dyDescent="0.15">
      <c r="A38" s="6">
        <v>44967.733759826384</v>
      </c>
      <c r="B38" s="2" t="s">
        <v>491</v>
      </c>
      <c r="C38" s="2" t="s">
        <v>492</v>
      </c>
      <c r="D38" s="2" t="s">
        <v>125</v>
      </c>
      <c r="E38" s="2" t="s">
        <v>126</v>
      </c>
      <c r="F38" s="2" t="s">
        <v>126</v>
      </c>
      <c r="G38" s="2">
        <v>1</v>
      </c>
      <c r="H38" s="2">
        <v>1</v>
      </c>
      <c r="I38" s="2" t="s">
        <v>127</v>
      </c>
      <c r="J38" s="2" t="s">
        <v>128</v>
      </c>
      <c r="K38" s="2" t="s">
        <v>163</v>
      </c>
      <c r="L38" s="2" t="s">
        <v>493</v>
      </c>
      <c r="M38" s="2">
        <v>2023020074</v>
      </c>
      <c r="N38" s="2" t="s">
        <v>494</v>
      </c>
      <c r="O38" s="2">
        <v>11976123106</v>
      </c>
      <c r="P38" s="2">
        <v>572149979</v>
      </c>
      <c r="Q38" s="2">
        <v>48242421854</v>
      </c>
      <c r="R38" s="7">
        <v>38432</v>
      </c>
      <c r="S38" s="2" t="s">
        <v>132</v>
      </c>
      <c r="T38" s="2" t="s">
        <v>133</v>
      </c>
      <c r="U38" s="2" t="s">
        <v>495</v>
      </c>
      <c r="V38" s="8" t="s">
        <v>496</v>
      </c>
      <c r="W38" s="2" t="s">
        <v>168</v>
      </c>
      <c r="X38" s="2" t="s">
        <v>137</v>
      </c>
      <c r="Y38" s="2" t="s">
        <v>138</v>
      </c>
      <c r="Z38" s="2" t="s">
        <v>139</v>
      </c>
      <c r="AB38" s="2">
        <v>2</v>
      </c>
      <c r="AC38" s="2">
        <v>2</v>
      </c>
      <c r="AD38" s="2">
        <f t="shared" si="0"/>
        <v>4</v>
      </c>
      <c r="AF38" s="2">
        <f t="shared" si="1"/>
        <v>4</v>
      </c>
      <c r="AG38" s="2" t="str">
        <f t="shared" si="2"/>
        <v>Ok</v>
      </c>
      <c r="AH38" s="2" t="s">
        <v>169</v>
      </c>
      <c r="AI38" s="2">
        <v>0</v>
      </c>
      <c r="AJ38" s="2" t="s">
        <v>141</v>
      </c>
      <c r="AK38" s="2">
        <f>IFERROR(VLOOKUP(AJ38,Dicionário!A:B,2,0),"Conferir")</f>
        <v>2</v>
      </c>
      <c r="AL38" s="2">
        <v>2500</v>
      </c>
      <c r="AM38" s="2" t="s">
        <v>170</v>
      </c>
      <c r="AN38" s="9">
        <f>IFERROR(VLOOKUP(AM38,Dicionário!A:B,2,0),"Conferir")</f>
        <v>2</v>
      </c>
      <c r="AO38" s="2">
        <v>0</v>
      </c>
      <c r="AP38" s="2" t="s">
        <v>141</v>
      </c>
      <c r="AQ38" s="2">
        <f>IFERROR(VLOOKUP(AP38,Dicionário!A:B,2,0),"Conferir")</f>
        <v>2</v>
      </c>
      <c r="AR38" s="2">
        <v>0</v>
      </c>
      <c r="AS38" s="2" t="s">
        <v>141</v>
      </c>
      <c r="AT38" s="9">
        <f>IFERROR(VLOOKUP(AS38,Dicionário!A:B,2,0),"Conferir")</f>
        <v>2</v>
      </c>
      <c r="AU38" s="2">
        <v>0</v>
      </c>
      <c r="AV38" s="2">
        <f t="shared" si="8"/>
        <v>0</v>
      </c>
      <c r="AW38" s="2" t="s">
        <v>141</v>
      </c>
      <c r="AX38" s="9">
        <f>IFERROR(VLOOKUP(AW38,Dicionário!A:B,2,0),"Conferir")</f>
        <v>2</v>
      </c>
      <c r="AY38" s="2">
        <v>0</v>
      </c>
      <c r="AZ38" s="2" t="s">
        <v>141</v>
      </c>
      <c r="BA38" s="10">
        <f>IFERROR(VLOOKUP(AZ38,Dicionário!A:B,2,0),"Conferir")</f>
        <v>2</v>
      </c>
      <c r="BB38" s="2">
        <v>0</v>
      </c>
      <c r="BC38" s="2" t="s">
        <v>141</v>
      </c>
      <c r="BD38" s="10">
        <f>IFERROR(VLOOKUP(BC38,Dicionário!A:B,2,0),"Conferir")</f>
        <v>2</v>
      </c>
      <c r="BF38" s="2">
        <v>1</v>
      </c>
      <c r="BG38" s="2" t="s">
        <v>143</v>
      </c>
      <c r="BH38" s="10">
        <f>IFERROR(VLOOKUP(BG38,Dicionário!$A:$B,2,0),"CONFERIR")</f>
        <v>1</v>
      </c>
      <c r="BI38" s="2">
        <v>0</v>
      </c>
      <c r="BJ38" s="2" t="s">
        <v>144</v>
      </c>
      <c r="BK38" s="10">
        <f>IFERROR(VLOOKUP(BJ38,Dicionário!$A:$B,2,0),"CONFERIR")</f>
        <v>2</v>
      </c>
      <c r="BL38" s="2">
        <v>876</v>
      </c>
      <c r="BM38" s="2" t="s">
        <v>145</v>
      </c>
      <c r="BN38" s="10">
        <f>IFERROR(VLOOKUP(BM38,Dicionário!$A:$B,2,0),"CONFERIR")</f>
        <v>2</v>
      </c>
      <c r="BO38" s="2">
        <v>256</v>
      </c>
      <c r="BP38" s="2" t="s">
        <v>146</v>
      </c>
      <c r="BQ38" s="10">
        <f>IFERROR(VLOOKUP(BP38,Dicionário!$A:$B,2,0),"CONFERIR")</f>
        <v>2</v>
      </c>
      <c r="BR38" s="2">
        <v>36</v>
      </c>
      <c r="BS38" s="2" t="s">
        <v>146</v>
      </c>
      <c r="BT38" s="10">
        <f>IFERROR(VLOOKUP(BS38,Dicionário!$A:$B,2,0),"CONFERIR")</f>
        <v>2</v>
      </c>
      <c r="BU38" s="2">
        <v>0</v>
      </c>
      <c r="BV38" s="2" t="s">
        <v>150</v>
      </c>
      <c r="BW38" s="10">
        <f>IFERROR(VLOOKUP(BV38,Dicionário!$A:$B,2,0),"CONFERIR")</f>
        <v>2</v>
      </c>
      <c r="BX38" s="2" t="s">
        <v>148</v>
      </c>
      <c r="BY38" s="2">
        <v>186</v>
      </c>
      <c r="BZ38" s="2" t="s">
        <v>149</v>
      </c>
      <c r="CA38" s="10">
        <f>IFERROR(VLOOKUP(BZ38,Dicionário!$A:$B,2,0),"CONFERIR")</f>
        <v>2</v>
      </c>
      <c r="CB38" s="2">
        <v>0</v>
      </c>
      <c r="CC38" s="2">
        <v>0</v>
      </c>
      <c r="CD38" s="2" t="s">
        <v>150</v>
      </c>
      <c r="CE38" s="10">
        <f>IFERROR(VLOOKUP(CD38,Dicionário!$A:$B,2,0),"CONFERIR")</f>
        <v>2</v>
      </c>
      <c r="CF38" s="2">
        <v>0</v>
      </c>
      <c r="CG38" s="2" t="s">
        <v>150</v>
      </c>
      <c r="CH38" s="10">
        <f>IFERROR(VLOOKUP(CG38,Dicionário!$A:$B,2,0),"CONFERIR")</f>
        <v>2</v>
      </c>
      <c r="CI38" s="2">
        <v>355</v>
      </c>
      <c r="CJ38" s="2" t="s">
        <v>152</v>
      </c>
      <c r="CK38" s="10">
        <f>IFERROR(VLOOKUP(CJ38,Dicionário!$A:$B,2,0),"CONFERIR")</f>
        <v>2</v>
      </c>
      <c r="CL38" s="2" t="s">
        <v>497</v>
      </c>
      <c r="CM38" s="2">
        <v>0</v>
      </c>
      <c r="CN38" s="2">
        <v>0</v>
      </c>
      <c r="CO38" s="2">
        <v>0</v>
      </c>
      <c r="CP38" s="2" t="s">
        <v>150</v>
      </c>
      <c r="CQ38" s="10">
        <f>IFERROR(VLOOKUP(CP38,Dicionário!$A:$B,2,0),"CONFERIR")</f>
        <v>2</v>
      </c>
      <c r="CR38" s="2">
        <v>0</v>
      </c>
      <c r="CS38" s="2" t="s">
        <v>150</v>
      </c>
      <c r="CT38" s="10">
        <f>IFERROR(VLOOKUP(CS38,Dicionário!A:B,2,0),"Conferir")</f>
        <v>2</v>
      </c>
      <c r="CU38" s="2">
        <v>0</v>
      </c>
      <c r="CV38" s="2" t="s">
        <v>150</v>
      </c>
      <c r="CW38" s="10">
        <f>IFERROR(VLOOKUP(CV38,Dicionário!A:B,2,0),"Conferir")</f>
        <v>2</v>
      </c>
      <c r="CX38" s="2">
        <f t="shared" si="4"/>
        <v>0</v>
      </c>
      <c r="CY38" s="2">
        <v>380000</v>
      </c>
      <c r="CZ38" s="2" t="s">
        <v>177</v>
      </c>
      <c r="DA38" s="10">
        <f>IFERROR(VLOOKUP(CZ38,Dicionário!$A:$B,2,0),"CONFERIR")</f>
        <v>0</v>
      </c>
      <c r="DB38" s="2" t="s">
        <v>498</v>
      </c>
      <c r="DC38" s="2" t="s">
        <v>190</v>
      </c>
      <c r="DD38" s="2" t="s">
        <v>190</v>
      </c>
      <c r="DE38" s="10">
        <f>IFERROR(VLOOKUP(DD38,Dicionário!A:B,2,0),"Conferir")</f>
        <v>2</v>
      </c>
      <c r="DF38" s="2" t="s">
        <v>156</v>
      </c>
      <c r="DG38" s="2" t="s">
        <v>191</v>
      </c>
      <c r="DH38" s="2" t="s">
        <v>157</v>
      </c>
      <c r="DI38" s="10">
        <f>IFERROR(VLOOKUP(DH38,Dicionário!$A:$B,2,0),"CONFERIR")</f>
        <v>2</v>
      </c>
      <c r="DJ38" s="2" t="s">
        <v>206</v>
      </c>
      <c r="DK38" s="10">
        <f>IFERROR(VLOOKUP(DJ38,Dicionário!A:B,2,0),"Conferir")</f>
        <v>7</v>
      </c>
      <c r="DL38" s="2" t="s">
        <v>206</v>
      </c>
      <c r="DM38" s="10">
        <f>IFERROR(VLOOKUP(DL38,Dicionário!A:B,2,0),"Conferir")</f>
        <v>7</v>
      </c>
      <c r="DN38" s="2" t="s">
        <v>126</v>
      </c>
      <c r="DO38" s="10">
        <f>IFERROR(VLOOKUP(DN38,Dicionário!A:B,2,0),"Conferir")</f>
        <v>2</v>
      </c>
      <c r="DP38" s="2" t="s">
        <v>126</v>
      </c>
      <c r="DQ38" s="10">
        <f>IFERROR(VLOOKUP(DP38,Dicionário!A:B,2,0),"Conferir")</f>
        <v>2</v>
      </c>
      <c r="DS38" s="2">
        <f t="shared" si="5"/>
        <v>2500</v>
      </c>
      <c r="DT38" s="2">
        <f t="shared" si="6"/>
        <v>381709</v>
      </c>
      <c r="DU38" s="2">
        <v>18</v>
      </c>
      <c r="DV38" s="2">
        <v>2022</v>
      </c>
    </row>
    <row r="39" spans="1:126" ht="15.75" customHeight="1" x14ac:dyDescent="0.15">
      <c r="A39" s="6">
        <v>44965.570206342592</v>
      </c>
      <c r="B39" s="2" t="s">
        <v>123</v>
      </c>
      <c r="C39" s="2" t="s">
        <v>499</v>
      </c>
      <c r="D39" s="2" t="s">
        <v>125</v>
      </c>
      <c r="E39" s="2" t="s">
        <v>126</v>
      </c>
      <c r="F39" s="2" t="s">
        <v>500</v>
      </c>
      <c r="G39" s="2" t="s">
        <v>162</v>
      </c>
      <c r="H39" s="2">
        <v>1</v>
      </c>
      <c r="I39" s="2" t="s">
        <v>127</v>
      </c>
      <c r="J39" s="2" t="s">
        <v>128</v>
      </c>
      <c r="K39" s="2" t="s">
        <v>163</v>
      </c>
      <c r="L39" s="2" t="s">
        <v>501</v>
      </c>
      <c r="M39" s="2">
        <v>2023020075</v>
      </c>
      <c r="N39" s="2" t="s">
        <v>502</v>
      </c>
      <c r="O39" s="2">
        <v>11965500072</v>
      </c>
      <c r="P39" s="2" t="s">
        <v>503</v>
      </c>
      <c r="Q39" s="2">
        <v>52770995812</v>
      </c>
      <c r="R39" s="7">
        <v>38040</v>
      </c>
      <c r="S39" s="2" t="s">
        <v>224</v>
      </c>
      <c r="T39" s="2" t="s">
        <v>133</v>
      </c>
      <c r="U39" s="2" t="s">
        <v>504</v>
      </c>
      <c r="V39" s="8" t="s">
        <v>505</v>
      </c>
      <c r="W39" s="2" t="s">
        <v>369</v>
      </c>
      <c r="X39" s="2" t="s">
        <v>137</v>
      </c>
      <c r="Y39" s="2" t="s">
        <v>138</v>
      </c>
      <c r="Z39" s="2" t="s">
        <v>139</v>
      </c>
      <c r="AB39" s="2">
        <v>5</v>
      </c>
      <c r="AC39" s="2">
        <v>5</v>
      </c>
      <c r="AD39" s="2">
        <f t="shared" si="0"/>
        <v>10</v>
      </c>
      <c r="AF39" s="2">
        <f t="shared" si="1"/>
        <v>10</v>
      </c>
      <c r="AG39" s="2" t="str">
        <f t="shared" si="2"/>
        <v>Ok</v>
      </c>
      <c r="AH39" s="2" t="s">
        <v>140</v>
      </c>
      <c r="AI39" s="2">
        <v>0</v>
      </c>
      <c r="AJ39" s="2" t="s">
        <v>141</v>
      </c>
      <c r="AK39" s="2">
        <f>IFERROR(VLOOKUP(AJ39,Dicionário!A:B,2,0),"Conferir")</f>
        <v>2</v>
      </c>
      <c r="AL39" s="2">
        <v>6470</v>
      </c>
      <c r="AM39" s="2" t="s">
        <v>188</v>
      </c>
      <c r="AN39" s="9">
        <f>IFERROR(VLOOKUP(AM39,Dicionário!A:B,2,0),"Conferir")</f>
        <v>0</v>
      </c>
      <c r="AO39" s="2">
        <v>0</v>
      </c>
      <c r="AP39" s="2" t="s">
        <v>141</v>
      </c>
      <c r="AQ39" s="2">
        <f>IFERROR(VLOOKUP(AP39,Dicionário!A:B,2,0),"Conferir")</f>
        <v>2</v>
      </c>
      <c r="AR39" s="2">
        <v>0</v>
      </c>
      <c r="AS39" s="2" t="s">
        <v>141</v>
      </c>
      <c r="AT39" s="9">
        <f>IFERROR(VLOOKUP(AS39,Dicionário!A:B,2,0),"Conferir")</f>
        <v>2</v>
      </c>
      <c r="AU39" s="2">
        <v>0</v>
      </c>
      <c r="AV39" s="2">
        <f t="shared" si="8"/>
        <v>0</v>
      </c>
      <c r="AW39" s="2" t="s">
        <v>141</v>
      </c>
      <c r="AX39" s="9">
        <f>IFERROR(VLOOKUP(AW39,Dicionário!A:B,2,0),"Conferir")</f>
        <v>2</v>
      </c>
      <c r="AY39" s="2">
        <v>0</v>
      </c>
      <c r="AZ39" s="2" t="s">
        <v>141</v>
      </c>
      <c r="BA39" s="10">
        <f>IFERROR(VLOOKUP(AZ39,Dicionário!A:B,2,0),"Conferir")</f>
        <v>2</v>
      </c>
      <c r="BB39" s="2">
        <v>0</v>
      </c>
      <c r="BC39" s="2" t="s">
        <v>141</v>
      </c>
      <c r="BD39" s="10">
        <f>IFERROR(VLOOKUP(BC39,Dicionário!A:B,2,0),"Conferir")</f>
        <v>2</v>
      </c>
      <c r="BF39" s="2">
        <v>0</v>
      </c>
      <c r="BG39" s="2" t="s">
        <v>143</v>
      </c>
      <c r="BH39" s="10">
        <f>IFERROR(VLOOKUP(BG39,Dicionário!$A:$B,2,0),"CONFERIR")</f>
        <v>1</v>
      </c>
      <c r="BI39" s="2">
        <v>0</v>
      </c>
      <c r="BJ39" s="2" t="s">
        <v>144</v>
      </c>
      <c r="BK39" s="10">
        <f>IFERROR(VLOOKUP(BJ39,Dicionário!$A:$B,2,0),"CONFERIR")</f>
        <v>2</v>
      </c>
      <c r="BL39" s="2">
        <v>1036</v>
      </c>
      <c r="BM39" s="2" t="s">
        <v>145</v>
      </c>
      <c r="BN39" s="10">
        <f>IFERROR(VLOOKUP(BM39,Dicionário!$A:$B,2,0),"CONFERIR")</f>
        <v>2</v>
      </c>
      <c r="BO39" s="2">
        <v>246</v>
      </c>
      <c r="BP39" s="2" t="s">
        <v>146</v>
      </c>
      <c r="BQ39" s="10">
        <f>IFERROR(VLOOKUP(BP39,Dicionário!$A:$B,2,0),"CONFERIR")</f>
        <v>2</v>
      </c>
      <c r="BR39" s="2">
        <v>518</v>
      </c>
      <c r="BS39" s="2" t="s">
        <v>146</v>
      </c>
      <c r="BT39" s="10">
        <f>IFERROR(VLOOKUP(BS39,Dicionário!$A:$B,2,0),"CONFERIR")</f>
        <v>2</v>
      </c>
      <c r="BU39" s="2">
        <v>188</v>
      </c>
      <c r="BV39" s="2" t="s">
        <v>147</v>
      </c>
      <c r="BW39" s="10">
        <f>IFERROR(VLOOKUP(BV39,Dicionário!$A:$B,2,0),"CONFERIR")</f>
        <v>2</v>
      </c>
      <c r="BX39" s="2" t="s">
        <v>148</v>
      </c>
      <c r="BY39" s="2">
        <v>16930</v>
      </c>
      <c r="BZ39" s="2" t="s">
        <v>266</v>
      </c>
      <c r="CA39" s="10">
        <f>IFERROR(VLOOKUP(BZ39,Dicionário!$A:$B,2,0),"CONFERIR")</f>
        <v>0</v>
      </c>
      <c r="CB39" s="2">
        <v>200</v>
      </c>
      <c r="CC39" s="2">
        <v>930</v>
      </c>
      <c r="CD39" s="2" t="s">
        <v>214</v>
      </c>
      <c r="CE39" s="10">
        <f>IFERROR(VLOOKUP(CD39,Dicionário!$A:$B,2,0),"CONFERIR")</f>
        <v>2</v>
      </c>
      <c r="CF39" s="2">
        <v>184</v>
      </c>
      <c r="CG39" s="2" t="s">
        <v>267</v>
      </c>
      <c r="CH39" s="10">
        <f>IFERROR(VLOOKUP(CG39,Dicionário!$A:$B,2,0),"CONFERIR")</f>
        <v>0</v>
      </c>
      <c r="CI39" s="2">
        <v>245</v>
      </c>
      <c r="CJ39" s="2" t="s">
        <v>175</v>
      </c>
      <c r="CK39" s="10">
        <f>IFERROR(VLOOKUP(CJ39,Dicionário!$A:$B,2,0),"CONFERIR")</f>
        <v>2</v>
      </c>
      <c r="CL39" s="2" t="s">
        <v>506</v>
      </c>
      <c r="CM39" s="2">
        <v>0</v>
      </c>
      <c r="CN39" s="2">
        <v>0</v>
      </c>
      <c r="CO39" s="2">
        <v>0</v>
      </c>
      <c r="CP39" s="2" t="s">
        <v>150</v>
      </c>
      <c r="CQ39" s="10">
        <f>IFERROR(VLOOKUP(CP39,Dicionário!$A:$B,2,0),"CONFERIR")</f>
        <v>2</v>
      </c>
      <c r="CR39" s="2">
        <v>0</v>
      </c>
      <c r="CS39" s="2" t="s">
        <v>227</v>
      </c>
      <c r="CT39" s="10">
        <f>IFERROR(VLOOKUP(CS39,Dicionário!A:B,2,0),"Conferir")</f>
        <v>0</v>
      </c>
      <c r="CU39" s="2">
        <v>0</v>
      </c>
      <c r="CV39" s="2" t="s">
        <v>150</v>
      </c>
      <c r="CW39" s="10">
        <f>IFERROR(VLOOKUP(CV39,Dicionário!A:B,2,0),"Conferir")</f>
        <v>2</v>
      </c>
      <c r="CX39" s="2">
        <f t="shared" si="4"/>
        <v>0</v>
      </c>
      <c r="CY39" s="2">
        <v>620</v>
      </c>
      <c r="CZ39" s="2" t="s">
        <v>154</v>
      </c>
      <c r="DA39" s="10">
        <f>IFERROR(VLOOKUP(CZ39,Dicionário!$A:$B,2,0),"CONFERIR")</f>
        <v>2</v>
      </c>
      <c r="DC39" s="2" t="s">
        <v>190</v>
      </c>
      <c r="DD39" s="2" t="s">
        <v>155</v>
      </c>
      <c r="DE39" s="10">
        <f>IFERROR(VLOOKUP(DD39,Dicionário!A:B,2,0),"Conferir")</f>
        <v>1</v>
      </c>
      <c r="DF39" s="2" t="s">
        <v>156</v>
      </c>
      <c r="DH39" s="2" t="s">
        <v>157</v>
      </c>
      <c r="DI39" s="10">
        <f>IFERROR(VLOOKUP(DH39,Dicionário!$A:$B,2,0),"CONFERIR")</f>
        <v>2</v>
      </c>
      <c r="DJ39" s="2" t="s">
        <v>206</v>
      </c>
      <c r="DK39" s="10">
        <f>IFERROR(VLOOKUP(DJ39,Dicionário!A:B,2,0),"Conferir")</f>
        <v>7</v>
      </c>
      <c r="DL39" s="2" t="s">
        <v>158</v>
      </c>
      <c r="DM39" s="10">
        <f>IFERROR(VLOOKUP(DL39,Dicionário!A:B,2,0),"Conferir")</f>
        <v>5</v>
      </c>
      <c r="DN39" s="2" t="s">
        <v>126</v>
      </c>
      <c r="DO39" s="10">
        <f>IFERROR(VLOOKUP(DN39,Dicionário!A:B,2,0),"Conferir")</f>
        <v>2</v>
      </c>
      <c r="DP39" s="2" t="s">
        <v>126</v>
      </c>
      <c r="DQ39" s="10">
        <f>IFERROR(VLOOKUP(DP39,Dicionário!A:B,2,0),"Conferir")</f>
        <v>2</v>
      </c>
      <c r="DR39" s="2" t="s">
        <v>507</v>
      </c>
      <c r="DS39" s="2">
        <f t="shared" si="5"/>
        <v>6470</v>
      </c>
      <c r="DT39" s="2">
        <f t="shared" si="6"/>
        <v>21097</v>
      </c>
      <c r="DU39" s="2">
        <v>19</v>
      </c>
      <c r="DV39" s="2">
        <v>2021</v>
      </c>
    </row>
    <row r="40" spans="1:126" ht="15.75" customHeight="1" x14ac:dyDescent="0.15">
      <c r="A40" s="6">
        <v>44966.689895543983</v>
      </c>
      <c r="B40" s="2" t="s">
        <v>192</v>
      </c>
      <c r="C40" s="2" t="s">
        <v>508</v>
      </c>
      <c r="D40" s="2" t="s">
        <v>125</v>
      </c>
      <c r="E40" s="2" t="s">
        <v>126</v>
      </c>
      <c r="F40" s="2" t="s">
        <v>509</v>
      </c>
      <c r="G40" s="2">
        <v>1</v>
      </c>
      <c r="H40" s="2" t="s">
        <v>162</v>
      </c>
      <c r="I40" s="2" t="s">
        <v>127</v>
      </c>
      <c r="J40" s="2" t="s">
        <v>163</v>
      </c>
      <c r="K40" s="2" t="s">
        <v>128</v>
      </c>
      <c r="L40" s="2" t="s">
        <v>510</v>
      </c>
      <c r="M40" s="2">
        <v>2023020078</v>
      </c>
      <c r="N40" s="2" t="s">
        <v>511</v>
      </c>
      <c r="O40" s="2">
        <v>11958688107</v>
      </c>
      <c r="P40" s="2">
        <v>602804851</v>
      </c>
      <c r="Q40" s="2">
        <v>48187379847</v>
      </c>
      <c r="R40" s="7">
        <v>38522</v>
      </c>
      <c r="S40" s="2" t="s">
        <v>387</v>
      </c>
      <c r="T40" s="2" t="s">
        <v>133</v>
      </c>
      <c r="U40" s="2" t="s">
        <v>512</v>
      </c>
      <c r="V40" s="8" t="s">
        <v>513</v>
      </c>
      <c r="W40" s="2" t="s">
        <v>514</v>
      </c>
      <c r="X40" s="2" t="s">
        <v>137</v>
      </c>
      <c r="Y40" s="2" t="s">
        <v>138</v>
      </c>
      <c r="Z40" s="2" t="s">
        <v>139</v>
      </c>
      <c r="AA40" s="2" t="s">
        <v>515</v>
      </c>
      <c r="AB40" s="2">
        <v>2</v>
      </c>
      <c r="AC40" s="2">
        <v>2</v>
      </c>
      <c r="AD40" s="2">
        <f t="shared" si="0"/>
        <v>4</v>
      </c>
      <c r="AF40" s="2">
        <f t="shared" si="1"/>
        <v>4</v>
      </c>
      <c r="AG40" s="2" t="str">
        <f t="shared" si="2"/>
        <v>Ok</v>
      </c>
      <c r="AH40" s="2" t="s">
        <v>169</v>
      </c>
      <c r="AI40" s="2">
        <v>0</v>
      </c>
      <c r="AJ40" s="2" t="s">
        <v>141</v>
      </c>
      <c r="AK40" s="2">
        <f>IFERROR(VLOOKUP(AJ40,Dicionário!A:B,2,0),"Conferir")</f>
        <v>2</v>
      </c>
      <c r="AL40" s="2">
        <v>0</v>
      </c>
      <c r="AM40" s="2" t="s">
        <v>141</v>
      </c>
      <c r="AN40" s="9">
        <f>IFERROR(VLOOKUP(AM40,Dicionário!A:B,2,0),"Conferir")</f>
        <v>2</v>
      </c>
      <c r="AO40" s="2">
        <v>248</v>
      </c>
      <c r="AP40" s="2" t="s">
        <v>188</v>
      </c>
      <c r="AQ40" s="2">
        <f>IFERROR(VLOOKUP(AP40,Dicionário!A:B,2,0),"Conferir")</f>
        <v>0</v>
      </c>
      <c r="AR40" s="2">
        <v>0</v>
      </c>
      <c r="AS40" s="2" t="s">
        <v>141</v>
      </c>
      <c r="AT40" s="9">
        <f>IFERROR(VLOOKUP(AS40,Dicionário!A:B,2,0),"Conferir")</f>
        <v>2</v>
      </c>
      <c r="AU40" s="2">
        <v>0</v>
      </c>
      <c r="AV40" s="2">
        <f t="shared" si="8"/>
        <v>0</v>
      </c>
      <c r="AW40" s="2" t="s">
        <v>141</v>
      </c>
      <c r="AX40" s="9">
        <f>IFERROR(VLOOKUP(AW40,Dicionário!A:B,2,0),"Conferir")</f>
        <v>2</v>
      </c>
      <c r="AY40" s="2">
        <v>0</v>
      </c>
      <c r="AZ40" s="2" t="s">
        <v>141</v>
      </c>
      <c r="BA40" s="10">
        <f>IFERROR(VLOOKUP(AZ40,Dicionário!A:B,2,0),"Conferir")</f>
        <v>2</v>
      </c>
      <c r="BB40" s="2">
        <v>0</v>
      </c>
      <c r="BC40" s="2" t="s">
        <v>141</v>
      </c>
      <c r="BD40" s="10">
        <f>IFERROR(VLOOKUP(BC40,Dicionário!A:B,2,0),"Conferir")</f>
        <v>2</v>
      </c>
      <c r="BF40" s="2">
        <v>0</v>
      </c>
      <c r="BG40" s="2" t="s">
        <v>143</v>
      </c>
      <c r="BH40" s="10">
        <f>IFERROR(VLOOKUP(BG40,Dicionário!$A:$B,2,0),"CONFERIR")</f>
        <v>1</v>
      </c>
      <c r="BI40" s="2">
        <v>0</v>
      </c>
      <c r="BJ40" s="2" t="s">
        <v>144</v>
      </c>
      <c r="BK40" s="10">
        <f>IFERROR(VLOOKUP(BJ40,Dicionário!$A:$B,2,0),"CONFERIR")</f>
        <v>2</v>
      </c>
      <c r="BL40" s="2">
        <v>328</v>
      </c>
      <c r="BM40" s="2" t="s">
        <v>145</v>
      </c>
      <c r="BN40" s="10">
        <f>IFERROR(VLOOKUP(BM40,Dicionário!$A:$B,2,0),"CONFERIR")</f>
        <v>2</v>
      </c>
      <c r="BO40" s="2">
        <v>66</v>
      </c>
      <c r="BP40" s="2" t="s">
        <v>146</v>
      </c>
      <c r="BQ40" s="10">
        <f>IFERROR(VLOOKUP(BP40,Dicionário!$A:$B,2,0),"CONFERIR")</f>
        <v>2</v>
      </c>
      <c r="BR40" s="2">
        <v>234</v>
      </c>
      <c r="BS40" s="2" t="s">
        <v>146</v>
      </c>
      <c r="BT40" s="10">
        <f>IFERROR(VLOOKUP(BS40,Dicionário!$A:$B,2,0),"CONFERIR")</f>
        <v>2</v>
      </c>
      <c r="BU40" s="2">
        <v>0</v>
      </c>
      <c r="BV40" s="2" t="s">
        <v>150</v>
      </c>
      <c r="BW40" s="10">
        <f>IFERROR(VLOOKUP(BV40,Dicionário!$A:$B,2,0),"CONFERIR")</f>
        <v>2</v>
      </c>
      <c r="BX40" s="2" t="s">
        <v>516</v>
      </c>
      <c r="BY40" s="2">
        <v>0</v>
      </c>
      <c r="BZ40" s="2" t="s">
        <v>150</v>
      </c>
      <c r="CA40" s="10">
        <f>IFERROR(VLOOKUP(BZ40,Dicionário!$A:$B,2,0),"CONFERIR")</f>
        <v>2</v>
      </c>
      <c r="CB40" s="2">
        <v>90</v>
      </c>
      <c r="CC40" s="2">
        <v>0</v>
      </c>
      <c r="CD40" s="2" t="s">
        <v>150</v>
      </c>
      <c r="CE40" s="10">
        <f>IFERROR(VLOOKUP(CD40,Dicionário!$A:$B,2,0),"CONFERIR")</f>
        <v>2</v>
      </c>
      <c r="CF40" s="2">
        <v>0</v>
      </c>
      <c r="CG40" s="2" t="s">
        <v>150</v>
      </c>
      <c r="CH40" s="10">
        <f>IFERROR(VLOOKUP(CG40,Dicionário!$A:$B,2,0),"CONFERIR")</f>
        <v>2</v>
      </c>
      <c r="CI40" s="2">
        <v>0</v>
      </c>
      <c r="CJ40" s="2" t="s">
        <v>175</v>
      </c>
      <c r="CK40" s="10">
        <f>IFERROR(VLOOKUP(CJ40,Dicionário!$A:$B,2,0),"CONFERIR")</f>
        <v>2</v>
      </c>
      <c r="CL40" s="2" t="s">
        <v>517</v>
      </c>
      <c r="CM40" s="2">
        <v>0</v>
      </c>
      <c r="CN40" s="2">
        <v>0</v>
      </c>
      <c r="CO40" s="2">
        <v>0</v>
      </c>
      <c r="CP40" s="2" t="s">
        <v>150</v>
      </c>
      <c r="CQ40" s="10">
        <f>IFERROR(VLOOKUP(CP40,Dicionário!$A:$B,2,0),"CONFERIR")</f>
        <v>2</v>
      </c>
      <c r="CR40" s="2">
        <v>0</v>
      </c>
      <c r="CS40" s="2" t="s">
        <v>227</v>
      </c>
      <c r="CT40" s="10">
        <f>IFERROR(VLOOKUP(CS40,Dicionário!A:B,2,0),"Conferir")</f>
        <v>0</v>
      </c>
      <c r="CU40" s="2">
        <v>0</v>
      </c>
      <c r="CV40" s="2" t="s">
        <v>227</v>
      </c>
      <c r="CW40" s="10">
        <f>IFERROR(VLOOKUP(CV40,Dicionário!A:B,2,0),"Conferir")</f>
        <v>0</v>
      </c>
      <c r="CX40" s="2">
        <f t="shared" si="4"/>
        <v>0</v>
      </c>
      <c r="CY40" s="2">
        <v>0</v>
      </c>
      <c r="CZ40" s="2" t="s">
        <v>150</v>
      </c>
      <c r="DA40" s="10">
        <f>IFERROR(VLOOKUP(CZ40,Dicionário!$A:$B,2,0),"CONFERIR")</f>
        <v>2</v>
      </c>
      <c r="DB40" s="2" t="s">
        <v>518</v>
      </c>
      <c r="DC40" s="2" t="s">
        <v>155</v>
      </c>
      <c r="DD40" s="2" t="s">
        <v>155</v>
      </c>
      <c r="DE40" s="10">
        <f>IFERROR(VLOOKUP(DD40,Dicionário!A:B,2,0),"Conferir")</f>
        <v>1</v>
      </c>
      <c r="DF40" s="2" t="s">
        <v>156</v>
      </c>
      <c r="DH40" s="2" t="s">
        <v>205</v>
      </c>
      <c r="DI40" s="10">
        <f>IFERROR(VLOOKUP(DH40,Dicionário!$A:$B,2,0),"CONFERIR")</f>
        <v>1</v>
      </c>
      <c r="DJ40" s="2" t="s">
        <v>519</v>
      </c>
      <c r="DK40" s="10">
        <f>IFERROR(VLOOKUP(DJ40,Dicionário!A:B,2,0),"Conferir")</f>
        <v>1</v>
      </c>
      <c r="DL40" s="2" t="s">
        <v>158</v>
      </c>
      <c r="DM40" s="10">
        <f>IFERROR(VLOOKUP(DL40,Dicionário!A:B,2,0),"Conferir")</f>
        <v>5</v>
      </c>
      <c r="DN40" s="2" t="s">
        <v>126</v>
      </c>
      <c r="DO40" s="10">
        <f>IFERROR(VLOOKUP(DN40,Dicionário!A:B,2,0),"Conferir")</f>
        <v>2</v>
      </c>
      <c r="DP40" s="2" t="s">
        <v>126</v>
      </c>
      <c r="DQ40" s="10">
        <f>IFERROR(VLOOKUP(DP40,Dicionário!A:B,2,0),"Conferir")</f>
        <v>2</v>
      </c>
      <c r="DS40" s="2">
        <f t="shared" si="5"/>
        <v>248</v>
      </c>
      <c r="DT40" s="2">
        <f t="shared" si="6"/>
        <v>718</v>
      </c>
      <c r="DU40" s="2">
        <v>18</v>
      </c>
      <c r="DV40" s="2">
        <v>2022</v>
      </c>
    </row>
    <row r="41" spans="1:126" ht="15.75" customHeight="1" x14ac:dyDescent="0.15">
      <c r="A41" s="6">
        <v>44966.666638437498</v>
      </c>
      <c r="B41" s="2" t="s">
        <v>180</v>
      </c>
      <c r="C41" s="2" t="s">
        <v>520</v>
      </c>
      <c r="D41" s="2" t="s">
        <v>125</v>
      </c>
      <c r="E41" s="2" t="s">
        <v>125</v>
      </c>
      <c r="F41" s="2" t="s">
        <v>126</v>
      </c>
      <c r="G41" s="2">
        <v>4</v>
      </c>
      <c r="H41" s="2" t="s">
        <v>162</v>
      </c>
      <c r="I41" s="2" t="s">
        <v>127</v>
      </c>
      <c r="J41" s="2" t="s">
        <v>163</v>
      </c>
      <c r="K41" s="2" t="s">
        <v>128</v>
      </c>
      <c r="L41" s="2" t="s">
        <v>521</v>
      </c>
      <c r="M41" s="2">
        <v>2023020079</v>
      </c>
      <c r="N41" s="2" t="s">
        <v>522</v>
      </c>
      <c r="O41" s="2">
        <v>11951373782</v>
      </c>
      <c r="P41" s="2">
        <v>398397806</v>
      </c>
      <c r="Q41" s="2">
        <v>46488799886</v>
      </c>
      <c r="R41" s="7">
        <v>37443</v>
      </c>
      <c r="S41" s="2" t="s">
        <v>132</v>
      </c>
      <c r="T41" s="2" t="s">
        <v>133</v>
      </c>
      <c r="U41" s="2" t="s">
        <v>523</v>
      </c>
      <c r="V41" s="8" t="s">
        <v>524</v>
      </c>
      <c r="W41" s="2" t="s">
        <v>168</v>
      </c>
      <c r="X41" s="2" t="s">
        <v>137</v>
      </c>
      <c r="Y41" s="2" t="s">
        <v>138</v>
      </c>
      <c r="Z41" s="2" t="s">
        <v>139</v>
      </c>
      <c r="AB41" s="2">
        <v>4</v>
      </c>
      <c r="AC41" s="2">
        <v>4</v>
      </c>
      <c r="AD41" s="2">
        <f t="shared" si="0"/>
        <v>8</v>
      </c>
      <c r="AF41" s="2">
        <f t="shared" si="1"/>
        <v>8</v>
      </c>
      <c r="AG41" s="2" t="str">
        <f t="shared" si="2"/>
        <v>Ok</v>
      </c>
      <c r="AH41" s="2" t="s">
        <v>140</v>
      </c>
      <c r="AI41" s="2">
        <v>0</v>
      </c>
      <c r="AJ41" s="2" t="s">
        <v>141</v>
      </c>
      <c r="AK41" s="2">
        <f>IFERROR(VLOOKUP(AJ41,Dicionário!A:B,2,0),"Conferir")</f>
        <v>2</v>
      </c>
      <c r="AL41" s="2">
        <f>4280-138</f>
        <v>4142</v>
      </c>
      <c r="AM41" s="2" t="s">
        <v>142</v>
      </c>
      <c r="AN41" s="9">
        <f>IFERROR(VLOOKUP(AM41,Dicionário!A:B,2,0),"Conferir")</f>
        <v>2</v>
      </c>
      <c r="AO41" s="2">
        <v>0</v>
      </c>
      <c r="AP41" s="2" t="s">
        <v>141</v>
      </c>
      <c r="AQ41" s="2">
        <f>IFERROR(VLOOKUP(AP41,Dicionário!A:B,2,0),"Conferir")</f>
        <v>2</v>
      </c>
      <c r="AR41" s="2">
        <v>0</v>
      </c>
      <c r="AS41" s="2" t="s">
        <v>141</v>
      </c>
      <c r="AT41" s="9">
        <f>IFERROR(VLOOKUP(AS41,Dicionário!A:B,2,0),"Conferir")</f>
        <v>2</v>
      </c>
      <c r="AU41" s="2">
        <v>0</v>
      </c>
      <c r="AV41" s="2">
        <v>0</v>
      </c>
      <c r="AW41" s="2" t="s">
        <v>141</v>
      </c>
      <c r="AX41" s="9">
        <f>IFERROR(VLOOKUP(AW41,Dicionário!A:B,2,0),"Conferir")</f>
        <v>2</v>
      </c>
      <c r="AY41" s="2">
        <v>0</v>
      </c>
      <c r="AZ41" s="2" t="s">
        <v>141</v>
      </c>
      <c r="BA41" s="10">
        <f>IFERROR(VLOOKUP(AZ41,Dicionário!A:B,2,0),"Conferir")</f>
        <v>2</v>
      </c>
      <c r="BB41" s="2">
        <v>0</v>
      </c>
      <c r="BC41" s="2" t="s">
        <v>141</v>
      </c>
      <c r="BD41" s="10">
        <f>IFERROR(VLOOKUP(BC41,Dicionário!A:B,2,0),"Conferir")</f>
        <v>2</v>
      </c>
      <c r="BF41" s="2">
        <v>0</v>
      </c>
      <c r="BG41" s="2" t="s">
        <v>172</v>
      </c>
      <c r="BH41" s="10">
        <f>IFERROR(VLOOKUP(BG41,Dicionário!$A:$B,2,0),"CONFERIR")</f>
        <v>2</v>
      </c>
      <c r="BI41" s="2">
        <v>1312</v>
      </c>
      <c r="BJ41" s="2" t="s">
        <v>173</v>
      </c>
      <c r="BK41" s="10">
        <f>IFERROR(VLOOKUP(BJ41,Dicionário!$A:$B,2,0),"CONFERIR")</f>
        <v>2</v>
      </c>
      <c r="BL41" s="2">
        <v>580</v>
      </c>
      <c r="BM41" s="2" t="s">
        <v>145</v>
      </c>
      <c r="BN41" s="10">
        <f>IFERROR(VLOOKUP(BM41,Dicionário!$A:$B,2,0),"CONFERIR")</f>
        <v>2</v>
      </c>
      <c r="BO41" s="2">
        <v>226</v>
      </c>
      <c r="BP41" s="2" t="s">
        <v>146</v>
      </c>
      <c r="BQ41" s="10">
        <f>IFERROR(VLOOKUP(BP41,Dicionário!$A:$B,2,0),"CONFERIR")</f>
        <v>2</v>
      </c>
      <c r="BR41" s="2">
        <v>289</v>
      </c>
      <c r="BS41" s="2" t="s">
        <v>146</v>
      </c>
      <c r="BT41" s="10">
        <f>IFERROR(VLOOKUP(BS41,Dicionário!$A:$B,2,0),"CONFERIR")</f>
        <v>2</v>
      </c>
      <c r="BU41" s="2">
        <v>0</v>
      </c>
      <c r="BV41" s="2" t="s">
        <v>150</v>
      </c>
      <c r="BW41" s="10">
        <f>IFERROR(VLOOKUP(BV41,Dicionário!$A:$B,2,0),"CONFERIR")</f>
        <v>2</v>
      </c>
      <c r="BX41" s="2" t="s">
        <v>202</v>
      </c>
      <c r="BY41" s="2">
        <v>160</v>
      </c>
      <c r="BZ41" s="2" t="s">
        <v>266</v>
      </c>
      <c r="CA41" s="10">
        <f>IFERROR(VLOOKUP(BZ41,Dicionário!$A:$B,2,0),"CONFERIR")</f>
        <v>0</v>
      </c>
      <c r="CB41" s="2">
        <v>200</v>
      </c>
      <c r="CC41" s="2">
        <v>815</v>
      </c>
      <c r="CD41" s="2" t="s">
        <v>214</v>
      </c>
      <c r="CE41" s="10">
        <f>IFERROR(VLOOKUP(CD41,Dicionário!$A:$B,2,0),"CONFERIR")</f>
        <v>2</v>
      </c>
      <c r="CF41" s="2">
        <v>204</v>
      </c>
      <c r="CG41" s="2" t="s">
        <v>151</v>
      </c>
      <c r="CH41" s="10">
        <f>IFERROR(VLOOKUP(CG41,Dicionário!$A:$B,2,0),"CONFERIR")</f>
        <v>2</v>
      </c>
      <c r="CI41" s="2">
        <v>0</v>
      </c>
      <c r="CJ41" s="2" t="s">
        <v>150</v>
      </c>
      <c r="CK41" s="10">
        <f>IFERROR(VLOOKUP(CJ41,Dicionário!$A:$B,2,0),"CONFERIR")</f>
        <v>2</v>
      </c>
      <c r="CM41" s="2">
        <v>0</v>
      </c>
      <c r="CN41" s="2">
        <v>0</v>
      </c>
      <c r="CO41" s="2">
        <v>0</v>
      </c>
      <c r="CP41" s="2" t="s">
        <v>150</v>
      </c>
      <c r="CQ41" s="10">
        <f>IFERROR(VLOOKUP(CP41,Dicionário!$A:$B,2,0),"CONFERIR")</f>
        <v>2</v>
      </c>
      <c r="CR41" s="2">
        <v>1658</v>
      </c>
      <c r="CS41" s="2" t="s">
        <v>154</v>
      </c>
      <c r="CT41" s="10">
        <f>IFERROR(VLOOKUP(CS41,Dicionário!A:B,2,0),"Conferir")</f>
        <v>2</v>
      </c>
      <c r="CU41" s="2">
        <v>0</v>
      </c>
      <c r="CV41" s="2" t="s">
        <v>150</v>
      </c>
      <c r="CW41" s="10">
        <f>IFERROR(VLOOKUP(CV41,Dicionário!A:B,2,0),"Conferir")</f>
        <v>2</v>
      </c>
      <c r="CX41" s="2">
        <f t="shared" si="4"/>
        <v>-138.16666666666666</v>
      </c>
      <c r="CY41" s="2">
        <v>15842</v>
      </c>
      <c r="CZ41" s="2" t="s">
        <v>154</v>
      </c>
      <c r="DA41" s="10">
        <f>IFERROR(VLOOKUP(CZ41,Dicionário!$A:$B,2,0),"CONFERIR")</f>
        <v>2</v>
      </c>
      <c r="DC41" s="2" t="s">
        <v>203</v>
      </c>
      <c r="DD41" s="2" t="s">
        <v>451</v>
      </c>
      <c r="DE41" s="10">
        <f>IFERROR(VLOOKUP(DD41,Dicionário!A:B,2,0),"Conferir")</f>
        <v>3</v>
      </c>
      <c r="DF41" s="2" t="s">
        <v>156</v>
      </c>
      <c r="DG41" s="2" t="s">
        <v>525</v>
      </c>
      <c r="DH41" s="2" t="s">
        <v>157</v>
      </c>
      <c r="DI41" s="10">
        <f>IFERROR(VLOOKUP(DH41,Dicionário!$A:$B,2,0),"CONFERIR")</f>
        <v>2</v>
      </c>
      <c r="DJ41" s="2" t="s">
        <v>319</v>
      </c>
      <c r="DK41" s="10">
        <f>IFERROR(VLOOKUP(DJ41,Dicionário!A:B,2,0),"Conferir")</f>
        <v>3</v>
      </c>
      <c r="DL41" s="2" t="s">
        <v>158</v>
      </c>
      <c r="DM41" s="10">
        <f>IFERROR(VLOOKUP(DL41,Dicionário!A:B,2,0),"Conferir")</f>
        <v>5</v>
      </c>
      <c r="DN41" s="2" t="s">
        <v>126</v>
      </c>
      <c r="DO41" s="10">
        <f>IFERROR(VLOOKUP(DN41,Dicionário!A:B,2,0),"Conferir")</f>
        <v>2</v>
      </c>
      <c r="DP41" s="2" t="s">
        <v>126</v>
      </c>
      <c r="DQ41" s="10">
        <f>IFERROR(VLOOKUP(DP41,Dicionário!A:B,2,0),"Conferir")</f>
        <v>2</v>
      </c>
      <c r="DR41" s="2" t="s">
        <v>526</v>
      </c>
      <c r="DS41" s="2">
        <f t="shared" si="5"/>
        <v>4142</v>
      </c>
      <c r="DT41" s="2">
        <f t="shared" si="6"/>
        <v>21286</v>
      </c>
      <c r="DU41" s="2">
        <v>21</v>
      </c>
      <c r="DV41" s="2">
        <v>2019</v>
      </c>
    </row>
    <row r="42" spans="1:126" ht="15.75" customHeight="1" x14ac:dyDescent="0.15">
      <c r="A42" s="6">
        <v>44966.421757928241</v>
      </c>
      <c r="B42" s="2" t="s">
        <v>258</v>
      </c>
      <c r="C42" s="2" t="s">
        <v>527</v>
      </c>
      <c r="D42" s="2" t="s">
        <v>125</v>
      </c>
      <c r="E42" s="2" t="s">
        <v>126</v>
      </c>
      <c r="F42" s="2" t="s">
        <v>126</v>
      </c>
      <c r="G42" s="2">
        <v>1</v>
      </c>
      <c r="H42" s="2" t="s">
        <v>162</v>
      </c>
      <c r="I42" s="2" t="s">
        <v>127</v>
      </c>
      <c r="J42" s="2" t="s">
        <v>128</v>
      </c>
      <c r="K42" s="2" t="s">
        <v>163</v>
      </c>
      <c r="L42" s="2" t="s">
        <v>528</v>
      </c>
      <c r="M42" s="2">
        <v>2023020084</v>
      </c>
      <c r="N42" s="2" t="s">
        <v>529</v>
      </c>
      <c r="O42" s="2">
        <v>11974613405</v>
      </c>
      <c r="P42" s="2">
        <v>552808313</v>
      </c>
      <c r="Q42" s="2">
        <v>47149389830</v>
      </c>
      <c r="R42" s="7">
        <v>38391</v>
      </c>
      <c r="S42" s="2" t="s">
        <v>387</v>
      </c>
      <c r="T42" s="2" t="s">
        <v>133</v>
      </c>
      <c r="U42" s="2" t="s">
        <v>530</v>
      </c>
      <c r="V42" s="8" t="s">
        <v>531</v>
      </c>
      <c r="W42" s="2" t="s">
        <v>295</v>
      </c>
      <c r="X42" s="2" t="s">
        <v>137</v>
      </c>
      <c r="Y42" s="2" t="s">
        <v>138</v>
      </c>
      <c r="Z42" s="2" t="s">
        <v>139</v>
      </c>
      <c r="AB42" s="2">
        <v>3</v>
      </c>
      <c r="AC42" s="2">
        <v>3</v>
      </c>
      <c r="AD42" s="2">
        <f t="shared" si="0"/>
        <v>6</v>
      </c>
      <c r="AE42" s="2">
        <v>0</v>
      </c>
      <c r="AF42" s="2">
        <f t="shared" si="1"/>
        <v>6</v>
      </c>
      <c r="AG42" s="2" t="str">
        <f t="shared" si="2"/>
        <v>Ok</v>
      </c>
      <c r="AH42" s="2" t="s">
        <v>140</v>
      </c>
      <c r="AI42" s="2">
        <v>0</v>
      </c>
      <c r="AJ42" s="2" t="s">
        <v>141</v>
      </c>
      <c r="AK42" s="2">
        <f>IFERROR(VLOOKUP(AJ42,Dicionário!A:B,2,0),"Conferir")</f>
        <v>2</v>
      </c>
      <c r="AL42" s="2">
        <v>0</v>
      </c>
      <c r="AM42" s="2" t="s">
        <v>141</v>
      </c>
      <c r="AN42" s="9">
        <f>IFERROR(VLOOKUP(AM42,Dicionário!A:B,2,0),"Conferir")</f>
        <v>2</v>
      </c>
      <c r="AO42" s="2">
        <v>2057</v>
      </c>
      <c r="AP42" s="2" t="s">
        <v>351</v>
      </c>
      <c r="AQ42" s="2">
        <f>IFERROR(VLOOKUP(AP42,Dicionário!A:B,2,0),"Conferir")</f>
        <v>2</v>
      </c>
      <c r="AR42" s="2">
        <v>0</v>
      </c>
      <c r="AS42" s="2" t="s">
        <v>141</v>
      </c>
      <c r="AT42" s="9">
        <f>IFERROR(VLOOKUP(AS42,Dicionário!A:B,2,0),"Conferir")</f>
        <v>2</v>
      </c>
      <c r="AU42" s="2">
        <v>0</v>
      </c>
      <c r="AV42" s="2">
        <f t="shared" ref="AV42:AV46" si="9">ROUND(AU42+CX42,0)</f>
        <v>0</v>
      </c>
      <c r="AW42" s="2" t="s">
        <v>141</v>
      </c>
      <c r="AX42" s="9">
        <f>IFERROR(VLOOKUP(AW42,Dicionário!A:B,2,0),"Conferir")</f>
        <v>2</v>
      </c>
      <c r="AY42" s="2">
        <v>0</v>
      </c>
      <c r="AZ42" s="2" t="s">
        <v>141</v>
      </c>
      <c r="BA42" s="10">
        <f>IFERROR(VLOOKUP(AZ42,Dicionário!A:B,2,0),"Conferir")</f>
        <v>2</v>
      </c>
      <c r="BB42" s="2">
        <v>0</v>
      </c>
      <c r="BC42" s="2" t="s">
        <v>141</v>
      </c>
      <c r="BD42" s="10">
        <f>IFERROR(VLOOKUP(BC42,Dicionário!A:B,2,0),"Conferir")</f>
        <v>2</v>
      </c>
      <c r="BE42" s="2" t="s">
        <v>532</v>
      </c>
      <c r="BF42" s="2">
        <v>0</v>
      </c>
      <c r="BG42" s="2" t="s">
        <v>265</v>
      </c>
      <c r="BH42" s="10">
        <f>IFERROR(VLOOKUP(BG42,Dicionário!$A:$B,2,0),"CONFERIR")</f>
        <v>3</v>
      </c>
      <c r="BI42" s="2">
        <v>0</v>
      </c>
      <c r="BJ42" s="2" t="s">
        <v>238</v>
      </c>
      <c r="BK42" s="10">
        <f>IFERROR(VLOOKUP(BJ42,Dicionário!$A:$B,2,0),"CONFERIR")</f>
        <v>2</v>
      </c>
      <c r="BL42" s="2">
        <v>0</v>
      </c>
      <c r="BM42" s="2" t="s">
        <v>150</v>
      </c>
      <c r="BN42" s="10">
        <f>IFERROR(VLOOKUP(BM42,Dicionário!$A:$B,2,0),"CONFERIR")</f>
        <v>2</v>
      </c>
      <c r="BO42" s="2">
        <v>33</v>
      </c>
      <c r="BP42" s="2" t="s">
        <v>146</v>
      </c>
      <c r="BQ42" s="10">
        <f>IFERROR(VLOOKUP(BP42,Dicionário!$A:$B,2,0),"CONFERIR")</f>
        <v>2</v>
      </c>
      <c r="BR42" s="2">
        <v>55</v>
      </c>
      <c r="BS42" s="2" t="s">
        <v>146</v>
      </c>
      <c r="BT42" s="10">
        <f>IFERROR(VLOOKUP(BS42,Dicionário!$A:$B,2,0),"CONFERIR")</f>
        <v>2</v>
      </c>
      <c r="BU42" s="2">
        <v>43</v>
      </c>
      <c r="BV42" s="2" t="s">
        <v>147</v>
      </c>
      <c r="BW42" s="10">
        <f>IFERROR(VLOOKUP(BV42,Dicionário!$A:$B,2,0),"CONFERIR")</f>
        <v>2</v>
      </c>
      <c r="BX42" s="2" t="s">
        <v>202</v>
      </c>
      <c r="BY42" s="2">
        <v>44</v>
      </c>
      <c r="BZ42" s="2" t="s">
        <v>149</v>
      </c>
      <c r="CA42" s="10">
        <f>IFERROR(VLOOKUP(BZ42,Dicionário!$A:$B,2,0),"CONFERIR")</f>
        <v>2</v>
      </c>
      <c r="CB42" s="2">
        <v>80</v>
      </c>
      <c r="CC42" s="2">
        <v>0</v>
      </c>
      <c r="CD42" s="2" t="s">
        <v>150</v>
      </c>
      <c r="CE42" s="10">
        <f>IFERROR(VLOOKUP(CD42,Dicionário!$A:$B,2,0),"CONFERIR")</f>
        <v>2</v>
      </c>
      <c r="CF42" s="2">
        <v>0</v>
      </c>
      <c r="CG42" s="2" t="s">
        <v>150</v>
      </c>
      <c r="CH42" s="10">
        <f>IFERROR(VLOOKUP(CG42,Dicionário!$A:$B,2,0),"CONFERIR")</f>
        <v>2</v>
      </c>
      <c r="CI42" s="2">
        <v>50</v>
      </c>
      <c r="CJ42" s="2" t="s">
        <v>175</v>
      </c>
      <c r="CK42" s="10">
        <f>IFERROR(VLOOKUP(CJ42,Dicionário!$A:$B,2,0),"CONFERIR")</f>
        <v>2</v>
      </c>
      <c r="CL42" s="2" t="s">
        <v>497</v>
      </c>
      <c r="CM42" s="2">
        <v>0</v>
      </c>
      <c r="CN42" s="2">
        <v>0</v>
      </c>
      <c r="CO42" s="2">
        <v>0</v>
      </c>
      <c r="CP42" s="2" t="s">
        <v>150</v>
      </c>
      <c r="CQ42" s="10">
        <f>IFERROR(VLOOKUP(CP42,Dicionário!$A:$B,2,0),"CONFERIR")</f>
        <v>2</v>
      </c>
      <c r="CR42" s="2">
        <v>0</v>
      </c>
      <c r="CS42" s="2" t="s">
        <v>150</v>
      </c>
      <c r="CT42" s="10">
        <f>IFERROR(VLOOKUP(CS42,Dicionário!A:B,2,0),"Conferir")</f>
        <v>2</v>
      </c>
      <c r="CU42" s="2">
        <v>0</v>
      </c>
      <c r="CV42" s="2" t="s">
        <v>150</v>
      </c>
      <c r="CW42" s="10">
        <f>IFERROR(VLOOKUP(CV42,Dicionário!A:B,2,0),"Conferir")</f>
        <v>2</v>
      </c>
      <c r="CX42" s="2">
        <f t="shared" si="4"/>
        <v>0</v>
      </c>
      <c r="CY42" s="2">
        <v>866</v>
      </c>
      <c r="CZ42" s="2" t="s">
        <v>154</v>
      </c>
      <c r="DA42" s="10">
        <f>IFERROR(VLOOKUP(CZ42,Dicionário!$A:$B,2,0),"CONFERIR")</f>
        <v>2</v>
      </c>
      <c r="DB42" s="2" t="s">
        <v>533</v>
      </c>
      <c r="DC42" s="2" t="s">
        <v>190</v>
      </c>
      <c r="DD42" s="2" t="s">
        <v>190</v>
      </c>
      <c r="DE42" s="10">
        <f>IFERROR(VLOOKUP(DD42,Dicionário!A:B,2,0),"Conferir")</f>
        <v>2</v>
      </c>
      <c r="DF42" s="2" t="s">
        <v>156</v>
      </c>
      <c r="DG42" s="2" t="s">
        <v>204</v>
      </c>
      <c r="DH42" s="2" t="s">
        <v>157</v>
      </c>
      <c r="DI42" s="10">
        <f>IFERROR(VLOOKUP(DH42,Dicionário!$A:$B,2,0),"CONFERIR")</f>
        <v>2</v>
      </c>
      <c r="DJ42" s="2" t="s">
        <v>519</v>
      </c>
      <c r="DK42" s="10">
        <f>IFERROR(VLOOKUP(DJ42,Dicionário!A:B,2,0),"Conferir")</f>
        <v>1</v>
      </c>
      <c r="DL42" s="2" t="s">
        <v>230</v>
      </c>
      <c r="DM42" s="10">
        <f>IFERROR(VLOOKUP(DL42,Dicionário!A:B,2,0),"Conferir")</f>
        <v>4</v>
      </c>
      <c r="DN42" s="2" t="s">
        <v>126</v>
      </c>
      <c r="DO42" s="10">
        <f>IFERROR(VLOOKUP(DN42,Dicionário!A:B,2,0),"Conferir")</f>
        <v>2</v>
      </c>
      <c r="DP42" s="2" t="s">
        <v>126</v>
      </c>
      <c r="DQ42" s="10">
        <f>IFERROR(VLOOKUP(DP42,Dicionário!A:B,2,0),"Conferir")</f>
        <v>2</v>
      </c>
      <c r="DS42" s="2">
        <f t="shared" si="5"/>
        <v>2057</v>
      </c>
      <c r="DT42" s="2">
        <f t="shared" si="6"/>
        <v>1171</v>
      </c>
      <c r="DU42" s="2">
        <v>18</v>
      </c>
      <c r="DV42" s="2">
        <v>2022</v>
      </c>
    </row>
    <row r="43" spans="1:126" ht="15.75" customHeight="1" x14ac:dyDescent="0.15">
      <c r="A43" s="6">
        <v>44966.401637199073</v>
      </c>
      <c r="B43" s="2" t="s">
        <v>231</v>
      </c>
      <c r="C43" s="2" t="s">
        <v>534</v>
      </c>
      <c r="D43" s="2" t="s">
        <v>125</v>
      </c>
      <c r="E43" s="2" t="s">
        <v>125</v>
      </c>
      <c r="F43" s="2" t="s">
        <v>126</v>
      </c>
      <c r="G43" s="2">
        <v>2</v>
      </c>
      <c r="H43" s="2">
        <v>4</v>
      </c>
      <c r="I43" s="2" t="s">
        <v>127</v>
      </c>
      <c r="J43" s="2" t="s">
        <v>128</v>
      </c>
      <c r="K43" s="2" t="s">
        <v>182</v>
      </c>
      <c r="L43" s="2" t="s">
        <v>535</v>
      </c>
      <c r="M43" s="2">
        <v>2023020082</v>
      </c>
      <c r="N43" s="2" t="s">
        <v>536</v>
      </c>
      <c r="O43" s="2">
        <v>11950680896</v>
      </c>
      <c r="P43" s="2">
        <v>391009011</v>
      </c>
      <c r="Q43" s="2">
        <v>44976910806</v>
      </c>
      <c r="R43" s="7">
        <v>38092</v>
      </c>
      <c r="S43" s="2" t="s">
        <v>132</v>
      </c>
      <c r="T43" s="2" t="s">
        <v>133</v>
      </c>
      <c r="U43" s="2" t="s">
        <v>537</v>
      </c>
      <c r="V43" s="8" t="s">
        <v>538</v>
      </c>
      <c r="W43" s="2" t="s">
        <v>168</v>
      </c>
      <c r="X43" s="2" t="s">
        <v>137</v>
      </c>
      <c r="Y43" s="2" t="s">
        <v>138</v>
      </c>
      <c r="Z43" s="2" t="s">
        <v>139</v>
      </c>
      <c r="AB43" s="2">
        <v>5</v>
      </c>
      <c r="AC43" s="2">
        <v>5</v>
      </c>
      <c r="AD43" s="2">
        <f t="shared" si="0"/>
        <v>10</v>
      </c>
      <c r="AF43" s="2">
        <f t="shared" si="1"/>
        <v>10</v>
      </c>
      <c r="AG43" s="2" t="str">
        <f t="shared" si="2"/>
        <v>Ok</v>
      </c>
      <c r="AH43" s="2" t="s">
        <v>140</v>
      </c>
      <c r="AI43" s="2">
        <v>0</v>
      </c>
      <c r="AJ43" s="2" t="s">
        <v>141</v>
      </c>
      <c r="AK43" s="2">
        <f>IFERROR(VLOOKUP(AJ43,Dicionário!A:B,2,0),"Conferir")</f>
        <v>2</v>
      </c>
      <c r="AL43" s="2">
        <v>0</v>
      </c>
      <c r="AM43" s="2" t="s">
        <v>141</v>
      </c>
      <c r="AN43" s="9">
        <f>IFERROR(VLOOKUP(AM43,Dicionário!A:B,2,0),"Conferir")</f>
        <v>2</v>
      </c>
      <c r="AO43" s="2">
        <v>0</v>
      </c>
      <c r="AP43" s="2" t="s">
        <v>141</v>
      </c>
      <c r="AQ43" s="2">
        <f>IFERROR(VLOOKUP(AP43,Dicionário!A:B,2,0),"Conferir")</f>
        <v>2</v>
      </c>
      <c r="AR43" s="2">
        <v>0</v>
      </c>
      <c r="AS43" s="2" t="s">
        <v>141</v>
      </c>
      <c r="AT43" s="9">
        <f>IFERROR(VLOOKUP(AS43,Dicionário!A:B,2,0),"Conferir")</f>
        <v>2</v>
      </c>
      <c r="AU43" s="2">
        <v>0</v>
      </c>
      <c r="AV43" s="2">
        <f t="shared" si="9"/>
        <v>0</v>
      </c>
      <c r="AW43" s="2" t="s">
        <v>141</v>
      </c>
      <c r="AX43" s="9">
        <f>IFERROR(VLOOKUP(AW43,Dicionário!A:B,2,0),"Conferir")</f>
        <v>2</v>
      </c>
      <c r="AY43" s="2">
        <v>0</v>
      </c>
      <c r="AZ43" s="2" t="s">
        <v>141</v>
      </c>
      <c r="BA43" s="10">
        <f>IFERROR(VLOOKUP(AZ43,Dicionário!A:B,2,0),"Conferir")</f>
        <v>2</v>
      </c>
      <c r="BB43" s="2">
        <v>1300</v>
      </c>
      <c r="BC43" s="2" t="s">
        <v>351</v>
      </c>
      <c r="BD43" s="10">
        <f>IFERROR(VLOOKUP(BC43,Dicionário!A:B,2,0),"Conferir")</f>
        <v>2</v>
      </c>
      <c r="BE43" s="2" t="s">
        <v>539</v>
      </c>
      <c r="BF43" s="2">
        <v>0</v>
      </c>
      <c r="BG43" s="2" t="s">
        <v>265</v>
      </c>
      <c r="BH43" s="10">
        <f>IFERROR(VLOOKUP(BG43,Dicionário!$A:$B,2,0),"CONFERIR")</f>
        <v>3</v>
      </c>
      <c r="BI43" s="2">
        <v>0</v>
      </c>
      <c r="BJ43" s="2" t="s">
        <v>238</v>
      </c>
      <c r="BK43" s="10">
        <f>IFERROR(VLOOKUP(BJ43,Dicionário!$A:$B,2,0),"CONFERIR")</f>
        <v>2</v>
      </c>
      <c r="BL43" s="2">
        <v>0</v>
      </c>
      <c r="BM43" s="2" t="s">
        <v>150</v>
      </c>
      <c r="BN43" s="10">
        <f>IFERROR(VLOOKUP(BM43,Dicionário!$A:$B,2,0),"CONFERIR")</f>
        <v>2</v>
      </c>
      <c r="BO43" s="2">
        <v>66</v>
      </c>
      <c r="BP43" s="2" t="s">
        <v>146</v>
      </c>
      <c r="BQ43" s="10">
        <f>IFERROR(VLOOKUP(BP43,Dicionário!$A:$B,2,0),"CONFERIR")</f>
        <v>2</v>
      </c>
      <c r="BR43" s="2">
        <v>200</v>
      </c>
      <c r="BS43" s="2" t="s">
        <v>341</v>
      </c>
      <c r="BT43" s="10">
        <f>IFERROR(VLOOKUP(BS43,Dicionário!$A:$B,2,0),"CONFERIR")</f>
        <v>0</v>
      </c>
      <c r="BU43" s="2">
        <v>0</v>
      </c>
      <c r="BV43" s="2" t="s">
        <v>150</v>
      </c>
      <c r="BW43" s="10">
        <f>IFERROR(VLOOKUP(BV43,Dicionário!$A:$B,2,0),"CONFERIR")</f>
        <v>2</v>
      </c>
      <c r="BX43" s="2" t="s">
        <v>148</v>
      </c>
      <c r="BY43" s="2">
        <v>99</v>
      </c>
      <c r="BZ43" s="2" t="s">
        <v>266</v>
      </c>
      <c r="CA43" s="10">
        <f>IFERROR(VLOOKUP(BZ43,Dicionário!$A:$B,2,0),"CONFERIR")</f>
        <v>0</v>
      </c>
      <c r="CB43" s="2">
        <v>0</v>
      </c>
      <c r="CC43" s="2">
        <v>0</v>
      </c>
      <c r="CD43" s="2" t="s">
        <v>150</v>
      </c>
      <c r="CE43" s="10">
        <f>IFERROR(VLOOKUP(CD43,Dicionário!$A:$B,2,0),"CONFERIR")</f>
        <v>2</v>
      </c>
      <c r="CF43" s="2">
        <v>0</v>
      </c>
      <c r="CG43" s="2" t="s">
        <v>150</v>
      </c>
      <c r="CH43" s="10">
        <f>IFERROR(VLOOKUP(CG43,Dicionário!$A:$B,2,0),"CONFERIR")</f>
        <v>2</v>
      </c>
      <c r="CI43" s="2">
        <v>0</v>
      </c>
      <c r="CJ43" s="2" t="s">
        <v>150</v>
      </c>
      <c r="CK43" s="10">
        <f>IFERROR(VLOOKUP(CJ43,Dicionário!$A:$B,2,0),"CONFERIR")</f>
        <v>2</v>
      </c>
      <c r="CM43" s="2">
        <v>1</v>
      </c>
      <c r="CN43" s="2">
        <v>0</v>
      </c>
      <c r="CO43" s="2">
        <v>600</v>
      </c>
      <c r="CP43" s="2" t="s">
        <v>177</v>
      </c>
      <c r="CQ43" s="10">
        <f>IFERROR(VLOOKUP(CP43,Dicionário!$A:$B,2,0),"CONFERIR")</f>
        <v>0</v>
      </c>
      <c r="CR43" s="2">
        <v>0</v>
      </c>
      <c r="CS43" s="2" t="s">
        <v>150</v>
      </c>
      <c r="CT43" s="10">
        <f>IFERROR(VLOOKUP(CS43,Dicionário!A:B,2,0),"Conferir")</f>
        <v>2</v>
      </c>
      <c r="CU43" s="2">
        <v>0</v>
      </c>
      <c r="CV43" s="2" t="s">
        <v>150</v>
      </c>
      <c r="CW43" s="10">
        <f>IFERROR(VLOOKUP(CV43,Dicionário!A:B,2,0),"Conferir")</f>
        <v>2</v>
      </c>
      <c r="CX43" s="2">
        <f t="shared" si="4"/>
        <v>0</v>
      </c>
      <c r="CY43" s="2">
        <v>0</v>
      </c>
      <c r="CZ43" s="2" t="s">
        <v>150</v>
      </c>
      <c r="DA43" s="10">
        <f>IFERROR(VLOOKUP(CZ43,Dicionário!$A:$B,2,0),"CONFERIR")</f>
        <v>2</v>
      </c>
      <c r="DC43" s="2" t="s">
        <v>155</v>
      </c>
      <c r="DD43" s="2" t="s">
        <v>190</v>
      </c>
      <c r="DE43" s="10">
        <f>IFERROR(VLOOKUP(DD43,Dicionário!A:B,2,0),"Conferir")</f>
        <v>2</v>
      </c>
      <c r="DF43" s="2" t="s">
        <v>156</v>
      </c>
      <c r="DG43" s="2" t="s">
        <v>126</v>
      </c>
      <c r="DH43" s="2" t="s">
        <v>157</v>
      </c>
      <c r="DI43" s="10">
        <f>IFERROR(VLOOKUP(DH43,Dicionário!$A:$B,2,0),"CONFERIR")</f>
        <v>2</v>
      </c>
      <c r="DJ43" s="2" t="s">
        <v>158</v>
      </c>
      <c r="DK43" s="10">
        <f>IFERROR(VLOOKUP(DJ43,Dicionário!A:B,2,0),"Conferir")</f>
        <v>5</v>
      </c>
      <c r="DL43" s="2" t="s">
        <v>206</v>
      </c>
      <c r="DM43" s="10">
        <f>IFERROR(VLOOKUP(DL43,Dicionário!A:B,2,0),"Conferir")</f>
        <v>7</v>
      </c>
      <c r="DN43" s="2" t="s">
        <v>126</v>
      </c>
      <c r="DO43" s="10">
        <f>IFERROR(VLOOKUP(DN43,Dicionário!A:B,2,0),"Conferir")</f>
        <v>2</v>
      </c>
      <c r="DP43" s="2" t="s">
        <v>126</v>
      </c>
      <c r="DQ43" s="10">
        <f>IFERROR(VLOOKUP(DP43,Dicionário!A:B,2,0),"Conferir")</f>
        <v>2</v>
      </c>
      <c r="DS43" s="2">
        <f t="shared" si="5"/>
        <v>1300</v>
      </c>
      <c r="DT43" s="2">
        <f t="shared" si="6"/>
        <v>965</v>
      </c>
      <c r="DU43" s="2">
        <v>19</v>
      </c>
      <c r="DV43" s="2">
        <v>2022</v>
      </c>
    </row>
    <row r="44" spans="1:126" ht="15.75" customHeight="1" x14ac:dyDescent="0.15">
      <c r="A44" s="6">
        <v>44965.736685069445</v>
      </c>
      <c r="B44" s="2" t="s">
        <v>159</v>
      </c>
      <c r="C44" s="2" t="s">
        <v>540</v>
      </c>
      <c r="D44" s="2" t="s">
        <v>125</v>
      </c>
      <c r="E44" s="2" t="s">
        <v>126</v>
      </c>
      <c r="F44" s="2" t="s">
        <v>126</v>
      </c>
      <c r="G44" s="2" t="s">
        <v>162</v>
      </c>
      <c r="H44" s="2" t="s">
        <v>162</v>
      </c>
      <c r="I44" s="2" t="s">
        <v>127</v>
      </c>
      <c r="J44" s="2" t="s">
        <v>209</v>
      </c>
      <c r="K44" s="2" t="s">
        <v>209</v>
      </c>
      <c r="L44" s="2" t="s">
        <v>541</v>
      </c>
      <c r="M44" s="2">
        <v>2023020083</v>
      </c>
      <c r="N44" s="2" t="s">
        <v>542</v>
      </c>
      <c r="O44" s="2">
        <v>11957312707</v>
      </c>
      <c r="P44" s="2">
        <v>500223932</v>
      </c>
      <c r="Q44" s="2">
        <v>53069768830</v>
      </c>
      <c r="R44" s="7">
        <v>38589</v>
      </c>
      <c r="S44" s="2" t="s">
        <v>132</v>
      </c>
      <c r="T44" s="2" t="s">
        <v>133</v>
      </c>
      <c r="U44" s="2" t="s">
        <v>543</v>
      </c>
      <c r="V44" s="8" t="s">
        <v>544</v>
      </c>
      <c r="W44" s="2" t="s">
        <v>168</v>
      </c>
      <c r="X44" s="2" t="s">
        <v>137</v>
      </c>
      <c r="Y44" s="2" t="s">
        <v>138</v>
      </c>
      <c r="Z44" s="2" t="s">
        <v>139</v>
      </c>
      <c r="AB44" s="2">
        <v>5</v>
      </c>
      <c r="AC44" s="2">
        <v>5</v>
      </c>
      <c r="AD44" s="2">
        <f t="shared" si="0"/>
        <v>10</v>
      </c>
      <c r="AF44" s="2">
        <f t="shared" si="1"/>
        <v>10</v>
      </c>
      <c r="AG44" s="2" t="str">
        <f t="shared" si="2"/>
        <v>Ok</v>
      </c>
      <c r="AH44" s="2" t="s">
        <v>169</v>
      </c>
      <c r="AI44" s="2">
        <v>0</v>
      </c>
      <c r="AJ44" s="2" t="s">
        <v>141</v>
      </c>
      <c r="AK44" s="2">
        <f>IFERROR(VLOOKUP(AJ44,Dicionário!A:B,2,0),"Conferir")</f>
        <v>2</v>
      </c>
      <c r="AL44" s="2">
        <v>1500</v>
      </c>
      <c r="AM44" s="2" t="s">
        <v>170</v>
      </c>
      <c r="AN44" s="9">
        <f>IFERROR(VLOOKUP(AM44,Dicionário!A:B,2,0),"Conferir")</f>
        <v>2</v>
      </c>
      <c r="AO44" s="2">
        <v>1696</v>
      </c>
      <c r="AP44" s="2" t="s">
        <v>142</v>
      </c>
      <c r="AQ44" s="2">
        <f>IFERROR(VLOOKUP(AP44,Dicionário!A:B,2,0),"Conferir")</f>
        <v>2</v>
      </c>
      <c r="AR44" s="2">
        <v>0</v>
      </c>
      <c r="AS44" s="2" t="s">
        <v>141</v>
      </c>
      <c r="AT44" s="9">
        <f>IFERROR(VLOOKUP(AS44,Dicionário!A:B,2,0),"Conferir")</f>
        <v>2</v>
      </c>
      <c r="AU44" s="2">
        <v>0</v>
      </c>
      <c r="AV44" s="2">
        <f t="shared" si="9"/>
        <v>0</v>
      </c>
      <c r="AW44" s="2" t="s">
        <v>141</v>
      </c>
      <c r="AX44" s="9">
        <f>IFERROR(VLOOKUP(AW44,Dicionário!A:B,2,0),"Conferir")</f>
        <v>2</v>
      </c>
      <c r="AY44" s="2">
        <v>0</v>
      </c>
      <c r="AZ44" s="2" t="s">
        <v>141</v>
      </c>
      <c r="BA44" s="10">
        <f>IFERROR(VLOOKUP(AZ44,Dicionário!A:B,2,0),"Conferir")</f>
        <v>2</v>
      </c>
      <c r="BB44" s="2">
        <v>0</v>
      </c>
      <c r="BC44" s="2" t="s">
        <v>141</v>
      </c>
      <c r="BD44" s="10">
        <f>IFERROR(VLOOKUP(BC44,Dicionário!A:B,2,0),"Conferir")</f>
        <v>2</v>
      </c>
      <c r="BF44" s="2">
        <v>0</v>
      </c>
      <c r="BG44" s="2" t="s">
        <v>237</v>
      </c>
      <c r="BH44" s="10">
        <f>IFERROR(VLOOKUP(BG44,Dicionário!$A:$B,2,0),"CONFERIR")</f>
        <v>4</v>
      </c>
      <c r="BI44" s="2">
        <v>0</v>
      </c>
      <c r="BJ44" s="2" t="s">
        <v>238</v>
      </c>
      <c r="BK44" s="10">
        <f>IFERROR(VLOOKUP(BJ44,Dicionário!$A:$B,2,0),"CONFERIR")</f>
        <v>2</v>
      </c>
      <c r="BL44" s="2">
        <v>0</v>
      </c>
      <c r="BM44" s="2" t="s">
        <v>150</v>
      </c>
      <c r="BN44" s="10">
        <f>IFERROR(VLOOKUP(BM44,Dicionário!$A:$B,2,0),"CONFERIR")</f>
        <v>2</v>
      </c>
      <c r="BO44" s="2">
        <v>13</v>
      </c>
      <c r="BP44" s="2" t="s">
        <v>146</v>
      </c>
      <c r="BQ44" s="10">
        <f>IFERROR(VLOOKUP(BP44,Dicionário!$A:$B,2,0),"CONFERIR")</f>
        <v>2</v>
      </c>
      <c r="BR44" s="2">
        <v>22</v>
      </c>
      <c r="BS44" s="2" t="s">
        <v>146</v>
      </c>
      <c r="BT44" s="10">
        <f>IFERROR(VLOOKUP(BS44,Dicionário!$A:$B,2,0),"CONFERIR")</f>
        <v>2</v>
      </c>
      <c r="BU44" s="2">
        <v>0</v>
      </c>
      <c r="BV44" s="2" t="s">
        <v>150</v>
      </c>
      <c r="BW44" s="10">
        <f>IFERROR(VLOOKUP(BV44,Dicionário!$A:$B,2,0),"CONFERIR")</f>
        <v>2</v>
      </c>
      <c r="BX44" s="2" t="s">
        <v>202</v>
      </c>
      <c r="BY44" s="2">
        <v>100</v>
      </c>
      <c r="BZ44" s="2" t="s">
        <v>149</v>
      </c>
      <c r="CA44" s="10">
        <f>IFERROR(VLOOKUP(BZ44,Dicionário!$A:$B,2,0),"CONFERIR")</f>
        <v>2</v>
      </c>
      <c r="CB44" s="2">
        <v>0</v>
      </c>
      <c r="CC44" s="2">
        <v>0</v>
      </c>
      <c r="CD44" s="2" t="s">
        <v>150</v>
      </c>
      <c r="CE44" s="10">
        <f>IFERROR(VLOOKUP(CD44,Dicionário!$A:$B,2,0),"CONFERIR")</f>
        <v>2</v>
      </c>
      <c r="CF44" s="2">
        <v>80</v>
      </c>
      <c r="CG44" s="2" t="s">
        <v>267</v>
      </c>
      <c r="CH44" s="10">
        <f>IFERROR(VLOOKUP(CG44,Dicionário!$A:$B,2,0),"CONFERIR")</f>
        <v>0</v>
      </c>
      <c r="CI44" s="2">
        <v>0</v>
      </c>
      <c r="CJ44" s="2" t="s">
        <v>150</v>
      </c>
      <c r="CK44" s="10">
        <f>IFERROR(VLOOKUP(CJ44,Dicionário!$A:$B,2,0),"CONFERIR")</f>
        <v>2</v>
      </c>
      <c r="CM44" s="2">
        <v>1</v>
      </c>
      <c r="CN44" s="2">
        <v>0</v>
      </c>
      <c r="CO44" s="2">
        <v>1343</v>
      </c>
      <c r="CP44" s="2" t="s">
        <v>545</v>
      </c>
      <c r="CQ44" s="10">
        <f>IFERROR(VLOOKUP(CP44,Dicionário!$A:$B,2,0),"CONFERIR")</f>
        <v>2</v>
      </c>
      <c r="CR44" s="2">
        <v>0</v>
      </c>
      <c r="CS44" s="2" t="s">
        <v>150</v>
      </c>
      <c r="CT44" s="10">
        <f>IFERROR(VLOOKUP(CS44,Dicionário!A:B,2,0),"Conferir")</f>
        <v>2</v>
      </c>
      <c r="CU44" s="2">
        <v>0</v>
      </c>
      <c r="CV44" s="2" t="s">
        <v>150</v>
      </c>
      <c r="CW44" s="10">
        <f>IFERROR(VLOOKUP(CV44,Dicionário!A:B,2,0),"Conferir")</f>
        <v>2</v>
      </c>
      <c r="CX44" s="2">
        <f t="shared" si="4"/>
        <v>0</v>
      </c>
      <c r="CY44" s="2">
        <v>0</v>
      </c>
      <c r="CZ44" s="2" t="s">
        <v>150</v>
      </c>
      <c r="DA44" s="10">
        <f>IFERROR(VLOOKUP(CZ44,Dicionário!$A:$B,2,0),"CONFERIR")</f>
        <v>2</v>
      </c>
      <c r="DC44" s="2" t="s">
        <v>155</v>
      </c>
      <c r="DD44" s="2" t="s">
        <v>155</v>
      </c>
      <c r="DE44" s="10">
        <f>IFERROR(VLOOKUP(DD44,Dicionário!A:B,2,0),"Conferir")</f>
        <v>1</v>
      </c>
      <c r="DF44" s="2" t="s">
        <v>179</v>
      </c>
      <c r="DH44" s="2" t="s">
        <v>157</v>
      </c>
      <c r="DI44" s="10">
        <f>IFERROR(VLOOKUP(DH44,Dicionário!$A:$B,2,0),"CONFERIR")</f>
        <v>2</v>
      </c>
      <c r="DJ44" s="2" t="s">
        <v>229</v>
      </c>
      <c r="DK44" s="10">
        <f>IFERROR(VLOOKUP(DJ44,Dicionário!A:B,2,0),"Conferir")</f>
        <v>2</v>
      </c>
      <c r="DL44" s="2" t="s">
        <v>206</v>
      </c>
      <c r="DM44" s="10">
        <f>IFERROR(VLOOKUP(DL44,Dicionário!A:B,2,0),"Conferir")</f>
        <v>7</v>
      </c>
      <c r="DN44" s="2" t="s">
        <v>126</v>
      </c>
      <c r="DO44" s="10">
        <f>IFERROR(VLOOKUP(DN44,Dicionário!A:B,2,0),"Conferir")</f>
        <v>2</v>
      </c>
      <c r="DP44" s="2" t="s">
        <v>125</v>
      </c>
      <c r="DQ44" s="10">
        <f>IFERROR(VLOOKUP(DP44,Dicionário!A:B,2,0),"Conferir")</f>
        <v>1</v>
      </c>
      <c r="DS44" s="2">
        <f t="shared" si="5"/>
        <v>3196</v>
      </c>
      <c r="DT44" s="2">
        <f t="shared" si="6"/>
        <v>1558</v>
      </c>
      <c r="DU44" s="2">
        <v>18</v>
      </c>
      <c r="DV44" s="2">
        <v>2023</v>
      </c>
    </row>
    <row r="45" spans="1:126" ht="15.75" customHeight="1" x14ac:dyDescent="0.15">
      <c r="A45" s="6">
        <v>44965.47059542824</v>
      </c>
      <c r="B45" s="2" t="s">
        <v>269</v>
      </c>
      <c r="C45" s="2" t="s">
        <v>546</v>
      </c>
      <c r="D45" s="2" t="s">
        <v>125</v>
      </c>
      <c r="E45" s="2" t="s">
        <v>125</v>
      </c>
      <c r="F45" s="2" t="s">
        <v>126</v>
      </c>
      <c r="G45" s="2">
        <v>5</v>
      </c>
      <c r="H45" s="2">
        <v>2</v>
      </c>
      <c r="I45" s="2">
        <v>1</v>
      </c>
      <c r="J45" s="2" t="s">
        <v>128</v>
      </c>
      <c r="K45" s="2" t="s">
        <v>163</v>
      </c>
      <c r="L45" s="2" t="s">
        <v>547</v>
      </c>
      <c r="M45" s="2">
        <v>2023020088</v>
      </c>
      <c r="N45" s="2" t="s">
        <v>548</v>
      </c>
      <c r="O45" s="2">
        <v>11949019034</v>
      </c>
      <c r="P45" s="2">
        <v>386753465</v>
      </c>
      <c r="Q45" s="2">
        <v>48303417851</v>
      </c>
      <c r="R45" s="7">
        <v>37074</v>
      </c>
      <c r="S45" s="2" t="s">
        <v>132</v>
      </c>
      <c r="T45" s="2" t="s">
        <v>133</v>
      </c>
      <c r="U45" s="2" t="s">
        <v>549</v>
      </c>
      <c r="V45" s="8" t="s">
        <v>550</v>
      </c>
      <c r="W45" s="2" t="s">
        <v>168</v>
      </c>
      <c r="X45" s="2" t="s">
        <v>137</v>
      </c>
      <c r="Y45" s="2" t="s">
        <v>138</v>
      </c>
      <c r="Z45" s="2" t="s">
        <v>139</v>
      </c>
      <c r="AB45" s="2">
        <v>2</v>
      </c>
      <c r="AC45" s="2">
        <v>2</v>
      </c>
      <c r="AD45" s="2">
        <f t="shared" si="0"/>
        <v>4</v>
      </c>
      <c r="AF45" s="2">
        <f t="shared" si="1"/>
        <v>4</v>
      </c>
      <c r="AG45" s="2" t="str">
        <f t="shared" si="2"/>
        <v>Ok</v>
      </c>
      <c r="AH45" s="2" t="s">
        <v>140</v>
      </c>
      <c r="AI45" s="2">
        <v>550</v>
      </c>
      <c r="AJ45" s="2" t="s">
        <v>170</v>
      </c>
      <c r="AK45" s="2">
        <f>IFERROR(VLOOKUP(AJ45,Dicionário!A:B,2,0),"Conferir")</f>
        <v>2</v>
      </c>
      <c r="AL45" s="2">
        <v>0</v>
      </c>
      <c r="AM45" s="2" t="s">
        <v>141</v>
      </c>
      <c r="AN45" s="9">
        <f>IFERROR(VLOOKUP(AM45,Dicionário!A:B,2,0),"Conferir")</f>
        <v>2</v>
      </c>
      <c r="AO45" s="2">
        <v>2884</v>
      </c>
      <c r="AP45" s="2" t="s">
        <v>142</v>
      </c>
      <c r="AQ45" s="2">
        <f>IFERROR(VLOOKUP(AP45,Dicionário!A:B,2,0),"Conferir")</f>
        <v>2</v>
      </c>
      <c r="AR45" s="2">
        <v>0</v>
      </c>
      <c r="AS45" s="2" t="s">
        <v>141</v>
      </c>
      <c r="AT45" s="9">
        <f>IFERROR(VLOOKUP(AS45,Dicionário!A:B,2,0),"Conferir")</f>
        <v>2</v>
      </c>
      <c r="AU45" s="2">
        <v>0</v>
      </c>
      <c r="AV45" s="2">
        <f t="shared" si="9"/>
        <v>0</v>
      </c>
      <c r="AW45" s="2" t="s">
        <v>141</v>
      </c>
      <c r="AX45" s="9">
        <f>IFERROR(VLOOKUP(AW45,Dicionário!A:B,2,0),"Conferir")</f>
        <v>2</v>
      </c>
      <c r="AY45" s="2">
        <v>0</v>
      </c>
      <c r="AZ45" s="2" t="s">
        <v>141</v>
      </c>
      <c r="BA45" s="10">
        <f>IFERROR(VLOOKUP(AZ45,Dicionário!A:B,2,0),"Conferir")</f>
        <v>2</v>
      </c>
      <c r="BB45" s="2">
        <v>0</v>
      </c>
      <c r="BC45" s="2" t="s">
        <v>141</v>
      </c>
      <c r="BD45" s="10">
        <f>IFERROR(VLOOKUP(BC45,Dicionário!A:B,2,0),"Conferir")</f>
        <v>2</v>
      </c>
      <c r="BE45" s="2" t="s">
        <v>551</v>
      </c>
      <c r="BF45" s="2">
        <v>0</v>
      </c>
      <c r="BG45" s="2" t="s">
        <v>143</v>
      </c>
      <c r="BH45" s="10">
        <f>IFERROR(VLOOKUP(BG45,Dicionário!$A:$B,2,0),"CONFERIR")</f>
        <v>1</v>
      </c>
      <c r="BI45" s="2">
        <v>0</v>
      </c>
      <c r="BJ45" s="2" t="s">
        <v>144</v>
      </c>
      <c r="BK45" s="10">
        <f>IFERROR(VLOOKUP(BJ45,Dicionário!$A:$B,2,0),"CONFERIR")</f>
        <v>2</v>
      </c>
      <c r="BL45" s="2">
        <v>0</v>
      </c>
      <c r="BM45" s="2" t="s">
        <v>150</v>
      </c>
      <c r="BN45" s="10">
        <f>IFERROR(VLOOKUP(BM45,Dicionário!$A:$B,2,0),"CONFERIR")</f>
        <v>2</v>
      </c>
      <c r="BO45" s="2">
        <v>128</v>
      </c>
      <c r="BP45" s="2" t="s">
        <v>146</v>
      </c>
      <c r="BQ45" s="10">
        <f>IFERROR(VLOOKUP(BP45,Dicionário!$A:$B,2,0),"CONFERIR")</f>
        <v>2</v>
      </c>
      <c r="BR45" s="2">
        <v>149</v>
      </c>
      <c r="BS45" s="2" t="s">
        <v>146</v>
      </c>
      <c r="BT45" s="10">
        <f>IFERROR(VLOOKUP(BS45,Dicionário!$A:$B,2,0),"CONFERIR")</f>
        <v>2</v>
      </c>
      <c r="BU45" s="2">
        <v>99</v>
      </c>
      <c r="BV45" s="2" t="s">
        <v>147</v>
      </c>
      <c r="BW45" s="10">
        <f>IFERROR(VLOOKUP(BV45,Dicionário!$A:$B,2,0),"CONFERIR")</f>
        <v>2</v>
      </c>
      <c r="BX45" s="2" t="s">
        <v>148</v>
      </c>
      <c r="BY45" s="2">
        <v>267</v>
      </c>
      <c r="BZ45" s="2" t="s">
        <v>149</v>
      </c>
      <c r="CA45" s="10">
        <f>IFERROR(VLOOKUP(BZ45,Dicionário!$A:$B,2,0),"CONFERIR")</f>
        <v>2</v>
      </c>
      <c r="CB45" s="2">
        <v>400</v>
      </c>
      <c r="CC45" s="2">
        <v>0</v>
      </c>
      <c r="CD45" s="2" t="s">
        <v>150</v>
      </c>
      <c r="CE45" s="10">
        <f>IFERROR(VLOOKUP(CD45,Dicionário!$A:$B,2,0),"CONFERIR")</f>
        <v>2</v>
      </c>
      <c r="CF45" s="2">
        <v>0</v>
      </c>
      <c r="CG45" s="2" t="s">
        <v>150</v>
      </c>
      <c r="CH45" s="10">
        <f>IFERROR(VLOOKUP(CG45,Dicionário!$A:$B,2,0),"CONFERIR")</f>
        <v>2</v>
      </c>
      <c r="CI45" s="2">
        <v>0</v>
      </c>
      <c r="CJ45" s="2" t="s">
        <v>150</v>
      </c>
      <c r="CK45" s="10">
        <f>IFERROR(VLOOKUP(CJ45,Dicionário!$A:$B,2,0),"CONFERIR")</f>
        <v>2</v>
      </c>
      <c r="CM45" s="2">
        <v>0</v>
      </c>
      <c r="CN45" s="2">
        <v>0</v>
      </c>
      <c r="CO45" s="2">
        <v>0</v>
      </c>
      <c r="CP45" s="2" t="s">
        <v>150</v>
      </c>
      <c r="CQ45" s="10">
        <f>IFERROR(VLOOKUP(CP45,Dicionário!$A:$B,2,0),"CONFERIR")</f>
        <v>2</v>
      </c>
      <c r="CR45" s="2">
        <v>0</v>
      </c>
      <c r="CS45" s="2" t="s">
        <v>154</v>
      </c>
      <c r="CT45" s="10">
        <f>IFERROR(VLOOKUP(CS45,Dicionário!A:B,2,0),"Conferir")</f>
        <v>2</v>
      </c>
      <c r="CU45" s="2">
        <v>0</v>
      </c>
      <c r="CV45" s="2" t="s">
        <v>150</v>
      </c>
      <c r="CW45" s="10">
        <f>IFERROR(VLOOKUP(CV45,Dicionário!A:B,2,0),"Conferir")</f>
        <v>2</v>
      </c>
      <c r="CX45" s="2">
        <f t="shared" si="4"/>
        <v>0</v>
      </c>
      <c r="CY45" s="2">
        <v>0</v>
      </c>
      <c r="CZ45" s="2" t="s">
        <v>150</v>
      </c>
      <c r="DA45" s="10">
        <f>IFERROR(VLOOKUP(CZ45,Dicionário!$A:$B,2,0),"CONFERIR")</f>
        <v>2</v>
      </c>
      <c r="DB45" s="2" t="s">
        <v>552</v>
      </c>
      <c r="DC45" s="2" t="s">
        <v>155</v>
      </c>
      <c r="DD45" s="2" t="s">
        <v>155</v>
      </c>
      <c r="DE45" s="10">
        <f>IFERROR(VLOOKUP(DD45,Dicionário!A:B,2,0),"Conferir")</f>
        <v>1</v>
      </c>
      <c r="DF45" s="2" t="s">
        <v>156</v>
      </c>
      <c r="DH45" s="2" t="s">
        <v>157</v>
      </c>
      <c r="DI45" s="10">
        <f>IFERROR(VLOOKUP(DH45,Dicionário!$A:$B,2,0),"CONFERIR")</f>
        <v>2</v>
      </c>
      <c r="DJ45" s="2" t="s">
        <v>519</v>
      </c>
      <c r="DK45" s="10">
        <f>IFERROR(VLOOKUP(DJ45,Dicionário!A:B,2,0),"Conferir")</f>
        <v>1</v>
      </c>
      <c r="DL45" s="2" t="s">
        <v>206</v>
      </c>
      <c r="DM45" s="10">
        <f>IFERROR(VLOOKUP(DL45,Dicionário!A:B,2,0),"Conferir")</f>
        <v>7</v>
      </c>
      <c r="DN45" s="2" t="s">
        <v>126</v>
      </c>
      <c r="DO45" s="10">
        <f>IFERROR(VLOOKUP(DN45,Dicionário!A:B,2,0),"Conferir")</f>
        <v>2</v>
      </c>
      <c r="DP45" s="2" t="s">
        <v>126</v>
      </c>
      <c r="DQ45" s="10">
        <f>IFERROR(VLOOKUP(DP45,Dicionário!A:B,2,0),"Conferir")</f>
        <v>2</v>
      </c>
      <c r="DS45" s="2">
        <f t="shared" si="5"/>
        <v>2884</v>
      </c>
      <c r="DT45" s="2">
        <f t="shared" si="6"/>
        <v>1043</v>
      </c>
      <c r="DU45" s="2">
        <v>22</v>
      </c>
      <c r="DV45" s="2">
        <v>2018</v>
      </c>
    </row>
    <row r="46" spans="1:126" ht="15.75" customHeight="1" x14ac:dyDescent="0.15">
      <c r="A46" s="6">
        <v>44967.68646704861</v>
      </c>
      <c r="B46" s="2" t="s">
        <v>491</v>
      </c>
      <c r="C46" s="2" t="s">
        <v>553</v>
      </c>
      <c r="D46" s="2" t="s">
        <v>125</v>
      </c>
      <c r="E46" s="2" t="s">
        <v>126</v>
      </c>
      <c r="F46" s="2" t="s">
        <v>126</v>
      </c>
      <c r="G46" s="2">
        <v>1</v>
      </c>
      <c r="H46" s="2" t="s">
        <v>162</v>
      </c>
      <c r="I46" s="2" t="s">
        <v>127</v>
      </c>
      <c r="J46" s="2" t="s">
        <v>128</v>
      </c>
      <c r="K46" s="2" t="s">
        <v>163</v>
      </c>
      <c r="L46" s="2" t="s">
        <v>554</v>
      </c>
      <c r="M46" s="2">
        <v>2023020089</v>
      </c>
      <c r="N46" s="2" t="s">
        <v>555</v>
      </c>
      <c r="O46" s="2">
        <v>11959365018</v>
      </c>
      <c r="P46" s="2">
        <v>557855767</v>
      </c>
      <c r="Q46" s="2">
        <v>50226976882</v>
      </c>
      <c r="R46" s="7">
        <v>38585</v>
      </c>
      <c r="S46" s="2" t="s">
        <v>132</v>
      </c>
      <c r="T46" s="2" t="s">
        <v>133</v>
      </c>
      <c r="U46" s="2" t="s">
        <v>556</v>
      </c>
      <c r="V46" s="8" t="s">
        <v>557</v>
      </c>
      <c r="W46" s="2" t="s">
        <v>558</v>
      </c>
      <c r="X46" s="2" t="s">
        <v>137</v>
      </c>
      <c r="Y46" s="2" t="s">
        <v>138</v>
      </c>
      <c r="Z46" s="2" t="s">
        <v>139</v>
      </c>
      <c r="AB46" s="2">
        <v>2</v>
      </c>
      <c r="AC46" s="2">
        <v>2</v>
      </c>
      <c r="AD46" s="2">
        <f t="shared" si="0"/>
        <v>4</v>
      </c>
      <c r="AF46" s="2">
        <f t="shared" si="1"/>
        <v>4</v>
      </c>
      <c r="AG46" s="2" t="str">
        <f t="shared" si="2"/>
        <v>Ok</v>
      </c>
      <c r="AH46" s="2" t="s">
        <v>140</v>
      </c>
      <c r="AI46" s="2">
        <v>0</v>
      </c>
      <c r="AJ46" s="2" t="s">
        <v>141</v>
      </c>
      <c r="AK46" s="2">
        <f>IFERROR(VLOOKUP(AJ46,Dicionário!A:B,2,0),"Conferir")</f>
        <v>2</v>
      </c>
      <c r="AL46" s="2">
        <v>4672</v>
      </c>
      <c r="AM46" s="2" t="s">
        <v>142</v>
      </c>
      <c r="AN46" s="9">
        <f>IFERROR(VLOOKUP(AM46,Dicionário!A:B,2,0),"Conferir")</f>
        <v>2</v>
      </c>
      <c r="AO46" s="2">
        <v>0</v>
      </c>
      <c r="AP46" s="2" t="s">
        <v>141</v>
      </c>
      <c r="AQ46" s="2">
        <f>IFERROR(VLOOKUP(AP46,Dicionário!A:B,2,0),"Conferir")</f>
        <v>2</v>
      </c>
      <c r="AR46" s="2">
        <v>0</v>
      </c>
      <c r="AS46" s="2" t="s">
        <v>141</v>
      </c>
      <c r="AT46" s="9">
        <f>IFERROR(VLOOKUP(AS46,Dicionário!A:B,2,0),"Conferir")</f>
        <v>2</v>
      </c>
      <c r="AU46" s="2">
        <v>0</v>
      </c>
      <c r="AV46" s="2">
        <f t="shared" si="9"/>
        <v>81</v>
      </c>
      <c r="AW46" s="2" t="s">
        <v>141</v>
      </c>
      <c r="AX46" s="9">
        <f>IFERROR(VLOOKUP(AW46,Dicionário!A:B,2,0),"Conferir")</f>
        <v>2</v>
      </c>
      <c r="AY46" s="2">
        <v>0</v>
      </c>
      <c r="AZ46" s="2" t="s">
        <v>141</v>
      </c>
      <c r="BA46" s="10">
        <f>IFERROR(VLOOKUP(AZ46,Dicionário!A:B,2,0),"Conferir")</f>
        <v>2</v>
      </c>
      <c r="BB46" s="2">
        <v>0</v>
      </c>
      <c r="BC46" s="2" t="s">
        <v>141</v>
      </c>
      <c r="BD46" s="10">
        <f>IFERROR(VLOOKUP(BC46,Dicionário!A:B,2,0),"Conferir")</f>
        <v>2</v>
      </c>
      <c r="BF46" s="2">
        <v>1</v>
      </c>
      <c r="BG46" s="2" t="s">
        <v>172</v>
      </c>
      <c r="BH46" s="10">
        <f>IFERROR(VLOOKUP(BG46,Dicionário!$A:$B,2,0),"CONFERIR")</f>
        <v>2</v>
      </c>
      <c r="BI46" s="2">
        <v>900</v>
      </c>
      <c r="BJ46" s="2" t="s">
        <v>255</v>
      </c>
      <c r="BK46" s="10">
        <f>IFERROR(VLOOKUP(BJ46,Dicionário!$A:$B,2,0),"CONFERIR")</f>
        <v>0</v>
      </c>
      <c r="BL46" s="2">
        <v>0</v>
      </c>
      <c r="BM46" s="2" t="s">
        <v>150</v>
      </c>
      <c r="BN46" s="10">
        <f>IFERROR(VLOOKUP(BM46,Dicionário!$A:$B,2,0),"CONFERIR")</f>
        <v>2</v>
      </c>
      <c r="BO46" s="2">
        <v>66</v>
      </c>
      <c r="BP46" s="2" t="s">
        <v>146</v>
      </c>
      <c r="BQ46" s="10">
        <f>IFERROR(VLOOKUP(BP46,Dicionário!$A:$B,2,0),"CONFERIR")</f>
        <v>2</v>
      </c>
      <c r="BR46" s="2">
        <v>143</v>
      </c>
      <c r="BS46" s="2" t="s">
        <v>146</v>
      </c>
      <c r="BT46" s="10">
        <f>IFERROR(VLOOKUP(BS46,Dicionário!$A:$B,2,0),"CONFERIR")</f>
        <v>2</v>
      </c>
      <c r="BU46" s="2">
        <v>145</v>
      </c>
      <c r="BV46" s="2" t="s">
        <v>147</v>
      </c>
      <c r="BW46" s="10">
        <f>IFERROR(VLOOKUP(BV46,Dicionário!$A:$B,2,0),"CONFERIR")</f>
        <v>2</v>
      </c>
      <c r="BX46" s="2" t="s">
        <v>148</v>
      </c>
      <c r="BY46" s="2">
        <v>89</v>
      </c>
      <c r="BZ46" s="2" t="s">
        <v>149</v>
      </c>
      <c r="CA46" s="10">
        <f>IFERROR(VLOOKUP(BZ46,Dicionário!$A:$B,2,0),"CONFERIR")</f>
        <v>2</v>
      </c>
      <c r="CB46" s="2">
        <v>50</v>
      </c>
      <c r="CC46" s="2">
        <v>0</v>
      </c>
      <c r="CD46" s="2" t="s">
        <v>150</v>
      </c>
      <c r="CE46" s="10">
        <f>IFERROR(VLOOKUP(CD46,Dicionário!$A:$B,2,0),"CONFERIR")</f>
        <v>2</v>
      </c>
      <c r="CF46" s="2">
        <v>208</v>
      </c>
      <c r="CG46" s="2" t="s">
        <v>151</v>
      </c>
      <c r="CH46" s="10">
        <f>IFERROR(VLOOKUP(CG46,Dicionário!$A:$B,2,0),"CONFERIR")</f>
        <v>2</v>
      </c>
      <c r="CI46" s="2">
        <v>215</v>
      </c>
      <c r="CJ46" s="2" t="s">
        <v>175</v>
      </c>
      <c r="CK46" s="10">
        <f>IFERROR(VLOOKUP(CJ46,Dicionário!$A:$B,2,0),"CONFERIR")</f>
        <v>2</v>
      </c>
      <c r="CL46" s="2" t="s">
        <v>559</v>
      </c>
      <c r="CM46" s="2">
        <v>1</v>
      </c>
      <c r="CN46" s="2">
        <v>0</v>
      </c>
      <c r="CO46" s="2">
        <v>1600</v>
      </c>
      <c r="CP46" s="2" t="s">
        <v>177</v>
      </c>
      <c r="CQ46" s="10">
        <f>IFERROR(VLOOKUP(CP46,Dicionário!$A:$B,2,0),"CONFERIR")</f>
        <v>0</v>
      </c>
      <c r="CR46" s="2">
        <v>0</v>
      </c>
      <c r="CS46" s="2" t="s">
        <v>150</v>
      </c>
      <c r="CT46" s="10">
        <f>IFERROR(VLOOKUP(CS46,Dicionário!A:B,2,0),"Conferir")</f>
        <v>2</v>
      </c>
      <c r="CU46" s="2">
        <v>976</v>
      </c>
      <c r="CV46" s="2" t="s">
        <v>154</v>
      </c>
      <c r="CW46" s="10">
        <f>IFERROR(VLOOKUP(CV46,Dicionário!A:B,2,0),"Conferir")</f>
        <v>2</v>
      </c>
      <c r="CX46" s="2">
        <f t="shared" si="4"/>
        <v>81.333333333333329</v>
      </c>
      <c r="CY46" s="2">
        <v>52000</v>
      </c>
      <c r="CZ46" s="2" t="s">
        <v>177</v>
      </c>
      <c r="DA46" s="10">
        <f>IFERROR(VLOOKUP(CZ46,Dicionário!$A:$B,2,0),"CONFERIR")</f>
        <v>0</v>
      </c>
      <c r="DC46" s="2" t="s">
        <v>190</v>
      </c>
      <c r="DD46" s="2" t="s">
        <v>155</v>
      </c>
      <c r="DE46" s="10">
        <f>IFERROR(VLOOKUP(DD46,Dicionário!A:B,2,0),"Conferir")</f>
        <v>1</v>
      </c>
      <c r="DF46" s="2" t="s">
        <v>179</v>
      </c>
      <c r="DH46" s="2" t="s">
        <v>157</v>
      </c>
      <c r="DI46" s="10">
        <f>IFERROR(VLOOKUP(DH46,Dicionário!$A:$B,2,0),"CONFERIR")</f>
        <v>2</v>
      </c>
      <c r="DJ46" s="2" t="s">
        <v>206</v>
      </c>
      <c r="DK46" s="10">
        <f>IFERROR(VLOOKUP(DJ46,Dicionário!A:B,2,0),"Conferir")</f>
        <v>7</v>
      </c>
      <c r="DL46" s="2" t="s">
        <v>158</v>
      </c>
      <c r="DM46" s="10">
        <f>IFERROR(VLOOKUP(DL46,Dicionário!A:B,2,0),"Conferir")</f>
        <v>5</v>
      </c>
      <c r="DN46" s="2" t="s">
        <v>126</v>
      </c>
      <c r="DO46" s="10">
        <f>IFERROR(VLOOKUP(DN46,Dicionário!A:B,2,0),"Conferir")</f>
        <v>2</v>
      </c>
      <c r="DP46" s="2" t="s">
        <v>126</v>
      </c>
      <c r="DQ46" s="10">
        <f>IFERROR(VLOOKUP(DP46,Dicionário!A:B,2,0),"Conferir")</f>
        <v>2</v>
      </c>
      <c r="DS46" s="2">
        <f t="shared" si="5"/>
        <v>4672</v>
      </c>
      <c r="DT46" s="2">
        <f t="shared" si="6"/>
        <v>55416</v>
      </c>
      <c r="DU46" s="2">
        <v>18</v>
      </c>
      <c r="DV46" s="2">
        <v>2023</v>
      </c>
    </row>
    <row r="47" spans="1:126" ht="15.75" customHeight="1" x14ac:dyDescent="0.15">
      <c r="A47" s="6">
        <v>44965.542228935185</v>
      </c>
      <c r="B47" s="2" t="s">
        <v>231</v>
      </c>
      <c r="C47" s="2" t="s">
        <v>560</v>
      </c>
      <c r="D47" s="2" t="s">
        <v>125</v>
      </c>
      <c r="E47" s="2" t="s">
        <v>126</v>
      </c>
      <c r="F47" s="2" t="s">
        <v>126</v>
      </c>
      <c r="G47" s="2">
        <v>2</v>
      </c>
      <c r="H47" s="2">
        <v>2</v>
      </c>
      <c r="I47" s="2" t="s">
        <v>127</v>
      </c>
      <c r="J47" s="2" t="s">
        <v>163</v>
      </c>
      <c r="K47" s="2" t="s">
        <v>128</v>
      </c>
      <c r="L47" s="2" t="s">
        <v>561</v>
      </c>
      <c r="M47" s="2">
        <v>2023020093</v>
      </c>
      <c r="N47" s="2" t="s">
        <v>562</v>
      </c>
      <c r="O47" s="2">
        <v>11984500120</v>
      </c>
      <c r="P47" s="2">
        <v>531337698</v>
      </c>
      <c r="Q47" s="2">
        <v>51787258831</v>
      </c>
      <c r="R47" s="7">
        <v>38482</v>
      </c>
      <c r="S47" s="2" t="s">
        <v>132</v>
      </c>
      <c r="T47" s="2" t="s">
        <v>133</v>
      </c>
      <c r="U47" s="2" t="s">
        <v>563</v>
      </c>
      <c r="V47" s="8" t="s">
        <v>564</v>
      </c>
      <c r="W47" s="2" t="s">
        <v>254</v>
      </c>
      <c r="X47" s="2" t="s">
        <v>137</v>
      </c>
      <c r="Y47" s="2" t="s">
        <v>138</v>
      </c>
      <c r="Z47" s="2" t="s">
        <v>139</v>
      </c>
      <c r="AB47" s="2">
        <v>4</v>
      </c>
      <c r="AC47" s="2">
        <v>4</v>
      </c>
      <c r="AD47" s="2">
        <f t="shared" si="0"/>
        <v>8</v>
      </c>
      <c r="AF47" s="2">
        <f t="shared" si="1"/>
        <v>8</v>
      </c>
      <c r="AG47" s="2" t="str">
        <f t="shared" si="2"/>
        <v>Ok</v>
      </c>
      <c r="AH47" s="2" t="s">
        <v>140</v>
      </c>
      <c r="AI47" s="2">
        <v>0</v>
      </c>
      <c r="AJ47" s="2" t="s">
        <v>141</v>
      </c>
      <c r="AK47" s="2">
        <f>IFERROR(VLOOKUP(AJ47,Dicionário!A:B,2,0),"Conferir")</f>
        <v>2</v>
      </c>
      <c r="AL47" s="2">
        <v>5122</v>
      </c>
      <c r="AM47" s="2" t="s">
        <v>142</v>
      </c>
      <c r="AN47" s="9">
        <f>IFERROR(VLOOKUP(AM47,Dicionário!A:B,2,0),"Conferir")</f>
        <v>2</v>
      </c>
      <c r="AO47" s="2">
        <v>0</v>
      </c>
      <c r="AP47" s="2" t="s">
        <v>141</v>
      </c>
      <c r="AQ47" s="2">
        <f>IFERROR(VLOOKUP(AP47,Dicionário!A:B,2,0),"Conferir")</f>
        <v>2</v>
      </c>
      <c r="AR47" s="2">
        <v>0</v>
      </c>
      <c r="AS47" s="2" t="s">
        <v>141</v>
      </c>
      <c r="AT47" s="9">
        <f>IFERROR(VLOOKUP(AS47,Dicionário!A:B,2,0),"Conferir")</f>
        <v>2</v>
      </c>
      <c r="AU47" s="2">
        <v>0</v>
      </c>
      <c r="AV47" s="2">
        <v>0</v>
      </c>
      <c r="AW47" s="2" t="s">
        <v>141</v>
      </c>
      <c r="AX47" s="9">
        <f>IFERROR(VLOOKUP(AW47,Dicionário!A:B,2,0),"Conferir")</f>
        <v>2</v>
      </c>
      <c r="AY47" s="2">
        <v>0</v>
      </c>
      <c r="AZ47" s="2" t="s">
        <v>141</v>
      </c>
      <c r="BA47" s="10">
        <f>IFERROR(VLOOKUP(AZ47,Dicionário!A:B,2,0),"Conferir")</f>
        <v>2</v>
      </c>
      <c r="BB47" s="2">
        <v>0</v>
      </c>
      <c r="BC47" s="2" t="s">
        <v>141</v>
      </c>
      <c r="BD47" s="10">
        <f>IFERROR(VLOOKUP(BC47,Dicionário!A:B,2,0),"Conferir")</f>
        <v>2</v>
      </c>
      <c r="BF47" s="2">
        <v>0</v>
      </c>
      <c r="BG47" s="2" t="s">
        <v>172</v>
      </c>
      <c r="BH47" s="10">
        <f>IFERROR(VLOOKUP(BG47,Dicionário!$A:$B,2,0),"CONFERIR")</f>
        <v>2</v>
      </c>
      <c r="BI47" s="2">
        <v>1300</v>
      </c>
      <c r="BJ47" s="2" t="s">
        <v>173</v>
      </c>
      <c r="BK47" s="10">
        <f>IFERROR(VLOOKUP(BJ47,Dicionário!$A:$B,2,0),"CONFERIR")</f>
        <v>2</v>
      </c>
      <c r="BL47" s="2">
        <v>0</v>
      </c>
      <c r="BM47" s="2" t="s">
        <v>150</v>
      </c>
      <c r="BN47" s="10">
        <f>IFERROR(VLOOKUP(BM47,Dicionário!$A:$B,2,0),"CONFERIR")</f>
        <v>2</v>
      </c>
      <c r="BO47" s="2">
        <v>88</v>
      </c>
      <c r="BP47" s="2" t="s">
        <v>146</v>
      </c>
      <c r="BQ47" s="10">
        <f>IFERROR(VLOOKUP(BP47,Dicionário!$A:$B,2,0),"CONFERIR")</f>
        <v>2</v>
      </c>
      <c r="BR47" s="2">
        <v>235</v>
      </c>
      <c r="BS47" s="2" t="s">
        <v>146</v>
      </c>
      <c r="BT47" s="10">
        <f>IFERROR(VLOOKUP(BS47,Dicionário!$A:$B,2,0),"CONFERIR")</f>
        <v>2</v>
      </c>
      <c r="BU47" s="2">
        <v>0</v>
      </c>
      <c r="BV47" s="2" t="s">
        <v>150</v>
      </c>
      <c r="BW47" s="10">
        <f>IFERROR(VLOOKUP(BV47,Dicionário!$A:$B,2,0),"CONFERIR")</f>
        <v>2</v>
      </c>
      <c r="BX47" s="2" t="s">
        <v>202</v>
      </c>
      <c r="BY47" s="2">
        <v>100</v>
      </c>
      <c r="BZ47" s="2" t="s">
        <v>149</v>
      </c>
      <c r="CA47" s="10">
        <f>IFERROR(VLOOKUP(BZ47,Dicionário!$A:$B,2,0),"CONFERIR")</f>
        <v>2</v>
      </c>
      <c r="CB47" s="2">
        <v>0</v>
      </c>
      <c r="CC47" s="2">
        <v>0</v>
      </c>
      <c r="CD47" s="2" t="s">
        <v>150</v>
      </c>
      <c r="CE47" s="10">
        <f>IFERROR(VLOOKUP(CD47,Dicionário!$A:$B,2,0),"CONFERIR")</f>
        <v>2</v>
      </c>
      <c r="CF47" s="2">
        <v>360</v>
      </c>
      <c r="CG47" s="2" t="s">
        <v>151</v>
      </c>
      <c r="CH47" s="10">
        <f>IFERROR(VLOOKUP(CG47,Dicionário!$A:$B,2,0),"CONFERIR")</f>
        <v>2</v>
      </c>
      <c r="CI47" s="2">
        <v>140</v>
      </c>
      <c r="CJ47" s="2" t="s">
        <v>175</v>
      </c>
      <c r="CK47" s="10">
        <f>IFERROR(VLOOKUP(CJ47,Dicionário!$A:$B,2,0),"CONFERIR")</f>
        <v>2</v>
      </c>
      <c r="CL47" s="2" t="s">
        <v>565</v>
      </c>
      <c r="CM47" s="2">
        <v>0</v>
      </c>
      <c r="CN47" s="2">
        <v>0</v>
      </c>
      <c r="CO47" s="2">
        <v>0</v>
      </c>
      <c r="CP47" s="2" t="s">
        <v>150</v>
      </c>
      <c r="CQ47" s="10">
        <f>IFERROR(VLOOKUP(CP47,Dicionário!$A:$B,2,0),"CONFERIR")</f>
        <v>2</v>
      </c>
      <c r="CR47" s="2">
        <v>84</v>
      </c>
      <c r="CS47" s="2" t="s">
        <v>154</v>
      </c>
      <c r="CT47" s="10">
        <f>IFERROR(VLOOKUP(CS47,Dicionário!A:B,2,0),"Conferir")</f>
        <v>2</v>
      </c>
      <c r="CU47" s="2">
        <v>0</v>
      </c>
      <c r="CV47" s="2" t="s">
        <v>154</v>
      </c>
      <c r="CW47" s="10">
        <f>IFERROR(VLOOKUP(CV47,Dicionário!A:B,2,0),"Conferir")</f>
        <v>2</v>
      </c>
      <c r="CX47" s="2">
        <f t="shared" si="4"/>
        <v>-7</v>
      </c>
      <c r="CY47" s="2">
        <v>0</v>
      </c>
      <c r="CZ47" s="2" t="s">
        <v>150</v>
      </c>
      <c r="DA47" s="10">
        <f>IFERROR(VLOOKUP(CZ47,Dicionário!$A:$B,2,0),"CONFERIR")</f>
        <v>2</v>
      </c>
      <c r="DC47" s="2" t="s">
        <v>155</v>
      </c>
      <c r="DD47" s="2" t="s">
        <v>155</v>
      </c>
      <c r="DE47" s="10">
        <f>IFERROR(VLOOKUP(DD47,Dicionário!A:B,2,0),"Conferir")</f>
        <v>1</v>
      </c>
      <c r="DF47" s="2" t="s">
        <v>156</v>
      </c>
      <c r="DH47" s="2" t="s">
        <v>157</v>
      </c>
      <c r="DI47" s="10">
        <f>IFERROR(VLOOKUP(DH47,Dicionário!$A:$B,2,0),"CONFERIR")</f>
        <v>2</v>
      </c>
      <c r="DJ47" s="2" t="s">
        <v>158</v>
      </c>
      <c r="DK47" s="10">
        <f>IFERROR(VLOOKUP(DJ47,Dicionário!A:B,2,0),"Conferir")</f>
        <v>5</v>
      </c>
      <c r="DL47" s="2" t="s">
        <v>158</v>
      </c>
      <c r="DM47" s="10">
        <f>IFERROR(VLOOKUP(DL47,Dicionário!A:B,2,0),"Conferir")</f>
        <v>5</v>
      </c>
      <c r="DN47" s="2" t="s">
        <v>126</v>
      </c>
      <c r="DO47" s="10">
        <f>IFERROR(VLOOKUP(DN47,Dicionário!A:B,2,0),"Conferir")</f>
        <v>2</v>
      </c>
      <c r="DP47" s="2" t="s">
        <v>126</v>
      </c>
      <c r="DQ47" s="10">
        <f>IFERROR(VLOOKUP(DP47,Dicionário!A:B,2,0),"Conferir")</f>
        <v>2</v>
      </c>
      <c r="DS47" s="2">
        <f t="shared" si="5"/>
        <v>5122</v>
      </c>
      <c r="DT47" s="2">
        <f t="shared" si="6"/>
        <v>2307</v>
      </c>
      <c r="DU47" s="2">
        <v>18</v>
      </c>
      <c r="DV47" s="2">
        <v>2022</v>
      </c>
    </row>
    <row r="48" spans="1:126" ht="13" x14ac:dyDescent="0.15">
      <c r="A48" s="6">
        <v>44967.437011018519</v>
      </c>
      <c r="B48" s="2" t="s">
        <v>123</v>
      </c>
      <c r="C48" s="2" t="s">
        <v>566</v>
      </c>
      <c r="D48" s="2" t="s">
        <v>125</v>
      </c>
      <c r="E48" s="2" t="s">
        <v>126</v>
      </c>
      <c r="F48" s="2" t="s">
        <v>126</v>
      </c>
      <c r="G48" s="2">
        <v>1</v>
      </c>
      <c r="H48" s="2" t="s">
        <v>162</v>
      </c>
      <c r="I48" s="2" t="s">
        <v>127</v>
      </c>
      <c r="J48" s="2" t="s">
        <v>163</v>
      </c>
      <c r="K48" s="2" t="s">
        <v>128</v>
      </c>
      <c r="L48" s="2" t="s">
        <v>567</v>
      </c>
      <c r="M48" s="2">
        <v>2023020095</v>
      </c>
      <c r="N48" s="2" t="s">
        <v>568</v>
      </c>
      <c r="O48" s="2">
        <v>11985006028</v>
      </c>
      <c r="P48" s="2">
        <v>583852415</v>
      </c>
      <c r="Q48" s="2">
        <v>49394115838</v>
      </c>
      <c r="R48" s="7">
        <v>38538</v>
      </c>
      <c r="S48" s="2" t="s">
        <v>398</v>
      </c>
      <c r="T48" s="2" t="s">
        <v>133</v>
      </c>
      <c r="U48" s="2" t="s">
        <v>569</v>
      </c>
      <c r="V48" s="8" t="s">
        <v>570</v>
      </c>
      <c r="W48" s="2" t="s">
        <v>168</v>
      </c>
      <c r="X48" s="2" t="s">
        <v>137</v>
      </c>
      <c r="Y48" s="2" t="s">
        <v>138</v>
      </c>
      <c r="Z48" s="2" t="s">
        <v>139</v>
      </c>
      <c r="AB48" s="2">
        <v>4</v>
      </c>
      <c r="AC48" s="2">
        <v>1</v>
      </c>
      <c r="AD48" s="2">
        <f t="shared" si="0"/>
        <v>2</v>
      </c>
      <c r="AF48" s="2">
        <f t="shared" si="1"/>
        <v>2</v>
      </c>
      <c r="AG48" s="2" t="str">
        <f t="shared" si="2"/>
        <v>Ok</v>
      </c>
      <c r="AH48" s="2" t="s">
        <v>140</v>
      </c>
      <c r="AI48" s="2">
        <v>0</v>
      </c>
      <c r="AJ48" s="2" t="s">
        <v>141</v>
      </c>
      <c r="AK48" s="2">
        <f>IFERROR(VLOOKUP(AJ48,Dicionário!A:B,2,0),"Conferir")</f>
        <v>2</v>
      </c>
      <c r="AL48" s="2">
        <v>1557</v>
      </c>
      <c r="AM48" s="2" t="s">
        <v>200</v>
      </c>
      <c r="AN48" s="9">
        <f>IFERROR(VLOOKUP(AM48,Dicionário!A:B,2,0),"Conferir")</f>
        <v>0</v>
      </c>
      <c r="AO48" s="2">
        <v>0</v>
      </c>
      <c r="AP48" s="2" t="s">
        <v>141</v>
      </c>
      <c r="AQ48" s="2">
        <f>IFERROR(VLOOKUP(AP48,Dicionário!A:B,2,0),"Conferir")</f>
        <v>2</v>
      </c>
      <c r="AR48" s="2">
        <v>0</v>
      </c>
      <c r="AS48" s="2" t="s">
        <v>141</v>
      </c>
      <c r="AT48" s="9">
        <f>IFERROR(VLOOKUP(AS48,Dicionário!A:B,2,0),"Conferir")</f>
        <v>2</v>
      </c>
      <c r="AU48" s="2">
        <v>0</v>
      </c>
      <c r="AV48" s="2">
        <f t="shared" ref="AV48:AV58" si="10">ROUND(AU48+CX48,0)</f>
        <v>0</v>
      </c>
      <c r="AW48" s="2" t="s">
        <v>141</v>
      </c>
      <c r="AX48" s="9">
        <f>IFERROR(VLOOKUP(AW48,Dicionário!A:B,2,0),"Conferir")</f>
        <v>2</v>
      </c>
      <c r="AY48" s="2">
        <v>984</v>
      </c>
      <c r="AZ48" s="2" t="s">
        <v>200</v>
      </c>
      <c r="BA48" s="10">
        <f>IFERROR(VLOOKUP(AZ48,Dicionário!A:B,2,0),"Conferir")</f>
        <v>0</v>
      </c>
      <c r="BB48" s="2">
        <v>0</v>
      </c>
      <c r="BC48" s="2" t="s">
        <v>141</v>
      </c>
      <c r="BD48" s="10">
        <f>IFERROR(VLOOKUP(BC48,Dicionário!A:B,2,0),"Conferir")</f>
        <v>2</v>
      </c>
      <c r="BF48" s="2">
        <v>0</v>
      </c>
      <c r="BG48" s="2" t="s">
        <v>143</v>
      </c>
      <c r="BH48" s="10">
        <f>IFERROR(VLOOKUP(BG48,Dicionário!$A:$B,2,0),"CONFERIR")</f>
        <v>1</v>
      </c>
      <c r="BI48" s="2">
        <v>342</v>
      </c>
      <c r="BJ48" s="2" t="s">
        <v>571</v>
      </c>
      <c r="BK48" s="10">
        <f>IFERROR(VLOOKUP(BJ48,Dicionário!$A:$B,2,0),"CONFERIR")</f>
        <v>0</v>
      </c>
      <c r="BL48" s="2">
        <v>0</v>
      </c>
      <c r="BM48" s="2" t="s">
        <v>150</v>
      </c>
      <c r="BN48" s="10">
        <f>IFERROR(VLOOKUP(BM48,Dicionário!$A:$B,2,0),"CONFERIR")</f>
        <v>2</v>
      </c>
      <c r="BO48" s="2">
        <v>137</v>
      </c>
      <c r="BP48" s="2" t="s">
        <v>308</v>
      </c>
      <c r="BQ48" s="10">
        <f>IFERROR(VLOOKUP(BP48,Dicionário!$A:$B,2,0),"CONFERIR")</f>
        <v>0</v>
      </c>
      <c r="BR48" s="2">
        <v>326</v>
      </c>
      <c r="BS48" s="2" t="s">
        <v>341</v>
      </c>
      <c r="BT48" s="10">
        <f>IFERROR(VLOOKUP(BS48,Dicionário!$A:$B,2,0),"CONFERIR")</f>
        <v>0</v>
      </c>
      <c r="BU48" s="2">
        <v>77</v>
      </c>
      <c r="BV48" s="2" t="s">
        <v>353</v>
      </c>
      <c r="BW48" s="10">
        <f>IFERROR(VLOOKUP(BV48,Dicionário!$A:$B,2,0),"CONFERIR")</f>
        <v>0</v>
      </c>
      <c r="BX48" s="2" t="s">
        <v>148</v>
      </c>
      <c r="BY48" s="2">
        <v>174</v>
      </c>
      <c r="BZ48" s="2" t="s">
        <v>266</v>
      </c>
      <c r="CA48" s="10">
        <f>IFERROR(VLOOKUP(BZ48,Dicionário!$A:$B,2,0),"CONFERIR")</f>
        <v>0</v>
      </c>
      <c r="CB48" s="2">
        <v>600</v>
      </c>
      <c r="CC48" s="2">
        <v>0</v>
      </c>
      <c r="CD48" s="2" t="s">
        <v>150</v>
      </c>
      <c r="CE48" s="10">
        <f>IFERROR(VLOOKUP(CD48,Dicionário!$A:$B,2,0),"CONFERIR")</f>
        <v>2</v>
      </c>
      <c r="CF48" s="2">
        <v>100</v>
      </c>
      <c r="CG48" s="2" t="s">
        <v>267</v>
      </c>
      <c r="CH48" s="10">
        <f>IFERROR(VLOOKUP(CG48,Dicionário!$A:$B,2,0),"CONFERIR")</f>
        <v>0</v>
      </c>
      <c r="CI48" s="2">
        <v>100</v>
      </c>
      <c r="CJ48" s="2" t="s">
        <v>175</v>
      </c>
      <c r="CK48" s="10">
        <f>IFERROR(VLOOKUP(CJ48,Dicionário!$A:$B,2,0),"CONFERIR")</f>
        <v>2</v>
      </c>
      <c r="CL48" s="2" t="s">
        <v>189</v>
      </c>
      <c r="CM48" s="2">
        <v>1</v>
      </c>
      <c r="CN48" s="2">
        <v>0</v>
      </c>
      <c r="CO48" s="2">
        <v>1500</v>
      </c>
      <c r="CP48" s="2" t="s">
        <v>177</v>
      </c>
      <c r="CQ48" s="10">
        <f>IFERROR(VLOOKUP(CP48,Dicionário!$A:$B,2,0),"CONFERIR")</f>
        <v>0</v>
      </c>
      <c r="CR48" s="2">
        <v>0</v>
      </c>
      <c r="CS48" s="2" t="s">
        <v>150</v>
      </c>
      <c r="CT48" s="10">
        <f>IFERROR(VLOOKUP(CS48,Dicionário!A:B,2,0),"Conferir")</f>
        <v>2</v>
      </c>
      <c r="CU48" s="2">
        <v>0</v>
      </c>
      <c r="CV48" s="2" t="s">
        <v>150</v>
      </c>
      <c r="CW48" s="10">
        <f>IFERROR(VLOOKUP(CV48,Dicionário!A:B,2,0),"Conferir")</f>
        <v>2</v>
      </c>
      <c r="CX48" s="2">
        <f t="shared" si="4"/>
        <v>0</v>
      </c>
      <c r="CY48" s="2">
        <v>0</v>
      </c>
      <c r="CZ48" s="2" t="s">
        <v>150</v>
      </c>
      <c r="DA48" s="10">
        <f>IFERROR(VLOOKUP(CZ48,Dicionário!$A:$B,2,0),"CONFERIR")</f>
        <v>2</v>
      </c>
      <c r="DC48" s="2" t="s">
        <v>190</v>
      </c>
      <c r="DD48" s="2" t="s">
        <v>155</v>
      </c>
      <c r="DE48" s="10">
        <f>IFERROR(VLOOKUP(DD48,Dicionário!A:B,2,0),"Conferir")</f>
        <v>1</v>
      </c>
      <c r="DF48" s="2" t="s">
        <v>156</v>
      </c>
      <c r="DH48" s="2" t="s">
        <v>157</v>
      </c>
      <c r="DI48" s="10">
        <f>IFERROR(VLOOKUP(DH48,Dicionário!$A:$B,2,0),"CONFERIR")</f>
        <v>2</v>
      </c>
      <c r="DJ48" s="2" t="s">
        <v>230</v>
      </c>
      <c r="DK48" s="10">
        <f>IFERROR(VLOOKUP(DJ48,Dicionário!A:B,2,0),"Conferir")</f>
        <v>4</v>
      </c>
      <c r="DL48" s="2" t="s">
        <v>158</v>
      </c>
      <c r="DM48" s="10">
        <f>IFERROR(VLOOKUP(DL48,Dicionário!A:B,2,0),"Conferir")</f>
        <v>5</v>
      </c>
      <c r="DN48" s="2" t="s">
        <v>126</v>
      </c>
      <c r="DO48" s="10">
        <f>IFERROR(VLOOKUP(DN48,Dicionário!A:B,2,0),"Conferir")</f>
        <v>2</v>
      </c>
      <c r="DP48" s="2" t="s">
        <v>126</v>
      </c>
      <c r="DQ48" s="10">
        <f>IFERROR(VLOOKUP(DP48,Dicionário!A:B,2,0),"Conferir")</f>
        <v>2</v>
      </c>
      <c r="DS48" s="2">
        <f t="shared" si="5"/>
        <v>2541</v>
      </c>
      <c r="DT48" s="2">
        <f t="shared" si="6"/>
        <v>3356</v>
      </c>
      <c r="DU48" s="2">
        <v>18</v>
      </c>
      <c r="DV48" s="2">
        <v>2022</v>
      </c>
    </row>
    <row r="49" spans="1:126" ht="13" x14ac:dyDescent="0.15">
      <c r="A49" s="6">
        <v>44966.660051064813</v>
      </c>
      <c r="B49" s="2" t="s">
        <v>192</v>
      </c>
      <c r="C49" s="2" t="s">
        <v>572</v>
      </c>
      <c r="D49" s="2" t="s">
        <v>125</v>
      </c>
      <c r="E49" s="2" t="s">
        <v>125</v>
      </c>
      <c r="F49" s="2" t="s">
        <v>126</v>
      </c>
      <c r="G49" s="2" t="s">
        <v>162</v>
      </c>
      <c r="H49" s="2" t="s">
        <v>162</v>
      </c>
      <c r="I49" s="2" t="s">
        <v>127</v>
      </c>
      <c r="J49" s="2" t="s">
        <v>163</v>
      </c>
      <c r="K49" s="2" t="s">
        <v>128</v>
      </c>
      <c r="L49" s="2" t="s">
        <v>573</v>
      </c>
      <c r="M49" s="2">
        <v>2023020096</v>
      </c>
      <c r="N49" s="2" t="s">
        <v>574</v>
      </c>
      <c r="O49" s="2">
        <v>11984021914</v>
      </c>
      <c r="P49" s="2">
        <v>411388204</v>
      </c>
      <c r="Q49" s="2">
        <v>31591117844</v>
      </c>
      <c r="R49" s="7">
        <v>30658</v>
      </c>
      <c r="S49" s="2" t="s">
        <v>224</v>
      </c>
      <c r="T49" s="2" t="s">
        <v>133</v>
      </c>
      <c r="U49" s="2" t="s">
        <v>575</v>
      </c>
      <c r="V49" s="8" t="s">
        <v>576</v>
      </c>
      <c r="W49" s="2" t="s">
        <v>275</v>
      </c>
      <c r="X49" s="2" t="s">
        <v>137</v>
      </c>
      <c r="Y49" s="2" t="s">
        <v>138</v>
      </c>
      <c r="Z49" s="2">
        <v>1</v>
      </c>
      <c r="AA49" s="2" t="s">
        <v>577</v>
      </c>
      <c r="AB49" s="2">
        <v>5</v>
      </c>
      <c r="AC49" s="2">
        <v>5</v>
      </c>
      <c r="AD49" s="2">
        <f t="shared" si="0"/>
        <v>10</v>
      </c>
      <c r="AF49" s="2">
        <f t="shared" si="1"/>
        <v>10</v>
      </c>
      <c r="AG49" s="2" t="str">
        <f t="shared" si="2"/>
        <v>Ok</v>
      </c>
      <c r="AH49" s="2" t="s">
        <v>169</v>
      </c>
      <c r="AI49" s="2">
        <v>2000</v>
      </c>
      <c r="AJ49" s="2" t="s">
        <v>188</v>
      </c>
      <c r="AK49" s="2">
        <f>IFERROR(VLOOKUP(AJ49,Dicionário!A:B,2,0),"Conferir")</f>
        <v>0</v>
      </c>
      <c r="AL49" s="2">
        <v>0</v>
      </c>
      <c r="AM49" s="2" t="s">
        <v>141</v>
      </c>
      <c r="AN49" s="9">
        <f>IFERROR(VLOOKUP(AM49,Dicionário!A:B,2,0),"Conferir")</f>
        <v>2</v>
      </c>
      <c r="AO49" s="2">
        <v>0</v>
      </c>
      <c r="AP49" s="2" t="s">
        <v>141</v>
      </c>
      <c r="AQ49" s="2">
        <f>IFERROR(VLOOKUP(AP49,Dicionário!A:B,2,0),"Conferir")</f>
        <v>2</v>
      </c>
      <c r="AR49" s="2">
        <v>2000</v>
      </c>
      <c r="AS49" s="2" t="s">
        <v>188</v>
      </c>
      <c r="AT49" s="9">
        <f>IFERROR(VLOOKUP(AS49,Dicionário!A:B,2,0),"Conferir")</f>
        <v>0</v>
      </c>
      <c r="AU49" s="2">
        <v>0</v>
      </c>
      <c r="AV49" s="2">
        <f t="shared" si="10"/>
        <v>0</v>
      </c>
      <c r="AW49" s="2" t="s">
        <v>141</v>
      </c>
      <c r="AX49" s="9">
        <f>IFERROR(VLOOKUP(AW49,Dicionário!A:B,2,0),"Conferir")</f>
        <v>2</v>
      </c>
      <c r="AY49" s="2">
        <v>0</v>
      </c>
      <c r="AZ49" s="2" t="s">
        <v>141</v>
      </c>
      <c r="BA49" s="10">
        <f>IFERROR(VLOOKUP(AZ49,Dicionário!A:B,2,0),"Conferir")</f>
        <v>2</v>
      </c>
      <c r="BB49" s="2">
        <v>0</v>
      </c>
      <c r="BC49" s="2" t="s">
        <v>141</v>
      </c>
      <c r="BD49" s="10">
        <f>IFERROR(VLOOKUP(BC49,Dicionário!A:B,2,0),"Conferir")</f>
        <v>2</v>
      </c>
      <c r="BF49" s="2">
        <v>0</v>
      </c>
      <c r="BG49" s="2" t="s">
        <v>143</v>
      </c>
      <c r="BH49" s="10">
        <f>IFERROR(VLOOKUP(BG49,Dicionário!$A:$B,2,0),"CONFERIR")</f>
        <v>1</v>
      </c>
      <c r="BI49" s="2">
        <v>0</v>
      </c>
      <c r="BJ49" s="2" t="s">
        <v>144</v>
      </c>
      <c r="BK49" s="10">
        <f>IFERROR(VLOOKUP(BJ49,Dicionário!$A:$B,2,0),"CONFERIR")</f>
        <v>2</v>
      </c>
      <c r="BL49" s="2">
        <v>0</v>
      </c>
      <c r="BM49" s="2" t="s">
        <v>444</v>
      </c>
      <c r="BN49" s="10">
        <f>IFERROR(VLOOKUP(BM49,Dicionário!$A:$B,2,0),"CONFERIR")</f>
        <v>2</v>
      </c>
      <c r="BO49" s="2">
        <v>0</v>
      </c>
      <c r="BP49" s="2" t="s">
        <v>578</v>
      </c>
      <c r="BQ49" s="10">
        <f>IFERROR(VLOOKUP(BP49,Dicionário!$A:$B,2,0),"CONFERIR")</f>
        <v>2</v>
      </c>
      <c r="BR49" s="2">
        <v>0</v>
      </c>
      <c r="BS49" s="2" t="s">
        <v>429</v>
      </c>
      <c r="BT49" s="10">
        <f>IFERROR(VLOOKUP(BS49,Dicionário!$A:$B,2,0),"CONFERIR")</f>
        <v>2</v>
      </c>
      <c r="BU49" s="2">
        <v>144</v>
      </c>
      <c r="BV49" s="2" t="s">
        <v>147</v>
      </c>
      <c r="BW49" s="10">
        <f>IFERROR(VLOOKUP(BV49,Dicionário!$A:$B,2,0),"CONFERIR")</f>
        <v>2</v>
      </c>
      <c r="BX49" s="2" t="s">
        <v>148</v>
      </c>
      <c r="BY49" s="2">
        <v>0</v>
      </c>
      <c r="BZ49" s="2" t="s">
        <v>150</v>
      </c>
      <c r="CA49" s="10">
        <f>IFERROR(VLOOKUP(BZ49,Dicionário!$A:$B,2,0),"CONFERIR")</f>
        <v>2</v>
      </c>
      <c r="CB49" s="2">
        <v>200</v>
      </c>
      <c r="CC49" s="2">
        <v>200</v>
      </c>
      <c r="CD49" s="2" t="s">
        <v>327</v>
      </c>
      <c r="CE49" s="10">
        <f>IFERROR(VLOOKUP(CD49,Dicionário!$A:$B,2,0),"CONFERIR")</f>
        <v>0</v>
      </c>
      <c r="CF49" s="2">
        <v>0</v>
      </c>
      <c r="CG49" s="2" t="s">
        <v>150</v>
      </c>
      <c r="CH49" s="10">
        <f>IFERROR(VLOOKUP(CG49,Dicionário!$A:$B,2,0),"CONFERIR")</f>
        <v>2</v>
      </c>
      <c r="CI49" s="2">
        <v>250</v>
      </c>
      <c r="CJ49" s="2" t="s">
        <v>175</v>
      </c>
      <c r="CK49" s="10">
        <f>IFERROR(VLOOKUP(CJ49,Dicionário!$A:$B,2,0),"CONFERIR")</f>
        <v>2</v>
      </c>
      <c r="CL49" s="2" t="s">
        <v>579</v>
      </c>
      <c r="CM49" s="2">
        <v>0</v>
      </c>
      <c r="CN49" s="2">
        <v>0</v>
      </c>
      <c r="CO49" s="2">
        <v>0</v>
      </c>
      <c r="CP49" s="2" t="s">
        <v>150</v>
      </c>
      <c r="CQ49" s="10">
        <f>IFERROR(VLOOKUP(CP49,Dicionário!$A:$B,2,0),"CONFERIR")</f>
        <v>2</v>
      </c>
      <c r="CR49" s="2">
        <v>0</v>
      </c>
      <c r="CS49" s="2" t="s">
        <v>154</v>
      </c>
      <c r="CT49" s="10">
        <f>IFERROR(VLOOKUP(CS49,Dicionário!A:B,2,0),"Conferir")</f>
        <v>2</v>
      </c>
      <c r="CU49" s="2">
        <v>0</v>
      </c>
      <c r="CV49" s="2" t="s">
        <v>154</v>
      </c>
      <c r="CW49" s="10">
        <f>IFERROR(VLOOKUP(CV49,Dicionário!A:B,2,0),"Conferir")</f>
        <v>2</v>
      </c>
      <c r="CX49" s="2">
        <f t="shared" si="4"/>
        <v>0</v>
      </c>
      <c r="CY49" s="2">
        <v>0</v>
      </c>
      <c r="CZ49" s="2" t="s">
        <v>150</v>
      </c>
      <c r="DA49" s="10">
        <f>IFERROR(VLOOKUP(CZ49,Dicionário!$A:$B,2,0),"CONFERIR")</f>
        <v>2</v>
      </c>
      <c r="DC49" s="2" t="s">
        <v>155</v>
      </c>
      <c r="DD49" s="2" t="s">
        <v>155</v>
      </c>
      <c r="DE49" s="10">
        <f>IFERROR(VLOOKUP(DD49,Dicionário!A:B,2,0),"Conferir")</f>
        <v>1</v>
      </c>
      <c r="DF49" s="2" t="s">
        <v>156</v>
      </c>
      <c r="DH49" s="2" t="s">
        <v>205</v>
      </c>
      <c r="DI49" s="10">
        <f>IFERROR(VLOOKUP(DH49,Dicionário!$A:$B,2,0),"CONFERIR")</f>
        <v>1</v>
      </c>
      <c r="DJ49" s="2" t="s">
        <v>519</v>
      </c>
      <c r="DK49" s="10">
        <f>IFERROR(VLOOKUP(DJ49,Dicionário!A:B,2,0),"Conferir")</f>
        <v>1</v>
      </c>
      <c r="DL49" s="2" t="s">
        <v>230</v>
      </c>
      <c r="DM49" s="10">
        <f>IFERROR(VLOOKUP(DL49,Dicionário!A:B,2,0),"Conferir")</f>
        <v>4</v>
      </c>
      <c r="DN49" s="2" t="s">
        <v>125</v>
      </c>
      <c r="DO49" s="10">
        <f>IFERROR(VLOOKUP(DN49,Dicionário!A:B,2,0),"Conferir")</f>
        <v>1</v>
      </c>
      <c r="DP49" s="2" t="s">
        <v>125</v>
      </c>
      <c r="DQ49" s="10">
        <f>IFERROR(VLOOKUP(DP49,Dicionário!A:B,2,0),"Conferir")</f>
        <v>1</v>
      </c>
      <c r="DS49" s="2">
        <f t="shared" si="5"/>
        <v>2000</v>
      </c>
      <c r="DT49" s="2">
        <f t="shared" si="6"/>
        <v>794</v>
      </c>
      <c r="DU49" s="2">
        <v>39</v>
      </c>
      <c r="DV49" s="2">
        <v>2002</v>
      </c>
    </row>
    <row r="50" spans="1:126" ht="13" x14ac:dyDescent="0.15">
      <c r="A50" s="6">
        <v>44965.639360555557</v>
      </c>
      <c r="B50" s="2" t="s">
        <v>207</v>
      </c>
      <c r="C50" s="2" t="s">
        <v>580</v>
      </c>
      <c r="D50" s="2" t="s">
        <v>125</v>
      </c>
      <c r="E50" s="2" t="s">
        <v>125</v>
      </c>
      <c r="F50" s="2" t="s">
        <v>581</v>
      </c>
      <c r="G50" s="2">
        <v>10</v>
      </c>
      <c r="H50" s="2">
        <v>5</v>
      </c>
      <c r="I50" s="2" t="s">
        <v>127</v>
      </c>
      <c r="J50" s="2" t="s">
        <v>128</v>
      </c>
      <c r="K50" s="2" t="s">
        <v>163</v>
      </c>
      <c r="L50" s="2" t="s">
        <v>582</v>
      </c>
      <c r="M50" s="2">
        <v>2023020097</v>
      </c>
      <c r="N50" s="2" t="s">
        <v>583</v>
      </c>
      <c r="O50" s="2">
        <v>11944496338</v>
      </c>
      <c r="P50" s="2">
        <v>684414156</v>
      </c>
      <c r="Q50" s="8" t="s">
        <v>584</v>
      </c>
      <c r="R50" s="7">
        <v>33781</v>
      </c>
      <c r="S50" s="2" t="s">
        <v>132</v>
      </c>
      <c r="T50" s="2" t="s">
        <v>133</v>
      </c>
      <c r="U50" s="2" t="s">
        <v>585</v>
      </c>
      <c r="V50" s="8" t="s">
        <v>586</v>
      </c>
      <c r="W50" s="2" t="s">
        <v>168</v>
      </c>
      <c r="X50" s="2" t="s">
        <v>137</v>
      </c>
      <c r="Y50" s="2" t="s">
        <v>138</v>
      </c>
      <c r="Z50" s="2" t="s">
        <v>139</v>
      </c>
      <c r="AB50" s="2">
        <v>3</v>
      </c>
      <c r="AC50" s="2">
        <v>3</v>
      </c>
      <c r="AD50" s="2">
        <f t="shared" si="0"/>
        <v>6</v>
      </c>
      <c r="AF50" s="2">
        <f t="shared" si="1"/>
        <v>6</v>
      </c>
      <c r="AG50" s="2" t="str">
        <f t="shared" si="2"/>
        <v>Ok</v>
      </c>
      <c r="AH50" s="2" t="s">
        <v>140</v>
      </c>
      <c r="AI50" s="2">
        <v>0</v>
      </c>
      <c r="AJ50" s="2" t="s">
        <v>141</v>
      </c>
      <c r="AK50" s="2">
        <f>IFERROR(VLOOKUP(AJ50,Dicionário!A:B,2,0),"Conferir")</f>
        <v>2</v>
      </c>
      <c r="AL50" s="2">
        <v>0</v>
      </c>
      <c r="AM50" s="2" t="s">
        <v>141</v>
      </c>
      <c r="AN50" s="9">
        <f>IFERROR(VLOOKUP(AM50,Dicionário!A:B,2,0),"Conferir")</f>
        <v>2</v>
      </c>
      <c r="AO50" s="2">
        <v>1060</v>
      </c>
      <c r="AP50" s="2" t="s">
        <v>587</v>
      </c>
      <c r="AQ50" s="2">
        <f>IFERROR(VLOOKUP(AP50,Dicionário!A:B,2,0),"Conferir")</f>
        <v>2</v>
      </c>
      <c r="AR50" s="2">
        <v>0</v>
      </c>
      <c r="AS50" s="2" t="s">
        <v>141</v>
      </c>
      <c r="AT50" s="9">
        <f>IFERROR(VLOOKUP(AS50,Dicionário!A:B,2,0),"Conferir")</f>
        <v>2</v>
      </c>
      <c r="AU50" s="2">
        <v>0</v>
      </c>
      <c r="AV50" s="2">
        <f t="shared" si="10"/>
        <v>0</v>
      </c>
      <c r="AW50" s="2" t="s">
        <v>141</v>
      </c>
      <c r="AX50" s="9">
        <f>IFERROR(VLOOKUP(AW50,Dicionário!A:B,2,0),"Conferir")</f>
        <v>2</v>
      </c>
      <c r="AY50" s="2">
        <v>0</v>
      </c>
      <c r="AZ50" s="2" t="s">
        <v>141</v>
      </c>
      <c r="BA50" s="10">
        <f>IFERROR(VLOOKUP(AZ50,Dicionário!A:B,2,0),"Conferir")</f>
        <v>2</v>
      </c>
      <c r="BB50" s="2">
        <v>650</v>
      </c>
      <c r="BC50" s="2" t="s">
        <v>351</v>
      </c>
      <c r="BD50" s="10">
        <f>IFERROR(VLOOKUP(BC50,Dicionário!A:B,2,0),"Conferir")</f>
        <v>2</v>
      </c>
      <c r="BF50" s="2">
        <v>0</v>
      </c>
      <c r="BG50" s="2" t="s">
        <v>172</v>
      </c>
      <c r="BH50" s="10">
        <f>IFERROR(VLOOKUP(BG50,Dicionário!$A:$B,2,0),"CONFERIR")</f>
        <v>2</v>
      </c>
      <c r="BI50" s="2">
        <v>743</v>
      </c>
      <c r="BJ50" s="2" t="s">
        <v>173</v>
      </c>
      <c r="BK50" s="10">
        <f>IFERROR(VLOOKUP(BJ50,Dicionário!$A:$B,2,0),"CONFERIR")</f>
        <v>2</v>
      </c>
      <c r="BL50" s="2">
        <v>40</v>
      </c>
      <c r="BM50" s="2" t="s">
        <v>227</v>
      </c>
      <c r="BN50" s="10">
        <f>IFERROR(VLOOKUP(BM50,Dicionário!$A:$B,2,0),"CONFERIR")</f>
        <v>0</v>
      </c>
      <c r="BO50" s="2">
        <v>42</v>
      </c>
      <c r="BP50" s="2" t="s">
        <v>146</v>
      </c>
      <c r="BQ50" s="10">
        <f>IFERROR(VLOOKUP(BP50,Dicionário!$A:$B,2,0),"CONFERIR")</f>
        <v>2</v>
      </c>
      <c r="BR50" s="2">
        <v>117</v>
      </c>
      <c r="BS50" s="2" t="s">
        <v>146</v>
      </c>
      <c r="BT50" s="10">
        <f>IFERROR(VLOOKUP(BS50,Dicionário!$A:$B,2,0),"CONFERIR")</f>
        <v>2</v>
      </c>
      <c r="BU50" s="2">
        <v>34</v>
      </c>
      <c r="BV50" s="2" t="s">
        <v>588</v>
      </c>
      <c r="BW50" s="10">
        <f>IFERROR(VLOOKUP(BV50,Dicionário!$A:$B,2,0),"CONFERIR")</f>
        <v>0</v>
      </c>
      <c r="BX50" s="2" t="s">
        <v>148</v>
      </c>
      <c r="BY50" s="2">
        <v>33</v>
      </c>
      <c r="BZ50" s="2" t="s">
        <v>266</v>
      </c>
      <c r="CA50" s="10">
        <f>IFERROR(VLOOKUP(BZ50,Dicionário!$A:$B,2,0),"CONFERIR")</f>
        <v>0</v>
      </c>
      <c r="CB50" s="2">
        <v>0</v>
      </c>
      <c r="CC50" s="2">
        <v>25</v>
      </c>
      <c r="CD50" s="2" t="s">
        <v>589</v>
      </c>
      <c r="CE50" s="10">
        <f>IFERROR(VLOOKUP(CD50,Dicionário!$A:$B,2,0),"CONFERIR")</f>
        <v>1</v>
      </c>
      <c r="CF50" s="2">
        <v>0</v>
      </c>
      <c r="CG50" s="2" t="s">
        <v>150</v>
      </c>
      <c r="CH50" s="10">
        <f>IFERROR(VLOOKUP(CG50,Dicionário!$A:$B,2,0),"CONFERIR")</f>
        <v>2</v>
      </c>
      <c r="CI50" s="2">
        <v>95</v>
      </c>
      <c r="CJ50" s="2" t="s">
        <v>175</v>
      </c>
      <c r="CK50" s="10">
        <f>IFERROR(VLOOKUP(CJ50,Dicionário!$A:$B,2,0),"CONFERIR")</f>
        <v>2</v>
      </c>
      <c r="CL50" s="2" t="s">
        <v>590</v>
      </c>
      <c r="CM50" s="2">
        <v>0</v>
      </c>
      <c r="CN50" s="2">
        <v>0</v>
      </c>
      <c r="CO50" s="2">
        <v>0</v>
      </c>
      <c r="CP50" s="2" t="s">
        <v>150</v>
      </c>
      <c r="CQ50" s="10">
        <f>IFERROR(VLOOKUP(CP50,Dicionário!$A:$B,2,0),"CONFERIR")</f>
        <v>2</v>
      </c>
      <c r="CR50" s="2">
        <v>0</v>
      </c>
      <c r="CS50" s="2" t="s">
        <v>150</v>
      </c>
      <c r="CT50" s="10">
        <f>IFERROR(VLOOKUP(CS50,Dicionário!A:B,2,0),"Conferir")</f>
        <v>2</v>
      </c>
      <c r="CU50" s="2">
        <v>0</v>
      </c>
      <c r="CV50" s="2" t="s">
        <v>150</v>
      </c>
      <c r="CW50" s="10">
        <f>IFERROR(VLOOKUP(CV50,Dicionário!A:B,2,0),"Conferir")</f>
        <v>2</v>
      </c>
      <c r="CX50" s="2">
        <f t="shared" si="4"/>
        <v>0</v>
      </c>
      <c r="CY50" s="2">
        <v>0</v>
      </c>
      <c r="CZ50" s="2" t="s">
        <v>150</v>
      </c>
      <c r="DA50" s="10">
        <f>IFERROR(VLOOKUP(CZ50,Dicionário!$A:$B,2,0),"CONFERIR")</f>
        <v>2</v>
      </c>
      <c r="DB50" s="2" t="s">
        <v>591</v>
      </c>
      <c r="DC50" s="2" t="s">
        <v>155</v>
      </c>
      <c r="DD50" s="2" t="s">
        <v>155</v>
      </c>
      <c r="DE50" s="10">
        <f>IFERROR(VLOOKUP(DD50,Dicionário!A:B,2,0),"Conferir")</f>
        <v>1</v>
      </c>
      <c r="DF50" s="2" t="s">
        <v>156</v>
      </c>
      <c r="DH50" s="2" t="s">
        <v>157</v>
      </c>
      <c r="DI50" s="10">
        <f>IFERROR(VLOOKUP(DH50,Dicionário!$A:$B,2,0),"CONFERIR")</f>
        <v>2</v>
      </c>
      <c r="DJ50" s="2" t="s">
        <v>519</v>
      </c>
      <c r="DK50" s="10">
        <f>IFERROR(VLOOKUP(DJ50,Dicionário!A:B,2,0),"Conferir")</f>
        <v>1</v>
      </c>
      <c r="DL50" s="2" t="s">
        <v>319</v>
      </c>
      <c r="DM50" s="10">
        <f>IFERROR(VLOOKUP(DL50,Dicionário!A:B,2,0),"Conferir")</f>
        <v>3</v>
      </c>
      <c r="DN50" s="2" t="s">
        <v>126</v>
      </c>
      <c r="DO50" s="10">
        <f>IFERROR(VLOOKUP(DN50,Dicionário!A:B,2,0),"Conferir")</f>
        <v>2</v>
      </c>
      <c r="DP50" s="2" t="s">
        <v>126</v>
      </c>
      <c r="DQ50" s="10">
        <f>IFERROR(VLOOKUP(DP50,Dicionário!A:B,2,0),"Conferir")</f>
        <v>2</v>
      </c>
      <c r="DS50" s="2">
        <f t="shared" si="5"/>
        <v>1710</v>
      </c>
      <c r="DT50" s="2">
        <f t="shared" si="6"/>
        <v>1129</v>
      </c>
      <c r="DU50" s="2">
        <v>31</v>
      </c>
      <c r="DV50" s="2">
        <v>2009</v>
      </c>
    </row>
    <row r="51" spans="1:126" ht="13" x14ac:dyDescent="0.15">
      <c r="A51" s="6">
        <v>44965.578382465275</v>
      </c>
      <c r="B51" s="2" t="s">
        <v>335</v>
      </c>
      <c r="C51" s="2" t="s">
        <v>592</v>
      </c>
      <c r="D51" s="2" t="s">
        <v>125</v>
      </c>
      <c r="E51" s="2" t="s">
        <v>126</v>
      </c>
      <c r="F51" s="2" t="s">
        <v>126</v>
      </c>
      <c r="G51" s="2" t="s">
        <v>162</v>
      </c>
      <c r="H51" s="2" t="s">
        <v>162</v>
      </c>
      <c r="I51" s="2" t="s">
        <v>127</v>
      </c>
      <c r="J51" s="2" t="s">
        <v>128</v>
      </c>
      <c r="K51" s="2" t="s">
        <v>182</v>
      </c>
      <c r="L51" s="2" t="s">
        <v>593</v>
      </c>
      <c r="M51" s="2">
        <v>2023020102</v>
      </c>
      <c r="N51" s="2" t="s">
        <v>594</v>
      </c>
      <c r="O51" s="2">
        <v>11991834322</v>
      </c>
      <c r="P51" s="2">
        <v>630566884</v>
      </c>
      <c r="Q51" s="2">
        <v>54806832875</v>
      </c>
      <c r="R51" s="7">
        <v>38504</v>
      </c>
      <c r="S51" s="2" t="s">
        <v>132</v>
      </c>
      <c r="T51" s="2" t="s">
        <v>133</v>
      </c>
      <c r="U51" s="2" t="s">
        <v>595</v>
      </c>
      <c r="V51" s="8" t="s">
        <v>596</v>
      </c>
      <c r="W51" s="2" t="s">
        <v>168</v>
      </c>
      <c r="X51" s="2" t="s">
        <v>137</v>
      </c>
      <c r="Y51" s="2" t="s">
        <v>138</v>
      </c>
      <c r="Z51" s="2" t="s">
        <v>139</v>
      </c>
      <c r="AB51" s="2">
        <v>5</v>
      </c>
      <c r="AC51" s="2">
        <v>2</v>
      </c>
      <c r="AD51" s="2">
        <f t="shared" si="0"/>
        <v>4</v>
      </c>
      <c r="AE51" s="2">
        <v>0</v>
      </c>
      <c r="AF51" s="2">
        <f t="shared" si="1"/>
        <v>4</v>
      </c>
      <c r="AG51" s="2" t="str">
        <f t="shared" si="2"/>
        <v>Ok</v>
      </c>
      <c r="AH51" s="2" t="s">
        <v>140</v>
      </c>
      <c r="AI51" s="2">
        <v>0</v>
      </c>
      <c r="AJ51" s="2" t="s">
        <v>141</v>
      </c>
      <c r="AK51" s="2">
        <f>IFERROR(VLOOKUP(AJ51,Dicionário!A:B,2,0),"Conferir")</f>
        <v>2</v>
      </c>
      <c r="AL51" s="2">
        <v>0</v>
      </c>
      <c r="AM51" s="2" t="s">
        <v>141</v>
      </c>
      <c r="AN51" s="9">
        <f>IFERROR(VLOOKUP(AM51,Dicionário!A:B,2,0),"Conferir")</f>
        <v>2</v>
      </c>
      <c r="AO51" s="2">
        <v>6230</v>
      </c>
      <c r="AP51" s="2" t="s">
        <v>142</v>
      </c>
      <c r="AQ51" s="2">
        <f>IFERROR(VLOOKUP(AP51,Dicionário!A:B,2,0),"Conferir")</f>
        <v>2</v>
      </c>
      <c r="AR51" s="2">
        <v>0</v>
      </c>
      <c r="AS51" s="2" t="s">
        <v>141</v>
      </c>
      <c r="AT51" s="9">
        <f>IFERROR(VLOOKUP(AS51,Dicionário!A:B,2,0),"Conferir")</f>
        <v>2</v>
      </c>
      <c r="AU51" s="2">
        <v>0</v>
      </c>
      <c r="AV51" s="2">
        <f t="shared" si="10"/>
        <v>181</v>
      </c>
      <c r="AW51" s="2" t="s">
        <v>141</v>
      </c>
      <c r="AX51" s="9">
        <f>IFERROR(VLOOKUP(AW51,Dicionário!A:B,2,0),"Conferir")</f>
        <v>2</v>
      </c>
      <c r="AY51" s="2">
        <v>0</v>
      </c>
      <c r="AZ51" s="2" t="s">
        <v>141</v>
      </c>
      <c r="BA51" s="10">
        <f>IFERROR(VLOOKUP(AZ51,Dicionário!A:B,2,0),"Conferir")</f>
        <v>2</v>
      </c>
      <c r="BB51" s="2">
        <v>0</v>
      </c>
      <c r="BC51" s="2" t="s">
        <v>141</v>
      </c>
      <c r="BD51" s="10">
        <f>IFERROR(VLOOKUP(BC51,Dicionário!A:B,2,0),"Conferir")</f>
        <v>2</v>
      </c>
      <c r="BF51" s="2">
        <v>0</v>
      </c>
      <c r="BG51" s="2" t="s">
        <v>143</v>
      </c>
      <c r="BH51" s="10">
        <f>IFERROR(VLOOKUP(BG51,Dicionário!$A:$B,2,0),"CONFERIR")</f>
        <v>1</v>
      </c>
      <c r="BI51" s="2">
        <v>0</v>
      </c>
      <c r="BJ51" s="2" t="s">
        <v>144</v>
      </c>
      <c r="BK51" s="10">
        <f>IFERROR(VLOOKUP(BJ51,Dicionário!$A:$B,2,0),"CONFERIR")</f>
        <v>2</v>
      </c>
      <c r="BL51" s="2">
        <v>0</v>
      </c>
      <c r="BM51" s="2" t="s">
        <v>150</v>
      </c>
      <c r="BN51" s="10">
        <f>IFERROR(VLOOKUP(BM51,Dicionário!$A:$B,2,0),"CONFERIR")</f>
        <v>2</v>
      </c>
      <c r="BO51" s="2">
        <v>256</v>
      </c>
      <c r="BP51" s="2" t="s">
        <v>146</v>
      </c>
      <c r="BQ51" s="10">
        <f>IFERROR(VLOOKUP(BP51,Dicionário!$A:$B,2,0),"CONFERIR")</f>
        <v>2</v>
      </c>
      <c r="BR51" s="2">
        <v>226</v>
      </c>
      <c r="BS51" s="2" t="s">
        <v>146</v>
      </c>
      <c r="BT51" s="10">
        <f>IFERROR(VLOOKUP(BS51,Dicionário!$A:$B,2,0),"CONFERIR")</f>
        <v>2</v>
      </c>
      <c r="BU51" s="2">
        <v>265</v>
      </c>
      <c r="BV51" s="2" t="s">
        <v>353</v>
      </c>
      <c r="BW51" s="10">
        <f>IFERROR(VLOOKUP(BV51,Dicionário!$A:$B,2,0),"CONFERIR")</f>
        <v>0</v>
      </c>
      <c r="BX51" s="2" t="s">
        <v>148</v>
      </c>
      <c r="BY51" s="2">
        <v>0</v>
      </c>
      <c r="BZ51" s="2" t="s">
        <v>150</v>
      </c>
      <c r="CA51" s="10">
        <f>IFERROR(VLOOKUP(BZ51,Dicionário!$A:$B,2,0),"CONFERIR")</f>
        <v>2</v>
      </c>
      <c r="CB51" s="2">
        <v>0</v>
      </c>
      <c r="CC51" s="2">
        <v>0</v>
      </c>
      <c r="CD51" s="2" t="s">
        <v>150</v>
      </c>
      <c r="CE51" s="10">
        <f>IFERROR(VLOOKUP(CD51,Dicionário!$A:$B,2,0),"CONFERIR")</f>
        <v>2</v>
      </c>
      <c r="CF51" s="2">
        <v>0</v>
      </c>
      <c r="CG51" s="2" t="s">
        <v>150</v>
      </c>
      <c r="CH51" s="10">
        <f>IFERROR(VLOOKUP(CG51,Dicionário!$A:$B,2,0),"CONFERIR")</f>
        <v>2</v>
      </c>
      <c r="CI51" s="2">
        <v>300</v>
      </c>
      <c r="CJ51" s="2" t="s">
        <v>175</v>
      </c>
      <c r="CK51" s="10">
        <f>IFERROR(VLOOKUP(CJ51,Dicionário!$A:$B,2,0),"CONFERIR")</f>
        <v>2</v>
      </c>
      <c r="CL51" s="2" t="s">
        <v>597</v>
      </c>
      <c r="CM51" s="2">
        <v>1</v>
      </c>
      <c r="CN51" s="2">
        <v>0</v>
      </c>
      <c r="CO51" s="2">
        <v>800</v>
      </c>
      <c r="CP51" s="2" t="s">
        <v>177</v>
      </c>
      <c r="CQ51" s="10">
        <f>IFERROR(VLOOKUP(CP51,Dicionário!$A:$B,2,0),"CONFERIR")</f>
        <v>0</v>
      </c>
      <c r="CR51" s="2">
        <v>617</v>
      </c>
      <c r="CS51" s="2" t="s">
        <v>154</v>
      </c>
      <c r="CT51" s="10">
        <f>IFERROR(VLOOKUP(CS51,Dicionário!A:B,2,0),"Conferir")</f>
        <v>2</v>
      </c>
      <c r="CU51" s="2">
        <v>2787</v>
      </c>
      <c r="CV51" s="2" t="s">
        <v>154</v>
      </c>
      <c r="CW51" s="10">
        <f>IFERROR(VLOOKUP(CV51,Dicionário!A:B,2,0),"Conferir")</f>
        <v>2</v>
      </c>
      <c r="CX51" s="2">
        <f t="shared" si="4"/>
        <v>180.83333333333334</v>
      </c>
      <c r="CY51" s="2">
        <v>116532</v>
      </c>
      <c r="CZ51" s="2" t="s">
        <v>154</v>
      </c>
      <c r="DA51" s="10">
        <f>IFERROR(VLOOKUP(CZ51,Dicionário!$A:$B,2,0),"CONFERIR")</f>
        <v>2</v>
      </c>
      <c r="DC51" s="2" t="s">
        <v>155</v>
      </c>
      <c r="DD51" s="2" t="s">
        <v>155</v>
      </c>
      <c r="DE51" s="10">
        <f>IFERROR(VLOOKUP(DD51,Dicionário!A:B,2,0),"Conferir")</f>
        <v>1</v>
      </c>
      <c r="DF51" s="2" t="s">
        <v>179</v>
      </c>
      <c r="DH51" s="2" t="s">
        <v>157</v>
      </c>
      <c r="DI51" s="10">
        <f>IFERROR(VLOOKUP(DH51,Dicionário!$A:$B,2,0),"CONFERIR")</f>
        <v>2</v>
      </c>
      <c r="DJ51" s="2" t="s">
        <v>206</v>
      </c>
      <c r="DK51" s="10">
        <f>IFERROR(VLOOKUP(DJ51,Dicionário!A:B,2,0),"Conferir")</f>
        <v>7</v>
      </c>
      <c r="DL51" s="2" t="s">
        <v>206</v>
      </c>
      <c r="DM51" s="10">
        <f>IFERROR(VLOOKUP(DL51,Dicionário!A:B,2,0),"Conferir")</f>
        <v>7</v>
      </c>
      <c r="DN51" s="2" t="s">
        <v>125</v>
      </c>
      <c r="DO51" s="10">
        <f>IFERROR(VLOOKUP(DN51,Dicionário!A:B,2,0),"Conferir")</f>
        <v>1</v>
      </c>
      <c r="DP51" s="2" t="s">
        <v>126</v>
      </c>
      <c r="DQ51" s="10">
        <f>IFERROR(VLOOKUP(DP51,Dicionário!A:B,2,0),"Conferir")</f>
        <v>2</v>
      </c>
      <c r="DS51" s="2">
        <f t="shared" si="5"/>
        <v>6230</v>
      </c>
      <c r="DT51" s="2">
        <f t="shared" si="6"/>
        <v>118996</v>
      </c>
      <c r="DU51" s="2">
        <v>18</v>
      </c>
      <c r="DV51" s="2">
        <v>2023</v>
      </c>
    </row>
    <row r="52" spans="1:126" ht="13" x14ac:dyDescent="0.15">
      <c r="A52" s="6">
        <v>44965.42327186343</v>
      </c>
      <c r="B52" s="2" t="s">
        <v>231</v>
      </c>
      <c r="C52" s="2" t="s">
        <v>598</v>
      </c>
      <c r="D52" s="2" t="s">
        <v>125</v>
      </c>
      <c r="E52" s="2" t="s">
        <v>126</v>
      </c>
      <c r="F52" s="2" t="s">
        <v>599</v>
      </c>
      <c r="G52" s="2">
        <v>1</v>
      </c>
      <c r="H52" s="2">
        <v>1</v>
      </c>
      <c r="I52" s="2" t="s">
        <v>127</v>
      </c>
      <c r="J52" s="2" t="s">
        <v>128</v>
      </c>
      <c r="K52" s="2" t="s">
        <v>182</v>
      </c>
      <c r="L52" s="2" t="s">
        <v>600</v>
      </c>
      <c r="M52" s="2">
        <v>2023020105</v>
      </c>
      <c r="N52" s="2" t="s">
        <v>601</v>
      </c>
      <c r="O52" s="2">
        <v>11948687005</v>
      </c>
      <c r="P52" s="2">
        <v>527255634</v>
      </c>
      <c r="Q52" s="2">
        <v>51516867807</v>
      </c>
      <c r="R52" s="7">
        <v>38276</v>
      </c>
      <c r="S52" s="2" t="s">
        <v>132</v>
      </c>
      <c r="T52" s="2" t="s">
        <v>133</v>
      </c>
      <c r="U52" s="2" t="s">
        <v>602</v>
      </c>
      <c r="V52" s="8" t="s">
        <v>603</v>
      </c>
      <c r="W52" s="2" t="s">
        <v>334</v>
      </c>
      <c r="X52" s="2" t="s">
        <v>137</v>
      </c>
      <c r="Y52" s="2" t="s">
        <v>138</v>
      </c>
      <c r="Z52" s="2" t="s">
        <v>139</v>
      </c>
      <c r="AB52" s="2">
        <v>4</v>
      </c>
      <c r="AC52" s="2">
        <v>4</v>
      </c>
      <c r="AD52" s="2">
        <f t="shared" si="0"/>
        <v>8</v>
      </c>
      <c r="AF52" s="2">
        <f t="shared" si="1"/>
        <v>8</v>
      </c>
      <c r="AG52" s="2" t="str">
        <f t="shared" si="2"/>
        <v>Ok</v>
      </c>
      <c r="AH52" s="2" t="s">
        <v>140</v>
      </c>
      <c r="AI52" s="2">
        <v>1121</v>
      </c>
      <c r="AJ52" s="2" t="s">
        <v>142</v>
      </c>
      <c r="AK52" s="2">
        <f>IFERROR(VLOOKUP(AJ52,Dicionário!A:B,2,0),"Conferir")</f>
        <v>2</v>
      </c>
      <c r="AL52" s="2">
        <v>0</v>
      </c>
      <c r="AM52" s="2" t="s">
        <v>141</v>
      </c>
      <c r="AN52" s="9">
        <f>IFERROR(VLOOKUP(AM52,Dicionário!A:B,2,0),"Conferir")</f>
        <v>2</v>
      </c>
      <c r="AO52" s="2">
        <v>0</v>
      </c>
      <c r="AP52" s="2" t="s">
        <v>141</v>
      </c>
      <c r="AQ52" s="2">
        <f>IFERROR(VLOOKUP(AP52,Dicionário!A:B,2,0),"Conferir")</f>
        <v>2</v>
      </c>
      <c r="AR52" s="2">
        <v>0</v>
      </c>
      <c r="AS52" s="2" t="s">
        <v>141</v>
      </c>
      <c r="AT52" s="9">
        <f>IFERROR(VLOOKUP(AS52,Dicionário!A:B,2,0),"Conferir")</f>
        <v>2</v>
      </c>
      <c r="AU52" s="2">
        <v>0</v>
      </c>
      <c r="AV52" s="2">
        <f t="shared" si="10"/>
        <v>0</v>
      </c>
      <c r="AW52" s="2" t="s">
        <v>141</v>
      </c>
      <c r="AX52" s="9">
        <f>IFERROR(VLOOKUP(AW52,Dicionário!A:B,2,0),"Conferir")</f>
        <v>2</v>
      </c>
      <c r="AY52" s="2">
        <v>1229</v>
      </c>
      <c r="AZ52" s="2" t="s">
        <v>142</v>
      </c>
      <c r="BA52" s="10">
        <f>IFERROR(VLOOKUP(AZ52,Dicionário!A:B,2,0),"Conferir")</f>
        <v>2</v>
      </c>
      <c r="BB52" s="2">
        <v>0</v>
      </c>
      <c r="BC52" s="2" t="s">
        <v>141</v>
      </c>
      <c r="BD52" s="10">
        <f>IFERROR(VLOOKUP(BC52,Dicionário!A:B,2,0),"Conferir")</f>
        <v>2</v>
      </c>
      <c r="BF52" s="2">
        <v>0</v>
      </c>
      <c r="BG52" s="2" t="s">
        <v>143</v>
      </c>
      <c r="BH52" s="10">
        <f>IFERROR(VLOOKUP(BG52,Dicionário!$A:$B,2,0),"CONFERIR")</f>
        <v>1</v>
      </c>
      <c r="BI52" s="2">
        <v>0</v>
      </c>
      <c r="BJ52" s="2" t="s">
        <v>144</v>
      </c>
      <c r="BK52" s="10">
        <f>IFERROR(VLOOKUP(BJ52,Dicionário!$A:$B,2,0),"CONFERIR")</f>
        <v>2</v>
      </c>
      <c r="BL52" s="2">
        <v>0</v>
      </c>
      <c r="BM52" s="2" t="s">
        <v>604</v>
      </c>
      <c r="BN52" s="10">
        <f>IFERROR(VLOOKUP(BM52,Dicionário!$A:$B,2,0),"CONFERIR")</f>
        <v>1</v>
      </c>
      <c r="BO52" s="2">
        <v>102</v>
      </c>
      <c r="BP52" s="2" t="s">
        <v>146</v>
      </c>
      <c r="BQ52" s="10">
        <f>IFERROR(VLOOKUP(BP52,Dicionário!$A:$B,2,0),"CONFERIR")</f>
        <v>2</v>
      </c>
      <c r="BR52" s="2">
        <v>117</v>
      </c>
      <c r="BS52" s="2" t="s">
        <v>146</v>
      </c>
      <c r="BT52" s="10">
        <f>IFERROR(VLOOKUP(BS52,Dicionário!$A:$B,2,0),"CONFERIR")</f>
        <v>2</v>
      </c>
      <c r="BU52" s="2">
        <v>85</v>
      </c>
      <c r="BV52" s="2" t="s">
        <v>147</v>
      </c>
      <c r="BW52" s="10">
        <f>IFERROR(VLOOKUP(BV52,Dicionário!$A:$B,2,0),"CONFERIR")</f>
        <v>2</v>
      </c>
      <c r="BX52" s="2" t="s">
        <v>148</v>
      </c>
      <c r="BY52" s="2">
        <v>45</v>
      </c>
      <c r="BZ52" s="2" t="s">
        <v>149</v>
      </c>
      <c r="CA52" s="10">
        <f>IFERROR(VLOOKUP(BZ52,Dicionário!$A:$B,2,0),"CONFERIR")</f>
        <v>2</v>
      </c>
      <c r="CB52" s="2">
        <v>150</v>
      </c>
      <c r="CC52" s="2">
        <v>0</v>
      </c>
      <c r="CD52" s="2" t="s">
        <v>150</v>
      </c>
      <c r="CE52" s="10">
        <f>IFERROR(VLOOKUP(CD52,Dicionário!$A:$B,2,0),"CONFERIR")</f>
        <v>2</v>
      </c>
      <c r="CF52" s="2">
        <v>120</v>
      </c>
      <c r="CG52" s="2" t="s">
        <v>267</v>
      </c>
      <c r="CH52" s="10">
        <f>IFERROR(VLOOKUP(CG52,Dicionário!$A:$B,2,0),"CONFERIR")</f>
        <v>0</v>
      </c>
      <c r="CI52" s="2">
        <v>230</v>
      </c>
      <c r="CJ52" s="2" t="s">
        <v>175</v>
      </c>
      <c r="CK52" s="10">
        <f>IFERROR(VLOOKUP(CJ52,Dicionário!$A:$B,2,0),"CONFERIR")</f>
        <v>2</v>
      </c>
      <c r="CL52" s="2" t="s">
        <v>605</v>
      </c>
      <c r="CM52" s="2">
        <v>1</v>
      </c>
      <c r="CN52" s="2">
        <v>0</v>
      </c>
      <c r="CO52" s="2">
        <v>0</v>
      </c>
      <c r="CP52" s="2" t="s">
        <v>247</v>
      </c>
      <c r="CQ52" s="10">
        <f>IFERROR(VLOOKUP(CP52,Dicionário!$A:$B,2,0),"CONFERIR")</f>
        <v>2</v>
      </c>
      <c r="CR52" s="2">
        <v>0</v>
      </c>
      <c r="CS52" s="2" t="s">
        <v>150</v>
      </c>
      <c r="CT52" s="10">
        <f>IFERROR(VLOOKUP(CS52,Dicionário!A:B,2,0),"Conferir")</f>
        <v>2</v>
      </c>
      <c r="CU52" s="2">
        <v>0</v>
      </c>
      <c r="CV52" s="2" t="s">
        <v>150</v>
      </c>
      <c r="CW52" s="10">
        <f>IFERROR(VLOOKUP(CV52,Dicionário!A:B,2,0),"Conferir")</f>
        <v>2</v>
      </c>
      <c r="CX52" s="2">
        <f t="shared" si="4"/>
        <v>0</v>
      </c>
      <c r="CY52" s="2">
        <v>0</v>
      </c>
      <c r="CZ52" s="2" t="s">
        <v>150</v>
      </c>
      <c r="DA52" s="10">
        <f>IFERROR(VLOOKUP(CZ52,Dicionário!$A:$B,2,0),"CONFERIR")</f>
        <v>2</v>
      </c>
      <c r="DB52" s="2" t="s">
        <v>606</v>
      </c>
      <c r="DC52" s="2" t="s">
        <v>190</v>
      </c>
      <c r="DD52" s="2" t="s">
        <v>155</v>
      </c>
      <c r="DE52" s="10">
        <f>IFERROR(VLOOKUP(DD52,Dicionário!A:B,2,0),"Conferir")</f>
        <v>1</v>
      </c>
      <c r="DF52" s="2" t="s">
        <v>156</v>
      </c>
      <c r="DH52" s="2" t="s">
        <v>157</v>
      </c>
      <c r="DI52" s="10">
        <f>IFERROR(VLOOKUP(DH52,Dicionário!$A:$B,2,0),"CONFERIR")</f>
        <v>2</v>
      </c>
      <c r="DJ52" s="2" t="s">
        <v>206</v>
      </c>
      <c r="DK52" s="10">
        <f>IFERROR(VLOOKUP(DJ52,Dicionário!A:B,2,0),"Conferir")</f>
        <v>7</v>
      </c>
      <c r="DL52" s="2" t="s">
        <v>206</v>
      </c>
      <c r="DM52" s="10">
        <f>IFERROR(VLOOKUP(DL52,Dicionário!A:B,2,0),"Conferir")</f>
        <v>7</v>
      </c>
      <c r="DN52" s="2" t="s">
        <v>125</v>
      </c>
      <c r="DO52" s="10">
        <f>IFERROR(VLOOKUP(DN52,Dicionário!A:B,2,0),"Conferir")</f>
        <v>1</v>
      </c>
      <c r="DP52" s="2" t="s">
        <v>125</v>
      </c>
      <c r="DQ52" s="10">
        <f>IFERROR(VLOOKUP(DP52,Dicionário!A:B,2,0),"Conferir")</f>
        <v>1</v>
      </c>
      <c r="DS52" s="2">
        <f t="shared" si="5"/>
        <v>1229</v>
      </c>
      <c r="DT52" s="2">
        <f t="shared" si="6"/>
        <v>849</v>
      </c>
      <c r="DU52" s="2">
        <v>19</v>
      </c>
      <c r="DV52" s="2">
        <v>2022</v>
      </c>
    </row>
    <row r="53" spans="1:126" ht="13" x14ac:dyDescent="0.15">
      <c r="A53" s="6">
        <v>44966.469386770834</v>
      </c>
      <c r="B53" s="2" t="s">
        <v>269</v>
      </c>
      <c r="C53" s="2" t="s">
        <v>607</v>
      </c>
      <c r="D53" s="2" t="s">
        <v>125</v>
      </c>
      <c r="E53" s="2" t="s">
        <v>125</v>
      </c>
      <c r="F53" s="2" t="s">
        <v>608</v>
      </c>
      <c r="G53" s="2">
        <v>2</v>
      </c>
      <c r="H53" s="2" t="s">
        <v>162</v>
      </c>
      <c r="I53" s="2">
        <v>1</v>
      </c>
      <c r="J53" s="2" t="s">
        <v>128</v>
      </c>
      <c r="K53" s="2" t="s">
        <v>163</v>
      </c>
      <c r="L53" s="2" t="s">
        <v>609</v>
      </c>
      <c r="M53" s="2">
        <v>2023020107</v>
      </c>
      <c r="N53" s="2" t="s">
        <v>610</v>
      </c>
      <c r="O53" s="2">
        <v>11991002418</v>
      </c>
      <c r="P53" s="2">
        <v>595579577</v>
      </c>
      <c r="Q53" s="2">
        <v>55605213881</v>
      </c>
      <c r="R53" s="7">
        <v>37897</v>
      </c>
      <c r="S53" s="2" t="s">
        <v>132</v>
      </c>
      <c r="T53" s="2" t="s">
        <v>133</v>
      </c>
      <c r="U53" s="2" t="s">
        <v>611</v>
      </c>
      <c r="V53" s="8" t="s">
        <v>612</v>
      </c>
      <c r="W53" s="2" t="s">
        <v>168</v>
      </c>
      <c r="X53" s="2" t="s">
        <v>137</v>
      </c>
      <c r="Y53" s="2" t="s">
        <v>138</v>
      </c>
      <c r="Z53" s="2" t="s">
        <v>139</v>
      </c>
      <c r="AB53" s="2">
        <v>2</v>
      </c>
      <c r="AC53" s="2">
        <v>2</v>
      </c>
      <c r="AD53" s="2">
        <f t="shared" si="0"/>
        <v>4</v>
      </c>
      <c r="AF53" s="2">
        <f t="shared" si="1"/>
        <v>4</v>
      </c>
      <c r="AG53" s="2" t="str">
        <f t="shared" si="2"/>
        <v>Ok</v>
      </c>
      <c r="AH53" s="2" t="s">
        <v>140</v>
      </c>
      <c r="AI53" s="2">
        <v>600</v>
      </c>
      <c r="AJ53" s="2" t="s">
        <v>170</v>
      </c>
      <c r="AK53" s="2">
        <f>IFERROR(VLOOKUP(AJ53,Dicionário!A:B,2,0),"Conferir")</f>
        <v>2</v>
      </c>
      <c r="AL53" s="2">
        <v>1302</v>
      </c>
      <c r="AM53" s="2" t="s">
        <v>351</v>
      </c>
      <c r="AN53" s="9">
        <f>IFERROR(VLOOKUP(AM53,Dicionário!A:B,2,0),"Conferir")</f>
        <v>2</v>
      </c>
      <c r="AO53" s="2">
        <v>0</v>
      </c>
      <c r="AP53" s="2" t="s">
        <v>141</v>
      </c>
      <c r="AQ53" s="2">
        <f>IFERROR(VLOOKUP(AP53,Dicionário!A:B,2,0),"Conferir")</f>
        <v>2</v>
      </c>
      <c r="AR53" s="2">
        <v>0</v>
      </c>
      <c r="AS53" s="2" t="s">
        <v>141</v>
      </c>
      <c r="AT53" s="9">
        <f>IFERROR(VLOOKUP(AS53,Dicionário!A:B,2,0),"Conferir")</f>
        <v>2</v>
      </c>
      <c r="AU53" s="2">
        <v>0</v>
      </c>
      <c r="AV53" s="2">
        <f t="shared" si="10"/>
        <v>0</v>
      </c>
      <c r="AW53" s="2" t="s">
        <v>141</v>
      </c>
      <c r="AX53" s="9">
        <f>IFERROR(VLOOKUP(AW53,Dicionário!A:B,2,0),"Conferir")</f>
        <v>2</v>
      </c>
      <c r="AY53" s="2">
        <v>0</v>
      </c>
      <c r="AZ53" s="2" t="s">
        <v>141</v>
      </c>
      <c r="BA53" s="10">
        <f>IFERROR(VLOOKUP(AZ53,Dicionário!A:B,2,0),"Conferir")</f>
        <v>2</v>
      </c>
      <c r="BB53" s="2">
        <v>0</v>
      </c>
      <c r="BC53" s="2" t="s">
        <v>141</v>
      </c>
      <c r="BD53" s="10">
        <f>IFERROR(VLOOKUP(BC53,Dicionário!A:B,2,0),"Conferir")</f>
        <v>2</v>
      </c>
      <c r="BF53" s="2">
        <v>0</v>
      </c>
      <c r="BG53" s="2" t="s">
        <v>265</v>
      </c>
      <c r="BH53" s="10">
        <f>IFERROR(VLOOKUP(BG53,Dicionário!$A:$B,2,0),"CONFERIR")</f>
        <v>3</v>
      </c>
      <c r="BI53" s="2">
        <v>0</v>
      </c>
      <c r="BJ53" s="2" t="s">
        <v>144</v>
      </c>
      <c r="BK53" s="10">
        <f>IFERROR(VLOOKUP(BJ53,Dicionário!$A:$B,2,0),"CONFERIR")</f>
        <v>2</v>
      </c>
      <c r="BL53" s="2">
        <v>1421</v>
      </c>
      <c r="BM53" s="2" t="s">
        <v>145</v>
      </c>
      <c r="BN53" s="10">
        <f>IFERROR(VLOOKUP(BM53,Dicionário!$A:$B,2,0),"CONFERIR")</f>
        <v>2</v>
      </c>
      <c r="BO53" s="2">
        <v>75</v>
      </c>
      <c r="BP53" s="2" t="s">
        <v>146</v>
      </c>
      <c r="BQ53" s="10">
        <f>IFERROR(VLOOKUP(BP53,Dicionário!$A:$B,2,0),"CONFERIR")</f>
        <v>2</v>
      </c>
      <c r="BR53" s="2">
        <v>86</v>
      </c>
      <c r="BS53" s="2" t="s">
        <v>146</v>
      </c>
      <c r="BT53" s="10">
        <f>IFERROR(VLOOKUP(BS53,Dicionário!$A:$B,2,0),"CONFERIR")</f>
        <v>2</v>
      </c>
      <c r="BU53" s="2">
        <v>0</v>
      </c>
      <c r="BV53" s="2" t="s">
        <v>150</v>
      </c>
      <c r="BW53" s="10">
        <f>IFERROR(VLOOKUP(BV53,Dicionário!$A:$B,2,0),"CONFERIR")</f>
        <v>2</v>
      </c>
      <c r="BX53" s="2" t="s">
        <v>174</v>
      </c>
      <c r="BY53" s="2">
        <v>30</v>
      </c>
      <c r="BZ53" s="2" t="s">
        <v>286</v>
      </c>
      <c r="CA53" s="10">
        <f>IFERROR(VLOOKUP(BZ53,Dicionário!$A:$B,2,0),"CONFERIR")</f>
        <v>1</v>
      </c>
      <c r="CB53" s="2">
        <v>60</v>
      </c>
      <c r="CC53" s="2">
        <v>0</v>
      </c>
      <c r="CD53" s="2" t="s">
        <v>150</v>
      </c>
      <c r="CE53" s="10">
        <f>IFERROR(VLOOKUP(CD53,Dicionário!$A:$B,2,0),"CONFERIR")</f>
        <v>2</v>
      </c>
      <c r="CF53" s="2">
        <v>0</v>
      </c>
      <c r="CG53" s="2" t="s">
        <v>150</v>
      </c>
      <c r="CH53" s="10">
        <f>IFERROR(VLOOKUP(CG53,Dicionário!$A:$B,2,0),"CONFERIR")</f>
        <v>2</v>
      </c>
      <c r="CI53" s="2">
        <v>250</v>
      </c>
      <c r="CJ53" s="2" t="s">
        <v>175</v>
      </c>
      <c r="CK53" s="10">
        <f>IFERROR(VLOOKUP(CJ53,Dicionário!$A:$B,2,0),"CONFERIR")</f>
        <v>2</v>
      </c>
      <c r="CL53" s="2" t="s">
        <v>613</v>
      </c>
      <c r="CM53" s="2">
        <v>0</v>
      </c>
      <c r="CN53" s="2">
        <v>0</v>
      </c>
      <c r="CO53" s="2">
        <v>0</v>
      </c>
      <c r="CP53" s="2" t="s">
        <v>150</v>
      </c>
      <c r="CQ53" s="10">
        <f>IFERROR(VLOOKUP(CP53,Dicionário!$A:$B,2,0),"CONFERIR")</f>
        <v>2</v>
      </c>
      <c r="CR53" s="2">
        <v>0</v>
      </c>
      <c r="CS53" s="2" t="s">
        <v>150</v>
      </c>
      <c r="CT53" s="10">
        <f>IFERROR(VLOOKUP(CS53,Dicionário!A:B,2,0),"Conferir")</f>
        <v>2</v>
      </c>
      <c r="CU53" s="2">
        <v>0</v>
      </c>
      <c r="CV53" s="2" t="s">
        <v>150</v>
      </c>
      <c r="CW53" s="10">
        <f>IFERROR(VLOOKUP(CV53,Dicionário!A:B,2,0),"Conferir")</f>
        <v>2</v>
      </c>
      <c r="CX53" s="2">
        <f t="shared" si="4"/>
        <v>0</v>
      </c>
      <c r="CY53" s="2">
        <v>0</v>
      </c>
      <c r="CZ53" s="2" t="s">
        <v>150</v>
      </c>
      <c r="DA53" s="10">
        <f>IFERROR(VLOOKUP(CZ53,Dicionário!$A:$B,2,0),"CONFERIR")</f>
        <v>2</v>
      </c>
      <c r="DC53" s="2" t="s">
        <v>203</v>
      </c>
      <c r="DD53" s="2" t="s">
        <v>190</v>
      </c>
      <c r="DE53" s="10">
        <f>IFERROR(VLOOKUP(DD53,Dicionário!A:B,2,0),"Conferir")</f>
        <v>2</v>
      </c>
      <c r="DF53" s="2" t="s">
        <v>156</v>
      </c>
      <c r="DG53" s="2" t="s">
        <v>191</v>
      </c>
      <c r="DH53" s="2" t="s">
        <v>157</v>
      </c>
      <c r="DI53" s="10">
        <f>IFERROR(VLOOKUP(DH53,Dicionário!$A:$B,2,0),"CONFERIR")</f>
        <v>2</v>
      </c>
      <c r="DJ53" s="2" t="s">
        <v>158</v>
      </c>
      <c r="DK53" s="10">
        <f>IFERROR(VLOOKUP(DJ53,Dicionário!A:B,2,0),"Conferir")</f>
        <v>5</v>
      </c>
      <c r="DL53" s="2" t="s">
        <v>206</v>
      </c>
      <c r="DM53" s="10">
        <f>IFERROR(VLOOKUP(DL53,Dicionário!A:B,2,0),"Conferir")</f>
        <v>7</v>
      </c>
      <c r="DN53" s="2" t="s">
        <v>125</v>
      </c>
      <c r="DO53" s="10">
        <f>IFERROR(VLOOKUP(DN53,Dicionário!A:B,2,0),"Conferir")</f>
        <v>1</v>
      </c>
      <c r="DP53" s="2" t="s">
        <v>125</v>
      </c>
      <c r="DQ53" s="10">
        <f>IFERROR(VLOOKUP(DP53,Dicionário!A:B,2,0),"Conferir")</f>
        <v>1</v>
      </c>
      <c r="DR53" s="2" t="s">
        <v>614</v>
      </c>
      <c r="DS53" s="2">
        <f t="shared" si="5"/>
        <v>1302</v>
      </c>
      <c r="DT53" s="2">
        <f t="shared" si="6"/>
        <v>1922</v>
      </c>
      <c r="DU53" s="2">
        <v>20</v>
      </c>
      <c r="DV53" s="2">
        <v>2021</v>
      </c>
    </row>
    <row r="54" spans="1:126" ht="13" x14ac:dyDescent="0.15">
      <c r="A54" s="6">
        <v>44966.46312375</v>
      </c>
      <c r="B54" s="2" t="s">
        <v>258</v>
      </c>
      <c r="C54" s="2" t="s">
        <v>615</v>
      </c>
      <c r="D54" s="2" t="s">
        <v>125</v>
      </c>
      <c r="E54" s="2" t="s">
        <v>125</v>
      </c>
      <c r="F54" s="2" t="s">
        <v>126</v>
      </c>
      <c r="G54" s="2" t="s">
        <v>162</v>
      </c>
      <c r="H54" s="2">
        <v>1</v>
      </c>
      <c r="I54" s="2" t="s">
        <v>127</v>
      </c>
      <c r="J54" s="2" t="s">
        <v>128</v>
      </c>
      <c r="K54" s="2" t="s">
        <v>163</v>
      </c>
      <c r="L54" s="2" t="s">
        <v>616</v>
      </c>
      <c r="M54" s="2">
        <v>2023020108</v>
      </c>
      <c r="N54" s="2" t="s">
        <v>617</v>
      </c>
      <c r="O54" s="2">
        <v>11972447398</v>
      </c>
      <c r="P54" s="2">
        <v>520857604</v>
      </c>
      <c r="Q54" s="2">
        <v>51277101884</v>
      </c>
      <c r="R54" s="7">
        <v>38393</v>
      </c>
      <c r="S54" s="2" t="s">
        <v>387</v>
      </c>
      <c r="T54" s="2" t="s">
        <v>133</v>
      </c>
      <c r="U54" s="2" t="s">
        <v>618</v>
      </c>
      <c r="V54" s="8" t="s">
        <v>619</v>
      </c>
      <c r="W54" s="2" t="s">
        <v>295</v>
      </c>
      <c r="X54" s="2" t="s">
        <v>137</v>
      </c>
      <c r="Y54" s="2" t="s">
        <v>138</v>
      </c>
      <c r="Z54" s="2" t="s">
        <v>139</v>
      </c>
      <c r="AB54" s="2">
        <v>3</v>
      </c>
      <c r="AC54" s="2">
        <v>3</v>
      </c>
      <c r="AD54" s="2">
        <f t="shared" si="0"/>
        <v>6</v>
      </c>
      <c r="AE54" s="2">
        <v>0</v>
      </c>
      <c r="AF54" s="2">
        <f t="shared" si="1"/>
        <v>6</v>
      </c>
      <c r="AG54" s="2" t="str">
        <f t="shared" si="2"/>
        <v>Ok</v>
      </c>
      <c r="AH54" s="2" t="s">
        <v>140</v>
      </c>
      <c r="AI54" s="2">
        <v>0</v>
      </c>
      <c r="AJ54" s="2" t="s">
        <v>141</v>
      </c>
      <c r="AK54" s="2">
        <f>IFERROR(VLOOKUP(AJ54,Dicionário!A:B,2,0),"Conferir")</f>
        <v>2</v>
      </c>
      <c r="AL54" s="2">
        <v>2200</v>
      </c>
      <c r="AM54" s="2" t="s">
        <v>188</v>
      </c>
      <c r="AN54" s="9">
        <f>IFERROR(VLOOKUP(AM54,Dicionário!A:B,2,0),"Conferir")</f>
        <v>0</v>
      </c>
      <c r="AO54" s="2">
        <v>2691</v>
      </c>
      <c r="AP54" s="2" t="s">
        <v>142</v>
      </c>
      <c r="AQ54" s="2">
        <f>IFERROR(VLOOKUP(AP54,Dicionário!A:B,2,0),"Conferir")</f>
        <v>2</v>
      </c>
      <c r="AR54" s="2">
        <v>0</v>
      </c>
      <c r="AS54" s="2" t="s">
        <v>141</v>
      </c>
      <c r="AT54" s="9">
        <f>IFERROR(VLOOKUP(AS54,Dicionário!A:B,2,0),"Conferir")</f>
        <v>2</v>
      </c>
      <c r="AU54" s="2">
        <v>0</v>
      </c>
      <c r="AV54" s="2">
        <f t="shared" si="10"/>
        <v>11</v>
      </c>
      <c r="AW54" s="2" t="s">
        <v>141</v>
      </c>
      <c r="AX54" s="9">
        <f>IFERROR(VLOOKUP(AW54,Dicionário!A:B,2,0),"Conferir")</f>
        <v>2</v>
      </c>
      <c r="AY54" s="2">
        <v>0</v>
      </c>
      <c r="AZ54" s="2" t="s">
        <v>141</v>
      </c>
      <c r="BA54" s="10">
        <f>IFERROR(VLOOKUP(AZ54,Dicionário!A:B,2,0),"Conferir")</f>
        <v>2</v>
      </c>
      <c r="BB54" s="2">
        <v>0</v>
      </c>
      <c r="BC54" s="2" t="s">
        <v>141</v>
      </c>
      <c r="BD54" s="10">
        <f>IFERROR(VLOOKUP(BC54,Dicionário!A:B,2,0),"Conferir")</f>
        <v>2</v>
      </c>
      <c r="BF54" s="2">
        <v>0</v>
      </c>
      <c r="BG54" s="2" t="s">
        <v>265</v>
      </c>
      <c r="BH54" s="10">
        <f>IFERROR(VLOOKUP(BG54,Dicionário!$A:$B,2,0),"CONFERIR")</f>
        <v>3</v>
      </c>
      <c r="BI54" s="2">
        <v>0</v>
      </c>
      <c r="BJ54" s="2" t="s">
        <v>238</v>
      </c>
      <c r="BK54" s="10">
        <f>IFERROR(VLOOKUP(BJ54,Dicionário!$A:$B,2,0),"CONFERIR")</f>
        <v>2</v>
      </c>
      <c r="BL54" s="2">
        <v>0</v>
      </c>
      <c r="BM54" s="2" t="s">
        <v>150</v>
      </c>
      <c r="BN54" s="10">
        <f>IFERROR(VLOOKUP(BM54,Dicionário!$A:$B,2,0),"CONFERIR")</f>
        <v>2</v>
      </c>
      <c r="BO54" s="2">
        <v>66</v>
      </c>
      <c r="BP54" s="2" t="s">
        <v>146</v>
      </c>
      <c r="BQ54" s="10">
        <f>IFERROR(VLOOKUP(BP54,Dicionário!$A:$B,2,0),"CONFERIR")</f>
        <v>2</v>
      </c>
      <c r="BR54" s="2">
        <v>251</v>
      </c>
      <c r="BS54" s="2" t="s">
        <v>146</v>
      </c>
      <c r="BT54" s="10">
        <f>IFERROR(VLOOKUP(BS54,Dicionário!$A:$B,2,0),"CONFERIR")</f>
        <v>2</v>
      </c>
      <c r="BU54" s="2">
        <v>0</v>
      </c>
      <c r="BV54" s="2" t="s">
        <v>150</v>
      </c>
      <c r="BW54" s="10">
        <f>IFERROR(VLOOKUP(BV54,Dicionário!$A:$B,2,0),"CONFERIR")</f>
        <v>2</v>
      </c>
      <c r="BX54" s="2" t="s">
        <v>148</v>
      </c>
      <c r="BY54" s="2">
        <v>100</v>
      </c>
      <c r="BZ54" s="2" t="s">
        <v>266</v>
      </c>
      <c r="CA54" s="10">
        <f>IFERROR(VLOOKUP(BZ54,Dicionário!$A:$B,2,0),"CONFERIR")</f>
        <v>0</v>
      </c>
      <c r="CB54" s="2">
        <v>114</v>
      </c>
      <c r="CC54" s="2">
        <v>0</v>
      </c>
      <c r="CD54" s="2" t="s">
        <v>150</v>
      </c>
      <c r="CE54" s="10">
        <f>IFERROR(VLOOKUP(CD54,Dicionário!$A:$B,2,0),"CONFERIR")</f>
        <v>2</v>
      </c>
      <c r="CF54" s="2">
        <v>350</v>
      </c>
      <c r="CG54" s="2" t="s">
        <v>267</v>
      </c>
      <c r="CH54" s="10">
        <f>IFERROR(VLOOKUP(CG54,Dicionário!$A:$B,2,0),"CONFERIR")</f>
        <v>0</v>
      </c>
      <c r="CI54" s="2">
        <v>0</v>
      </c>
      <c r="CJ54" s="2" t="s">
        <v>150</v>
      </c>
      <c r="CK54" s="10">
        <f>IFERROR(VLOOKUP(CJ54,Dicionário!$A:$B,2,0),"CONFERIR")</f>
        <v>2</v>
      </c>
      <c r="CM54" s="2">
        <v>1</v>
      </c>
      <c r="CN54" s="2">
        <v>0</v>
      </c>
      <c r="CO54" s="2">
        <v>0</v>
      </c>
      <c r="CP54" s="2" t="s">
        <v>150</v>
      </c>
      <c r="CQ54" s="10">
        <f>IFERROR(VLOOKUP(CP54,Dicionário!$A:$B,2,0),"CONFERIR")</f>
        <v>2</v>
      </c>
      <c r="CR54" s="2">
        <v>0</v>
      </c>
      <c r="CS54" s="2" t="s">
        <v>154</v>
      </c>
      <c r="CT54" s="10">
        <f>IFERROR(VLOOKUP(CS54,Dicionário!A:B,2,0),"Conferir")</f>
        <v>2</v>
      </c>
      <c r="CU54" s="2">
        <v>131</v>
      </c>
      <c r="CV54" s="2" t="s">
        <v>154</v>
      </c>
      <c r="CW54" s="10">
        <f>IFERROR(VLOOKUP(CV54,Dicionário!A:B,2,0),"Conferir")</f>
        <v>2</v>
      </c>
      <c r="CX54" s="2">
        <f t="shared" si="4"/>
        <v>10.916666666666666</v>
      </c>
      <c r="CY54" s="2">
        <v>2200</v>
      </c>
      <c r="CZ54" s="2" t="s">
        <v>177</v>
      </c>
      <c r="DA54" s="10">
        <f>IFERROR(VLOOKUP(CZ54,Dicionário!$A:$B,2,0),"CONFERIR")</f>
        <v>0</v>
      </c>
      <c r="DB54" s="2" t="s">
        <v>620</v>
      </c>
      <c r="DC54" s="2" t="s">
        <v>155</v>
      </c>
      <c r="DD54" s="2" t="s">
        <v>155</v>
      </c>
      <c r="DE54" s="10">
        <f>IFERROR(VLOOKUP(DD54,Dicionário!A:B,2,0),"Conferir")</f>
        <v>1</v>
      </c>
      <c r="DF54" s="2" t="s">
        <v>156</v>
      </c>
      <c r="DH54" s="2" t="s">
        <v>621</v>
      </c>
      <c r="DI54" s="10">
        <f>IFERROR(VLOOKUP(DH54,Dicionário!$A:$B,2,0),"CONFERIR")</f>
        <v>0</v>
      </c>
      <c r="DJ54" s="2" t="s">
        <v>229</v>
      </c>
      <c r="DK54" s="10">
        <f>IFERROR(VLOOKUP(DJ54,Dicionário!A:B,2,0),"Conferir")</f>
        <v>2</v>
      </c>
      <c r="DL54" s="2" t="s">
        <v>230</v>
      </c>
      <c r="DM54" s="10">
        <f>IFERROR(VLOOKUP(DL54,Dicionário!A:B,2,0),"Conferir")</f>
        <v>4</v>
      </c>
      <c r="DN54" s="2" t="s">
        <v>126</v>
      </c>
      <c r="DO54" s="10">
        <f>IFERROR(VLOOKUP(DN54,Dicionário!A:B,2,0),"Conferir")</f>
        <v>2</v>
      </c>
      <c r="DP54" s="2" t="s">
        <v>126</v>
      </c>
      <c r="DQ54" s="10">
        <f>IFERROR(VLOOKUP(DP54,Dicionário!A:B,2,0),"Conferir")</f>
        <v>2</v>
      </c>
      <c r="DS54" s="2">
        <f t="shared" si="5"/>
        <v>4891</v>
      </c>
      <c r="DT54" s="2">
        <f t="shared" si="6"/>
        <v>3081</v>
      </c>
      <c r="DU54" s="2">
        <v>18</v>
      </c>
      <c r="DV54" s="2">
        <v>2022</v>
      </c>
    </row>
    <row r="55" spans="1:126" ht="13" x14ac:dyDescent="0.15">
      <c r="A55" s="6">
        <v>44967.479213194441</v>
      </c>
      <c r="B55" s="2" t="s">
        <v>159</v>
      </c>
      <c r="C55" s="2" t="s">
        <v>622</v>
      </c>
      <c r="D55" s="2" t="s">
        <v>125</v>
      </c>
      <c r="E55" s="2" t="s">
        <v>125</v>
      </c>
      <c r="F55" s="2" t="s">
        <v>623</v>
      </c>
      <c r="G55" s="2">
        <v>5</v>
      </c>
      <c r="H55" s="2">
        <v>2</v>
      </c>
      <c r="I55" s="2" t="s">
        <v>127</v>
      </c>
      <c r="J55" s="2" t="s">
        <v>209</v>
      </c>
      <c r="K55" s="2" t="s">
        <v>209</v>
      </c>
      <c r="L55" s="2" t="s">
        <v>624</v>
      </c>
      <c r="M55" s="2">
        <v>2023020109</v>
      </c>
      <c r="N55" s="2" t="s">
        <v>625</v>
      </c>
      <c r="O55" s="2">
        <v>11981303557</v>
      </c>
      <c r="P55" s="2">
        <v>509560039</v>
      </c>
      <c r="Q55" s="2">
        <v>39578582838</v>
      </c>
      <c r="R55" s="7">
        <v>37741</v>
      </c>
      <c r="S55" s="2" t="s">
        <v>224</v>
      </c>
      <c r="T55" s="2" t="s">
        <v>133</v>
      </c>
      <c r="U55" s="2" t="s">
        <v>626</v>
      </c>
      <c r="V55" s="8" t="s">
        <v>627</v>
      </c>
      <c r="W55" s="2" t="s">
        <v>628</v>
      </c>
      <c r="X55" s="2" t="s">
        <v>137</v>
      </c>
      <c r="Y55" s="2" t="s">
        <v>138</v>
      </c>
      <c r="Z55" s="2" t="s">
        <v>139</v>
      </c>
      <c r="AB55" s="2">
        <v>3</v>
      </c>
      <c r="AC55" s="2">
        <v>3</v>
      </c>
      <c r="AD55" s="2">
        <f t="shared" si="0"/>
        <v>6</v>
      </c>
      <c r="AF55" s="2">
        <f t="shared" si="1"/>
        <v>6</v>
      </c>
      <c r="AG55" s="2" t="str">
        <f t="shared" si="2"/>
        <v>Ok</v>
      </c>
      <c r="AH55" s="2" t="s">
        <v>169</v>
      </c>
      <c r="AI55" s="2">
        <v>1925</v>
      </c>
      <c r="AJ55" s="2" t="s">
        <v>142</v>
      </c>
      <c r="AK55" s="2">
        <f>IFERROR(VLOOKUP(AJ55,Dicionário!A:B,2,0),"Conferir")</f>
        <v>2</v>
      </c>
      <c r="AL55" s="2">
        <v>0</v>
      </c>
      <c r="AM55" s="2" t="s">
        <v>141</v>
      </c>
      <c r="AN55" s="9">
        <f>IFERROR(VLOOKUP(AM55,Dicionário!A:B,2,0),"Conferir")</f>
        <v>2</v>
      </c>
      <c r="AO55" s="2">
        <v>600</v>
      </c>
      <c r="AP55" s="2" t="s">
        <v>170</v>
      </c>
      <c r="AQ55" s="2">
        <f>IFERROR(VLOOKUP(AP55,Dicionário!A:B,2,0),"Conferir")</f>
        <v>2</v>
      </c>
      <c r="AR55" s="2">
        <v>0</v>
      </c>
      <c r="AS55" s="2" t="s">
        <v>141</v>
      </c>
      <c r="AT55" s="9">
        <f>IFERROR(VLOOKUP(AS55,Dicionário!A:B,2,0),"Conferir")</f>
        <v>2</v>
      </c>
      <c r="AU55" s="2">
        <v>0</v>
      </c>
      <c r="AV55" s="2">
        <f t="shared" si="10"/>
        <v>0</v>
      </c>
      <c r="AW55" s="2" t="s">
        <v>141</v>
      </c>
      <c r="AX55" s="9">
        <f>IFERROR(VLOOKUP(AW55,Dicionário!A:B,2,0),"Conferir")</f>
        <v>2</v>
      </c>
      <c r="AY55" s="2">
        <v>0</v>
      </c>
      <c r="AZ55" s="2" t="s">
        <v>141</v>
      </c>
      <c r="BA55" s="10">
        <f>IFERROR(VLOOKUP(AZ55,Dicionário!A:B,2,0),"Conferir")</f>
        <v>2</v>
      </c>
      <c r="BB55" s="2">
        <v>0</v>
      </c>
      <c r="BC55" s="2" t="s">
        <v>141</v>
      </c>
      <c r="BD55" s="10">
        <f>IFERROR(VLOOKUP(BC55,Dicionário!A:B,2,0),"Conferir")</f>
        <v>2</v>
      </c>
      <c r="BF55" s="2">
        <v>1</v>
      </c>
      <c r="BG55" s="2" t="s">
        <v>237</v>
      </c>
      <c r="BH55" s="10">
        <f>IFERROR(VLOOKUP(BG55,Dicionário!$A:$B,2,0),"CONFERIR")</f>
        <v>4</v>
      </c>
      <c r="BI55" s="2">
        <v>0</v>
      </c>
      <c r="BJ55" s="2" t="s">
        <v>238</v>
      </c>
      <c r="BK55" s="10">
        <f>IFERROR(VLOOKUP(BJ55,Dicionário!$A:$B,2,0),"CONFERIR")</f>
        <v>2</v>
      </c>
      <c r="BL55" s="2">
        <v>874</v>
      </c>
      <c r="BM55" s="2" t="s">
        <v>145</v>
      </c>
      <c r="BN55" s="10">
        <f>IFERROR(VLOOKUP(BM55,Dicionário!$A:$B,2,0),"CONFERIR")</f>
        <v>2</v>
      </c>
      <c r="BO55" s="2">
        <v>39</v>
      </c>
      <c r="BP55" s="2" t="s">
        <v>146</v>
      </c>
      <c r="BQ55" s="10">
        <f>IFERROR(VLOOKUP(BP55,Dicionário!$A:$B,2,0),"CONFERIR")</f>
        <v>2</v>
      </c>
      <c r="BR55" s="2">
        <v>215</v>
      </c>
      <c r="BS55" s="2" t="s">
        <v>146</v>
      </c>
      <c r="BT55" s="10">
        <f>IFERROR(VLOOKUP(BS55,Dicionário!$A:$B,2,0),"CONFERIR")</f>
        <v>2</v>
      </c>
      <c r="BU55" s="2">
        <v>111</v>
      </c>
      <c r="BV55" s="2" t="s">
        <v>147</v>
      </c>
      <c r="BW55" s="10">
        <f>IFERROR(VLOOKUP(BV55,Dicionário!$A:$B,2,0),"CONFERIR")</f>
        <v>2</v>
      </c>
      <c r="BX55" s="2" t="s">
        <v>148</v>
      </c>
      <c r="BY55" s="2">
        <v>80</v>
      </c>
      <c r="BZ55" s="2" t="s">
        <v>149</v>
      </c>
      <c r="CA55" s="10">
        <f>IFERROR(VLOOKUP(BZ55,Dicionário!$A:$B,2,0),"CONFERIR")</f>
        <v>2</v>
      </c>
      <c r="CB55" s="2">
        <v>126</v>
      </c>
      <c r="CC55" s="2">
        <v>0</v>
      </c>
      <c r="CD55" s="2" t="s">
        <v>150</v>
      </c>
      <c r="CE55" s="10">
        <f>IFERROR(VLOOKUP(CD55,Dicionário!$A:$B,2,0),"CONFERIR")</f>
        <v>2</v>
      </c>
      <c r="CF55" s="2">
        <v>8</v>
      </c>
      <c r="CG55" s="2" t="s">
        <v>151</v>
      </c>
      <c r="CH55" s="10">
        <f>IFERROR(VLOOKUP(CG55,Dicionário!$A:$B,2,0),"CONFERIR")</f>
        <v>2</v>
      </c>
      <c r="CI55" s="2">
        <v>70</v>
      </c>
      <c r="CJ55" s="2" t="s">
        <v>150</v>
      </c>
      <c r="CK55" s="10">
        <f>IFERROR(VLOOKUP(CJ55,Dicionário!$A:$B,2,0),"CONFERIR")</f>
        <v>2</v>
      </c>
      <c r="CL55" s="2" t="s">
        <v>629</v>
      </c>
      <c r="CM55" s="2">
        <v>0</v>
      </c>
      <c r="CN55" s="2">
        <v>0</v>
      </c>
      <c r="CO55" s="2">
        <v>0</v>
      </c>
      <c r="CP55" s="2" t="s">
        <v>150</v>
      </c>
      <c r="CQ55" s="10">
        <f>IFERROR(VLOOKUP(CP55,Dicionário!$A:$B,2,0),"CONFERIR")</f>
        <v>2</v>
      </c>
      <c r="CR55" s="2">
        <v>0</v>
      </c>
      <c r="CS55" s="2" t="s">
        <v>150</v>
      </c>
      <c r="CT55" s="10">
        <f>IFERROR(VLOOKUP(CS55,Dicionário!A:B,2,0),"Conferir")</f>
        <v>2</v>
      </c>
      <c r="CU55" s="2">
        <v>0</v>
      </c>
      <c r="CV55" s="2" t="s">
        <v>150</v>
      </c>
      <c r="CW55" s="10">
        <f>IFERROR(VLOOKUP(CV55,Dicionário!A:B,2,0),"Conferir")</f>
        <v>2</v>
      </c>
      <c r="CX55" s="2">
        <f t="shared" si="4"/>
        <v>0</v>
      </c>
      <c r="CY55" s="2">
        <v>0</v>
      </c>
      <c r="CZ55" s="2" t="s">
        <v>150</v>
      </c>
      <c r="DA55" s="10">
        <f>IFERROR(VLOOKUP(CZ55,Dicionário!$A:$B,2,0),"CONFERIR")</f>
        <v>2</v>
      </c>
      <c r="DC55" s="2" t="s">
        <v>155</v>
      </c>
      <c r="DD55" s="2" t="s">
        <v>155</v>
      </c>
      <c r="DE55" s="10">
        <f>IFERROR(VLOOKUP(DD55,Dicionário!A:B,2,0),"Conferir")</f>
        <v>1</v>
      </c>
      <c r="DF55" s="2" t="s">
        <v>156</v>
      </c>
      <c r="DH55" s="2" t="s">
        <v>157</v>
      </c>
      <c r="DI55" s="10">
        <f>IFERROR(VLOOKUP(DH55,Dicionário!$A:$B,2,0),"CONFERIR")</f>
        <v>2</v>
      </c>
      <c r="DJ55" s="2" t="s">
        <v>519</v>
      </c>
      <c r="DK55" s="10">
        <f>IFERROR(VLOOKUP(DJ55,Dicionário!A:B,2,0),"Conferir")</f>
        <v>1</v>
      </c>
      <c r="DL55" s="2" t="s">
        <v>158</v>
      </c>
      <c r="DM55" s="10">
        <f>IFERROR(VLOOKUP(DL55,Dicionário!A:B,2,0),"Conferir")</f>
        <v>5</v>
      </c>
      <c r="DN55" s="2" t="s">
        <v>125</v>
      </c>
      <c r="DO55" s="10">
        <f>IFERROR(VLOOKUP(DN55,Dicionário!A:B,2,0),"Conferir")</f>
        <v>1</v>
      </c>
      <c r="DP55" s="2" t="s">
        <v>125</v>
      </c>
      <c r="DQ55" s="10">
        <f>IFERROR(VLOOKUP(DP55,Dicionário!A:B,2,0),"Conferir")</f>
        <v>1</v>
      </c>
      <c r="DS55" s="2">
        <f t="shared" si="5"/>
        <v>600</v>
      </c>
      <c r="DT55" s="2">
        <f t="shared" si="6"/>
        <v>1523</v>
      </c>
      <c r="DU55" s="2">
        <v>20</v>
      </c>
      <c r="DV55" s="2">
        <v>2020</v>
      </c>
    </row>
    <row r="56" spans="1:126" ht="13" x14ac:dyDescent="0.15">
      <c r="A56" s="6">
        <v>44967.711261064818</v>
      </c>
      <c r="B56" s="2" t="s">
        <v>491</v>
      </c>
      <c r="C56" s="2" t="s">
        <v>630</v>
      </c>
      <c r="D56" s="2" t="s">
        <v>125</v>
      </c>
      <c r="E56" s="2" t="s">
        <v>126</v>
      </c>
      <c r="F56" s="2" t="s">
        <v>126</v>
      </c>
      <c r="G56" s="2">
        <v>3</v>
      </c>
      <c r="H56" s="2">
        <v>1</v>
      </c>
      <c r="I56" s="2" t="s">
        <v>127</v>
      </c>
      <c r="J56" s="2" t="s">
        <v>128</v>
      </c>
      <c r="K56" s="2" t="s">
        <v>163</v>
      </c>
      <c r="L56" s="2" t="s">
        <v>631</v>
      </c>
      <c r="M56" s="2">
        <v>2023020112</v>
      </c>
      <c r="N56" s="2" t="s">
        <v>632</v>
      </c>
      <c r="O56" s="2">
        <v>11948594307</v>
      </c>
      <c r="P56" s="2">
        <v>36189515</v>
      </c>
      <c r="Q56" s="2">
        <v>49670369886</v>
      </c>
      <c r="R56" s="7">
        <v>35892</v>
      </c>
      <c r="S56" s="2" t="s">
        <v>224</v>
      </c>
      <c r="T56" s="2" t="s">
        <v>133</v>
      </c>
      <c r="U56" s="2" t="s">
        <v>633</v>
      </c>
      <c r="V56" s="8" t="s">
        <v>634</v>
      </c>
      <c r="W56" s="2" t="s">
        <v>168</v>
      </c>
      <c r="X56" s="2" t="s">
        <v>137</v>
      </c>
      <c r="Y56" s="2" t="s">
        <v>138</v>
      </c>
      <c r="Z56" s="2" t="s">
        <v>139</v>
      </c>
      <c r="AB56" s="2">
        <v>7</v>
      </c>
      <c r="AC56" s="2">
        <v>7</v>
      </c>
      <c r="AD56" s="2">
        <f t="shared" si="0"/>
        <v>14</v>
      </c>
      <c r="AF56" s="2">
        <f t="shared" si="1"/>
        <v>14</v>
      </c>
      <c r="AG56" s="2" t="str">
        <f t="shared" si="2"/>
        <v>Ok</v>
      </c>
      <c r="AH56" s="2" t="s">
        <v>169</v>
      </c>
      <c r="AI56" s="2">
        <v>1000</v>
      </c>
      <c r="AJ56" s="2" t="s">
        <v>200</v>
      </c>
      <c r="AK56" s="2">
        <f>IFERROR(VLOOKUP(AJ56,Dicionário!A:B,2,0),"Conferir")</f>
        <v>0</v>
      </c>
      <c r="AL56" s="2">
        <v>1500</v>
      </c>
      <c r="AM56" s="2" t="s">
        <v>200</v>
      </c>
      <c r="AN56" s="9">
        <f>IFERROR(VLOOKUP(AM56,Dicionário!A:B,2,0),"Conferir")</f>
        <v>0</v>
      </c>
      <c r="AO56" s="2">
        <v>1500</v>
      </c>
      <c r="AP56" s="2" t="s">
        <v>200</v>
      </c>
      <c r="AQ56" s="2">
        <f>IFERROR(VLOOKUP(AP56,Dicionário!A:B,2,0),"Conferir")</f>
        <v>0</v>
      </c>
      <c r="AR56" s="2">
        <v>900</v>
      </c>
      <c r="AS56" s="2" t="s">
        <v>200</v>
      </c>
      <c r="AT56" s="9">
        <f>IFERROR(VLOOKUP(AS56,Dicionário!A:B,2,0),"Conferir")</f>
        <v>0</v>
      </c>
      <c r="AU56" s="2">
        <v>0</v>
      </c>
      <c r="AV56" s="2">
        <f t="shared" si="10"/>
        <v>0</v>
      </c>
      <c r="AW56" s="2" t="s">
        <v>141</v>
      </c>
      <c r="AX56" s="9">
        <f>IFERROR(VLOOKUP(AW56,Dicionário!A:B,2,0),"Conferir")</f>
        <v>2</v>
      </c>
      <c r="AY56" s="2">
        <v>0</v>
      </c>
      <c r="AZ56" s="2" t="s">
        <v>141</v>
      </c>
      <c r="BA56" s="10">
        <f>IFERROR(VLOOKUP(AZ56,Dicionário!A:B,2,0),"Conferir")</f>
        <v>2</v>
      </c>
      <c r="BB56" s="2">
        <v>450</v>
      </c>
      <c r="BC56" s="2" t="s">
        <v>351</v>
      </c>
      <c r="BD56" s="10">
        <f>IFERROR(VLOOKUP(BC56,Dicionário!A:B,2,0),"Conferir")</f>
        <v>2</v>
      </c>
      <c r="BE56" s="2" t="s">
        <v>635</v>
      </c>
      <c r="BF56" s="2">
        <v>0</v>
      </c>
      <c r="BG56" s="2" t="s">
        <v>172</v>
      </c>
      <c r="BH56" s="10">
        <f>IFERROR(VLOOKUP(BG56,Dicionário!$A:$B,2,0),"CONFERIR")</f>
        <v>2</v>
      </c>
      <c r="BI56" s="2">
        <v>3000</v>
      </c>
      <c r="BJ56" s="2" t="s">
        <v>173</v>
      </c>
      <c r="BK56" s="10">
        <f>IFERROR(VLOOKUP(BJ56,Dicionário!$A:$B,2,0),"CONFERIR")</f>
        <v>2</v>
      </c>
      <c r="BL56" s="2">
        <v>1715</v>
      </c>
      <c r="BM56" s="2" t="s">
        <v>145</v>
      </c>
      <c r="BN56" s="10">
        <f>IFERROR(VLOOKUP(BM56,Dicionário!$A:$B,2,0),"CONFERIR")</f>
        <v>2</v>
      </c>
      <c r="BO56" s="2">
        <v>20</v>
      </c>
      <c r="BP56" s="2" t="s">
        <v>146</v>
      </c>
      <c r="BQ56" s="10">
        <f>IFERROR(VLOOKUP(BP56,Dicionário!$A:$B,2,0),"CONFERIR")</f>
        <v>2</v>
      </c>
      <c r="BR56" s="2">
        <v>200</v>
      </c>
      <c r="BS56" s="2" t="s">
        <v>146</v>
      </c>
      <c r="BT56" s="10">
        <f>IFERROR(VLOOKUP(BS56,Dicionário!$A:$B,2,0),"CONFERIR")</f>
        <v>2</v>
      </c>
      <c r="BU56" s="2">
        <v>60</v>
      </c>
      <c r="BV56" s="2" t="s">
        <v>309</v>
      </c>
      <c r="BW56" s="10">
        <f>IFERROR(VLOOKUP(BV56,Dicionário!$A:$B,2,0),"CONFERIR")</f>
        <v>2</v>
      </c>
      <c r="BX56" s="2" t="s">
        <v>174</v>
      </c>
      <c r="BY56" s="2">
        <v>0</v>
      </c>
      <c r="BZ56" s="2" t="s">
        <v>150</v>
      </c>
      <c r="CA56" s="10">
        <f>IFERROR(VLOOKUP(BZ56,Dicionário!$A:$B,2,0),"CONFERIR")</f>
        <v>2</v>
      </c>
      <c r="CB56" s="2">
        <v>0</v>
      </c>
      <c r="CC56" s="2">
        <v>0</v>
      </c>
      <c r="CD56" s="2" t="s">
        <v>150</v>
      </c>
      <c r="CE56" s="10">
        <f>IFERROR(VLOOKUP(CD56,Dicionário!$A:$B,2,0),"CONFERIR")</f>
        <v>2</v>
      </c>
      <c r="CF56" s="2">
        <v>0</v>
      </c>
      <c r="CG56" s="2" t="s">
        <v>150</v>
      </c>
      <c r="CH56" s="10">
        <f>IFERROR(VLOOKUP(CG56,Dicionário!$A:$B,2,0),"CONFERIR")</f>
        <v>2</v>
      </c>
      <c r="CI56" s="2">
        <v>223</v>
      </c>
      <c r="CJ56" s="2" t="s">
        <v>175</v>
      </c>
      <c r="CK56" s="10">
        <f>IFERROR(VLOOKUP(CJ56,Dicionário!$A:$B,2,0),"CONFERIR")</f>
        <v>2</v>
      </c>
      <c r="CL56" s="2" t="s">
        <v>636</v>
      </c>
      <c r="CM56" s="2">
        <v>0</v>
      </c>
      <c r="CN56" s="2">
        <v>0</v>
      </c>
      <c r="CO56" s="2">
        <v>0</v>
      </c>
      <c r="CP56" s="2" t="s">
        <v>150</v>
      </c>
      <c r="CQ56" s="10">
        <f>IFERROR(VLOOKUP(CP56,Dicionário!$A:$B,2,0),"CONFERIR")</f>
        <v>2</v>
      </c>
      <c r="CR56" s="2">
        <v>0</v>
      </c>
      <c r="CS56" s="2" t="s">
        <v>150</v>
      </c>
      <c r="CT56" s="10">
        <f>IFERROR(VLOOKUP(CS56,Dicionário!A:B,2,0),"Conferir")</f>
        <v>2</v>
      </c>
      <c r="CU56" s="2">
        <v>0</v>
      </c>
      <c r="CV56" s="2" t="s">
        <v>150</v>
      </c>
      <c r="CW56" s="10">
        <f>IFERROR(VLOOKUP(CV56,Dicionário!A:B,2,0),"Conferir")</f>
        <v>2</v>
      </c>
      <c r="CX56" s="2">
        <f t="shared" si="4"/>
        <v>0</v>
      </c>
      <c r="CY56" s="2">
        <v>0</v>
      </c>
      <c r="CZ56" s="2" t="s">
        <v>150</v>
      </c>
      <c r="DA56" s="10">
        <f>IFERROR(VLOOKUP(CZ56,Dicionário!$A:$B,2,0),"CONFERIR")</f>
        <v>2</v>
      </c>
      <c r="DC56" s="2" t="s">
        <v>155</v>
      </c>
      <c r="DD56" s="2" t="s">
        <v>155</v>
      </c>
      <c r="DE56" s="10">
        <f>IFERROR(VLOOKUP(DD56,Dicionário!A:B,2,0),"Conferir")</f>
        <v>1</v>
      </c>
      <c r="DF56" s="2" t="s">
        <v>156</v>
      </c>
      <c r="DH56" s="2" t="s">
        <v>157</v>
      </c>
      <c r="DI56" s="10">
        <f>IFERROR(VLOOKUP(DH56,Dicionário!$A:$B,2,0),"CONFERIR")</f>
        <v>2</v>
      </c>
      <c r="DJ56" s="2" t="s">
        <v>229</v>
      </c>
      <c r="DK56" s="10">
        <f>IFERROR(VLOOKUP(DJ56,Dicionário!A:B,2,0),"Conferir")</f>
        <v>2</v>
      </c>
      <c r="DL56" s="2" t="s">
        <v>229</v>
      </c>
      <c r="DM56" s="10">
        <f>IFERROR(VLOOKUP(DL56,Dicionário!A:B,2,0),"Conferir")</f>
        <v>2</v>
      </c>
      <c r="DN56" s="2" t="s">
        <v>125</v>
      </c>
      <c r="DO56" s="10">
        <f>IFERROR(VLOOKUP(DN56,Dicionário!A:B,2,0),"Conferir")</f>
        <v>1</v>
      </c>
      <c r="DP56" s="2" t="s">
        <v>125</v>
      </c>
      <c r="DQ56" s="10">
        <f>IFERROR(VLOOKUP(DP56,Dicionário!A:B,2,0),"Conferir")</f>
        <v>1</v>
      </c>
      <c r="DS56" s="2">
        <f t="shared" si="5"/>
        <v>4350</v>
      </c>
      <c r="DT56" s="2">
        <f t="shared" si="6"/>
        <v>5218</v>
      </c>
      <c r="DU56" s="2">
        <v>25</v>
      </c>
      <c r="DV56" s="2">
        <v>2016</v>
      </c>
    </row>
    <row r="57" spans="1:126" ht="13" x14ac:dyDescent="0.15">
      <c r="A57" s="6">
        <v>44965.602129965278</v>
      </c>
      <c r="B57" s="2" t="s">
        <v>231</v>
      </c>
      <c r="C57" s="2" t="s">
        <v>637</v>
      </c>
      <c r="D57" s="2" t="s">
        <v>125</v>
      </c>
      <c r="E57" s="2" t="s">
        <v>126</v>
      </c>
      <c r="F57" s="2" t="s">
        <v>126</v>
      </c>
      <c r="G57" s="2">
        <v>2</v>
      </c>
      <c r="H57" s="2" t="s">
        <v>162</v>
      </c>
      <c r="I57" s="2">
        <v>1</v>
      </c>
      <c r="J57" s="2" t="s">
        <v>128</v>
      </c>
      <c r="K57" s="2" t="s">
        <v>209</v>
      </c>
      <c r="L57" s="2" t="s">
        <v>638</v>
      </c>
      <c r="M57" s="2">
        <v>2023020113</v>
      </c>
      <c r="N57" s="2" t="s">
        <v>639</v>
      </c>
      <c r="O57" s="2">
        <v>11998980313</v>
      </c>
      <c r="P57" s="2">
        <v>575693800</v>
      </c>
      <c r="Q57" s="2">
        <v>50651936810</v>
      </c>
      <c r="R57" s="7">
        <v>37002</v>
      </c>
      <c r="S57" s="2" t="s">
        <v>387</v>
      </c>
      <c r="T57" s="2" t="s">
        <v>133</v>
      </c>
      <c r="U57" s="2" t="s">
        <v>640</v>
      </c>
      <c r="V57" s="8" t="s">
        <v>641</v>
      </c>
      <c r="W57" s="2" t="s">
        <v>168</v>
      </c>
      <c r="X57" s="2" t="s">
        <v>137</v>
      </c>
      <c r="Y57" s="2" t="s">
        <v>138</v>
      </c>
      <c r="Z57" s="2" t="s">
        <v>139</v>
      </c>
      <c r="AB57" s="2">
        <v>2</v>
      </c>
      <c r="AC57" s="2">
        <v>2</v>
      </c>
      <c r="AD57" s="2">
        <f t="shared" si="0"/>
        <v>4</v>
      </c>
      <c r="AF57" s="2">
        <f t="shared" si="1"/>
        <v>4</v>
      </c>
      <c r="AG57" s="2" t="str">
        <f t="shared" si="2"/>
        <v>Ok</v>
      </c>
      <c r="AH57" s="2" t="s">
        <v>140</v>
      </c>
      <c r="AI57" s="2">
        <v>150</v>
      </c>
      <c r="AJ57" s="2" t="s">
        <v>188</v>
      </c>
      <c r="AK57" s="2">
        <f>IFERROR(VLOOKUP(AJ57,Dicionário!A:B,2,0),"Conferir")</f>
        <v>0</v>
      </c>
      <c r="AL57" s="2">
        <v>0</v>
      </c>
      <c r="AM57" s="2" t="s">
        <v>141</v>
      </c>
      <c r="AN57" s="9">
        <f>IFERROR(VLOOKUP(AM57,Dicionário!A:B,2,0),"Conferir")</f>
        <v>2</v>
      </c>
      <c r="AO57" s="2">
        <v>0</v>
      </c>
      <c r="AP57" s="2" t="s">
        <v>141</v>
      </c>
      <c r="AQ57" s="2">
        <f>IFERROR(VLOOKUP(AP57,Dicionário!A:B,2,0),"Conferir")</f>
        <v>2</v>
      </c>
      <c r="AR57" s="2">
        <v>0</v>
      </c>
      <c r="AS57" s="2" t="s">
        <v>141</v>
      </c>
      <c r="AT57" s="9">
        <f>IFERROR(VLOOKUP(AS57,Dicionário!A:B,2,0),"Conferir")</f>
        <v>2</v>
      </c>
      <c r="AU57" s="2">
        <v>0</v>
      </c>
      <c r="AV57" s="2">
        <f t="shared" si="10"/>
        <v>0</v>
      </c>
      <c r="AW57" s="2" t="s">
        <v>141</v>
      </c>
      <c r="AX57" s="9">
        <f>IFERROR(VLOOKUP(AW57,Dicionário!A:B,2,0),"Conferir")</f>
        <v>2</v>
      </c>
      <c r="AY57" s="2">
        <v>731</v>
      </c>
      <c r="AZ57" s="2" t="s">
        <v>200</v>
      </c>
      <c r="BA57" s="10">
        <f>IFERROR(VLOOKUP(AZ57,Dicionário!A:B,2,0),"Conferir")</f>
        <v>0</v>
      </c>
      <c r="BB57" s="2">
        <v>0</v>
      </c>
      <c r="BC57" s="2" t="s">
        <v>141</v>
      </c>
      <c r="BD57" s="10">
        <f>IFERROR(VLOOKUP(BC57,Dicionário!A:B,2,0),"Conferir")</f>
        <v>2</v>
      </c>
      <c r="BE57" s="2" t="s">
        <v>642</v>
      </c>
      <c r="BF57" s="2">
        <v>0</v>
      </c>
      <c r="BG57" s="2" t="s">
        <v>237</v>
      </c>
      <c r="BH57" s="10">
        <f>IFERROR(VLOOKUP(BG57,Dicionário!$A:$B,2,0),"CONFERIR")</f>
        <v>4</v>
      </c>
      <c r="BI57" s="2">
        <v>0</v>
      </c>
      <c r="BJ57" s="2" t="s">
        <v>238</v>
      </c>
      <c r="BK57" s="10">
        <f>IFERROR(VLOOKUP(BJ57,Dicionário!$A:$B,2,0),"CONFERIR")</f>
        <v>2</v>
      </c>
      <c r="BL57" s="2">
        <v>0</v>
      </c>
      <c r="BM57" s="2" t="s">
        <v>150</v>
      </c>
      <c r="BN57" s="10">
        <f>IFERROR(VLOOKUP(BM57,Dicionário!$A:$B,2,0),"CONFERIR")</f>
        <v>2</v>
      </c>
      <c r="BO57" s="2">
        <v>60</v>
      </c>
      <c r="BP57" s="2" t="s">
        <v>308</v>
      </c>
      <c r="BQ57" s="10">
        <f>IFERROR(VLOOKUP(BP57,Dicionário!$A:$B,2,0),"CONFERIR")</f>
        <v>0</v>
      </c>
      <c r="BR57" s="2">
        <v>185</v>
      </c>
      <c r="BS57" s="2" t="s">
        <v>146</v>
      </c>
      <c r="BT57" s="10">
        <f>IFERROR(VLOOKUP(BS57,Dicionário!$A:$B,2,0),"CONFERIR")</f>
        <v>2</v>
      </c>
      <c r="BU57" s="2">
        <v>0</v>
      </c>
      <c r="BV57" s="2" t="s">
        <v>150</v>
      </c>
      <c r="BW57" s="10">
        <f>IFERROR(VLOOKUP(BV57,Dicionário!$A:$B,2,0),"CONFERIR")</f>
        <v>2</v>
      </c>
      <c r="BX57" s="2" t="s">
        <v>643</v>
      </c>
      <c r="BY57" s="2">
        <v>0</v>
      </c>
      <c r="BZ57" s="2" t="s">
        <v>150</v>
      </c>
      <c r="CA57" s="10">
        <f>IFERROR(VLOOKUP(BZ57,Dicionário!$A:$B,2,0),"CONFERIR")</f>
        <v>2</v>
      </c>
      <c r="CB57" s="2">
        <v>40</v>
      </c>
      <c r="CC57" s="2">
        <v>0</v>
      </c>
      <c r="CD57" s="2" t="s">
        <v>150</v>
      </c>
      <c r="CE57" s="10">
        <f>IFERROR(VLOOKUP(CD57,Dicionário!$A:$B,2,0),"CONFERIR")</f>
        <v>2</v>
      </c>
      <c r="CF57" s="2">
        <v>0</v>
      </c>
      <c r="CG57" s="2" t="s">
        <v>150</v>
      </c>
      <c r="CH57" s="10">
        <f>IFERROR(VLOOKUP(CG57,Dicionário!$A:$B,2,0),"CONFERIR")</f>
        <v>2</v>
      </c>
      <c r="CI57" s="2">
        <v>0</v>
      </c>
      <c r="CJ57" s="2" t="s">
        <v>150</v>
      </c>
      <c r="CK57" s="10">
        <f>IFERROR(VLOOKUP(CJ57,Dicionário!$A:$B,2,0),"CONFERIR")</f>
        <v>2</v>
      </c>
      <c r="CM57" s="2">
        <v>0</v>
      </c>
      <c r="CN57" s="2">
        <v>0</v>
      </c>
      <c r="CO57" s="2">
        <v>0</v>
      </c>
      <c r="CP57" s="2" t="s">
        <v>150</v>
      </c>
      <c r="CQ57" s="10">
        <f>IFERROR(VLOOKUP(CP57,Dicionário!$A:$B,2,0),"CONFERIR")</f>
        <v>2</v>
      </c>
      <c r="CR57" s="2">
        <v>0</v>
      </c>
      <c r="CS57" s="2" t="s">
        <v>150</v>
      </c>
      <c r="CT57" s="10">
        <f>IFERROR(VLOOKUP(CS57,Dicionário!A:B,2,0),"Conferir")</f>
        <v>2</v>
      </c>
      <c r="CU57" s="2">
        <v>0</v>
      </c>
      <c r="CV57" s="2" t="s">
        <v>150</v>
      </c>
      <c r="CW57" s="10">
        <f>IFERROR(VLOOKUP(CV57,Dicionário!A:B,2,0),"Conferir")</f>
        <v>2</v>
      </c>
      <c r="CX57" s="2">
        <f t="shared" si="4"/>
        <v>0</v>
      </c>
      <c r="CY57" s="2">
        <v>578</v>
      </c>
      <c r="CZ57" s="2" t="s">
        <v>154</v>
      </c>
      <c r="DA57" s="10">
        <f>IFERROR(VLOOKUP(CZ57,Dicionário!$A:$B,2,0),"CONFERIR")</f>
        <v>2</v>
      </c>
      <c r="DB57" s="2" t="s">
        <v>644</v>
      </c>
      <c r="DC57" s="2" t="s">
        <v>155</v>
      </c>
      <c r="DD57" s="2" t="s">
        <v>155</v>
      </c>
      <c r="DE57" s="10">
        <f>IFERROR(VLOOKUP(DD57,Dicionário!A:B,2,0),"Conferir")</f>
        <v>1</v>
      </c>
      <c r="DF57" s="2" t="s">
        <v>156</v>
      </c>
      <c r="DH57" s="2" t="s">
        <v>157</v>
      </c>
      <c r="DI57" s="10">
        <f>IFERROR(VLOOKUP(DH57,Dicionário!$A:$B,2,0),"CONFERIR")</f>
        <v>2</v>
      </c>
      <c r="DJ57" s="2" t="s">
        <v>519</v>
      </c>
      <c r="DK57" s="10">
        <f>IFERROR(VLOOKUP(DJ57,Dicionário!A:B,2,0),"Conferir")</f>
        <v>1</v>
      </c>
      <c r="DL57" s="2" t="s">
        <v>158</v>
      </c>
      <c r="DM57" s="10">
        <f>IFERROR(VLOOKUP(DL57,Dicionário!A:B,2,0),"Conferir")</f>
        <v>5</v>
      </c>
      <c r="DN57" s="2" t="s">
        <v>125</v>
      </c>
      <c r="DO57" s="10">
        <f>IFERROR(VLOOKUP(DN57,Dicionário!A:B,2,0),"Conferir")</f>
        <v>1</v>
      </c>
      <c r="DP57" s="2" t="s">
        <v>125</v>
      </c>
      <c r="DQ57" s="10">
        <f>IFERROR(VLOOKUP(DP57,Dicionário!A:B,2,0),"Conferir")</f>
        <v>1</v>
      </c>
      <c r="DS57" s="2">
        <f t="shared" si="5"/>
        <v>731</v>
      </c>
      <c r="DT57" s="2">
        <f t="shared" si="6"/>
        <v>863</v>
      </c>
      <c r="DU57" s="2">
        <v>22</v>
      </c>
      <c r="DV57" s="2">
        <v>2018</v>
      </c>
    </row>
    <row r="58" spans="1:126" ht="13" x14ac:dyDescent="0.15">
      <c r="A58" s="6">
        <v>44965.645769525465</v>
      </c>
      <c r="B58" s="2" t="s">
        <v>645</v>
      </c>
      <c r="C58" s="2" t="s">
        <v>646</v>
      </c>
      <c r="D58" s="2" t="s">
        <v>125</v>
      </c>
      <c r="E58" s="2" t="s">
        <v>125</v>
      </c>
      <c r="F58" s="2" t="s">
        <v>647</v>
      </c>
      <c r="G58" s="2">
        <v>2</v>
      </c>
      <c r="H58" s="2">
        <v>4</v>
      </c>
      <c r="I58" s="2" t="s">
        <v>127</v>
      </c>
      <c r="J58" s="2" t="s">
        <v>128</v>
      </c>
      <c r="K58" s="2" t="s">
        <v>182</v>
      </c>
      <c r="L58" s="2" t="s">
        <v>648</v>
      </c>
      <c r="M58" s="2">
        <v>2023020115</v>
      </c>
      <c r="N58" s="2" t="s">
        <v>649</v>
      </c>
      <c r="O58" s="2">
        <v>11970869710</v>
      </c>
      <c r="P58" s="2">
        <v>558137830</v>
      </c>
      <c r="Q58" s="2">
        <v>54041933870</v>
      </c>
      <c r="R58" s="7">
        <v>38591</v>
      </c>
      <c r="S58" s="2" t="s">
        <v>132</v>
      </c>
      <c r="T58" s="2" t="s">
        <v>133</v>
      </c>
      <c r="U58" s="2" t="s">
        <v>650</v>
      </c>
      <c r="V58" s="8" t="s">
        <v>651</v>
      </c>
      <c r="W58" s="2" t="s">
        <v>168</v>
      </c>
      <c r="X58" s="2" t="s">
        <v>137</v>
      </c>
      <c r="Y58" s="2" t="s">
        <v>138</v>
      </c>
      <c r="Z58" s="2" t="s">
        <v>139</v>
      </c>
      <c r="AB58" s="2">
        <v>4</v>
      </c>
      <c r="AC58" s="2">
        <v>4</v>
      </c>
      <c r="AD58" s="2">
        <f t="shared" si="0"/>
        <v>8</v>
      </c>
      <c r="AE58" s="2">
        <v>0</v>
      </c>
      <c r="AF58" s="2">
        <f t="shared" si="1"/>
        <v>8</v>
      </c>
      <c r="AG58" s="2" t="str">
        <f t="shared" si="2"/>
        <v>Ok</v>
      </c>
      <c r="AH58" s="2" t="s">
        <v>140</v>
      </c>
      <c r="AI58" s="2">
        <v>0</v>
      </c>
      <c r="AJ58" s="2" t="s">
        <v>141</v>
      </c>
      <c r="AK58" s="2">
        <f>IFERROR(VLOOKUP(AJ58,Dicionário!A:B,2,0),"Conferir")</f>
        <v>2</v>
      </c>
      <c r="AL58" s="2">
        <v>0</v>
      </c>
      <c r="AM58" s="2" t="s">
        <v>141</v>
      </c>
      <c r="AN58" s="9">
        <f>IFERROR(VLOOKUP(AM58,Dicionário!A:B,2,0),"Conferir")</f>
        <v>2</v>
      </c>
      <c r="AO58" s="2">
        <v>1758</v>
      </c>
      <c r="AP58" s="2" t="s">
        <v>142</v>
      </c>
      <c r="AQ58" s="2">
        <f>IFERROR(VLOOKUP(AP58,Dicionário!A:B,2,0),"Conferir")</f>
        <v>2</v>
      </c>
      <c r="AR58" s="2">
        <v>0</v>
      </c>
      <c r="AS58" s="2" t="s">
        <v>141</v>
      </c>
      <c r="AT58" s="9">
        <f>IFERROR(VLOOKUP(AS58,Dicionário!A:B,2,0),"Conferir")</f>
        <v>2</v>
      </c>
      <c r="AU58" s="2">
        <v>0</v>
      </c>
      <c r="AV58" s="2">
        <f t="shared" si="10"/>
        <v>22</v>
      </c>
      <c r="AW58" s="2" t="s">
        <v>141</v>
      </c>
      <c r="AX58" s="9">
        <f>IFERROR(VLOOKUP(AW58,Dicionário!A:B,2,0),"Conferir")</f>
        <v>2</v>
      </c>
      <c r="AY58" s="2">
        <v>0</v>
      </c>
      <c r="AZ58" s="2" t="s">
        <v>141</v>
      </c>
      <c r="BA58" s="10">
        <f>IFERROR(VLOOKUP(AZ58,Dicionário!A:B,2,0),"Conferir")</f>
        <v>2</v>
      </c>
      <c r="BB58" s="2">
        <v>0</v>
      </c>
      <c r="BC58" s="2" t="s">
        <v>141</v>
      </c>
      <c r="BD58" s="10">
        <f>IFERROR(VLOOKUP(BC58,Dicionário!A:B,2,0),"Conferir")</f>
        <v>2</v>
      </c>
      <c r="BF58" s="2">
        <v>0</v>
      </c>
      <c r="BG58" s="2" t="s">
        <v>143</v>
      </c>
      <c r="BH58" s="10">
        <f>IFERROR(VLOOKUP(BG58,Dicionário!$A:$B,2,0),"CONFERIR")</f>
        <v>1</v>
      </c>
      <c r="BI58" s="2">
        <v>400</v>
      </c>
      <c r="BJ58" s="2" t="s">
        <v>377</v>
      </c>
      <c r="BK58" s="10">
        <f>IFERROR(VLOOKUP(BJ58,Dicionário!$A:$B,2,0),"CONFERIR")</f>
        <v>2</v>
      </c>
      <c r="BL58" s="2">
        <v>0</v>
      </c>
      <c r="BM58" s="2" t="s">
        <v>145</v>
      </c>
      <c r="BN58" s="10">
        <f>IFERROR(VLOOKUP(BM58,Dicionário!$A:$B,2,0),"CONFERIR")</f>
        <v>2</v>
      </c>
      <c r="BO58" s="2">
        <v>0</v>
      </c>
      <c r="BP58" s="2" t="s">
        <v>146</v>
      </c>
      <c r="BQ58" s="10">
        <f>IFERROR(VLOOKUP(BP58,Dicionário!$A:$B,2,0),"CONFERIR")</f>
        <v>2</v>
      </c>
      <c r="BR58" s="2">
        <v>381</v>
      </c>
      <c r="BS58" s="2" t="s">
        <v>146</v>
      </c>
      <c r="BT58" s="10">
        <f>IFERROR(VLOOKUP(BS58,Dicionário!$A:$B,2,0),"CONFERIR")</f>
        <v>2</v>
      </c>
      <c r="BU58" s="2">
        <v>130</v>
      </c>
      <c r="BV58" s="2" t="s">
        <v>147</v>
      </c>
      <c r="BW58" s="10">
        <f>IFERROR(VLOOKUP(BV58,Dicionário!$A:$B,2,0),"CONFERIR")</f>
        <v>2</v>
      </c>
      <c r="BX58" s="2" t="s">
        <v>148</v>
      </c>
      <c r="BY58" s="2">
        <v>172</v>
      </c>
      <c r="BZ58" s="2" t="s">
        <v>149</v>
      </c>
      <c r="CA58" s="10">
        <f>IFERROR(VLOOKUP(BZ58,Dicionário!$A:$B,2,0),"CONFERIR")</f>
        <v>2</v>
      </c>
      <c r="CB58" s="2">
        <v>200</v>
      </c>
      <c r="CC58" s="2">
        <v>0</v>
      </c>
      <c r="CD58" s="2" t="s">
        <v>150</v>
      </c>
      <c r="CE58" s="10">
        <f>IFERROR(VLOOKUP(CD58,Dicionário!$A:$B,2,0),"CONFERIR")</f>
        <v>2</v>
      </c>
      <c r="CF58" s="2">
        <v>0</v>
      </c>
      <c r="CG58" s="2" t="s">
        <v>150</v>
      </c>
      <c r="CH58" s="10">
        <f>IFERROR(VLOOKUP(CG58,Dicionário!$A:$B,2,0),"CONFERIR")</f>
        <v>2</v>
      </c>
      <c r="CI58" s="2">
        <v>0</v>
      </c>
      <c r="CJ58" s="2" t="s">
        <v>150</v>
      </c>
      <c r="CK58" s="10">
        <f>IFERROR(VLOOKUP(CJ58,Dicionário!$A:$B,2,0),"CONFERIR")</f>
        <v>2</v>
      </c>
      <c r="CM58" s="2">
        <v>0</v>
      </c>
      <c r="CN58" s="2">
        <v>0</v>
      </c>
      <c r="CO58" s="2">
        <v>0</v>
      </c>
      <c r="CP58" s="2" t="s">
        <v>150</v>
      </c>
      <c r="CQ58" s="10">
        <f>IFERROR(VLOOKUP(CP58,Dicionário!$A:$B,2,0),"CONFERIR")</f>
        <v>2</v>
      </c>
      <c r="CR58" s="2">
        <v>0</v>
      </c>
      <c r="CS58" s="2" t="s">
        <v>154</v>
      </c>
      <c r="CT58" s="10">
        <f>IFERROR(VLOOKUP(CS58,Dicionário!A:B,2,0),"Conferir")</f>
        <v>2</v>
      </c>
      <c r="CU58" s="2">
        <v>261</v>
      </c>
      <c r="CV58" s="2" t="s">
        <v>154</v>
      </c>
      <c r="CW58" s="10">
        <f>IFERROR(VLOOKUP(CV58,Dicionário!A:B,2,0),"Conferir")</f>
        <v>2</v>
      </c>
      <c r="CX58" s="2">
        <f t="shared" si="4"/>
        <v>21.75</v>
      </c>
      <c r="CY58" s="2">
        <v>0</v>
      </c>
      <c r="CZ58" s="2" t="s">
        <v>150</v>
      </c>
      <c r="DA58" s="10">
        <f>IFERROR(VLOOKUP(CZ58,Dicionário!$A:$B,2,0),"CONFERIR")</f>
        <v>2</v>
      </c>
      <c r="DC58" s="2" t="s">
        <v>190</v>
      </c>
      <c r="DD58" s="2" t="s">
        <v>155</v>
      </c>
      <c r="DE58" s="10">
        <f>IFERROR(VLOOKUP(DD58,Dicionário!A:B,2,0),"Conferir")</f>
        <v>1</v>
      </c>
      <c r="DF58" s="2" t="s">
        <v>156</v>
      </c>
      <c r="DH58" s="2" t="s">
        <v>157</v>
      </c>
      <c r="DI58" s="10">
        <f>IFERROR(VLOOKUP(DH58,Dicionário!$A:$B,2,0),"CONFERIR")</f>
        <v>2</v>
      </c>
      <c r="DJ58" s="2" t="s">
        <v>206</v>
      </c>
      <c r="DK58" s="10">
        <f>IFERROR(VLOOKUP(DJ58,Dicionário!A:B,2,0),"Conferir")</f>
        <v>7</v>
      </c>
      <c r="DL58" s="2" t="s">
        <v>206</v>
      </c>
      <c r="DM58" s="10">
        <f>IFERROR(VLOOKUP(DL58,Dicionário!A:B,2,0),"Conferir")</f>
        <v>7</v>
      </c>
      <c r="DN58" s="2" t="s">
        <v>126</v>
      </c>
      <c r="DO58" s="10">
        <f>IFERROR(VLOOKUP(DN58,Dicionário!A:B,2,0),"Conferir")</f>
        <v>2</v>
      </c>
      <c r="DP58" s="2" t="s">
        <v>126</v>
      </c>
      <c r="DQ58" s="10">
        <f>IFERROR(VLOOKUP(DP58,Dicionário!A:B,2,0),"Conferir")</f>
        <v>2</v>
      </c>
      <c r="DS58" s="2">
        <f t="shared" si="5"/>
        <v>1758</v>
      </c>
      <c r="DT58" s="2">
        <f t="shared" si="6"/>
        <v>1283</v>
      </c>
      <c r="DU58" s="2">
        <v>18</v>
      </c>
      <c r="DV58" s="2">
        <v>2022</v>
      </c>
    </row>
    <row r="59" spans="1:126" ht="13" x14ac:dyDescent="0.15">
      <c r="A59" s="6">
        <v>44966.542741851852</v>
      </c>
      <c r="B59" s="2" t="s">
        <v>258</v>
      </c>
      <c r="C59" s="2" t="s">
        <v>652</v>
      </c>
      <c r="D59" s="2" t="s">
        <v>125</v>
      </c>
      <c r="E59" s="2" t="s">
        <v>126</v>
      </c>
      <c r="F59" s="2" t="s">
        <v>126</v>
      </c>
      <c r="G59" s="2">
        <v>2</v>
      </c>
      <c r="H59" s="2">
        <v>2</v>
      </c>
      <c r="I59" s="2" t="s">
        <v>127</v>
      </c>
      <c r="J59" s="2" t="s">
        <v>128</v>
      </c>
      <c r="K59" s="2" t="s">
        <v>163</v>
      </c>
      <c r="L59" s="2" t="s">
        <v>653</v>
      </c>
      <c r="M59" s="2">
        <v>2023020116</v>
      </c>
      <c r="N59" s="2" t="s">
        <v>654</v>
      </c>
      <c r="O59" s="2">
        <v>11930989237</v>
      </c>
      <c r="P59" s="2">
        <v>395875649</v>
      </c>
      <c r="Q59" s="2">
        <v>50366620835</v>
      </c>
      <c r="R59" s="7">
        <v>38356</v>
      </c>
      <c r="S59" s="2" t="s">
        <v>132</v>
      </c>
      <c r="T59" s="2" t="s">
        <v>133</v>
      </c>
      <c r="U59" s="2" t="s">
        <v>655</v>
      </c>
      <c r="V59" s="8" t="s">
        <v>656</v>
      </c>
      <c r="W59" s="2" t="s">
        <v>295</v>
      </c>
      <c r="X59" s="2" t="s">
        <v>137</v>
      </c>
      <c r="Y59" s="2" t="s">
        <v>138</v>
      </c>
      <c r="Z59" s="2" t="s">
        <v>139</v>
      </c>
      <c r="AB59" s="2">
        <v>4</v>
      </c>
      <c r="AC59" s="2">
        <v>4</v>
      </c>
      <c r="AD59" s="2">
        <f t="shared" si="0"/>
        <v>8</v>
      </c>
      <c r="AE59" s="2">
        <v>0</v>
      </c>
      <c r="AF59" s="2">
        <f t="shared" si="1"/>
        <v>8</v>
      </c>
      <c r="AG59" s="2" t="str">
        <f t="shared" si="2"/>
        <v>Ok</v>
      </c>
      <c r="AH59" s="2" t="s">
        <v>140</v>
      </c>
      <c r="AI59" s="2">
        <v>0</v>
      </c>
      <c r="AJ59" s="2" t="s">
        <v>141</v>
      </c>
      <c r="AK59" s="2">
        <f>IFERROR(VLOOKUP(AJ59,Dicionário!A:B,2,0),"Conferir")</f>
        <v>2</v>
      </c>
      <c r="AL59" s="2">
        <f>2533-54</f>
        <v>2479</v>
      </c>
      <c r="AM59" s="2" t="s">
        <v>142</v>
      </c>
      <c r="AN59" s="9">
        <f>IFERROR(VLOOKUP(AM59,Dicionário!A:B,2,0),"Conferir")</f>
        <v>2</v>
      </c>
      <c r="AO59" s="2">
        <v>0</v>
      </c>
      <c r="AP59" s="2" t="s">
        <v>141</v>
      </c>
      <c r="AQ59" s="2">
        <f>IFERROR(VLOOKUP(AP59,Dicionário!A:B,2,0),"Conferir")</f>
        <v>2</v>
      </c>
      <c r="AR59" s="2">
        <v>0</v>
      </c>
      <c r="AS59" s="2" t="s">
        <v>141</v>
      </c>
      <c r="AT59" s="9">
        <f>IFERROR(VLOOKUP(AS59,Dicionário!A:B,2,0),"Conferir")</f>
        <v>2</v>
      </c>
      <c r="AU59" s="2">
        <v>0</v>
      </c>
      <c r="AV59" s="2">
        <v>0</v>
      </c>
      <c r="AW59" s="2" t="s">
        <v>141</v>
      </c>
      <c r="AX59" s="9">
        <f>IFERROR(VLOOKUP(AW59,Dicionário!A:B,2,0),"Conferir")</f>
        <v>2</v>
      </c>
      <c r="AY59" s="2">
        <v>0</v>
      </c>
      <c r="AZ59" s="2" t="s">
        <v>141</v>
      </c>
      <c r="BA59" s="10">
        <f>IFERROR(VLOOKUP(AZ59,Dicionário!A:B,2,0),"Conferir")</f>
        <v>2</v>
      </c>
      <c r="BB59" s="2">
        <v>0</v>
      </c>
      <c r="BC59" s="2" t="s">
        <v>141</v>
      </c>
      <c r="BD59" s="10">
        <f>IFERROR(VLOOKUP(BC59,Dicionário!A:B,2,0),"Conferir")</f>
        <v>2</v>
      </c>
      <c r="BF59" s="2">
        <v>0</v>
      </c>
      <c r="BG59" s="2" t="s">
        <v>143</v>
      </c>
      <c r="BH59" s="10">
        <f>IFERROR(VLOOKUP(BG59,Dicionário!$A:$B,2,0),"CONFERIR")</f>
        <v>1</v>
      </c>
      <c r="BI59" s="2">
        <v>0</v>
      </c>
      <c r="BJ59" s="2" t="s">
        <v>144</v>
      </c>
      <c r="BK59" s="10">
        <f>IFERROR(VLOOKUP(BJ59,Dicionário!$A:$B,2,0),"CONFERIR")</f>
        <v>2</v>
      </c>
      <c r="BL59" s="2">
        <v>0</v>
      </c>
      <c r="BM59" s="2" t="s">
        <v>150</v>
      </c>
      <c r="BN59" s="10">
        <f>IFERROR(VLOOKUP(BM59,Dicionário!$A:$B,2,0),"CONFERIR")</f>
        <v>2</v>
      </c>
      <c r="BO59" s="2">
        <v>66</v>
      </c>
      <c r="BP59" s="2" t="s">
        <v>146</v>
      </c>
      <c r="BQ59" s="10">
        <f>IFERROR(VLOOKUP(BP59,Dicionário!$A:$B,2,0),"CONFERIR")</f>
        <v>2</v>
      </c>
      <c r="BR59" s="2">
        <v>213</v>
      </c>
      <c r="BS59" s="2" t="s">
        <v>146</v>
      </c>
      <c r="BT59" s="10">
        <f>IFERROR(VLOOKUP(BS59,Dicionário!$A:$B,2,0),"CONFERIR")</f>
        <v>2</v>
      </c>
      <c r="BU59" s="2">
        <v>45</v>
      </c>
      <c r="BV59" s="2" t="s">
        <v>147</v>
      </c>
      <c r="BW59" s="10">
        <f>IFERROR(VLOOKUP(BV59,Dicionário!$A:$B,2,0),"CONFERIR")</f>
        <v>2</v>
      </c>
      <c r="BX59" s="2" t="s">
        <v>202</v>
      </c>
      <c r="BY59" s="2">
        <v>99</v>
      </c>
      <c r="BZ59" s="2" t="s">
        <v>149</v>
      </c>
      <c r="CA59" s="10">
        <f>IFERROR(VLOOKUP(BZ59,Dicionário!$A:$B,2,0),"CONFERIR")</f>
        <v>2</v>
      </c>
      <c r="CB59" s="2">
        <v>560</v>
      </c>
      <c r="CC59" s="2">
        <v>0</v>
      </c>
      <c r="CD59" s="2" t="s">
        <v>150</v>
      </c>
      <c r="CE59" s="10">
        <f>IFERROR(VLOOKUP(CD59,Dicionário!$A:$B,2,0),"CONFERIR")</f>
        <v>2</v>
      </c>
      <c r="CF59" s="2">
        <v>0</v>
      </c>
      <c r="CG59" s="2" t="s">
        <v>150</v>
      </c>
      <c r="CH59" s="10">
        <f>IFERROR(VLOOKUP(CG59,Dicionário!$A:$B,2,0),"CONFERIR")</f>
        <v>2</v>
      </c>
      <c r="CI59" s="2">
        <v>220</v>
      </c>
      <c r="CJ59" s="2" t="s">
        <v>175</v>
      </c>
      <c r="CK59" s="10">
        <f>IFERROR(VLOOKUP(CJ59,Dicionário!$A:$B,2,0),"CONFERIR")</f>
        <v>2</v>
      </c>
      <c r="CL59" s="2" t="s">
        <v>657</v>
      </c>
      <c r="CM59" s="2">
        <v>1</v>
      </c>
      <c r="CN59" s="2">
        <v>0</v>
      </c>
      <c r="CO59" s="2">
        <v>647</v>
      </c>
      <c r="CP59" s="2" t="s">
        <v>154</v>
      </c>
      <c r="CQ59" s="10">
        <f>IFERROR(VLOOKUP(CP59,Dicionário!$A:$B,2,0),"CONFERIR")</f>
        <v>2</v>
      </c>
      <c r="CR59" s="2">
        <v>653</v>
      </c>
      <c r="CS59" s="2" t="s">
        <v>154</v>
      </c>
      <c r="CT59" s="10">
        <f>IFERROR(VLOOKUP(CS59,Dicionário!A:B,2,0),"Conferir")</f>
        <v>2</v>
      </c>
      <c r="CU59" s="2">
        <v>0</v>
      </c>
      <c r="CV59" s="2" t="s">
        <v>150</v>
      </c>
      <c r="CW59" s="10">
        <f>IFERROR(VLOOKUP(CV59,Dicionário!A:B,2,0),"Conferir")</f>
        <v>2</v>
      </c>
      <c r="CX59" s="2">
        <f t="shared" si="4"/>
        <v>-54.416666666666664</v>
      </c>
      <c r="CY59" s="2">
        <v>0</v>
      </c>
      <c r="CZ59" s="2" t="s">
        <v>150</v>
      </c>
      <c r="DA59" s="10">
        <f>IFERROR(VLOOKUP(CZ59,Dicionário!$A:$B,2,0),"CONFERIR")</f>
        <v>2</v>
      </c>
      <c r="DB59" s="2" t="s">
        <v>658</v>
      </c>
      <c r="DC59" s="2" t="s">
        <v>155</v>
      </c>
      <c r="DD59" s="2" t="s">
        <v>155</v>
      </c>
      <c r="DE59" s="10">
        <f>IFERROR(VLOOKUP(DD59,Dicionário!A:B,2,0),"Conferir")</f>
        <v>1</v>
      </c>
      <c r="DF59" s="2" t="s">
        <v>156</v>
      </c>
      <c r="DH59" s="2" t="s">
        <v>157</v>
      </c>
      <c r="DI59" s="10">
        <f>IFERROR(VLOOKUP(DH59,Dicionário!$A:$B,2,0),"CONFERIR")</f>
        <v>2</v>
      </c>
      <c r="DJ59" s="2" t="s">
        <v>206</v>
      </c>
      <c r="DK59" s="10">
        <f>IFERROR(VLOOKUP(DJ59,Dicionário!A:B,2,0),"Conferir")</f>
        <v>7</v>
      </c>
      <c r="DL59" s="2" t="s">
        <v>158</v>
      </c>
      <c r="DM59" s="10">
        <f>IFERROR(VLOOKUP(DL59,Dicionário!A:B,2,0),"Conferir")</f>
        <v>5</v>
      </c>
      <c r="DN59" s="2" t="s">
        <v>126</v>
      </c>
      <c r="DO59" s="10">
        <f>IFERROR(VLOOKUP(DN59,Dicionário!A:B,2,0),"Conferir")</f>
        <v>2</v>
      </c>
      <c r="DP59" s="2" t="s">
        <v>126</v>
      </c>
      <c r="DQ59" s="10">
        <f>IFERROR(VLOOKUP(DP59,Dicionário!A:B,2,0),"Conferir")</f>
        <v>2</v>
      </c>
      <c r="DS59" s="2">
        <f t="shared" si="5"/>
        <v>2479</v>
      </c>
      <c r="DT59" s="2">
        <f t="shared" si="6"/>
        <v>2503</v>
      </c>
      <c r="DU59" s="2">
        <v>18</v>
      </c>
      <c r="DV59" s="2">
        <v>2022</v>
      </c>
    </row>
    <row r="60" spans="1:126" ht="13" x14ac:dyDescent="0.15">
      <c r="A60" s="6">
        <v>44965.666350960644</v>
      </c>
      <c r="B60" s="2" t="s">
        <v>159</v>
      </c>
      <c r="C60" s="2" t="s">
        <v>659</v>
      </c>
      <c r="D60" s="2" t="s">
        <v>125</v>
      </c>
      <c r="E60" s="2" t="s">
        <v>126</v>
      </c>
      <c r="F60" s="2" t="s">
        <v>126</v>
      </c>
      <c r="G60" s="2">
        <v>2</v>
      </c>
      <c r="H60" s="2" t="s">
        <v>162</v>
      </c>
      <c r="I60" s="2" t="s">
        <v>127</v>
      </c>
      <c r="J60" s="2" t="s">
        <v>128</v>
      </c>
      <c r="K60" s="2" t="s">
        <v>182</v>
      </c>
      <c r="L60" s="2" t="s">
        <v>660</v>
      </c>
      <c r="M60" s="2">
        <v>2023020117</v>
      </c>
      <c r="N60" s="2" t="s">
        <v>661</v>
      </c>
      <c r="O60" s="2">
        <v>11975819213</v>
      </c>
      <c r="P60" s="2">
        <v>521706981</v>
      </c>
      <c r="Q60" s="2">
        <v>52451869852</v>
      </c>
      <c r="R60" s="7">
        <v>38340</v>
      </c>
      <c r="S60" s="2" t="s">
        <v>132</v>
      </c>
      <c r="T60" s="2" t="s">
        <v>133</v>
      </c>
      <c r="U60" s="2" t="s">
        <v>662</v>
      </c>
      <c r="V60" s="8" t="s">
        <v>663</v>
      </c>
      <c r="W60" s="2" t="s">
        <v>168</v>
      </c>
      <c r="X60" s="2" t="s">
        <v>137</v>
      </c>
      <c r="Y60" s="2" t="s">
        <v>138</v>
      </c>
      <c r="Z60" s="2" t="s">
        <v>139</v>
      </c>
      <c r="AB60" s="2">
        <v>3</v>
      </c>
      <c r="AC60" s="2">
        <v>3</v>
      </c>
      <c r="AD60" s="2">
        <f t="shared" si="0"/>
        <v>6</v>
      </c>
      <c r="AF60" s="2">
        <f t="shared" si="1"/>
        <v>6</v>
      </c>
      <c r="AG60" s="2" t="str">
        <f t="shared" si="2"/>
        <v>Ok</v>
      </c>
      <c r="AH60" s="2" t="s">
        <v>169</v>
      </c>
      <c r="AI60" s="2">
        <v>0</v>
      </c>
      <c r="AJ60" s="2" t="s">
        <v>141</v>
      </c>
      <c r="AK60" s="2">
        <f>IFERROR(VLOOKUP(AJ60,Dicionário!A:B,2,0),"Conferir")</f>
        <v>2</v>
      </c>
      <c r="AL60" s="2">
        <v>2833</v>
      </c>
      <c r="AM60" s="2" t="s">
        <v>170</v>
      </c>
      <c r="AN60" s="9">
        <f>IFERROR(VLOOKUP(AM60,Dicionário!A:B,2,0),"Conferir")</f>
        <v>2</v>
      </c>
      <c r="AO60" s="2">
        <v>936</v>
      </c>
      <c r="AP60" s="2" t="s">
        <v>587</v>
      </c>
      <c r="AQ60" s="2">
        <f>IFERROR(VLOOKUP(AP60,Dicionário!A:B,2,0),"Conferir")</f>
        <v>2</v>
      </c>
      <c r="AR60" s="2">
        <v>0</v>
      </c>
      <c r="AS60" s="2" t="s">
        <v>141</v>
      </c>
      <c r="AT60" s="9">
        <f>IFERROR(VLOOKUP(AS60,Dicionário!A:B,2,0),"Conferir")</f>
        <v>2</v>
      </c>
      <c r="AU60" s="2">
        <v>0</v>
      </c>
      <c r="AV60" s="2">
        <v>0</v>
      </c>
      <c r="AW60" s="2" t="s">
        <v>141</v>
      </c>
      <c r="AX60" s="9">
        <f>IFERROR(VLOOKUP(AW60,Dicionário!A:B,2,0),"Conferir")</f>
        <v>2</v>
      </c>
      <c r="AY60" s="2">
        <v>0</v>
      </c>
      <c r="AZ60" s="2" t="s">
        <v>141</v>
      </c>
      <c r="BA60" s="10">
        <f>IFERROR(VLOOKUP(AZ60,Dicionário!A:B,2,0),"Conferir")</f>
        <v>2</v>
      </c>
      <c r="BB60" s="2">
        <v>0</v>
      </c>
      <c r="BC60" s="2" t="s">
        <v>141</v>
      </c>
      <c r="BD60" s="10">
        <f>IFERROR(VLOOKUP(BC60,Dicionário!A:B,2,0),"Conferir")</f>
        <v>2</v>
      </c>
      <c r="BF60" s="2">
        <v>1</v>
      </c>
      <c r="BG60" s="2" t="s">
        <v>143</v>
      </c>
      <c r="BH60" s="10">
        <f>IFERROR(VLOOKUP(BG60,Dicionário!$A:$B,2,0),"CONFERIR")</f>
        <v>1</v>
      </c>
      <c r="BI60" s="2">
        <v>0</v>
      </c>
      <c r="BJ60" s="2" t="s">
        <v>144</v>
      </c>
      <c r="BK60" s="10">
        <f>IFERROR(VLOOKUP(BJ60,Dicionário!$A:$B,2,0),"CONFERIR")</f>
        <v>2</v>
      </c>
      <c r="BL60" s="2">
        <v>186</v>
      </c>
      <c r="BM60" s="2" t="s">
        <v>145</v>
      </c>
      <c r="BN60" s="10">
        <f>IFERROR(VLOOKUP(BM60,Dicionário!$A:$B,2,0),"CONFERIR")</f>
        <v>2</v>
      </c>
      <c r="BO60" s="2">
        <v>260</v>
      </c>
      <c r="BP60" s="2" t="s">
        <v>308</v>
      </c>
      <c r="BQ60" s="10">
        <f>IFERROR(VLOOKUP(BP60,Dicionário!$A:$B,2,0),"CONFERIR")</f>
        <v>0</v>
      </c>
      <c r="BR60" s="2">
        <v>465</v>
      </c>
      <c r="BS60" s="2" t="s">
        <v>146</v>
      </c>
      <c r="BT60" s="10">
        <f>IFERROR(VLOOKUP(BS60,Dicionário!$A:$B,2,0),"CONFERIR")</f>
        <v>2</v>
      </c>
      <c r="BU60" s="2">
        <v>150</v>
      </c>
      <c r="BV60" s="2" t="s">
        <v>286</v>
      </c>
      <c r="BW60" s="10">
        <f>IFERROR(VLOOKUP(BV60,Dicionário!$A:$B,2,0),"CONFERIR")</f>
        <v>1</v>
      </c>
      <c r="BX60" s="2" t="s">
        <v>148</v>
      </c>
      <c r="BY60" s="2">
        <v>150</v>
      </c>
      <c r="BZ60" s="2" t="s">
        <v>150</v>
      </c>
      <c r="CA60" s="10">
        <f>IFERROR(VLOOKUP(BZ60,Dicionário!$A:$B,2,0),"CONFERIR")</f>
        <v>2</v>
      </c>
      <c r="CB60" s="2">
        <v>300</v>
      </c>
      <c r="CC60" s="2">
        <v>0</v>
      </c>
      <c r="CD60" s="2" t="s">
        <v>150</v>
      </c>
      <c r="CE60" s="10">
        <f>IFERROR(VLOOKUP(CD60,Dicionário!$A:$B,2,0),"CONFERIR")</f>
        <v>2</v>
      </c>
      <c r="CF60" s="2">
        <v>2500</v>
      </c>
      <c r="CG60" s="2" t="s">
        <v>267</v>
      </c>
      <c r="CH60" s="10">
        <f>IFERROR(VLOOKUP(CG60,Dicionário!$A:$B,2,0),"CONFERIR")</f>
        <v>0</v>
      </c>
      <c r="CI60" s="2">
        <v>150</v>
      </c>
      <c r="CJ60" s="2" t="s">
        <v>175</v>
      </c>
      <c r="CK60" s="10">
        <f>IFERROR(VLOOKUP(CJ60,Dicionário!$A:$B,2,0),"CONFERIR")</f>
        <v>2</v>
      </c>
      <c r="CL60" s="2" t="s">
        <v>664</v>
      </c>
      <c r="CM60" s="2">
        <v>0</v>
      </c>
      <c r="CN60" s="2">
        <v>0</v>
      </c>
      <c r="CO60" s="2">
        <v>0</v>
      </c>
      <c r="CP60" s="2" t="s">
        <v>150</v>
      </c>
      <c r="CQ60" s="10">
        <f>IFERROR(VLOOKUP(CP60,Dicionário!$A:$B,2,0),"CONFERIR")</f>
        <v>2</v>
      </c>
      <c r="CR60" s="2">
        <v>2000</v>
      </c>
      <c r="CS60" s="2" t="s">
        <v>154</v>
      </c>
      <c r="CT60" s="10">
        <f>IFERROR(VLOOKUP(CS60,Dicionário!A:B,2,0),"Conferir")</f>
        <v>2</v>
      </c>
      <c r="CU60" s="2">
        <v>0</v>
      </c>
      <c r="CV60" s="2" t="s">
        <v>150</v>
      </c>
      <c r="CW60" s="10">
        <f>IFERROR(VLOOKUP(CV60,Dicionário!A:B,2,0),"Conferir")</f>
        <v>2</v>
      </c>
      <c r="CX60" s="2">
        <f t="shared" si="4"/>
        <v>-166.66666666666666</v>
      </c>
      <c r="CY60" s="2">
        <v>366</v>
      </c>
      <c r="CZ60" s="2" t="s">
        <v>154</v>
      </c>
      <c r="DA60" s="10">
        <f>IFERROR(VLOOKUP(CZ60,Dicionário!$A:$B,2,0),"CONFERIR")</f>
        <v>2</v>
      </c>
      <c r="DC60" s="2" t="s">
        <v>190</v>
      </c>
      <c r="DD60" s="2" t="s">
        <v>190</v>
      </c>
      <c r="DE60" s="10">
        <f>IFERROR(VLOOKUP(DD60,Dicionário!A:B,2,0),"Conferir")</f>
        <v>2</v>
      </c>
      <c r="DF60" s="2" t="s">
        <v>156</v>
      </c>
      <c r="DG60" s="2" t="s">
        <v>204</v>
      </c>
      <c r="DH60" s="2" t="s">
        <v>157</v>
      </c>
      <c r="DI60" s="10">
        <f>IFERROR(VLOOKUP(DH60,Dicionário!$A:$B,2,0),"CONFERIR")</f>
        <v>2</v>
      </c>
      <c r="DJ60" s="2" t="s">
        <v>206</v>
      </c>
      <c r="DK60" s="10">
        <f>IFERROR(VLOOKUP(DJ60,Dicionário!A:B,2,0),"Conferir")</f>
        <v>7</v>
      </c>
      <c r="DL60" s="2" t="s">
        <v>206</v>
      </c>
      <c r="DM60" s="10">
        <f>IFERROR(VLOOKUP(DL60,Dicionário!A:B,2,0),"Conferir")</f>
        <v>7</v>
      </c>
      <c r="DN60" s="2" t="s">
        <v>126</v>
      </c>
      <c r="DO60" s="10">
        <f>IFERROR(VLOOKUP(DN60,Dicionário!A:B,2,0),"Conferir")</f>
        <v>2</v>
      </c>
      <c r="DP60" s="2" t="s">
        <v>126</v>
      </c>
      <c r="DQ60" s="10">
        <f>IFERROR(VLOOKUP(DP60,Dicionário!A:B,2,0),"Conferir")</f>
        <v>2</v>
      </c>
      <c r="DS60" s="2">
        <f t="shared" si="5"/>
        <v>3769</v>
      </c>
      <c r="DT60" s="2">
        <f t="shared" si="6"/>
        <v>6527</v>
      </c>
      <c r="DU60" s="2">
        <v>18</v>
      </c>
      <c r="DV60" s="2">
        <v>2022</v>
      </c>
    </row>
    <row r="61" spans="1:126" ht="13" x14ac:dyDescent="0.15">
      <c r="A61" s="6">
        <v>44966.451330937503</v>
      </c>
      <c r="B61" s="2" t="s">
        <v>269</v>
      </c>
      <c r="C61" s="2" t="s">
        <v>665</v>
      </c>
      <c r="D61" s="2" t="s">
        <v>125</v>
      </c>
      <c r="E61" s="2" t="s">
        <v>125</v>
      </c>
      <c r="F61" s="2" t="s">
        <v>126</v>
      </c>
      <c r="G61" s="2">
        <v>2</v>
      </c>
      <c r="H61" s="2">
        <v>2</v>
      </c>
      <c r="I61" s="2">
        <v>1</v>
      </c>
      <c r="J61" s="2" t="s">
        <v>128</v>
      </c>
      <c r="K61" s="2" t="s">
        <v>221</v>
      </c>
      <c r="L61" s="2" t="s">
        <v>666</v>
      </c>
      <c r="M61" s="2">
        <v>2023020118</v>
      </c>
      <c r="N61" s="2" t="s">
        <v>667</v>
      </c>
      <c r="O61" s="2">
        <v>11996892728</v>
      </c>
      <c r="P61" s="2">
        <v>505411313</v>
      </c>
      <c r="Q61" s="2">
        <v>48759628863</v>
      </c>
      <c r="R61" s="7">
        <v>37862</v>
      </c>
      <c r="S61" s="2" t="s">
        <v>387</v>
      </c>
      <c r="T61" s="2" t="s">
        <v>133</v>
      </c>
      <c r="U61" s="2" t="s">
        <v>668</v>
      </c>
      <c r="V61" s="8" t="s">
        <v>669</v>
      </c>
      <c r="W61" s="2" t="s">
        <v>275</v>
      </c>
      <c r="X61" s="2" t="s">
        <v>137</v>
      </c>
      <c r="Y61" s="2" t="s">
        <v>138</v>
      </c>
      <c r="Z61" s="2" t="s">
        <v>139</v>
      </c>
      <c r="AB61" s="2">
        <v>5</v>
      </c>
      <c r="AC61" s="2">
        <v>1</v>
      </c>
      <c r="AD61" s="2">
        <f t="shared" si="0"/>
        <v>2</v>
      </c>
      <c r="AE61" s="2">
        <v>4</v>
      </c>
      <c r="AF61" s="2">
        <f t="shared" si="1"/>
        <v>6</v>
      </c>
      <c r="AG61" s="2" t="str">
        <f t="shared" si="2"/>
        <v>Ok</v>
      </c>
      <c r="AH61" s="2" t="s">
        <v>169</v>
      </c>
      <c r="AI61" s="2">
        <v>1653</v>
      </c>
      <c r="AJ61" s="2" t="s">
        <v>142</v>
      </c>
      <c r="AK61" s="2">
        <f>IFERROR(VLOOKUP(AJ61,Dicionário!A:B,2,0),"Conferir")</f>
        <v>2</v>
      </c>
      <c r="AL61" s="2">
        <v>0</v>
      </c>
      <c r="AM61" s="2" t="s">
        <v>141</v>
      </c>
      <c r="AN61" s="9">
        <f>IFERROR(VLOOKUP(AM61,Dicionário!A:B,2,0),"Conferir")</f>
        <v>2</v>
      </c>
      <c r="AO61" s="2">
        <v>6000</v>
      </c>
      <c r="AP61" s="2" t="s">
        <v>188</v>
      </c>
      <c r="AQ61" s="2">
        <f>IFERROR(VLOOKUP(AP61,Dicionário!A:B,2,0),"Conferir")</f>
        <v>0</v>
      </c>
      <c r="AR61" s="2">
        <v>3353</v>
      </c>
      <c r="AS61" s="2" t="s">
        <v>188</v>
      </c>
      <c r="AT61" s="9">
        <f>IFERROR(VLOOKUP(AS61,Dicionário!A:B,2,0),"Conferir")</f>
        <v>0</v>
      </c>
      <c r="AU61" s="2">
        <v>0</v>
      </c>
      <c r="AV61" s="2">
        <f t="shared" ref="AV61:AV62" si="11">ROUND(AU61+CX61,0)</f>
        <v>0</v>
      </c>
      <c r="AW61" s="2" t="s">
        <v>141</v>
      </c>
      <c r="AX61" s="9">
        <f>IFERROR(VLOOKUP(AW61,Dicionário!A:B,2,0),"Conferir")</f>
        <v>2</v>
      </c>
      <c r="AY61" s="2">
        <v>0</v>
      </c>
      <c r="AZ61" s="2" t="s">
        <v>141</v>
      </c>
      <c r="BA61" s="10">
        <f>IFERROR(VLOOKUP(AZ61,Dicionário!A:B,2,0),"Conferir")</f>
        <v>2</v>
      </c>
      <c r="BB61" s="2">
        <v>0</v>
      </c>
      <c r="BC61" s="2" t="s">
        <v>141</v>
      </c>
      <c r="BD61" s="10">
        <f>IFERROR(VLOOKUP(BC61,Dicionário!A:B,2,0),"Conferir")</f>
        <v>2</v>
      </c>
      <c r="BF61" s="2">
        <v>0</v>
      </c>
      <c r="BG61" s="2" t="s">
        <v>143</v>
      </c>
      <c r="BH61" s="10">
        <f>IFERROR(VLOOKUP(BG61,Dicionário!$A:$B,2,0),"CONFERIR")</f>
        <v>1</v>
      </c>
      <c r="BI61" s="2">
        <v>0</v>
      </c>
      <c r="BJ61" s="2" t="s">
        <v>144</v>
      </c>
      <c r="BK61" s="10">
        <f>IFERROR(VLOOKUP(BJ61,Dicionário!$A:$B,2,0),"CONFERIR")</f>
        <v>2</v>
      </c>
      <c r="BL61" s="2">
        <v>0</v>
      </c>
      <c r="BM61" s="2" t="s">
        <v>444</v>
      </c>
      <c r="BN61" s="10">
        <f>IFERROR(VLOOKUP(BM61,Dicionário!$A:$B,2,0),"CONFERIR")</f>
        <v>2</v>
      </c>
      <c r="BO61" s="2">
        <v>152</v>
      </c>
      <c r="BP61" s="2" t="s">
        <v>146</v>
      </c>
      <c r="BQ61" s="10">
        <f>IFERROR(VLOOKUP(BP61,Dicionário!$A:$B,2,0),"CONFERIR")</f>
        <v>2</v>
      </c>
      <c r="BR61" s="2">
        <v>270</v>
      </c>
      <c r="BS61" s="2" t="s">
        <v>341</v>
      </c>
      <c r="BT61" s="10">
        <f>IFERROR(VLOOKUP(BS61,Dicionário!$A:$B,2,0),"CONFERIR")</f>
        <v>0</v>
      </c>
      <c r="BU61" s="2">
        <v>212</v>
      </c>
      <c r="BV61" s="2" t="s">
        <v>147</v>
      </c>
      <c r="BW61" s="10">
        <f>IFERROR(VLOOKUP(BV61,Dicionário!$A:$B,2,0),"CONFERIR")</f>
        <v>2</v>
      </c>
      <c r="BX61" s="2" t="s">
        <v>148</v>
      </c>
      <c r="BY61" s="2">
        <v>150</v>
      </c>
      <c r="BZ61" s="2" t="s">
        <v>286</v>
      </c>
      <c r="CA61" s="10">
        <f>IFERROR(VLOOKUP(BZ61,Dicionário!$A:$B,2,0),"CONFERIR")</f>
        <v>1</v>
      </c>
      <c r="CB61" s="2">
        <v>1267</v>
      </c>
      <c r="CC61" s="2">
        <v>300</v>
      </c>
      <c r="CD61" s="2" t="s">
        <v>327</v>
      </c>
      <c r="CE61" s="10">
        <f>IFERROR(VLOOKUP(CD61,Dicionário!$A:$B,2,0),"CONFERIR")</f>
        <v>0</v>
      </c>
      <c r="CF61" s="2">
        <v>292</v>
      </c>
      <c r="CG61" s="2" t="s">
        <v>151</v>
      </c>
      <c r="CH61" s="10">
        <f>IFERROR(VLOOKUP(CG61,Dicionário!$A:$B,2,0),"CONFERIR")</f>
        <v>2</v>
      </c>
      <c r="CI61" s="2">
        <v>582</v>
      </c>
      <c r="CJ61" s="2" t="s">
        <v>152</v>
      </c>
      <c r="CK61" s="10">
        <f>IFERROR(VLOOKUP(CJ61,Dicionário!$A:$B,2,0),"CONFERIR")</f>
        <v>2</v>
      </c>
      <c r="CL61" s="2" t="s">
        <v>670</v>
      </c>
      <c r="CM61" s="2">
        <v>2</v>
      </c>
      <c r="CN61" s="2">
        <v>1</v>
      </c>
      <c r="CO61" s="2">
        <v>9400</v>
      </c>
      <c r="CP61" s="2" t="s">
        <v>545</v>
      </c>
      <c r="CQ61" s="10">
        <f>IFERROR(VLOOKUP(CP61,Dicionário!$A:$B,2,0),"CONFERIR")</f>
        <v>2</v>
      </c>
      <c r="CR61" s="2">
        <v>0</v>
      </c>
      <c r="CS61" s="2" t="s">
        <v>150</v>
      </c>
      <c r="CT61" s="10">
        <f>IFERROR(VLOOKUP(CS61,Dicionário!A:B,2,0),"Conferir")</f>
        <v>2</v>
      </c>
      <c r="CU61" s="2">
        <v>0</v>
      </c>
      <c r="CV61" s="2" t="s">
        <v>150</v>
      </c>
      <c r="CW61" s="10">
        <f>IFERROR(VLOOKUP(CV61,Dicionário!A:B,2,0),"Conferir")</f>
        <v>2</v>
      </c>
      <c r="CX61" s="2">
        <f t="shared" si="4"/>
        <v>0</v>
      </c>
      <c r="CY61" s="2">
        <v>34000</v>
      </c>
      <c r="CZ61" s="2" t="s">
        <v>177</v>
      </c>
      <c r="DA61" s="10">
        <f>IFERROR(VLOOKUP(CZ61,Dicionário!$A:$B,2,0),"CONFERIR")</f>
        <v>0</v>
      </c>
      <c r="DC61" s="2" t="s">
        <v>155</v>
      </c>
      <c r="DD61" s="2" t="s">
        <v>155</v>
      </c>
      <c r="DE61" s="10">
        <f>IFERROR(VLOOKUP(DD61,Dicionário!A:B,2,0),"Conferir")</f>
        <v>1</v>
      </c>
      <c r="DF61" s="2" t="s">
        <v>156</v>
      </c>
      <c r="DH61" s="2" t="s">
        <v>157</v>
      </c>
      <c r="DI61" s="10">
        <f>IFERROR(VLOOKUP(DH61,Dicionário!$A:$B,2,0),"CONFERIR")</f>
        <v>2</v>
      </c>
      <c r="DJ61" s="2" t="s">
        <v>319</v>
      </c>
      <c r="DK61" s="10">
        <f>IFERROR(VLOOKUP(DJ61,Dicionário!A:B,2,0),"Conferir")</f>
        <v>3</v>
      </c>
      <c r="DL61" s="2" t="s">
        <v>319</v>
      </c>
      <c r="DM61" s="10">
        <f>IFERROR(VLOOKUP(DL61,Dicionário!A:B,2,0),"Conferir")</f>
        <v>3</v>
      </c>
      <c r="DN61" s="2" t="s">
        <v>125</v>
      </c>
      <c r="DO61" s="10">
        <f>IFERROR(VLOOKUP(DN61,Dicionário!A:B,2,0),"Conferir")</f>
        <v>1</v>
      </c>
      <c r="DP61" s="2" t="s">
        <v>125</v>
      </c>
      <c r="DQ61" s="10">
        <f>IFERROR(VLOOKUP(DP61,Dicionário!A:B,2,0),"Conferir")</f>
        <v>1</v>
      </c>
      <c r="DS61" s="2">
        <f t="shared" si="5"/>
        <v>9353</v>
      </c>
      <c r="DT61" s="2">
        <f t="shared" si="6"/>
        <v>46625</v>
      </c>
      <c r="DU61" s="2">
        <v>20</v>
      </c>
      <c r="DV61" s="2">
        <v>2021</v>
      </c>
    </row>
    <row r="62" spans="1:126" ht="13" x14ac:dyDescent="0.15">
      <c r="A62" s="6">
        <v>44965.464651620372</v>
      </c>
      <c r="B62" s="2" t="s">
        <v>671</v>
      </c>
      <c r="C62" s="2" t="s">
        <v>672</v>
      </c>
      <c r="D62" s="2" t="s">
        <v>125</v>
      </c>
      <c r="E62" s="2" t="s">
        <v>126</v>
      </c>
      <c r="F62" s="2" t="s">
        <v>126</v>
      </c>
      <c r="G62" s="2">
        <v>1</v>
      </c>
      <c r="H62" s="2">
        <v>1</v>
      </c>
      <c r="I62" s="2" t="s">
        <v>127</v>
      </c>
      <c r="J62" s="2" t="s">
        <v>128</v>
      </c>
      <c r="K62" s="2" t="s">
        <v>182</v>
      </c>
      <c r="L62" s="2" t="s">
        <v>673</v>
      </c>
      <c r="M62" s="2">
        <v>2023020121</v>
      </c>
      <c r="N62" s="2" t="s">
        <v>674</v>
      </c>
      <c r="O62" s="2">
        <v>11994914182</v>
      </c>
      <c r="P62" s="2" t="s">
        <v>675</v>
      </c>
      <c r="Q62" s="8" t="s">
        <v>676</v>
      </c>
      <c r="R62" s="7">
        <v>37961</v>
      </c>
      <c r="S62" s="2" t="s">
        <v>132</v>
      </c>
      <c r="T62" s="2" t="s">
        <v>133</v>
      </c>
      <c r="U62" s="2" t="s">
        <v>677</v>
      </c>
      <c r="V62" s="8" t="s">
        <v>678</v>
      </c>
      <c r="W62" s="2" t="s">
        <v>679</v>
      </c>
      <c r="X62" s="2" t="s">
        <v>137</v>
      </c>
      <c r="Y62" s="2" t="s">
        <v>138</v>
      </c>
      <c r="Z62" s="2" t="s">
        <v>139</v>
      </c>
      <c r="AB62" s="2">
        <v>2</v>
      </c>
      <c r="AC62" s="2">
        <v>2</v>
      </c>
      <c r="AD62" s="2">
        <f t="shared" si="0"/>
        <v>4</v>
      </c>
      <c r="AF62" s="2">
        <f t="shared" si="1"/>
        <v>4</v>
      </c>
      <c r="AG62" s="2" t="str">
        <f t="shared" si="2"/>
        <v>Ok</v>
      </c>
      <c r="AH62" s="2" t="s">
        <v>140</v>
      </c>
      <c r="AI62" s="2">
        <v>0</v>
      </c>
      <c r="AJ62" s="2" t="s">
        <v>141</v>
      </c>
      <c r="AK62" s="2">
        <f>IFERROR(VLOOKUP(AJ62,Dicionário!A:B,2,0),"Conferir")</f>
        <v>2</v>
      </c>
      <c r="AL62" s="2">
        <v>0</v>
      </c>
      <c r="AM62" s="2" t="s">
        <v>141</v>
      </c>
      <c r="AN62" s="9">
        <f>IFERROR(VLOOKUP(AM62,Dicionário!A:B,2,0),"Conferir")</f>
        <v>2</v>
      </c>
      <c r="AO62" s="2">
        <v>1156</v>
      </c>
      <c r="AP62" s="2" t="s">
        <v>142</v>
      </c>
      <c r="AQ62" s="2">
        <f>IFERROR(VLOOKUP(AP62,Dicionário!A:B,2,0),"Conferir")</f>
        <v>2</v>
      </c>
      <c r="AR62" s="2">
        <v>0</v>
      </c>
      <c r="AS62" s="2" t="s">
        <v>141</v>
      </c>
      <c r="AT62" s="9">
        <f>IFERROR(VLOOKUP(AS62,Dicionário!A:B,2,0),"Conferir")</f>
        <v>2</v>
      </c>
      <c r="AU62" s="2">
        <v>0</v>
      </c>
      <c r="AV62" s="2">
        <f t="shared" si="11"/>
        <v>0</v>
      </c>
      <c r="AW62" s="2" t="s">
        <v>141</v>
      </c>
      <c r="AX62" s="9">
        <f>IFERROR(VLOOKUP(AW62,Dicionário!A:B,2,0),"Conferir")</f>
        <v>2</v>
      </c>
      <c r="AY62" s="2">
        <v>0</v>
      </c>
      <c r="AZ62" s="2" t="s">
        <v>141</v>
      </c>
      <c r="BA62" s="10">
        <f>IFERROR(VLOOKUP(AZ62,Dicionário!A:B,2,0),"Conferir")</f>
        <v>2</v>
      </c>
      <c r="BB62" s="2">
        <v>400</v>
      </c>
      <c r="BC62" s="2" t="s">
        <v>142</v>
      </c>
      <c r="BD62" s="10">
        <f>IFERROR(VLOOKUP(BC62,Dicionário!A:B,2,0),"Conferir")</f>
        <v>2</v>
      </c>
      <c r="BF62" s="2">
        <v>0</v>
      </c>
      <c r="BG62" s="2" t="s">
        <v>172</v>
      </c>
      <c r="BH62" s="10">
        <f>IFERROR(VLOOKUP(BG62,Dicionário!$A:$B,2,0),"CONFERIR")</f>
        <v>2</v>
      </c>
      <c r="BI62" s="2">
        <v>770</v>
      </c>
      <c r="BJ62" s="2" t="s">
        <v>173</v>
      </c>
      <c r="BK62" s="10">
        <f>IFERROR(VLOOKUP(BJ62,Dicionário!$A:$B,2,0),"CONFERIR")</f>
        <v>2</v>
      </c>
      <c r="BL62" s="2">
        <v>0</v>
      </c>
      <c r="BM62" s="2" t="s">
        <v>150</v>
      </c>
      <c r="BN62" s="10">
        <f>IFERROR(VLOOKUP(BM62,Dicionário!$A:$B,2,0),"CONFERIR")</f>
        <v>2</v>
      </c>
      <c r="BO62" s="2">
        <v>30</v>
      </c>
      <c r="BP62" s="2" t="s">
        <v>146</v>
      </c>
      <c r="BQ62" s="10">
        <f>IFERROR(VLOOKUP(BP62,Dicionário!$A:$B,2,0),"CONFERIR")</f>
        <v>2</v>
      </c>
      <c r="BR62" s="2">
        <v>158</v>
      </c>
      <c r="BS62" s="2" t="s">
        <v>146</v>
      </c>
      <c r="BT62" s="10">
        <f>IFERROR(VLOOKUP(BS62,Dicionário!$A:$B,2,0),"CONFERIR")</f>
        <v>2</v>
      </c>
      <c r="BU62" s="2">
        <v>56</v>
      </c>
      <c r="BV62" s="2" t="s">
        <v>147</v>
      </c>
      <c r="BW62" s="10">
        <f>IFERROR(VLOOKUP(BV62,Dicionário!$A:$B,2,0),"CONFERIR")</f>
        <v>2</v>
      </c>
      <c r="BX62" s="2" t="s">
        <v>202</v>
      </c>
      <c r="BY62" s="2">
        <v>80</v>
      </c>
      <c r="BZ62" s="2" t="s">
        <v>149</v>
      </c>
      <c r="CA62" s="10">
        <f>IFERROR(VLOOKUP(BZ62,Dicionário!$A:$B,2,0),"CONFERIR")</f>
        <v>2</v>
      </c>
      <c r="CB62" s="2">
        <v>198</v>
      </c>
      <c r="CC62" s="2">
        <v>0</v>
      </c>
      <c r="CD62" s="2" t="s">
        <v>150</v>
      </c>
      <c r="CE62" s="10">
        <f>IFERROR(VLOOKUP(CD62,Dicionário!$A:$B,2,0),"CONFERIR")</f>
        <v>2</v>
      </c>
      <c r="CF62" s="2">
        <v>0</v>
      </c>
      <c r="CG62" s="2" t="s">
        <v>150</v>
      </c>
      <c r="CH62" s="10">
        <f>IFERROR(VLOOKUP(CG62,Dicionário!$A:$B,2,0),"CONFERIR")</f>
        <v>2</v>
      </c>
      <c r="CI62" s="2">
        <v>0</v>
      </c>
      <c r="CJ62" s="2" t="s">
        <v>150</v>
      </c>
      <c r="CK62" s="10">
        <f>IFERROR(VLOOKUP(CJ62,Dicionário!$A:$B,2,0),"CONFERIR")</f>
        <v>2</v>
      </c>
      <c r="CM62" s="2">
        <v>0</v>
      </c>
      <c r="CN62" s="2">
        <v>0</v>
      </c>
      <c r="CO62" s="2">
        <v>0</v>
      </c>
      <c r="CP62" s="2" t="s">
        <v>150</v>
      </c>
      <c r="CQ62" s="10">
        <f>IFERROR(VLOOKUP(CP62,Dicionário!$A:$B,2,0),"CONFERIR")</f>
        <v>2</v>
      </c>
      <c r="CR62" s="2">
        <v>0</v>
      </c>
      <c r="CS62" s="2" t="s">
        <v>150</v>
      </c>
      <c r="CT62" s="10">
        <f>IFERROR(VLOOKUP(CS62,Dicionário!A:B,2,0),"Conferir")</f>
        <v>2</v>
      </c>
      <c r="CU62" s="2">
        <v>0</v>
      </c>
      <c r="CV62" s="2" t="s">
        <v>154</v>
      </c>
      <c r="CW62" s="10">
        <f>IFERROR(VLOOKUP(CV62,Dicionário!A:B,2,0),"Conferir")</f>
        <v>2</v>
      </c>
      <c r="CX62" s="2">
        <f t="shared" si="4"/>
        <v>0</v>
      </c>
      <c r="CY62" s="2">
        <v>0</v>
      </c>
      <c r="CZ62" s="2" t="s">
        <v>150</v>
      </c>
      <c r="DA62" s="10">
        <f>IFERROR(VLOOKUP(CZ62,Dicionário!$A:$B,2,0),"CONFERIR")</f>
        <v>2</v>
      </c>
      <c r="DC62" s="2" t="s">
        <v>203</v>
      </c>
      <c r="DD62" s="2" t="s">
        <v>155</v>
      </c>
      <c r="DE62" s="10">
        <f>IFERROR(VLOOKUP(DD62,Dicionário!A:B,2,0),"Conferir")</f>
        <v>1</v>
      </c>
      <c r="DF62" s="2" t="s">
        <v>156</v>
      </c>
      <c r="DH62" s="2" t="s">
        <v>157</v>
      </c>
      <c r="DI62" s="10">
        <f>IFERROR(VLOOKUP(DH62,Dicionário!$A:$B,2,0),"CONFERIR")</f>
        <v>2</v>
      </c>
      <c r="DJ62" s="2" t="s">
        <v>519</v>
      </c>
      <c r="DK62" s="10">
        <f>IFERROR(VLOOKUP(DJ62,Dicionário!A:B,2,0),"Conferir")</f>
        <v>1</v>
      </c>
      <c r="DL62" s="2" t="s">
        <v>158</v>
      </c>
      <c r="DM62" s="10">
        <f>IFERROR(VLOOKUP(DL62,Dicionário!A:B,2,0),"Conferir")</f>
        <v>5</v>
      </c>
      <c r="DN62" s="2" t="s">
        <v>126</v>
      </c>
      <c r="DO62" s="10">
        <f>IFERROR(VLOOKUP(DN62,Dicionário!A:B,2,0),"Conferir")</f>
        <v>2</v>
      </c>
      <c r="DP62" s="2" t="s">
        <v>126</v>
      </c>
      <c r="DQ62" s="10">
        <f>IFERROR(VLOOKUP(DP62,Dicionário!A:B,2,0),"Conferir")</f>
        <v>2</v>
      </c>
      <c r="DS62" s="2">
        <f t="shared" si="5"/>
        <v>1556</v>
      </c>
      <c r="DT62" s="2">
        <f t="shared" si="6"/>
        <v>1292</v>
      </c>
      <c r="DU62" s="2">
        <v>19</v>
      </c>
      <c r="DV62" s="2">
        <v>2022</v>
      </c>
    </row>
    <row r="63" spans="1:126" ht="13" x14ac:dyDescent="0.15">
      <c r="A63" s="6">
        <v>44966.70819498843</v>
      </c>
      <c r="B63" s="2" t="s">
        <v>180</v>
      </c>
      <c r="C63" s="2" t="s">
        <v>680</v>
      </c>
      <c r="D63" s="2" t="s">
        <v>125</v>
      </c>
      <c r="E63" s="2" t="s">
        <v>126</v>
      </c>
      <c r="F63" s="2" t="s">
        <v>126</v>
      </c>
      <c r="G63" s="2">
        <v>1</v>
      </c>
      <c r="H63" s="2">
        <v>1</v>
      </c>
      <c r="I63" s="2" t="s">
        <v>127</v>
      </c>
      <c r="J63" s="2" t="s">
        <v>128</v>
      </c>
      <c r="K63" s="2" t="s">
        <v>163</v>
      </c>
      <c r="L63" s="2" t="s">
        <v>681</v>
      </c>
      <c r="M63" s="2">
        <v>2023020123</v>
      </c>
      <c r="N63" s="2" t="s">
        <v>682</v>
      </c>
      <c r="O63" s="2">
        <v>11945380216</v>
      </c>
      <c r="P63" s="2">
        <v>539608440</v>
      </c>
      <c r="Q63" s="2">
        <v>47387166897</v>
      </c>
      <c r="R63" s="7">
        <v>38533</v>
      </c>
      <c r="S63" s="2" t="s">
        <v>132</v>
      </c>
      <c r="T63" s="2" t="s">
        <v>133</v>
      </c>
      <c r="U63" s="2" t="s">
        <v>683</v>
      </c>
      <c r="V63" s="8" t="s">
        <v>684</v>
      </c>
      <c r="W63" s="2" t="s">
        <v>168</v>
      </c>
      <c r="X63" s="2" t="s">
        <v>137</v>
      </c>
      <c r="Y63" s="2" t="s">
        <v>138</v>
      </c>
      <c r="Z63" s="2" t="s">
        <v>139</v>
      </c>
      <c r="AB63" s="2">
        <v>2</v>
      </c>
      <c r="AC63" s="2">
        <v>2</v>
      </c>
      <c r="AD63" s="2">
        <f t="shared" si="0"/>
        <v>4</v>
      </c>
      <c r="AF63" s="2">
        <f t="shared" si="1"/>
        <v>4</v>
      </c>
      <c r="AG63" s="2" t="str">
        <f t="shared" si="2"/>
        <v>Ok</v>
      </c>
      <c r="AH63" s="2" t="s">
        <v>140</v>
      </c>
      <c r="AI63" s="2">
        <v>0</v>
      </c>
      <c r="AJ63" s="2" t="s">
        <v>141</v>
      </c>
      <c r="AK63" s="2">
        <f>IFERROR(VLOOKUP(AJ63,Dicionário!A:B,2,0),"Conferir")</f>
        <v>2</v>
      </c>
      <c r="AL63" s="2">
        <f>2370-197</f>
        <v>2173</v>
      </c>
      <c r="AM63" s="2" t="s">
        <v>351</v>
      </c>
      <c r="AN63" s="9">
        <f>IFERROR(VLOOKUP(AM63,Dicionário!A:B,2,0),"Conferir")</f>
        <v>2</v>
      </c>
      <c r="AO63" s="2">
        <v>0</v>
      </c>
      <c r="AP63" s="2" t="s">
        <v>141</v>
      </c>
      <c r="AQ63" s="2">
        <f>IFERROR(VLOOKUP(AP63,Dicionário!A:B,2,0),"Conferir")</f>
        <v>2</v>
      </c>
      <c r="AR63" s="2">
        <v>0</v>
      </c>
      <c r="AS63" s="2" t="s">
        <v>141</v>
      </c>
      <c r="AT63" s="9">
        <f>IFERROR(VLOOKUP(AS63,Dicionário!A:B,2,0),"Conferir")</f>
        <v>2</v>
      </c>
      <c r="AU63" s="2">
        <v>0</v>
      </c>
      <c r="AV63" s="2">
        <v>0</v>
      </c>
      <c r="AW63" s="2" t="s">
        <v>141</v>
      </c>
      <c r="AX63" s="9">
        <f>IFERROR(VLOOKUP(AW63,Dicionário!A:B,2,0),"Conferir")</f>
        <v>2</v>
      </c>
      <c r="AY63" s="2">
        <v>0</v>
      </c>
      <c r="AZ63" s="2" t="s">
        <v>141</v>
      </c>
      <c r="BA63" s="10">
        <f>IFERROR(VLOOKUP(AZ63,Dicionário!A:B,2,0),"Conferir")</f>
        <v>2</v>
      </c>
      <c r="BB63" s="2">
        <v>0</v>
      </c>
      <c r="BC63" s="2" t="s">
        <v>141</v>
      </c>
      <c r="BD63" s="10">
        <f>IFERROR(VLOOKUP(BC63,Dicionário!A:B,2,0),"Conferir")</f>
        <v>2</v>
      </c>
      <c r="BE63" s="2" t="s">
        <v>685</v>
      </c>
      <c r="BF63" s="2">
        <v>1</v>
      </c>
      <c r="BG63" s="2" t="s">
        <v>143</v>
      </c>
      <c r="BH63" s="10">
        <f>IFERROR(VLOOKUP(BG63,Dicionário!$A:$B,2,0),"CONFERIR")</f>
        <v>1</v>
      </c>
      <c r="BI63" s="2">
        <v>0</v>
      </c>
      <c r="BJ63" s="2" t="s">
        <v>144</v>
      </c>
      <c r="BK63" s="10">
        <f>IFERROR(VLOOKUP(BJ63,Dicionário!$A:$B,2,0),"CONFERIR")</f>
        <v>2</v>
      </c>
      <c r="BL63" s="2">
        <v>843</v>
      </c>
      <c r="BM63" s="2" t="s">
        <v>145</v>
      </c>
      <c r="BN63" s="10">
        <f>IFERROR(VLOOKUP(BM63,Dicionário!$A:$B,2,0),"CONFERIR")</f>
        <v>2</v>
      </c>
      <c r="BO63" s="2">
        <v>73</v>
      </c>
      <c r="BP63" s="2" t="s">
        <v>146</v>
      </c>
      <c r="BQ63" s="10">
        <f>IFERROR(VLOOKUP(BP63,Dicionário!$A:$B,2,0),"CONFERIR")</f>
        <v>2</v>
      </c>
      <c r="BR63" s="2">
        <v>164</v>
      </c>
      <c r="BS63" s="2" t="s">
        <v>146</v>
      </c>
      <c r="BT63" s="10">
        <f>IFERROR(VLOOKUP(BS63,Dicionário!$A:$B,2,0),"CONFERIR")</f>
        <v>2</v>
      </c>
      <c r="BU63" s="2">
        <v>0</v>
      </c>
      <c r="BV63" s="2" t="s">
        <v>150</v>
      </c>
      <c r="BW63" s="10">
        <f>IFERROR(VLOOKUP(BV63,Dicionário!$A:$B,2,0),"CONFERIR")</f>
        <v>2</v>
      </c>
      <c r="BX63" s="2" t="s">
        <v>202</v>
      </c>
      <c r="BY63" s="2">
        <v>110</v>
      </c>
      <c r="BZ63" s="2" t="s">
        <v>149</v>
      </c>
      <c r="CA63" s="10">
        <f>IFERROR(VLOOKUP(BZ63,Dicionário!$A:$B,2,0),"CONFERIR")</f>
        <v>2</v>
      </c>
      <c r="CB63" s="2">
        <v>0</v>
      </c>
      <c r="CC63" s="2">
        <v>0</v>
      </c>
      <c r="CD63" s="2" t="s">
        <v>150</v>
      </c>
      <c r="CE63" s="10">
        <f>IFERROR(VLOOKUP(CD63,Dicionário!$A:$B,2,0),"CONFERIR")</f>
        <v>2</v>
      </c>
      <c r="CF63" s="2">
        <v>60</v>
      </c>
      <c r="CG63" s="2" t="s">
        <v>297</v>
      </c>
      <c r="CH63" s="10">
        <f>IFERROR(VLOOKUP(CG63,Dicionário!$A:$B,2,0),"CONFERIR")</f>
        <v>2</v>
      </c>
      <c r="CI63" s="2">
        <v>12</v>
      </c>
      <c r="CJ63" s="2" t="s">
        <v>175</v>
      </c>
      <c r="CK63" s="10">
        <f>IFERROR(VLOOKUP(CJ63,Dicionário!$A:$B,2,0),"CONFERIR")</f>
        <v>2</v>
      </c>
      <c r="CL63" s="2" t="s">
        <v>189</v>
      </c>
      <c r="CM63" s="2">
        <v>0</v>
      </c>
      <c r="CN63" s="2">
        <v>0</v>
      </c>
      <c r="CO63" s="2">
        <v>0</v>
      </c>
      <c r="CP63" s="2" t="s">
        <v>150</v>
      </c>
      <c r="CQ63" s="10">
        <f>IFERROR(VLOOKUP(CP63,Dicionário!$A:$B,2,0),"CONFERIR")</f>
        <v>2</v>
      </c>
      <c r="CR63" s="2">
        <v>2369</v>
      </c>
      <c r="CS63" s="2" t="s">
        <v>154</v>
      </c>
      <c r="CT63" s="10">
        <f>IFERROR(VLOOKUP(CS63,Dicionário!A:B,2,0),"Conferir")</f>
        <v>2</v>
      </c>
      <c r="CU63" s="2">
        <v>0</v>
      </c>
      <c r="CV63" s="2" t="s">
        <v>150</v>
      </c>
      <c r="CW63" s="10">
        <f>IFERROR(VLOOKUP(CV63,Dicionário!A:B,2,0),"Conferir")</f>
        <v>2</v>
      </c>
      <c r="CX63" s="2">
        <f t="shared" si="4"/>
        <v>-197.41666666666666</v>
      </c>
      <c r="CY63" s="2">
        <v>0</v>
      </c>
      <c r="CZ63" s="2" t="s">
        <v>150</v>
      </c>
      <c r="DA63" s="10">
        <f>IFERROR(VLOOKUP(CZ63,Dicionário!$A:$B,2,0),"CONFERIR")</f>
        <v>2</v>
      </c>
      <c r="DC63" s="2" t="s">
        <v>190</v>
      </c>
      <c r="DD63" s="2" t="s">
        <v>190</v>
      </c>
      <c r="DE63" s="10">
        <f>IFERROR(VLOOKUP(DD63,Dicionário!A:B,2,0),"Conferir")</f>
        <v>2</v>
      </c>
      <c r="DF63" s="2" t="s">
        <v>156</v>
      </c>
      <c r="DG63" s="2" t="s">
        <v>525</v>
      </c>
      <c r="DH63" s="2" t="s">
        <v>157</v>
      </c>
      <c r="DI63" s="10">
        <f>IFERROR(VLOOKUP(DH63,Dicionário!$A:$B,2,0),"CONFERIR")</f>
        <v>2</v>
      </c>
      <c r="DJ63" s="2" t="s">
        <v>206</v>
      </c>
      <c r="DK63" s="10">
        <f>IFERROR(VLOOKUP(DJ63,Dicionário!A:B,2,0),"Conferir")</f>
        <v>7</v>
      </c>
      <c r="DL63" s="2" t="s">
        <v>206</v>
      </c>
      <c r="DM63" s="10">
        <f>IFERROR(VLOOKUP(DL63,Dicionário!A:B,2,0),"Conferir")</f>
        <v>7</v>
      </c>
      <c r="DN63" s="2" t="s">
        <v>126</v>
      </c>
      <c r="DO63" s="10">
        <f>IFERROR(VLOOKUP(DN63,Dicionário!A:B,2,0),"Conferir")</f>
        <v>2</v>
      </c>
      <c r="DP63" s="2" t="s">
        <v>126</v>
      </c>
      <c r="DQ63" s="10">
        <f>IFERROR(VLOOKUP(DP63,Dicionário!A:B,2,0),"Conferir")</f>
        <v>2</v>
      </c>
      <c r="DR63" s="2" t="s">
        <v>686</v>
      </c>
      <c r="DS63" s="2">
        <f t="shared" si="5"/>
        <v>2173</v>
      </c>
      <c r="DT63" s="2">
        <f t="shared" si="6"/>
        <v>3631</v>
      </c>
      <c r="DU63" s="2">
        <v>18</v>
      </c>
      <c r="DV63" s="2">
        <v>2022</v>
      </c>
    </row>
    <row r="64" spans="1:126" ht="13" x14ac:dyDescent="0.15">
      <c r="A64" s="6">
        <v>44966.417552858795</v>
      </c>
      <c r="B64" s="2" t="s">
        <v>687</v>
      </c>
      <c r="C64" s="2" t="s">
        <v>688</v>
      </c>
      <c r="D64" s="2" t="s">
        <v>125</v>
      </c>
      <c r="E64" s="2" t="s">
        <v>126</v>
      </c>
      <c r="F64" s="2" t="s">
        <v>126</v>
      </c>
      <c r="G64" s="2">
        <v>2</v>
      </c>
      <c r="H64" s="2">
        <v>1</v>
      </c>
      <c r="I64" s="2" t="s">
        <v>127</v>
      </c>
      <c r="J64" s="2" t="s">
        <v>128</v>
      </c>
      <c r="K64" s="2" t="s">
        <v>163</v>
      </c>
      <c r="L64" s="2" t="s">
        <v>689</v>
      </c>
      <c r="M64" s="2">
        <v>2023020125</v>
      </c>
      <c r="N64" s="2" t="s">
        <v>690</v>
      </c>
      <c r="O64" s="2">
        <v>11993213399</v>
      </c>
      <c r="P64" s="2">
        <v>581967793</v>
      </c>
      <c r="Q64" s="2">
        <v>52632788889</v>
      </c>
      <c r="R64" s="7">
        <v>38267</v>
      </c>
      <c r="S64" s="2" t="s">
        <v>132</v>
      </c>
      <c r="T64" s="2" t="s">
        <v>133</v>
      </c>
      <c r="U64" s="2" t="s">
        <v>691</v>
      </c>
      <c r="V64" s="8" t="s">
        <v>692</v>
      </c>
      <c r="W64" s="2" t="s">
        <v>168</v>
      </c>
      <c r="X64" s="2" t="s">
        <v>137</v>
      </c>
      <c r="Y64" s="2" t="s">
        <v>138</v>
      </c>
      <c r="Z64" s="2" t="s">
        <v>139</v>
      </c>
      <c r="AB64" s="2">
        <v>4</v>
      </c>
      <c r="AC64" s="2">
        <v>4</v>
      </c>
      <c r="AD64" s="2">
        <f t="shared" si="0"/>
        <v>8</v>
      </c>
      <c r="AF64" s="2">
        <f t="shared" si="1"/>
        <v>8</v>
      </c>
      <c r="AG64" s="2" t="str">
        <f t="shared" si="2"/>
        <v>Ok</v>
      </c>
      <c r="AH64" s="2" t="s">
        <v>140</v>
      </c>
      <c r="AI64" s="2">
        <v>0</v>
      </c>
      <c r="AJ64" s="2" t="s">
        <v>141</v>
      </c>
      <c r="AK64" s="2">
        <f>IFERROR(VLOOKUP(AJ64,Dicionário!A:B,2,0),"Conferir")</f>
        <v>2</v>
      </c>
      <c r="AL64" s="2">
        <v>1332</v>
      </c>
      <c r="AM64" s="2" t="s">
        <v>142</v>
      </c>
      <c r="AN64" s="9">
        <f>IFERROR(VLOOKUP(AM64,Dicionário!A:B,2,0),"Conferir")</f>
        <v>2</v>
      </c>
      <c r="AO64" s="2">
        <v>3553</v>
      </c>
      <c r="AP64" s="2" t="s">
        <v>142</v>
      </c>
      <c r="AQ64" s="2">
        <f>IFERROR(VLOOKUP(AP64,Dicionário!A:B,2,0),"Conferir")</f>
        <v>2</v>
      </c>
      <c r="AR64" s="2">
        <v>0</v>
      </c>
      <c r="AS64" s="2" t="s">
        <v>141</v>
      </c>
      <c r="AT64" s="9">
        <f>IFERROR(VLOOKUP(AS64,Dicionário!A:B,2,0),"Conferir")</f>
        <v>2</v>
      </c>
      <c r="AU64" s="2">
        <v>0</v>
      </c>
      <c r="AV64" s="2">
        <v>0</v>
      </c>
      <c r="AW64" s="2" t="s">
        <v>141</v>
      </c>
      <c r="AX64" s="9">
        <f>IFERROR(VLOOKUP(AW64,Dicionário!A:B,2,0),"Conferir")</f>
        <v>2</v>
      </c>
      <c r="AY64" s="2">
        <v>0</v>
      </c>
      <c r="AZ64" s="2" t="s">
        <v>141</v>
      </c>
      <c r="BA64" s="10">
        <f>IFERROR(VLOOKUP(AZ64,Dicionário!A:B,2,0),"Conferir")</f>
        <v>2</v>
      </c>
      <c r="BB64" s="2">
        <v>0</v>
      </c>
      <c r="BC64" s="2" t="s">
        <v>141</v>
      </c>
      <c r="BD64" s="10">
        <f>IFERROR(VLOOKUP(BC64,Dicionário!A:B,2,0),"Conferir")</f>
        <v>2</v>
      </c>
      <c r="BF64" s="2">
        <v>0</v>
      </c>
      <c r="BG64" s="2" t="s">
        <v>143</v>
      </c>
      <c r="BH64" s="10">
        <f>IFERROR(VLOOKUP(BG64,Dicionário!$A:$B,2,0),"CONFERIR")</f>
        <v>1</v>
      </c>
      <c r="BI64" s="2">
        <v>0</v>
      </c>
      <c r="BJ64" s="2" t="s">
        <v>144</v>
      </c>
      <c r="BK64" s="10">
        <f>IFERROR(VLOOKUP(BJ64,Dicionário!$A:$B,2,0),"CONFERIR")</f>
        <v>2</v>
      </c>
      <c r="BL64" s="2">
        <v>1206</v>
      </c>
      <c r="BM64" s="2" t="s">
        <v>145</v>
      </c>
      <c r="BN64" s="10">
        <f>IFERROR(VLOOKUP(BM64,Dicionário!$A:$B,2,0),"CONFERIR")</f>
        <v>2</v>
      </c>
      <c r="BO64" s="2">
        <v>101</v>
      </c>
      <c r="BP64" s="2" t="s">
        <v>146</v>
      </c>
      <c r="BQ64" s="10">
        <f>IFERROR(VLOOKUP(BP64,Dicionário!$A:$B,2,0),"CONFERIR")</f>
        <v>2</v>
      </c>
      <c r="BR64" s="2">
        <v>234</v>
      </c>
      <c r="BS64" s="2" t="s">
        <v>146</v>
      </c>
      <c r="BT64" s="10">
        <f>IFERROR(VLOOKUP(BS64,Dicionário!$A:$B,2,0),"CONFERIR")</f>
        <v>2</v>
      </c>
      <c r="BU64" s="2">
        <v>61</v>
      </c>
      <c r="BV64" s="2" t="s">
        <v>147</v>
      </c>
      <c r="BW64" s="10">
        <f>IFERROR(VLOOKUP(BV64,Dicionário!$A:$B,2,0),"CONFERIR")</f>
        <v>2</v>
      </c>
      <c r="BX64" s="2" t="s">
        <v>148</v>
      </c>
      <c r="BY64" s="2">
        <v>234</v>
      </c>
      <c r="BZ64" s="2" t="s">
        <v>149</v>
      </c>
      <c r="CA64" s="10">
        <f>IFERROR(VLOOKUP(BZ64,Dicionário!$A:$B,2,0),"CONFERIR")</f>
        <v>2</v>
      </c>
      <c r="CB64" s="2">
        <v>400</v>
      </c>
      <c r="CC64" s="2">
        <v>0</v>
      </c>
      <c r="CD64" s="2" t="s">
        <v>150</v>
      </c>
      <c r="CE64" s="10">
        <f>IFERROR(VLOOKUP(CD64,Dicionário!$A:$B,2,0),"CONFERIR")</f>
        <v>2</v>
      </c>
      <c r="CF64" s="2">
        <v>0</v>
      </c>
      <c r="CG64" s="2" t="s">
        <v>150</v>
      </c>
      <c r="CH64" s="10">
        <f>IFERROR(VLOOKUP(CG64,Dicionário!$A:$B,2,0),"CONFERIR")</f>
        <v>2</v>
      </c>
      <c r="CI64" s="2">
        <v>200</v>
      </c>
      <c r="CJ64" s="2" t="s">
        <v>175</v>
      </c>
      <c r="CK64" s="10">
        <f>IFERROR(VLOOKUP(CJ64,Dicionário!$A:$B,2,0),"CONFERIR")</f>
        <v>2</v>
      </c>
      <c r="CL64" s="2" t="s">
        <v>693</v>
      </c>
      <c r="CM64" s="2">
        <v>1</v>
      </c>
      <c r="CN64" s="2">
        <v>0</v>
      </c>
      <c r="CO64" s="2">
        <v>1694</v>
      </c>
      <c r="CP64" s="2" t="s">
        <v>154</v>
      </c>
      <c r="CQ64" s="10">
        <f>IFERROR(VLOOKUP(CP64,Dicionário!$A:$B,2,0),"CONFERIR")</f>
        <v>2</v>
      </c>
      <c r="CR64" s="2">
        <v>206</v>
      </c>
      <c r="CS64" s="2" t="s">
        <v>154</v>
      </c>
      <c r="CT64" s="10">
        <f>IFERROR(VLOOKUP(CS64,Dicionário!A:B,2,0),"Conferir")</f>
        <v>2</v>
      </c>
      <c r="CU64" s="2">
        <v>0</v>
      </c>
      <c r="CV64" s="2" t="s">
        <v>150</v>
      </c>
      <c r="CW64" s="10">
        <f>IFERROR(VLOOKUP(CV64,Dicionário!A:B,2,0),"Conferir")</f>
        <v>2</v>
      </c>
      <c r="CX64" s="2">
        <f t="shared" si="4"/>
        <v>-17.166666666666668</v>
      </c>
      <c r="CY64" s="2">
        <v>0</v>
      </c>
      <c r="CZ64" s="2" t="s">
        <v>150</v>
      </c>
      <c r="DA64" s="10">
        <f>IFERROR(VLOOKUP(CZ64,Dicionário!$A:$B,2,0),"CONFERIR")</f>
        <v>2</v>
      </c>
      <c r="DC64" s="2" t="s">
        <v>155</v>
      </c>
      <c r="DD64" s="2" t="s">
        <v>155</v>
      </c>
      <c r="DE64" s="10">
        <f>IFERROR(VLOOKUP(DD64,Dicionário!A:B,2,0),"Conferir")</f>
        <v>1</v>
      </c>
      <c r="DF64" s="2" t="s">
        <v>156</v>
      </c>
      <c r="DH64" s="2" t="s">
        <v>157</v>
      </c>
      <c r="DI64" s="10">
        <f>IFERROR(VLOOKUP(DH64,Dicionário!$A:$B,2,0),"CONFERIR")</f>
        <v>2</v>
      </c>
      <c r="DJ64" s="2" t="s">
        <v>230</v>
      </c>
      <c r="DK64" s="10">
        <f>IFERROR(VLOOKUP(DJ64,Dicionário!A:B,2,0),"Conferir")</f>
        <v>4</v>
      </c>
      <c r="DL64" s="2" t="s">
        <v>206</v>
      </c>
      <c r="DM64" s="10">
        <f>IFERROR(VLOOKUP(DL64,Dicionário!A:B,2,0),"Conferir")</f>
        <v>7</v>
      </c>
      <c r="DN64" s="2" t="s">
        <v>126</v>
      </c>
      <c r="DO64" s="10">
        <f>IFERROR(VLOOKUP(DN64,Dicionário!A:B,2,0),"Conferir")</f>
        <v>2</v>
      </c>
      <c r="DP64" s="2" t="s">
        <v>126</v>
      </c>
      <c r="DQ64" s="10">
        <f>IFERROR(VLOOKUP(DP64,Dicionário!A:B,2,0),"Conferir")</f>
        <v>2</v>
      </c>
      <c r="DS64" s="2">
        <f t="shared" si="5"/>
        <v>4885</v>
      </c>
      <c r="DT64" s="2">
        <f t="shared" si="6"/>
        <v>4336</v>
      </c>
      <c r="DU64" s="2">
        <v>19</v>
      </c>
      <c r="DV64" s="2">
        <v>2022</v>
      </c>
    </row>
    <row r="65" spans="1:126" ht="13" x14ac:dyDescent="0.15">
      <c r="A65" s="6">
        <v>44965.498896481484</v>
      </c>
      <c r="B65" s="2" t="s">
        <v>671</v>
      </c>
      <c r="C65" s="2" t="s">
        <v>694</v>
      </c>
      <c r="D65" s="2" t="s">
        <v>125</v>
      </c>
      <c r="E65" s="2" t="s">
        <v>125</v>
      </c>
      <c r="F65" s="2" t="s">
        <v>126</v>
      </c>
      <c r="G65" s="2">
        <v>2</v>
      </c>
      <c r="H65" s="2">
        <v>2</v>
      </c>
      <c r="I65" s="2" t="s">
        <v>127</v>
      </c>
      <c r="J65" s="2" t="s">
        <v>128</v>
      </c>
      <c r="K65" s="2" t="s">
        <v>163</v>
      </c>
      <c r="L65" s="2" t="s">
        <v>695</v>
      </c>
      <c r="M65" s="2">
        <v>2023020126</v>
      </c>
      <c r="N65" s="2" t="s">
        <v>696</v>
      </c>
      <c r="O65" s="2">
        <v>11953351006</v>
      </c>
      <c r="P65" s="2">
        <v>536338607</v>
      </c>
      <c r="Q65" s="2">
        <v>52888506823</v>
      </c>
      <c r="R65" s="7">
        <v>37957</v>
      </c>
      <c r="S65" s="2" t="s">
        <v>132</v>
      </c>
      <c r="T65" s="2" t="s">
        <v>133</v>
      </c>
      <c r="U65" s="2" t="s">
        <v>697</v>
      </c>
      <c r="V65" s="8" t="s">
        <v>698</v>
      </c>
      <c r="W65" s="2" t="s">
        <v>168</v>
      </c>
      <c r="X65" s="2" t="s">
        <v>137</v>
      </c>
      <c r="Y65" s="2" t="s">
        <v>138</v>
      </c>
      <c r="Z65" s="2" t="s">
        <v>139</v>
      </c>
      <c r="AB65" s="2">
        <v>4</v>
      </c>
      <c r="AC65" s="2">
        <v>4</v>
      </c>
      <c r="AD65" s="2">
        <f t="shared" si="0"/>
        <v>8</v>
      </c>
      <c r="AF65" s="2">
        <f t="shared" si="1"/>
        <v>8</v>
      </c>
      <c r="AG65" s="2" t="str">
        <f t="shared" si="2"/>
        <v>Ok</v>
      </c>
      <c r="AH65" s="2" t="s">
        <v>140</v>
      </c>
      <c r="AI65" s="2">
        <v>0</v>
      </c>
      <c r="AJ65" s="2" t="s">
        <v>141</v>
      </c>
      <c r="AK65" s="2">
        <f>IFERROR(VLOOKUP(AJ65,Dicionário!A:B,2,0),"Conferir")</f>
        <v>2</v>
      </c>
      <c r="AL65" s="2">
        <v>2599</v>
      </c>
      <c r="AM65" s="2" t="s">
        <v>142</v>
      </c>
      <c r="AN65" s="9">
        <f>IFERROR(VLOOKUP(AM65,Dicionário!A:B,2,0),"Conferir")</f>
        <v>2</v>
      </c>
      <c r="AO65" s="2">
        <v>0</v>
      </c>
      <c r="AP65" s="2" t="s">
        <v>141</v>
      </c>
      <c r="AQ65" s="2">
        <f>IFERROR(VLOOKUP(AP65,Dicionário!A:B,2,0),"Conferir")</f>
        <v>2</v>
      </c>
      <c r="AR65" s="2">
        <v>0</v>
      </c>
      <c r="AS65" s="2" t="s">
        <v>141</v>
      </c>
      <c r="AT65" s="9">
        <f>IFERROR(VLOOKUP(AS65,Dicionário!A:B,2,0),"Conferir")</f>
        <v>2</v>
      </c>
      <c r="AU65" s="2">
        <v>0</v>
      </c>
      <c r="AV65" s="2">
        <f t="shared" ref="AV65:AV72" si="12">ROUND(AU65+CX65,0)</f>
        <v>0</v>
      </c>
      <c r="AW65" s="2" t="s">
        <v>141</v>
      </c>
      <c r="AX65" s="9">
        <f>IFERROR(VLOOKUP(AW65,Dicionário!A:B,2,0),"Conferir")</f>
        <v>2</v>
      </c>
      <c r="AY65" s="2">
        <v>0</v>
      </c>
      <c r="AZ65" s="2" t="s">
        <v>141</v>
      </c>
      <c r="BA65" s="10">
        <f>IFERROR(VLOOKUP(AZ65,Dicionário!A:B,2,0),"Conferir")</f>
        <v>2</v>
      </c>
      <c r="BB65" s="2">
        <v>0</v>
      </c>
      <c r="BC65" s="2" t="s">
        <v>141</v>
      </c>
      <c r="BD65" s="10">
        <f>IFERROR(VLOOKUP(BC65,Dicionário!A:B,2,0),"Conferir")</f>
        <v>2</v>
      </c>
      <c r="BF65" s="2">
        <v>0</v>
      </c>
      <c r="BG65" s="2" t="s">
        <v>172</v>
      </c>
      <c r="BH65" s="10">
        <f>IFERROR(VLOOKUP(BG65,Dicionário!$A:$B,2,0),"CONFERIR")</f>
        <v>2</v>
      </c>
      <c r="BI65" s="2">
        <v>800</v>
      </c>
      <c r="BJ65" s="2" t="s">
        <v>173</v>
      </c>
      <c r="BK65" s="10">
        <f>IFERROR(VLOOKUP(BJ65,Dicionário!$A:$B,2,0),"CONFERIR")</f>
        <v>2</v>
      </c>
      <c r="BL65" s="2">
        <v>0</v>
      </c>
      <c r="BM65" s="2" t="s">
        <v>150</v>
      </c>
      <c r="BN65" s="10">
        <f>IFERROR(VLOOKUP(BM65,Dicionário!$A:$B,2,0),"CONFERIR")</f>
        <v>2</v>
      </c>
      <c r="BO65" s="2">
        <v>68</v>
      </c>
      <c r="BP65" s="2" t="s">
        <v>146</v>
      </c>
      <c r="BQ65" s="10">
        <f>IFERROR(VLOOKUP(BP65,Dicionário!$A:$B,2,0),"CONFERIR")</f>
        <v>2</v>
      </c>
      <c r="BR65" s="2">
        <v>210</v>
      </c>
      <c r="BS65" s="2" t="s">
        <v>146</v>
      </c>
      <c r="BT65" s="10">
        <f>IFERROR(VLOOKUP(BS65,Dicionário!$A:$B,2,0),"CONFERIR")</f>
        <v>2</v>
      </c>
      <c r="BU65" s="2">
        <v>0</v>
      </c>
      <c r="BV65" s="2" t="s">
        <v>150</v>
      </c>
      <c r="BW65" s="10">
        <f>IFERROR(VLOOKUP(BV65,Dicionário!$A:$B,2,0),"CONFERIR")</f>
        <v>2</v>
      </c>
      <c r="BX65" s="2" t="s">
        <v>202</v>
      </c>
      <c r="BY65" s="2">
        <v>84</v>
      </c>
      <c r="BZ65" s="2" t="s">
        <v>149</v>
      </c>
      <c r="CA65" s="10">
        <f>IFERROR(VLOOKUP(BZ65,Dicionário!$A:$B,2,0),"CONFERIR")</f>
        <v>2</v>
      </c>
      <c r="CB65" s="2">
        <v>150</v>
      </c>
      <c r="CC65" s="2">
        <v>0</v>
      </c>
      <c r="CD65" s="2" t="s">
        <v>150</v>
      </c>
      <c r="CE65" s="10">
        <f>IFERROR(VLOOKUP(CD65,Dicionário!$A:$B,2,0),"CONFERIR")</f>
        <v>2</v>
      </c>
      <c r="CF65" s="2">
        <v>0</v>
      </c>
      <c r="CG65" s="2" t="s">
        <v>150</v>
      </c>
      <c r="CH65" s="10">
        <f>IFERROR(VLOOKUP(CG65,Dicionário!$A:$B,2,0),"CONFERIR")</f>
        <v>2</v>
      </c>
      <c r="CI65" s="2">
        <v>230</v>
      </c>
      <c r="CJ65" s="2" t="s">
        <v>175</v>
      </c>
      <c r="CK65" s="10">
        <f>IFERROR(VLOOKUP(CJ65,Dicionário!$A:$B,2,0),"CONFERIR")</f>
        <v>2</v>
      </c>
      <c r="CL65" s="2" t="s">
        <v>699</v>
      </c>
      <c r="CM65" s="2">
        <v>1</v>
      </c>
      <c r="CN65" s="2">
        <v>0</v>
      </c>
      <c r="CO65" s="2">
        <v>0</v>
      </c>
      <c r="CP65" s="2" t="s">
        <v>247</v>
      </c>
      <c r="CQ65" s="10">
        <f>IFERROR(VLOOKUP(CP65,Dicionário!$A:$B,2,0),"CONFERIR")</f>
        <v>2</v>
      </c>
      <c r="CR65" s="2">
        <v>0</v>
      </c>
      <c r="CS65" s="2" t="s">
        <v>154</v>
      </c>
      <c r="CT65" s="10">
        <f>IFERROR(VLOOKUP(CS65,Dicionário!A:B,2,0),"Conferir")</f>
        <v>2</v>
      </c>
      <c r="CU65" s="2">
        <v>0</v>
      </c>
      <c r="CV65" s="2" t="s">
        <v>154</v>
      </c>
      <c r="CW65" s="10">
        <f>IFERROR(VLOOKUP(CV65,Dicionário!A:B,2,0),"Conferir")</f>
        <v>2</v>
      </c>
      <c r="CX65" s="2">
        <f t="shared" si="4"/>
        <v>0</v>
      </c>
      <c r="CY65" s="2">
        <v>0</v>
      </c>
      <c r="CZ65" s="2" t="s">
        <v>150</v>
      </c>
      <c r="DA65" s="10">
        <f>IFERROR(VLOOKUP(CZ65,Dicionário!$A:$B,2,0),"CONFERIR")</f>
        <v>2</v>
      </c>
      <c r="DC65" s="2" t="s">
        <v>190</v>
      </c>
      <c r="DD65" s="2" t="s">
        <v>155</v>
      </c>
      <c r="DE65" s="10">
        <f>IFERROR(VLOOKUP(DD65,Dicionário!A:B,2,0),"Conferir")</f>
        <v>1</v>
      </c>
      <c r="DF65" s="2" t="s">
        <v>156</v>
      </c>
      <c r="DH65" s="2" t="s">
        <v>157</v>
      </c>
      <c r="DI65" s="10">
        <f>IFERROR(VLOOKUP(DH65,Dicionário!$A:$B,2,0),"CONFERIR")</f>
        <v>2</v>
      </c>
      <c r="DJ65" s="2" t="s">
        <v>158</v>
      </c>
      <c r="DK65" s="10">
        <f>IFERROR(VLOOKUP(DJ65,Dicionário!A:B,2,0),"Conferir")</f>
        <v>5</v>
      </c>
      <c r="DL65" s="2" t="s">
        <v>158</v>
      </c>
      <c r="DM65" s="10">
        <f>IFERROR(VLOOKUP(DL65,Dicionário!A:B,2,0),"Conferir")</f>
        <v>5</v>
      </c>
      <c r="DN65" s="2" t="s">
        <v>126</v>
      </c>
      <c r="DO65" s="10">
        <f>IFERROR(VLOOKUP(DN65,Dicionário!A:B,2,0),"Conferir")</f>
        <v>2</v>
      </c>
      <c r="DP65" s="2" t="s">
        <v>126</v>
      </c>
      <c r="DQ65" s="10">
        <f>IFERROR(VLOOKUP(DP65,Dicionário!A:B,2,0),"Conferir")</f>
        <v>2</v>
      </c>
      <c r="DR65" s="2" t="s">
        <v>700</v>
      </c>
      <c r="DS65" s="2">
        <f t="shared" si="5"/>
        <v>2599</v>
      </c>
      <c r="DT65" s="2">
        <f t="shared" si="6"/>
        <v>1542</v>
      </c>
      <c r="DU65" s="2">
        <v>19</v>
      </c>
      <c r="DV65" s="2">
        <v>2021</v>
      </c>
    </row>
    <row r="66" spans="1:126" ht="13" x14ac:dyDescent="0.15">
      <c r="A66" s="6">
        <v>44965.447388402783</v>
      </c>
      <c r="B66" s="2" t="s">
        <v>392</v>
      </c>
      <c r="C66" s="2" t="s">
        <v>701</v>
      </c>
      <c r="D66" s="2" t="s">
        <v>125</v>
      </c>
      <c r="E66" s="2" t="s">
        <v>125</v>
      </c>
      <c r="F66" s="2" t="s">
        <v>702</v>
      </c>
      <c r="G66" s="2">
        <v>2</v>
      </c>
      <c r="H66" s="2">
        <v>4</v>
      </c>
      <c r="I66" s="2" t="s">
        <v>127</v>
      </c>
      <c r="J66" s="2" t="s">
        <v>128</v>
      </c>
      <c r="K66" s="2" t="s">
        <v>182</v>
      </c>
      <c r="L66" s="2" t="s">
        <v>703</v>
      </c>
      <c r="M66" s="2">
        <v>2023020127</v>
      </c>
      <c r="N66" s="2" t="s">
        <v>704</v>
      </c>
      <c r="O66" s="2">
        <v>11981433402</v>
      </c>
      <c r="P66" s="2">
        <v>392318131</v>
      </c>
      <c r="Q66" s="2">
        <v>51974059880</v>
      </c>
      <c r="R66" s="7">
        <v>38151</v>
      </c>
      <c r="S66" s="2" t="s">
        <v>387</v>
      </c>
      <c r="T66" s="2" t="s">
        <v>133</v>
      </c>
      <c r="U66" s="2" t="s">
        <v>705</v>
      </c>
      <c r="V66" s="8" t="s">
        <v>706</v>
      </c>
      <c r="W66" s="2" t="s">
        <v>168</v>
      </c>
      <c r="X66" s="2" t="s">
        <v>137</v>
      </c>
      <c r="Y66" s="2" t="s">
        <v>138</v>
      </c>
      <c r="Z66" s="2" t="s">
        <v>139</v>
      </c>
      <c r="AB66" s="2">
        <v>3</v>
      </c>
      <c r="AC66" s="2">
        <v>3</v>
      </c>
      <c r="AD66" s="2">
        <f t="shared" si="0"/>
        <v>6</v>
      </c>
      <c r="AF66" s="2">
        <f t="shared" si="1"/>
        <v>6</v>
      </c>
      <c r="AG66" s="2" t="str">
        <f t="shared" si="2"/>
        <v>Ok</v>
      </c>
      <c r="AH66" s="2" t="s">
        <v>169</v>
      </c>
      <c r="AI66" s="2">
        <v>0</v>
      </c>
      <c r="AJ66" s="2" t="s">
        <v>141</v>
      </c>
      <c r="AK66" s="2">
        <f>IFERROR(VLOOKUP(AJ66,Dicionário!A:B,2,0),"Conferir")</f>
        <v>2</v>
      </c>
      <c r="AL66" s="2">
        <v>0</v>
      </c>
      <c r="AM66" s="2" t="s">
        <v>141</v>
      </c>
      <c r="AN66" s="9">
        <f>IFERROR(VLOOKUP(AM66,Dicionário!A:B,2,0),"Conferir")</f>
        <v>2</v>
      </c>
      <c r="AO66" s="2">
        <v>300</v>
      </c>
      <c r="AP66" s="2" t="s">
        <v>188</v>
      </c>
      <c r="AQ66" s="2">
        <f>IFERROR(VLOOKUP(AP66,Dicionário!A:B,2,0),"Conferir")</f>
        <v>0</v>
      </c>
      <c r="AR66" s="2">
        <v>0</v>
      </c>
      <c r="AS66" s="2" t="s">
        <v>141</v>
      </c>
      <c r="AT66" s="9">
        <f>IFERROR(VLOOKUP(AS66,Dicionário!A:B,2,0),"Conferir")</f>
        <v>2</v>
      </c>
      <c r="AU66" s="2">
        <v>0</v>
      </c>
      <c r="AV66" s="2">
        <f t="shared" si="12"/>
        <v>0</v>
      </c>
      <c r="AW66" s="2" t="s">
        <v>141</v>
      </c>
      <c r="AX66" s="9">
        <f>IFERROR(VLOOKUP(AW66,Dicionário!A:B,2,0),"Conferir")</f>
        <v>2</v>
      </c>
      <c r="AY66" s="2">
        <v>0</v>
      </c>
      <c r="AZ66" s="2" t="s">
        <v>141</v>
      </c>
      <c r="BA66" s="10">
        <f>IFERROR(VLOOKUP(AZ66,Dicionário!A:B,2,0),"Conferir")</f>
        <v>2</v>
      </c>
      <c r="BB66" s="2">
        <v>1520</v>
      </c>
      <c r="BC66" s="2" t="s">
        <v>142</v>
      </c>
      <c r="BD66" s="10">
        <f>IFERROR(VLOOKUP(BC66,Dicionário!A:B,2,0),"Conferir")</f>
        <v>2</v>
      </c>
      <c r="BF66" s="2">
        <v>0</v>
      </c>
      <c r="BG66" s="2" t="s">
        <v>265</v>
      </c>
      <c r="BH66" s="10">
        <f>IFERROR(VLOOKUP(BG66,Dicionário!$A:$B,2,0),"CONFERIR")</f>
        <v>3</v>
      </c>
      <c r="BI66" s="2">
        <v>0</v>
      </c>
      <c r="BJ66" s="2" t="s">
        <v>238</v>
      </c>
      <c r="BK66" s="10">
        <f>IFERROR(VLOOKUP(BJ66,Dicionário!$A:$B,2,0),"CONFERIR")</f>
        <v>2</v>
      </c>
      <c r="BL66" s="2">
        <v>0</v>
      </c>
      <c r="BM66" s="2" t="s">
        <v>444</v>
      </c>
      <c r="BN66" s="10">
        <f>IFERROR(VLOOKUP(BM66,Dicionário!$A:$B,2,0),"CONFERIR")</f>
        <v>2</v>
      </c>
      <c r="BO66" s="2">
        <v>129</v>
      </c>
      <c r="BP66" s="2" t="s">
        <v>146</v>
      </c>
      <c r="BQ66" s="10">
        <f>IFERROR(VLOOKUP(BP66,Dicionário!$A:$B,2,0),"CONFERIR")</f>
        <v>2</v>
      </c>
      <c r="BR66" s="2">
        <v>59</v>
      </c>
      <c r="BS66" s="2" t="s">
        <v>146</v>
      </c>
      <c r="BT66" s="10">
        <f>IFERROR(VLOOKUP(BS66,Dicionário!$A:$B,2,0),"CONFERIR")</f>
        <v>2</v>
      </c>
      <c r="BU66" s="2">
        <v>0</v>
      </c>
      <c r="BV66" s="2" t="s">
        <v>150</v>
      </c>
      <c r="BW66" s="10">
        <f>IFERROR(VLOOKUP(BV66,Dicionário!$A:$B,2,0),"CONFERIR")</f>
        <v>2</v>
      </c>
      <c r="BX66" s="2" t="s">
        <v>202</v>
      </c>
      <c r="BY66" s="2">
        <v>130</v>
      </c>
      <c r="BZ66" s="2" t="s">
        <v>149</v>
      </c>
      <c r="CA66" s="10">
        <f>IFERROR(VLOOKUP(BZ66,Dicionário!$A:$B,2,0),"CONFERIR")</f>
        <v>2</v>
      </c>
      <c r="CB66" s="2">
        <v>20</v>
      </c>
      <c r="CC66" s="2">
        <v>0</v>
      </c>
      <c r="CD66" s="2" t="s">
        <v>150</v>
      </c>
      <c r="CE66" s="10">
        <f>IFERROR(VLOOKUP(CD66,Dicionário!$A:$B,2,0),"CONFERIR")</f>
        <v>2</v>
      </c>
      <c r="CF66" s="2">
        <v>0</v>
      </c>
      <c r="CG66" s="2" t="s">
        <v>150</v>
      </c>
      <c r="CH66" s="10">
        <f>IFERROR(VLOOKUP(CG66,Dicionário!$A:$B,2,0),"CONFERIR")</f>
        <v>2</v>
      </c>
      <c r="CI66" s="2">
        <v>90</v>
      </c>
      <c r="CJ66" s="2" t="s">
        <v>175</v>
      </c>
      <c r="CK66" s="10">
        <f>IFERROR(VLOOKUP(CJ66,Dicionário!$A:$B,2,0),"CONFERIR")</f>
        <v>2</v>
      </c>
      <c r="CL66" s="2" t="s">
        <v>189</v>
      </c>
      <c r="CM66" s="2">
        <v>0</v>
      </c>
      <c r="CN66" s="2">
        <v>0</v>
      </c>
      <c r="CO66" s="2">
        <v>0</v>
      </c>
      <c r="CP66" s="2" t="s">
        <v>150</v>
      </c>
      <c r="CQ66" s="10">
        <f>IFERROR(VLOOKUP(CP66,Dicionário!$A:$B,2,0),"CONFERIR")</f>
        <v>2</v>
      </c>
      <c r="CR66" s="2">
        <v>0</v>
      </c>
      <c r="CS66" s="2" t="s">
        <v>150</v>
      </c>
      <c r="CT66" s="10">
        <f>IFERROR(VLOOKUP(CS66,Dicionário!A:B,2,0),"Conferir")</f>
        <v>2</v>
      </c>
      <c r="CU66" s="2">
        <v>0</v>
      </c>
      <c r="CV66" s="2" t="s">
        <v>150</v>
      </c>
      <c r="CW66" s="10">
        <f>IFERROR(VLOOKUP(CV66,Dicionário!A:B,2,0),"Conferir")</f>
        <v>2</v>
      </c>
      <c r="CX66" s="2">
        <f t="shared" si="4"/>
        <v>0</v>
      </c>
      <c r="CY66" s="2">
        <v>0</v>
      </c>
      <c r="CZ66" s="2" t="s">
        <v>150</v>
      </c>
      <c r="DA66" s="10">
        <f>IFERROR(VLOOKUP(CZ66,Dicionário!$A:$B,2,0),"CONFERIR")</f>
        <v>2</v>
      </c>
      <c r="DC66" s="2" t="s">
        <v>155</v>
      </c>
      <c r="DD66" s="2" t="s">
        <v>155</v>
      </c>
      <c r="DE66" s="10">
        <f>IFERROR(VLOOKUP(DD66,Dicionário!A:B,2,0),"Conferir")</f>
        <v>1</v>
      </c>
      <c r="DF66" s="2" t="s">
        <v>156</v>
      </c>
      <c r="DH66" s="2" t="s">
        <v>157</v>
      </c>
      <c r="DI66" s="10">
        <f>IFERROR(VLOOKUP(DH66,Dicionário!$A:$B,2,0),"CONFERIR")</f>
        <v>2</v>
      </c>
      <c r="DJ66" s="2" t="s">
        <v>158</v>
      </c>
      <c r="DK66" s="10">
        <f>IFERROR(VLOOKUP(DJ66,Dicionário!A:B,2,0),"Conferir")</f>
        <v>5</v>
      </c>
      <c r="DL66" s="2" t="s">
        <v>158</v>
      </c>
      <c r="DM66" s="10">
        <f>IFERROR(VLOOKUP(DL66,Dicionário!A:B,2,0),"Conferir")</f>
        <v>5</v>
      </c>
      <c r="DN66" s="2" t="s">
        <v>126</v>
      </c>
      <c r="DO66" s="10">
        <f>IFERROR(VLOOKUP(DN66,Dicionário!A:B,2,0),"Conferir")</f>
        <v>2</v>
      </c>
      <c r="DP66" s="2" t="s">
        <v>126</v>
      </c>
      <c r="DQ66" s="10">
        <f>IFERROR(VLOOKUP(DP66,Dicionário!A:B,2,0),"Conferir")</f>
        <v>2</v>
      </c>
      <c r="DS66" s="2">
        <f t="shared" si="5"/>
        <v>1820</v>
      </c>
      <c r="DT66" s="2">
        <f t="shared" si="6"/>
        <v>428</v>
      </c>
      <c r="DU66" s="2">
        <v>19</v>
      </c>
      <c r="DV66" s="2">
        <v>2022</v>
      </c>
    </row>
    <row r="67" spans="1:126" ht="13" x14ac:dyDescent="0.15">
      <c r="A67" s="6">
        <v>44966.63663627315</v>
      </c>
      <c r="B67" s="2" t="s">
        <v>218</v>
      </c>
      <c r="C67" s="2" t="s">
        <v>707</v>
      </c>
      <c r="D67" s="2" t="s">
        <v>125</v>
      </c>
      <c r="E67" s="2" t="s">
        <v>126</v>
      </c>
      <c r="F67" s="2" t="s">
        <v>708</v>
      </c>
      <c r="G67" s="2">
        <v>3</v>
      </c>
      <c r="H67" s="2">
        <v>2</v>
      </c>
      <c r="I67" s="2" t="s">
        <v>127</v>
      </c>
      <c r="J67" s="2" t="s">
        <v>128</v>
      </c>
      <c r="K67" s="2" t="s">
        <v>163</v>
      </c>
      <c r="L67" s="2" t="s">
        <v>709</v>
      </c>
      <c r="M67" s="2">
        <v>2023020130</v>
      </c>
      <c r="N67" s="2" t="s">
        <v>710</v>
      </c>
      <c r="O67" s="2">
        <v>11959004699</v>
      </c>
      <c r="P67" s="2">
        <v>530805625</v>
      </c>
      <c r="Q67" s="2">
        <v>41144572835</v>
      </c>
      <c r="R67" s="7">
        <v>38206</v>
      </c>
      <c r="S67" s="2" t="s">
        <v>224</v>
      </c>
      <c r="T67" s="2" t="s">
        <v>133</v>
      </c>
      <c r="U67" s="2" t="s">
        <v>711</v>
      </c>
      <c r="V67" s="8" t="s">
        <v>712</v>
      </c>
      <c r="W67" s="2" t="s">
        <v>168</v>
      </c>
      <c r="X67" s="2" t="s">
        <v>137</v>
      </c>
      <c r="Y67" s="2" t="s">
        <v>138</v>
      </c>
      <c r="Z67" s="2" t="s">
        <v>139</v>
      </c>
      <c r="AB67" s="2">
        <v>3</v>
      </c>
      <c r="AC67" s="2">
        <v>3</v>
      </c>
      <c r="AD67" s="2">
        <f t="shared" si="0"/>
        <v>6</v>
      </c>
      <c r="AE67" s="2">
        <v>0</v>
      </c>
      <c r="AF67" s="2">
        <f t="shared" si="1"/>
        <v>6</v>
      </c>
      <c r="AG67" s="2" t="str">
        <f t="shared" si="2"/>
        <v>Ok</v>
      </c>
      <c r="AH67" s="2" t="s">
        <v>140</v>
      </c>
      <c r="AI67" s="2">
        <v>0</v>
      </c>
      <c r="AJ67" s="2" t="s">
        <v>141</v>
      </c>
      <c r="AK67" s="2">
        <f>IFERROR(VLOOKUP(AJ67,Dicionário!A:B,2,0),"Conferir")</f>
        <v>2</v>
      </c>
      <c r="AL67" s="2">
        <v>2405</v>
      </c>
      <c r="AM67" s="2" t="s">
        <v>142</v>
      </c>
      <c r="AN67" s="9">
        <f>IFERROR(VLOOKUP(AM67,Dicionário!A:B,2,0),"Conferir")</f>
        <v>2</v>
      </c>
      <c r="AO67" s="2">
        <v>2711</v>
      </c>
      <c r="AP67" s="2" t="s">
        <v>142</v>
      </c>
      <c r="AQ67" s="2">
        <f>IFERROR(VLOOKUP(AP67,Dicionário!A:B,2,0),"Conferir")</f>
        <v>2</v>
      </c>
      <c r="AR67" s="2">
        <v>0</v>
      </c>
      <c r="AS67" s="2" t="s">
        <v>141</v>
      </c>
      <c r="AT67" s="9">
        <f>IFERROR(VLOOKUP(AS67,Dicionário!A:B,2,0),"Conferir")</f>
        <v>2</v>
      </c>
      <c r="AU67" s="2">
        <v>0</v>
      </c>
      <c r="AV67" s="2">
        <f t="shared" si="12"/>
        <v>18</v>
      </c>
      <c r="AW67" s="2" t="s">
        <v>141</v>
      </c>
      <c r="AX67" s="9">
        <f>IFERROR(VLOOKUP(AW67,Dicionário!A:B,2,0),"Conferir")</f>
        <v>2</v>
      </c>
      <c r="AY67" s="2">
        <v>0</v>
      </c>
      <c r="AZ67" s="2" t="s">
        <v>141</v>
      </c>
      <c r="BA67" s="10">
        <f>IFERROR(VLOOKUP(AZ67,Dicionário!A:B,2,0),"Conferir")</f>
        <v>2</v>
      </c>
      <c r="BB67" s="2">
        <v>0</v>
      </c>
      <c r="BC67" s="2" t="s">
        <v>141</v>
      </c>
      <c r="BD67" s="10">
        <f>IFERROR(VLOOKUP(BC67,Dicionário!A:B,2,0),"Conferir")</f>
        <v>2</v>
      </c>
      <c r="BF67" s="2">
        <v>0</v>
      </c>
      <c r="BG67" s="2" t="s">
        <v>265</v>
      </c>
      <c r="BH67" s="10">
        <f>IFERROR(VLOOKUP(BG67,Dicionário!$A:$B,2,0),"CONFERIR")</f>
        <v>3</v>
      </c>
      <c r="BI67" s="2">
        <v>0</v>
      </c>
      <c r="BJ67" s="2" t="s">
        <v>238</v>
      </c>
      <c r="BK67" s="10">
        <f>IFERROR(VLOOKUP(BJ67,Dicionário!$A:$B,2,0),"CONFERIR")</f>
        <v>2</v>
      </c>
      <c r="BL67" s="2">
        <v>0</v>
      </c>
      <c r="BM67" s="2" t="s">
        <v>150</v>
      </c>
      <c r="BN67" s="10">
        <f>IFERROR(VLOOKUP(BM67,Dicionário!$A:$B,2,0),"CONFERIR")</f>
        <v>2</v>
      </c>
      <c r="BO67" s="2">
        <v>146</v>
      </c>
      <c r="BP67" s="2" t="s">
        <v>146</v>
      </c>
      <c r="BQ67" s="10">
        <f>IFERROR(VLOOKUP(BP67,Dicionário!$A:$B,2,0),"CONFERIR")</f>
        <v>2</v>
      </c>
      <c r="BR67" s="2">
        <v>302</v>
      </c>
      <c r="BS67" s="2" t="s">
        <v>146</v>
      </c>
      <c r="BT67" s="10">
        <f>IFERROR(VLOOKUP(BS67,Dicionário!$A:$B,2,0),"CONFERIR")</f>
        <v>2</v>
      </c>
      <c r="BU67" s="2">
        <v>60</v>
      </c>
      <c r="BV67" s="2" t="s">
        <v>147</v>
      </c>
      <c r="BW67" s="10">
        <f>IFERROR(VLOOKUP(BV67,Dicionário!$A:$B,2,0),"CONFERIR")</f>
        <v>2</v>
      </c>
      <c r="BX67" s="2" t="s">
        <v>202</v>
      </c>
      <c r="BY67" s="2">
        <v>108</v>
      </c>
      <c r="BZ67" s="2" t="s">
        <v>149</v>
      </c>
      <c r="CA67" s="10">
        <f>IFERROR(VLOOKUP(BZ67,Dicionário!$A:$B,2,0),"CONFERIR")</f>
        <v>2</v>
      </c>
      <c r="CB67" s="2">
        <v>477</v>
      </c>
      <c r="CC67" s="2">
        <v>1137</v>
      </c>
      <c r="CD67" s="2" t="s">
        <v>214</v>
      </c>
      <c r="CE67" s="10">
        <f>IFERROR(VLOOKUP(CD67,Dicionário!$A:$B,2,0),"CONFERIR")</f>
        <v>2</v>
      </c>
      <c r="CF67" s="2">
        <v>194</v>
      </c>
      <c r="CG67" s="2" t="s">
        <v>151</v>
      </c>
      <c r="CH67" s="10">
        <f>IFERROR(VLOOKUP(CG67,Dicionário!$A:$B,2,0),"CONFERIR")</f>
        <v>2</v>
      </c>
      <c r="CI67" s="2">
        <v>175</v>
      </c>
      <c r="CJ67" s="2" t="s">
        <v>175</v>
      </c>
      <c r="CK67" s="10">
        <f>IFERROR(VLOOKUP(CJ67,Dicionário!$A:$B,2,0),"CONFERIR")</f>
        <v>2</v>
      </c>
      <c r="CL67" s="2" t="s">
        <v>713</v>
      </c>
      <c r="CM67" s="2">
        <v>1</v>
      </c>
      <c r="CN67" s="2">
        <v>0</v>
      </c>
      <c r="CO67" s="2">
        <v>814</v>
      </c>
      <c r="CP67" s="2" t="s">
        <v>545</v>
      </c>
      <c r="CQ67" s="10">
        <f>IFERROR(VLOOKUP(CP67,Dicionário!$A:$B,2,0),"CONFERIR")</f>
        <v>2</v>
      </c>
      <c r="CR67" s="2">
        <v>0</v>
      </c>
      <c r="CS67" s="2" t="s">
        <v>150</v>
      </c>
      <c r="CT67" s="10">
        <f>IFERROR(VLOOKUP(CS67,Dicionário!A:B,2,0),"Conferir")</f>
        <v>2</v>
      </c>
      <c r="CU67" s="2">
        <v>213</v>
      </c>
      <c r="CV67" s="2" t="s">
        <v>154</v>
      </c>
      <c r="CW67" s="10">
        <f>IFERROR(VLOOKUP(CV67,Dicionário!A:B,2,0),"Conferir")</f>
        <v>2</v>
      </c>
      <c r="CX67" s="2">
        <f t="shared" si="4"/>
        <v>17.75</v>
      </c>
      <c r="CY67" s="2">
        <v>8486</v>
      </c>
      <c r="CZ67" s="2" t="s">
        <v>154</v>
      </c>
      <c r="DA67" s="10">
        <f>IFERROR(VLOOKUP(CZ67,Dicionário!$A:$B,2,0),"CONFERIR")</f>
        <v>2</v>
      </c>
      <c r="DB67" s="2" t="s">
        <v>714</v>
      </c>
      <c r="DC67" s="2" t="s">
        <v>190</v>
      </c>
      <c r="DD67" s="2" t="s">
        <v>190</v>
      </c>
      <c r="DE67" s="10">
        <f>IFERROR(VLOOKUP(DD67,Dicionário!A:B,2,0),"Conferir")</f>
        <v>2</v>
      </c>
      <c r="DF67" s="2" t="s">
        <v>156</v>
      </c>
      <c r="DG67" s="2" t="s">
        <v>126</v>
      </c>
      <c r="DH67" s="2" t="s">
        <v>157</v>
      </c>
      <c r="DI67" s="10">
        <f>IFERROR(VLOOKUP(DH67,Dicionário!$A:$B,2,0),"CONFERIR")</f>
        <v>2</v>
      </c>
      <c r="DJ67" s="2" t="s">
        <v>217</v>
      </c>
      <c r="DK67" s="10">
        <f>IFERROR(VLOOKUP(DJ67,Dicionário!A:B,2,0),"Conferir")</f>
        <v>6</v>
      </c>
      <c r="DL67" s="2" t="s">
        <v>158</v>
      </c>
      <c r="DM67" s="10">
        <f>IFERROR(VLOOKUP(DL67,Dicionário!A:B,2,0),"Conferir")</f>
        <v>5</v>
      </c>
      <c r="DN67" s="2" t="s">
        <v>126</v>
      </c>
      <c r="DO67" s="10">
        <f>IFERROR(VLOOKUP(DN67,Dicionário!A:B,2,0),"Conferir")</f>
        <v>2</v>
      </c>
      <c r="DP67" s="2" t="s">
        <v>126</v>
      </c>
      <c r="DQ67" s="10">
        <f>IFERROR(VLOOKUP(DP67,Dicionário!A:B,2,0),"Conferir")</f>
        <v>2</v>
      </c>
      <c r="DS67" s="2">
        <f t="shared" si="5"/>
        <v>5116</v>
      </c>
      <c r="DT67" s="2">
        <f t="shared" si="6"/>
        <v>11899</v>
      </c>
      <c r="DU67" s="2">
        <v>19</v>
      </c>
      <c r="DV67" s="2">
        <v>2021</v>
      </c>
    </row>
    <row r="68" spans="1:126" ht="13" x14ac:dyDescent="0.15">
      <c r="A68" s="6">
        <v>44967.722888738426</v>
      </c>
      <c r="B68" s="2" t="s">
        <v>483</v>
      </c>
      <c r="C68" s="2" t="s">
        <v>715</v>
      </c>
      <c r="D68" s="2" t="s">
        <v>125</v>
      </c>
      <c r="E68" s="2" t="s">
        <v>126</v>
      </c>
      <c r="F68" s="2" t="s">
        <v>716</v>
      </c>
      <c r="G68" s="2">
        <v>2</v>
      </c>
      <c r="H68" s="2">
        <v>1</v>
      </c>
      <c r="I68" s="2">
        <v>1</v>
      </c>
      <c r="J68" s="2" t="s">
        <v>717</v>
      </c>
      <c r="K68" s="2" t="s">
        <v>128</v>
      </c>
      <c r="L68" s="2" t="s">
        <v>718</v>
      </c>
      <c r="M68" s="2">
        <v>2023020131</v>
      </c>
      <c r="N68" s="2" t="s">
        <v>719</v>
      </c>
      <c r="O68" s="2">
        <v>11959568591</v>
      </c>
      <c r="P68" s="2">
        <v>569397431</v>
      </c>
      <c r="Q68" s="2">
        <v>54716251888</v>
      </c>
      <c r="R68" s="7">
        <v>38440</v>
      </c>
      <c r="S68" s="2" t="s">
        <v>224</v>
      </c>
      <c r="T68" s="2" t="s">
        <v>133</v>
      </c>
      <c r="U68" s="2" t="s">
        <v>720</v>
      </c>
      <c r="V68" s="8" t="s">
        <v>721</v>
      </c>
      <c r="W68" s="2" t="s">
        <v>275</v>
      </c>
      <c r="X68" s="2" t="s">
        <v>137</v>
      </c>
      <c r="Y68" s="2" t="s">
        <v>138</v>
      </c>
      <c r="Z68" s="2" t="s">
        <v>139</v>
      </c>
      <c r="AB68" s="2">
        <v>4</v>
      </c>
      <c r="AC68" s="2">
        <v>4</v>
      </c>
      <c r="AD68" s="2">
        <f t="shared" si="0"/>
        <v>8</v>
      </c>
      <c r="AF68" s="2">
        <f t="shared" si="1"/>
        <v>8</v>
      </c>
      <c r="AG68" s="2" t="str">
        <f t="shared" si="2"/>
        <v>Ok</v>
      </c>
      <c r="AH68" s="2" t="s">
        <v>169</v>
      </c>
      <c r="AI68" s="2">
        <v>0</v>
      </c>
      <c r="AJ68" s="2" t="s">
        <v>141</v>
      </c>
      <c r="AK68" s="2">
        <f>IFERROR(VLOOKUP(AJ68,Dicionário!A:B,2,0),"Conferir")</f>
        <v>2</v>
      </c>
      <c r="AL68" s="2">
        <v>2755</v>
      </c>
      <c r="AM68" s="2" t="s">
        <v>142</v>
      </c>
      <c r="AN68" s="9">
        <f>IFERROR(VLOOKUP(AM68,Dicionário!A:B,2,0),"Conferir")</f>
        <v>2</v>
      </c>
      <c r="AO68" s="2">
        <v>0</v>
      </c>
      <c r="AP68" s="2" t="s">
        <v>188</v>
      </c>
      <c r="AQ68" s="2">
        <f>IFERROR(VLOOKUP(AP68,Dicionário!A:B,2,0),"Conferir")</f>
        <v>0</v>
      </c>
      <c r="AR68" s="2">
        <v>0</v>
      </c>
      <c r="AS68" s="2" t="s">
        <v>141</v>
      </c>
      <c r="AT68" s="9">
        <f>IFERROR(VLOOKUP(AS68,Dicionário!A:B,2,0),"Conferir")</f>
        <v>2</v>
      </c>
      <c r="AU68" s="2">
        <v>0</v>
      </c>
      <c r="AV68" s="2">
        <f t="shared" si="12"/>
        <v>0</v>
      </c>
      <c r="AW68" s="2" t="s">
        <v>141</v>
      </c>
      <c r="AX68" s="9">
        <f>IFERROR(VLOOKUP(AW68,Dicionário!A:B,2,0),"Conferir")</f>
        <v>2</v>
      </c>
      <c r="AY68" s="2">
        <v>0</v>
      </c>
      <c r="AZ68" s="2" t="s">
        <v>141</v>
      </c>
      <c r="BA68" s="10">
        <f>IFERROR(VLOOKUP(AZ68,Dicionário!A:B,2,0),"Conferir")</f>
        <v>2</v>
      </c>
      <c r="BB68" s="2">
        <v>0</v>
      </c>
      <c r="BC68" s="2" t="s">
        <v>141</v>
      </c>
      <c r="BD68" s="10">
        <f>IFERROR(VLOOKUP(BC68,Dicionário!A:B,2,0),"Conferir")</f>
        <v>2</v>
      </c>
      <c r="BF68" s="2">
        <v>1</v>
      </c>
      <c r="BG68" s="2" t="s">
        <v>143</v>
      </c>
      <c r="BH68" s="10">
        <f>IFERROR(VLOOKUP(BG68,Dicionário!$A:$B,2,0),"CONFERIR")</f>
        <v>1</v>
      </c>
      <c r="BI68" s="2">
        <v>0</v>
      </c>
      <c r="BJ68" s="2" t="s">
        <v>144</v>
      </c>
      <c r="BK68" s="10">
        <f>IFERROR(VLOOKUP(BJ68,Dicionário!$A:$B,2,0),"CONFERIR")</f>
        <v>2</v>
      </c>
      <c r="BL68" s="2">
        <v>1378</v>
      </c>
      <c r="BM68" s="2" t="s">
        <v>145</v>
      </c>
      <c r="BN68" s="10">
        <f>IFERROR(VLOOKUP(BM68,Dicionário!$A:$B,2,0),"CONFERIR")</f>
        <v>2</v>
      </c>
      <c r="BO68" s="2">
        <v>160</v>
      </c>
      <c r="BP68" s="2" t="s">
        <v>308</v>
      </c>
      <c r="BQ68" s="10">
        <f>IFERROR(VLOOKUP(BP68,Dicionário!$A:$B,2,0),"CONFERIR")</f>
        <v>0</v>
      </c>
      <c r="BR68" s="2">
        <v>105</v>
      </c>
      <c r="BS68" s="2" t="s">
        <v>146</v>
      </c>
      <c r="BT68" s="10">
        <f>IFERROR(VLOOKUP(BS68,Dicionário!$A:$B,2,0),"CONFERIR")</f>
        <v>2</v>
      </c>
      <c r="BU68" s="2">
        <v>0</v>
      </c>
      <c r="BV68" s="2" t="s">
        <v>150</v>
      </c>
      <c r="BW68" s="10">
        <f>IFERROR(VLOOKUP(BV68,Dicionário!$A:$B,2,0),"CONFERIR")</f>
        <v>2</v>
      </c>
      <c r="BX68" s="2" t="s">
        <v>148</v>
      </c>
      <c r="BY68" s="2">
        <v>120</v>
      </c>
      <c r="BZ68" s="2" t="s">
        <v>149</v>
      </c>
      <c r="CA68" s="10">
        <f>IFERROR(VLOOKUP(BZ68,Dicionário!$A:$B,2,0),"CONFERIR")</f>
        <v>2</v>
      </c>
      <c r="CB68" s="2">
        <v>300</v>
      </c>
      <c r="CC68" s="2">
        <v>650</v>
      </c>
      <c r="CD68" s="2" t="s">
        <v>214</v>
      </c>
      <c r="CE68" s="10">
        <f>IFERROR(VLOOKUP(CD68,Dicionário!$A:$B,2,0),"CONFERIR")</f>
        <v>2</v>
      </c>
      <c r="CF68" s="2">
        <v>526</v>
      </c>
      <c r="CG68" s="2" t="s">
        <v>151</v>
      </c>
      <c r="CH68" s="10">
        <f>IFERROR(VLOOKUP(CG68,Dicionário!$A:$B,2,0),"CONFERIR")</f>
        <v>2</v>
      </c>
      <c r="CI68" s="2">
        <v>120</v>
      </c>
      <c r="CJ68" s="2" t="s">
        <v>175</v>
      </c>
      <c r="CK68" s="10">
        <f>IFERROR(VLOOKUP(CJ68,Dicionário!$A:$B,2,0),"CONFERIR")</f>
        <v>2</v>
      </c>
      <c r="CL68" s="2" t="s">
        <v>189</v>
      </c>
      <c r="CM68" s="2">
        <v>1</v>
      </c>
      <c r="CN68" s="2">
        <v>0</v>
      </c>
      <c r="CO68" s="2">
        <v>0</v>
      </c>
      <c r="CP68" s="2" t="s">
        <v>177</v>
      </c>
      <c r="CQ68" s="10">
        <f>IFERROR(VLOOKUP(CP68,Dicionário!$A:$B,2,0),"CONFERIR")</f>
        <v>0</v>
      </c>
      <c r="CR68" s="2">
        <v>0</v>
      </c>
      <c r="CS68" s="2" t="s">
        <v>150</v>
      </c>
      <c r="CT68" s="10">
        <f>IFERROR(VLOOKUP(CS68,Dicionário!A:B,2,0),"Conferir")</f>
        <v>2</v>
      </c>
      <c r="CU68" s="2">
        <v>0</v>
      </c>
      <c r="CV68" s="2" t="s">
        <v>150</v>
      </c>
      <c r="CW68" s="10">
        <f>IFERROR(VLOOKUP(CV68,Dicionário!A:B,2,0),"Conferir")</f>
        <v>2</v>
      </c>
      <c r="CX68" s="2">
        <f t="shared" si="4"/>
        <v>0</v>
      </c>
      <c r="CY68" s="2">
        <v>30000</v>
      </c>
      <c r="CZ68" s="2" t="s">
        <v>177</v>
      </c>
      <c r="DA68" s="10">
        <f>IFERROR(VLOOKUP(CZ68,Dicionário!$A:$B,2,0),"CONFERIR")</f>
        <v>0</v>
      </c>
      <c r="DC68" s="2" t="s">
        <v>190</v>
      </c>
      <c r="DD68" s="2" t="s">
        <v>190</v>
      </c>
      <c r="DE68" s="10">
        <f>IFERROR(VLOOKUP(DD68,Dicionário!A:B,2,0),"Conferir")</f>
        <v>2</v>
      </c>
      <c r="DF68" s="2" t="s">
        <v>156</v>
      </c>
      <c r="DG68" s="2" t="s">
        <v>191</v>
      </c>
      <c r="DH68" s="2" t="s">
        <v>157</v>
      </c>
      <c r="DI68" s="10">
        <f>IFERROR(VLOOKUP(DH68,Dicionário!$A:$B,2,0),"CONFERIR")</f>
        <v>2</v>
      </c>
      <c r="DJ68" s="2" t="s">
        <v>158</v>
      </c>
      <c r="DK68" s="10">
        <f>IFERROR(VLOOKUP(DJ68,Dicionário!A:B,2,0),"Conferir")</f>
        <v>5</v>
      </c>
      <c r="DL68" s="2" t="s">
        <v>319</v>
      </c>
      <c r="DM68" s="10">
        <f>IFERROR(VLOOKUP(DL68,Dicionário!A:B,2,0),"Conferir")</f>
        <v>3</v>
      </c>
      <c r="DN68" s="2" t="s">
        <v>126</v>
      </c>
      <c r="DO68" s="10">
        <f>IFERROR(VLOOKUP(DN68,Dicionário!A:B,2,0),"Conferir")</f>
        <v>2</v>
      </c>
      <c r="DP68" s="2" t="s">
        <v>126</v>
      </c>
      <c r="DQ68" s="10">
        <f>IFERROR(VLOOKUP(DP68,Dicionário!A:B,2,0),"Conferir")</f>
        <v>2</v>
      </c>
      <c r="DS68" s="2">
        <f t="shared" si="5"/>
        <v>2755</v>
      </c>
      <c r="DT68" s="2">
        <f t="shared" si="6"/>
        <v>33359</v>
      </c>
      <c r="DU68" s="2">
        <v>18</v>
      </c>
      <c r="DV68" s="2">
        <v>2022</v>
      </c>
    </row>
    <row r="69" spans="1:126" ht="13" x14ac:dyDescent="0.15">
      <c r="A69" s="6">
        <v>44966.67831131944</v>
      </c>
      <c r="B69" s="2" t="s">
        <v>645</v>
      </c>
      <c r="C69" s="2" t="s">
        <v>722</v>
      </c>
      <c r="D69" s="2" t="s">
        <v>125</v>
      </c>
      <c r="E69" s="2" t="s">
        <v>125</v>
      </c>
      <c r="F69" s="2" t="s">
        <v>723</v>
      </c>
      <c r="G69" s="2">
        <v>2</v>
      </c>
      <c r="H69" s="2">
        <v>1</v>
      </c>
      <c r="I69" s="2" t="s">
        <v>127</v>
      </c>
      <c r="J69" s="2" t="s">
        <v>128</v>
      </c>
      <c r="K69" s="2" t="s">
        <v>163</v>
      </c>
      <c r="L69" s="2" t="s">
        <v>724</v>
      </c>
      <c r="M69" s="2">
        <v>2023020132</v>
      </c>
      <c r="N69" s="2" t="s">
        <v>725</v>
      </c>
      <c r="O69" s="2">
        <v>11961485663</v>
      </c>
      <c r="P69" s="2">
        <v>522714122</v>
      </c>
      <c r="Q69" s="2">
        <v>39422779804</v>
      </c>
      <c r="R69" s="7">
        <v>38133</v>
      </c>
      <c r="S69" s="2" t="s">
        <v>132</v>
      </c>
      <c r="T69" s="2" t="s">
        <v>133</v>
      </c>
      <c r="U69" s="2" t="s">
        <v>726</v>
      </c>
      <c r="V69" s="8" t="s">
        <v>727</v>
      </c>
      <c r="W69" s="2" t="s">
        <v>168</v>
      </c>
      <c r="X69" s="2" t="s">
        <v>137</v>
      </c>
      <c r="Y69" s="2" t="s">
        <v>138</v>
      </c>
      <c r="Z69" s="2" t="s">
        <v>139</v>
      </c>
      <c r="AB69" s="2">
        <v>3</v>
      </c>
      <c r="AC69" s="2">
        <v>1</v>
      </c>
      <c r="AD69" s="2">
        <f t="shared" si="0"/>
        <v>2</v>
      </c>
      <c r="AE69" s="2">
        <v>0</v>
      </c>
      <c r="AF69" s="2">
        <f t="shared" si="1"/>
        <v>2</v>
      </c>
      <c r="AG69" s="2" t="str">
        <f t="shared" si="2"/>
        <v>Ok</v>
      </c>
      <c r="AH69" s="2" t="s">
        <v>140</v>
      </c>
      <c r="AI69" s="2">
        <v>0</v>
      </c>
      <c r="AJ69" s="2" t="s">
        <v>141</v>
      </c>
      <c r="AK69" s="2">
        <f>IFERROR(VLOOKUP(AJ69,Dicionário!A:B,2,0),"Conferir")</f>
        <v>2</v>
      </c>
      <c r="AL69" s="2">
        <v>3000</v>
      </c>
      <c r="AM69" s="2" t="s">
        <v>188</v>
      </c>
      <c r="AN69" s="9">
        <f>IFERROR(VLOOKUP(AM69,Dicionário!A:B,2,0),"Conferir")</f>
        <v>0</v>
      </c>
      <c r="AO69" s="2">
        <v>3000</v>
      </c>
      <c r="AP69" s="2" t="s">
        <v>188</v>
      </c>
      <c r="AQ69" s="2">
        <f>IFERROR(VLOOKUP(AP69,Dicionário!A:B,2,0),"Conferir")</f>
        <v>0</v>
      </c>
      <c r="AR69" s="2">
        <v>0</v>
      </c>
      <c r="AS69" s="2" t="s">
        <v>141</v>
      </c>
      <c r="AT69" s="9">
        <f>IFERROR(VLOOKUP(AS69,Dicionário!A:B,2,0),"Conferir")</f>
        <v>2</v>
      </c>
      <c r="AU69" s="2">
        <v>0</v>
      </c>
      <c r="AV69" s="2">
        <f t="shared" si="12"/>
        <v>0</v>
      </c>
      <c r="AW69" s="2" t="s">
        <v>141</v>
      </c>
      <c r="AX69" s="9">
        <f>IFERROR(VLOOKUP(AW69,Dicionário!A:B,2,0),"Conferir")</f>
        <v>2</v>
      </c>
      <c r="AY69" s="2">
        <v>0</v>
      </c>
      <c r="AZ69" s="2" t="s">
        <v>141</v>
      </c>
      <c r="BA69" s="10">
        <f>IFERROR(VLOOKUP(AZ69,Dicionário!A:B,2,0),"Conferir")</f>
        <v>2</v>
      </c>
      <c r="BB69" s="2">
        <v>0</v>
      </c>
      <c r="BC69" s="2" t="s">
        <v>141</v>
      </c>
      <c r="BD69" s="10">
        <f>IFERROR(VLOOKUP(BC69,Dicionário!A:B,2,0),"Conferir")</f>
        <v>2</v>
      </c>
      <c r="BF69" s="2">
        <v>1</v>
      </c>
      <c r="BG69" s="2" t="s">
        <v>143</v>
      </c>
      <c r="BH69" s="10">
        <f>IFERROR(VLOOKUP(BG69,Dicionário!$A:$B,2,0),"CONFERIR")</f>
        <v>1</v>
      </c>
      <c r="BI69" s="2">
        <v>0</v>
      </c>
      <c r="BJ69" s="2" t="s">
        <v>144</v>
      </c>
      <c r="BK69" s="10">
        <f>IFERROR(VLOOKUP(BJ69,Dicionário!$A:$B,2,0),"CONFERIR")</f>
        <v>2</v>
      </c>
      <c r="BL69" s="2">
        <v>0</v>
      </c>
      <c r="BM69" s="2" t="s">
        <v>145</v>
      </c>
      <c r="BN69" s="10">
        <f>IFERROR(VLOOKUP(BM69,Dicionário!$A:$B,2,0),"CONFERIR")</f>
        <v>2</v>
      </c>
      <c r="BO69" s="2">
        <v>0</v>
      </c>
      <c r="BP69" s="2" t="s">
        <v>308</v>
      </c>
      <c r="BQ69" s="10">
        <f>IFERROR(VLOOKUP(BP69,Dicionário!$A:$B,2,0),"CONFERIR")</f>
        <v>0</v>
      </c>
      <c r="BR69" s="2">
        <v>300</v>
      </c>
      <c r="BS69" s="2" t="s">
        <v>341</v>
      </c>
      <c r="BT69" s="10">
        <f>IFERROR(VLOOKUP(BS69,Dicionário!$A:$B,2,0),"CONFERIR")</f>
        <v>0</v>
      </c>
      <c r="BU69" s="2">
        <v>180</v>
      </c>
      <c r="BV69" s="2" t="s">
        <v>728</v>
      </c>
      <c r="BW69" s="10">
        <f>IFERROR(VLOOKUP(BV69,Dicionário!$A:$B,2,0),"CONFERIR")</f>
        <v>0</v>
      </c>
      <c r="BX69" s="2" t="s">
        <v>148</v>
      </c>
      <c r="BY69" s="2">
        <v>280</v>
      </c>
      <c r="BZ69" s="2" t="s">
        <v>266</v>
      </c>
      <c r="CA69" s="10">
        <f>IFERROR(VLOOKUP(BZ69,Dicionário!$A:$B,2,0),"CONFERIR")</f>
        <v>0</v>
      </c>
      <c r="CB69" s="2">
        <v>300</v>
      </c>
      <c r="CC69" s="2">
        <v>0</v>
      </c>
      <c r="CD69" s="2" t="s">
        <v>150</v>
      </c>
      <c r="CE69" s="10">
        <f>IFERROR(VLOOKUP(CD69,Dicionário!$A:$B,2,0),"CONFERIR")</f>
        <v>2</v>
      </c>
      <c r="CF69" s="2">
        <v>500</v>
      </c>
      <c r="CG69" s="2" t="s">
        <v>267</v>
      </c>
      <c r="CH69" s="10">
        <f>IFERROR(VLOOKUP(CG69,Dicionário!$A:$B,2,0),"CONFERIR")</f>
        <v>0</v>
      </c>
      <c r="CI69" s="2">
        <v>120</v>
      </c>
      <c r="CJ69" s="2" t="s">
        <v>175</v>
      </c>
      <c r="CK69" s="10">
        <f>IFERROR(VLOOKUP(CJ69,Dicionário!$A:$B,2,0),"CONFERIR")</f>
        <v>2</v>
      </c>
      <c r="CM69" s="2">
        <v>1</v>
      </c>
      <c r="CN69" s="2">
        <v>0</v>
      </c>
      <c r="CO69" s="2">
        <v>80</v>
      </c>
      <c r="CP69" s="2" t="s">
        <v>177</v>
      </c>
      <c r="CQ69" s="10">
        <f>IFERROR(VLOOKUP(CP69,Dicionário!$A:$B,2,0),"CONFERIR")</f>
        <v>0</v>
      </c>
      <c r="CR69" s="2">
        <v>0</v>
      </c>
      <c r="CS69" s="2" t="s">
        <v>227</v>
      </c>
      <c r="CT69" s="10">
        <f>IFERROR(VLOOKUP(CS69,Dicionário!A:B,2,0),"Conferir")</f>
        <v>0</v>
      </c>
      <c r="CU69" s="2">
        <v>0</v>
      </c>
      <c r="CV69" s="2" t="s">
        <v>227</v>
      </c>
      <c r="CW69" s="10">
        <f>IFERROR(VLOOKUP(CV69,Dicionário!A:B,2,0),"Conferir")</f>
        <v>0</v>
      </c>
      <c r="CX69" s="2">
        <f t="shared" si="4"/>
        <v>0</v>
      </c>
      <c r="CY69" s="2">
        <v>160</v>
      </c>
      <c r="CZ69" s="2" t="s">
        <v>177</v>
      </c>
      <c r="DA69" s="10">
        <f>IFERROR(VLOOKUP(CZ69,Dicionário!$A:$B,2,0),"CONFERIR")</f>
        <v>0</v>
      </c>
      <c r="DC69" s="2" t="s">
        <v>155</v>
      </c>
      <c r="DD69" s="2" t="s">
        <v>155</v>
      </c>
      <c r="DE69" s="10">
        <f>IFERROR(VLOOKUP(DD69,Dicionário!A:B,2,0),"Conferir")</f>
        <v>1</v>
      </c>
      <c r="DF69" s="2" t="s">
        <v>156</v>
      </c>
      <c r="DH69" s="2" t="s">
        <v>157</v>
      </c>
      <c r="DI69" s="10">
        <f>IFERROR(VLOOKUP(DH69,Dicionário!$A:$B,2,0),"CONFERIR")</f>
        <v>2</v>
      </c>
      <c r="DJ69" s="2" t="s">
        <v>206</v>
      </c>
      <c r="DK69" s="10">
        <f>IFERROR(VLOOKUP(DJ69,Dicionário!A:B,2,0),"Conferir")</f>
        <v>7</v>
      </c>
      <c r="DL69" s="2" t="s">
        <v>206</v>
      </c>
      <c r="DM69" s="10">
        <f>IFERROR(VLOOKUP(DL69,Dicionário!A:B,2,0),"Conferir")</f>
        <v>7</v>
      </c>
      <c r="DN69" s="2" t="s">
        <v>126</v>
      </c>
      <c r="DO69" s="10">
        <f>IFERROR(VLOOKUP(DN69,Dicionário!A:B,2,0),"Conferir")</f>
        <v>2</v>
      </c>
      <c r="DP69" s="2" t="s">
        <v>126</v>
      </c>
      <c r="DQ69" s="10">
        <f>IFERROR(VLOOKUP(DP69,Dicionário!A:B,2,0),"Conferir")</f>
        <v>2</v>
      </c>
      <c r="DS69" s="2">
        <f t="shared" si="5"/>
        <v>6000</v>
      </c>
      <c r="DT69" s="2">
        <f t="shared" si="6"/>
        <v>1920</v>
      </c>
      <c r="DU69" s="2">
        <v>19</v>
      </c>
      <c r="DV69" s="2">
        <v>2022</v>
      </c>
    </row>
    <row r="70" spans="1:126" ht="13" x14ac:dyDescent="0.15">
      <c r="A70" s="6">
        <v>44965.587827812502</v>
      </c>
      <c r="B70" s="2" t="s">
        <v>192</v>
      </c>
      <c r="C70" s="2" t="s">
        <v>729</v>
      </c>
      <c r="D70" s="2" t="s">
        <v>125</v>
      </c>
      <c r="E70" s="2" t="s">
        <v>125</v>
      </c>
      <c r="F70" s="2" t="s">
        <v>730</v>
      </c>
      <c r="G70" s="2">
        <v>3</v>
      </c>
      <c r="H70" s="2">
        <v>2</v>
      </c>
      <c r="I70" s="2" t="s">
        <v>127</v>
      </c>
      <c r="J70" s="2" t="s">
        <v>128</v>
      </c>
      <c r="K70" s="2" t="s">
        <v>163</v>
      </c>
      <c r="L70" s="2" t="s">
        <v>731</v>
      </c>
      <c r="M70" s="2">
        <v>2023020134</v>
      </c>
      <c r="N70" s="2" t="s">
        <v>732</v>
      </c>
      <c r="O70" s="2">
        <v>11946051152</v>
      </c>
      <c r="P70" s="2" t="s">
        <v>733</v>
      </c>
      <c r="Q70" s="2">
        <v>45656425819</v>
      </c>
      <c r="R70" s="7">
        <v>37844</v>
      </c>
      <c r="S70" s="2" t="s">
        <v>132</v>
      </c>
      <c r="T70" s="2" t="s">
        <v>133</v>
      </c>
      <c r="U70" s="2" t="s">
        <v>734</v>
      </c>
      <c r="V70" s="8" t="s">
        <v>735</v>
      </c>
      <c r="W70" s="2" t="s">
        <v>295</v>
      </c>
      <c r="X70" s="2" t="s">
        <v>137</v>
      </c>
      <c r="Y70" s="2" t="s">
        <v>138</v>
      </c>
      <c r="Z70" s="2" t="s">
        <v>139</v>
      </c>
      <c r="AB70" s="2">
        <v>3</v>
      </c>
      <c r="AC70" s="2">
        <v>3</v>
      </c>
      <c r="AD70" s="2">
        <f t="shared" si="0"/>
        <v>6</v>
      </c>
      <c r="AF70" s="2">
        <f t="shared" si="1"/>
        <v>6</v>
      </c>
      <c r="AG70" s="2" t="str">
        <f t="shared" si="2"/>
        <v>Ok</v>
      </c>
      <c r="AH70" s="2" t="s">
        <v>140</v>
      </c>
      <c r="AI70" s="2">
        <v>0</v>
      </c>
      <c r="AJ70" s="2" t="s">
        <v>141</v>
      </c>
      <c r="AK70" s="2">
        <f>IFERROR(VLOOKUP(AJ70,Dicionário!A:B,2,0),"Conferir")</f>
        <v>2</v>
      </c>
      <c r="AL70" s="2">
        <v>0</v>
      </c>
      <c r="AM70" s="2" t="s">
        <v>141</v>
      </c>
      <c r="AN70" s="9">
        <f>IFERROR(VLOOKUP(AM70,Dicionário!A:B,2,0),"Conferir")</f>
        <v>2</v>
      </c>
      <c r="AO70" s="2">
        <v>2218</v>
      </c>
      <c r="AP70" s="2" t="s">
        <v>142</v>
      </c>
      <c r="AQ70" s="2">
        <f>IFERROR(VLOOKUP(AP70,Dicionário!A:B,2,0),"Conferir")</f>
        <v>2</v>
      </c>
      <c r="AR70" s="2">
        <v>2064</v>
      </c>
      <c r="AS70" s="2" t="s">
        <v>200</v>
      </c>
      <c r="AT70" s="9">
        <f>IFERROR(VLOOKUP(AS70,Dicionário!A:B,2,0),"Conferir")</f>
        <v>0</v>
      </c>
      <c r="AU70" s="2">
        <v>0</v>
      </c>
      <c r="AV70" s="2">
        <f t="shared" si="12"/>
        <v>0</v>
      </c>
      <c r="AW70" s="2" t="s">
        <v>141</v>
      </c>
      <c r="AX70" s="9">
        <f>IFERROR(VLOOKUP(AW70,Dicionário!A:B,2,0),"Conferir")</f>
        <v>2</v>
      </c>
      <c r="AY70" s="2">
        <v>0</v>
      </c>
      <c r="AZ70" s="2" t="s">
        <v>141</v>
      </c>
      <c r="BA70" s="10">
        <f>IFERROR(VLOOKUP(AZ70,Dicionário!A:B,2,0),"Conferir")</f>
        <v>2</v>
      </c>
      <c r="BB70" s="2">
        <v>0</v>
      </c>
      <c r="BC70" s="2" t="s">
        <v>141</v>
      </c>
      <c r="BD70" s="10">
        <f>IFERROR(VLOOKUP(BC70,Dicionário!A:B,2,0),"Conferir")</f>
        <v>2</v>
      </c>
      <c r="BE70" s="2" t="s">
        <v>736</v>
      </c>
      <c r="BF70" s="2">
        <v>0</v>
      </c>
      <c r="BG70" s="2" t="s">
        <v>143</v>
      </c>
      <c r="BH70" s="10">
        <f>IFERROR(VLOOKUP(BG70,Dicionário!$A:$B,2,0),"CONFERIR")</f>
        <v>1</v>
      </c>
      <c r="BI70" s="2">
        <v>338</v>
      </c>
      <c r="BJ70" s="2" t="s">
        <v>377</v>
      </c>
      <c r="BK70" s="10">
        <f>IFERROR(VLOOKUP(BJ70,Dicionário!$A:$B,2,0),"CONFERIR")</f>
        <v>2</v>
      </c>
      <c r="BL70" s="2">
        <v>0</v>
      </c>
      <c r="BM70" s="2" t="s">
        <v>145</v>
      </c>
      <c r="BN70" s="10">
        <f>IFERROR(VLOOKUP(BM70,Dicionário!$A:$B,2,0),"CONFERIR")</f>
        <v>2</v>
      </c>
      <c r="BO70" s="2">
        <v>33</v>
      </c>
      <c r="BP70" s="2" t="s">
        <v>146</v>
      </c>
      <c r="BQ70" s="10">
        <f>IFERROR(VLOOKUP(BP70,Dicionário!$A:$B,2,0),"CONFERIR")</f>
        <v>2</v>
      </c>
      <c r="BR70" s="2">
        <v>205</v>
      </c>
      <c r="BS70" s="2" t="s">
        <v>146</v>
      </c>
      <c r="BT70" s="10">
        <f>IFERROR(VLOOKUP(BS70,Dicionário!$A:$B,2,0),"CONFERIR")</f>
        <v>2</v>
      </c>
      <c r="BU70" s="2">
        <v>0</v>
      </c>
      <c r="BV70" s="2" t="s">
        <v>150</v>
      </c>
      <c r="BW70" s="10">
        <f>IFERROR(VLOOKUP(BV70,Dicionário!$A:$B,2,0),"CONFERIR")</f>
        <v>2</v>
      </c>
      <c r="BX70" s="2" t="s">
        <v>148</v>
      </c>
      <c r="BY70" s="2">
        <v>100</v>
      </c>
      <c r="BZ70" s="2" t="s">
        <v>149</v>
      </c>
      <c r="CA70" s="10">
        <f>IFERROR(VLOOKUP(BZ70,Dicionário!$A:$B,2,0),"CONFERIR")</f>
        <v>2</v>
      </c>
      <c r="CB70" s="2">
        <v>121</v>
      </c>
      <c r="CC70" s="2">
        <v>2796</v>
      </c>
      <c r="CD70" s="2" t="s">
        <v>214</v>
      </c>
      <c r="CE70" s="10">
        <f>IFERROR(VLOOKUP(CD70,Dicionário!$A:$B,2,0),"CONFERIR")</f>
        <v>2</v>
      </c>
      <c r="CF70" s="2">
        <v>0</v>
      </c>
      <c r="CG70" s="2" t="s">
        <v>150</v>
      </c>
      <c r="CH70" s="10">
        <f>IFERROR(VLOOKUP(CG70,Dicionário!$A:$B,2,0),"CONFERIR")</f>
        <v>2</v>
      </c>
      <c r="CI70" s="2">
        <v>0</v>
      </c>
      <c r="CJ70" s="2" t="s">
        <v>150</v>
      </c>
      <c r="CK70" s="10">
        <f>IFERROR(VLOOKUP(CJ70,Dicionário!$A:$B,2,0),"CONFERIR")</f>
        <v>2</v>
      </c>
      <c r="CM70" s="2">
        <v>0</v>
      </c>
      <c r="CN70" s="2">
        <v>0</v>
      </c>
      <c r="CO70" s="2">
        <v>0</v>
      </c>
      <c r="CP70" s="2" t="s">
        <v>150</v>
      </c>
      <c r="CQ70" s="10">
        <f>IFERROR(VLOOKUP(CP70,Dicionário!$A:$B,2,0),"CONFERIR")</f>
        <v>2</v>
      </c>
      <c r="CR70" s="2">
        <v>0</v>
      </c>
      <c r="CS70" s="2" t="s">
        <v>154</v>
      </c>
      <c r="CT70" s="10">
        <f>IFERROR(VLOOKUP(CS70,Dicionário!A:B,2,0),"Conferir")</f>
        <v>2</v>
      </c>
      <c r="CU70" s="2">
        <v>0</v>
      </c>
      <c r="CV70" s="2" t="s">
        <v>154</v>
      </c>
      <c r="CW70" s="10">
        <f>IFERROR(VLOOKUP(CV70,Dicionário!A:B,2,0),"Conferir")</f>
        <v>2</v>
      </c>
      <c r="CX70" s="2">
        <f t="shared" si="4"/>
        <v>0</v>
      </c>
      <c r="CY70" s="2">
        <v>106196</v>
      </c>
      <c r="CZ70" s="2" t="s">
        <v>737</v>
      </c>
      <c r="DA70" s="10">
        <f>IFERROR(VLOOKUP(CZ70,Dicionário!$A:$B,2,0),"CONFERIR")</f>
        <v>2</v>
      </c>
      <c r="DC70" s="2" t="s">
        <v>155</v>
      </c>
      <c r="DD70" s="2" t="s">
        <v>155</v>
      </c>
      <c r="DE70" s="10">
        <f>IFERROR(VLOOKUP(DD70,Dicionário!A:B,2,0),"Conferir")</f>
        <v>1</v>
      </c>
      <c r="DF70" s="2" t="s">
        <v>156</v>
      </c>
      <c r="DH70" s="2" t="s">
        <v>157</v>
      </c>
      <c r="DI70" s="10">
        <f>IFERROR(VLOOKUP(DH70,Dicionário!$A:$B,2,0),"CONFERIR")</f>
        <v>2</v>
      </c>
      <c r="DJ70" s="2" t="s">
        <v>217</v>
      </c>
      <c r="DK70" s="10">
        <f>IFERROR(VLOOKUP(DJ70,Dicionário!A:B,2,0),"Conferir")</f>
        <v>6</v>
      </c>
      <c r="DL70" s="2" t="s">
        <v>158</v>
      </c>
      <c r="DM70" s="10">
        <f>IFERROR(VLOOKUP(DL70,Dicionário!A:B,2,0),"Conferir")</f>
        <v>5</v>
      </c>
      <c r="DN70" s="2" t="s">
        <v>126</v>
      </c>
      <c r="DO70" s="10">
        <f>IFERROR(VLOOKUP(DN70,Dicionário!A:B,2,0),"Conferir")</f>
        <v>2</v>
      </c>
      <c r="DP70" s="2" t="s">
        <v>125</v>
      </c>
      <c r="DQ70" s="10">
        <f>IFERROR(VLOOKUP(DP70,Dicionário!A:B,2,0),"Conferir")</f>
        <v>1</v>
      </c>
      <c r="DR70" s="2" t="s">
        <v>738</v>
      </c>
      <c r="DS70" s="2">
        <f t="shared" si="5"/>
        <v>4282</v>
      </c>
      <c r="DT70" s="2">
        <f t="shared" si="6"/>
        <v>109789</v>
      </c>
      <c r="DU70" s="2">
        <v>20</v>
      </c>
      <c r="DV70" s="2">
        <v>2021</v>
      </c>
    </row>
    <row r="71" spans="1:126" ht="13" x14ac:dyDescent="0.15">
      <c r="A71" s="6">
        <v>44966.738040416662</v>
      </c>
      <c r="B71" s="2" t="s">
        <v>192</v>
      </c>
      <c r="C71" s="2" t="s">
        <v>739</v>
      </c>
      <c r="D71" s="2" t="s">
        <v>125</v>
      </c>
      <c r="E71" s="2" t="s">
        <v>126</v>
      </c>
      <c r="F71" s="2" t="s">
        <v>126</v>
      </c>
      <c r="G71" s="2" t="s">
        <v>162</v>
      </c>
      <c r="H71" s="2" t="s">
        <v>162</v>
      </c>
      <c r="I71" s="2" t="s">
        <v>127</v>
      </c>
      <c r="J71" s="2" t="s">
        <v>128</v>
      </c>
      <c r="K71" s="2" t="s">
        <v>163</v>
      </c>
      <c r="L71" s="2" t="s">
        <v>740</v>
      </c>
      <c r="M71" s="2">
        <v>2023020136</v>
      </c>
      <c r="N71" s="2" t="s">
        <v>741</v>
      </c>
      <c r="O71" s="2">
        <v>11952542049</v>
      </c>
      <c r="P71" s="2">
        <v>657292916</v>
      </c>
      <c r="Q71" s="2">
        <v>56950967829</v>
      </c>
      <c r="R71" s="7">
        <v>38575</v>
      </c>
      <c r="S71" s="2" t="s">
        <v>132</v>
      </c>
      <c r="T71" s="2" t="s">
        <v>133</v>
      </c>
      <c r="U71" s="2" t="s">
        <v>742</v>
      </c>
      <c r="V71" s="8" t="s">
        <v>743</v>
      </c>
      <c r="W71" s="2" t="s">
        <v>254</v>
      </c>
      <c r="X71" s="2" t="s">
        <v>137</v>
      </c>
      <c r="Y71" s="2" t="s">
        <v>138</v>
      </c>
      <c r="Z71" s="2" t="s">
        <v>139</v>
      </c>
      <c r="AA71" s="2" t="s">
        <v>744</v>
      </c>
      <c r="AB71" s="2">
        <v>5</v>
      </c>
      <c r="AC71" s="2">
        <v>5</v>
      </c>
      <c r="AD71" s="2">
        <f t="shared" si="0"/>
        <v>10</v>
      </c>
      <c r="AF71" s="2">
        <f t="shared" si="1"/>
        <v>10</v>
      </c>
      <c r="AG71" s="2" t="str">
        <f t="shared" si="2"/>
        <v>Ok</v>
      </c>
      <c r="AH71" s="2" t="s">
        <v>169</v>
      </c>
      <c r="AI71" s="2">
        <v>0</v>
      </c>
      <c r="AJ71" s="2" t="s">
        <v>141</v>
      </c>
      <c r="AK71" s="2">
        <f>IFERROR(VLOOKUP(AJ71,Dicionário!A:B,2,0),"Conferir")</f>
        <v>2</v>
      </c>
      <c r="AL71" s="2">
        <v>2700</v>
      </c>
      <c r="AM71" s="2" t="s">
        <v>170</v>
      </c>
      <c r="AN71" s="9">
        <f>IFERROR(VLOOKUP(AM71,Dicionário!A:B,2,0),"Conferir")</f>
        <v>2</v>
      </c>
      <c r="AO71" s="2">
        <v>0</v>
      </c>
      <c r="AP71" s="2" t="s">
        <v>141</v>
      </c>
      <c r="AQ71" s="2">
        <f>IFERROR(VLOOKUP(AP71,Dicionário!A:B,2,0),"Conferir")</f>
        <v>2</v>
      </c>
      <c r="AR71" s="2">
        <v>0</v>
      </c>
      <c r="AS71" s="2" t="s">
        <v>141</v>
      </c>
      <c r="AT71" s="9">
        <f>IFERROR(VLOOKUP(AS71,Dicionário!A:B,2,0),"Conferir")</f>
        <v>2</v>
      </c>
      <c r="AU71" s="2">
        <v>0</v>
      </c>
      <c r="AV71" s="2">
        <f t="shared" si="12"/>
        <v>0</v>
      </c>
      <c r="AW71" s="2" t="s">
        <v>141</v>
      </c>
      <c r="AX71" s="9">
        <f>IFERROR(VLOOKUP(AW71,Dicionário!A:B,2,0),"Conferir")</f>
        <v>2</v>
      </c>
      <c r="AY71" s="2">
        <v>0</v>
      </c>
      <c r="AZ71" s="2" t="s">
        <v>141</v>
      </c>
      <c r="BA71" s="10">
        <f>IFERROR(VLOOKUP(AZ71,Dicionário!A:B,2,0),"Conferir")</f>
        <v>2</v>
      </c>
      <c r="BB71" s="2">
        <v>2400</v>
      </c>
      <c r="BC71" s="2" t="s">
        <v>170</v>
      </c>
      <c r="BD71" s="10">
        <f>IFERROR(VLOOKUP(BC71,Dicionário!A:B,2,0),"Conferir")</f>
        <v>2</v>
      </c>
      <c r="BE71" s="2" t="s">
        <v>745</v>
      </c>
      <c r="BF71" s="2">
        <v>0</v>
      </c>
      <c r="BG71" s="2" t="s">
        <v>172</v>
      </c>
      <c r="BH71" s="10">
        <f>IFERROR(VLOOKUP(BG71,Dicionário!$A:$B,2,0),"CONFERIR")</f>
        <v>2</v>
      </c>
      <c r="BI71" s="2">
        <v>2100</v>
      </c>
      <c r="BJ71" s="2" t="s">
        <v>255</v>
      </c>
      <c r="BK71" s="10">
        <f>IFERROR(VLOOKUP(BJ71,Dicionário!$A:$B,2,0),"CONFERIR")</f>
        <v>0</v>
      </c>
      <c r="BL71" s="2">
        <v>0</v>
      </c>
      <c r="BM71" s="2" t="s">
        <v>227</v>
      </c>
      <c r="BN71" s="10">
        <f>IFERROR(VLOOKUP(BM71,Dicionário!$A:$B,2,0),"CONFERIR")</f>
        <v>0</v>
      </c>
      <c r="BO71" s="2">
        <v>0</v>
      </c>
      <c r="BP71" s="2" t="s">
        <v>146</v>
      </c>
      <c r="BQ71" s="10">
        <f>IFERROR(VLOOKUP(BP71,Dicionário!$A:$B,2,0),"CONFERIR")</f>
        <v>2</v>
      </c>
      <c r="BR71" s="2">
        <v>204</v>
      </c>
      <c r="BS71" s="2" t="s">
        <v>146</v>
      </c>
      <c r="BT71" s="10">
        <f>IFERROR(VLOOKUP(BS71,Dicionário!$A:$B,2,0),"CONFERIR")</f>
        <v>2</v>
      </c>
      <c r="BU71" s="2">
        <v>0</v>
      </c>
      <c r="BV71" s="2" t="s">
        <v>150</v>
      </c>
      <c r="BW71" s="10">
        <f>IFERROR(VLOOKUP(BV71,Dicionário!$A:$B,2,0),"CONFERIR")</f>
        <v>2</v>
      </c>
      <c r="BX71" s="2" t="s">
        <v>202</v>
      </c>
      <c r="BY71" s="2">
        <v>680</v>
      </c>
      <c r="BZ71" s="2" t="s">
        <v>149</v>
      </c>
      <c r="CA71" s="10">
        <f>IFERROR(VLOOKUP(BZ71,Dicionário!$A:$B,2,0),"CONFERIR")</f>
        <v>2</v>
      </c>
      <c r="CB71" s="2">
        <v>0</v>
      </c>
      <c r="CC71" s="2">
        <v>0</v>
      </c>
      <c r="CD71" s="2" t="s">
        <v>150</v>
      </c>
      <c r="CE71" s="10">
        <f>IFERROR(VLOOKUP(CD71,Dicionário!$A:$B,2,0),"CONFERIR")</f>
        <v>2</v>
      </c>
      <c r="CF71" s="2">
        <v>120</v>
      </c>
      <c r="CG71" s="2" t="s">
        <v>297</v>
      </c>
      <c r="CH71" s="10">
        <f>IFERROR(VLOOKUP(CG71,Dicionário!$A:$B,2,0),"CONFERIR")</f>
        <v>2</v>
      </c>
      <c r="CI71" s="2">
        <v>600</v>
      </c>
      <c r="CJ71" s="2" t="s">
        <v>287</v>
      </c>
      <c r="CK71" s="10">
        <f>IFERROR(VLOOKUP(CJ71,Dicionário!$A:$B,2,0),"CONFERIR")</f>
        <v>0</v>
      </c>
      <c r="CL71" s="2" t="s">
        <v>746</v>
      </c>
      <c r="CM71" s="2">
        <v>2</v>
      </c>
      <c r="CN71" s="2">
        <v>0</v>
      </c>
      <c r="CO71" s="2">
        <v>2131</v>
      </c>
      <c r="CP71" s="2" t="s">
        <v>154</v>
      </c>
      <c r="CQ71" s="10">
        <f>IFERROR(VLOOKUP(CP71,Dicionário!$A:$B,2,0),"CONFERIR")</f>
        <v>2</v>
      </c>
      <c r="CR71" s="2">
        <v>0</v>
      </c>
      <c r="CS71" s="2" t="s">
        <v>154</v>
      </c>
      <c r="CT71" s="10">
        <f>IFERROR(VLOOKUP(CS71,Dicionário!A:B,2,0),"Conferir")</f>
        <v>2</v>
      </c>
      <c r="CU71" s="2">
        <v>0</v>
      </c>
      <c r="CV71" s="2" t="s">
        <v>154</v>
      </c>
      <c r="CW71" s="10">
        <f>IFERROR(VLOOKUP(CV71,Dicionário!A:B,2,0),"Conferir")</f>
        <v>2</v>
      </c>
      <c r="CX71" s="2">
        <f t="shared" si="4"/>
        <v>0</v>
      </c>
      <c r="CY71" s="2">
        <v>0</v>
      </c>
      <c r="CZ71" s="2" t="s">
        <v>150</v>
      </c>
      <c r="DA71" s="10">
        <f>IFERROR(VLOOKUP(CZ71,Dicionário!$A:$B,2,0),"CONFERIR")</f>
        <v>2</v>
      </c>
      <c r="DB71" s="2" t="s">
        <v>747</v>
      </c>
      <c r="DC71" s="2" t="s">
        <v>155</v>
      </c>
      <c r="DD71" s="2" t="s">
        <v>155</v>
      </c>
      <c r="DE71" s="10">
        <f>IFERROR(VLOOKUP(DD71,Dicionário!A:B,2,0),"Conferir")</f>
        <v>1</v>
      </c>
      <c r="DF71" s="2" t="s">
        <v>179</v>
      </c>
      <c r="DH71" s="2" t="s">
        <v>157</v>
      </c>
      <c r="DI71" s="10">
        <f>IFERROR(VLOOKUP(DH71,Dicionário!$A:$B,2,0),"CONFERIR")</f>
        <v>2</v>
      </c>
      <c r="DJ71" s="2" t="s">
        <v>319</v>
      </c>
      <c r="DK71" s="10">
        <f>IFERROR(VLOOKUP(DJ71,Dicionário!A:B,2,0),"Conferir")</f>
        <v>3</v>
      </c>
      <c r="DL71" s="2" t="s">
        <v>319</v>
      </c>
      <c r="DM71" s="10">
        <f>IFERROR(VLOOKUP(DL71,Dicionário!A:B,2,0),"Conferir")</f>
        <v>3</v>
      </c>
      <c r="DN71" s="2" t="s">
        <v>126</v>
      </c>
      <c r="DO71" s="10">
        <f>IFERROR(VLOOKUP(DN71,Dicionário!A:B,2,0),"Conferir")</f>
        <v>2</v>
      </c>
      <c r="DP71" s="2" t="s">
        <v>125</v>
      </c>
      <c r="DQ71" s="10">
        <f>IFERROR(VLOOKUP(DP71,Dicionário!A:B,2,0),"Conferir")</f>
        <v>1</v>
      </c>
      <c r="DS71" s="2">
        <f t="shared" si="5"/>
        <v>5100</v>
      </c>
      <c r="DT71" s="2">
        <f t="shared" si="6"/>
        <v>5835</v>
      </c>
      <c r="DU71" s="2">
        <v>18</v>
      </c>
      <c r="DV71" s="2">
        <v>2023</v>
      </c>
    </row>
    <row r="72" spans="1:126" ht="13" x14ac:dyDescent="0.15">
      <c r="A72" s="6">
        <v>44966.611786898153</v>
      </c>
      <c r="B72" s="2" t="s">
        <v>409</v>
      </c>
      <c r="C72" s="2" t="s">
        <v>748</v>
      </c>
      <c r="D72" s="2" t="s">
        <v>125</v>
      </c>
      <c r="E72" s="2" t="s">
        <v>126</v>
      </c>
      <c r="F72" s="2" t="s">
        <v>126</v>
      </c>
      <c r="G72" s="2">
        <v>1</v>
      </c>
      <c r="H72" s="2" t="s">
        <v>162</v>
      </c>
      <c r="I72" s="2" t="s">
        <v>127</v>
      </c>
      <c r="J72" s="2" t="s">
        <v>163</v>
      </c>
      <c r="K72" s="2" t="s">
        <v>128</v>
      </c>
      <c r="L72" s="2" t="s">
        <v>749</v>
      </c>
      <c r="M72" s="2">
        <v>2023020139</v>
      </c>
      <c r="N72" s="2" t="s">
        <v>750</v>
      </c>
      <c r="O72" s="2">
        <v>11940760640</v>
      </c>
      <c r="P72" s="2">
        <v>508801904</v>
      </c>
      <c r="Q72" s="2">
        <v>52772921875</v>
      </c>
      <c r="R72" s="7">
        <v>38024</v>
      </c>
      <c r="S72" s="2" t="s">
        <v>224</v>
      </c>
      <c r="T72" s="2" t="s">
        <v>133</v>
      </c>
      <c r="U72" s="2" t="s">
        <v>751</v>
      </c>
      <c r="V72" s="8" t="s">
        <v>752</v>
      </c>
      <c r="W72" s="2" t="s">
        <v>254</v>
      </c>
      <c r="X72" s="2" t="s">
        <v>137</v>
      </c>
      <c r="Y72" s="2" t="s">
        <v>138</v>
      </c>
      <c r="Z72" s="2" t="s">
        <v>139</v>
      </c>
      <c r="AB72" s="2">
        <v>3</v>
      </c>
      <c r="AC72" s="2">
        <v>3</v>
      </c>
      <c r="AD72" s="2">
        <f t="shared" si="0"/>
        <v>6</v>
      </c>
      <c r="AE72" s="2">
        <v>0</v>
      </c>
      <c r="AF72" s="2">
        <f t="shared" si="1"/>
        <v>6</v>
      </c>
      <c r="AG72" s="2" t="str">
        <f t="shared" si="2"/>
        <v>Ok</v>
      </c>
      <c r="AH72" s="2" t="s">
        <v>140</v>
      </c>
      <c r="AI72" s="2">
        <v>0</v>
      </c>
      <c r="AJ72" s="2" t="s">
        <v>141</v>
      </c>
      <c r="AK72" s="2">
        <f>IFERROR(VLOOKUP(AJ72,Dicionário!A:B,2,0),"Conferir")</f>
        <v>2</v>
      </c>
      <c r="AL72" s="2">
        <v>0</v>
      </c>
      <c r="AM72" s="2" t="s">
        <v>141</v>
      </c>
      <c r="AN72" s="9">
        <f>IFERROR(VLOOKUP(AM72,Dicionário!A:B,2,0),"Conferir")</f>
        <v>2</v>
      </c>
      <c r="AO72" s="2">
        <v>0</v>
      </c>
      <c r="AP72" s="2" t="s">
        <v>141</v>
      </c>
      <c r="AQ72" s="2">
        <f>IFERROR(VLOOKUP(AP72,Dicionário!A:B,2,0),"Conferir")</f>
        <v>2</v>
      </c>
      <c r="AR72" s="2">
        <v>0</v>
      </c>
      <c r="AS72" s="2" t="s">
        <v>141</v>
      </c>
      <c r="AT72" s="9">
        <f>IFERROR(VLOOKUP(AS72,Dicionário!A:B,2,0),"Conferir")</f>
        <v>2</v>
      </c>
      <c r="AU72" s="2">
        <v>0</v>
      </c>
      <c r="AV72" s="2">
        <f t="shared" si="12"/>
        <v>0</v>
      </c>
      <c r="AW72" s="2" t="s">
        <v>141</v>
      </c>
      <c r="AX72" s="9">
        <f>IFERROR(VLOOKUP(AW72,Dicionário!A:B,2,0),"Conferir")</f>
        <v>2</v>
      </c>
      <c r="AY72" s="2">
        <v>0</v>
      </c>
      <c r="AZ72" s="2" t="s">
        <v>141</v>
      </c>
      <c r="BA72" s="10">
        <f>IFERROR(VLOOKUP(AZ72,Dicionário!A:B,2,0),"Conferir")</f>
        <v>2</v>
      </c>
      <c r="BB72" s="2">
        <v>0</v>
      </c>
      <c r="BC72" s="2" t="s">
        <v>141</v>
      </c>
      <c r="BD72" s="10">
        <f>IFERROR(VLOOKUP(BC72,Dicionário!A:B,2,0),"Conferir")</f>
        <v>2</v>
      </c>
      <c r="BE72" s="2" t="s">
        <v>753</v>
      </c>
      <c r="BF72" s="2">
        <v>0</v>
      </c>
      <c r="BG72" s="2" t="s">
        <v>143</v>
      </c>
      <c r="BH72" s="10">
        <f>IFERROR(VLOOKUP(BG72,Dicionário!$A:$B,2,0),"CONFERIR")</f>
        <v>1</v>
      </c>
      <c r="BI72" s="2">
        <v>0</v>
      </c>
      <c r="BJ72" s="2" t="s">
        <v>144</v>
      </c>
      <c r="BK72" s="10">
        <f>IFERROR(VLOOKUP(BJ72,Dicionário!$A:$B,2,0),"CONFERIR")</f>
        <v>2</v>
      </c>
      <c r="BL72" s="2">
        <v>230</v>
      </c>
      <c r="BM72" s="2" t="s">
        <v>145</v>
      </c>
      <c r="BN72" s="10">
        <f>IFERROR(VLOOKUP(BM72,Dicionário!$A:$B,2,0),"CONFERIR")</f>
        <v>2</v>
      </c>
      <c r="BO72" s="2">
        <v>119</v>
      </c>
      <c r="BP72" s="2" t="s">
        <v>146</v>
      </c>
      <c r="BQ72" s="10">
        <f>IFERROR(VLOOKUP(BP72,Dicionário!$A:$B,2,0),"CONFERIR")</f>
        <v>2</v>
      </c>
      <c r="BR72" s="2">
        <v>270</v>
      </c>
      <c r="BS72" s="2" t="s">
        <v>146</v>
      </c>
      <c r="BT72" s="10">
        <f>IFERROR(VLOOKUP(BS72,Dicionário!$A:$B,2,0),"CONFERIR")</f>
        <v>2</v>
      </c>
      <c r="BU72" s="2">
        <v>196</v>
      </c>
      <c r="BV72" s="2" t="s">
        <v>147</v>
      </c>
      <c r="BW72" s="10">
        <f>IFERROR(VLOOKUP(BV72,Dicionário!$A:$B,2,0),"CONFERIR")</f>
        <v>2</v>
      </c>
      <c r="BX72" s="2" t="s">
        <v>148</v>
      </c>
      <c r="BY72" s="2">
        <v>100</v>
      </c>
      <c r="BZ72" s="2" t="s">
        <v>149</v>
      </c>
      <c r="CA72" s="10">
        <f>IFERROR(VLOOKUP(BZ72,Dicionário!$A:$B,2,0),"CONFERIR")</f>
        <v>2</v>
      </c>
      <c r="CB72" s="2">
        <v>30</v>
      </c>
      <c r="CC72" s="2">
        <v>0</v>
      </c>
      <c r="CD72" s="2" t="s">
        <v>150</v>
      </c>
      <c r="CE72" s="10">
        <f>IFERROR(VLOOKUP(CD72,Dicionário!$A:$B,2,0),"CONFERIR")</f>
        <v>2</v>
      </c>
      <c r="CF72" s="2">
        <v>0</v>
      </c>
      <c r="CG72" s="2" t="s">
        <v>150</v>
      </c>
      <c r="CH72" s="10">
        <f>IFERROR(VLOOKUP(CG72,Dicionário!$A:$B,2,0),"CONFERIR")</f>
        <v>2</v>
      </c>
      <c r="CI72" s="2">
        <v>200</v>
      </c>
      <c r="CJ72" s="2" t="s">
        <v>175</v>
      </c>
      <c r="CK72" s="10">
        <f>IFERROR(VLOOKUP(CJ72,Dicionário!$A:$B,2,0),"CONFERIR")</f>
        <v>2</v>
      </c>
      <c r="CL72" s="2" t="s">
        <v>754</v>
      </c>
      <c r="CM72" s="2">
        <v>0</v>
      </c>
      <c r="CN72" s="2">
        <v>0</v>
      </c>
      <c r="CO72" s="2">
        <v>0</v>
      </c>
      <c r="CP72" s="2" t="s">
        <v>150</v>
      </c>
      <c r="CQ72" s="10">
        <f>IFERROR(VLOOKUP(CP72,Dicionário!$A:$B,2,0),"CONFERIR")</f>
        <v>2</v>
      </c>
      <c r="CR72" s="2">
        <v>0</v>
      </c>
      <c r="CS72" s="2" t="s">
        <v>150</v>
      </c>
      <c r="CT72" s="10">
        <f>IFERROR(VLOOKUP(CS72,Dicionário!A:B,2,0),"Conferir")</f>
        <v>2</v>
      </c>
      <c r="CU72" s="2">
        <v>0</v>
      </c>
      <c r="CV72" s="2" t="s">
        <v>150</v>
      </c>
      <c r="CW72" s="10">
        <f>IFERROR(VLOOKUP(CV72,Dicionário!A:B,2,0),"Conferir")</f>
        <v>2</v>
      </c>
      <c r="CX72" s="2">
        <f t="shared" si="4"/>
        <v>0</v>
      </c>
      <c r="CY72" s="2">
        <v>0</v>
      </c>
      <c r="CZ72" s="2" t="s">
        <v>150</v>
      </c>
      <c r="DA72" s="10">
        <f>IFERROR(VLOOKUP(CZ72,Dicionário!$A:$B,2,0),"CONFERIR")</f>
        <v>2</v>
      </c>
      <c r="DC72" s="2" t="s">
        <v>155</v>
      </c>
      <c r="DD72" s="2" t="s">
        <v>155</v>
      </c>
      <c r="DE72" s="10">
        <f>IFERROR(VLOOKUP(DD72,Dicionário!A:B,2,0),"Conferir")</f>
        <v>1</v>
      </c>
      <c r="DF72" s="2" t="s">
        <v>156</v>
      </c>
      <c r="DH72" s="2" t="s">
        <v>157</v>
      </c>
      <c r="DI72" s="10">
        <f>IFERROR(VLOOKUP(DH72,Dicionário!$A:$B,2,0),"CONFERIR")</f>
        <v>2</v>
      </c>
      <c r="DJ72" s="2" t="s">
        <v>158</v>
      </c>
      <c r="DK72" s="10">
        <f>IFERROR(VLOOKUP(DJ72,Dicionário!A:B,2,0),"Conferir")</f>
        <v>5</v>
      </c>
      <c r="DL72" s="2" t="s">
        <v>229</v>
      </c>
      <c r="DM72" s="10">
        <f>IFERROR(VLOOKUP(DL72,Dicionário!A:B,2,0),"Conferir")</f>
        <v>2</v>
      </c>
      <c r="DN72" s="2" t="s">
        <v>126</v>
      </c>
      <c r="DO72" s="10">
        <f>IFERROR(VLOOKUP(DN72,Dicionário!A:B,2,0),"Conferir")</f>
        <v>2</v>
      </c>
      <c r="DP72" s="2" t="s">
        <v>125</v>
      </c>
      <c r="DQ72" s="10">
        <f>IFERROR(VLOOKUP(DP72,Dicionário!A:B,2,0),"Conferir")</f>
        <v>1</v>
      </c>
      <c r="DR72" s="2" t="s">
        <v>755</v>
      </c>
      <c r="DS72" s="2">
        <f t="shared" si="5"/>
        <v>0</v>
      </c>
      <c r="DT72" s="2">
        <f t="shared" si="6"/>
        <v>1145</v>
      </c>
      <c r="DU72" s="2">
        <v>19</v>
      </c>
      <c r="DV72" s="2">
        <v>2022</v>
      </c>
    </row>
    <row r="73" spans="1:126" ht="13" x14ac:dyDescent="0.15">
      <c r="A73" s="6">
        <v>44967.594216736106</v>
      </c>
      <c r="B73" s="2" t="s">
        <v>392</v>
      </c>
      <c r="C73" s="2" t="s">
        <v>756</v>
      </c>
      <c r="D73" s="2" t="s">
        <v>125</v>
      </c>
      <c r="E73" s="2" t="s">
        <v>126</v>
      </c>
      <c r="F73" s="2" t="s">
        <v>757</v>
      </c>
      <c r="G73" s="2">
        <v>3</v>
      </c>
      <c r="H73" s="2">
        <v>4</v>
      </c>
      <c r="I73" s="2" t="s">
        <v>127</v>
      </c>
      <c r="J73" s="2" t="s">
        <v>128</v>
      </c>
      <c r="K73" s="2" t="s">
        <v>182</v>
      </c>
      <c r="L73" s="2" t="s">
        <v>758</v>
      </c>
      <c r="M73" s="2">
        <v>2023020141</v>
      </c>
      <c r="N73" s="2" t="s">
        <v>759</v>
      </c>
      <c r="O73" s="2">
        <v>11953034429</v>
      </c>
      <c r="P73" s="2" t="s">
        <v>760</v>
      </c>
      <c r="Q73" s="2">
        <v>52741113866</v>
      </c>
      <c r="R73" s="7">
        <v>37965</v>
      </c>
      <c r="S73" s="2" t="s">
        <v>132</v>
      </c>
      <c r="T73" s="2" t="s">
        <v>133</v>
      </c>
      <c r="U73" s="2" t="s">
        <v>761</v>
      </c>
      <c r="V73" s="8" t="s">
        <v>762</v>
      </c>
      <c r="W73" s="2" t="s">
        <v>254</v>
      </c>
      <c r="X73" s="2" t="s">
        <v>137</v>
      </c>
      <c r="Y73" s="2" t="s">
        <v>138</v>
      </c>
      <c r="Z73" s="2" t="s">
        <v>139</v>
      </c>
      <c r="AB73" s="2">
        <v>4</v>
      </c>
      <c r="AC73" s="2">
        <v>4</v>
      </c>
      <c r="AD73" s="2">
        <f t="shared" si="0"/>
        <v>8</v>
      </c>
      <c r="AF73" s="2">
        <f t="shared" si="1"/>
        <v>8</v>
      </c>
      <c r="AG73" s="2" t="str">
        <f t="shared" si="2"/>
        <v>Ok</v>
      </c>
      <c r="AH73" s="2" t="s">
        <v>140</v>
      </c>
      <c r="AI73" s="2">
        <v>0</v>
      </c>
      <c r="AJ73" s="2" t="s">
        <v>141</v>
      </c>
      <c r="AK73" s="2">
        <f>IFERROR(VLOOKUP(AJ73,Dicionário!A:B,2,0),"Conferir")</f>
        <v>2</v>
      </c>
      <c r="AL73" s="2">
        <f>2857-570</f>
        <v>2287</v>
      </c>
      <c r="AM73" s="2" t="s">
        <v>307</v>
      </c>
      <c r="AN73" s="9">
        <f>IFERROR(VLOOKUP(AM73,Dicionário!A:B,2,0),"Conferir")</f>
        <v>2</v>
      </c>
      <c r="AO73" s="2">
        <v>0</v>
      </c>
      <c r="AP73" s="2" t="s">
        <v>141</v>
      </c>
      <c r="AQ73" s="2">
        <f>IFERROR(VLOOKUP(AP73,Dicionário!A:B,2,0),"Conferir")</f>
        <v>2</v>
      </c>
      <c r="AR73" s="2">
        <v>0</v>
      </c>
      <c r="AS73" s="2" t="s">
        <v>141</v>
      </c>
      <c r="AT73" s="9">
        <f>IFERROR(VLOOKUP(AS73,Dicionário!A:B,2,0),"Conferir")</f>
        <v>2</v>
      </c>
      <c r="AU73" s="2">
        <v>0</v>
      </c>
      <c r="AV73" s="2">
        <v>0</v>
      </c>
      <c r="AW73" s="2" t="s">
        <v>141</v>
      </c>
      <c r="AX73" s="9">
        <f>IFERROR(VLOOKUP(AW73,Dicionário!A:B,2,0),"Conferir")</f>
        <v>2</v>
      </c>
      <c r="AY73" s="2">
        <v>0</v>
      </c>
      <c r="AZ73" s="2" t="s">
        <v>141</v>
      </c>
      <c r="BA73" s="10">
        <f>IFERROR(VLOOKUP(AZ73,Dicionário!A:B,2,0),"Conferir")</f>
        <v>2</v>
      </c>
      <c r="BB73" s="2">
        <v>0</v>
      </c>
      <c r="BC73" s="2" t="s">
        <v>141</v>
      </c>
      <c r="BD73" s="10">
        <f>IFERROR(VLOOKUP(BC73,Dicionário!A:B,2,0),"Conferir")</f>
        <v>2</v>
      </c>
      <c r="BF73" s="2">
        <v>1</v>
      </c>
      <c r="BG73" s="2" t="s">
        <v>143</v>
      </c>
      <c r="BH73" s="10">
        <f>IFERROR(VLOOKUP(BG73,Dicionário!$A:$B,2,0),"CONFERIR")</f>
        <v>1</v>
      </c>
      <c r="BI73" s="2">
        <v>873</v>
      </c>
      <c r="BJ73" s="2" t="s">
        <v>377</v>
      </c>
      <c r="BK73" s="10">
        <f>IFERROR(VLOOKUP(BJ73,Dicionário!$A:$B,2,0),"CONFERIR")</f>
        <v>2</v>
      </c>
      <c r="BL73" s="2">
        <v>1593</v>
      </c>
      <c r="BM73" s="2" t="s">
        <v>145</v>
      </c>
      <c r="BN73" s="10">
        <f>IFERROR(VLOOKUP(BM73,Dicionário!$A:$B,2,0),"CONFERIR")</f>
        <v>2</v>
      </c>
      <c r="BO73" s="2">
        <v>170</v>
      </c>
      <c r="BP73" s="2" t="s">
        <v>146</v>
      </c>
      <c r="BQ73" s="10">
        <f>IFERROR(VLOOKUP(BP73,Dicionário!$A:$B,2,0),"CONFERIR")</f>
        <v>2</v>
      </c>
      <c r="BR73" s="2">
        <v>303</v>
      </c>
      <c r="BS73" s="2" t="s">
        <v>146</v>
      </c>
      <c r="BT73" s="10">
        <f>IFERROR(VLOOKUP(BS73,Dicionário!$A:$B,2,0),"CONFERIR")</f>
        <v>2</v>
      </c>
      <c r="BU73" s="2">
        <v>333</v>
      </c>
      <c r="BV73" s="2" t="s">
        <v>588</v>
      </c>
      <c r="BW73" s="10">
        <f>IFERROR(VLOOKUP(BV73,Dicionário!$A:$B,2,0),"CONFERIR")</f>
        <v>0</v>
      </c>
      <c r="BX73" s="2" t="s">
        <v>148</v>
      </c>
      <c r="BY73" s="2">
        <v>230</v>
      </c>
      <c r="BZ73" s="2" t="s">
        <v>763</v>
      </c>
      <c r="CA73" s="10">
        <f>IFERROR(VLOOKUP(BZ73,Dicionário!$A:$B,2,0),"CONFERIR")</f>
        <v>0</v>
      </c>
      <c r="CB73" s="2">
        <v>1000</v>
      </c>
      <c r="CC73" s="2">
        <v>418</v>
      </c>
      <c r="CD73" s="2" t="s">
        <v>214</v>
      </c>
      <c r="CE73" s="10">
        <f>IFERROR(VLOOKUP(CD73,Dicionário!$A:$B,2,0),"CONFERIR")</f>
        <v>2</v>
      </c>
      <c r="CF73" s="2">
        <v>1270</v>
      </c>
      <c r="CG73" s="2" t="s">
        <v>151</v>
      </c>
      <c r="CH73" s="10">
        <f>IFERROR(VLOOKUP(CG73,Dicionário!$A:$B,2,0),"CONFERIR")</f>
        <v>2</v>
      </c>
      <c r="CI73" s="2">
        <v>130</v>
      </c>
      <c r="CJ73" s="2" t="s">
        <v>175</v>
      </c>
      <c r="CK73" s="10">
        <f>IFERROR(VLOOKUP(CJ73,Dicionário!$A:$B,2,0),"CONFERIR")</f>
        <v>2</v>
      </c>
      <c r="CL73" s="2" t="s">
        <v>764</v>
      </c>
      <c r="CM73" s="2">
        <v>2</v>
      </c>
      <c r="CN73" s="2">
        <v>0</v>
      </c>
      <c r="CO73" s="2">
        <v>6433</v>
      </c>
      <c r="CP73" s="2" t="s">
        <v>154</v>
      </c>
      <c r="CQ73" s="10">
        <f>IFERROR(VLOOKUP(CP73,Dicionário!$A:$B,2,0),"CONFERIR")</f>
        <v>2</v>
      </c>
      <c r="CR73" s="2">
        <v>6834</v>
      </c>
      <c r="CS73" s="2" t="s">
        <v>154</v>
      </c>
      <c r="CT73" s="10">
        <f>IFERROR(VLOOKUP(CS73,Dicionário!A:B,2,0),"Conferir")</f>
        <v>2</v>
      </c>
      <c r="CU73" s="2">
        <v>0</v>
      </c>
      <c r="CV73" s="2" t="s">
        <v>150</v>
      </c>
      <c r="CW73" s="10">
        <f>IFERROR(VLOOKUP(CV73,Dicionário!A:B,2,0),"Conferir")</f>
        <v>2</v>
      </c>
      <c r="CX73" s="2">
        <f t="shared" si="4"/>
        <v>-569.5</v>
      </c>
      <c r="CY73" s="2">
        <v>0</v>
      </c>
      <c r="CZ73" s="2" t="s">
        <v>150</v>
      </c>
      <c r="DA73" s="10">
        <f>IFERROR(VLOOKUP(CZ73,Dicionário!$A:$B,2,0),"CONFERIR")</f>
        <v>2</v>
      </c>
      <c r="DC73" s="2" t="s">
        <v>190</v>
      </c>
      <c r="DD73" s="2" t="s">
        <v>190</v>
      </c>
      <c r="DE73" s="10">
        <f>IFERROR(VLOOKUP(DD73,Dicionário!A:B,2,0),"Conferir")</f>
        <v>2</v>
      </c>
      <c r="DF73" s="2" t="s">
        <v>156</v>
      </c>
      <c r="DG73" s="2" t="s">
        <v>191</v>
      </c>
      <c r="DH73" s="2" t="s">
        <v>157</v>
      </c>
      <c r="DI73" s="10">
        <f>IFERROR(VLOOKUP(DH73,Dicionário!$A:$B,2,0),"CONFERIR")</f>
        <v>2</v>
      </c>
      <c r="DJ73" s="2" t="s">
        <v>206</v>
      </c>
      <c r="DK73" s="10">
        <f>IFERROR(VLOOKUP(DJ73,Dicionário!A:B,2,0),"Conferir")</f>
        <v>7</v>
      </c>
      <c r="DL73" s="2" t="s">
        <v>206</v>
      </c>
      <c r="DM73" s="10">
        <f>IFERROR(VLOOKUP(DL73,Dicionário!A:B,2,0),"Conferir")</f>
        <v>7</v>
      </c>
      <c r="DN73" s="2" t="s">
        <v>126</v>
      </c>
      <c r="DO73" s="10">
        <f>IFERROR(VLOOKUP(DN73,Dicionário!A:B,2,0),"Conferir")</f>
        <v>2</v>
      </c>
      <c r="DP73" s="2" t="s">
        <v>125</v>
      </c>
      <c r="DQ73" s="10">
        <f>IFERROR(VLOOKUP(DP73,Dicionário!A:B,2,0),"Conferir")</f>
        <v>1</v>
      </c>
      <c r="DR73" s="2" t="s">
        <v>765</v>
      </c>
      <c r="DS73" s="2">
        <f t="shared" si="5"/>
        <v>2287</v>
      </c>
      <c r="DT73" s="2">
        <f t="shared" si="6"/>
        <v>19587</v>
      </c>
      <c r="DU73" s="2">
        <v>19</v>
      </c>
      <c r="DV73" s="2">
        <v>2021</v>
      </c>
    </row>
    <row r="74" spans="1:126" ht="13" x14ac:dyDescent="0.15">
      <c r="A74" s="6">
        <v>44967.585041053244</v>
      </c>
      <c r="B74" s="2" t="s">
        <v>258</v>
      </c>
      <c r="C74" s="2" t="s">
        <v>766</v>
      </c>
      <c r="D74" s="2" t="s">
        <v>125</v>
      </c>
      <c r="E74" s="2" t="s">
        <v>126</v>
      </c>
      <c r="F74" s="2" t="s">
        <v>767</v>
      </c>
      <c r="G74" s="2">
        <v>1</v>
      </c>
      <c r="H74" s="2" t="s">
        <v>162</v>
      </c>
      <c r="I74" s="2" t="s">
        <v>127</v>
      </c>
      <c r="J74" s="2" t="s">
        <v>163</v>
      </c>
      <c r="K74" s="2" t="s">
        <v>128</v>
      </c>
      <c r="L74" s="2" t="s">
        <v>768</v>
      </c>
      <c r="M74" s="2">
        <v>2023020144</v>
      </c>
      <c r="N74" s="2" t="s">
        <v>769</v>
      </c>
      <c r="O74" s="2">
        <v>11934245109</v>
      </c>
      <c r="P74" s="2">
        <v>508533983</v>
      </c>
      <c r="Q74" s="2">
        <v>53219641814</v>
      </c>
      <c r="R74" s="7">
        <v>38511</v>
      </c>
      <c r="S74" s="2" t="s">
        <v>224</v>
      </c>
      <c r="T74" s="2" t="s">
        <v>133</v>
      </c>
      <c r="U74" s="2" t="s">
        <v>770</v>
      </c>
      <c r="V74" s="8" t="s">
        <v>771</v>
      </c>
      <c r="W74" s="2" t="s">
        <v>295</v>
      </c>
      <c r="X74" s="2" t="s">
        <v>137</v>
      </c>
      <c r="Y74" s="2" t="s">
        <v>138</v>
      </c>
      <c r="Z74" s="2" t="s">
        <v>139</v>
      </c>
      <c r="AB74" s="2">
        <v>4</v>
      </c>
      <c r="AC74" s="2">
        <v>4</v>
      </c>
      <c r="AD74" s="2">
        <f t="shared" si="0"/>
        <v>8</v>
      </c>
      <c r="AE74" s="2">
        <v>0</v>
      </c>
      <c r="AF74" s="2">
        <f t="shared" si="1"/>
        <v>8</v>
      </c>
      <c r="AG74" s="2" t="str">
        <f t="shared" si="2"/>
        <v>Ok</v>
      </c>
      <c r="AH74" s="2" t="s">
        <v>140</v>
      </c>
      <c r="AI74" s="2">
        <v>0</v>
      </c>
      <c r="AJ74" s="2" t="s">
        <v>141</v>
      </c>
      <c r="AK74" s="2">
        <f>IFERROR(VLOOKUP(AJ74,Dicionário!A:B,2,0),"Conferir")</f>
        <v>2</v>
      </c>
      <c r="AL74" s="2">
        <v>1400</v>
      </c>
      <c r="AM74" s="2" t="s">
        <v>142</v>
      </c>
      <c r="AN74" s="9">
        <f>IFERROR(VLOOKUP(AM74,Dicionário!A:B,2,0),"Conferir")</f>
        <v>2</v>
      </c>
      <c r="AO74" s="2">
        <v>1177</v>
      </c>
      <c r="AP74" s="2" t="s">
        <v>142</v>
      </c>
      <c r="AQ74" s="2">
        <f>IFERROR(VLOOKUP(AP74,Dicionário!A:B,2,0),"Conferir")</f>
        <v>2</v>
      </c>
      <c r="AR74" s="2">
        <v>0</v>
      </c>
      <c r="AS74" s="2" t="s">
        <v>141</v>
      </c>
      <c r="AT74" s="9">
        <f>IFERROR(VLOOKUP(AS74,Dicionário!A:B,2,0),"Conferir")</f>
        <v>2</v>
      </c>
      <c r="AU74" s="2">
        <v>0</v>
      </c>
      <c r="AV74" s="2">
        <f t="shared" ref="AV74:AV75" si="13">ROUND(AU74+CX74,0)</f>
        <v>0</v>
      </c>
      <c r="AW74" s="2" t="s">
        <v>141</v>
      </c>
      <c r="AX74" s="9">
        <f>IFERROR(VLOOKUP(AW74,Dicionário!A:B,2,0),"Conferir")</f>
        <v>2</v>
      </c>
      <c r="AY74" s="2">
        <v>0</v>
      </c>
      <c r="AZ74" s="2" t="s">
        <v>141</v>
      </c>
      <c r="BA74" s="10">
        <f>IFERROR(VLOOKUP(AZ74,Dicionário!A:B,2,0),"Conferir")</f>
        <v>2</v>
      </c>
      <c r="BB74" s="2">
        <v>0</v>
      </c>
      <c r="BC74" s="2" t="s">
        <v>141</v>
      </c>
      <c r="BD74" s="10">
        <f>IFERROR(VLOOKUP(BC74,Dicionário!A:B,2,0),"Conferir")</f>
        <v>2</v>
      </c>
      <c r="BF74" s="2">
        <v>0</v>
      </c>
      <c r="BG74" s="2" t="s">
        <v>143</v>
      </c>
      <c r="BH74" s="10">
        <f>IFERROR(VLOOKUP(BG74,Dicionário!$A:$B,2,0),"CONFERIR")</f>
        <v>1</v>
      </c>
      <c r="BI74" s="2">
        <v>416</v>
      </c>
      <c r="BJ74" s="2" t="s">
        <v>377</v>
      </c>
      <c r="BK74" s="10">
        <f>IFERROR(VLOOKUP(BJ74,Dicionário!$A:$B,2,0),"CONFERIR")</f>
        <v>2</v>
      </c>
      <c r="BL74" s="2">
        <v>157</v>
      </c>
      <c r="BM74" s="2" t="s">
        <v>145</v>
      </c>
      <c r="BN74" s="10">
        <f>IFERROR(VLOOKUP(BM74,Dicionário!$A:$B,2,0),"CONFERIR")</f>
        <v>2</v>
      </c>
      <c r="BO74" s="2">
        <v>137</v>
      </c>
      <c r="BP74" s="2" t="s">
        <v>146</v>
      </c>
      <c r="BQ74" s="10">
        <f>IFERROR(VLOOKUP(BP74,Dicionário!$A:$B,2,0),"CONFERIR")</f>
        <v>2</v>
      </c>
      <c r="BR74" s="2">
        <v>227</v>
      </c>
      <c r="BS74" s="2" t="s">
        <v>146</v>
      </c>
      <c r="BT74" s="10">
        <f>IFERROR(VLOOKUP(BS74,Dicionário!$A:$B,2,0),"CONFERIR")</f>
        <v>2</v>
      </c>
      <c r="BU74" s="2">
        <v>86</v>
      </c>
      <c r="BV74" s="2" t="s">
        <v>147</v>
      </c>
      <c r="BW74" s="10">
        <f>IFERROR(VLOOKUP(BV74,Dicionário!$A:$B,2,0),"CONFERIR")</f>
        <v>2</v>
      </c>
      <c r="BX74" s="2" t="s">
        <v>202</v>
      </c>
      <c r="BY74" s="2">
        <v>65</v>
      </c>
      <c r="BZ74" s="2" t="s">
        <v>149</v>
      </c>
      <c r="CA74" s="10">
        <f>IFERROR(VLOOKUP(BZ74,Dicionário!$A:$B,2,0),"CONFERIR")</f>
        <v>2</v>
      </c>
      <c r="CB74" s="2">
        <v>166</v>
      </c>
      <c r="CC74" s="2">
        <v>0</v>
      </c>
      <c r="CD74" s="2" t="s">
        <v>150</v>
      </c>
      <c r="CE74" s="10">
        <f>IFERROR(VLOOKUP(CD74,Dicionário!$A:$B,2,0),"CONFERIR")</f>
        <v>2</v>
      </c>
      <c r="CF74" s="2">
        <v>0</v>
      </c>
      <c r="CG74" s="2" t="s">
        <v>150</v>
      </c>
      <c r="CH74" s="10">
        <f>IFERROR(VLOOKUP(CG74,Dicionário!$A:$B,2,0),"CONFERIR")</f>
        <v>2</v>
      </c>
      <c r="CI74" s="2">
        <v>0</v>
      </c>
      <c r="CJ74" s="2" t="s">
        <v>150</v>
      </c>
      <c r="CK74" s="10">
        <f>IFERROR(VLOOKUP(CJ74,Dicionário!$A:$B,2,0),"CONFERIR")</f>
        <v>2</v>
      </c>
      <c r="CM74" s="2">
        <v>1</v>
      </c>
      <c r="CN74" s="2">
        <v>0</v>
      </c>
      <c r="CO74" s="2">
        <v>0</v>
      </c>
      <c r="CP74" s="2" t="s">
        <v>154</v>
      </c>
      <c r="CQ74" s="10">
        <f>IFERROR(VLOOKUP(CP74,Dicionário!$A:$B,2,0),"CONFERIR")</f>
        <v>2</v>
      </c>
      <c r="CR74" s="2">
        <v>0</v>
      </c>
      <c r="CS74" s="2" t="s">
        <v>154</v>
      </c>
      <c r="CT74" s="10">
        <f>IFERROR(VLOOKUP(CS74,Dicionário!A:B,2,0),"Conferir")</f>
        <v>2</v>
      </c>
      <c r="CU74" s="2">
        <v>0</v>
      </c>
      <c r="CV74" s="2" t="s">
        <v>150</v>
      </c>
      <c r="CW74" s="10">
        <f>IFERROR(VLOOKUP(CV74,Dicionário!A:B,2,0),"Conferir")</f>
        <v>2</v>
      </c>
      <c r="CX74" s="2">
        <f t="shared" si="4"/>
        <v>0</v>
      </c>
      <c r="CY74" s="2">
        <v>0</v>
      </c>
      <c r="CZ74" s="2" t="s">
        <v>150</v>
      </c>
      <c r="DA74" s="10">
        <f>IFERROR(VLOOKUP(CZ74,Dicionário!$A:$B,2,0),"CONFERIR")</f>
        <v>2</v>
      </c>
      <c r="DC74" s="2" t="s">
        <v>155</v>
      </c>
      <c r="DD74" s="2" t="s">
        <v>155</v>
      </c>
      <c r="DE74" s="10">
        <f>IFERROR(VLOOKUP(DD74,Dicionário!A:B,2,0),"Conferir")</f>
        <v>1</v>
      </c>
      <c r="DF74" s="2" t="s">
        <v>179</v>
      </c>
      <c r="DH74" s="2" t="s">
        <v>157</v>
      </c>
      <c r="DI74" s="10">
        <f>IFERROR(VLOOKUP(DH74,Dicionário!$A:$B,2,0),"CONFERIR")</f>
        <v>2</v>
      </c>
      <c r="DJ74" s="2" t="s">
        <v>206</v>
      </c>
      <c r="DK74" s="10">
        <f>IFERROR(VLOOKUP(DJ74,Dicionário!A:B,2,0),"Conferir")</f>
        <v>7</v>
      </c>
      <c r="DL74" s="2" t="s">
        <v>158</v>
      </c>
      <c r="DM74" s="10">
        <f>IFERROR(VLOOKUP(DL74,Dicionário!A:B,2,0),"Conferir")</f>
        <v>5</v>
      </c>
      <c r="DN74" s="2" t="s">
        <v>126</v>
      </c>
      <c r="DO74" s="10">
        <f>IFERROR(VLOOKUP(DN74,Dicionário!A:B,2,0),"Conferir")</f>
        <v>2</v>
      </c>
      <c r="DP74" s="2" t="s">
        <v>126</v>
      </c>
      <c r="DQ74" s="10">
        <f>IFERROR(VLOOKUP(DP74,Dicionário!A:B,2,0),"Conferir")</f>
        <v>2</v>
      </c>
      <c r="DS74" s="2">
        <f t="shared" si="5"/>
        <v>2577</v>
      </c>
      <c r="DT74" s="2">
        <f t="shared" si="6"/>
        <v>1254</v>
      </c>
      <c r="DU74" s="2">
        <v>18</v>
      </c>
      <c r="DV74" s="2">
        <v>2023</v>
      </c>
    </row>
    <row r="75" spans="1:126" ht="13" x14ac:dyDescent="0.15">
      <c r="A75" s="6">
        <v>44966.604779606481</v>
      </c>
      <c r="B75" s="2" t="s">
        <v>192</v>
      </c>
      <c r="C75" s="2" t="s">
        <v>772</v>
      </c>
      <c r="D75" s="2" t="s">
        <v>125</v>
      </c>
      <c r="E75" s="2" t="s">
        <v>126</v>
      </c>
      <c r="F75" s="2" t="s">
        <v>126</v>
      </c>
      <c r="G75" s="2">
        <v>1</v>
      </c>
      <c r="H75" s="2">
        <v>1</v>
      </c>
      <c r="I75" s="2" t="s">
        <v>127</v>
      </c>
      <c r="J75" s="2" t="s">
        <v>128</v>
      </c>
      <c r="K75" s="2" t="s">
        <v>163</v>
      </c>
      <c r="L75" s="2" t="s">
        <v>773</v>
      </c>
      <c r="M75" s="2">
        <v>2023020148</v>
      </c>
      <c r="N75" s="2" t="s">
        <v>774</v>
      </c>
      <c r="O75" s="2">
        <v>11983421725</v>
      </c>
      <c r="P75" s="2">
        <v>521039241</v>
      </c>
      <c r="Q75" s="2">
        <v>43275026852</v>
      </c>
      <c r="R75" s="7">
        <v>38114</v>
      </c>
      <c r="S75" s="2" t="s">
        <v>132</v>
      </c>
      <c r="T75" s="2" t="s">
        <v>133</v>
      </c>
      <c r="U75" s="2" t="s">
        <v>775</v>
      </c>
      <c r="V75" s="8" t="s">
        <v>776</v>
      </c>
      <c r="W75" s="2" t="s">
        <v>168</v>
      </c>
      <c r="X75" s="2" t="s">
        <v>137</v>
      </c>
      <c r="Y75" s="2" t="s">
        <v>138</v>
      </c>
      <c r="Z75" s="2" t="s">
        <v>139</v>
      </c>
      <c r="AA75" s="2" t="s">
        <v>777</v>
      </c>
      <c r="AB75" s="2">
        <v>4</v>
      </c>
      <c r="AC75" s="2">
        <v>3</v>
      </c>
      <c r="AD75" s="2">
        <f t="shared" si="0"/>
        <v>6</v>
      </c>
      <c r="AF75" s="2">
        <f t="shared" si="1"/>
        <v>6</v>
      </c>
      <c r="AG75" s="2" t="str">
        <f t="shared" si="2"/>
        <v>Ok</v>
      </c>
      <c r="AH75" s="2" t="s">
        <v>169</v>
      </c>
      <c r="AI75" s="2">
        <v>0</v>
      </c>
      <c r="AJ75" s="2" t="s">
        <v>141</v>
      </c>
      <c r="AK75" s="2">
        <f>IFERROR(VLOOKUP(AJ75,Dicionário!A:B,2,0),"Conferir")</f>
        <v>2</v>
      </c>
      <c r="AL75" s="2">
        <v>2002</v>
      </c>
      <c r="AM75" s="2" t="s">
        <v>142</v>
      </c>
      <c r="AN75" s="9">
        <f>IFERROR(VLOOKUP(AM75,Dicionário!A:B,2,0),"Conferir")</f>
        <v>2</v>
      </c>
      <c r="AO75" s="2">
        <v>1530</v>
      </c>
      <c r="AP75" s="2" t="s">
        <v>170</v>
      </c>
      <c r="AQ75" s="2">
        <f>IFERROR(VLOOKUP(AP75,Dicionário!A:B,2,0),"Conferir")</f>
        <v>2</v>
      </c>
      <c r="AR75" s="2">
        <v>0</v>
      </c>
      <c r="AS75" s="2" t="s">
        <v>141</v>
      </c>
      <c r="AT75" s="9">
        <f>IFERROR(VLOOKUP(AS75,Dicionário!A:B,2,0),"Conferir")</f>
        <v>2</v>
      </c>
      <c r="AU75" s="2">
        <v>0</v>
      </c>
      <c r="AV75" s="2">
        <f t="shared" si="13"/>
        <v>0</v>
      </c>
      <c r="AW75" s="2" t="s">
        <v>141</v>
      </c>
      <c r="AX75" s="9">
        <f>IFERROR(VLOOKUP(AW75,Dicionário!A:B,2,0),"Conferir")</f>
        <v>2</v>
      </c>
      <c r="AY75" s="2">
        <v>0</v>
      </c>
      <c r="AZ75" s="2" t="s">
        <v>141</v>
      </c>
      <c r="BA75" s="10">
        <f>IFERROR(VLOOKUP(AZ75,Dicionário!A:B,2,0),"Conferir")</f>
        <v>2</v>
      </c>
      <c r="BB75" s="2">
        <v>0</v>
      </c>
      <c r="BC75" s="2" t="s">
        <v>141</v>
      </c>
      <c r="BD75" s="10">
        <f>IFERROR(VLOOKUP(BC75,Dicionário!A:B,2,0),"Conferir")</f>
        <v>2</v>
      </c>
      <c r="BF75" s="2">
        <v>1</v>
      </c>
      <c r="BG75" s="2" t="s">
        <v>143</v>
      </c>
      <c r="BH75" s="10">
        <f>IFERROR(VLOOKUP(BG75,Dicionário!$A:$B,2,0),"CONFERIR")</f>
        <v>1</v>
      </c>
      <c r="BI75" s="2">
        <v>0</v>
      </c>
      <c r="BJ75" s="2" t="s">
        <v>144</v>
      </c>
      <c r="BK75" s="10">
        <f>IFERROR(VLOOKUP(BJ75,Dicionário!$A:$B,2,0),"CONFERIR")</f>
        <v>2</v>
      </c>
      <c r="BL75" s="2">
        <v>90</v>
      </c>
      <c r="BM75" s="2" t="s">
        <v>145</v>
      </c>
      <c r="BN75" s="10">
        <f>IFERROR(VLOOKUP(BM75,Dicionário!$A:$B,2,0),"CONFERIR")</f>
        <v>2</v>
      </c>
      <c r="BO75" s="2">
        <v>562</v>
      </c>
      <c r="BP75" s="2" t="s">
        <v>146</v>
      </c>
      <c r="BQ75" s="10">
        <f>IFERROR(VLOOKUP(BP75,Dicionário!$A:$B,2,0),"CONFERIR")</f>
        <v>2</v>
      </c>
      <c r="BR75" s="2">
        <v>298</v>
      </c>
      <c r="BS75" s="2" t="s">
        <v>146</v>
      </c>
      <c r="BT75" s="10">
        <f>IFERROR(VLOOKUP(BS75,Dicionário!$A:$B,2,0),"CONFERIR")</f>
        <v>2</v>
      </c>
      <c r="BU75" s="2">
        <v>73</v>
      </c>
      <c r="BV75" s="2" t="s">
        <v>147</v>
      </c>
      <c r="BW75" s="10">
        <f>IFERROR(VLOOKUP(BV75,Dicionário!$A:$B,2,0),"CONFERIR")</f>
        <v>2</v>
      </c>
      <c r="BX75" s="2" t="s">
        <v>202</v>
      </c>
      <c r="BY75" s="2">
        <v>0</v>
      </c>
      <c r="BZ75" s="2" t="s">
        <v>150</v>
      </c>
      <c r="CA75" s="10">
        <f>IFERROR(VLOOKUP(BZ75,Dicionário!$A:$B,2,0),"CONFERIR")</f>
        <v>2</v>
      </c>
      <c r="CB75" s="2">
        <v>675</v>
      </c>
      <c r="CC75" s="2">
        <v>0</v>
      </c>
      <c r="CD75" s="2" t="s">
        <v>150</v>
      </c>
      <c r="CE75" s="10">
        <f>IFERROR(VLOOKUP(CD75,Dicionário!$A:$B,2,0),"CONFERIR")</f>
        <v>2</v>
      </c>
      <c r="CF75" s="2">
        <v>900</v>
      </c>
      <c r="CG75" s="2" t="s">
        <v>151</v>
      </c>
      <c r="CH75" s="10">
        <f>IFERROR(VLOOKUP(CG75,Dicionário!$A:$B,2,0),"CONFERIR")</f>
        <v>2</v>
      </c>
      <c r="CI75" s="2">
        <v>15</v>
      </c>
      <c r="CJ75" s="2" t="s">
        <v>175</v>
      </c>
      <c r="CK75" s="10">
        <f>IFERROR(VLOOKUP(CJ75,Dicionário!$A:$B,2,0),"CONFERIR")</f>
        <v>2</v>
      </c>
      <c r="CL75" s="2" t="s">
        <v>370</v>
      </c>
      <c r="CM75" s="2">
        <v>1</v>
      </c>
      <c r="CN75" s="2">
        <v>0</v>
      </c>
      <c r="CO75" s="2">
        <v>0</v>
      </c>
      <c r="CP75" s="2" t="s">
        <v>154</v>
      </c>
      <c r="CQ75" s="10">
        <f>IFERROR(VLOOKUP(CP75,Dicionário!$A:$B,2,0),"CONFERIR")</f>
        <v>2</v>
      </c>
      <c r="CR75" s="2">
        <v>0</v>
      </c>
      <c r="CS75" s="2" t="s">
        <v>150</v>
      </c>
      <c r="CT75" s="10">
        <f>IFERROR(VLOOKUP(CS75,Dicionário!A:B,2,0),"Conferir")</f>
        <v>2</v>
      </c>
      <c r="CU75" s="2">
        <v>0</v>
      </c>
      <c r="CV75" s="2" t="s">
        <v>150</v>
      </c>
      <c r="CW75" s="10">
        <f>IFERROR(VLOOKUP(CV75,Dicionário!A:B,2,0),"Conferir")</f>
        <v>2</v>
      </c>
      <c r="CX75" s="2">
        <f t="shared" si="4"/>
        <v>0</v>
      </c>
      <c r="CY75" s="2">
        <v>444</v>
      </c>
      <c r="CZ75" s="2" t="s">
        <v>154</v>
      </c>
      <c r="DA75" s="10">
        <f>IFERROR(VLOOKUP(CZ75,Dicionário!$A:$B,2,0),"CONFERIR")</f>
        <v>2</v>
      </c>
      <c r="DC75" s="2" t="s">
        <v>155</v>
      </c>
      <c r="DD75" s="2" t="s">
        <v>190</v>
      </c>
      <c r="DE75" s="10">
        <f>IFERROR(VLOOKUP(DD75,Dicionário!A:B,2,0),"Conferir")</f>
        <v>2</v>
      </c>
      <c r="DF75" s="2" t="s">
        <v>156</v>
      </c>
      <c r="DG75" s="2" t="s">
        <v>191</v>
      </c>
      <c r="DH75" s="2" t="s">
        <v>157</v>
      </c>
      <c r="DI75" s="10">
        <f>IFERROR(VLOOKUP(DH75,Dicionário!$A:$B,2,0),"CONFERIR")</f>
        <v>2</v>
      </c>
      <c r="DJ75" s="2" t="s">
        <v>206</v>
      </c>
      <c r="DK75" s="10">
        <f>IFERROR(VLOOKUP(DJ75,Dicionário!A:B,2,0),"Conferir")</f>
        <v>7</v>
      </c>
      <c r="DL75" s="2" t="s">
        <v>158</v>
      </c>
      <c r="DM75" s="10">
        <f>IFERROR(VLOOKUP(DL75,Dicionário!A:B,2,0),"Conferir")</f>
        <v>5</v>
      </c>
      <c r="DN75" s="2" t="s">
        <v>126</v>
      </c>
      <c r="DO75" s="10">
        <f>IFERROR(VLOOKUP(DN75,Dicionário!A:B,2,0),"Conferir")</f>
        <v>2</v>
      </c>
      <c r="DP75" s="2" t="s">
        <v>125</v>
      </c>
      <c r="DQ75" s="10">
        <f>IFERROR(VLOOKUP(DP75,Dicionário!A:B,2,0),"Conferir")</f>
        <v>1</v>
      </c>
      <c r="DS75" s="2">
        <f t="shared" si="5"/>
        <v>3532</v>
      </c>
      <c r="DT75" s="2">
        <f t="shared" si="6"/>
        <v>3057</v>
      </c>
      <c r="DU75" s="2">
        <v>19</v>
      </c>
      <c r="DV75" s="2">
        <v>2022</v>
      </c>
    </row>
    <row r="76" spans="1:126" ht="13" x14ac:dyDescent="0.15">
      <c r="A76" s="6">
        <v>44967.72806577546</v>
      </c>
      <c r="B76" s="2" t="s">
        <v>180</v>
      </c>
      <c r="C76" s="2" t="s">
        <v>778</v>
      </c>
      <c r="D76" s="2" t="s">
        <v>125</v>
      </c>
      <c r="E76" s="2" t="s">
        <v>126</v>
      </c>
      <c r="F76" s="2" t="s">
        <v>126</v>
      </c>
      <c r="G76" s="2">
        <v>1</v>
      </c>
      <c r="H76" s="2">
        <v>1</v>
      </c>
      <c r="I76" s="2" t="s">
        <v>127</v>
      </c>
      <c r="J76" s="2" t="s">
        <v>128</v>
      </c>
      <c r="K76" s="2" t="s">
        <v>221</v>
      </c>
      <c r="L76" s="2" t="s">
        <v>779</v>
      </c>
      <c r="M76" s="2">
        <v>2023020145</v>
      </c>
      <c r="N76" s="2" t="s">
        <v>780</v>
      </c>
      <c r="O76" s="2">
        <v>11964282121</v>
      </c>
      <c r="P76" s="2">
        <v>547177872</v>
      </c>
      <c r="Q76" s="2">
        <v>51933328894</v>
      </c>
      <c r="R76" s="7">
        <v>38289</v>
      </c>
      <c r="S76" s="2" t="s">
        <v>132</v>
      </c>
      <c r="T76" s="2" t="s">
        <v>133</v>
      </c>
      <c r="U76" s="2" t="s">
        <v>781</v>
      </c>
      <c r="V76" s="8" t="s">
        <v>782</v>
      </c>
      <c r="W76" s="2" t="s">
        <v>369</v>
      </c>
      <c r="X76" s="2" t="s">
        <v>137</v>
      </c>
      <c r="Y76" s="2" t="s">
        <v>138</v>
      </c>
      <c r="Z76" s="2" t="s">
        <v>139</v>
      </c>
      <c r="AB76" s="2">
        <v>3</v>
      </c>
      <c r="AC76" s="2">
        <v>3</v>
      </c>
      <c r="AD76" s="2">
        <f t="shared" si="0"/>
        <v>6</v>
      </c>
      <c r="AF76" s="2">
        <f t="shared" si="1"/>
        <v>6</v>
      </c>
      <c r="AG76" s="2" t="str">
        <f t="shared" si="2"/>
        <v>Ok</v>
      </c>
      <c r="AH76" s="2" t="s">
        <v>169</v>
      </c>
      <c r="AI76" s="2">
        <v>0</v>
      </c>
      <c r="AJ76" s="2" t="s">
        <v>141</v>
      </c>
      <c r="AK76" s="2">
        <f>IFERROR(VLOOKUP(AJ76,Dicionário!A:B,2,0),"Conferir")</f>
        <v>2</v>
      </c>
      <c r="AL76" s="2">
        <v>264</v>
      </c>
      <c r="AM76" s="2" t="s">
        <v>170</v>
      </c>
      <c r="AN76" s="9">
        <f>IFERROR(VLOOKUP(AM76,Dicionário!A:B,2,0),"Conferir")</f>
        <v>2</v>
      </c>
      <c r="AO76" s="2">
        <v>7200</v>
      </c>
      <c r="AP76" s="2" t="s">
        <v>307</v>
      </c>
      <c r="AQ76" s="2">
        <f>IFERROR(VLOOKUP(AP76,Dicionário!A:B,2,0),"Conferir")</f>
        <v>2</v>
      </c>
      <c r="AR76" s="2">
        <v>0</v>
      </c>
      <c r="AS76" s="2" t="s">
        <v>141</v>
      </c>
      <c r="AT76" s="9">
        <f>IFERROR(VLOOKUP(AS76,Dicionário!A:B,2,0),"Conferir")</f>
        <v>2</v>
      </c>
      <c r="AU76" s="2">
        <v>0</v>
      </c>
      <c r="AV76" s="2">
        <v>0</v>
      </c>
      <c r="AW76" s="2" t="s">
        <v>141</v>
      </c>
      <c r="AX76" s="9">
        <f>IFERROR(VLOOKUP(AW76,Dicionário!A:B,2,0),"Conferir")</f>
        <v>2</v>
      </c>
      <c r="AY76" s="2">
        <v>0</v>
      </c>
      <c r="AZ76" s="2" t="s">
        <v>141</v>
      </c>
      <c r="BA76" s="10">
        <f>IFERROR(VLOOKUP(AZ76,Dicionário!A:B,2,0),"Conferir")</f>
        <v>2</v>
      </c>
      <c r="BB76" s="2">
        <v>0</v>
      </c>
      <c r="BC76" s="2" t="s">
        <v>141</v>
      </c>
      <c r="BD76" s="10">
        <f>IFERROR(VLOOKUP(BC76,Dicionário!A:B,2,0),"Conferir")</f>
        <v>2</v>
      </c>
      <c r="BF76" s="2">
        <v>0</v>
      </c>
      <c r="BG76" s="2" t="s">
        <v>143</v>
      </c>
      <c r="BH76" s="10">
        <f>IFERROR(VLOOKUP(BG76,Dicionário!$A:$B,2,0),"CONFERIR")</f>
        <v>1</v>
      </c>
      <c r="BI76" s="2">
        <v>0</v>
      </c>
      <c r="BJ76" s="2" t="s">
        <v>144</v>
      </c>
      <c r="BK76" s="10">
        <f>IFERROR(VLOOKUP(BJ76,Dicionário!$A:$B,2,0),"CONFERIR")</f>
        <v>2</v>
      </c>
      <c r="BL76" s="2">
        <v>345</v>
      </c>
      <c r="BM76" s="2" t="s">
        <v>227</v>
      </c>
      <c r="BN76" s="10">
        <f>IFERROR(VLOOKUP(BM76,Dicionário!$A:$B,2,0),"CONFERIR")</f>
        <v>0</v>
      </c>
      <c r="BO76" s="2">
        <v>128</v>
      </c>
      <c r="BP76" s="2" t="s">
        <v>146</v>
      </c>
      <c r="BQ76" s="10">
        <f>IFERROR(VLOOKUP(BP76,Dicionário!$A:$B,2,0),"CONFERIR")</f>
        <v>2</v>
      </c>
      <c r="BR76" s="2">
        <v>280</v>
      </c>
      <c r="BS76" s="2" t="s">
        <v>341</v>
      </c>
      <c r="BT76" s="10">
        <f>IFERROR(VLOOKUP(BS76,Dicionário!$A:$B,2,0),"CONFERIR")</f>
        <v>0</v>
      </c>
      <c r="BU76" s="2">
        <v>0</v>
      </c>
      <c r="BV76" s="2" t="s">
        <v>150</v>
      </c>
      <c r="BW76" s="10">
        <f>IFERROR(VLOOKUP(BV76,Dicionário!$A:$B,2,0),"CONFERIR")</f>
        <v>2</v>
      </c>
      <c r="BX76" s="2" t="s">
        <v>148</v>
      </c>
      <c r="BY76" s="2">
        <v>200</v>
      </c>
      <c r="BZ76" s="2" t="s">
        <v>149</v>
      </c>
      <c r="CA76" s="10">
        <f>IFERROR(VLOOKUP(BZ76,Dicionário!$A:$B,2,0),"CONFERIR")</f>
        <v>2</v>
      </c>
      <c r="CB76" s="2">
        <v>600</v>
      </c>
      <c r="CC76" s="2">
        <v>0</v>
      </c>
      <c r="CD76" s="2" t="s">
        <v>150</v>
      </c>
      <c r="CE76" s="10">
        <f>IFERROR(VLOOKUP(CD76,Dicionário!$A:$B,2,0),"CONFERIR")</f>
        <v>2</v>
      </c>
      <c r="CF76" s="2">
        <v>350</v>
      </c>
      <c r="CG76" s="2" t="s">
        <v>267</v>
      </c>
      <c r="CH76" s="10">
        <f>IFERROR(VLOOKUP(CG76,Dicionário!$A:$B,2,0),"CONFERIR")</f>
        <v>0</v>
      </c>
      <c r="CI76" s="2">
        <v>400</v>
      </c>
      <c r="CJ76" s="2" t="s">
        <v>287</v>
      </c>
      <c r="CK76" s="10">
        <f>IFERROR(VLOOKUP(CJ76,Dicionário!$A:$B,2,0),"CONFERIR")</f>
        <v>0</v>
      </c>
      <c r="CL76" s="2" t="s">
        <v>783</v>
      </c>
      <c r="CM76" s="2">
        <v>1</v>
      </c>
      <c r="CN76" s="2">
        <v>0</v>
      </c>
      <c r="CO76" s="2">
        <v>177</v>
      </c>
      <c r="CP76" s="2" t="s">
        <v>154</v>
      </c>
      <c r="CQ76" s="10">
        <f>IFERROR(VLOOKUP(CP76,Dicionário!$A:$B,2,0),"CONFERIR")</f>
        <v>2</v>
      </c>
      <c r="CR76" s="2">
        <v>1628</v>
      </c>
      <c r="CS76" s="2" t="s">
        <v>154</v>
      </c>
      <c r="CT76" s="10">
        <f>IFERROR(VLOOKUP(CS76,Dicionário!A:B,2,0),"Conferir")</f>
        <v>2</v>
      </c>
      <c r="CU76" s="2">
        <v>0</v>
      </c>
      <c r="CV76" s="2" t="s">
        <v>154</v>
      </c>
      <c r="CW76" s="10">
        <f>IFERROR(VLOOKUP(CV76,Dicionário!A:B,2,0),"Conferir")</f>
        <v>2</v>
      </c>
      <c r="CX76" s="2">
        <f t="shared" si="4"/>
        <v>-135.66666666666666</v>
      </c>
      <c r="CY76" s="2">
        <v>4800</v>
      </c>
      <c r="CZ76" s="2" t="s">
        <v>784</v>
      </c>
      <c r="DA76" s="10">
        <f>IFERROR(VLOOKUP(CZ76,Dicionário!$A:$B,2,0),"CONFERIR")</f>
        <v>1</v>
      </c>
      <c r="DC76" s="2" t="s">
        <v>155</v>
      </c>
      <c r="DD76" s="2" t="s">
        <v>190</v>
      </c>
      <c r="DE76" s="10">
        <f>IFERROR(VLOOKUP(DD76,Dicionário!A:B,2,0),"Conferir")</f>
        <v>2</v>
      </c>
      <c r="DF76" s="2" t="s">
        <v>156</v>
      </c>
      <c r="DG76" s="2" t="s">
        <v>204</v>
      </c>
      <c r="DH76" s="2" t="s">
        <v>205</v>
      </c>
      <c r="DI76" s="10">
        <f>IFERROR(VLOOKUP(DH76,Dicionário!$A:$B,2,0),"CONFERIR")</f>
        <v>1</v>
      </c>
      <c r="DJ76" s="2" t="s">
        <v>217</v>
      </c>
      <c r="DK76" s="10">
        <f>IFERROR(VLOOKUP(DJ76,Dicionário!A:B,2,0),"Conferir")</f>
        <v>6</v>
      </c>
      <c r="DL76" s="2" t="s">
        <v>206</v>
      </c>
      <c r="DM76" s="10">
        <f>IFERROR(VLOOKUP(DL76,Dicionário!A:B,2,0),"Conferir")</f>
        <v>7</v>
      </c>
      <c r="DN76" s="2" t="s">
        <v>126</v>
      </c>
      <c r="DO76" s="10">
        <f>IFERROR(VLOOKUP(DN76,Dicionário!A:B,2,0),"Conferir")</f>
        <v>2</v>
      </c>
      <c r="DP76" s="2" t="s">
        <v>126</v>
      </c>
      <c r="DQ76" s="10">
        <f>IFERROR(VLOOKUP(DP76,Dicionário!A:B,2,0),"Conferir")</f>
        <v>2</v>
      </c>
      <c r="DS76" s="2">
        <f t="shared" si="5"/>
        <v>7464</v>
      </c>
      <c r="DT76" s="2">
        <f t="shared" si="6"/>
        <v>8908</v>
      </c>
      <c r="DU76" s="2">
        <v>18</v>
      </c>
      <c r="DV76" s="2">
        <v>2022</v>
      </c>
    </row>
    <row r="77" spans="1:126" ht="13" x14ac:dyDescent="0.15">
      <c r="A77" s="6">
        <v>44965.586387916672</v>
      </c>
      <c r="B77" s="2" t="s">
        <v>218</v>
      </c>
      <c r="C77" s="2" t="s">
        <v>785</v>
      </c>
      <c r="D77" s="2" t="s">
        <v>125</v>
      </c>
      <c r="E77" s="2" t="s">
        <v>126</v>
      </c>
      <c r="F77" s="2" t="s">
        <v>786</v>
      </c>
      <c r="G77" s="2">
        <v>1</v>
      </c>
      <c r="H77" s="2" t="s">
        <v>162</v>
      </c>
      <c r="I77" s="2" t="s">
        <v>127</v>
      </c>
      <c r="J77" s="2" t="s">
        <v>163</v>
      </c>
      <c r="K77" s="2" t="s">
        <v>128</v>
      </c>
      <c r="L77" s="2" t="s">
        <v>787</v>
      </c>
      <c r="M77" s="2">
        <v>2023020147</v>
      </c>
      <c r="N77" s="2" t="s">
        <v>788</v>
      </c>
      <c r="O77" s="2">
        <v>11934493760</v>
      </c>
      <c r="P77" s="2">
        <v>569118025</v>
      </c>
      <c r="Q77" s="2">
        <v>24457164895</v>
      </c>
      <c r="R77" s="7">
        <v>37998</v>
      </c>
      <c r="S77" s="2" t="s">
        <v>387</v>
      </c>
      <c r="T77" s="2" t="s">
        <v>133</v>
      </c>
      <c r="U77" s="2" t="s">
        <v>789</v>
      </c>
      <c r="V77" s="8" t="s">
        <v>790</v>
      </c>
      <c r="W77" s="2" t="s">
        <v>791</v>
      </c>
      <c r="X77" s="2" t="s">
        <v>137</v>
      </c>
      <c r="Y77" s="2" t="s">
        <v>138</v>
      </c>
      <c r="Z77" s="2" t="s">
        <v>139</v>
      </c>
      <c r="AB77" s="2">
        <v>4</v>
      </c>
      <c r="AC77" s="2">
        <v>4</v>
      </c>
      <c r="AD77" s="2">
        <f t="shared" si="0"/>
        <v>8</v>
      </c>
      <c r="AF77" s="2">
        <f t="shared" si="1"/>
        <v>8</v>
      </c>
      <c r="AG77" s="2" t="str">
        <f t="shared" si="2"/>
        <v>Ok</v>
      </c>
      <c r="AH77" s="2" t="s">
        <v>140</v>
      </c>
      <c r="AI77" s="2">
        <v>0</v>
      </c>
      <c r="AJ77" s="2" t="s">
        <v>141</v>
      </c>
      <c r="AK77" s="2">
        <f>IFERROR(VLOOKUP(AJ77,Dicionário!A:B,2,0),"Conferir")</f>
        <v>2</v>
      </c>
      <c r="AL77" s="2">
        <v>1121</v>
      </c>
      <c r="AM77" s="2" t="s">
        <v>142</v>
      </c>
      <c r="AN77" s="9">
        <f>IFERROR(VLOOKUP(AM77,Dicionário!A:B,2,0),"Conferir")</f>
        <v>2</v>
      </c>
      <c r="AO77" s="2">
        <v>1121</v>
      </c>
      <c r="AP77" s="2" t="s">
        <v>142</v>
      </c>
      <c r="AQ77" s="2">
        <f>IFERROR(VLOOKUP(AP77,Dicionário!A:B,2,0),"Conferir")</f>
        <v>2</v>
      </c>
      <c r="AR77" s="2">
        <v>0</v>
      </c>
      <c r="AS77" s="2" t="s">
        <v>141</v>
      </c>
      <c r="AT77" s="9">
        <f>IFERROR(VLOOKUP(AS77,Dicionário!A:B,2,0),"Conferir")</f>
        <v>2</v>
      </c>
      <c r="AU77" s="2">
        <v>0</v>
      </c>
      <c r="AV77" s="2">
        <f t="shared" ref="AV77:AV78" si="14">ROUND(AU77+CX77,0)</f>
        <v>0</v>
      </c>
      <c r="AW77" s="2" t="s">
        <v>141</v>
      </c>
      <c r="AX77" s="9">
        <f>IFERROR(VLOOKUP(AW77,Dicionário!A:B,2,0),"Conferir")</f>
        <v>2</v>
      </c>
      <c r="AY77" s="2">
        <v>0</v>
      </c>
      <c r="AZ77" s="2" t="s">
        <v>141</v>
      </c>
      <c r="BA77" s="10">
        <f>IFERROR(VLOOKUP(AZ77,Dicionário!A:B,2,0),"Conferir")</f>
        <v>2</v>
      </c>
      <c r="BB77" s="2">
        <v>0</v>
      </c>
      <c r="BC77" s="2" t="s">
        <v>141</v>
      </c>
      <c r="BD77" s="10">
        <f>IFERROR(VLOOKUP(BC77,Dicionário!A:B,2,0),"Conferir")</f>
        <v>2</v>
      </c>
      <c r="BF77" s="2">
        <v>0</v>
      </c>
      <c r="BG77" s="2" t="s">
        <v>265</v>
      </c>
      <c r="BH77" s="10">
        <f>IFERROR(VLOOKUP(BG77,Dicionário!$A:$B,2,0),"CONFERIR")</f>
        <v>3</v>
      </c>
      <c r="BI77" s="2">
        <v>0</v>
      </c>
      <c r="BJ77" s="2" t="s">
        <v>238</v>
      </c>
      <c r="BK77" s="10">
        <f>IFERROR(VLOOKUP(BJ77,Dicionário!$A:$B,2,0),"CONFERIR")</f>
        <v>2</v>
      </c>
      <c r="BL77" s="2">
        <v>0</v>
      </c>
      <c r="BM77" s="2" t="s">
        <v>150</v>
      </c>
      <c r="BN77" s="10">
        <f>IFERROR(VLOOKUP(BM77,Dicionário!$A:$B,2,0),"CONFERIR")</f>
        <v>2</v>
      </c>
      <c r="BO77" s="2">
        <v>0</v>
      </c>
      <c r="BP77" s="2" t="s">
        <v>146</v>
      </c>
      <c r="BQ77" s="10">
        <f>IFERROR(VLOOKUP(BP77,Dicionário!$A:$B,2,0),"CONFERIR")</f>
        <v>2</v>
      </c>
      <c r="BR77" s="2">
        <v>0</v>
      </c>
      <c r="BS77" s="2" t="s">
        <v>429</v>
      </c>
      <c r="BT77" s="10">
        <f>IFERROR(VLOOKUP(BS77,Dicionário!$A:$B,2,0),"CONFERIR")</f>
        <v>2</v>
      </c>
      <c r="BU77" s="2">
        <v>46</v>
      </c>
      <c r="BV77" s="2" t="s">
        <v>147</v>
      </c>
      <c r="BW77" s="10">
        <f>IFERROR(VLOOKUP(BV77,Dicionário!$A:$B,2,0),"CONFERIR")</f>
        <v>2</v>
      </c>
      <c r="BX77" s="2" t="s">
        <v>148</v>
      </c>
      <c r="BY77" s="2">
        <v>0</v>
      </c>
      <c r="BZ77" s="2" t="s">
        <v>150</v>
      </c>
      <c r="CA77" s="10">
        <f>IFERROR(VLOOKUP(BZ77,Dicionário!$A:$B,2,0),"CONFERIR")</f>
        <v>2</v>
      </c>
      <c r="CB77" s="2">
        <v>0</v>
      </c>
      <c r="CC77" s="2">
        <v>0</v>
      </c>
      <c r="CD77" s="2" t="s">
        <v>150</v>
      </c>
      <c r="CE77" s="10">
        <f>IFERROR(VLOOKUP(CD77,Dicionário!$A:$B,2,0),"CONFERIR")</f>
        <v>2</v>
      </c>
      <c r="CF77" s="2">
        <v>0</v>
      </c>
      <c r="CG77" s="2" t="s">
        <v>150</v>
      </c>
      <c r="CH77" s="10">
        <f>IFERROR(VLOOKUP(CG77,Dicionário!$A:$B,2,0),"CONFERIR")</f>
        <v>2</v>
      </c>
      <c r="CI77" s="2">
        <v>115</v>
      </c>
      <c r="CJ77" s="2" t="s">
        <v>175</v>
      </c>
      <c r="CK77" s="10">
        <f>IFERROR(VLOOKUP(CJ77,Dicionário!$A:$B,2,0),"CONFERIR")</f>
        <v>2</v>
      </c>
      <c r="CL77" s="2" t="s">
        <v>792</v>
      </c>
      <c r="CM77" s="2">
        <v>0</v>
      </c>
      <c r="CN77" s="2">
        <v>0</v>
      </c>
      <c r="CO77" s="2">
        <v>0</v>
      </c>
      <c r="CP77" s="2" t="s">
        <v>150</v>
      </c>
      <c r="CQ77" s="10">
        <f>IFERROR(VLOOKUP(CP77,Dicionário!$A:$B,2,0),"CONFERIR")</f>
        <v>2</v>
      </c>
      <c r="CR77" s="2">
        <v>0</v>
      </c>
      <c r="CS77" s="2" t="s">
        <v>150</v>
      </c>
      <c r="CT77" s="10">
        <f>IFERROR(VLOOKUP(CS77,Dicionário!A:B,2,0),"Conferir")</f>
        <v>2</v>
      </c>
      <c r="CU77" s="2">
        <v>0</v>
      </c>
      <c r="CV77" s="2" t="s">
        <v>154</v>
      </c>
      <c r="CW77" s="10">
        <f>IFERROR(VLOOKUP(CV77,Dicionário!A:B,2,0),"Conferir")</f>
        <v>2</v>
      </c>
      <c r="CX77" s="2">
        <f t="shared" si="4"/>
        <v>0</v>
      </c>
      <c r="CY77" s="2">
        <v>0</v>
      </c>
      <c r="CZ77" s="2" t="s">
        <v>150</v>
      </c>
      <c r="DA77" s="10">
        <f>IFERROR(VLOOKUP(CZ77,Dicionário!$A:$B,2,0),"CONFERIR")</f>
        <v>2</v>
      </c>
      <c r="DB77" s="2" t="s">
        <v>793</v>
      </c>
      <c r="DC77" s="2" t="s">
        <v>190</v>
      </c>
      <c r="DD77" s="2" t="s">
        <v>190</v>
      </c>
      <c r="DE77" s="10">
        <f>IFERROR(VLOOKUP(DD77,Dicionário!A:B,2,0),"Conferir")</f>
        <v>2</v>
      </c>
      <c r="DF77" s="2" t="s">
        <v>156</v>
      </c>
      <c r="DG77" s="2" t="s">
        <v>191</v>
      </c>
      <c r="DH77" s="2" t="s">
        <v>157</v>
      </c>
      <c r="DI77" s="10">
        <f>IFERROR(VLOOKUP(DH77,Dicionário!$A:$B,2,0),"CONFERIR")</f>
        <v>2</v>
      </c>
      <c r="DJ77" s="2" t="s">
        <v>229</v>
      </c>
      <c r="DK77" s="10">
        <f>IFERROR(VLOOKUP(DJ77,Dicionário!A:B,2,0),"Conferir")</f>
        <v>2</v>
      </c>
      <c r="DL77" s="2" t="s">
        <v>319</v>
      </c>
      <c r="DM77" s="10">
        <f>IFERROR(VLOOKUP(DL77,Dicionário!A:B,2,0),"Conferir")</f>
        <v>3</v>
      </c>
      <c r="DN77" s="2" t="s">
        <v>126</v>
      </c>
      <c r="DO77" s="10">
        <f>IFERROR(VLOOKUP(DN77,Dicionário!A:B,2,0),"Conferir")</f>
        <v>2</v>
      </c>
      <c r="DP77" s="2" t="s">
        <v>126</v>
      </c>
      <c r="DQ77" s="10">
        <f>IFERROR(VLOOKUP(DP77,Dicionário!A:B,2,0),"Conferir")</f>
        <v>2</v>
      </c>
      <c r="DS77" s="2">
        <f t="shared" si="5"/>
        <v>2242</v>
      </c>
      <c r="DT77" s="2">
        <f t="shared" si="6"/>
        <v>161</v>
      </c>
      <c r="DU77" s="2">
        <v>19</v>
      </c>
      <c r="DV77" s="2">
        <v>2021</v>
      </c>
    </row>
    <row r="78" spans="1:126" ht="13" x14ac:dyDescent="0.15">
      <c r="A78" s="6">
        <v>44967.453167604166</v>
      </c>
      <c r="B78" s="2" t="s">
        <v>207</v>
      </c>
      <c r="C78" s="2" t="s">
        <v>794</v>
      </c>
      <c r="D78" s="2" t="s">
        <v>125</v>
      </c>
      <c r="E78" s="2" t="s">
        <v>126</v>
      </c>
      <c r="F78" s="2" t="s">
        <v>126</v>
      </c>
      <c r="G78" s="2" t="s">
        <v>162</v>
      </c>
      <c r="H78" s="2" t="s">
        <v>162</v>
      </c>
      <c r="I78" s="2" t="s">
        <v>127</v>
      </c>
      <c r="J78" s="2" t="s">
        <v>163</v>
      </c>
      <c r="K78" s="2" t="s">
        <v>128</v>
      </c>
      <c r="L78" s="2" t="s">
        <v>795</v>
      </c>
      <c r="M78" s="2">
        <v>2023020149</v>
      </c>
      <c r="N78" s="2" t="s">
        <v>796</v>
      </c>
      <c r="O78" s="2">
        <v>11964103493</v>
      </c>
      <c r="P78" s="2">
        <v>541800401</v>
      </c>
      <c r="Q78" s="2">
        <v>54805807873</v>
      </c>
      <c r="R78" s="7">
        <v>38508</v>
      </c>
      <c r="S78" s="2" t="s">
        <v>132</v>
      </c>
      <c r="T78" s="2" t="s">
        <v>133</v>
      </c>
      <c r="U78" s="2" t="s">
        <v>797</v>
      </c>
      <c r="V78" s="8" t="s">
        <v>798</v>
      </c>
      <c r="W78" s="2" t="s">
        <v>799</v>
      </c>
      <c r="X78" s="2" t="s">
        <v>137</v>
      </c>
      <c r="Y78" s="2" t="s">
        <v>138</v>
      </c>
      <c r="Z78" s="2" t="s">
        <v>139</v>
      </c>
      <c r="AB78" s="2">
        <v>5</v>
      </c>
      <c r="AC78" s="2">
        <v>0</v>
      </c>
      <c r="AD78" s="2">
        <f t="shared" si="0"/>
        <v>0</v>
      </c>
      <c r="AF78" s="2">
        <f t="shared" si="1"/>
        <v>0</v>
      </c>
      <c r="AG78" s="2" t="str">
        <f t="shared" si="2"/>
        <v>Ok</v>
      </c>
      <c r="AH78" s="2" t="s">
        <v>140</v>
      </c>
      <c r="AI78" s="2">
        <v>0</v>
      </c>
      <c r="AJ78" s="2" t="s">
        <v>141</v>
      </c>
      <c r="AK78" s="2">
        <f>IFERROR(VLOOKUP(AJ78,Dicionário!A:B,2,0),"Conferir")</f>
        <v>2</v>
      </c>
      <c r="AL78" s="2">
        <f>2600-1299</f>
        <v>1301</v>
      </c>
      <c r="AM78" s="2" t="s">
        <v>188</v>
      </c>
      <c r="AN78" s="9">
        <f>IFERROR(VLOOKUP(AM78,Dicionário!A:B,2,0),"Conferir")</f>
        <v>0</v>
      </c>
      <c r="AO78" s="2">
        <v>1500</v>
      </c>
      <c r="AP78" s="2" t="s">
        <v>188</v>
      </c>
      <c r="AQ78" s="2">
        <f>IFERROR(VLOOKUP(AP78,Dicionário!A:B,2,0),"Conferir")</f>
        <v>0</v>
      </c>
      <c r="AR78" s="2">
        <v>0</v>
      </c>
      <c r="AS78" s="2" t="s">
        <v>141</v>
      </c>
      <c r="AT78" s="9">
        <f>IFERROR(VLOOKUP(AS78,Dicionário!A:B,2,0),"Conferir")</f>
        <v>2</v>
      </c>
      <c r="AU78" s="2">
        <v>0</v>
      </c>
      <c r="AV78" s="2">
        <f t="shared" si="14"/>
        <v>0</v>
      </c>
      <c r="AW78" s="2" t="s">
        <v>141</v>
      </c>
      <c r="AX78" s="9">
        <f>IFERROR(VLOOKUP(AW78,Dicionário!A:B,2,0),"Conferir")</f>
        <v>2</v>
      </c>
      <c r="AY78" s="2">
        <v>0</v>
      </c>
      <c r="AZ78" s="2" t="s">
        <v>141</v>
      </c>
      <c r="BA78" s="10">
        <f>IFERROR(VLOOKUP(AZ78,Dicionário!A:B,2,0),"Conferir")</f>
        <v>2</v>
      </c>
      <c r="BB78" s="2">
        <v>0</v>
      </c>
      <c r="BC78" s="2" t="s">
        <v>141</v>
      </c>
      <c r="BD78" s="10">
        <f>IFERROR(VLOOKUP(BC78,Dicionário!A:B,2,0),"Conferir")</f>
        <v>2</v>
      </c>
      <c r="BF78" s="2">
        <v>0</v>
      </c>
      <c r="BG78" s="2" t="s">
        <v>265</v>
      </c>
      <c r="BH78" s="10">
        <f>IFERROR(VLOOKUP(BG78,Dicionário!$A:$B,2,0),"CONFERIR")</f>
        <v>3</v>
      </c>
      <c r="BI78" s="2">
        <v>0</v>
      </c>
      <c r="BJ78" s="2" t="s">
        <v>238</v>
      </c>
      <c r="BK78" s="10">
        <f>IFERROR(VLOOKUP(BJ78,Dicionário!$A:$B,2,0),"CONFERIR")</f>
        <v>2</v>
      </c>
      <c r="BL78" s="2">
        <v>0</v>
      </c>
      <c r="BM78" s="2" t="s">
        <v>444</v>
      </c>
      <c r="BN78" s="10">
        <f>IFERROR(VLOOKUP(BM78,Dicionário!$A:$B,2,0),"CONFERIR")</f>
        <v>2</v>
      </c>
      <c r="BO78" s="2">
        <v>80</v>
      </c>
      <c r="BP78" s="2" t="s">
        <v>308</v>
      </c>
      <c r="BQ78" s="10">
        <f>IFERROR(VLOOKUP(BP78,Dicionário!$A:$B,2,0),"CONFERIR")</f>
        <v>0</v>
      </c>
      <c r="BR78" s="2">
        <v>350</v>
      </c>
      <c r="BS78" s="2" t="s">
        <v>341</v>
      </c>
      <c r="BT78" s="10">
        <f>IFERROR(VLOOKUP(BS78,Dicionário!$A:$B,2,0),"CONFERIR")</f>
        <v>0</v>
      </c>
      <c r="BU78" s="2">
        <v>200</v>
      </c>
      <c r="BV78" s="2" t="s">
        <v>353</v>
      </c>
      <c r="BW78" s="10">
        <f>IFERROR(VLOOKUP(BV78,Dicionário!$A:$B,2,0),"CONFERIR")</f>
        <v>0</v>
      </c>
      <c r="BX78" s="2" t="s">
        <v>148</v>
      </c>
      <c r="BY78" s="2">
        <v>100</v>
      </c>
      <c r="BZ78" s="2" t="s">
        <v>266</v>
      </c>
      <c r="CA78" s="10">
        <f>IFERROR(VLOOKUP(BZ78,Dicionário!$A:$B,2,0),"CONFERIR")</f>
        <v>0</v>
      </c>
      <c r="CB78" s="2">
        <v>0</v>
      </c>
      <c r="CC78" s="2">
        <v>0</v>
      </c>
      <c r="CD78" s="2" t="s">
        <v>150</v>
      </c>
      <c r="CE78" s="10">
        <f>IFERROR(VLOOKUP(CD78,Dicionário!$A:$B,2,0),"CONFERIR")</f>
        <v>2</v>
      </c>
      <c r="CF78" s="2">
        <v>0</v>
      </c>
      <c r="CG78" s="2" t="s">
        <v>150</v>
      </c>
      <c r="CH78" s="10">
        <f>IFERROR(VLOOKUP(CG78,Dicionário!$A:$B,2,0),"CONFERIR")</f>
        <v>2</v>
      </c>
      <c r="CI78" s="2">
        <v>150</v>
      </c>
      <c r="CJ78" s="2" t="s">
        <v>800</v>
      </c>
      <c r="CK78" s="10">
        <f>IFERROR(VLOOKUP(CJ78,Dicionário!$A:$B,2,0),"CONFERIR")</f>
        <v>0</v>
      </c>
      <c r="CL78" s="2" t="s">
        <v>801</v>
      </c>
      <c r="CM78" s="2">
        <v>0</v>
      </c>
      <c r="CN78" s="2">
        <v>0</v>
      </c>
      <c r="CO78" s="2">
        <v>0</v>
      </c>
      <c r="CP78" s="2" t="s">
        <v>150</v>
      </c>
      <c r="CQ78" s="10">
        <f>IFERROR(VLOOKUP(CP78,Dicionário!$A:$B,2,0),"CONFERIR")</f>
        <v>2</v>
      </c>
      <c r="CR78" s="2">
        <v>0</v>
      </c>
      <c r="CS78" s="2" t="s">
        <v>150</v>
      </c>
      <c r="CT78" s="10">
        <f>IFERROR(VLOOKUP(CS78,Dicionário!A:B,2,0),"Conferir")</f>
        <v>2</v>
      </c>
      <c r="CU78" s="2">
        <v>0</v>
      </c>
      <c r="CV78" s="2" t="s">
        <v>150</v>
      </c>
      <c r="CW78" s="10">
        <f>IFERROR(VLOOKUP(CV78,Dicionário!A:B,2,0),"Conferir")</f>
        <v>2</v>
      </c>
      <c r="CX78" s="2">
        <f t="shared" si="4"/>
        <v>0</v>
      </c>
      <c r="CY78" s="2">
        <v>400</v>
      </c>
      <c r="CZ78" s="2" t="s">
        <v>177</v>
      </c>
      <c r="DA78" s="10">
        <f>IFERROR(VLOOKUP(CZ78,Dicionário!$A:$B,2,0),"CONFERIR")</f>
        <v>0</v>
      </c>
      <c r="DC78" s="2" t="s">
        <v>155</v>
      </c>
      <c r="DD78" s="2" t="s">
        <v>155</v>
      </c>
      <c r="DE78" s="10">
        <f>IFERROR(VLOOKUP(DD78,Dicionário!A:B,2,0),"Conferir")</f>
        <v>1</v>
      </c>
      <c r="DF78" s="2" t="s">
        <v>156</v>
      </c>
      <c r="DH78" s="2" t="s">
        <v>621</v>
      </c>
      <c r="DI78" s="10">
        <f>IFERROR(VLOOKUP(DH78,Dicionário!$A:$B,2,0),"CONFERIR")</f>
        <v>0</v>
      </c>
      <c r="DJ78" s="2" t="s">
        <v>158</v>
      </c>
      <c r="DK78" s="10">
        <f>IFERROR(VLOOKUP(DJ78,Dicionário!A:B,2,0),"Conferir")</f>
        <v>5</v>
      </c>
      <c r="DL78" s="2" t="s">
        <v>158</v>
      </c>
      <c r="DM78" s="10">
        <f>IFERROR(VLOOKUP(DL78,Dicionário!A:B,2,0),"Conferir")</f>
        <v>5</v>
      </c>
      <c r="DN78" s="2" t="s">
        <v>126</v>
      </c>
      <c r="DO78" s="10">
        <f>IFERROR(VLOOKUP(DN78,Dicionário!A:B,2,0),"Conferir")</f>
        <v>2</v>
      </c>
      <c r="DP78" s="2" t="s">
        <v>126</v>
      </c>
      <c r="DQ78" s="10">
        <f>IFERROR(VLOOKUP(DP78,Dicionário!A:B,2,0),"Conferir")</f>
        <v>2</v>
      </c>
      <c r="DS78" s="2">
        <f t="shared" si="5"/>
        <v>2801</v>
      </c>
      <c r="DT78" s="2">
        <f t="shared" si="6"/>
        <v>1280</v>
      </c>
      <c r="DU78" s="2">
        <v>18</v>
      </c>
      <c r="DV78" s="2">
        <v>2022</v>
      </c>
    </row>
    <row r="79" spans="1:126" ht="13" x14ac:dyDescent="0.15">
      <c r="A79" s="6">
        <v>44965.663177233801</v>
      </c>
      <c r="B79" s="2" t="s">
        <v>671</v>
      </c>
      <c r="C79" s="2" t="s">
        <v>802</v>
      </c>
      <c r="D79" s="2" t="s">
        <v>125</v>
      </c>
      <c r="E79" s="2" t="s">
        <v>126</v>
      </c>
      <c r="F79" s="2" t="s">
        <v>803</v>
      </c>
      <c r="G79" s="2">
        <v>2</v>
      </c>
      <c r="H79" s="2">
        <v>1</v>
      </c>
      <c r="I79" s="2" t="s">
        <v>127</v>
      </c>
      <c r="J79" s="2" t="s">
        <v>128</v>
      </c>
      <c r="K79" s="2" t="s">
        <v>182</v>
      </c>
      <c r="L79" s="2" t="s">
        <v>804</v>
      </c>
      <c r="M79" s="2">
        <v>2023020150</v>
      </c>
      <c r="N79" s="2" t="s">
        <v>805</v>
      </c>
      <c r="O79" s="2">
        <v>11948552487</v>
      </c>
      <c r="P79" s="2">
        <v>544520865</v>
      </c>
      <c r="Q79" s="2">
        <v>48914394832</v>
      </c>
      <c r="R79" s="7">
        <v>38243</v>
      </c>
      <c r="S79" s="2" t="s">
        <v>132</v>
      </c>
      <c r="T79" s="2" t="s">
        <v>133</v>
      </c>
      <c r="U79" s="2" t="s">
        <v>806</v>
      </c>
      <c r="V79" s="8" t="s">
        <v>807</v>
      </c>
      <c r="W79" s="2" t="s">
        <v>791</v>
      </c>
      <c r="X79" s="2" t="s">
        <v>137</v>
      </c>
      <c r="Y79" s="2" t="s">
        <v>138</v>
      </c>
      <c r="Z79" s="2" t="s">
        <v>139</v>
      </c>
      <c r="AB79" s="2">
        <v>4</v>
      </c>
      <c r="AC79" s="2">
        <v>4</v>
      </c>
      <c r="AD79" s="2">
        <f t="shared" si="0"/>
        <v>8</v>
      </c>
      <c r="AF79" s="2">
        <f t="shared" si="1"/>
        <v>8</v>
      </c>
      <c r="AG79" s="2" t="str">
        <f t="shared" si="2"/>
        <v>Ok</v>
      </c>
      <c r="AH79" s="2" t="s">
        <v>140</v>
      </c>
      <c r="AI79" s="2">
        <v>0</v>
      </c>
      <c r="AJ79" s="2" t="s">
        <v>141</v>
      </c>
      <c r="AK79" s="2">
        <f>IFERROR(VLOOKUP(AJ79,Dicionário!A:B,2,0),"Conferir")</f>
        <v>2</v>
      </c>
      <c r="AL79" s="2">
        <v>5898</v>
      </c>
      <c r="AM79" s="2" t="s">
        <v>351</v>
      </c>
      <c r="AN79" s="9">
        <f>IFERROR(VLOOKUP(AM79,Dicionário!A:B,2,0),"Conferir")</f>
        <v>2</v>
      </c>
      <c r="AO79" s="2">
        <v>0</v>
      </c>
      <c r="AP79" s="2" t="s">
        <v>307</v>
      </c>
      <c r="AQ79" s="2">
        <f>IFERROR(VLOOKUP(AP79,Dicionário!A:B,2,0),"Conferir")</f>
        <v>2</v>
      </c>
      <c r="AR79" s="2">
        <v>0</v>
      </c>
      <c r="AS79" s="2" t="s">
        <v>141</v>
      </c>
      <c r="AT79" s="9">
        <f>IFERROR(VLOOKUP(AS79,Dicionário!A:B,2,0),"Conferir")</f>
        <v>2</v>
      </c>
      <c r="AU79" s="2">
        <v>0</v>
      </c>
      <c r="AV79" s="2">
        <v>0</v>
      </c>
      <c r="AW79" s="2" t="s">
        <v>141</v>
      </c>
      <c r="AX79" s="9">
        <f>IFERROR(VLOOKUP(AW79,Dicionário!A:B,2,0),"Conferir")</f>
        <v>2</v>
      </c>
      <c r="AY79" s="2">
        <v>0</v>
      </c>
      <c r="AZ79" s="2" t="s">
        <v>141</v>
      </c>
      <c r="BA79" s="10">
        <f>IFERROR(VLOOKUP(AZ79,Dicionário!A:B,2,0),"Conferir")</f>
        <v>2</v>
      </c>
      <c r="BB79" s="2">
        <v>0</v>
      </c>
      <c r="BC79" s="2" t="s">
        <v>141</v>
      </c>
      <c r="BD79" s="10">
        <f>IFERROR(VLOOKUP(BC79,Dicionário!A:B,2,0),"Conferir")</f>
        <v>2</v>
      </c>
      <c r="BE79" s="2" t="s">
        <v>808</v>
      </c>
      <c r="BF79" s="2">
        <v>0</v>
      </c>
      <c r="BG79" s="2" t="s">
        <v>143</v>
      </c>
      <c r="BH79" s="10">
        <f>IFERROR(VLOOKUP(BG79,Dicionário!$A:$B,2,0),"CONFERIR")</f>
        <v>1</v>
      </c>
      <c r="BI79" s="2">
        <v>214</v>
      </c>
      <c r="BJ79" s="2" t="s">
        <v>377</v>
      </c>
      <c r="BK79" s="10">
        <f>IFERROR(VLOOKUP(BJ79,Dicionário!$A:$B,2,0),"CONFERIR")</f>
        <v>2</v>
      </c>
      <c r="BL79" s="2">
        <v>0</v>
      </c>
      <c r="BM79" s="2" t="s">
        <v>227</v>
      </c>
      <c r="BN79" s="10">
        <f>IFERROR(VLOOKUP(BM79,Dicionário!$A:$B,2,0),"CONFERIR")</f>
        <v>0</v>
      </c>
      <c r="BO79" s="2">
        <v>233</v>
      </c>
      <c r="BP79" s="2" t="s">
        <v>146</v>
      </c>
      <c r="BQ79" s="10">
        <f>IFERROR(VLOOKUP(BP79,Dicionário!$A:$B,2,0),"CONFERIR")</f>
        <v>2</v>
      </c>
      <c r="BR79" s="2">
        <v>349</v>
      </c>
      <c r="BS79" s="2" t="s">
        <v>146</v>
      </c>
      <c r="BT79" s="10">
        <f>IFERROR(VLOOKUP(BS79,Dicionário!$A:$B,2,0),"CONFERIR")</f>
        <v>2</v>
      </c>
      <c r="BU79" s="2">
        <v>36</v>
      </c>
      <c r="BV79" s="2" t="s">
        <v>147</v>
      </c>
      <c r="BW79" s="10">
        <f>IFERROR(VLOOKUP(BV79,Dicionário!$A:$B,2,0),"CONFERIR")</f>
        <v>2</v>
      </c>
      <c r="BX79" s="2" t="s">
        <v>202</v>
      </c>
      <c r="BY79" s="2">
        <v>140</v>
      </c>
      <c r="BZ79" s="2" t="s">
        <v>266</v>
      </c>
      <c r="CA79" s="10">
        <f>IFERROR(VLOOKUP(BZ79,Dicionário!$A:$B,2,0),"CONFERIR")</f>
        <v>0</v>
      </c>
      <c r="CB79" s="2">
        <v>300</v>
      </c>
      <c r="CC79" s="2">
        <v>2003</v>
      </c>
      <c r="CD79" s="2" t="s">
        <v>214</v>
      </c>
      <c r="CE79" s="10">
        <f>IFERROR(VLOOKUP(CD79,Dicionário!$A:$B,2,0),"CONFERIR")</f>
        <v>2</v>
      </c>
      <c r="CF79" s="2">
        <v>1821</v>
      </c>
      <c r="CG79" s="2" t="s">
        <v>297</v>
      </c>
      <c r="CH79" s="10">
        <f>IFERROR(VLOOKUP(CG79,Dicionário!$A:$B,2,0),"CONFERIR")</f>
        <v>2</v>
      </c>
      <c r="CI79" s="2">
        <v>240</v>
      </c>
      <c r="CJ79" s="2" t="s">
        <v>175</v>
      </c>
      <c r="CK79" s="10">
        <f>IFERROR(VLOOKUP(CJ79,Dicionário!$A:$B,2,0),"CONFERIR")</f>
        <v>2</v>
      </c>
      <c r="CL79" s="2" t="s">
        <v>809</v>
      </c>
      <c r="CM79" s="2">
        <v>2</v>
      </c>
      <c r="CN79" s="2">
        <v>0</v>
      </c>
      <c r="CO79" s="2">
        <v>1200</v>
      </c>
      <c r="CP79" s="2" t="s">
        <v>177</v>
      </c>
      <c r="CQ79" s="10">
        <f>IFERROR(VLOOKUP(CP79,Dicionário!$A:$B,2,0),"CONFERIR")</f>
        <v>0</v>
      </c>
      <c r="CR79" s="2">
        <v>16651</v>
      </c>
      <c r="CS79" s="2" t="s">
        <v>154</v>
      </c>
      <c r="CT79" s="10">
        <f>IFERROR(VLOOKUP(CS79,Dicionário!A:B,2,0),"Conferir")</f>
        <v>2</v>
      </c>
      <c r="CU79" s="2">
        <v>1063</v>
      </c>
      <c r="CV79" s="2" t="s">
        <v>154</v>
      </c>
      <c r="CW79" s="10">
        <f>IFERROR(VLOOKUP(CV79,Dicionário!A:B,2,0),"Conferir")</f>
        <v>2</v>
      </c>
      <c r="CX79" s="2">
        <f t="shared" si="4"/>
        <v>-1299</v>
      </c>
      <c r="CY79" s="2">
        <v>0</v>
      </c>
      <c r="CZ79" s="2" t="s">
        <v>150</v>
      </c>
      <c r="DA79" s="10">
        <f>IFERROR(VLOOKUP(CZ79,Dicionário!$A:$B,2,0),"CONFERIR")</f>
        <v>2</v>
      </c>
      <c r="DC79" s="2" t="s">
        <v>190</v>
      </c>
      <c r="DD79" s="2" t="s">
        <v>155</v>
      </c>
      <c r="DE79" s="10">
        <f>IFERROR(VLOOKUP(DD79,Dicionário!A:B,2,0),"Conferir")</f>
        <v>1</v>
      </c>
      <c r="DF79" s="2" t="s">
        <v>156</v>
      </c>
      <c r="DH79" s="2" t="s">
        <v>157</v>
      </c>
      <c r="DI79" s="10">
        <f>IFERROR(VLOOKUP(DH79,Dicionário!$A:$B,2,0),"CONFERIR")</f>
        <v>2</v>
      </c>
      <c r="DJ79" s="2" t="s">
        <v>158</v>
      </c>
      <c r="DK79" s="10">
        <f>IFERROR(VLOOKUP(DJ79,Dicionário!A:B,2,0),"Conferir")</f>
        <v>5</v>
      </c>
      <c r="DL79" s="2" t="s">
        <v>206</v>
      </c>
      <c r="DM79" s="10">
        <f>IFERROR(VLOOKUP(DL79,Dicionário!A:B,2,0),"Conferir")</f>
        <v>7</v>
      </c>
      <c r="DN79" s="2" t="s">
        <v>126</v>
      </c>
      <c r="DO79" s="10">
        <f>IFERROR(VLOOKUP(DN79,Dicionário!A:B,2,0),"Conferir")</f>
        <v>2</v>
      </c>
      <c r="DP79" s="2" t="s">
        <v>126</v>
      </c>
      <c r="DQ79" s="10">
        <f>IFERROR(VLOOKUP(DP79,Dicionário!A:B,2,0),"Conferir")</f>
        <v>2</v>
      </c>
      <c r="DS79" s="2">
        <f t="shared" si="5"/>
        <v>5898</v>
      </c>
      <c r="DT79" s="2">
        <f t="shared" si="6"/>
        <v>23187</v>
      </c>
      <c r="DU79" s="2">
        <v>19</v>
      </c>
      <c r="DV79" s="2">
        <v>2022</v>
      </c>
    </row>
    <row r="80" spans="1:126" ht="13" x14ac:dyDescent="0.15">
      <c r="A80" s="6">
        <v>44965.637767511573</v>
      </c>
      <c r="B80" s="2" t="s">
        <v>258</v>
      </c>
      <c r="C80" s="2" t="s">
        <v>810</v>
      </c>
      <c r="D80" s="2" t="s">
        <v>125</v>
      </c>
      <c r="E80" s="2" t="s">
        <v>126</v>
      </c>
      <c r="F80" s="2" t="s">
        <v>126</v>
      </c>
      <c r="G80" s="2">
        <v>2</v>
      </c>
      <c r="H80" s="2" t="s">
        <v>162</v>
      </c>
      <c r="I80" s="2">
        <v>1</v>
      </c>
      <c r="J80" s="2" t="s">
        <v>163</v>
      </c>
      <c r="K80" s="2" t="s">
        <v>128</v>
      </c>
      <c r="L80" s="2" t="s">
        <v>811</v>
      </c>
      <c r="M80" s="2">
        <v>2023020151</v>
      </c>
      <c r="N80" s="2" t="s">
        <v>812</v>
      </c>
      <c r="O80" s="2">
        <v>11977081026</v>
      </c>
      <c r="P80" s="2">
        <v>543610068</v>
      </c>
      <c r="Q80" s="2">
        <v>44169013808</v>
      </c>
      <c r="R80" s="7">
        <v>34606</v>
      </c>
      <c r="S80" s="2" t="s">
        <v>387</v>
      </c>
      <c r="T80" s="2" t="s">
        <v>133</v>
      </c>
      <c r="U80" s="2" t="s">
        <v>813</v>
      </c>
      <c r="V80" s="8" t="s">
        <v>814</v>
      </c>
      <c r="W80" s="2" t="s">
        <v>168</v>
      </c>
      <c r="X80" s="2" t="s">
        <v>137</v>
      </c>
      <c r="Y80" s="2" t="s">
        <v>138</v>
      </c>
      <c r="Z80" s="2" t="s">
        <v>139</v>
      </c>
      <c r="AB80" s="2">
        <v>5</v>
      </c>
      <c r="AC80" s="2">
        <v>5</v>
      </c>
      <c r="AD80" s="2">
        <f t="shared" si="0"/>
        <v>10</v>
      </c>
      <c r="AE80" s="2">
        <v>0</v>
      </c>
      <c r="AF80" s="2">
        <f t="shared" si="1"/>
        <v>10</v>
      </c>
      <c r="AG80" s="2" t="str">
        <f t="shared" si="2"/>
        <v>Ok</v>
      </c>
      <c r="AH80" s="2" t="s">
        <v>140</v>
      </c>
      <c r="AI80" s="2">
        <v>916</v>
      </c>
      <c r="AJ80" s="2" t="s">
        <v>142</v>
      </c>
      <c r="AK80" s="2">
        <f>IFERROR(VLOOKUP(AJ80,Dicionário!A:B,2,0),"Conferir")</f>
        <v>2</v>
      </c>
      <c r="AL80" s="2">
        <v>0</v>
      </c>
      <c r="AM80" s="2" t="s">
        <v>141</v>
      </c>
      <c r="AN80" s="9">
        <f>IFERROR(VLOOKUP(AM80,Dicionário!A:B,2,0),"Conferir")</f>
        <v>2</v>
      </c>
      <c r="AO80" s="2">
        <v>1413</v>
      </c>
      <c r="AP80" s="2" t="s">
        <v>142</v>
      </c>
      <c r="AQ80" s="2">
        <f>IFERROR(VLOOKUP(AP80,Dicionário!A:B,2,0),"Conferir")</f>
        <v>2</v>
      </c>
      <c r="AR80" s="2">
        <v>0</v>
      </c>
      <c r="AS80" s="2" t="s">
        <v>141</v>
      </c>
      <c r="AT80" s="9">
        <f>IFERROR(VLOOKUP(AS80,Dicionário!A:B,2,0),"Conferir")</f>
        <v>2</v>
      </c>
      <c r="AU80" s="2">
        <v>0</v>
      </c>
      <c r="AV80" s="2">
        <f t="shared" ref="AV80:AV82" si="15">ROUND(AU80+CX80,0)</f>
        <v>0</v>
      </c>
      <c r="AW80" s="2" t="s">
        <v>141</v>
      </c>
      <c r="AX80" s="9">
        <f>IFERROR(VLOOKUP(AW80,Dicionário!A:B,2,0),"Conferir")</f>
        <v>2</v>
      </c>
      <c r="AY80" s="2">
        <v>0</v>
      </c>
      <c r="AZ80" s="2" t="s">
        <v>141</v>
      </c>
      <c r="BA80" s="10">
        <f>IFERROR(VLOOKUP(AZ80,Dicionário!A:B,2,0),"Conferir")</f>
        <v>2</v>
      </c>
      <c r="BB80" s="2">
        <v>600</v>
      </c>
      <c r="BC80" s="2" t="s">
        <v>188</v>
      </c>
      <c r="BD80" s="10">
        <f>IFERROR(VLOOKUP(BC80,Dicionário!A:B,2,0),"Conferir")</f>
        <v>0</v>
      </c>
      <c r="BF80" s="2">
        <v>0</v>
      </c>
      <c r="BG80" s="2" t="s">
        <v>172</v>
      </c>
      <c r="BH80" s="10">
        <f>IFERROR(VLOOKUP(BG80,Dicionário!$A:$B,2,0),"CONFERIR")</f>
        <v>2</v>
      </c>
      <c r="BI80" s="2">
        <v>750</v>
      </c>
      <c r="BJ80" s="2" t="s">
        <v>173</v>
      </c>
      <c r="BK80" s="10">
        <f>IFERROR(VLOOKUP(BJ80,Dicionário!$A:$B,2,0),"CONFERIR")</f>
        <v>2</v>
      </c>
      <c r="BL80" s="2">
        <v>0</v>
      </c>
      <c r="BM80" s="2" t="s">
        <v>150</v>
      </c>
      <c r="BN80" s="10">
        <f>IFERROR(VLOOKUP(BM80,Dicionário!$A:$B,2,0),"CONFERIR")</f>
        <v>2</v>
      </c>
      <c r="BO80" s="2">
        <v>86</v>
      </c>
      <c r="BP80" s="2" t="s">
        <v>146</v>
      </c>
      <c r="BQ80" s="10">
        <f>IFERROR(VLOOKUP(BP80,Dicionário!$A:$B,2,0),"CONFERIR")</f>
        <v>2</v>
      </c>
      <c r="BR80" s="2">
        <v>147</v>
      </c>
      <c r="BS80" s="2" t="s">
        <v>146</v>
      </c>
      <c r="BT80" s="10">
        <f>IFERROR(VLOOKUP(BS80,Dicionário!$A:$B,2,0),"CONFERIR")</f>
        <v>2</v>
      </c>
      <c r="BU80" s="2">
        <v>20</v>
      </c>
      <c r="BV80" s="2" t="s">
        <v>353</v>
      </c>
      <c r="BW80" s="10">
        <f>IFERROR(VLOOKUP(BV80,Dicionário!$A:$B,2,0),"CONFERIR")</f>
        <v>0</v>
      </c>
      <c r="BX80" s="2" t="s">
        <v>202</v>
      </c>
      <c r="BY80" s="2">
        <v>107</v>
      </c>
      <c r="BZ80" s="2" t="s">
        <v>149</v>
      </c>
      <c r="CA80" s="10">
        <f>IFERROR(VLOOKUP(BZ80,Dicionário!$A:$B,2,0),"CONFERIR")</f>
        <v>2</v>
      </c>
      <c r="CB80" s="2">
        <v>0</v>
      </c>
      <c r="CC80" s="2">
        <v>0</v>
      </c>
      <c r="CD80" s="2" t="s">
        <v>150</v>
      </c>
      <c r="CE80" s="10">
        <f>IFERROR(VLOOKUP(CD80,Dicionário!$A:$B,2,0),"CONFERIR")</f>
        <v>2</v>
      </c>
      <c r="CF80" s="2">
        <v>100</v>
      </c>
      <c r="CG80" s="2" t="s">
        <v>151</v>
      </c>
      <c r="CH80" s="10">
        <f>IFERROR(VLOOKUP(CG80,Dicionário!$A:$B,2,0),"CONFERIR")</f>
        <v>2</v>
      </c>
      <c r="CI80" s="2">
        <v>220</v>
      </c>
      <c r="CJ80" s="2" t="s">
        <v>175</v>
      </c>
      <c r="CK80" s="10">
        <f>IFERROR(VLOOKUP(CJ80,Dicionário!$A:$B,2,0),"CONFERIR")</f>
        <v>2</v>
      </c>
      <c r="CL80" s="2" t="s">
        <v>657</v>
      </c>
      <c r="CM80" s="2">
        <v>0</v>
      </c>
      <c r="CN80" s="2">
        <v>0</v>
      </c>
      <c r="CO80" s="2">
        <v>0</v>
      </c>
      <c r="CP80" s="2" t="s">
        <v>150</v>
      </c>
      <c r="CQ80" s="10">
        <f>IFERROR(VLOOKUP(CP80,Dicionário!$A:$B,2,0),"CONFERIR")</f>
        <v>2</v>
      </c>
      <c r="CR80" s="2">
        <v>0</v>
      </c>
      <c r="CS80" s="2" t="s">
        <v>150</v>
      </c>
      <c r="CT80" s="10">
        <f>IFERROR(VLOOKUP(CS80,Dicionário!A:B,2,0),"Conferir")</f>
        <v>2</v>
      </c>
      <c r="CU80" s="2">
        <v>0</v>
      </c>
      <c r="CV80" s="2" t="s">
        <v>150</v>
      </c>
      <c r="CW80" s="10">
        <f>IFERROR(VLOOKUP(CV80,Dicionário!A:B,2,0),"Conferir")</f>
        <v>2</v>
      </c>
      <c r="CX80" s="2">
        <f t="shared" si="4"/>
        <v>0</v>
      </c>
      <c r="CY80" s="2">
        <v>3000</v>
      </c>
      <c r="CZ80" s="2" t="s">
        <v>177</v>
      </c>
      <c r="DA80" s="10">
        <f>IFERROR(VLOOKUP(CZ80,Dicionário!$A:$B,2,0),"CONFERIR")</f>
        <v>0</v>
      </c>
      <c r="DC80" s="2" t="s">
        <v>155</v>
      </c>
      <c r="DD80" s="2" t="s">
        <v>155</v>
      </c>
      <c r="DE80" s="10">
        <f>IFERROR(VLOOKUP(DD80,Dicionário!A:B,2,0),"Conferir")</f>
        <v>1</v>
      </c>
      <c r="DF80" s="2" t="s">
        <v>156</v>
      </c>
      <c r="DG80" s="2" t="s">
        <v>126</v>
      </c>
      <c r="DH80" s="2" t="s">
        <v>157</v>
      </c>
      <c r="DI80" s="10">
        <f>IFERROR(VLOOKUP(DH80,Dicionário!$A:$B,2,0),"CONFERIR")</f>
        <v>2</v>
      </c>
      <c r="DJ80" s="2" t="s">
        <v>519</v>
      </c>
      <c r="DK80" s="10">
        <f>IFERROR(VLOOKUP(DJ80,Dicionário!A:B,2,0),"Conferir")</f>
        <v>1</v>
      </c>
      <c r="DL80" s="2" t="s">
        <v>319</v>
      </c>
      <c r="DM80" s="10">
        <f>IFERROR(VLOOKUP(DL80,Dicionário!A:B,2,0),"Conferir")</f>
        <v>3</v>
      </c>
      <c r="DN80" s="2" t="s">
        <v>125</v>
      </c>
      <c r="DO80" s="10">
        <f>IFERROR(VLOOKUP(DN80,Dicionário!A:B,2,0),"Conferir")</f>
        <v>1</v>
      </c>
      <c r="DP80" s="2" t="s">
        <v>125</v>
      </c>
      <c r="DQ80" s="10">
        <f>IFERROR(VLOOKUP(DP80,Dicionário!A:B,2,0),"Conferir")</f>
        <v>1</v>
      </c>
      <c r="DS80" s="2">
        <f t="shared" si="5"/>
        <v>2013</v>
      </c>
      <c r="DT80" s="2">
        <f t="shared" si="6"/>
        <v>4430</v>
      </c>
      <c r="DU80" s="2">
        <v>29</v>
      </c>
      <c r="DV80" s="2">
        <v>2014</v>
      </c>
    </row>
    <row r="81" spans="1:126" ht="13" x14ac:dyDescent="0.15">
      <c r="A81" s="6">
        <v>44967.438546284728</v>
      </c>
      <c r="B81" s="2" t="s">
        <v>192</v>
      </c>
      <c r="C81" s="2" t="s">
        <v>815</v>
      </c>
      <c r="D81" s="2" t="s">
        <v>125</v>
      </c>
      <c r="E81" s="2" t="s">
        <v>126</v>
      </c>
      <c r="F81" s="2" t="s">
        <v>126</v>
      </c>
      <c r="G81" s="2">
        <v>3</v>
      </c>
      <c r="H81" s="2">
        <v>1</v>
      </c>
      <c r="I81" s="2" t="s">
        <v>127</v>
      </c>
      <c r="J81" s="2" t="s">
        <v>128</v>
      </c>
      <c r="K81" s="2" t="s">
        <v>182</v>
      </c>
      <c r="L81" s="2" t="s">
        <v>816</v>
      </c>
      <c r="M81" s="2">
        <v>2023020152</v>
      </c>
      <c r="N81" s="2" t="s">
        <v>817</v>
      </c>
      <c r="O81" s="2">
        <v>11953668196</v>
      </c>
      <c r="P81" s="2">
        <v>569040899</v>
      </c>
      <c r="Q81" s="2">
        <v>46135770802</v>
      </c>
      <c r="R81" s="7">
        <v>38151</v>
      </c>
      <c r="S81" s="2" t="s">
        <v>132</v>
      </c>
      <c r="T81" s="2" t="s">
        <v>133</v>
      </c>
      <c r="U81" s="2" t="s">
        <v>818</v>
      </c>
      <c r="V81" s="8" t="s">
        <v>819</v>
      </c>
      <c r="W81" s="2" t="s">
        <v>168</v>
      </c>
      <c r="X81" s="2" t="s">
        <v>137</v>
      </c>
      <c r="Y81" s="2" t="s">
        <v>138</v>
      </c>
      <c r="Z81" s="2" t="s">
        <v>139</v>
      </c>
      <c r="AA81" s="2" t="s">
        <v>820</v>
      </c>
      <c r="AB81" s="2">
        <v>3</v>
      </c>
      <c r="AC81" s="2">
        <v>3</v>
      </c>
      <c r="AD81" s="2">
        <f t="shared" si="0"/>
        <v>6</v>
      </c>
      <c r="AF81" s="2">
        <f t="shared" si="1"/>
        <v>6</v>
      </c>
      <c r="AG81" s="2" t="str">
        <f t="shared" si="2"/>
        <v>Ok</v>
      </c>
      <c r="AH81" s="2" t="s">
        <v>140</v>
      </c>
      <c r="AI81" s="2">
        <v>0</v>
      </c>
      <c r="AJ81" s="2" t="s">
        <v>141</v>
      </c>
      <c r="AK81" s="2">
        <f>IFERROR(VLOOKUP(AJ81,Dicionário!A:B,2,0),"Conferir")</f>
        <v>2</v>
      </c>
      <c r="AL81" s="2">
        <v>3852</v>
      </c>
      <c r="AM81" s="2" t="s">
        <v>142</v>
      </c>
      <c r="AN81" s="9">
        <f>IFERROR(VLOOKUP(AM81,Dicionário!A:B,2,0),"Conferir")</f>
        <v>2</v>
      </c>
      <c r="AO81" s="2">
        <v>1100</v>
      </c>
      <c r="AP81" s="2" t="s">
        <v>142</v>
      </c>
      <c r="AQ81" s="2">
        <f>IFERROR(VLOOKUP(AP81,Dicionário!A:B,2,0),"Conferir")</f>
        <v>2</v>
      </c>
      <c r="AR81" s="2">
        <v>0</v>
      </c>
      <c r="AS81" s="2" t="s">
        <v>141</v>
      </c>
      <c r="AT81" s="9">
        <f>IFERROR(VLOOKUP(AS81,Dicionário!A:B,2,0),"Conferir")</f>
        <v>2</v>
      </c>
      <c r="AU81" s="2">
        <v>0</v>
      </c>
      <c r="AV81" s="2">
        <f t="shared" si="15"/>
        <v>21</v>
      </c>
      <c r="AW81" s="2" t="s">
        <v>141</v>
      </c>
      <c r="AX81" s="9">
        <f>IFERROR(VLOOKUP(AW81,Dicionário!A:B,2,0),"Conferir")</f>
        <v>2</v>
      </c>
      <c r="AY81" s="2">
        <v>0</v>
      </c>
      <c r="AZ81" s="2" t="s">
        <v>141</v>
      </c>
      <c r="BA81" s="10">
        <f>IFERROR(VLOOKUP(AZ81,Dicionário!A:B,2,0),"Conferir")</f>
        <v>2</v>
      </c>
      <c r="BB81" s="2">
        <v>0</v>
      </c>
      <c r="BC81" s="2" t="s">
        <v>141</v>
      </c>
      <c r="BD81" s="10">
        <f>IFERROR(VLOOKUP(BC81,Dicionário!A:B,2,0),"Conferir")</f>
        <v>2</v>
      </c>
      <c r="BE81" s="2" t="s">
        <v>821</v>
      </c>
      <c r="BF81" s="2">
        <v>0</v>
      </c>
      <c r="BG81" s="2" t="s">
        <v>237</v>
      </c>
      <c r="BH81" s="10">
        <f>IFERROR(VLOOKUP(BG81,Dicionário!$A:$B,2,0),"CONFERIR")</f>
        <v>4</v>
      </c>
      <c r="BI81" s="2">
        <v>0</v>
      </c>
      <c r="BJ81" s="2" t="s">
        <v>238</v>
      </c>
      <c r="BK81" s="10">
        <f>IFERROR(VLOOKUP(BJ81,Dicionário!$A:$B,2,0),"CONFERIR")</f>
        <v>2</v>
      </c>
      <c r="BL81" s="2">
        <v>0</v>
      </c>
      <c r="BM81" s="2" t="s">
        <v>444</v>
      </c>
      <c r="BN81" s="10">
        <f>IFERROR(VLOOKUP(BM81,Dicionário!$A:$B,2,0),"CONFERIR")</f>
        <v>2</v>
      </c>
      <c r="BO81" s="2">
        <v>95</v>
      </c>
      <c r="BP81" s="2" t="s">
        <v>146</v>
      </c>
      <c r="BQ81" s="10">
        <f>IFERROR(VLOOKUP(BP81,Dicionário!$A:$B,2,0),"CONFERIR")</f>
        <v>2</v>
      </c>
      <c r="BR81" s="2">
        <v>113</v>
      </c>
      <c r="BS81" s="2" t="s">
        <v>146</v>
      </c>
      <c r="BT81" s="10">
        <f>IFERROR(VLOOKUP(BS81,Dicionário!$A:$B,2,0),"CONFERIR")</f>
        <v>2</v>
      </c>
      <c r="BU81" s="2">
        <v>91</v>
      </c>
      <c r="BV81" s="2" t="s">
        <v>147</v>
      </c>
      <c r="BW81" s="10">
        <f>IFERROR(VLOOKUP(BV81,Dicionário!$A:$B,2,0),"CONFERIR")</f>
        <v>2</v>
      </c>
      <c r="BX81" s="2" t="s">
        <v>148</v>
      </c>
      <c r="BY81" s="2">
        <v>192</v>
      </c>
      <c r="BZ81" s="2" t="s">
        <v>763</v>
      </c>
      <c r="CA81" s="10">
        <f>IFERROR(VLOOKUP(BZ81,Dicionário!$A:$B,2,0),"CONFERIR")</f>
        <v>0</v>
      </c>
      <c r="CB81" s="2">
        <v>0</v>
      </c>
      <c r="CC81" s="2">
        <v>0</v>
      </c>
      <c r="CD81" s="2" t="s">
        <v>150</v>
      </c>
      <c r="CE81" s="10">
        <f>IFERROR(VLOOKUP(CD81,Dicionário!$A:$B,2,0),"CONFERIR")</f>
        <v>2</v>
      </c>
      <c r="CF81" s="2">
        <v>0</v>
      </c>
      <c r="CG81" s="2" t="s">
        <v>150</v>
      </c>
      <c r="CH81" s="10">
        <f>IFERROR(VLOOKUP(CG81,Dicionário!$A:$B,2,0),"CONFERIR")</f>
        <v>2</v>
      </c>
      <c r="CI81" s="2">
        <v>115</v>
      </c>
      <c r="CJ81" s="2" t="s">
        <v>175</v>
      </c>
      <c r="CK81" s="10">
        <f>IFERROR(VLOOKUP(CJ81,Dicionário!$A:$B,2,0),"CONFERIR")</f>
        <v>2</v>
      </c>
      <c r="CL81" s="2" t="s">
        <v>189</v>
      </c>
      <c r="CM81" s="2">
        <v>1</v>
      </c>
      <c r="CN81" s="2">
        <v>0</v>
      </c>
      <c r="CO81" s="2">
        <v>851</v>
      </c>
      <c r="CP81" s="2" t="s">
        <v>545</v>
      </c>
      <c r="CQ81" s="10">
        <f>IFERROR(VLOOKUP(CP81,Dicionário!$A:$B,2,0),"CONFERIR")</f>
        <v>2</v>
      </c>
      <c r="CR81" s="2">
        <v>0</v>
      </c>
      <c r="CS81" s="2" t="s">
        <v>154</v>
      </c>
      <c r="CT81" s="10">
        <f>IFERROR(VLOOKUP(CS81,Dicionário!A:B,2,0),"Conferir")</f>
        <v>2</v>
      </c>
      <c r="CU81" s="2">
        <v>257</v>
      </c>
      <c r="CV81" s="2" t="s">
        <v>154</v>
      </c>
      <c r="CW81" s="10">
        <f>IFERROR(VLOOKUP(CV81,Dicionário!A:B,2,0),"Conferir")</f>
        <v>2</v>
      </c>
      <c r="CX81" s="2">
        <f t="shared" si="4"/>
        <v>21.416666666666668</v>
      </c>
      <c r="CY81" s="2">
        <v>0</v>
      </c>
      <c r="CZ81" s="2" t="s">
        <v>150</v>
      </c>
      <c r="DA81" s="10">
        <f>IFERROR(VLOOKUP(CZ81,Dicionário!$A:$B,2,0),"CONFERIR")</f>
        <v>2</v>
      </c>
      <c r="DC81" s="2" t="s">
        <v>155</v>
      </c>
      <c r="DD81" s="2" t="s">
        <v>190</v>
      </c>
      <c r="DE81" s="10">
        <f>IFERROR(VLOOKUP(DD81,Dicionário!A:B,2,0),"Conferir")</f>
        <v>2</v>
      </c>
      <c r="DF81" s="2" t="s">
        <v>156</v>
      </c>
      <c r="DG81" s="2" t="s">
        <v>191</v>
      </c>
      <c r="DH81" s="2" t="s">
        <v>157</v>
      </c>
      <c r="DI81" s="10">
        <f>IFERROR(VLOOKUP(DH81,Dicionário!$A:$B,2,0),"CONFERIR")</f>
        <v>2</v>
      </c>
      <c r="DJ81" s="2" t="s">
        <v>158</v>
      </c>
      <c r="DK81" s="10">
        <f>IFERROR(VLOOKUP(DJ81,Dicionário!A:B,2,0),"Conferir")</f>
        <v>5</v>
      </c>
      <c r="DL81" s="2" t="s">
        <v>229</v>
      </c>
      <c r="DM81" s="10">
        <f>IFERROR(VLOOKUP(DL81,Dicionário!A:B,2,0),"Conferir")</f>
        <v>2</v>
      </c>
      <c r="DN81" s="2" t="s">
        <v>126</v>
      </c>
      <c r="DO81" s="10">
        <f>IFERROR(VLOOKUP(DN81,Dicionário!A:B,2,0),"Conferir")</f>
        <v>2</v>
      </c>
      <c r="DP81" s="2" t="s">
        <v>126</v>
      </c>
      <c r="DQ81" s="10">
        <f>IFERROR(VLOOKUP(DP81,Dicionário!A:B,2,0),"Conferir")</f>
        <v>2</v>
      </c>
      <c r="DS81" s="2">
        <f t="shared" si="5"/>
        <v>4952</v>
      </c>
      <c r="DT81" s="2">
        <f t="shared" si="6"/>
        <v>1457</v>
      </c>
      <c r="DU81" s="2">
        <v>19</v>
      </c>
      <c r="DV81" s="2">
        <v>2022</v>
      </c>
    </row>
    <row r="82" spans="1:126" ht="13" x14ac:dyDescent="0.15">
      <c r="A82" s="12">
        <v>44965.352962962963</v>
      </c>
      <c r="B82" s="13" t="s">
        <v>392</v>
      </c>
      <c r="C82" s="13" t="s">
        <v>822</v>
      </c>
      <c r="D82" s="13" t="s">
        <v>125</v>
      </c>
      <c r="E82" s="13" t="s">
        <v>126</v>
      </c>
      <c r="F82" s="13" t="s">
        <v>730</v>
      </c>
      <c r="G82" s="14">
        <v>2</v>
      </c>
      <c r="H82" s="14">
        <v>1</v>
      </c>
      <c r="I82" s="14">
        <v>1</v>
      </c>
      <c r="J82" s="13" t="s">
        <v>128</v>
      </c>
      <c r="K82" s="13" t="s">
        <v>163</v>
      </c>
      <c r="L82" s="13" t="s">
        <v>823</v>
      </c>
      <c r="M82" s="14">
        <v>2023020154</v>
      </c>
      <c r="N82" s="14" t="s">
        <v>824</v>
      </c>
      <c r="O82" s="14">
        <v>11962913518</v>
      </c>
      <c r="P82" s="13" t="s">
        <v>825</v>
      </c>
      <c r="Q82" s="14">
        <v>46240664804</v>
      </c>
      <c r="R82" s="15">
        <v>37610</v>
      </c>
      <c r="S82" s="13" t="s">
        <v>132</v>
      </c>
      <c r="T82" s="13" t="s">
        <v>133</v>
      </c>
      <c r="U82" s="13" t="s">
        <v>826</v>
      </c>
      <c r="V82" s="16" t="s">
        <v>827</v>
      </c>
      <c r="W82" s="13" t="s">
        <v>168</v>
      </c>
      <c r="X82" s="13" t="s">
        <v>137</v>
      </c>
      <c r="Y82" s="13" t="s">
        <v>138</v>
      </c>
      <c r="Z82" s="13" t="s">
        <v>139</v>
      </c>
      <c r="AA82" s="13"/>
      <c r="AB82" s="14">
        <v>4</v>
      </c>
      <c r="AC82" s="14">
        <v>4</v>
      </c>
      <c r="AD82" s="2">
        <f t="shared" si="0"/>
        <v>8</v>
      </c>
      <c r="AE82" s="14">
        <v>0</v>
      </c>
      <c r="AF82" s="2">
        <f t="shared" si="1"/>
        <v>8</v>
      </c>
      <c r="AG82" s="2" t="str">
        <f t="shared" si="2"/>
        <v>Ok</v>
      </c>
      <c r="AH82" s="13" t="s">
        <v>140</v>
      </c>
      <c r="AI82" s="14">
        <v>673</v>
      </c>
      <c r="AJ82" s="13" t="s">
        <v>142</v>
      </c>
      <c r="AK82" s="2">
        <f>IFERROR(VLOOKUP(AJ82,Dicionário!A:B,2,0),"Conferir")</f>
        <v>2</v>
      </c>
      <c r="AL82" s="14">
        <v>3047</v>
      </c>
      <c r="AM82" s="13" t="s">
        <v>142</v>
      </c>
      <c r="AN82" s="9">
        <f>IFERROR(VLOOKUP(AM82,Dicionário!A:B,2,0),"Conferir")</f>
        <v>2</v>
      </c>
      <c r="AO82" s="14">
        <v>0</v>
      </c>
      <c r="AP82" s="13" t="s">
        <v>141</v>
      </c>
      <c r="AQ82" s="2">
        <f>IFERROR(VLOOKUP(AP82,Dicionário!A:B,2,0),"Conferir")</f>
        <v>2</v>
      </c>
      <c r="AR82" s="14">
        <v>0</v>
      </c>
      <c r="AS82" s="13" t="s">
        <v>141</v>
      </c>
      <c r="AT82" s="9">
        <f>IFERROR(VLOOKUP(AS82,Dicionário!A:B,2,0),"Conferir")</f>
        <v>2</v>
      </c>
      <c r="AU82" s="14">
        <v>0</v>
      </c>
      <c r="AV82" s="2">
        <f t="shared" si="15"/>
        <v>0</v>
      </c>
      <c r="AW82" s="13" t="s">
        <v>141</v>
      </c>
      <c r="AX82" s="9">
        <f>IFERROR(VLOOKUP(AW82,Dicionário!A:B,2,0),"Conferir")</f>
        <v>2</v>
      </c>
      <c r="AY82" s="14">
        <v>0</v>
      </c>
      <c r="AZ82" s="13" t="s">
        <v>141</v>
      </c>
      <c r="BA82" s="10">
        <f>IFERROR(VLOOKUP(AZ82,Dicionário!A:B,2,0),"Conferir")</f>
        <v>2</v>
      </c>
      <c r="BB82" s="14">
        <v>0</v>
      </c>
      <c r="BC82" s="13" t="s">
        <v>141</v>
      </c>
      <c r="BD82" s="10">
        <f>IFERROR(VLOOKUP(BC82,Dicionário!A:B,2,0),"Conferir")</f>
        <v>2</v>
      </c>
      <c r="BE82" s="13"/>
      <c r="BF82" s="14">
        <v>0</v>
      </c>
      <c r="BG82" s="13" t="s">
        <v>237</v>
      </c>
      <c r="BH82" s="10">
        <f>IFERROR(VLOOKUP(BG82,Dicionário!$A:$B,2,0),"CONFERIR")</f>
        <v>4</v>
      </c>
      <c r="BI82" s="14">
        <v>0</v>
      </c>
      <c r="BJ82" s="13" t="s">
        <v>144</v>
      </c>
      <c r="BK82" s="10">
        <f>IFERROR(VLOOKUP(BJ82,Dicionário!$A:$B,2,0),"CONFERIR")</f>
        <v>2</v>
      </c>
      <c r="BL82" s="14">
        <v>0</v>
      </c>
      <c r="BM82" s="13" t="s">
        <v>150</v>
      </c>
      <c r="BN82" s="10">
        <f>IFERROR(VLOOKUP(BM82,Dicionário!$A:$B,2,0),"CONFERIR")</f>
        <v>2</v>
      </c>
      <c r="BO82" s="14">
        <v>233</v>
      </c>
      <c r="BP82" s="13" t="s">
        <v>146</v>
      </c>
      <c r="BQ82" s="10">
        <f>IFERROR(VLOOKUP(BP82,Dicionário!$A:$B,2,0),"CONFERIR")</f>
        <v>2</v>
      </c>
      <c r="BR82" s="14">
        <v>197</v>
      </c>
      <c r="BS82" s="13" t="s">
        <v>146</v>
      </c>
      <c r="BT82" s="10">
        <f>IFERROR(VLOOKUP(BS82,Dicionário!$A:$B,2,0),"CONFERIR")</f>
        <v>2</v>
      </c>
      <c r="BU82" s="14">
        <v>40</v>
      </c>
      <c r="BV82" s="13" t="s">
        <v>309</v>
      </c>
      <c r="BW82" s="10">
        <f>IFERROR(VLOOKUP(BV82,Dicionário!$A:$B,2,0),"CONFERIR")</f>
        <v>2</v>
      </c>
      <c r="BX82" s="13" t="s">
        <v>148</v>
      </c>
      <c r="BY82" s="14">
        <v>90</v>
      </c>
      <c r="BZ82" s="13" t="s">
        <v>266</v>
      </c>
      <c r="CA82" s="10">
        <f>IFERROR(VLOOKUP(BZ82,Dicionário!$A:$B,2,0),"CONFERIR")</f>
        <v>0</v>
      </c>
      <c r="CB82" s="14">
        <v>480</v>
      </c>
      <c r="CC82" s="14">
        <v>0</v>
      </c>
      <c r="CD82" s="13" t="s">
        <v>150</v>
      </c>
      <c r="CE82" s="10">
        <f>IFERROR(VLOOKUP(CD82,Dicionário!$A:$B,2,0),"CONFERIR")</f>
        <v>2</v>
      </c>
      <c r="CF82" s="14">
        <v>103</v>
      </c>
      <c r="CG82" s="13" t="s">
        <v>151</v>
      </c>
      <c r="CH82" s="10">
        <f>IFERROR(VLOOKUP(CG82,Dicionário!$A:$B,2,0),"CONFERIR")</f>
        <v>2</v>
      </c>
      <c r="CI82" s="14">
        <v>410</v>
      </c>
      <c r="CJ82" s="13" t="s">
        <v>287</v>
      </c>
      <c r="CK82" s="10">
        <f>IFERROR(VLOOKUP(CJ82,Dicionário!$A:$B,2,0),"CONFERIR")</f>
        <v>0</v>
      </c>
      <c r="CL82" s="13" t="s">
        <v>828</v>
      </c>
      <c r="CM82" s="14">
        <v>0</v>
      </c>
      <c r="CN82" s="14">
        <v>0</v>
      </c>
      <c r="CO82" s="14">
        <v>0</v>
      </c>
      <c r="CP82" s="13" t="s">
        <v>150</v>
      </c>
      <c r="CQ82" s="10">
        <f>IFERROR(VLOOKUP(CP82,Dicionário!$A:$B,2,0),"CONFERIR")</f>
        <v>2</v>
      </c>
      <c r="CR82" s="14">
        <v>0</v>
      </c>
      <c r="CS82" s="13" t="s">
        <v>150</v>
      </c>
      <c r="CT82" s="10">
        <f>IFERROR(VLOOKUP(CS82,Dicionário!A:B,2,0),"Conferir")</f>
        <v>2</v>
      </c>
      <c r="CU82" s="14">
        <v>0</v>
      </c>
      <c r="CV82" s="13" t="s">
        <v>150</v>
      </c>
      <c r="CW82" s="10">
        <f>IFERROR(VLOOKUP(CV82,Dicionário!A:B,2,0),"Conferir")</f>
        <v>2</v>
      </c>
      <c r="CX82" s="2">
        <f t="shared" si="4"/>
        <v>0</v>
      </c>
      <c r="CY82" s="14">
        <v>0</v>
      </c>
      <c r="CZ82" s="13" t="s">
        <v>150</v>
      </c>
      <c r="DA82" s="10">
        <f>IFERROR(VLOOKUP(CZ82,Dicionário!$A:$B,2,0),"CONFERIR")</f>
        <v>2</v>
      </c>
      <c r="DB82" s="13"/>
      <c r="DC82" s="13" t="s">
        <v>155</v>
      </c>
      <c r="DD82" s="13" t="s">
        <v>155</v>
      </c>
      <c r="DE82" s="10">
        <f>IFERROR(VLOOKUP(DD82,Dicionário!A:B,2,0),"Conferir")</f>
        <v>1</v>
      </c>
      <c r="DF82" s="13" t="s">
        <v>156</v>
      </c>
      <c r="DG82" s="13"/>
      <c r="DH82" s="13" t="s">
        <v>157</v>
      </c>
      <c r="DI82" s="10">
        <f>IFERROR(VLOOKUP(DH82,Dicionário!$A:$B,2,0),"CONFERIR")</f>
        <v>2</v>
      </c>
      <c r="DJ82" s="13" t="s">
        <v>229</v>
      </c>
      <c r="DK82" s="10">
        <f>IFERROR(VLOOKUP(DJ82,Dicionário!A:B,2,0),"Conferir")</f>
        <v>2</v>
      </c>
      <c r="DL82" s="13" t="s">
        <v>319</v>
      </c>
      <c r="DM82" s="10">
        <f>IFERROR(VLOOKUP(DL82,Dicionário!A:B,2,0),"Conferir")</f>
        <v>3</v>
      </c>
      <c r="DN82" s="13" t="s">
        <v>125</v>
      </c>
      <c r="DO82" s="10">
        <f>IFERROR(VLOOKUP(DN82,Dicionário!A:B,2,0),"Conferir")</f>
        <v>1</v>
      </c>
      <c r="DP82" s="13" t="s">
        <v>125</v>
      </c>
      <c r="DQ82" s="10">
        <f>IFERROR(VLOOKUP(DP82,Dicionário!A:B,2,0),"Conferir")</f>
        <v>1</v>
      </c>
      <c r="DR82" s="13"/>
      <c r="DS82" s="2">
        <f t="shared" si="5"/>
        <v>3047</v>
      </c>
      <c r="DT82" s="2">
        <f t="shared" si="6"/>
        <v>1553</v>
      </c>
      <c r="DU82" s="2">
        <v>20</v>
      </c>
      <c r="DV82" s="2">
        <v>2019</v>
      </c>
    </row>
    <row r="83" spans="1:126" ht="13" x14ac:dyDescent="0.15">
      <c r="A83" s="6">
        <v>44966.672152361112</v>
      </c>
      <c r="B83" s="2" t="s">
        <v>159</v>
      </c>
      <c r="C83" s="2" t="s">
        <v>829</v>
      </c>
      <c r="D83" s="2" t="s">
        <v>125</v>
      </c>
      <c r="E83" s="2" t="s">
        <v>126</v>
      </c>
      <c r="F83" s="2" t="s">
        <v>126</v>
      </c>
      <c r="G83" s="2" t="s">
        <v>162</v>
      </c>
      <c r="H83" s="2" t="s">
        <v>162</v>
      </c>
      <c r="I83" s="2" t="s">
        <v>127</v>
      </c>
      <c r="J83" s="2" t="s">
        <v>128</v>
      </c>
      <c r="K83" s="2" t="s">
        <v>163</v>
      </c>
      <c r="L83" s="2" t="s">
        <v>830</v>
      </c>
      <c r="M83" s="2">
        <v>2023020155</v>
      </c>
      <c r="N83" s="2" t="s">
        <v>831</v>
      </c>
      <c r="O83" s="2">
        <v>11914144848</v>
      </c>
      <c r="P83" s="2">
        <v>562511830</v>
      </c>
      <c r="Q83" s="2">
        <v>43453266803</v>
      </c>
      <c r="R83" s="7">
        <v>38738</v>
      </c>
      <c r="S83" s="2" t="s">
        <v>832</v>
      </c>
      <c r="T83" s="2" t="s">
        <v>133</v>
      </c>
      <c r="U83" s="2" t="s">
        <v>833</v>
      </c>
      <c r="V83" s="8" t="s">
        <v>834</v>
      </c>
      <c r="W83" s="2" t="s">
        <v>791</v>
      </c>
      <c r="X83" s="2" t="s">
        <v>137</v>
      </c>
      <c r="Y83" s="2" t="s">
        <v>138</v>
      </c>
      <c r="Z83" s="2" t="s">
        <v>139</v>
      </c>
      <c r="AB83" s="2">
        <v>5</v>
      </c>
      <c r="AC83" s="2">
        <v>5</v>
      </c>
      <c r="AD83" s="2">
        <f t="shared" si="0"/>
        <v>10</v>
      </c>
      <c r="AF83" s="2">
        <f t="shared" si="1"/>
        <v>10</v>
      </c>
      <c r="AG83" s="2" t="str">
        <f t="shared" si="2"/>
        <v>Ok</v>
      </c>
      <c r="AH83" s="2" t="s">
        <v>140</v>
      </c>
      <c r="AI83" s="2">
        <v>0</v>
      </c>
      <c r="AJ83" s="2" t="s">
        <v>141</v>
      </c>
      <c r="AK83" s="2">
        <f>IFERROR(VLOOKUP(AJ83,Dicionário!A:B,2,0),"Conferir")</f>
        <v>2</v>
      </c>
      <c r="AL83" s="2">
        <f>5017-63</f>
        <v>4954</v>
      </c>
      <c r="AM83" s="2" t="s">
        <v>587</v>
      </c>
      <c r="AN83" s="9">
        <f>IFERROR(VLOOKUP(AM83,Dicionário!A:B,2,0),"Conferir")</f>
        <v>2</v>
      </c>
      <c r="AO83" s="2">
        <v>0</v>
      </c>
      <c r="AP83" s="2" t="s">
        <v>141</v>
      </c>
      <c r="AQ83" s="2">
        <f>IFERROR(VLOOKUP(AP83,Dicionário!A:B,2,0),"Conferir")</f>
        <v>2</v>
      </c>
      <c r="AR83" s="2">
        <v>0</v>
      </c>
      <c r="AS83" s="2" t="s">
        <v>141</v>
      </c>
      <c r="AT83" s="9">
        <f>IFERROR(VLOOKUP(AS83,Dicionário!A:B,2,0),"Conferir")</f>
        <v>2</v>
      </c>
      <c r="AU83" s="2">
        <v>0</v>
      </c>
      <c r="AV83" s="2">
        <v>0</v>
      </c>
      <c r="AW83" s="2" t="s">
        <v>141</v>
      </c>
      <c r="AX83" s="9">
        <f>IFERROR(VLOOKUP(AW83,Dicionário!A:B,2,0),"Conferir")</f>
        <v>2</v>
      </c>
      <c r="AY83" s="2">
        <v>0</v>
      </c>
      <c r="AZ83" s="2" t="s">
        <v>141</v>
      </c>
      <c r="BA83" s="10">
        <f>IFERROR(VLOOKUP(AZ83,Dicionário!A:B,2,0),"Conferir")</f>
        <v>2</v>
      </c>
      <c r="BB83" s="2">
        <v>0</v>
      </c>
      <c r="BC83" s="2" t="s">
        <v>141</v>
      </c>
      <c r="BD83" s="10">
        <f>IFERROR(VLOOKUP(BC83,Dicionário!A:B,2,0),"Conferir")</f>
        <v>2</v>
      </c>
      <c r="BF83" s="2">
        <v>1</v>
      </c>
      <c r="BG83" s="2" t="s">
        <v>143</v>
      </c>
      <c r="BH83" s="10">
        <f>IFERROR(VLOOKUP(BG83,Dicionário!$A:$B,2,0),"CONFERIR")</f>
        <v>1</v>
      </c>
      <c r="BI83" s="2">
        <v>0</v>
      </c>
      <c r="BJ83" s="2" t="s">
        <v>144</v>
      </c>
      <c r="BK83" s="10">
        <f>IFERROR(VLOOKUP(BJ83,Dicionário!$A:$B,2,0),"CONFERIR")</f>
        <v>2</v>
      </c>
      <c r="BL83" s="2">
        <v>142</v>
      </c>
      <c r="BM83" s="2" t="s">
        <v>145</v>
      </c>
      <c r="BN83" s="10">
        <f>IFERROR(VLOOKUP(BM83,Dicionário!$A:$B,2,0),"CONFERIR")</f>
        <v>2</v>
      </c>
      <c r="BO83" s="2">
        <v>297</v>
      </c>
      <c r="BP83" s="2" t="s">
        <v>146</v>
      </c>
      <c r="BQ83" s="10">
        <f>IFERROR(VLOOKUP(BP83,Dicionário!$A:$B,2,0),"CONFERIR")</f>
        <v>2</v>
      </c>
      <c r="BR83" s="2">
        <v>126</v>
      </c>
      <c r="BS83" s="2" t="s">
        <v>341</v>
      </c>
      <c r="BT83" s="10">
        <f>IFERROR(VLOOKUP(BS83,Dicionário!$A:$B,2,0),"CONFERIR")</f>
        <v>0</v>
      </c>
      <c r="BU83" s="2">
        <v>68</v>
      </c>
      <c r="BV83" s="2" t="s">
        <v>353</v>
      </c>
      <c r="BW83" s="10">
        <f>IFERROR(VLOOKUP(BV83,Dicionário!$A:$B,2,0),"CONFERIR")</f>
        <v>0</v>
      </c>
      <c r="BX83" s="2" t="s">
        <v>148</v>
      </c>
      <c r="BY83" s="2">
        <v>278</v>
      </c>
      <c r="BZ83" s="2" t="s">
        <v>149</v>
      </c>
      <c r="CA83" s="10">
        <f>IFERROR(VLOOKUP(BZ83,Dicionário!$A:$B,2,0),"CONFERIR")</f>
        <v>2</v>
      </c>
      <c r="CB83" s="2">
        <v>730</v>
      </c>
      <c r="CC83" s="2">
        <v>0</v>
      </c>
      <c r="CD83" s="2" t="s">
        <v>150</v>
      </c>
      <c r="CE83" s="10">
        <f>IFERROR(VLOOKUP(CD83,Dicionário!$A:$B,2,0),"CONFERIR")</f>
        <v>2</v>
      </c>
      <c r="CF83" s="2">
        <v>0</v>
      </c>
      <c r="CG83" s="2" t="s">
        <v>150</v>
      </c>
      <c r="CH83" s="10">
        <f>IFERROR(VLOOKUP(CG83,Dicionário!$A:$B,2,0),"CONFERIR")</f>
        <v>2</v>
      </c>
      <c r="CI83" s="2">
        <v>80</v>
      </c>
      <c r="CJ83" s="2" t="s">
        <v>175</v>
      </c>
      <c r="CK83" s="10">
        <f>IFERROR(VLOOKUP(CJ83,Dicionário!$A:$B,2,0),"CONFERIR")</f>
        <v>2</v>
      </c>
      <c r="CL83" s="2" t="s">
        <v>835</v>
      </c>
      <c r="CM83" s="2">
        <v>1</v>
      </c>
      <c r="CN83" s="2">
        <v>0</v>
      </c>
      <c r="CO83" s="2">
        <v>0</v>
      </c>
      <c r="CP83" s="2" t="s">
        <v>150</v>
      </c>
      <c r="CQ83" s="10">
        <f>IFERROR(VLOOKUP(CP83,Dicionário!$A:$B,2,0),"CONFERIR")</f>
        <v>2</v>
      </c>
      <c r="CR83" s="2">
        <v>758</v>
      </c>
      <c r="CS83" s="2" t="s">
        <v>154</v>
      </c>
      <c r="CT83" s="10">
        <f>IFERROR(VLOOKUP(CS83,Dicionário!A:B,2,0),"Conferir")</f>
        <v>2</v>
      </c>
      <c r="CU83" s="2">
        <v>0</v>
      </c>
      <c r="CV83" s="2" t="s">
        <v>150</v>
      </c>
      <c r="CW83" s="10">
        <f>IFERROR(VLOOKUP(CV83,Dicionário!A:B,2,0),"Conferir")</f>
        <v>2</v>
      </c>
      <c r="CX83" s="2">
        <f t="shared" si="4"/>
        <v>-63.166666666666664</v>
      </c>
      <c r="CY83" s="2">
        <v>1527</v>
      </c>
      <c r="CZ83" s="2" t="s">
        <v>154</v>
      </c>
      <c r="DA83" s="10">
        <f>IFERROR(VLOOKUP(CZ83,Dicionário!$A:$B,2,0),"CONFERIR")</f>
        <v>2</v>
      </c>
      <c r="DB83" s="2" t="s">
        <v>836</v>
      </c>
      <c r="DC83" s="2" t="s">
        <v>155</v>
      </c>
      <c r="DD83" s="2" t="s">
        <v>155</v>
      </c>
      <c r="DE83" s="10">
        <f>IFERROR(VLOOKUP(DD83,Dicionário!A:B,2,0),"Conferir")</f>
        <v>1</v>
      </c>
      <c r="DF83" s="2" t="s">
        <v>179</v>
      </c>
      <c r="DH83" s="2" t="s">
        <v>157</v>
      </c>
      <c r="DI83" s="10">
        <f>IFERROR(VLOOKUP(DH83,Dicionário!$A:$B,2,0),"CONFERIR")</f>
        <v>2</v>
      </c>
      <c r="DJ83" s="2" t="s">
        <v>206</v>
      </c>
      <c r="DK83" s="10">
        <f>IFERROR(VLOOKUP(DJ83,Dicionário!A:B,2,0),"Conferir")</f>
        <v>7</v>
      </c>
      <c r="DL83" s="2" t="s">
        <v>490</v>
      </c>
      <c r="DM83" s="10">
        <f>IFERROR(VLOOKUP(DL83,Dicionário!A:B,2,0),"Conferir")</f>
        <v>1</v>
      </c>
      <c r="DN83" s="2" t="s">
        <v>126</v>
      </c>
      <c r="DO83" s="10">
        <f>IFERROR(VLOOKUP(DN83,Dicionário!A:B,2,0),"Conferir")</f>
        <v>2</v>
      </c>
      <c r="DP83" s="2" t="s">
        <v>126</v>
      </c>
      <c r="DQ83" s="10">
        <f>IFERROR(VLOOKUP(DP83,Dicionário!A:B,2,0),"Conferir")</f>
        <v>2</v>
      </c>
      <c r="DS83" s="2">
        <f t="shared" si="5"/>
        <v>4954</v>
      </c>
      <c r="DT83" s="2">
        <f t="shared" si="6"/>
        <v>4006</v>
      </c>
      <c r="DU83" s="2">
        <v>17</v>
      </c>
      <c r="DV83" s="2">
        <v>2023</v>
      </c>
    </row>
    <row r="84" spans="1:126" ht="13" x14ac:dyDescent="0.15">
      <c r="A84" s="6">
        <v>44966.6384759375</v>
      </c>
      <c r="B84" s="2" t="s">
        <v>159</v>
      </c>
      <c r="C84" s="2" t="s">
        <v>837</v>
      </c>
      <c r="D84" s="2" t="s">
        <v>125</v>
      </c>
      <c r="E84" s="2" t="s">
        <v>126</v>
      </c>
      <c r="F84" s="2" t="s">
        <v>126</v>
      </c>
      <c r="G84" s="2">
        <v>1</v>
      </c>
      <c r="H84" s="2" t="s">
        <v>162</v>
      </c>
      <c r="I84" s="2" t="s">
        <v>127</v>
      </c>
      <c r="J84" s="2" t="s">
        <v>209</v>
      </c>
      <c r="K84" s="2" t="s">
        <v>209</v>
      </c>
      <c r="L84" s="2" t="s">
        <v>838</v>
      </c>
      <c r="M84" s="2">
        <v>2023020163</v>
      </c>
      <c r="N84" s="2" t="s">
        <v>839</v>
      </c>
      <c r="O84" s="2">
        <v>11988311564</v>
      </c>
      <c r="P84" s="2">
        <v>589045647</v>
      </c>
      <c r="Q84" s="2">
        <v>48691475803</v>
      </c>
      <c r="R84" s="7">
        <v>38255</v>
      </c>
      <c r="S84" s="2" t="s">
        <v>224</v>
      </c>
      <c r="T84" s="2" t="s">
        <v>133</v>
      </c>
      <c r="U84" s="2" t="s">
        <v>840</v>
      </c>
      <c r="V84" s="8" t="s">
        <v>841</v>
      </c>
      <c r="W84" s="2" t="s">
        <v>168</v>
      </c>
      <c r="X84" s="2" t="s">
        <v>137</v>
      </c>
      <c r="Y84" s="2" t="s">
        <v>138</v>
      </c>
      <c r="Z84" s="2" t="s">
        <v>139</v>
      </c>
      <c r="AB84" s="2">
        <v>3</v>
      </c>
      <c r="AC84" s="2">
        <v>3</v>
      </c>
      <c r="AD84" s="2">
        <f t="shared" si="0"/>
        <v>6</v>
      </c>
      <c r="AF84" s="2">
        <f t="shared" si="1"/>
        <v>6</v>
      </c>
      <c r="AG84" s="2" t="str">
        <f t="shared" si="2"/>
        <v>Ok</v>
      </c>
      <c r="AH84" s="2" t="s">
        <v>140</v>
      </c>
      <c r="AI84" s="2">
        <v>0</v>
      </c>
      <c r="AJ84" s="2" t="s">
        <v>141</v>
      </c>
      <c r="AK84" s="2">
        <f>IFERROR(VLOOKUP(AJ84,Dicionário!A:B,2,0),"Conferir")</f>
        <v>2</v>
      </c>
      <c r="AL84" s="2">
        <v>0</v>
      </c>
      <c r="AM84" s="2" t="s">
        <v>141</v>
      </c>
      <c r="AN84" s="9">
        <f>IFERROR(VLOOKUP(AM84,Dicionário!A:B,2,0),"Conferir")</f>
        <v>2</v>
      </c>
      <c r="AO84" s="2">
        <v>0</v>
      </c>
      <c r="AP84" s="2" t="s">
        <v>141</v>
      </c>
      <c r="AQ84" s="2">
        <f>IFERROR(VLOOKUP(AP84,Dicionário!A:B,2,0),"Conferir")</f>
        <v>2</v>
      </c>
      <c r="AR84" s="2">
        <v>1540</v>
      </c>
      <c r="AS84" s="2" t="s">
        <v>142</v>
      </c>
      <c r="AT84" s="9">
        <f>IFERROR(VLOOKUP(AS84,Dicionário!A:B,2,0),"Conferir")</f>
        <v>2</v>
      </c>
      <c r="AU84" s="2">
        <v>0</v>
      </c>
      <c r="AV84" s="2">
        <f t="shared" ref="AV84:AV88" si="16">ROUND(AU84+CX84,0)</f>
        <v>0</v>
      </c>
      <c r="AW84" s="2" t="s">
        <v>141</v>
      </c>
      <c r="AX84" s="9">
        <f>IFERROR(VLOOKUP(AW84,Dicionário!A:B,2,0),"Conferir")</f>
        <v>2</v>
      </c>
      <c r="AY84" s="2">
        <v>0</v>
      </c>
      <c r="AZ84" s="2" t="s">
        <v>141</v>
      </c>
      <c r="BA84" s="10">
        <f>IFERROR(VLOOKUP(AZ84,Dicionário!A:B,2,0),"Conferir")</f>
        <v>2</v>
      </c>
      <c r="BB84" s="2">
        <v>0</v>
      </c>
      <c r="BC84" s="2" t="s">
        <v>141</v>
      </c>
      <c r="BD84" s="10">
        <f>IFERROR(VLOOKUP(BC84,Dicionário!A:B,2,0),"Conferir")</f>
        <v>2</v>
      </c>
      <c r="BF84" s="2">
        <v>1</v>
      </c>
      <c r="BG84" s="2" t="s">
        <v>143</v>
      </c>
      <c r="BH84" s="10">
        <f>IFERROR(VLOOKUP(BG84,Dicionário!$A:$B,2,0),"CONFERIR")</f>
        <v>1</v>
      </c>
      <c r="BI84" s="2">
        <v>0</v>
      </c>
      <c r="BJ84" s="2" t="s">
        <v>144</v>
      </c>
      <c r="BK84" s="10">
        <f>IFERROR(VLOOKUP(BJ84,Dicionário!$A:$B,2,0),"CONFERIR")</f>
        <v>2</v>
      </c>
      <c r="BL84" s="2">
        <v>150</v>
      </c>
      <c r="BM84" s="2" t="s">
        <v>145</v>
      </c>
      <c r="BN84" s="10">
        <f>IFERROR(VLOOKUP(BM84,Dicionário!$A:$B,2,0),"CONFERIR")</f>
        <v>2</v>
      </c>
      <c r="BO84" s="2">
        <v>60</v>
      </c>
      <c r="BP84" s="2" t="s">
        <v>146</v>
      </c>
      <c r="BQ84" s="10">
        <f>IFERROR(VLOOKUP(BP84,Dicionário!$A:$B,2,0),"CONFERIR")</f>
        <v>2</v>
      </c>
      <c r="BR84" s="2">
        <v>248</v>
      </c>
      <c r="BS84" s="2" t="s">
        <v>146</v>
      </c>
      <c r="BT84" s="10">
        <f>IFERROR(VLOOKUP(BS84,Dicionário!$A:$B,2,0),"CONFERIR")</f>
        <v>2</v>
      </c>
      <c r="BU84" s="2">
        <v>0</v>
      </c>
      <c r="BV84" s="2" t="s">
        <v>150</v>
      </c>
      <c r="BW84" s="10">
        <f>IFERROR(VLOOKUP(BV84,Dicionário!$A:$B,2,0),"CONFERIR")</f>
        <v>2</v>
      </c>
      <c r="BX84" s="2" t="s">
        <v>148</v>
      </c>
      <c r="BY84" s="2">
        <v>79</v>
      </c>
      <c r="BZ84" s="2" t="s">
        <v>149</v>
      </c>
      <c r="CA84" s="10">
        <f>IFERROR(VLOOKUP(BZ84,Dicionário!$A:$B,2,0),"CONFERIR")</f>
        <v>2</v>
      </c>
      <c r="CB84" s="2">
        <v>0</v>
      </c>
      <c r="CC84" s="2">
        <v>0</v>
      </c>
      <c r="CD84" s="2" t="s">
        <v>150</v>
      </c>
      <c r="CE84" s="10">
        <f>IFERROR(VLOOKUP(CD84,Dicionário!$A:$B,2,0),"CONFERIR")</f>
        <v>2</v>
      </c>
      <c r="CF84" s="2">
        <v>20</v>
      </c>
      <c r="CG84" s="2" t="s">
        <v>151</v>
      </c>
      <c r="CH84" s="10">
        <f>IFERROR(VLOOKUP(CG84,Dicionário!$A:$B,2,0),"CONFERIR")</f>
        <v>2</v>
      </c>
      <c r="CI84" s="2">
        <v>15</v>
      </c>
      <c r="CJ84" s="2" t="s">
        <v>175</v>
      </c>
      <c r="CK84" s="10">
        <f>IFERROR(VLOOKUP(CJ84,Dicionário!$A:$B,2,0),"CONFERIR")</f>
        <v>2</v>
      </c>
      <c r="CL84" s="2" t="s">
        <v>842</v>
      </c>
      <c r="CM84" s="2">
        <v>0</v>
      </c>
      <c r="CN84" s="2">
        <v>0</v>
      </c>
      <c r="CO84" s="2">
        <v>0</v>
      </c>
      <c r="CP84" s="2" t="s">
        <v>150</v>
      </c>
      <c r="CQ84" s="10">
        <f>IFERROR(VLOOKUP(CP84,Dicionário!$A:$B,2,0),"CONFERIR")</f>
        <v>2</v>
      </c>
      <c r="CR84" s="2">
        <v>0</v>
      </c>
      <c r="CS84" s="2" t="s">
        <v>150</v>
      </c>
      <c r="CT84" s="10">
        <f>IFERROR(VLOOKUP(CS84,Dicionário!A:B,2,0),"Conferir")</f>
        <v>2</v>
      </c>
      <c r="CU84" s="2">
        <v>0</v>
      </c>
      <c r="CV84" s="2" t="s">
        <v>150</v>
      </c>
      <c r="CW84" s="10">
        <f>IFERROR(VLOOKUP(CV84,Dicionário!A:B,2,0),"Conferir")</f>
        <v>2</v>
      </c>
      <c r="CX84" s="2">
        <f t="shared" si="4"/>
        <v>0</v>
      </c>
      <c r="CY84" s="2">
        <v>0</v>
      </c>
      <c r="CZ84" s="2" t="s">
        <v>150</v>
      </c>
      <c r="DA84" s="10">
        <f>IFERROR(VLOOKUP(CZ84,Dicionário!$A:$B,2,0),"CONFERIR")</f>
        <v>2</v>
      </c>
      <c r="DC84" s="2" t="s">
        <v>155</v>
      </c>
      <c r="DD84" s="2" t="s">
        <v>155</v>
      </c>
      <c r="DE84" s="10">
        <f>IFERROR(VLOOKUP(DD84,Dicionário!A:B,2,0),"Conferir")</f>
        <v>1</v>
      </c>
      <c r="DF84" s="2" t="s">
        <v>156</v>
      </c>
      <c r="DH84" s="2" t="s">
        <v>157</v>
      </c>
      <c r="DI84" s="10">
        <f>IFERROR(VLOOKUP(DH84,Dicionário!$A:$B,2,0),"CONFERIR")</f>
        <v>2</v>
      </c>
      <c r="DJ84" s="2" t="s">
        <v>519</v>
      </c>
      <c r="DK84" s="10">
        <f>IFERROR(VLOOKUP(DJ84,Dicionário!A:B,2,0),"Conferir")</f>
        <v>1</v>
      </c>
      <c r="DL84" s="2" t="s">
        <v>206</v>
      </c>
      <c r="DM84" s="10">
        <f>IFERROR(VLOOKUP(DL84,Dicionário!A:B,2,0),"Conferir")</f>
        <v>7</v>
      </c>
      <c r="DN84" s="2" t="s">
        <v>126</v>
      </c>
      <c r="DO84" s="10">
        <f>IFERROR(VLOOKUP(DN84,Dicionário!A:B,2,0),"Conferir")</f>
        <v>2</v>
      </c>
      <c r="DP84" s="2" t="s">
        <v>126</v>
      </c>
      <c r="DQ84" s="10">
        <f>IFERROR(VLOOKUP(DP84,Dicionário!A:B,2,0),"Conferir")</f>
        <v>2</v>
      </c>
      <c r="DS84" s="2">
        <f t="shared" si="5"/>
        <v>1540</v>
      </c>
      <c r="DT84" s="2">
        <f t="shared" si="6"/>
        <v>572</v>
      </c>
      <c r="DU84" s="2">
        <v>19</v>
      </c>
      <c r="DV84" s="2">
        <v>2022</v>
      </c>
    </row>
    <row r="85" spans="1:126" ht="13" x14ac:dyDescent="0.15">
      <c r="A85" s="6">
        <v>44965.536467881946</v>
      </c>
      <c r="B85" s="2" t="s">
        <v>671</v>
      </c>
      <c r="C85" s="2" t="s">
        <v>843</v>
      </c>
      <c r="D85" s="2" t="s">
        <v>125</v>
      </c>
      <c r="E85" s="2" t="s">
        <v>125</v>
      </c>
      <c r="F85" s="2" t="s">
        <v>126</v>
      </c>
      <c r="G85" s="2">
        <v>2</v>
      </c>
      <c r="H85" s="2">
        <v>2</v>
      </c>
      <c r="I85" s="2" t="s">
        <v>127</v>
      </c>
      <c r="J85" s="2" t="s">
        <v>128</v>
      </c>
      <c r="K85" s="2" t="s">
        <v>182</v>
      </c>
      <c r="L85" s="2" t="s">
        <v>844</v>
      </c>
      <c r="M85" s="2">
        <v>2023020164</v>
      </c>
      <c r="N85" s="2" t="s">
        <v>845</v>
      </c>
      <c r="O85" s="2">
        <v>11998001492</v>
      </c>
      <c r="P85" s="2">
        <v>539693716</v>
      </c>
      <c r="Q85" s="2">
        <v>51792470800</v>
      </c>
      <c r="R85" s="7">
        <v>37863</v>
      </c>
      <c r="S85" s="2" t="s">
        <v>387</v>
      </c>
      <c r="T85" s="2" t="s">
        <v>133</v>
      </c>
      <c r="U85" s="2" t="s">
        <v>846</v>
      </c>
      <c r="V85" s="8" t="s">
        <v>847</v>
      </c>
      <c r="W85" s="2" t="s">
        <v>168</v>
      </c>
      <c r="X85" s="2" t="s">
        <v>137</v>
      </c>
      <c r="Y85" s="2" t="s">
        <v>138</v>
      </c>
      <c r="Z85" s="2" t="s">
        <v>139</v>
      </c>
      <c r="AB85" s="2">
        <v>2</v>
      </c>
      <c r="AC85" s="2">
        <v>2</v>
      </c>
      <c r="AD85" s="2">
        <f t="shared" si="0"/>
        <v>4</v>
      </c>
      <c r="AF85" s="2">
        <f t="shared" si="1"/>
        <v>4</v>
      </c>
      <c r="AG85" s="2" t="str">
        <f t="shared" si="2"/>
        <v>Ok</v>
      </c>
      <c r="AH85" s="2" t="s">
        <v>140</v>
      </c>
      <c r="AI85" s="2">
        <v>0</v>
      </c>
      <c r="AJ85" s="2" t="s">
        <v>141</v>
      </c>
      <c r="AK85" s="2">
        <f>IFERROR(VLOOKUP(AJ85,Dicionário!A:B,2,0),"Conferir")</f>
        <v>2</v>
      </c>
      <c r="AL85" s="2">
        <v>0</v>
      </c>
      <c r="AM85" s="2" t="s">
        <v>141</v>
      </c>
      <c r="AN85" s="9">
        <f>IFERROR(VLOOKUP(AM85,Dicionário!A:B,2,0),"Conferir")</f>
        <v>2</v>
      </c>
      <c r="AO85" s="2">
        <v>1000</v>
      </c>
      <c r="AP85" s="2" t="s">
        <v>307</v>
      </c>
      <c r="AQ85" s="2">
        <f>IFERROR(VLOOKUP(AP85,Dicionário!A:B,2,0),"Conferir")</f>
        <v>2</v>
      </c>
      <c r="AR85" s="2">
        <v>0</v>
      </c>
      <c r="AS85" s="2" t="s">
        <v>141</v>
      </c>
      <c r="AT85" s="9">
        <f>IFERROR(VLOOKUP(AS85,Dicionário!A:B,2,0),"Conferir")</f>
        <v>2</v>
      </c>
      <c r="AU85" s="2">
        <v>0</v>
      </c>
      <c r="AV85" s="2">
        <f t="shared" si="16"/>
        <v>0</v>
      </c>
      <c r="AW85" s="2" t="s">
        <v>141</v>
      </c>
      <c r="AX85" s="9">
        <f>IFERROR(VLOOKUP(AW85,Dicionário!A:B,2,0),"Conferir")</f>
        <v>2</v>
      </c>
      <c r="AY85" s="2">
        <v>0</v>
      </c>
      <c r="AZ85" s="2" t="s">
        <v>141</v>
      </c>
      <c r="BA85" s="10">
        <f>IFERROR(VLOOKUP(AZ85,Dicionário!A:B,2,0),"Conferir")</f>
        <v>2</v>
      </c>
      <c r="BB85" s="2">
        <v>0</v>
      </c>
      <c r="BC85" s="2" t="s">
        <v>141</v>
      </c>
      <c r="BD85" s="10">
        <f>IFERROR(VLOOKUP(BC85,Dicionário!A:B,2,0),"Conferir")</f>
        <v>2</v>
      </c>
      <c r="BF85" s="2">
        <v>0</v>
      </c>
      <c r="BG85" s="2" t="s">
        <v>265</v>
      </c>
      <c r="BH85" s="10">
        <f>IFERROR(VLOOKUP(BG85,Dicionário!$A:$B,2,0),"CONFERIR")</f>
        <v>3</v>
      </c>
      <c r="BI85" s="2">
        <v>0</v>
      </c>
      <c r="BJ85" s="2" t="s">
        <v>238</v>
      </c>
      <c r="BK85" s="10">
        <f>IFERROR(VLOOKUP(BJ85,Dicionário!$A:$B,2,0),"CONFERIR")</f>
        <v>2</v>
      </c>
      <c r="BL85" s="2">
        <v>0</v>
      </c>
      <c r="BM85" s="2" t="s">
        <v>150</v>
      </c>
      <c r="BN85" s="10">
        <f>IFERROR(VLOOKUP(BM85,Dicionário!$A:$B,2,0),"CONFERIR")</f>
        <v>2</v>
      </c>
      <c r="BO85" s="2">
        <v>0</v>
      </c>
      <c r="BP85" s="2" t="s">
        <v>379</v>
      </c>
      <c r="BQ85" s="10">
        <f>IFERROR(VLOOKUP(BP85,Dicionário!$A:$B,2,0),"CONFERIR")</f>
        <v>2</v>
      </c>
      <c r="BR85" s="2">
        <v>0</v>
      </c>
      <c r="BS85" s="2" t="s">
        <v>429</v>
      </c>
      <c r="BT85" s="10">
        <f>IFERROR(VLOOKUP(BS85,Dicionário!$A:$B,2,0),"CONFERIR")</f>
        <v>2</v>
      </c>
      <c r="BU85" s="2">
        <v>0</v>
      </c>
      <c r="BV85" s="2" t="s">
        <v>150</v>
      </c>
      <c r="BW85" s="10">
        <f>IFERROR(VLOOKUP(BV85,Dicionário!$A:$B,2,0),"CONFERIR")</f>
        <v>2</v>
      </c>
      <c r="BX85" s="2" t="s">
        <v>202</v>
      </c>
      <c r="BY85" s="2">
        <v>0</v>
      </c>
      <c r="BZ85" s="2" t="s">
        <v>150</v>
      </c>
      <c r="CA85" s="10">
        <f>IFERROR(VLOOKUP(BZ85,Dicionário!$A:$B,2,0),"CONFERIR")</f>
        <v>2</v>
      </c>
      <c r="CB85" s="2">
        <v>200</v>
      </c>
      <c r="CC85" s="2">
        <v>0</v>
      </c>
      <c r="CD85" s="2" t="s">
        <v>150</v>
      </c>
      <c r="CE85" s="10">
        <f>IFERROR(VLOOKUP(CD85,Dicionário!$A:$B,2,0),"CONFERIR")</f>
        <v>2</v>
      </c>
      <c r="CF85" s="2">
        <v>0</v>
      </c>
      <c r="CG85" s="2" t="s">
        <v>150</v>
      </c>
      <c r="CH85" s="10">
        <f>IFERROR(VLOOKUP(CG85,Dicionário!$A:$B,2,0),"CONFERIR")</f>
        <v>2</v>
      </c>
      <c r="CI85" s="2">
        <v>50</v>
      </c>
      <c r="CJ85" s="2" t="s">
        <v>175</v>
      </c>
      <c r="CK85" s="10">
        <f>IFERROR(VLOOKUP(CJ85,Dicionário!$A:$B,2,0),"CONFERIR")</f>
        <v>2</v>
      </c>
      <c r="CL85" s="2" t="s">
        <v>848</v>
      </c>
      <c r="CM85" s="2">
        <v>0</v>
      </c>
      <c r="CN85" s="2">
        <v>0</v>
      </c>
      <c r="CO85" s="2">
        <v>0</v>
      </c>
      <c r="CP85" s="2" t="s">
        <v>150</v>
      </c>
      <c r="CQ85" s="10">
        <f>IFERROR(VLOOKUP(CP85,Dicionário!$A:$B,2,0),"CONFERIR")</f>
        <v>2</v>
      </c>
      <c r="CR85" s="2">
        <v>0</v>
      </c>
      <c r="CS85" s="2" t="s">
        <v>150</v>
      </c>
      <c r="CT85" s="10">
        <f>IFERROR(VLOOKUP(CS85,Dicionário!A:B,2,0),"Conferir")</f>
        <v>2</v>
      </c>
      <c r="CU85" s="2">
        <v>0</v>
      </c>
      <c r="CV85" s="2" t="s">
        <v>150</v>
      </c>
      <c r="CW85" s="10">
        <f>IFERROR(VLOOKUP(CV85,Dicionário!A:B,2,0),"Conferir")</f>
        <v>2</v>
      </c>
      <c r="CX85" s="2">
        <f t="shared" si="4"/>
        <v>0</v>
      </c>
      <c r="CY85" s="2">
        <v>0</v>
      </c>
      <c r="CZ85" s="2" t="s">
        <v>150</v>
      </c>
      <c r="DA85" s="10">
        <f>IFERROR(VLOOKUP(CZ85,Dicionário!$A:$B,2,0),"CONFERIR")</f>
        <v>2</v>
      </c>
      <c r="DB85" s="2" t="s">
        <v>849</v>
      </c>
      <c r="DC85" s="2" t="s">
        <v>155</v>
      </c>
      <c r="DD85" s="2" t="s">
        <v>155</v>
      </c>
      <c r="DE85" s="10">
        <f>IFERROR(VLOOKUP(DD85,Dicionário!A:B,2,0),"Conferir")</f>
        <v>1</v>
      </c>
      <c r="DF85" s="2" t="s">
        <v>156</v>
      </c>
      <c r="DH85" s="2" t="s">
        <v>157</v>
      </c>
      <c r="DI85" s="10">
        <f>IFERROR(VLOOKUP(DH85,Dicionário!$A:$B,2,0),"CONFERIR")</f>
        <v>2</v>
      </c>
      <c r="DJ85" s="2" t="s">
        <v>519</v>
      </c>
      <c r="DK85" s="10">
        <f>IFERROR(VLOOKUP(DJ85,Dicionário!A:B,2,0),"Conferir")</f>
        <v>1</v>
      </c>
      <c r="DL85" s="2" t="s">
        <v>319</v>
      </c>
      <c r="DM85" s="10">
        <f>IFERROR(VLOOKUP(DL85,Dicionário!A:B,2,0),"Conferir")</f>
        <v>3</v>
      </c>
      <c r="DN85" s="2" t="s">
        <v>126</v>
      </c>
      <c r="DO85" s="10">
        <f>IFERROR(VLOOKUP(DN85,Dicionário!A:B,2,0),"Conferir")</f>
        <v>2</v>
      </c>
      <c r="DP85" s="2" t="s">
        <v>126</v>
      </c>
      <c r="DQ85" s="10">
        <f>IFERROR(VLOOKUP(DP85,Dicionário!A:B,2,0),"Conferir")</f>
        <v>2</v>
      </c>
      <c r="DR85" s="2" t="s">
        <v>850</v>
      </c>
      <c r="DS85" s="2">
        <f t="shared" si="5"/>
        <v>1000</v>
      </c>
      <c r="DT85" s="2">
        <f t="shared" si="6"/>
        <v>250</v>
      </c>
      <c r="DU85" s="2">
        <v>20</v>
      </c>
      <c r="DV85" s="2">
        <v>2021</v>
      </c>
    </row>
    <row r="86" spans="1:126" ht="13" x14ac:dyDescent="0.15">
      <c r="A86" s="6">
        <v>44965.712998148148</v>
      </c>
      <c r="B86" s="2" t="s">
        <v>392</v>
      </c>
      <c r="C86" s="2" t="s">
        <v>851</v>
      </c>
      <c r="D86" s="2" t="s">
        <v>125</v>
      </c>
      <c r="E86" s="2" t="s">
        <v>126</v>
      </c>
      <c r="F86" s="2" t="s">
        <v>126</v>
      </c>
      <c r="G86" s="2">
        <v>1</v>
      </c>
      <c r="H86" s="2" t="s">
        <v>162</v>
      </c>
      <c r="I86" s="2" t="s">
        <v>127</v>
      </c>
      <c r="J86" s="2" t="s">
        <v>128</v>
      </c>
      <c r="K86" s="2" t="s">
        <v>163</v>
      </c>
      <c r="L86" s="2" t="s">
        <v>852</v>
      </c>
      <c r="M86" s="2">
        <v>2023020165</v>
      </c>
      <c r="N86" s="2" t="s">
        <v>853</v>
      </c>
      <c r="O86" s="2">
        <v>11954688110</v>
      </c>
      <c r="P86" s="2">
        <v>582088872</v>
      </c>
      <c r="Q86" s="2">
        <v>51706779879</v>
      </c>
      <c r="R86" s="7">
        <v>38702</v>
      </c>
      <c r="S86" s="2" t="s">
        <v>387</v>
      </c>
      <c r="T86" s="2" t="s">
        <v>133</v>
      </c>
      <c r="U86" s="2" t="s">
        <v>854</v>
      </c>
      <c r="V86" s="8" t="s">
        <v>855</v>
      </c>
      <c r="W86" s="2" t="s">
        <v>168</v>
      </c>
      <c r="X86" s="2" t="s">
        <v>137</v>
      </c>
      <c r="Y86" s="2" t="s">
        <v>138</v>
      </c>
      <c r="Z86" s="2" t="s">
        <v>139</v>
      </c>
      <c r="AB86" s="2">
        <v>3</v>
      </c>
      <c r="AC86" s="2">
        <v>1</v>
      </c>
      <c r="AD86" s="2">
        <f t="shared" si="0"/>
        <v>2</v>
      </c>
      <c r="AE86" s="2">
        <v>2</v>
      </c>
      <c r="AF86" s="2">
        <f t="shared" si="1"/>
        <v>4</v>
      </c>
      <c r="AG86" s="2" t="str">
        <f t="shared" si="2"/>
        <v>Ok</v>
      </c>
      <c r="AH86" s="2" t="s">
        <v>169</v>
      </c>
      <c r="AI86" s="2">
        <v>0</v>
      </c>
      <c r="AJ86" s="2" t="s">
        <v>141</v>
      </c>
      <c r="AK86" s="2">
        <f>IFERROR(VLOOKUP(AJ86,Dicionário!A:B,2,0),"Conferir")</f>
        <v>2</v>
      </c>
      <c r="AL86" s="2">
        <v>2286</v>
      </c>
      <c r="AM86" s="2" t="s">
        <v>142</v>
      </c>
      <c r="AN86" s="9">
        <f>IFERROR(VLOOKUP(AM86,Dicionário!A:B,2,0),"Conferir")</f>
        <v>2</v>
      </c>
      <c r="AO86" s="2">
        <v>1000</v>
      </c>
      <c r="AP86" s="2" t="s">
        <v>170</v>
      </c>
      <c r="AQ86" s="2">
        <f>IFERROR(VLOOKUP(AP86,Dicionário!A:B,2,0),"Conferir")</f>
        <v>2</v>
      </c>
      <c r="AR86" s="2">
        <v>0</v>
      </c>
      <c r="AS86" s="2" t="s">
        <v>141</v>
      </c>
      <c r="AT86" s="9">
        <f>IFERROR(VLOOKUP(AS86,Dicionário!A:B,2,0),"Conferir")</f>
        <v>2</v>
      </c>
      <c r="AU86" s="2">
        <v>0</v>
      </c>
      <c r="AV86" s="2">
        <f t="shared" si="16"/>
        <v>0</v>
      </c>
      <c r="AW86" s="2" t="s">
        <v>141</v>
      </c>
      <c r="AX86" s="9">
        <f>IFERROR(VLOOKUP(AW86,Dicionário!A:B,2,0),"Conferir")</f>
        <v>2</v>
      </c>
      <c r="AY86" s="2">
        <v>0</v>
      </c>
      <c r="AZ86" s="2" t="s">
        <v>141</v>
      </c>
      <c r="BA86" s="10">
        <f>IFERROR(VLOOKUP(AZ86,Dicionário!A:B,2,0),"Conferir")</f>
        <v>2</v>
      </c>
      <c r="BB86" s="2">
        <v>0</v>
      </c>
      <c r="BC86" s="2" t="s">
        <v>141</v>
      </c>
      <c r="BD86" s="10">
        <f>IFERROR(VLOOKUP(BC86,Dicionário!A:B,2,0),"Conferir")</f>
        <v>2</v>
      </c>
      <c r="BF86" s="2">
        <v>0</v>
      </c>
      <c r="BG86" s="2" t="s">
        <v>265</v>
      </c>
      <c r="BH86" s="10">
        <f>IFERROR(VLOOKUP(BG86,Dicionário!$A:$B,2,0),"CONFERIR")</f>
        <v>3</v>
      </c>
      <c r="BI86" s="2">
        <v>0</v>
      </c>
      <c r="BJ86" s="2" t="s">
        <v>238</v>
      </c>
      <c r="BK86" s="10">
        <f>IFERROR(VLOOKUP(BJ86,Dicionário!$A:$B,2,0),"CONFERIR")</f>
        <v>2</v>
      </c>
      <c r="BL86" s="2">
        <v>0</v>
      </c>
      <c r="BM86" s="2" t="s">
        <v>150</v>
      </c>
      <c r="BN86" s="10">
        <f>IFERROR(VLOOKUP(BM86,Dicionário!$A:$B,2,0),"CONFERIR")</f>
        <v>2</v>
      </c>
      <c r="BO86" s="2">
        <v>170</v>
      </c>
      <c r="BP86" s="2" t="s">
        <v>146</v>
      </c>
      <c r="BQ86" s="10">
        <f>IFERROR(VLOOKUP(BP86,Dicionário!$A:$B,2,0),"CONFERIR")</f>
        <v>2</v>
      </c>
      <c r="BR86" s="2">
        <v>420</v>
      </c>
      <c r="BS86" s="2" t="s">
        <v>146</v>
      </c>
      <c r="BT86" s="10">
        <f>IFERROR(VLOOKUP(BS86,Dicionário!$A:$B,2,0),"CONFERIR")</f>
        <v>2</v>
      </c>
      <c r="BU86" s="2">
        <v>43</v>
      </c>
      <c r="BV86" s="2" t="s">
        <v>353</v>
      </c>
      <c r="BW86" s="10">
        <f>IFERROR(VLOOKUP(BV86,Dicionário!$A:$B,2,0),"CONFERIR")</f>
        <v>0</v>
      </c>
      <c r="BX86" s="2" t="s">
        <v>856</v>
      </c>
      <c r="BY86" s="2">
        <v>0</v>
      </c>
      <c r="BZ86" s="2" t="s">
        <v>150</v>
      </c>
      <c r="CA86" s="10">
        <f>IFERROR(VLOOKUP(BZ86,Dicionário!$A:$B,2,0),"CONFERIR")</f>
        <v>2</v>
      </c>
      <c r="CB86" s="2">
        <v>150</v>
      </c>
      <c r="CC86" s="2">
        <v>0</v>
      </c>
      <c r="CD86" s="2" t="s">
        <v>150</v>
      </c>
      <c r="CE86" s="10">
        <f>IFERROR(VLOOKUP(CD86,Dicionário!$A:$B,2,0),"CONFERIR")</f>
        <v>2</v>
      </c>
      <c r="CF86" s="2">
        <v>600</v>
      </c>
      <c r="CG86" s="2" t="s">
        <v>151</v>
      </c>
      <c r="CH86" s="10">
        <f>IFERROR(VLOOKUP(CG86,Dicionário!$A:$B,2,0),"CONFERIR")</f>
        <v>2</v>
      </c>
      <c r="CI86" s="2">
        <v>350</v>
      </c>
      <c r="CJ86" s="2" t="s">
        <v>287</v>
      </c>
      <c r="CK86" s="10">
        <f>IFERROR(VLOOKUP(CJ86,Dicionário!$A:$B,2,0),"CONFERIR")</f>
        <v>0</v>
      </c>
      <c r="CL86" s="2" t="s">
        <v>857</v>
      </c>
      <c r="CM86" s="2">
        <v>1</v>
      </c>
      <c r="CN86" s="2">
        <v>0</v>
      </c>
      <c r="CO86" s="2">
        <v>780</v>
      </c>
      <c r="CP86" s="2" t="s">
        <v>177</v>
      </c>
      <c r="CQ86" s="10">
        <f>IFERROR(VLOOKUP(CP86,Dicionário!$A:$B,2,0),"CONFERIR")</f>
        <v>0</v>
      </c>
      <c r="CR86" s="2">
        <v>0</v>
      </c>
      <c r="CS86" s="2" t="s">
        <v>150</v>
      </c>
      <c r="CT86" s="10">
        <f>IFERROR(VLOOKUP(CS86,Dicionário!A:B,2,0),"Conferir")</f>
        <v>2</v>
      </c>
      <c r="CU86" s="2">
        <v>0</v>
      </c>
      <c r="CV86" s="2" t="s">
        <v>150</v>
      </c>
      <c r="CW86" s="10">
        <f>IFERROR(VLOOKUP(CV86,Dicionário!A:B,2,0),"Conferir")</f>
        <v>2</v>
      </c>
      <c r="CX86" s="2">
        <f t="shared" si="4"/>
        <v>0</v>
      </c>
      <c r="CY86" s="2">
        <v>886</v>
      </c>
      <c r="CZ86" s="2" t="s">
        <v>737</v>
      </c>
      <c r="DA86" s="10">
        <f>IFERROR(VLOOKUP(CZ86,Dicionário!$A:$B,2,0),"CONFERIR")</f>
        <v>2</v>
      </c>
      <c r="DC86" s="2" t="s">
        <v>203</v>
      </c>
      <c r="DD86" s="2" t="s">
        <v>155</v>
      </c>
      <c r="DE86" s="10">
        <f>IFERROR(VLOOKUP(DD86,Dicionário!A:B,2,0),"Conferir")</f>
        <v>1</v>
      </c>
      <c r="DF86" s="2" t="s">
        <v>179</v>
      </c>
      <c r="DH86" s="2" t="s">
        <v>157</v>
      </c>
      <c r="DI86" s="10">
        <f>IFERROR(VLOOKUP(DH86,Dicionário!$A:$B,2,0),"CONFERIR")</f>
        <v>2</v>
      </c>
      <c r="DJ86" s="2" t="s">
        <v>206</v>
      </c>
      <c r="DK86" s="10">
        <f>IFERROR(VLOOKUP(DJ86,Dicionário!A:B,2,0),"Conferir")</f>
        <v>7</v>
      </c>
      <c r="DL86" s="2" t="s">
        <v>206</v>
      </c>
      <c r="DM86" s="10">
        <f>IFERROR(VLOOKUP(DL86,Dicionário!A:B,2,0),"Conferir")</f>
        <v>7</v>
      </c>
      <c r="DN86" s="2" t="s">
        <v>126</v>
      </c>
      <c r="DO86" s="10">
        <f>IFERROR(VLOOKUP(DN86,Dicionário!A:B,2,0),"Conferir")</f>
        <v>2</v>
      </c>
      <c r="DP86" s="2" t="s">
        <v>126</v>
      </c>
      <c r="DQ86" s="10">
        <f>IFERROR(VLOOKUP(DP86,Dicionário!A:B,2,0),"Conferir")</f>
        <v>2</v>
      </c>
      <c r="DS86" s="2">
        <f t="shared" si="5"/>
        <v>3286</v>
      </c>
      <c r="DT86" s="2">
        <f t="shared" si="6"/>
        <v>3399</v>
      </c>
      <c r="DU86" s="2">
        <v>17</v>
      </c>
      <c r="DV86" s="2">
        <v>2023</v>
      </c>
    </row>
    <row r="87" spans="1:126" ht="13" x14ac:dyDescent="0.15">
      <c r="A87" s="6">
        <v>44967.52852190972</v>
      </c>
      <c r="B87" s="2" t="s">
        <v>192</v>
      </c>
      <c r="C87" s="2" t="s">
        <v>858</v>
      </c>
      <c r="D87" s="2" t="s">
        <v>125</v>
      </c>
      <c r="E87" s="2" t="s">
        <v>126</v>
      </c>
      <c r="F87" s="2" t="s">
        <v>126</v>
      </c>
      <c r="G87" s="2">
        <v>1</v>
      </c>
      <c r="H87" s="2">
        <v>1</v>
      </c>
      <c r="I87" s="2" t="s">
        <v>127</v>
      </c>
      <c r="J87" s="2" t="s">
        <v>128</v>
      </c>
      <c r="K87" s="2" t="s">
        <v>182</v>
      </c>
      <c r="L87" s="2" t="s">
        <v>859</v>
      </c>
      <c r="M87" s="2">
        <v>2023020166</v>
      </c>
      <c r="N87" s="2" t="s">
        <v>860</v>
      </c>
      <c r="O87" s="2">
        <v>11984048159</v>
      </c>
      <c r="P87" s="2">
        <v>561002320</v>
      </c>
      <c r="Q87" s="2">
        <v>45069400835</v>
      </c>
      <c r="R87" s="7">
        <v>38326</v>
      </c>
      <c r="S87" s="2" t="s">
        <v>387</v>
      </c>
      <c r="T87" s="2" t="s">
        <v>133</v>
      </c>
      <c r="U87" s="2" t="s">
        <v>861</v>
      </c>
      <c r="V87" s="8" t="s">
        <v>862</v>
      </c>
      <c r="W87" s="2" t="s">
        <v>168</v>
      </c>
      <c r="X87" s="2" t="s">
        <v>137</v>
      </c>
      <c r="Y87" s="2" t="s">
        <v>138</v>
      </c>
      <c r="Z87" s="2" t="s">
        <v>139</v>
      </c>
      <c r="AA87" s="2" t="s">
        <v>863</v>
      </c>
      <c r="AB87" s="2">
        <v>3</v>
      </c>
      <c r="AC87" s="2">
        <v>1</v>
      </c>
      <c r="AD87" s="2">
        <f t="shared" si="0"/>
        <v>2</v>
      </c>
      <c r="AF87" s="2">
        <f t="shared" si="1"/>
        <v>2</v>
      </c>
      <c r="AG87" s="2" t="str">
        <f t="shared" si="2"/>
        <v>Ok</v>
      </c>
      <c r="AH87" s="2" t="s">
        <v>140</v>
      </c>
      <c r="AI87" s="2">
        <v>0</v>
      </c>
      <c r="AJ87" s="2" t="s">
        <v>141</v>
      </c>
      <c r="AK87" s="2">
        <f>IFERROR(VLOOKUP(AJ87,Dicionário!A:B,2,0),"Conferir")</f>
        <v>2</v>
      </c>
      <c r="AL87" s="2">
        <v>0</v>
      </c>
      <c r="AM87" s="2" t="s">
        <v>141</v>
      </c>
      <c r="AN87" s="9">
        <f>IFERROR(VLOOKUP(AM87,Dicionário!A:B,2,0),"Conferir")</f>
        <v>2</v>
      </c>
      <c r="AO87" s="2">
        <v>6609</v>
      </c>
      <c r="AP87" s="2" t="s">
        <v>142</v>
      </c>
      <c r="AQ87" s="2">
        <f>IFERROR(VLOOKUP(AP87,Dicionário!A:B,2,0),"Conferir")</f>
        <v>2</v>
      </c>
      <c r="AR87" s="2">
        <v>0</v>
      </c>
      <c r="AS87" s="2" t="s">
        <v>141</v>
      </c>
      <c r="AT87" s="9">
        <f>IFERROR(VLOOKUP(AS87,Dicionário!A:B,2,0),"Conferir")</f>
        <v>2</v>
      </c>
      <c r="AU87" s="2">
        <v>0</v>
      </c>
      <c r="AV87" s="2">
        <f t="shared" si="16"/>
        <v>0</v>
      </c>
      <c r="AW87" s="2" t="s">
        <v>141</v>
      </c>
      <c r="AX87" s="9">
        <f>IFERROR(VLOOKUP(AW87,Dicionário!A:B,2,0),"Conferir")</f>
        <v>2</v>
      </c>
      <c r="AY87" s="2">
        <v>0</v>
      </c>
      <c r="AZ87" s="2" t="s">
        <v>141</v>
      </c>
      <c r="BA87" s="10">
        <f>IFERROR(VLOOKUP(AZ87,Dicionário!A:B,2,0),"Conferir")</f>
        <v>2</v>
      </c>
      <c r="BB87" s="2">
        <v>0</v>
      </c>
      <c r="BC87" s="2" t="s">
        <v>141</v>
      </c>
      <c r="BD87" s="10">
        <f>IFERROR(VLOOKUP(BC87,Dicionário!A:B,2,0),"Conferir")</f>
        <v>2</v>
      </c>
      <c r="BF87" s="2">
        <v>0</v>
      </c>
      <c r="BG87" s="2" t="s">
        <v>143</v>
      </c>
      <c r="BH87" s="10">
        <f>IFERROR(VLOOKUP(BG87,Dicionário!$A:$B,2,0),"CONFERIR")</f>
        <v>1</v>
      </c>
      <c r="BI87" s="2">
        <v>0</v>
      </c>
      <c r="BJ87" s="2" t="s">
        <v>144</v>
      </c>
      <c r="BK87" s="10">
        <f>IFERROR(VLOOKUP(BJ87,Dicionário!$A:$B,2,0),"CONFERIR")</f>
        <v>2</v>
      </c>
      <c r="BL87" s="2">
        <v>0</v>
      </c>
      <c r="BM87" s="2" t="s">
        <v>227</v>
      </c>
      <c r="BN87" s="10">
        <f>IFERROR(VLOOKUP(BM87,Dicionário!$A:$B,2,0),"CONFERIR")</f>
        <v>0</v>
      </c>
      <c r="BO87" s="2">
        <v>40</v>
      </c>
      <c r="BP87" s="2" t="s">
        <v>308</v>
      </c>
      <c r="BQ87" s="10">
        <f>IFERROR(VLOOKUP(BP87,Dicionário!$A:$B,2,0),"CONFERIR")</f>
        <v>0</v>
      </c>
      <c r="BR87" s="2">
        <v>169</v>
      </c>
      <c r="BS87" s="2" t="s">
        <v>146</v>
      </c>
      <c r="BT87" s="10">
        <f>IFERROR(VLOOKUP(BS87,Dicionário!$A:$B,2,0),"CONFERIR")</f>
        <v>2</v>
      </c>
      <c r="BU87" s="2">
        <v>0</v>
      </c>
      <c r="BV87" s="2" t="s">
        <v>150</v>
      </c>
      <c r="BW87" s="10">
        <f>IFERROR(VLOOKUP(BV87,Dicionário!$A:$B,2,0),"CONFERIR")</f>
        <v>2</v>
      </c>
      <c r="BX87" s="2" t="s">
        <v>148</v>
      </c>
      <c r="BY87" s="2">
        <v>186</v>
      </c>
      <c r="BZ87" s="2" t="s">
        <v>149</v>
      </c>
      <c r="CA87" s="10">
        <f>IFERROR(VLOOKUP(BZ87,Dicionário!$A:$B,2,0),"CONFERIR")</f>
        <v>2</v>
      </c>
      <c r="CB87" s="2">
        <v>560</v>
      </c>
      <c r="CC87" s="2">
        <v>0</v>
      </c>
      <c r="CD87" s="2" t="s">
        <v>150</v>
      </c>
      <c r="CE87" s="10">
        <f>IFERROR(VLOOKUP(CD87,Dicionário!$A:$B,2,0),"CONFERIR")</f>
        <v>2</v>
      </c>
      <c r="CF87" s="2">
        <v>0</v>
      </c>
      <c r="CG87" s="2" t="s">
        <v>150</v>
      </c>
      <c r="CH87" s="10">
        <f>IFERROR(VLOOKUP(CG87,Dicionário!$A:$B,2,0),"CONFERIR")</f>
        <v>2</v>
      </c>
      <c r="CI87" s="2">
        <v>270</v>
      </c>
      <c r="CJ87" s="2" t="s">
        <v>175</v>
      </c>
      <c r="CK87" s="10">
        <f>IFERROR(VLOOKUP(CJ87,Dicionário!$A:$B,2,0),"CONFERIR")</f>
        <v>2</v>
      </c>
      <c r="CL87" s="2" t="s">
        <v>864</v>
      </c>
      <c r="CM87" s="2">
        <v>1</v>
      </c>
      <c r="CN87" s="2">
        <v>0</v>
      </c>
      <c r="CO87" s="2">
        <v>1707</v>
      </c>
      <c r="CP87" s="2" t="s">
        <v>545</v>
      </c>
      <c r="CQ87" s="10">
        <f>IFERROR(VLOOKUP(CP87,Dicionário!$A:$B,2,0),"CONFERIR")</f>
        <v>2</v>
      </c>
      <c r="CR87" s="2">
        <v>0</v>
      </c>
      <c r="CS87" s="2" t="s">
        <v>227</v>
      </c>
      <c r="CT87" s="10">
        <f>IFERROR(VLOOKUP(CS87,Dicionário!A:B,2,0),"Conferir")</f>
        <v>0</v>
      </c>
      <c r="CU87" s="2">
        <v>0</v>
      </c>
      <c r="CV87" s="2" t="s">
        <v>227</v>
      </c>
      <c r="CW87" s="10">
        <f>IFERROR(VLOOKUP(CV87,Dicionário!A:B,2,0),"Conferir")</f>
        <v>0</v>
      </c>
      <c r="CX87" s="2">
        <f t="shared" si="4"/>
        <v>0</v>
      </c>
      <c r="CY87" s="2">
        <v>0</v>
      </c>
      <c r="CZ87" s="2" t="s">
        <v>150</v>
      </c>
      <c r="DA87" s="10">
        <f>IFERROR(VLOOKUP(CZ87,Dicionário!$A:$B,2,0),"CONFERIR")</f>
        <v>2</v>
      </c>
      <c r="DB87" s="2" t="s">
        <v>865</v>
      </c>
      <c r="DC87" s="2" t="s">
        <v>155</v>
      </c>
      <c r="DD87" s="2" t="s">
        <v>155</v>
      </c>
      <c r="DE87" s="10">
        <f>IFERROR(VLOOKUP(DD87,Dicionário!A:B,2,0),"Conferir")</f>
        <v>1</v>
      </c>
      <c r="DF87" s="2" t="s">
        <v>156</v>
      </c>
      <c r="DH87" s="2" t="s">
        <v>205</v>
      </c>
      <c r="DI87" s="10">
        <f>IFERROR(VLOOKUP(DH87,Dicionário!$A:$B,2,0),"CONFERIR")</f>
        <v>1</v>
      </c>
      <c r="DJ87" s="2" t="s">
        <v>519</v>
      </c>
      <c r="DK87" s="10">
        <f>IFERROR(VLOOKUP(DJ87,Dicionário!A:B,2,0),"Conferir")</f>
        <v>1</v>
      </c>
      <c r="DL87" s="2" t="s">
        <v>206</v>
      </c>
      <c r="DM87" s="10">
        <f>IFERROR(VLOOKUP(DL87,Dicionário!A:B,2,0),"Conferir")</f>
        <v>7</v>
      </c>
      <c r="DN87" s="2" t="s">
        <v>126</v>
      </c>
      <c r="DO87" s="10">
        <f>IFERROR(VLOOKUP(DN87,Dicionário!A:B,2,0),"Conferir")</f>
        <v>2</v>
      </c>
      <c r="DP87" s="2" t="s">
        <v>126</v>
      </c>
      <c r="DQ87" s="10">
        <f>IFERROR(VLOOKUP(DP87,Dicionário!A:B,2,0),"Conferir")</f>
        <v>2</v>
      </c>
      <c r="DS87" s="2">
        <f t="shared" si="5"/>
        <v>6609</v>
      </c>
      <c r="DT87" s="2">
        <f t="shared" si="6"/>
        <v>2932</v>
      </c>
      <c r="DU87" s="2">
        <v>18</v>
      </c>
      <c r="DV87" s="2">
        <v>2022</v>
      </c>
    </row>
    <row r="88" spans="1:126" ht="13" x14ac:dyDescent="0.15">
      <c r="A88" s="6">
        <v>44965.669103194443</v>
      </c>
      <c r="B88" s="2" t="s">
        <v>409</v>
      </c>
      <c r="C88" s="2" t="s">
        <v>866</v>
      </c>
      <c r="D88" s="2" t="s">
        <v>125</v>
      </c>
      <c r="E88" s="2" t="s">
        <v>126</v>
      </c>
      <c r="F88" s="2" t="s">
        <v>867</v>
      </c>
      <c r="G88" s="2">
        <v>1</v>
      </c>
      <c r="H88" s="2">
        <v>1</v>
      </c>
      <c r="I88" s="2" t="s">
        <v>127</v>
      </c>
      <c r="J88" s="2" t="s">
        <v>163</v>
      </c>
      <c r="K88" s="2" t="s">
        <v>221</v>
      </c>
      <c r="L88" s="2" t="s">
        <v>868</v>
      </c>
      <c r="M88" s="2">
        <v>2023020168</v>
      </c>
      <c r="N88" s="2" t="s">
        <v>869</v>
      </c>
      <c r="O88" s="2">
        <v>11969315273</v>
      </c>
      <c r="P88" s="2">
        <v>557686537</v>
      </c>
      <c r="Q88" s="2">
        <v>44521078850</v>
      </c>
      <c r="R88" s="7">
        <v>38395</v>
      </c>
      <c r="S88" s="2" t="s">
        <v>132</v>
      </c>
      <c r="T88" s="2" t="s">
        <v>133</v>
      </c>
      <c r="U88" s="2" t="s">
        <v>870</v>
      </c>
      <c r="V88" s="8" t="s">
        <v>871</v>
      </c>
      <c r="W88" s="2" t="s">
        <v>168</v>
      </c>
      <c r="X88" s="2" t="s">
        <v>137</v>
      </c>
      <c r="Y88" s="2" t="s">
        <v>138</v>
      </c>
      <c r="Z88" s="2" t="s">
        <v>139</v>
      </c>
      <c r="AB88" s="2">
        <v>3</v>
      </c>
      <c r="AC88" s="2">
        <v>3</v>
      </c>
      <c r="AD88" s="2">
        <f t="shared" si="0"/>
        <v>6</v>
      </c>
      <c r="AE88" s="2">
        <v>0</v>
      </c>
      <c r="AF88" s="2">
        <f t="shared" si="1"/>
        <v>6</v>
      </c>
      <c r="AG88" s="2" t="str">
        <f t="shared" si="2"/>
        <v>Ok</v>
      </c>
      <c r="AH88" s="2" t="s">
        <v>140</v>
      </c>
      <c r="AI88" s="2">
        <v>200</v>
      </c>
      <c r="AJ88" s="2" t="s">
        <v>142</v>
      </c>
      <c r="AK88" s="2">
        <f>IFERROR(VLOOKUP(AJ88,Dicionário!A:B,2,0),"Conferir")</f>
        <v>2</v>
      </c>
      <c r="AL88" s="2">
        <v>0</v>
      </c>
      <c r="AM88" s="2" t="s">
        <v>141</v>
      </c>
      <c r="AN88" s="9">
        <f>IFERROR(VLOOKUP(AM88,Dicionário!A:B,2,0),"Conferir")</f>
        <v>2</v>
      </c>
      <c r="AO88" s="2">
        <v>1079</v>
      </c>
      <c r="AP88" s="2" t="s">
        <v>142</v>
      </c>
      <c r="AQ88" s="2">
        <f>IFERROR(VLOOKUP(AP88,Dicionário!A:B,2,0),"Conferir")</f>
        <v>2</v>
      </c>
      <c r="AR88" s="2">
        <v>0</v>
      </c>
      <c r="AS88" s="2" t="s">
        <v>141</v>
      </c>
      <c r="AT88" s="9">
        <f>IFERROR(VLOOKUP(AS88,Dicionário!A:B,2,0),"Conferir")</f>
        <v>2</v>
      </c>
      <c r="AU88" s="2">
        <v>0</v>
      </c>
      <c r="AV88" s="2">
        <f t="shared" si="16"/>
        <v>0</v>
      </c>
      <c r="AW88" s="2" t="s">
        <v>141</v>
      </c>
      <c r="AX88" s="9">
        <f>IFERROR(VLOOKUP(AW88,Dicionário!A:B,2,0),"Conferir")</f>
        <v>2</v>
      </c>
      <c r="AY88" s="2">
        <v>0</v>
      </c>
      <c r="AZ88" s="2" t="s">
        <v>141</v>
      </c>
      <c r="BA88" s="10">
        <f>IFERROR(VLOOKUP(AZ88,Dicionário!A:B,2,0),"Conferir")</f>
        <v>2</v>
      </c>
      <c r="BB88" s="2">
        <v>0</v>
      </c>
      <c r="BC88" s="2" t="s">
        <v>141</v>
      </c>
      <c r="BD88" s="10">
        <f>IFERROR(VLOOKUP(BC88,Dicionário!A:B,2,0),"Conferir")</f>
        <v>2</v>
      </c>
      <c r="BF88" s="2">
        <v>0</v>
      </c>
      <c r="BG88" s="2" t="s">
        <v>172</v>
      </c>
      <c r="BH88" s="10">
        <f>IFERROR(VLOOKUP(BG88,Dicionário!$A:$B,2,0),"CONFERIR")</f>
        <v>2</v>
      </c>
      <c r="BI88" s="2">
        <v>3500</v>
      </c>
      <c r="BJ88" s="2" t="s">
        <v>144</v>
      </c>
      <c r="BK88" s="10">
        <f>IFERROR(VLOOKUP(BJ88,Dicionário!$A:$B,2,0),"CONFERIR")</f>
        <v>2</v>
      </c>
      <c r="BL88" s="2">
        <v>0</v>
      </c>
      <c r="BM88" s="2" t="s">
        <v>150</v>
      </c>
      <c r="BN88" s="10">
        <f>IFERROR(VLOOKUP(BM88,Dicionário!$A:$B,2,0),"CONFERIR")</f>
        <v>2</v>
      </c>
      <c r="BO88" s="2">
        <v>96</v>
      </c>
      <c r="BP88" s="2" t="s">
        <v>146</v>
      </c>
      <c r="BQ88" s="10">
        <f>IFERROR(VLOOKUP(BP88,Dicionário!$A:$B,2,0),"CONFERIR")</f>
        <v>2</v>
      </c>
      <c r="BR88" s="2">
        <v>138</v>
      </c>
      <c r="BS88" s="2" t="s">
        <v>146</v>
      </c>
      <c r="BT88" s="10">
        <f>IFERROR(VLOOKUP(BS88,Dicionário!$A:$B,2,0),"CONFERIR")</f>
        <v>2</v>
      </c>
      <c r="BU88" s="2">
        <v>0</v>
      </c>
      <c r="BV88" s="2" t="s">
        <v>150</v>
      </c>
      <c r="BW88" s="10">
        <f>IFERROR(VLOOKUP(BV88,Dicionário!$A:$B,2,0),"CONFERIR")</f>
        <v>2</v>
      </c>
      <c r="BX88" s="2" t="s">
        <v>148</v>
      </c>
      <c r="BY88" s="2">
        <v>166</v>
      </c>
      <c r="BZ88" s="2" t="s">
        <v>149</v>
      </c>
      <c r="CA88" s="10">
        <f>IFERROR(VLOOKUP(BZ88,Dicionário!$A:$B,2,0),"CONFERIR")</f>
        <v>2</v>
      </c>
      <c r="CB88" s="2">
        <v>50</v>
      </c>
      <c r="CC88" s="2">
        <v>0</v>
      </c>
      <c r="CD88" s="2" t="s">
        <v>150</v>
      </c>
      <c r="CE88" s="10">
        <f>IFERROR(VLOOKUP(CD88,Dicionário!$A:$B,2,0),"CONFERIR")</f>
        <v>2</v>
      </c>
      <c r="CF88" s="2">
        <v>0</v>
      </c>
      <c r="CG88" s="2" t="s">
        <v>150</v>
      </c>
      <c r="CH88" s="10">
        <f>IFERROR(VLOOKUP(CG88,Dicionário!$A:$B,2,0),"CONFERIR")</f>
        <v>2</v>
      </c>
      <c r="CI88" s="2">
        <v>133</v>
      </c>
      <c r="CJ88" s="2" t="s">
        <v>175</v>
      </c>
      <c r="CK88" s="10">
        <f>IFERROR(VLOOKUP(CJ88,Dicionário!$A:$B,2,0),"CONFERIR")</f>
        <v>2</v>
      </c>
      <c r="CL88" s="2" t="s">
        <v>872</v>
      </c>
      <c r="CM88" s="2">
        <v>0</v>
      </c>
      <c r="CN88" s="2">
        <v>0</v>
      </c>
      <c r="CO88" s="2">
        <v>0</v>
      </c>
      <c r="CP88" s="2" t="s">
        <v>150</v>
      </c>
      <c r="CQ88" s="10">
        <f>IFERROR(VLOOKUP(CP88,Dicionário!$A:$B,2,0),"CONFERIR")</f>
        <v>2</v>
      </c>
      <c r="CR88" s="2">
        <v>0</v>
      </c>
      <c r="CS88" s="2" t="s">
        <v>150</v>
      </c>
      <c r="CT88" s="10">
        <f>IFERROR(VLOOKUP(CS88,Dicionário!A:B,2,0),"Conferir")</f>
        <v>2</v>
      </c>
      <c r="CU88" s="2">
        <v>0</v>
      </c>
      <c r="CV88" s="2" t="s">
        <v>150</v>
      </c>
      <c r="CW88" s="10">
        <f>IFERROR(VLOOKUP(CV88,Dicionário!A:B,2,0),"Conferir")</f>
        <v>2</v>
      </c>
      <c r="CX88" s="2">
        <f t="shared" si="4"/>
        <v>0</v>
      </c>
      <c r="CY88" s="2">
        <v>0</v>
      </c>
      <c r="CZ88" s="2" t="s">
        <v>150</v>
      </c>
      <c r="DA88" s="10">
        <f>IFERROR(VLOOKUP(CZ88,Dicionário!$A:$B,2,0),"CONFERIR")</f>
        <v>2</v>
      </c>
      <c r="DC88" s="2" t="s">
        <v>190</v>
      </c>
      <c r="DD88" s="2" t="s">
        <v>190</v>
      </c>
      <c r="DE88" s="10">
        <f>IFERROR(VLOOKUP(DD88,Dicionário!A:B,2,0),"Conferir")</f>
        <v>2</v>
      </c>
      <c r="DF88" s="2" t="s">
        <v>156</v>
      </c>
      <c r="DG88" s="2" t="s">
        <v>216</v>
      </c>
      <c r="DH88" s="2" t="s">
        <v>157</v>
      </c>
      <c r="DI88" s="10">
        <f>IFERROR(VLOOKUP(DH88,Dicionário!$A:$B,2,0),"CONFERIR")</f>
        <v>2</v>
      </c>
      <c r="DJ88" s="2" t="s">
        <v>158</v>
      </c>
      <c r="DK88" s="10">
        <f>IFERROR(VLOOKUP(DJ88,Dicionário!A:B,2,0),"Conferir")</f>
        <v>5</v>
      </c>
      <c r="DL88" s="2" t="s">
        <v>158</v>
      </c>
      <c r="DM88" s="10">
        <f>IFERROR(VLOOKUP(DL88,Dicionário!A:B,2,0),"Conferir")</f>
        <v>5</v>
      </c>
      <c r="DN88" s="2" t="s">
        <v>125</v>
      </c>
      <c r="DO88" s="10">
        <f>IFERROR(VLOOKUP(DN88,Dicionário!A:B,2,0),"Conferir")</f>
        <v>1</v>
      </c>
      <c r="DP88" s="2" t="s">
        <v>126</v>
      </c>
      <c r="DQ88" s="10">
        <f>IFERROR(VLOOKUP(DP88,Dicionário!A:B,2,0),"Conferir")</f>
        <v>2</v>
      </c>
      <c r="DS88" s="2">
        <f t="shared" si="5"/>
        <v>1079</v>
      </c>
      <c r="DT88" s="2">
        <f t="shared" si="6"/>
        <v>4083</v>
      </c>
      <c r="DU88" s="2">
        <v>18</v>
      </c>
      <c r="DV88" s="2">
        <v>2022</v>
      </c>
    </row>
    <row r="89" spans="1:126" ht="13" x14ac:dyDescent="0.15">
      <c r="A89" s="6">
        <v>44965.606555601851</v>
      </c>
      <c r="B89" s="2" t="s">
        <v>207</v>
      </c>
      <c r="C89" s="2" t="s">
        <v>873</v>
      </c>
      <c r="D89" s="2" t="s">
        <v>125</v>
      </c>
      <c r="E89" s="2" t="s">
        <v>125</v>
      </c>
      <c r="F89" s="2" t="s">
        <v>874</v>
      </c>
      <c r="G89" s="2">
        <v>4</v>
      </c>
      <c r="H89" s="2">
        <v>3</v>
      </c>
      <c r="I89" s="2" t="s">
        <v>127</v>
      </c>
      <c r="J89" s="2" t="s">
        <v>182</v>
      </c>
      <c r="K89" s="2" t="s">
        <v>128</v>
      </c>
      <c r="L89" s="2" t="s">
        <v>875</v>
      </c>
      <c r="M89" s="2">
        <v>2023020171</v>
      </c>
      <c r="N89" s="2" t="s">
        <v>876</v>
      </c>
      <c r="O89" s="2">
        <v>11977149542</v>
      </c>
      <c r="P89" s="2">
        <v>572588963</v>
      </c>
      <c r="Q89" s="2">
        <v>46970007812</v>
      </c>
      <c r="R89" s="7">
        <v>37431</v>
      </c>
      <c r="S89" s="2" t="s">
        <v>224</v>
      </c>
      <c r="T89" s="2" t="s">
        <v>133</v>
      </c>
      <c r="U89" s="2" t="s">
        <v>877</v>
      </c>
      <c r="V89" s="8" t="s">
        <v>878</v>
      </c>
      <c r="W89" s="2" t="s">
        <v>254</v>
      </c>
      <c r="X89" s="2" t="s">
        <v>137</v>
      </c>
      <c r="Y89" s="2" t="s">
        <v>138</v>
      </c>
      <c r="Z89" s="2" t="s">
        <v>139</v>
      </c>
      <c r="AB89" s="2">
        <v>2</v>
      </c>
      <c r="AC89" s="2">
        <v>2</v>
      </c>
      <c r="AD89" s="2">
        <f t="shared" si="0"/>
        <v>4</v>
      </c>
      <c r="AF89" s="2">
        <f t="shared" si="1"/>
        <v>4</v>
      </c>
      <c r="AG89" s="2" t="str">
        <f t="shared" si="2"/>
        <v>Ok</v>
      </c>
      <c r="AH89" s="2" t="s">
        <v>140</v>
      </c>
      <c r="AI89" s="2">
        <v>0</v>
      </c>
      <c r="AJ89" s="2" t="s">
        <v>141</v>
      </c>
      <c r="AK89" s="2">
        <f>IFERROR(VLOOKUP(AJ89,Dicionário!A:B,2,0),"Conferir")</f>
        <v>2</v>
      </c>
      <c r="AL89" s="2">
        <v>0</v>
      </c>
      <c r="AM89" s="2" t="s">
        <v>141</v>
      </c>
      <c r="AN89" s="9">
        <f>IFERROR(VLOOKUP(AM89,Dicionário!A:B,2,0),"Conferir")</f>
        <v>2</v>
      </c>
      <c r="AO89" s="2">
        <f>1603-74</f>
        <v>1529</v>
      </c>
      <c r="AP89" s="2" t="s">
        <v>587</v>
      </c>
      <c r="AQ89" s="2">
        <f>IFERROR(VLOOKUP(AP89,Dicionário!A:B,2,0),"Conferir")</f>
        <v>2</v>
      </c>
      <c r="AR89" s="2">
        <v>0</v>
      </c>
      <c r="AS89" s="2" t="s">
        <v>141</v>
      </c>
      <c r="AT89" s="9">
        <f>IFERROR(VLOOKUP(AS89,Dicionário!A:B,2,0),"Conferir")</f>
        <v>2</v>
      </c>
      <c r="AU89" s="2">
        <v>0</v>
      </c>
      <c r="AV89" s="2">
        <v>0</v>
      </c>
      <c r="AW89" s="2" t="s">
        <v>141</v>
      </c>
      <c r="AX89" s="9">
        <f>IFERROR(VLOOKUP(AW89,Dicionário!A:B,2,0),"Conferir")</f>
        <v>2</v>
      </c>
      <c r="AY89" s="2">
        <v>0</v>
      </c>
      <c r="AZ89" s="2" t="s">
        <v>141</v>
      </c>
      <c r="BA89" s="10">
        <f>IFERROR(VLOOKUP(AZ89,Dicionário!A:B,2,0),"Conferir")</f>
        <v>2</v>
      </c>
      <c r="BB89" s="2">
        <v>0</v>
      </c>
      <c r="BC89" s="2" t="s">
        <v>141</v>
      </c>
      <c r="BD89" s="10">
        <f>IFERROR(VLOOKUP(BC89,Dicionário!A:B,2,0),"Conferir")</f>
        <v>2</v>
      </c>
      <c r="BF89" s="2">
        <v>0</v>
      </c>
      <c r="BG89" s="2" t="s">
        <v>265</v>
      </c>
      <c r="BH89" s="10">
        <f>IFERROR(VLOOKUP(BG89,Dicionário!$A:$B,2,0),"CONFERIR")</f>
        <v>3</v>
      </c>
      <c r="BI89" s="2">
        <v>0</v>
      </c>
      <c r="BJ89" s="2" t="s">
        <v>238</v>
      </c>
      <c r="BK89" s="10">
        <f>IFERROR(VLOOKUP(BJ89,Dicionário!$A:$B,2,0),"CONFERIR")</f>
        <v>2</v>
      </c>
      <c r="BL89" s="2">
        <v>0</v>
      </c>
      <c r="BM89" s="2" t="s">
        <v>150</v>
      </c>
      <c r="BN89" s="10">
        <f>IFERROR(VLOOKUP(BM89,Dicionário!$A:$B,2,0),"CONFERIR")</f>
        <v>2</v>
      </c>
      <c r="BO89" s="2">
        <v>0</v>
      </c>
      <c r="BP89" s="2" t="s">
        <v>578</v>
      </c>
      <c r="BQ89" s="10">
        <f>IFERROR(VLOOKUP(BP89,Dicionário!$A:$B,2,0),"CONFERIR")</f>
        <v>2</v>
      </c>
      <c r="BR89" s="2">
        <v>170</v>
      </c>
      <c r="BS89" s="2" t="s">
        <v>728</v>
      </c>
      <c r="BT89" s="10">
        <f>IFERROR(VLOOKUP(BS89,Dicionário!$A:$B,2,0),"CONFERIR")</f>
        <v>0</v>
      </c>
      <c r="BU89" s="2">
        <v>142</v>
      </c>
      <c r="BV89" s="2" t="s">
        <v>147</v>
      </c>
      <c r="BW89" s="10">
        <f>IFERROR(VLOOKUP(BV89,Dicionário!$A:$B,2,0),"CONFERIR")</f>
        <v>2</v>
      </c>
      <c r="BX89" s="2" t="s">
        <v>148</v>
      </c>
      <c r="BY89" s="2">
        <v>285</v>
      </c>
      <c r="BZ89" s="2" t="s">
        <v>149</v>
      </c>
      <c r="CA89" s="10">
        <f>IFERROR(VLOOKUP(BZ89,Dicionário!$A:$B,2,0),"CONFERIR")</f>
        <v>2</v>
      </c>
      <c r="CB89" s="2">
        <v>250</v>
      </c>
      <c r="CC89" s="2">
        <v>0</v>
      </c>
      <c r="CD89" s="2" t="s">
        <v>150</v>
      </c>
      <c r="CE89" s="10">
        <f>IFERROR(VLOOKUP(CD89,Dicionário!$A:$B,2,0),"CONFERIR")</f>
        <v>2</v>
      </c>
      <c r="CF89" s="2">
        <v>0</v>
      </c>
      <c r="CG89" s="2" t="s">
        <v>150</v>
      </c>
      <c r="CH89" s="10">
        <f>IFERROR(VLOOKUP(CG89,Dicionário!$A:$B,2,0),"CONFERIR")</f>
        <v>2</v>
      </c>
      <c r="CI89" s="2">
        <v>100</v>
      </c>
      <c r="CJ89" s="13" t="s">
        <v>175</v>
      </c>
      <c r="CK89" s="10">
        <f>IFERROR(VLOOKUP(CJ89,Dicionário!$A:$B,2,0),"CONFERIR")</f>
        <v>2</v>
      </c>
      <c r="CL89" s="2" t="s">
        <v>629</v>
      </c>
      <c r="CM89" s="2">
        <v>1</v>
      </c>
      <c r="CN89" s="2">
        <v>0</v>
      </c>
      <c r="CO89" s="2">
        <v>1213</v>
      </c>
      <c r="CP89" s="2" t="s">
        <v>154</v>
      </c>
      <c r="CQ89" s="10">
        <f>IFERROR(VLOOKUP(CP89,Dicionário!$A:$B,2,0),"CONFERIR")</f>
        <v>2</v>
      </c>
      <c r="CR89" s="2">
        <v>886</v>
      </c>
      <c r="CS89" s="2" t="s">
        <v>154</v>
      </c>
      <c r="CT89" s="10">
        <f>IFERROR(VLOOKUP(CS89,Dicionário!A:B,2,0),"Conferir")</f>
        <v>2</v>
      </c>
      <c r="CU89" s="2">
        <v>0</v>
      </c>
      <c r="CV89" s="2" t="s">
        <v>150</v>
      </c>
      <c r="CW89" s="10">
        <f>IFERROR(VLOOKUP(CV89,Dicionário!A:B,2,0),"Conferir")</f>
        <v>2</v>
      </c>
      <c r="CX89" s="2">
        <f t="shared" si="4"/>
        <v>-73.833333333333329</v>
      </c>
      <c r="CY89" s="2">
        <v>0</v>
      </c>
      <c r="CZ89" s="2" t="s">
        <v>150</v>
      </c>
      <c r="DA89" s="10">
        <f>IFERROR(VLOOKUP(CZ89,Dicionário!$A:$B,2,0),"CONFERIR")</f>
        <v>2</v>
      </c>
      <c r="DB89" s="2" t="s">
        <v>879</v>
      </c>
      <c r="DC89" s="2" t="s">
        <v>190</v>
      </c>
      <c r="DD89" s="2" t="s">
        <v>155</v>
      </c>
      <c r="DE89" s="10">
        <f>IFERROR(VLOOKUP(DD89,Dicionário!A:B,2,0),"Conferir")</f>
        <v>1</v>
      </c>
      <c r="DF89" s="2" t="s">
        <v>156</v>
      </c>
      <c r="DH89" s="2" t="s">
        <v>157</v>
      </c>
      <c r="DI89" s="10">
        <f>IFERROR(VLOOKUP(DH89,Dicionário!$A:$B,2,0),"CONFERIR")</f>
        <v>2</v>
      </c>
      <c r="DJ89" s="2" t="s">
        <v>230</v>
      </c>
      <c r="DK89" s="10">
        <f>IFERROR(VLOOKUP(DJ89,Dicionário!A:B,2,0),"Conferir")</f>
        <v>4</v>
      </c>
      <c r="DL89" s="2" t="s">
        <v>206</v>
      </c>
      <c r="DM89" s="10">
        <f>IFERROR(VLOOKUP(DL89,Dicionário!A:B,2,0),"Conferir")</f>
        <v>7</v>
      </c>
      <c r="DN89" s="2" t="s">
        <v>126</v>
      </c>
      <c r="DO89" s="10">
        <f>IFERROR(VLOOKUP(DN89,Dicionário!A:B,2,0),"Conferir")</f>
        <v>2</v>
      </c>
      <c r="DP89" s="2" t="s">
        <v>125</v>
      </c>
      <c r="DQ89" s="10">
        <f>IFERROR(VLOOKUP(DP89,Dicionário!A:B,2,0),"Conferir")</f>
        <v>1</v>
      </c>
      <c r="DS89" s="2">
        <f t="shared" si="5"/>
        <v>1529</v>
      </c>
      <c r="DT89" s="2">
        <f t="shared" si="6"/>
        <v>3046</v>
      </c>
      <c r="DU89" s="2">
        <v>21</v>
      </c>
      <c r="DV89" s="2">
        <v>2020</v>
      </c>
    </row>
    <row r="90" spans="1:126" ht="13" x14ac:dyDescent="0.15">
      <c r="A90" s="6">
        <v>44967.533565636579</v>
      </c>
      <c r="B90" s="2" t="s">
        <v>417</v>
      </c>
      <c r="C90" s="2" t="s">
        <v>880</v>
      </c>
      <c r="D90" s="2" t="s">
        <v>125</v>
      </c>
      <c r="E90" s="2" t="s">
        <v>126</v>
      </c>
      <c r="F90" s="2" t="s">
        <v>126</v>
      </c>
      <c r="G90" s="2">
        <v>2</v>
      </c>
      <c r="H90" s="2" t="s">
        <v>162</v>
      </c>
      <c r="I90" s="2" t="s">
        <v>127</v>
      </c>
      <c r="J90" s="2" t="s">
        <v>163</v>
      </c>
      <c r="K90" s="2" t="s">
        <v>209</v>
      </c>
      <c r="L90" s="2" t="s">
        <v>881</v>
      </c>
      <c r="M90" s="2">
        <v>2023020169</v>
      </c>
      <c r="N90" s="2" t="s">
        <v>882</v>
      </c>
      <c r="O90" s="2">
        <v>11912879348</v>
      </c>
      <c r="P90" s="2">
        <v>594236460</v>
      </c>
      <c r="Q90" s="2">
        <v>49109313842</v>
      </c>
      <c r="R90" s="7">
        <v>38529</v>
      </c>
      <c r="S90" s="2" t="s">
        <v>132</v>
      </c>
      <c r="T90" s="2" t="s">
        <v>133</v>
      </c>
      <c r="U90" s="2" t="s">
        <v>883</v>
      </c>
      <c r="V90" s="8" t="s">
        <v>884</v>
      </c>
      <c r="W90" s="2" t="s">
        <v>885</v>
      </c>
      <c r="X90" s="2" t="s">
        <v>137</v>
      </c>
      <c r="Y90" s="2" t="s">
        <v>138</v>
      </c>
      <c r="Z90" s="2" t="s">
        <v>139</v>
      </c>
      <c r="AB90" s="2">
        <v>4</v>
      </c>
      <c r="AC90" s="2">
        <v>4</v>
      </c>
      <c r="AD90" s="2">
        <f t="shared" si="0"/>
        <v>8</v>
      </c>
      <c r="AF90" s="2">
        <f t="shared" si="1"/>
        <v>8</v>
      </c>
      <c r="AG90" s="2" t="str">
        <f t="shared" si="2"/>
        <v>Ok</v>
      </c>
      <c r="AH90" s="2" t="s">
        <v>140</v>
      </c>
      <c r="AI90" s="2">
        <v>0</v>
      </c>
      <c r="AJ90" s="2" t="s">
        <v>141</v>
      </c>
      <c r="AK90" s="2">
        <f>IFERROR(VLOOKUP(AJ90,Dicionário!A:B,2,0),"Conferir")</f>
        <v>2</v>
      </c>
      <c r="AL90" s="2">
        <v>1838</v>
      </c>
      <c r="AM90" s="2" t="s">
        <v>142</v>
      </c>
      <c r="AN90" s="9">
        <f>IFERROR(VLOOKUP(AM90,Dicionário!A:B,2,0),"Conferir")</f>
        <v>2</v>
      </c>
      <c r="AO90" s="2">
        <v>1431</v>
      </c>
      <c r="AP90" s="2" t="s">
        <v>142</v>
      </c>
      <c r="AQ90" s="2">
        <f>IFERROR(VLOOKUP(AP90,Dicionário!A:B,2,0),"Conferir")</f>
        <v>2</v>
      </c>
      <c r="AR90" s="2">
        <v>0</v>
      </c>
      <c r="AS90" s="2" t="s">
        <v>141</v>
      </c>
      <c r="AT90" s="9">
        <f>IFERROR(VLOOKUP(AS90,Dicionário!A:B,2,0),"Conferir")</f>
        <v>2</v>
      </c>
      <c r="AU90" s="2">
        <v>0</v>
      </c>
      <c r="AV90" s="2">
        <f t="shared" ref="AV90:AV91" si="17">ROUND(AU90+CX90,0)</f>
        <v>0</v>
      </c>
      <c r="AW90" s="2" t="s">
        <v>141</v>
      </c>
      <c r="AX90" s="9">
        <f>IFERROR(VLOOKUP(AW90,Dicionário!A:B,2,0),"Conferir")</f>
        <v>2</v>
      </c>
      <c r="AY90" s="2">
        <v>0</v>
      </c>
      <c r="AZ90" s="2" t="s">
        <v>141</v>
      </c>
      <c r="BA90" s="10">
        <f>IFERROR(VLOOKUP(AZ90,Dicionário!A:B,2,0),"Conferir")</f>
        <v>2</v>
      </c>
      <c r="BB90" s="2">
        <v>0</v>
      </c>
      <c r="BC90" s="2" t="s">
        <v>141</v>
      </c>
      <c r="BD90" s="10">
        <f>IFERROR(VLOOKUP(BC90,Dicionário!A:B,2,0),"Conferir")</f>
        <v>2</v>
      </c>
      <c r="BF90" s="2">
        <v>0</v>
      </c>
      <c r="BG90" s="2" t="s">
        <v>143</v>
      </c>
      <c r="BH90" s="10">
        <f>IFERROR(VLOOKUP(BG90,Dicionário!$A:$B,2,0),"CONFERIR")</f>
        <v>1</v>
      </c>
      <c r="BI90" s="2">
        <v>0</v>
      </c>
      <c r="BJ90" s="2" t="s">
        <v>144</v>
      </c>
      <c r="BK90" s="10">
        <f>IFERROR(VLOOKUP(BJ90,Dicionário!$A:$B,2,0),"CONFERIR")</f>
        <v>2</v>
      </c>
      <c r="BL90" s="2">
        <v>63</v>
      </c>
      <c r="BM90" s="2" t="s">
        <v>145</v>
      </c>
      <c r="BN90" s="10">
        <f>IFERROR(VLOOKUP(BM90,Dicionário!$A:$B,2,0),"CONFERIR")</f>
        <v>2</v>
      </c>
      <c r="BO90" s="2">
        <v>155</v>
      </c>
      <c r="BP90" s="2" t="s">
        <v>146</v>
      </c>
      <c r="BQ90" s="10">
        <f>IFERROR(VLOOKUP(BP90,Dicionário!$A:$B,2,0),"CONFERIR")</f>
        <v>2</v>
      </c>
      <c r="BR90" s="2">
        <v>155</v>
      </c>
      <c r="BS90" s="2" t="s">
        <v>146</v>
      </c>
      <c r="BT90" s="10">
        <f>IFERROR(VLOOKUP(BS90,Dicionário!$A:$B,2,0),"CONFERIR")</f>
        <v>2</v>
      </c>
      <c r="BU90" s="2">
        <v>0</v>
      </c>
      <c r="BV90" s="2" t="s">
        <v>150</v>
      </c>
      <c r="BW90" s="10">
        <f>IFERROR(VLOOKUP(BV90,Dicionário!$A:$B,2,0),"CONFERIR")</f>
        <v>2</v>
      </c>
      <c r="BX90" s="2" t="s">
        <v>202</v>
      </c>
      <c r="BY90" s="2">
        <v>94</v>
      </c>
      <c r="BZ90" s="2" t="s">
        <v>149</v>
      </c>
      <c r="CA90" s="10">
        <f>IFERROR(VLOOKUP(BZ90,Dicionário!$A:$B,2,0),"CONFERIR")</f>
        <v>2</v>
      </c>
      <c r="CB90" s="2">
        <v>30</v>
      </c>
      <c r="CC90" s="2">
        <v>400</v>
      </c>
      <c r="CD90" s="2" t="s">
        <v>214</v>
      </c>
      <c r="CE90" s="10">
        <f>IFERROR(VLOOKUP(CD90,Dicionário!$A:$B,2,0),"CONFERIR")</f>
        <v>2</v>
      </c>
      <c r="CF90" s="2">
        <v>138</v>
      </c>
      <c r="CG90" s="2" t="s">
        <v>297</v>
      </c>
      <c r="CH90" s="10">
        <f>IFERROR(VLOOKUP(CG90,Dicionário!$A:$B,2,0),"CONFERIR")</f>
        <v>2</v>
      </c>
      <c r="CI90" s="2">
        <v>26</v>
      </c>
      <c r="CJ90" s="2" t="s">
        <v>175</v>
      </c>
      <c r="CK90" s="10">
        <f>IFERROR(VLOOKUP(CJ90,Dicionário!$A:$B,2,0),"CONFERIR")</f>
        <v>2</v>
      </c>
      <c r="CL90" s="2" t="s">
        <v>342</v>
      </c>
      <c r="CM90" s="2">
        <v>0</v>
      </c>
      <c r="CN90" s="2">
        <v>0</v>
      </c>
      <c r="CO90" s="2">
        <v>0</v>
      </c>
      <c r="CP90" s="2" t="s">
        <v>150</v>
      </c>
      <c r="CQ90" s="10">
        <f>IFERROR(VLOOKUP(CP90,Dicionário!$A:$B,2,0),"CONFERIR")</f>
        <v>2</v>
      </c>
      <c r="CR90" s="2">
        <v>0</v>
      </c>
      <c r="CS90" s="2" t="s">
        <v>150</v>
      </c>
      <c r="CT90" s="10">
        <f>IFERROR(VLOOKUP(CS90,Dicionário!A:B,2,0),"Conferir")</f>
        <v>2</v>
      </c>
      <c r="CU90" s="2">
        <v>0</v>
      </c>
      <c r="CV90" s="2" t="s">
        <v>150</v>
      </c>
      <c r="CW90" s="10">
        <f>IFERROR(VLOOKUP(CV90,Dicionário!A:B,2,0),"Conferir")</f>
        <v>2</v>
      </c>
      <c r="CX90" s="2">
        <f t="shared" si="4"/>
        <v>0</v>
      </c>
      <c r="CY90" s="2">
        <v>0</v>
      </c>
      <c r="CZ90" s="2" t="s">
        <v>150</v>
      </c>
      <c r="DA90" s="10">
        <f>IFERROR(VLOOKUP(CZ90,Dicionário!$A:$B,2,0),"CONFERIR")</f>
        <v>2</v>
      </c>
      <c r="DC90" s="2" t="s">
        <v>155</v>
      </c>
      <c r="DD90" s="2" t="s">
        <v>155</v>
      </c>
      <c r="DE90" s="10">
        <f>IFERROR(VLOOKUP(DD90,Dicionário!A:B,2,0),"Conferir")</f>
        <v>1</v>
      </c>
      <c r="DF90" s="2" t="s">
        <v>156</v>
      </c>
      <c r="DH90" s="2" t="s">
        <v>157</v>
      </c>
      <c r="DI90" s="10">
        <f>IFERROR(VLOOKUP(DH90,Dicionário!$A:$B,2,0),"CONFERIR")</f>
        <v>2</v>
      </c>
      <c r="DJ90" s="2" t="s">
        <v>319</v>
      </c>
      <c r="DK90" s="10">
        <f>IFERROR(VLOOKUP(DJ90,Dicionário!A:B,2,0),"Conferir")</f>
        <v>3</v>
      </c>
      <c r="DL90" s="2" t="s">
        <v>158</v>
      </c>
      <c r="DM90" s="10">
        <f>IFERROR(VLOOKUP(DL90,Dicionário!A:B,2,0),"Conferir")</f>
        <v>5</v>
      </c>
      <c r="DN90" s="2" t="s">
        <v>126</v>
      </c>
      <c r="DO90" s="10">
        <f>IFERROR(VLOOKUP(DN90,Dicionário!A:B,2,0),"Conferir")</f>
        <v>2</v>
      </c>
      <c r="DP90" s="2" t="s">
        <v>126</v>
      </c>
      <c r="DQ90" s="10">
        <f>IFERROR(VLOOKUP(DP90,Dicionário!A:B,2,0),"Conferir")</f>
        <v>2</v>
      </c>
      <c r="DS90" s="2">
        <f t="shared" si="5"/>
        <v>3269</v>
      </c>
      <c r="DT90" s="2">
        <f t="shared" si="6"/>
        <v>1061</v>
      </c>
      <c r="DU90" s="2">
        <v>18</v>
      </c>
      <c r="DV90" s="2">
        <v>2022</v>
      </c>
    </row>
    <row r="91" spans="1:126" ht="13" x14ac:dyDescent="0.15">
      <c r="A91" s="6">
        <v>44966.546792199078</v>
      </c>
      <c r="B91" s="2" t="s">
        <v>231</v>
      </c>
      <c r="C91" s="2" t="s">
        <v>886</v>
      </c>
      <c r="D91" s="2" t="s">
        <v>125</v>
      </c>
      <c r="E91" s="2" t="s">
        <v>126</v>
      </c>
      <c r="F91" s="2" t="s">
        <v>126</v>
      </c>
      <c r="G91" s="2">
        <v>2</v>
      </c>
      <c r="H91" s="2">
        <v>1</v>
      </c>
      <c r="I91" s="2" t="s">
        <v>127</v>
      </c>
      <c r="J91" s="2" t="s">
        <v>163</v>
      </c>
      <c r="K91" s="2" t="s">
        <v>128</v>
      </c>
      <c r="L91" s="2" t="s">
        <v>887</v>
      </c>
      <c r="M91" s="2">
        <v>2023020173</v>
      </c>
      <c r="N91" s="2" t="s">
        <v>888</v>
      </c>
      <c r="O91" s="2">
        <v>11959057711</v>
      </c>
      <c r="P91" s="2">
        <v>539359129</v>
      </c>
      <c r="Q91" s="2">
        <v>54146056888</v>
      </c>
      <c r="R91" s="7">
        <v>38454</v>
      </c>
      <c r="S91" s="2" t="s">
        <v>132</v>
      </c>
      <c r="T91" s="2" t="s">
        <v>133</v>
      </c>
      <c r="U91" s="2" t="s">
        <v>889</v>
      </c>
      <c r="V91" s="8" t="s">
        <v>890</v>
      </c>
      <c r="W91" s="2" t="s">
        <v>168</v>
      </c>
      <c r="X91" s="2" t="s">
        <v>137</v>
      </c>
      <c r="Y91" s="2" t="s">
        <v>138</v>
      </c>
      <c r="Z91" s="2" t="s">
        <v>139</v>
      </c>
      <c r="AB91" s="2">
        <v>2</v>
      </c>
      <c r="AC91" s="2">
        <v>2</v>
      </c>
      <c r="AD91" s="2">
        <f t="shared" si="0"/>
        <v>4</v>
      </c>
      <c r="AF91" s="2">
        <f t="shared" si="1"/>
        <v>4</v>
      </c>
      <c r="AG91" s="2" t="str">
        <f t="shared" si="2"/>
        <v>Ok</v>
      </c>
      <c r="AH91" s="2" t="s">
        <v>140</v>
      </c>
      <c r="AI91" s="2">
        <v>0</v>
      </c>
      <c r="AJ91" s="2" t="s">
        <v>141</v>
      </c>
      <c r="AK91" s="2">
        <f>IFERROR(VLOOKUP(AJ91,Dicionário!A:B,2,0),"Conferir")</f>
        <v>2</v>
      </c>
      <c r="AL91" s="2">
        <v>2303</v>
      </c>
      <c r="AM91" s="2" t="s">
        <v>142</v>
      </c>
      <c r="AN91" s="9">
        <f>IFERROR(VLOOKUP(AM91,Dicionário!A:B,2,0),"Conferir")</f>
        <v>2</v>
      </c>
      <c r="AO91" s="2">
        <v>0</v>
      </c>
      <c r="AP91" s="2" t="s">
        <v>141</v>
      </c>
      <c r="AQ91" s="2">
        <f>IFERROR(VLOOKUP(AP91,Dicionário!A:B,2,0),"Conferir")</f>
        <v>2</v>
      </c>
      <c r="AR91" s="2">
        <v>0</v>
      </c>
      <c r="AS91" s="2" t="s">
        <v>141</v>
      </c>
      <c r="AT91" s="9">
        <f>IFERROR(VLOOKUP(AS91,Dicionário!A:B,2,0),"Conferir")</f>
        <v>2</v>
      </c>
      <c r="AU91" s="2">
        <v>0</v>
      </c>
      <c r="AV91" s="2">
        <f t="shared" si="17"/>
        <v>0</v>
      </c>
      <c r="AW91" s="2" t="s">
        <v>141</v>
      </c>
      <c r="AX91" s="9">
        <f>IFERROR(VLOOKUP(AW91,Dicionário!A:B,2,0),"Conferir")</f>
        <v>2</v>
      </c>
      <c r="AY91" s="2">
        <v>0</v>
      </c>
      <c r="AZ91" s="2" t="s">
        <v>141</v>
      </c>
      <c r="BA91" s="10">
        <f>IFERROR(VLOOKUP(AZ91,Dicionário!A:B,2,0),"Conferir")</f>
        <v>2</v>
      </c>
      <c r="BB91" s="2">
        <v>0</v>
      </c>
      <c r="BC91" s="2" t="s">
        <v>141</v>
      </c>
      <c r="BD91" s="10">
        <f>IFERROR(VLOOKUP(BC91,Dicionário!A:B,2,0),"Conferir")</f>
        <v>2</v>
      </c>
      <c r="BF91" s="2">
        <v>0</v>
      </c>
      <c r="BG91" s="2" t="s">
        <v>172</v>
      </c>
      <c r="BH91" s="10">
        <f>IFERROR(VLOOKUP(BG91,Dicionário!$A:$B,2,0),"CONFERIR")</f>
        <v>2</v>
      </c>
      <c r="BI91" s="2">
        <v>700</v>
      </c>
      <c r="BJ91" s="2" t="s">
        <v>255</v>
      </c>
      <c r="BK91" s="10">
        <f>IFERROR(VLOOKUP(BJ91,Dicionário!$A:$B,2,0),"CONFERIR")</f>
        <v>0</v>
      </c>
      <c r="BL91" s="2">
        <v>0</v>
      </c>
      <c r="BM91" s="2" t="s">
        <v>150</v>
      </c>
      <c r="BN91" s="10">
        <f>IFERROR(VLOOKUP(BM91,Dicionário!$A:$B,2,0),"CONFERIR")</f>
        <v>2</v>
      </c>
      <c r="BO91" s="2">
        <v>55</v>
      </c>
      <c r="BP91" s="2" t="s">
        <v>308</v>
      </c>
      <c r="BQ91" s="10">
        <f>IFERROR(VLOOKUP(BP91,Dicionário!$A:$B,2,0),"CONFERIR")</f>
        <v>0</v>
      </c>
      <c r="BR91" s="2">
        <v>135</v>
      </c>
      <c r="BS91" s="2" t="s">
        <v>146</v>
      </c>
      <c r="BT91" s="10">
        <f>IFERROR(VLOOKUP(BS91,Dicionário!$A:$B,2,0),"CONFERIR")</f>
        <v>2</v>
      </c>
      <c r="BU91" s="2">
        <v>50</v>
      </c>
      <c r="BV91" s="2" t="s">
        <v>353</v>
      </c>
      <c r="BW91" s="10">
        <f>IFERROR(VLOOKUP(BV91,Dicionário!$A:$B,2,0),"CONFERIR")</f>
        <v>0</v>
      </c>
      <c r="BX91" s="2" t="s">
        <v>202</v>
      </c>
      <c r="BY91" s="2">
        <v>50</v>
      </c>
      <c r="BZ91" s="2" t="s">
        <v>266</v>
      </c>
      <c r="CA91" s="10">
        <f>IFERROR(VLOOKUP(BZ91,Dicionário!$A:$B,2,0),"CONFERIR")</f>
        <v>0</v>
      </c>
      <c r="CB91" s="2">
        <v>357</v>
      </c>
      <c r="CC91" s="2">
        <v>0</v>
      </c>
      <c r="CD91" s="2" t="s">
        <v>150</v>
      </c>
      <c r="CE91" s="10">
        <f>IFERROR(VLOOKUP(CD91,Dicionário!$A:$B,2,0),"CONFERIR")</f>
        <v>2</v>
      </c>
      <c r="CF91" s="2">
        <v>0</v>
      </c>
      <c r="CG91" s="2" t="s">
        <v>150</v>
      </c>
      <c r="CH91" s="10">
        <f>IFERROR(VLOOKUP(CG91,Dicionário!$A:$B,2,0),"CONFERIR")</f>
        <v>2</v>
      </c>
      <c r="CI91" s="2">
        <v>130</v>
      </c>
      <c r="CJ91" s="2" t="s">
        <v>175</v>
      </c>
      <c r="CK91" s="10">
        <f>IFERROR(VLOOKUP(CJ91,Dicionário!$A:$B,2,0),"CONFERIR")</f>
        <v>2</v>
      </c>
      <c r="CL91" s="2" t="s">
        <v>629</v>
      </c>
      <c r="CM91" s="2">
        <v>0</v>
      </c>
      <c r="CN91" s="2">
        <v>0</v>
      </c>
      <c r="CO91" s="2">
        <v>0</v>
      </c>
      <c r="CP91" s="2" t="s">
        <v>150</v>
      </c>
      <c r="CQ91" s="10">
        <f>IFERROR(VLOOKUP(CP91,Dicionário!$A:$B,2,0),"CONFERIR")</f>
        <v>2</v>
      </c>
      <c r="CR91" s="2">
        <v>0</v>
      </c>
      <c r="CS91" s="2" t="s">
        <v>150</v>
      </c>
      <c r="CT91" s="10">
        <f>IFERROR(VLOOKUP(CS91,Dicionário!A:B,2,0),"Conferir")</f>
        <v>2</v>
      </c>
      <c r="CU91" s="2">
        <v>0</v>
      </c>
      <c r="CV91" s="2" t="s">
        <v>150</v>
      </c>
      <c r="CW91" s="10">
        <f>IFERROR(VLOOKUP(CV91,Dicionário!A:B,2,0),"Conferir")</f>
        <v>2</v>
      </c>
      <c r="CX91" s="2">
        <f t="shared" si="4"/>
        <v>0</v>
      </c>
      <c r="CY91" s="2">
        <v>0</v>
      </c>
      <c r="CZ91" s="2" t="s">
        <v>150</v>
      </c>
      <c r="DA91" s="10">
        <f>IFERROR(VLOOKUP(CZ91,Dicionário!$A:$B,2,0),"CONFERIR")</f>
        <v>2</v>
      </c>
      <c r="DB91" s="2" t="s">
        <v>891</v>
      </c>
      <c r="DC91" s="2" t="s">
        <v>155</v>
      </c>
      <c r="DD91" s="2" t="s">
        <v>155</v>
      </c>
      <c r="DE91" s="10">
        <f>IFERROR(VLOOKUP(DD91,Dicionário!A:B,2,0),"Conferir")</f>
        <v>1</v>
      </c>
      <c r="DF91" s="2" t="s">
        <v>156</v>
      </c>
      <c r="DH91" s="2" t="s">
        <v>157</v>
      </c>
      <c r="DI91" s="10">
        <f>IFERROR(VLOOKUP(DH91,Dicionário!$A:$B,2,0),"CONFERIR")</f>
        <v>2</v>
      </c>
      <c r="DJ91" s="2" t="s">
        <v>158</v>
      </c>
      <c r="DK91" s="10">
        <f>IFERROR(VLOOKUP(DJ91,Dicionário!A:B,2,0),"Conferir")</f>
        <v>5</v>
      </c>
      <c r="DL91" s="2" t="s">
        <v>206</v>
      </c>
      <c r="DM91" s="10">
        <f>IFERROR(VLOOKUP(DL91,Dicionário!A:B,2,0),"Conferir")</f>
        <v>7</v>
      </c>
      <c r="DN91" s="2" t="s">
        <v>126</v>
      </c>
      <c r="DO91" s="10">
        <f>IFERROR(VLOOKUP(DN91,Dicionário!A:B,2,0),"Conferir")</f>
        <v>2</v>
      </c>
      <c r="DP91" s="2" t="s">
        <v>126</v>
      </c>
      <c r="DQ91" s="10">
        <f>IFERROR(VLOOKUP(DP91,Dicionário!A:B,2,0),"Conferir")</f>
        <v>2</v>
      </c>
      <c r="DS91" s="2">
        <f t="shared" si="5"/>
        <v>2303</v>
      </c>
      <c r="DT91" s="2">
        <f t="shared" si="6"/>
        <v>1477</v>
      </c>
      <c r="DU91" s="2">
        <v>18</v>
      </c>
      <c r="DV91" s="2">
        <v>2022</v>
      </c>
    </row>
    <row r="92" spans="1:126" ht="13" x14ac:dyDescent="0.15">
      <c r="A92" s="6">
        <v>44967.686469814813</v>
      </c>
      <c r="B92" s="2" t="s">
        <v>258</v>
      </c>
      <c r="C92" s="2" t="s">
        <v>892</v>
      </c>
      <c r="D92" s="2" t="s">
        <v>125</v>
      </c>
      <c r="E92" s="2" t="s">
        <v>126</v>
      </c>
      <c r="F92" s="2" t="s">
        <v>126</v>
      </c>
      <c r="G92" s="2">
        <v>2</v>
      </c>
      <c r="H92" s="2" t="s">
        <v>162</v>
      </c>
      <c r="I92" s="2" t="s">
        <v>127</v>
      </c>
      <c r="J92" s="2" t="s">
        <v>128</v>
      </c>
      <c r="K92" s="2" t="s">
        <v>163</v>
      </c>
      <c r="L92" s="2" t="s">
        <v>893</v>
      </c>
      <c r="M92" s="2">
        <v>2023020172</v>
      </c>
      <c r="N92" s="2" t="s">
        <v>894</v>
      </c>
      <c r="O92" s="2">
        <v>11987088530</v>
      </c>
      <c r="P92" s="2">
        <v>551594901</v>
      </c>
      <c r="Q92" s="2">
        <v>42919342894</v>
      </c>
      <c r="R92" s="7">
        <v>38555</v>
      </c>
      <c r="S92" s="2" t="s">
        <v>387</v>
      </c>
      <c r="T92" s="2" t="s">
        <v>133</v>
      </c>
      <c r="U92" s="2" t="s">
        <v>895</v>
      </c>
      <c r="V92" s="8" t="s">
        <v>896</v>
      </c>
      <c r="W92" s="2" t="s">
        <v>295</v>
      </c>
      <c r="X92" s="2" t="s">
        <v>137</v>
      </c>
      <c r="Y92" s="2" t="s">
        <v>138</v>
      </c>
      <c r="Z92" s="2" t="s">
        <v>139</v>
      </c>
      <c r="AB92" s="2">
        <v>4</v>
      </c>
      <c r="AC92" s="2">
        <v>3</v>
      </c>
      <c r="AD92" s="2">
        <f t="shared" si="0"/>
        <v>6</v>
      </c>
      <c r="AE92" s="2">
        <v>1</v>
      </c>
      <c r="AF92" s="2">
        <f t="shared" si="1"/>
        <v>7</v>
      </c>
      <c r="AG92" s="2" t="str">
        <f t="shared" si="2"/>
        <v>Ok</v>
      </c>
      <c r="AH92" s="2" t="s">
        <v>169</v>
      </c>
      <c r="AI92" s="2">
        <v>0</v>
      </c>
      <c r="AJ92" s="2" t="s">
        <v>141</v>
      </c>
      <c r="AK92" s="2">
        <f>IFERROR(VLOOKUP(AJ92,Dicionário!A:B,2,0),"Conferir")</f>
        <v>2</v>
      </c>
      <c r="AL92" s="2">
        <v>1302</v>
      </c>
      <c r="AM92" s="2" t="s">
        <v>170</v>
      </c>
      <c r="AN92" s="9">
        <f>IFERROR(VLOOKUP(AM92,Dicionário!A:B,2,0),"Conferir")</f>
        <v>2</v>
      </c>
      <c r="AO92" s="2">
        <f>4773-32</f>
        <v>4741</v>
      </c>
      <c r="AP92" s="2" t="s">
        <v>200</v>
      </c>
      <c r="AQ92" s="2">
        <f>IFERROR(VLOOKUP(AP92,Dicionário!A:B,2,0),"Conferir")</f>
        <v>0</v>
      </c>
      <c r="AR92" s="2">
        <v>0</v>
      </c>
      <c r="AS92" s="2" t="s">
        <v>141</v>
      </c>
      <c r="AT92" s="9">
        <f>IFERROR(VLOOKUP(AS92,Dicionário!A:B,2,0),"Conferir")</f>
        <v>2</v>
      </c>
      <c r="AU92" s="2">
        <v>0</v>
      </c>
      <c r="AV92" s="2">
        <v>0</v>
      </c>
      <c r="AW92" s="2" t="s">
        <v>141</v>
      </c>
      <c r="AX92" s="9">
        <f>IFERROR(VLOOKUP(AW92,Dicionário!A:B,2,0),"Conferir")</f>
        <v>2</v>
      </c>
      <c r="AY92" s="2">
        <v>0</v>
      </c>
      <c r="AZ92" s="2" t="s">
        <v>141</v>
      </c>
      <c r="BA92" s="10">
        <f>IFERROR(VLOOKUP(AZ92,Dicionário!A:B,2,0),"Conferir")</f>
        <v>2</v>
      </c>
      <c r="BB92" s="2">
        <v>0</v>
      </c>
      <c r="BC92" s="2" t="s">
        <v>141</v>
      </c>
      <c r="BD92" s="10">
        <f>IFERROR(VLOOKUP(BC92,Dicionário!A:B,2,0),"Conferir")</f>
        <v>2</v>
      </c>
      <c r="BF92" s="2">
        <v>0</v>
      </c>
      <c r="BG92" s="2" t="s">
        <v>143</v>
      </c>
      <c r="BH92" s="10">
        <f>IFERROR(VLOOKUP(BG92,Dicionário!$A:$B,2,0),"CONFERIR")</f>
        <v>1</v>
      </c>
      <c r="BI92" s="2">
        <v>0</v>
      </c>
      <c r="BJ92" s="2" t="s">
        <v>144</v>
      </c>
      <c r="BK92" s="10">
        <f>IFERROR(VLOOKUP(BJ92,Dicionário!$A:$B,2,0),"CONFERIR")</f>
        <v>2</v>
      </c>
      <c r="BL92" s="2">
        <v>903</v>
      </c>
      <c r="BM92" s="2" t="s">
        <v>145</v>
      </c>
      <c r="BN92" s="10">
        <f>IFERROR(VLOOKUP(BM92,Dicionário!$A:$B,2,0),"CONFERIR")</f>
        <v>2</v>
      </c>
      <c r="BO92" s="2">
        <v>98</v>
      </c>
      <c r="BP92" s="2" t="s">
        <v>146</v>
      </c>
      <c r="BQ92" s="10">
        <f>IFERROR(VLOOKUP(BP92,Dicionário!$A:$B,2,0),"CONFERIR")</f>
        <v>2</v>
      </c>
      <c r="BR92" s="2">
        <v>221</v>
      </c>
      <c r="BS92" s="2" t="s">
        <v>146</v>
      </c>
      <c r="BT92" s="10">
        <f>IFERROR(VLOOKUP(BS92,Dicionário!$A:$B,2,0),"CONFERIR")</f>
        <v>2</v>
      </c>
      <c r="BU92" s="2">
        <v>0</v>
      </c>
      <c r="BV92" s="2" t="s">
        <v>150</v>
      </c>
      <c r="BW92" s="10">
        <f>IFERROR(VLOOKUP(BV92,Dicionário!$A:$B,2,0),"CONFERIR")</f>
        <v>2</v>
      </c>
      <c r="BX92" s="2" t="s">
        <v>148</v>
      </c>
      <c r="BY92" s="2">
        <v>80</v>
      </c>
      <c r="BZ92" s="2" t="s">
        <v>149</v>
      </c>
      <c r="CA92" s="10">
        <f>IFERROR(VLOOKUP(BZ92,Dicionário!$A:$B,2,0),"CONFERIR")</f>
        <v>2</v>
      </c>
      <c r="CB92" s="2">
        <v>80</v>
      </c>
      <c r="CC92" s="2">
        <v>639</v>
      </c>
      <c r="CD92" s="2" t="s">
        <v>214</v>
      </c>
      <c r="CE92" s="10">
        <f>IFERROR(VLOOKUP(CD92,Dicionário!$A:$B,2,0),"CONFERIR")</f>
        <v>2</v>
      </c>
      <c r="CF92" s="2">
        <v>0</v>
      </c>
      <c r="CG92" s="2" t="s">
        <v>150</v>
      </c>
      <c r="CH92" s="10">
        <f>IFERROR(VLOOKUP(CG92,Dicionário!$A:$B,2,0),"CONFERIR")</f>
        <v>2</v>
      </c>
      <c r="CI92" s="2">
        <v>180</v>
      </c>
      <c r="CJ92" s="2" t="s">
        <v>175</v>
      </c>
      <c r="CK92" s="10">
        <f>IFERROR(VLOOKUP(CJ92,Dicionário!$A:$B,2,0),"CONFERIR")</f>
        <v>2</v>
      </c>
      <c r="CL92" s="2" t="s">
        <v>897</v>
      </c>
      <c r="CM92" s="2">
        <v>1</v>
      </c>
      <c r="CN92" s="2">
        <v>0</v>
      </c>
      <c r="CO92" s="2">
        <v>477</v>
      </c>
      <c r="CP92" s="2" t="s">
        <v>154</v>
      </c>
      <c r="CQ92" s="10">
        <f>IFERROR(VLOOKUP(CP92,Dicionário!$A:$B,2,0),"CONFERIR")</f>
        <v>2</v>
      </c>
      <c r="CR92" s="2">
        <v>783</v>
      </c>
      <c r="CS92" s="2" t="s">
        <v>154</v>
      </c>
      <c r="CT92" s="10">
        <f>IFERROR(VLOOKUP(CS92,Dicionário!A:B,2,0),"Conferir")</f>
        <v>2</v>
      </c>
      <c r="CU92" s="2">
        <v>403</v>
      </c>
      <c r="CV92" s="2" t="s">
        <v>154</v>
      </c>
      <c r="CW92" s="10">
        <f>IFERROR(VLOOKUP(CV92,Dicionário!A:B,2,0),"Conferir")</f>
        <v>2</v>
      </c>
      <c r="CX92" s="2">
        <f t="shared" si="4"/>
        <v>-31.666666666666668</v>
      </c>
      <c r="CY92" s="2">
        <v>61926</v>
      </c>
      <c r="CZ92" s="2" t="s">
        <v>154</v>
      </c>
      <c r="DA92" s="10">
        <f>IFERROR(VLOOKUP(CZ92,Dicionário!$A:$B,2,0),"CONFERIR")</f>
        <v>2</v>
      </c>
      <c r="DC92" s="2" t="s">
        <v>190</v>
      </c>
      <c r="DD92" s="2" t="s">
        <v>155</v>
      </c>
      <c r="DE92" s="10">
        <f>IFERROR(VLOOKUP(DD92,Dicionário!A:B,2,0),"Conferir")</f>
        <v>1</v>
      </c>
      <c r="DF92" s="2" t="s">
        <v>156</v>
      </c>
      <c r="DG92" s="2" t="s">
        <v>191</v>
      </c>
      <c r="DH92" s="2" t="s">
        <v>157</v>
      </c>
      <c r="DI92" s="10">
        <f>IFERROR(VLOOKUP(DH92,Dicionário!$A:$B,2,0),"CONFERIR")</f>
        <v>2</v>
      </c>
      <c r="DJ92" s="2" t="s">
        <v>206</v>
      </c>
      <c r="DK92" s="10">
        <f>IFERROR(VLOOKUP(DJ92,Dicionário!A:B,2,0),"Conferir")</f>
        <v>7</v>
      </c>
      <c r="DL92" s="2" t="s">
        <v>206</v>
      </c>
      <c r="DM92" s="10">
        <f>IFERROR(VLOOKUP(DL92,Dicionário!A:B,2,0),"Conferir")</f>
        <v>7</v>
      </c>
      <c r="DN92" s="2" t="s">
        <v>126</v>
      </c>
      <c r="DO92" s="10">
        <f>IFERROR(VLOOKUP(DN92,Dicionário!A:B,2,0),"Conferir")</f>
        <v>2</v>
      </c>
      <c r="DP92" s="2" t="s">
        <v>126</v>
      </c>
      <c r="DQ92" s="10">
        <f>IFERROR(VLOOKUP(DP92,Dicionário!A:B,2,0),"Conferir")</f>
        <v>2</v>
      </c>
      <c r="DS92" s="2">
        <f t="shared" si="5"/>
        <v>6043</v>
      </c>
      <c r="DT92" s="2">
        <f t="shared" si="6"/>
        <v>65387</v>
      </c>
      <c r="DU92" s="2">
        <v>18</v>
      </c>
      <c r="DV92" s="2">
        <v>2022</v>
      </c>
    </row>
    <row r="93" spans="1:126" ht="13" x14ac:dyDescent="0.15">
      <c r="A93" s="6">
        <v>44965.623174305554</v>
      </c>
      <c r="B93" s="2" t="s">
        <v>192</v>
      </c>
      <c r="C93" s="2" t="s">
        <v>898</v>
      </c>
      <c r="D93" s="2" t="s">
        <v>125</v>
      </c>
      <c r="E93" s="2" t="s">
        <v>126</v>
      </c>
      <c r="F93" s="2" t="s">
        <v>126</v>
      </c>
      <c r="G93" s="2">
        <v>1</v>
      </c>
      <c r="H93" s="2" t="s">
        <v>162</v>
      </c>
      <c r="I93" s="2" t="s">
        <v>127</v>
      </c>
      <c r="J93" s="2" t="s">
        <v>163</v>
      </c>
      <c r="K93" s="2" t="s">
        <v>128</v>
      </c>
      <c r="L93" s="2" t="s">
        <v>899</v>
      </c>
      <c r="M93" s="2">
        <v>2023020174</v>
      </c>
      <c r="N93" s="2" t="s">
        <v>900</v>
      </c>
      <c r="O93" s="2">
        <v>11961381589</v>
      </c>
      <c r="P93" s="2">
        <v>596125355</v>
      </c>
      <c r="Q93" s="2">
        <v>53907182839</v>
      </c>
      <c r="R93" s="7">
        <v>38362</v>
      </c>
      <c r="S93" s="2" t="s">
        <v>224</v>
      </c>
      <c r="T93" s="2" t="s">
        <v>133</v>
      </c>
      <c r="U93" s="2" t="s">
        <v>901</v>
      </c>
      <c r="V93" s="8" t="s">
        <v>902</v>
      </c>
      <c r="W93" s="2" t="s">
        <v>168</v>
      </c>
      <c r="X93" s="2" t="s">
        <v>137</v>
      </c>
      <c r="Y93" s="2" t="s">
        <v>138</v>
      </c>
      <c r="Z93" s="2" t="s">
        <v>139</v>
      </c>
      <c r="AA93" s="2" t="s">
        <v>903</v>
      </c>
      <c r="AB93" s="2">
        <v>3</v>
      </c>
      <c r="AC93" s="2">
        <v>3</v>
      </c>
      <c r="AD93" s="2">
        <f t="shared" si="0"/>
        <v>6</v>
      </c>
      <c r="AE93" s="2">
        <v>0</v>
      </c>
      <c r="AF93" s="2">
        <f t="shared" si="1"/>
        <v>6</v>
      </c>
      <c r="AG93" s="2" t="str">
        <f t="shared" si="2"/>
        <v>Ok</v>
      </c>
      <c r="AH93" s="2" t="s">
        <v>169</v>
      </c>
      <c r="AI93" s="2">
        <v>0</v>
      </c>
      <c r="AJ93" s="2" t="s">
        <v>141</v>
      </c>
      <c r="AK93" s="2">
        <f>IFERROR(VLOOKUP(AJ93,Dicionário!A:B,2,0),"Conferir")</f>
        <v>2</v>
      </c>
      <c r="AL93" s="2">
        <v>4244</v>
      </c>
      <c r="AM93" s="2" t="s">
        <v>142</v>
      </c>
      <c r="AN93" s="9">
        <f>IFERROR(VLOOKUP(AM93,Dicionário!A:B,2,0),"Conferir")</f>
        <v>2</v>
      </c>
      <c r="AO93" s="2">
        <v>0</v>
      </c>
      <c r="AP93" s="2" t="s">
        <v>188</v>
      </c>
      <c r="AQ93" s="2">
        <f>IFERROR(VLOOKUP(AP93,Dicionário!A:B,2,0),"Conferir")</f>
        <v>0</v>
      </c>
      <c r="AR93" s="2">
        <v>0</v>
      </c>
      <c r="AS93" s="2" t="s">
        <v>141</v>
      </c>
      <c r="AT93" s="9">
        <f>IFERROR(VLOOKUP(AS93,Dicionário!A:B,2,0),"Conferir")</f>
        <v>2</v>
      </c>
      <c r="AU93" s="2">
        <v>0</v>
      </c>
      <c r="AV93" s="2">
        <f t="shared" ref="AV93:AV94" si="18">ROUND(AU93+CX93,0)</f>
        <v>0</v>
      </c>
      <c r="AW93" s="2" t="s">
        <v>141</v>
      </c>
      <c r="AX93" s="9">
        <f>IFERROR(VLOOKUP(AW93,Dicionário!A:B,2,0),"Conferir")</f>
        <v>2</v>
      </c>
      <c r="AY93" s="2">
        <v>0</v>
      </c>
      <c r="AZ93" s="2" t="s">
        <v>141</v>
      </c>
      <c r="BA93" s="10">
        <f>IFERROR(VLOOKUP(AZ93,Dicionário!A:B,2,0),"Conferir")</f>
        <v>2</v>
      </c>
      <c r="BB93" s="2">
        <v>0</v>
      </c>
      <c r="BC93" s="2" t="s">
        <v>141</v>
      </c>
      <c r="BD93" s="10">
        <f>IFERROR(VLOOKUP(BC93,Dicionário!A:B,2,0),"Conferir")</f>
        <v>2</v>
      </c>
      <c r="BF93" s="2">
        <v>0</v>
      </c>
      <c r="BG93" s="2" t="s">
        <v>143</v>
      </c>
      <c r="BH93" s="10">
        <f>IFERROR(VLOOKUP(BG93,Dicionário!$A:$B,2,0),"CONFERIR")</f>
        <v>1</v>
      </c>
      <c r="BI93" s="2">
        <v>0</v>
      </c>
      <c r="BJ93" s="2" t="s">
        <v>144</v>
      </c>
      <c r="BK93" s="10">
        <f>IFERROR(VLOOKUP(BJ93,Dicionário!$A:$B,2,0),"CONFERIR")</f>
        <v>2</v>
      </c>
      <c r="BL93" s="2">
        <v>790</v>
      </c>
      <c r="BM93" s="2" t="s">
        <v>227</v>
      </c>
      <c r="BN93" s="10">
        <f>IFERROR(VLOOKUP(BM93,Dicionário!$A:$B,2,0),"CONFERIR")</f>
        <v>0</v>
      </c>
      <c r="BO93" s="2">
        <v>68</v>
      </c>
      <c r="BP93" s="2" t="s">
        <v>146</v>
      </c>
      <c r="BQ93" s="10">
        <f>IFERROR(VLOOKUP(BP93,Dicionário!$A:$B,2,0),"CONFERIR")</f>
        <v>2</v>
      </c>
      <c r="BR93" s="2">
        <v>161</v>
      </c>
      <c r="BS93" s="2" t="s">
        <v>146</v>
      </c>
      <c r="BT93" s="10">
        <f>IFERROR(VLOOKUP(BS93,Dicionário!$A:$B,2,0),"CONFERIR")</f>
        <v>2</v>
      </c>
      <c r="BU93" s="2">
        <v>30</v>
      </c>
      <c r="BV93" s="2" t="s">
        <v>588</v>
      </c>
      <c r="BW93" s="10">
        <f>IFERROR(VLOOKUP(BV93,Dicionário!$A:$B,2,0),"CONFERIR")</f>
        <v>0</v>
      </c>
      <c r="BX93" s="2" t="s">
        <v>148</v>
      </c>
      <c r="BY93" s="2">
        <v>215</v>
      </c>
      <c r="BZ93" s="2" t="s">
        <v>266</v>
      </c>
      <c r="CA93" s="10">
        <f>IFERROR(VLOOKUP(BZ93,Dicionário!$A:$B,2,0),"CONFERIR")</f>
        <v>0</v>
      </c>
      <c r="CB93" s="2">
        <v>18</v>
      </c>
      <c r="CC93" s="2">
        <v>0</v>
      </c>
      <c r="CD93" s="2" t="s">
        <v>150</v>
      </c>
      <c r="CE93" s="10">
        <f>IFERROR(VLOOKUP(CD93,Dicionário!$A:$B,2,0),"CONFERIR")</f>
        <v>2</v>
      </c>
      <c r="CF93" s="2">
        <v>0</v>
      </c>
      <c r="CG93" s="2" t="s">
        <v>150</v>
      </c>
      <c r="CH93" s="10">
        <f>IFERROR(VLOOKUP(CG93,Dicionário!$A:$B,2,0),"CONFERIR")</f>
        <v>2</v>
      </c>
      <c r="CI93" s="2">
        <v>443</v>
      </c>
      <c r="CJ93" s="2" t="s">
        <v>800</v>
      </c>
      <c r="CK93" s="10">
        <f>IFERROR(VLOOKUP(CJ93,Dicionário!$A:$B,2,0),"CONFERIR")</f>
        <v>0</v>
      </c>
      <c r="CL93" s="2" t="s">
        <v>904</v>
      </c>
      <c r="CM93" s="2">
        <v>2</v>
      </c>
      <c r="CN93" s="2">
        <v>0</v>
      </c>
      <c r="CO93" s="2">
        <v>2000</v>
      </c>
      <c r="CP93" s="2" t="s">
        <v>177</v>
      </c>
      <c r="CQ93" s="10">
        <f>IFERROR(VLOOKUP(CP93,Dicionário!$A:$B,2,0),"CONFERIR")</f>
        <v>0</v>
      </c>
      <c r="CR93" s="2">
        <v>0</v>
      </c>
      <c r="CS93" s="2" t="s">
        <v>154</v>
      </c>
      <c r="CT93" s="10">
        <f>IFERROR(VLOOKUP(CS93,Dicionário!A:B,2,0),"Conferir")</f>
        <v>2</v>
      </c>
      <c r="CU93" s="2">
        <v>0</v>
      </c>
      <c r="CV93" s="2" t="s">
        <v>154</v>
      </c>
      <c r="CW93" s="10">
        <f>IFERROR(VLOOKUP(CV93,Dicionário!A:B,2,0),"Conferir")</f>
        <v>2</v>
      </c>
      <c r="CX93" s="2">
        <f t="shared" si="4"/>
        <v>0</v>
      </c>
      <c r="CY93" s="2">
        <v>48000</v>
      </c>
      <c r="CZ93" s="2" t="s">
        <v>737</v>
      </c>
      <c r="DA93" s="10">
        <f>IFERROR(VLOOKUP(CZ93,Dicionário!$A:$B,2,0),"CONFERIR")</f>
        <v>2</v>
      </c>
      <c r="DC93" s="2" t="s">
        <v>155</v>
      </c>
      <c r="DD93" s="2" t="s">
        <v>155</v>
      </c>
      <c r="DE93" s="10">
        <f>IFERROR(VLOOKUP(DD93,Dicionário!A:B,2,0),"Conferir")</f>
        <v>1</v>
      </c>
      <c r="DF93" s="2" t="s">
        <v>156</v>
      </c>
      <c r="DH93" s="2" t="s">
        <v>205</v>
      </c>
      <c r="DI93" s="10">
        <f>IFERROR(VLOOKUP(DH93,Dicionário!$A:$B,2,0),"CONFERIR")</f>
        <v>1</v>
      </c>
      <c r="DJ93" s="2" t="s">
        <v>206</v>
      </c>
      <c r="DK93" s="10">
        <f>IFERROR(VLOOKUP(DJ93,Dicionário!A:B,2,0),"Conferir")</f>
        <v>7</v>
      </c>
      <c r="DL93" s="2" t="s">
        <v>158</v>
      </c>
      <c r="DM93" s="10">
        <f>IFERROR(VLOOKUP(DL93,Dicionário!A:B,2,0),"Conferir")</f>
        <v>5</v>
      </c>
      <c r="DN93" s="2" t="s">
        <v>126</v>
      </c>
      <c r="DO93" s="10">
        <f>IFERROR(VLOOKUP(DN93,Dicionário!A:B,2,0),"Conferir")</f>
        <v>2</v>
      </c>
      <c r="DP93" s="2" t="s">
        <v>126</v>
      </c>
      <c r="DQ93" s="10">
        <f>IFERROR(VLOOKUP(DP93,Dicionário!A:B,2,0),"Conferir")</f>
        <v>2</v>
      </c>
      <c r="DS93" s="2">
        <f t="shared" si="5"/>
        <v>4244</v>
      </c>
      <c r="DT93" s="2">
        <f t="shared" si="6"/>
        <v>51725</v>
      </c>
      <c r="DU93" s="2">
        <v>18</v>
      </c>
      <c r="DV93" s="2">
        <v>2022</v>
      </c>
    </row>
    <row r="94" spans="1:126" ht="13" x14ac:dyDescent="0.15">
      <c r="A94" s="6">
        <v>44967.646807881945</v>
      </c>
      <c r="B94" s="2" t="s">
        <v>491</v>
      </c>
      <c r="C94" s="2" t="s">
        <v>905</v>
      </c>
      <c r="D94" s="2" t="s">
        <v>125</v>
      </c>
      <c r="E94" s="2" t="s">
        <v>126</v>
      </c>
      <c r="F94" s="2" t="s">
        <v>126</v>
      </c>
      <c r="G94" s="2">
        <v>1</v>
      </c>
      <c r="H94" s="2" t="s">
        <v>162</v>
      </c>
      <c r="I94" s="2" t="s">
        <v>127</v>
      </c>
      <c r="J94" s="2" t="s">
        <v>128</v>
      </c>
      <c r="K94" s="2" t="s">
        <v>182</v>
      </c>
      <c r="L94" s="2" t="s">
        <v>906</v>
      </c>
      <c r="M94" s="2">
        <v>2023020176</v>
      </c>
      <c r="N94" s="2" t="s">
        <v>907</v>
      </c>
      <c r="O94" s="2">
        <v>11958927232</v>
      </c>
      <c r="P94" s="2">
        <v>537667489</v>
      </c>
      <c r="Q94" s="2">
        <v>46216609858</v>
      </c>
      <c r="R94" s="7">
        <v>38482</v>
      </c>
      <c r="S94" s="2" t="s">
        <v>387</v>
      </c>
      <c r="T94" s="2" t="s">
        <v>133</v>
      </c>
      <c r="U94" s="2" t="s">
        <v>908</v>
      </c>
      <c r="V94" s="8" t="s">
        <v>909</v>
      </c>
      <c r="W94" s="2" t="s">
        <v>910</v>
      </c>
      <c r="X94" s="2" t="s">
        <v>137</v>
      </c>
      <c r="Y94" s="2" t="s">
        <v>138</v>
      </c>
      <c r="Z94" s="2" t="s">
        <v>139</v>
      </c>
      <c r="AB94" s="2">
        <v>3</v>
      </c>
      <c r="AC94" s="2">
        <v>3</v>
      </c>
      <c r="AD94" s="2">
        <f t="shared" si="0"/>
        <v>6</v>
      </c>
      <c r="AF94" s="2">
        <f t="shared" si="1"/>
        <v>6</v>
      </c>
      <c r="AG94" s="2" t="str">
        <f t="shared" si="2"/>
        <v>Ok</v>
      </c>
      <c r="AH94" s="2" t="s">
        <v>169</v>
      </c>
      <c r="AI94" s="2">
        <v>0</v>
      </c>
      <c r="AJ94" s="2" t="s">
        <v>141</v>
      </c>
      <c r="AK94" s="2">
        <f>IFERROR(VLOOKUP(AJ94,Dicionário!A:B,2,0),"Conferir")</f>
        <v>2</v>
      </c>
      <c r="AL94" s="2">
        <v>1800</v>
      </c>
      <c r="AM94" s="2" t="s">
        <v>170</v>
      </c>
      <c r="AN94" s="9">
        <f>IFERROR(VLOOKUP(AM94,Dicionário!A:B,2,0),"Conferir")</f>
        <v>2</v>
      </c>
      <c r="AO94" s="2">
        <v>0</v>
      </c>
      <c r="AP94" s="2" t="s">
        <v>141</v>
      </c>
      <c r="AQ94" s="2">
        <f>IFERROR(VLOOKUP(AP94,Dicionário!A:B,2,0),"Conferir")</f>
        <v>2</v>
      </c>
      <c r="AR94" s="2">
        <v>0</v>
      </c>
      <c r="AS94" s="2" t="s">
        <v>141</v>
      </c>
      <c r="AT94" s="9">
        <f>IFERROR(VLOOKUP(AS94,Dicionário!A:B,2,0),"Conferir")</f>
        <v>2</v>
      </c>
      <c r="AU94" s="2">
        <v>0</v>
      </c>
      <c r="AV94" s="2">
        <f t="shared" si="18"/>
        <v>0</v>
      </c>
      <c r="AW94" s="2" t="s">
        <v>141</v>
      </c>
      <c r="AX94" s="9">
        <f>IFERROR(VLOOKUP(AW94,Dicionário!A:B,2,0),"Conferir")</f>
        <v>2</v>
      </c>
      <c r="AY94" s="2">
        <v>0</v>
      </c>
      <c r="AZ94" s="2" t="s">
        <v>141</v>
      </c>
      <c r="BA94" s="10">
        <f>IFERROR(VLOOKUP(AZ94,Dicionário!A:B,2,0),"Conferir")</f>
        <v>2</v>
      </c>
      <c r="BB94" s="2">
        <v>0</v>
      </c>
      <c r="BC94" s="2" t="s">
        <v>141</v>
      </c>
      <c r="BD94" s="10">
        <f>IFERROR(VLOOKUP(BC94,Dicionário!A:B,2,0),"Conferir")</f>
        <v>2</v>
      </c>
      <c r="BF94" s="2">
        <v>0</v>
      </c>
      <c r="BG94" s="2" t="s">
        <v>143</v>
      </c>
      <c r="BH94" s="10">
        <f>IFERROR(VLOOKUP(BG94,Dicionário!$A:$B,2,0),"CONFERIR")</f>
        <v>1</v>
      </c>
      <c r="BI94" s="2">
        <v>0</v>
      </c>
      <c r="BJ94" s="2" t="s">
        <v>144</v>
      </c>
      <c r="BK94" s="10">
        <f>IFERROR(VLOOKUP(BJ94,Dicionário!$A:$B,2,0),"CONFERIR")</f>
        <v>2</v>
      </c>
      <c r="BL94" s="2">
        <v>67</v>
      </c>
      <c r="BM94" s="2" t="s">
        <v>145</v>
      </c>
      <c r="BN94" s="10">
        <f>IFERROR(VLOOKUP(BM94,Dicionário!$A:$B,2,0),"CONFERIR")</f>
        <v>2</v>
      </c>
      <c r="BO94" s="2">
        <v>63</v>
      </c>
      <c r="BP94" s="2" t="s">
        <v>146</v>
      </c>
      <c r="BQ94" s="10">
        <f>IFERROR(VLOOKUP(BP94,Dicionário!$A:$B,2,0),"CONFERIR")</f>
        <v>2</v>
      </c>
      <c r="BR94" s="2">
        <v>219</v>
      </c>
      <c r="BS94" s="2" t="s">
        <v>146</v>
      </c>
      <c r="BT94" s="10">
        <f>IFERROR(VLOOKUP(BS94,Dicionário!$A:$B,2,0),"CONFERIR")</f>
        <v>2</v>
      </c>
      <c r="BU94" s="2">
        <v>22</v>
      </c>
      <c r="BV94" s="2" t="s">
        <v>147</v>
      </c>
      <c r="BW94" s="10">
        <f>IFERROR(VLOOKUP(BV94,Dicionário!$A:$B,2,0),"CONFERIR")</f>
        <v>2</v>
      </c>
      <c r="BX94" s="2" t="s">
        <v>148</v>
      </c>
      <c r="BY94" s="2">
        <v>114</v>
      </c>
      <c r="BZ94" s="2" t="s">
        <v>149</v>
      </c>
      <c r="CA94" s="10">
        <f>IFERROR(VLOOKUP(BZ94,Dicionário!$A:$B,2,0),"CONFERIR")</f>
        <v>2</v>
      </c>
      <c r="CB94" s="2">
        <v>500</v>
      </c>
      <c r="CC94" s="2">
        <v>368</v>
      </c>
      <c r="CD94" s="2" t="s">
        <v>214</v>
      </c>
      <c r="CE94" s="10">
        <f>IFERROR(VLOOKUP(CD94,Dicionário!$A:$B,2,0),"CONFERIR")</f>
        <v>2</v>
      </c>
      <c r="CF94" s="2">
        <v>75</v>
      </c>
      <c r="CG94" s="2" t="s">
        <v>267</v>
      </c>
      <c r="CH94" s="10">
        <f>IFERROR(VLOOKUP(CG94,Dicionário!$A:$B,2,0),"CONFERIR")</f>
        <v>0</v>
      </c>
      <c r="CI94" s="2">
        <v>378</v>
      </c>
      <c r="CJ94" s="2" t="s">
        <v>287</v>
      </c>
      <c r="CK94" s="10">
        <f>IFERROR(VLOOKUP(CJ94,Dicionário!$A:$B,2,0),"CONFERIR")</f>
        <v>0</v>
      </c>
      <c r="CL94" s="2" t="s">
        <v>911</v>
      </c>
      <c r="CM94" s="2">
        <v>1</v>
      </c>
      <c r="CN94" s="2">
        <v>0</v>
      </c>
      <c r="CO94" s="2">
        <v>421</v>
      </c>
      <c r="CP94" s="2" t="s">
        <v>154</v>
      </c>
      <c r="CQ94" s="10">
        <f>IFERROR(VLOOKUP(CP94,Dicionário!$A:$B,2,0),"CONFERIR")</f>
        <v>2</v>
      </c>
      <c r="CR94" s="2">
        <v>0</v>
      </c>
      <c r="CS94" s="2" t="s">
        <v>154</v>
      </c>
      <c r="CT94" s="10">
        <f>IFERROR(VLOOKUP(CS94,Dicionário!A:B,2,0),"Conferir")</f>
        <v>2</v>
      </c>
      <c r="CU94" s="2">
        <v>0</v>
      </c>
      <c r="CV94" s="2" t="s">
        <v>154</v>
      </c>
      <c r="CW94" s="10">
        <f>IFERROR(VLOOKUP(CV94,Dicionário!A:B,2,0),"Conferir")</f>
        <v>2</v>
      </c>
      <c r="CX94" s="2">
        <f t="shared" si="4"/>
        <v>0</v>
      </c>
      <c r="CY94" s="2">
        <v>30000</v>
      </c>
      <c r="CZ94" s="2" t="s">
        <v>177</v>
      </c>
      <c r="DA94" s="10">
        <f>IFERROR(VLOOKUP(CZ94,Dicionário!$A:$B,2,0),"CONFERIR")</f>
        <v>0</v>
      </c>
      <c r="DC94" s="2" t="s">
        <v>155</v>
      </c>
      <c r="DD94" s="2" t="s">
        <v>155</v>
      </c>
      <c r="DE94" s="10">
        <f>IFERROR(VLOOKUP(DD94,Dicionário!A:B,2,0),"Conferir")</f>
        <v>1</v>
      </c>
      <c r="DF94" s="2" t="s">
        <v>179</v>
      </c>
      <c r="DH94" s="2" t="s">
        <v>157</v>
      </c>
      <c r="DI94" s="10">
        <f>IFERROR(VLOOKUP(DH94,Dicionário!$A:$B,2,0),"CONFERIR")</f>
        <v>2</v>
      </c>
      <c r="DJ94" s="2" t="s">
        <v>206</v>
      </c>
      <c r="DK94" s="10">
        <f>IFERROR(VLOOKUP(DJ94,Dicionário!A:B,2,0),"Conferir")</f>
        <v>7</v>
      </c>
      <c r="DL94" s="2" t="s">
        <v>158</v>
      </c>
      <c r="DM94" s="10">
        <f>IFERROR(VLOOKUP(DL94,Dicionário!A:B,2,0),"Conferir")</f>
        <v>5</v>
      </c>
      <c r="DN94" s="2" t="s">
        <v>126</v>
      </c>
      <c r="DO94" s="10">
        <f>IFERROR(VLOOKUP(DN94,Dicionário!A:B,2,0),"Conferir")</f>
        <v>2</v>
      </c>
      <c r="DP94" s="2" t="s">
        <v>126</v>
      </c>
      <c r="DQ94" s="10">
        <f>IFERROR(VLOOKUP(DP94,Dicionário!A:B,2,0),"Conferir")</f>
        <v>2</v>
      </c>
      <c r="DS94" s="2">
        <f t="shared" si="5"/>
        <v>1800</v>
      </c>
      <c r="DT94" s="2">
        <f t="shared" si="6"/>
        <v>32227</v>
      </c>
      <c r="DU94" s="2">
        <v>18</v>
      </c>
      <c r="DV94" s="2">
        <v>2023</v>
      </c>
    </row>
    <row r="95" spans="1:126" ht="13" x14ac:dyDescent="0.15">
      <c r="A95" s="6">
        <v>44967.723608402783</v>
      </c>
      <c r="B95" s="2" t="s">
        <v>258</v>
      </c>
      <c r="C95" s="2" t="s">
        <v>912</v>
      </c>
      <c r="D95" s="2" t="s">
        <v>125</v>
      </c>
      <c r="E95" s="2" t="s">
        <v>126</v>
      </c>
      <c r="F95" s="2" t="s">
        <v>126</v>
      </c>
      <c r="G95" s="2">
        <v>1</v>
      </c>
      <c r="H95" s="2">
        <v>2</v>
      </c>
      <c r="I95" s="2" t="s">
        <v>127</v>
      </c>
      <c r="J95" s="2" t="s">
        <v>163</v>
      </c>
      <c r="K95" s="2" t="s">
        <v>128</v>
      </c>
      <c r="L95" s="2" t="s">
        <v>913</v>
      </c>
      <c r="M95" s="2">
        <v>2023020177</v>
      </c>
      <c r="N95" s="2" t="s">
        <v>914</v>
      </c>
      <c r="O95" s="2">
        <v>11964462633</v>
      </c>
      <c r="P95" s="2">
        <v>563256783</v>
      </c>
      <c r="Q95" s="2">
        <v>53207667856</v>
      </c>
      <c r="R95" s="7">
        <v>38488</v>
      </c>
      <c r="S95" s="2" t="s">
        <v>132</v>
      </c>
      <c r="T95" s="2" t="s">
        <v>133</v>
      </c>
      <c r="U95" s="2" t="s">
        <v>915</v>
      </c>
      <c r="V95" s="8" t="s">
        <v>916</v>
      </c>
      <c r="W95" s="2" t="s">
        <v>295</v>
      </c>
      <c r="X95" s="2" t="s">
        <v>137</v>
      </c>
      <c r="Y95" s="2" t="s">
        <v>138</v>
      </c>
      <c r="Z95" s="2" t="s">
        <v>139</v>
      </c>
      <c r="AB95" s="2">
        <v>3</v>
      </c>
      <c r="AC95" s="2">
        <v>1</v>
      </c>
      <c r="AD95" s="2">
        <f t="shared" si="0"/>
        <v>2</v>
      </c>
      <c r="AE95" s="2">
        <v>2</v>
      </c>
      <c r="AF95" s="2">
        <f t="shared" si="1"/>
        <v>4</v>
      </c>
      <c r="AG95" s="2" t="str">
        <f t="shared" si="2"/>
        <v>Ok</v>
      </c>
      <c r="AH95" s="2" t="s">
        <v>169</v>
      </c>
      <c r="AI95" s="2">
        <v>0</v>
      </c>
      <c r="AJ95" s="2" t="s">
        <v>141</v>
      </c>
      <c r="AK95" s="2">
        <f>IFERROR(VLOOKUP(AJ95,Dicionário!A:B,2,0),"Conferir")</f>
        <v>2</v>
      </c>
      <c r="AL95" s="2">
        <v>2600</v>
      </c>
      <c r="AM95" s="2" t="s">
        <v>188</v>
      </c>
      <c r="AN95" s="9">
        <f>IFERROR(VLOOKUP(AM95,Dicionário!A:B,2,0),"Conferir")</f>
        <v>0</v>
      </c>
      <c r="AO95" s="2">
        <f>7879-31</f>
        <v>7848</v>
      </c>
      <c r="AP95" s="2" t="s">
        <v>142</v>
      </c>
      <c r="AQ95" s="2">
        <f>IFERROR(VLOOKUP(AP95,Dicionário!A:B,2,0),"Conferir")</f>
        <v>2</v>
      </c>
      <c r="AR95" s="2">
        <v>0</v>
      </c>
      <c r="AS95" s="2" t="s">
        <v>141</v>
      </c>
      <c r="AT95" s="9">
        <f>IFERROR(VLOOKUP(AS95,Dicionário!A:B,2,0),"Conferir")</f>
        <v>2</v>
      </c>
      <c r="AU95" s="2">
        <v>0</v>
      </c>
      <c r="AV95" s="2">
        <v>0</v>
      </c>
      <c r="AW95" s="2" t="s">
        <v>141</v>
      </c>
      <c r="AX95" s="9">
        <f>IFERROR(VLOOKUP(AW95,Dicionário!A:B,2,0),"Conferir")</f>
        <v>2</v>
      </c>
      <c r="AY95" s="2">
        <v>0</v>
      </c>
      <c r="AZ95" s="2" t="s">
        <v>141</v>
      </c>
      <c r="BA95" s="10">
        <f>IFERROR(VLOOKUP(AZ95,Dicionário!A:B,2,0),"Conferir")</f>
        <v>2</v>
      </c>
      <c r="BB95" s="2">
        <v>0</v>
      </c>
      <c r="BC95" s="2" t="s">
        <v>141</v>
      </c>
      <c r="BD95" s="10">
        <f>IFERROR(VLOOKUP(BC95,Dicionário!A:B,2,0),"Conferir")</f>
        <v>2</v>
      </c>
      <c r="BF95" s="2">
        <v>0</v>
      </c>
      <c r="BG95" s="2" t="s">
        <v>172</v>
      </c>
      <c r="BH95" s="10">
        <f>IFERROR(VLOOKUP(BG95,Dicionário!$A:$B,2,0),"CONFERIR")</f>
        <v>2</v>
      </c>
      <c r="BI95" s="2">
        <v>1995</v>
      </c>
      <c r="BJ95" s="2" t="s">
        <v>255</v>
      </c>
      <c r="BK95" s="10">
        <f>IFERROR(VLOOKUP(BJ95,Dicionário!$A:$B,2,0),"CONFERIR")</f>
        <v>0</v>
      </c>
      <c r="BL95" s="2">
        <v>0</v>
      </c>
      <c r="BM95" s="2" t="s">
        <v>150</v>
      </c>
      <c r="BN95" s="10">
        <f>IFERROR(VLOOKUP(BM95,Dicionário!$A:$B,2,0),"CONFERIR")</f>
        <v>2</v>
      </c>
      <c r="BO95" s="2">
        <v>0</v>
      </c>
      <c r="BP95" s="2" t="s">
        <v>379</v>
      </c>
      <c r="BQ95" s="10">
        <f>IFERROR(VLOOKUP(BP95,Dicionário!$A:$B,2,0),"CONFERIR")</f>
        <v>2</v>
      </c>
      <c r="BR95" s="2">
        <v>145</v>
      </c>
      <c r="BS95" s="2" t="s">
        <v>146</v>
      </c>
      <c r="BT95" s="10">
        <f>IFERROR(VLOOKUP(BS95,Dicionário!$A:$B,2,0),"CONFERIR")</f>
        <v>2</v>
      </c>
      <c r="BU95" s="2">
        <v>307</v>
      </c>
      <c r="BV95" s="2" t="s">
        <v>147</v>
      </c>
      <c r="BW95" s="10">
        <f>IFERROR(VLOOKUP(BV95,Dicionário!$A:$B,2,0),"CONFERIR")</f>
        <v>2</v>
      </c>
      <c r="BX95" s="2" t="s">
        <v>148</v>
      </c>
      <c r="BY95" s="2">
        <v>116</v>
      </c>
      <c r="BZ95" s="2" t="s">
        <v>149</v>
      </c>
      <c r="CA95" s="10">
        <f>IFERROR(VLOOKUP(BZ95,Dicionário!$A:$B,2,0),"CONFERIR")</f>
        <v>2</v>
      </c>
      <c r="CB95" s="2">
        <v>560</v>
      </c>
      <c r="CC95" s="2">
        <v>180</v>
      </c>
      <c r="CD95" s="2" t="s">
        <v>589</v>
      </c>
      <c r="CE95" s="10">
        <f>IFERROR(VLOOKUP(CD95,Dicionário!$A:$B,2,0),"CONFERIR")</f>
        <v>1</v>
      </c>
      <c r="CF95" s="2">
        <v>0</v>
      </c>
      <c r="CG95" s="2" t="s">
        <v>150</v>
      </c>
      <c r="CH95" s="10">
        <f>IFERROR(VLOOKUP(CG95,Dicionário!$A:$B,2,0),"CONFERIR")</f>
        <v>2</v>
      </c>
      <c r="CI95" s="2">
        <v>488</v>
      </c>
      <c r="CJ95" s="2" t="s">
        <v>287</v>
      </c>
      <c r="CK95" s="10">
        <f>IFERROR(VLOOKUP(CJ95,Dicionário!$A:$B,2,0),"CONFERIR")</f>
        <v>0</v>
      </c>
      <c r="CL95" s="2" t="s">
        <v>917</v>
      </c>
      <c r="CM95" s="2">
        <v>1</v>
      </c>
      <c r="CN95" s="2">
        <v>0</v>
      </c>
      <c r="CO95" s="2">
        <v>1058</v>
      </c>
      <c r="CP95" s="2" t="s">
        <v>154</v>
      </c>
      <c r="CQ95" s="10">
        <f>IFERROR(VLOOKUP(CP95,Dicionário!$A:$B,2,0),"CONFERIR")</f>
        <v>2</v>
      </c>
      <c r="CR95" s="2">
        <v>371</v>
      </c>
      <c r="CS95" s="2" t="s">
        <v>150</v>
      </c>
      <c r="CT95" s="10">
        <f>IFERROR(VLOOKUP(CS95,Dicionário!A:B,2,0),"Conferir")</f>
        <v>2</v>
      </c>
      <c r="CU95" s="2">
        <v>0</v>
      </c>
      <c r="CV95" s="2" t="s">
        <v>150</v>
      </c>
      <c r="CW95" s="10">
        <f>IFERROR(VLOOKUP(CV95,Dicionário!A:B,2,0),"Conferir")</f>
        <v>2</v>
      </c>
      <c r="CX95" s="2">
        <f t="shared" si="4"/>
        <v>-30.916666666666668</v>
      </c>
      <c r="CY95" s="2">
        <v>1749</v>
      </c>
      <c r="CZ95" s="2" t="s">
        <v>150</v>
      </c>
      <c r="DA95" s="10">
        <f>IFERROR(VLOOKUP(CZ95,Dicionário!$A:$B,2,0),"CONFERIR")</f>
        <v>2</v>
      </c>
      <c r="DB95" s="2" t="s">
        <v>918</v>
      </c>
      <c r="DC95" s="2" t="s">
        <v>155</v>
      </c>
      <c r="DD95" s="2" t="s">
        <v>155</v>
      </c>
      <c r="DE95" s="10">
        <f>IFERROR(VLOOKUP(DD95,Dicionário!A:B,2,0),"Conferir")</f>
        <v>1</v>
      </c>
      <c r="DF95" s="2" t="s">
        <v>156</v>
      </c>
      <c r="DH95" s="2" t="s">
        <v>157</v>
      </c>
      <c r="DI95" s="10">
        <f>IFERROR(VLOOKUP(DH95,Dicionário!$A:$B,2,0),"CONFERIR")</f>
        <v>2</v>
      </c>
      <c r="DJ95" s="2" t="s">
        <v>206</v>
      </c>
      <c r="DK95" s="10">
        <f>IFERROR(VLOOKUP(DJ95,Dicionário!A:B,2,0),"Conferir")</f>
        <v>7</v>
      </c>
      <c r="DL95" s="2" t="s">
        <v>158</v>
      </c>
      <c r="DM95" s="10">
        <f>IFERROR(VLOOKUP(DL95,Dicionário!A:B,2,0),"Conferir")</f>
        <v>5</v>
      </c>
      <c r="DN95" s="2" t="s">
        <v>126</v>
      </c>
      <c r="DO95" s="10">
        <f>IFERROR(VLOOKUP(DN95,Dicionário!A:B,2,0),"Conferir")</f>
        <v>2</v>
      </c>
      <c r="DP95" s="2" t="s">
        <v>126</v>
      </c>
      <c r="DQ95" s="10">
        <f>IFERROR(VLOOKUP(DP95,Dicionário!A:B,2,0),"Conferir")</f>
        <v>2</v>
      </c>
      <c r="DS95" s="2">
        <f t="shared" si="5"/>
        <v>10448</v>
      </c>
      <c r="DT95" s="2">
        <f t="shared" si="6"/>
        <v>6969</v>
      </c>
      <c r="DU95" s="2">
        <v>18</v>
      </c>
      <c r="DV95" s="2">
        <v>2022</v>
      </c>
    </row>
    <row r="96" spans="1:126" ht="13" x14ac:dyDescent="0.15">
      <c r="A96" s="6">
        <v>44966.592573032409</v>
      </c>
      <c r="B96" s="2" t="s">
        <v>159</v>
      </c>
      <c r="C96" s="2" t="s">
        <v>919</v>
      </c>
      <c r="D96" s="2" t="s">
        <v>125</v>
      </c>
      <c r="E96" s="2" t="s">
        <v>125</v>
      </c>
      <c r="F96" s="2" t="s">
        <v>126</v>
      </c>
      <c r="G96" s="2">
        <v>2</v>
      </c>
      <c r="H96" s="2">
        <v>1</v>
      </c>
      <c r="I96" s="2" t="s">
        <v>127</v>
      </c>
      <c r="J96" s="2" t="s">
        <v>128</v>
      </c>
      <c r="K96" s="2" t="s">
        <v>182</v>
      </c>
      <c r="L96" s="2" t="s">
        <v>920</v>
      </c>
      <c r="M96" s="2">
        <v>2023020178</v>
      </c>
      <c r="N96" s="2" t="s">
        <v>921</v>
      </c>
      <c r="O96" s="2">
        <v>11968100510</v>
      </c>
      <c r="P96" s="2">
        <v>586650891</v>
      </c>
      <c r="Q96" s="2">
        <v>50547846835</v>
      </c>
      <c r="R96" s="7">
        <v>38335</v>
      </c>
      <c r="S96" s="2" t="s">
        <v>224</v>
      </c>
      <c r="T96" s="2" t="s">
        <v>133</v>
      </c>
      <c r="U96" s="2" t="s">
        <v>922</v>
      </c>
      <c r="V96" s="8" t="s">
        <v>923</v>
      </c>
      <c r="W96" s="2" t="s">
        <v>168</v>
      </c>
      <c r="X96" s="2" t="s">
        <v>137</v>
      </c>
      <c r="Y96" s="2" t="s">
        <v>138</v>
      </c>
      <c r="Z96" s="2" t="s">
        <v>139</v>
      </c>
      <c r="AB96" s="2">
        <v>3</v>
      </c>
      <c r="AC96" s="2">
        <v>3</v>
      </c>
      <c r="AD96" s="2">
        <f t="shared" si="0"/>
        <v>6</v>
      </c>
      <c r="AF96" s="2">
        <f t="shared" si="1"/>
        <v>6</v>
      </c>
      <c r="AG96" s="2" t="str">
        <f t="shared" si="2"/>
        <v>Ok</v>
      </c>
      <c r="AH96" s="2" t="s">
        <v>140</v>
      </c>
      <c r="AI96" s="2">
        <v>0</v>
      </c>
      <c r="AJ96" s="2" t="s">
        <v>141</v>
      </c>
      <c r="AK96" s="2">
        <f>IFERROR(VLOOKUP(AJ96,Dicionário!A:B,2,0),"Conferir")</f>
        <v>2</v>
      </c>
      <c r="AL96" s="2">
        <v>2922</v>
      </c>
      <c r="AM96" s="2" t="s">
        <v>142</v>
      </c>
      <c r="AN96" s="9">
        <f>IFERROR(VLOOKUP(AM96,Dicionário!A:B,2,0),"Conferir")</f>
        <v>2</v>
      </c>
      <c r="AO96" s="2">
        <v>2036</v>
      </c>
      <c r="AP96" s="2" t="s">
        <v>142</v>
      </c>
      <c r="AQ96" s="2">
        <f>IFERROR(VLOOKUP(AP96,Dicionário!A:B,2,0),"Conferir")</f>
        <v>2</v>
      </c>
      <c r="AR96" s="2">
        <v>0</v>
      </c>
      <c r="AS96" s="2" t="s">
        <v>141</v>
      </c>
      <c r="AT96" s="9">
        <f>IFERROR(VLOOKUP(AS96,Dicionário!A:B,2,0),"Conferir")</f>
        <v>2</v>
      </c>
      <c r="AU96" s="2">
        <v>0</v>
      </c>
      <c r="AV96" s="2">
        <f t="shared" ref="AV96:AV112" si="19">ROUND(AU96+CX96,0)</f>
        <v>0</v>
      </c>
      <c r="AW96" s="2" t="s">
        <v>141</v>
      </c>
      <c r="AX96" s="9">
        <f>IFERROR(VLOOKUP(AW96,Dicionário!A:B,2,0),"Conferir")</f>
        <v>2</v>
      </c>
      <c r="AY96" s="2">
        <v>0</v>
      </c>
      <c r="AZ96" s="2" t="s">
        <v>141</v>
      </c>
      <c r="BA96" s="10">
        <f>IFERROR(VLOOKUP(AZ96,Dicionário!A:B,2,0),"Conferir")</f>
        <v>2</v>
      </c>
      <c r="BB96" s="2">
        <v>0</v>
      </c>
      <c r="BC96" s="2" t="s">
        <v>141</v>
      </c>
      <c r="BD96" s="10">
        <f>IFERROR(VLOOKUP(BC96,Dicionário!A:B,2,0),"Conferir")</f>
        <v>2</v>
      </c>
      <c r="BF96" s="2">
        <v>0</v>
      </c>
      <c r="BG96" s="2" t="s">
        <v>172</v>
      </c>
      <c r="BH96" s="10">
        <f>IFERROR(VLOOKUP(BG96,Dicionário!$A:$B,2,0),"CONFERIR")</f>
        <v>2</v>
      </c>
      <c r="BI96" s="2">
        <v>500</v>
      </c>
      <c r="BJ96" s="2" t="s">
        <v>201</v>
      </c>
      <c r="BK96" s="10">
        <f>IFERROR(VLOOKUP(BJ96,Dicionário!$A:$B,2,0),"CONFERIR")</f>
        <v>0</v>
      </c>
      <c r="BL96" s="2">
        <v>0</v>
      </c>
      <c r="BM96" s="2" t="s">
        <v>150</v>
      </c>
      <c r="BN96" s="10">
        <f>IFERROR(VLOOKUP(BM96,Dicionário!$A:$B,2,0),"CONFERIR")</f>
        <v>2</v>
      </c>
      <c r="BO96" s="2">
        <v>70</v>
      </c>
      <c r="BP96" s="2" t="s">
        <v>308</v>
      </c>
      <c r="BQ96" s="10">
        <f>IFERROR(VLOOKUP(BP96,Dicionário!$A:$B,2,0),"CONFERIR")</f>
        <v>0</v>
      </c>
      <c r="BR96" s="2">
        <v>140</v>
      </c>
      <c r="BS96" s="2" t="s">
        <v>146</v>
      </c>
      <c r="BT96" s="10">
        <f>IFERROR(VLOOKUP(BS96,Dicionário!$A:$B,2,0),"CONFERIR")</f>
        <v>2</v>
      </c>
      <c r="BU96" s="2">
        <v>0</v>
      </c>
      <c r="BV96" s="2" t="s">
        <v>150</v>
      </c>
      <c r="BW96" s="10">
        <f>IFERROR(VLOOKUP(BV96,Dicionário!$A:$B,2,0),"CONFERIR")</f>
        <v>2</v>
      </c>
      <c r="BX96" s="2" t="s">
        <v>148</v>
      </c>
      <c r="BY96" s="2">
        <v>140</v>
      </c>
      <c r="BZ96" s="2" t="s">
        <v>149</v>
      </c>
      <c r="CA96" s="10">
        <f>IFERROR(VLOOKUP(BZ96,Dicionário!$A:$B,2,0),"CONFERIR")</f>
        <v>2</v>
      </c>
      <c r="CB96" s="2">
        <v>489</v>
      </c>
      <c r="CC96" s="2">
        <v>0</v>
      </c>
      <c r="CD96" s="2" t="s">
        <v>150</v>
      </c>
      <c r="CE96" s="10">
        <f>IFERROR(VLOOKUP(CD96,Dicionário!$A:$B,2,0),"CONFERIR")</f>
        <v>2</v>
      </c>
      <c r="CF96" s="2">
        <v>631</v>
      </c>
      <c r="CG96" s="2" t="s">
        <v>151</v>
      </c>
      <c r="CH96" s="10">
        <f>IFERROR(VLOOKUP(CG96,Dicionário!$A:$B,2,0),"CONFERIR")</f>
        <v>2</v>
      </c>
      <c r="CI96" s="2">
        <v>0</v>
      </c>
      <c r="CJ96" s="2" t="s">
        <v>150</v>
      </c>
      <c r="CK96" s="10">
        <f>IFERROR(VLOOKUP(CJ96,Dicionário!$A:$B,2,0),"CONFERIR")</f>
        <v>2</v>
      </c>
      <c r="CM96" s="2">
        <v>0</v>
      </c>
      <c r="CN96" s="2">
        <v>0</v>
      </c>
      <c r="CO96" s="2">
        <v>0</v>
      </c>
      <c r="CP96" s="2" t="s">
        <v>150</v>
      </c>
      <c r="CQ96" s="10">
        <f>IFERROR(VLOOKUP(CP96,Dicionário!$A:$B,2,0),"CONFERIR")</f>
        <v>2</v>
      </c>
      <c r="CR96" s="2">
        <v>0</v>
      </c>
      <c r="CS96" s="2" t="s">
        <v>150</v>
      </c>
      <c r="CT96" s="10">
        <f>IFERROR(VLOOKUP(CS96,Dicionário!A:B,2,0),"Conferir")</f>
        <v>2</v>
      </c>
      <c r="CU96" s="2">
        <v>0</v>
      </c>
      <c r="CV96" s="2" t="s">
        <v>150</v>
      </c>
      <c r="CW96" s="10">
        <f>IFERROR(VLOOKUP(CV96,Dicionário!A:B,2,0),"Conferir")</f>
        <v>2</v>
      </c>
      <c r="CX96" s="2">
        <f t="shared" si="4"/>
        <v>0</v>
      </c>
      <c r="CY96" s="2">
        <v>0</v>
      </c>
      <c r="CZ96" s="2" t="s">
        <v>150</v>
      </c>
      <c r="DA96" s="10">
        <f>IFERROR(VLOOKUP(CZ96,Dicionário!$A:$B,2,0),"CONFERIR")</f>
        <v>2</v>
      </c>
      <c r="DB96" s="2" t="s">
        <v>924</v>
      </c>
      <c r="DC96" s="2" t="s">
        <v>155</v>
      </c>
      <c r="DD96" s="2" t="s">
        <v>155</v>
      </c>
      <c r="DE96" s="10">
        <f>IFERROR(VLOOKUP(DD96,Dicionário!A:B,2,0),"Conferir")</f>
        <v>1</v>
      </c>
      <c r="DF96" s="2" t="s">
        <v>156</v>
      </c>
      <c r="DH96" s="2" t="s">
        <v>157</v>
      </c>
      <c r="DI96" s="10">
        <f>IFERROR(VLOOKUP(DH96,Dicionário!$A:$B,2,0),"CONFERIR")</f>
        <v>2</v>
      </c>
      <c r="DJ96" s="2" t="s">
        <v>158</v>
      </c>
      <c r="DK96" s="10">
        <f>IFERROR(VLOOKUP(DJ96,Dicionário!A:B,2,0),"Conferir")</f>
        <v>5</v>
      </c>
      <c r="DL96" s="2" t="s">
        <v>158</v>
      </c>
      <c r="DM96" s="10">
        <f>IFERROR(VLOOKUP(DL96,Dicionário!A:B,2,0),"Conferir")</f>
        <v>5</v>
      </c>
      <c r="DN96" s="2" t="s">
        <v>126</v>
      </c>
      <c r="DO96" s="10">
        <f>IFERROR(VLOOKUP(DN96,Dicionário!A:B,2,0),"Conferir")</f>
        <v>2</v>
      </c>
      <c r="DP96" s="2" t="s">
        <v>126</v>
      </c>
      <c r="DQ96" s="10">
        <f>IFERROR(VLOOKUP(DP96,Dicionário!A:B,2,0),"Conferir")</f>
        <v>2</v>
      </c>
      <c r="DS96" s="2">
        <f t="shared" si="5"/>
        <v>4958</v>
      </c>
      <c r="DT96" s="2">
        <f t="shared" si="6"/>
        <v>1970</v>
      </c>
      <c r="DU96" s="2">
        <v>18</v>
      </c>
      <c r="DV96" s="2">
        <v>2022</v>
      </c>
    </row>
    <row r="97" spans="1:126" ht="13" x14ac:dyDescent="0.15">
      <c r="A97" s="6">
        <v>44965.486066354162</v>
      </c>
      <c r="B97" s="2" t="s">
        <v>123</v>
      </c>
      <c r="C97" s="2" t="s">
        <v>925</v>
      </c>
      <c r="D97" s="2" t="s">
        <v>125</v>
      </c>
      <c r="E97" s="2" t="s">
        <v>125</v>
      </c>
      <c r="F97" s="2" t="s">
        <v>926</v>
      </c>
      <c r="G97" s="2">
        <v>6</v>
      </c>
      <c r="H97" s="2" t="s">
        <v>927</v>
      </c>
      <c r="I97" s="2">
        <v>2</v>
      </c>
      <c r="J97" s="2" t="s">
        <v>128</v>
      </c>
      <c r="K97" s="2" t="s">
        <v>163</v>
      </c>
      <c r="L97" s="2" t="s">
        <v>928</v>
      </c>
      <c r="M97" s="2">
        <v>2023020181</v>
      </c>
      <c r="N97" s="2" t="s">
        <v>929</v>
      </c>
      <c r="O97" s="2">
        <v>11953912042</v>
      </c>
      <c r="P97" s="2">
        <v>504456064</v>
      </c>
      <c r="Q97" s="2">
        <v>49653853813</v>
      </c>
      <c r="R97" s="7">
        <v>36611</v>
      </c>
      <c r="S97" s="2" t="s">
        <v>224</v>
      </c>
      <c r="T97" s="2" t="s">
        <v>133</v>
      </c>
      <c r="U97" s="2" t="s">
        <v>930</v>
      </c>
      <c r="V97" s="8" t="s">
        <v>931</v>
      </c>
      <c r="W97" s="2" t="s">
        <v>910</v>
      </c>
      <c r="X97" s="2" t="s">
        <v>137</v>
      </c>
      <c r="Y97" s="2" t="s">
        <v>138</v>
      </c>
      <c r="Z97" s="2" t="s">
        <v>139</v>
      </c>
      <c r="AA97" s="2" t="s">
        <v>932</v>
      </c>
      <c r="AB97" s="2">
        <v>3</v>
      </c>
      <c r="AC97" s="2">
        <v>3</v>
      </c>
      <c r="AD97" s="2">
        <f t="shared" si="0"/>
        <v>6</v>
      </c>
      <c r="AF97" s="2">
        <f t="shared" si="1"/>
        <v>6</v>
      </c>
      <c r="AG97" s="2" t="str">
        <f t="shared" si="2"/>
        <v>Ok</v>
      </c>
      <c r="AH97" s="2" t="s">
        <v>169</v>
      </c>
      <c r="AI97" s="2">
        <v>0</v>
      </c>
      <c r="AJ97" s="2" t="s">
        <v>141</v>
      </c>
      <c r="AK97" s="2">
        <f>IFERROR(VLOOKUP(AJ97,Dicionário!A:B,2,0),"Conferir")</f>
        <v>2</v>
      </c>
      <c r="AL97" s="2">
        <v>0</v>
      </c>
      <c r="AM97" s="2" t="s">
        <v>141</v>
      </c>
      <c r="AN97" s="9">
        <f>IFERROR(VLOOKUP(AM97,Dicionário!A:B,2,0),"Conferir")</f>
        <v>2</v>
      </c>
      <c r="AO97" s="2">
        <v>300</v>
      </c>
      <c r="AP97" s="2" t="s">
        <v>170</v>
      </c>
      <c r="AQ97" s="2">
        <f>IFERROR(VLOOKUP(AP97,Dicionário!A:B,2,0),"Conferir")</f>
        <v>2</v>
      </c>
      <c r="AR97" s="2">
        <v>0</v>
      </c>
      <c r="AS97" s="2" t="s">
        <v>141</v>
      </c>
      <c r="AT97" s="9">
        <f>IFERROR(VLOOKUP(AS97,Dicionário!A:B,2,0),"Conferir")</f>
        <v>2</v>
      </c>
      <c r="AU97" s="2">
        <v>0</v>
      </c>
      <c r="AV97" s="2">
        <f t="shared" si="19"/>
        <v>0</v>
      </c>
      <c r="AW97" s="2" t="s">
        <v>141</v>
      </c>
      <c r="AX97" s="9">
        <f>IFERROR(VLOOKUP(AW97,Dicionário!A:B,2,0),"Conferir")</f>
        <v>2</v>
      </c>
      <c r="AY97" s="2">
        <v>0</v>
      </c>
      <c r="AZ97" s="2" t="s">
        <v>141</v>
      </c>
      <c r="BA97" s="10">
        <f>IFERROR(VLOOKUP(AZ97,Dicionário!A:B,2,0),"Conferir")</f>
        <v>2</v>
      </c>
      <c r="BB97" s="2">
        <v>40</v>
      </c>
      <c r="BC97" s="2" t="s">
        <v>141</v>
      </c>
      <c r="BD97" s="10">
        <f>IFERROR(VLOOKUP(BC97,Dicionário!A:B,2,0),"Conferir")</f>
        <v>2</v>
      </c>
      <c r="BE97" s="2" t="s">
        <v>933</v>
      </c>
      <c r="BF97" s="2">
        <v>1</v>
      </c>
      <c r="BG97" s="2" t="s">
        <v>143</v>
      </c>
      <c r="BH97" s="10">
        <f>IFERROR(VLOOKUP(BG97,Dicionário!$A:$B,2,0),"CONFERIR")</f>
        <v>1</v>
      </c>
      <c r="BI97" s="2">
        <v>0</v>
      </c>
      <c r="BJ97" s="2" t="s">
        <v>144</v>
      </c>
      <c r="BK97" s="10">
        <f>IFERROR(VLOOKUP(BJ97,Dicionário!$A:$B,2,0),"CONFERIR")</f>
        <v>2</v>
      </c>
      <c r="BL97" s="2">
        <v>0</v>
      </c>
      <c r="BM97" s="2" t="s">
        <v>150</v>
      </c>
      <c r="BN97" s="10">
        <f>IFERROR(VLOOKUP(BM97,Dicionário!$A:$B,2,0),"CONFERIR")</f>
        <v>2</v>
      </c>
      <c r="BO97" s="2">
        <v>66</v>
      </c>
      <c r="BP97" s="2" t="s">
        <v>146</v>
      </c>
      <c r="BQ97" s="10">
        <f>IFERROR(VLOOKUP(BP97,Dicionário!$A:$B,2,0),"CONFERIR")</f>
        <v>2</v>
      </c>
      <c r="BR97" s="2">
        <v>21</v>
      </c>
      <c r="BS97" s="2" t="s">
        <v>146</v>
      </c>
      <c r="BT97" s="10">
        <f>IFERROR(VLOOKUP(BS97,Dicionário!$A:$B,2,0),"CONFERIR")</f>
        <v>2</v>
      </c>
      <c r="BU97" s="2">
        <v>43</v>
      </c>
      <c r="BV97" s="2" t="s">
        <v>147</v>
      </c>
      <c r="BW97" s="10">
        <f>IFERROR(VLOOKUP(BV97,Dicionário!$A:$B,2,0),"CONFERIR")</f>
        <v>2</v>
      </c>
      <c r="BX97" s="2" t="s">
        <v>174</v>
      </c>
      <c r="BY97" s="2">
        <v>0</v>
      </c>
      <c r="BZ97" s="2" t="s">
        <v>150</v>
      </c>
      <c r="CA97" s="10">
        <f>IFERROR(VLOOKUP(BZ97,Dicionário!$A:$B,2,0),"CONFERIR")</f>
        <v>2</v>
      </c>
      <c r="CB97" s="2">
        <v>300</v>
      </c>
      <c r="CC97" s="2">
        <v>0</v>
      </c>
      <c r="CD97" s="2" t="s">
        <v>150</v>
      </c>
      <c r="CE97" s="10">
        <f>IFERROR(VLOOKUP(CD97,Dicionário!$A:$B,2,0),"CONFERIR")</f>
        <v>2</v>
      </c>
      <c r="CF97" s="2">
        <v>0</v>
      </c>
      <c r="CG97" s="2" t="s">
        <v>150</v>
      </c>
      <c r="CH97" s="10">
        <f>IFERROR(VLOOKUP(CG97,Dicionário!$A:$B,2,0),"CONFERIR")</f>
        <v>2</v>
      </c>
      <c r="CI97" s="2">
        <v>120</v>
      </c>
      <c r="CJ97" s="2" t="s">
        <v>175</v>
      </c>
      <c r="CK97" s="10">
        <f>IFERROR(VLOOKUP(CJ97,Dicionário!$A:$B,2,0),"CONFERIR")</f>
        <v>2</v>
      </c>
      <c r="CL97" s="2" t="s">
        <v>189</v>
      </c>
      <c r="CM97" s="2">
        <v>0</v>
      </c>
      <c r="CN97" s="2">
        <v>0</v>
      </c>
      <c r="CO97" s="2">
        <v>0</v>
      </c>
      <c r="CP97" s="2" t="s">
        <v>150</v>
      </c>
      <c r="CQ97" s="10">
        <f>IFERROR(VLOOKUP(CP97,Dicionário!$A:$B,2,0),"CONFERIR")</f>
        <v>2</v>
      </c>
      <c r="CR97" s="2">
        <v>0</v>
      </c>
      <c r="CS97" s="2" t="s">
        <v>150</v>
      </c>
      <c r="CT97" s="10">
        <f>IFERROR(VLOOKUP(CS97,Dicionário!A:B,2,0),"Conferir")</f>
        <v>2</v>
      </c>
      <c r="CU97" s="2">
        <v>0</v>
      </c>
      <c r="CV97" s="2" t="s">
        <v>150</v>
      </c>
      <c r="CW97" s="10">
        <f>IFERROR(VLOOKUP(CV97,Dicionário!A:B,2,0),"Conferir")</f>
        <v>2</v>
      </c>
      <c r="CX97" s="2">
        <f t="shared" si="4"/>
        <v>0</v>
      </c>
      <c r="CY97" s="2">
        <v>0</v>
      </c>
      <c r="CZ97" s="2" t="s">
        <v>150</v>
      </c>
      <c r="DA97" s="10">
        <f>IFERROR(VLOOKUP(CZ97,Dicionário!$A:$B,2,0),"CONFERIR")</f>
        <v>2</v>
      </c>
      <c r="DC97" s="2" t="s">
        <v>155</v>
      </c>
      <c r="DD97" s="2" t="s">
        <v>155</v>
      </c>
      <c r="DE97" s="10">
        <f>IFERROR(VLOOKUP(DD97,Dicionário!A:B,2,0),"Conferir")</f>
        <v>1</v>
      </c>
      <c r="DF97" s="2" t="s">
        <v>156</v>
      </c>
      <c r="DH97" s="2" t="s">
        <v>157</v>
      </c>
      <c r="DI97" s="10">
        <f>IFERROR(VLOOKUP(DH97,Dicionário!$A:$B,2,0),"CONFERIR")</f>
        <v>2</v>
      </c>
      <c r="DJ97" s="2" t="s">
        <v>229</v>
      </c>
      <c r="DK97" s="10">
        <f>IFERROR(VLOOKUP(DJ97,Dicionário!A:B,2,0),"Conferir")</f>
        <v>2</v>
      </c>
      <c r="DL97" s="2" t="s">
        <v>158</v>
      </c>
      <c r="DM97" s="10">
        <f>IFERROR(VLOOKUP(DL97,Dicionário!A:B,2,0),"Conferir")</f>
        <v>5</v>
      </c>
      <c r="DN97" s="2" t="s">
        <v>126</v>
      </c>
      <c r="DO97" s="10">
        <f>IFERROR(VLOOKUP(DN97,Dicionário!A:B,2,0),"Conferir")</f>
        <v>2</v>
      </c>
      <c r="DP97" s="2" t="s">
        <v>125</v>
      </c>
      <c r="DQ97" s="10">
        <f>IFERROR(VLOOKUP(DP97,Dicionário!A:B,2,0),"Conferir")</f>
        <v>1</v>
      </c>
      <c r="DS97" s="2">
        <f t="shared" si="5"/>
        <v>340</v>
      </c>
      <c r="DT97" s="2">
        <f t="shared" si="6"/>
        <v>550</v>
      </c>
      <c r="DU97" s="2">
        <v>23</v>
      </c>
      <c r="DV97" s="2">
        <v>2018</v>
      </c>
    </row>
    <row r="98" spans="1:126" ht="13" x14ac:dyDescent="0.15">
      <c r="A98" s="6">
        <v>44965.666528240741</v>
      </c>
      <c r="B98" s="2" t="s">
        <v>934</v>
      </c>
      <c r="C98" s="2" t="s">
        <v>935</v>
      </c>
      <c r="D98" s="2" t="s">
        <v>125</v>
      </c>
      <c r="E98" s="2" t="s">
        <v>126</v>
      </c>
      <c r="F98" s="2" t="s">
        <v>126</v>
      </c>
      <c r="G98" s="2" t="s">
        <v>162</v>
      </c>
      <c r="H98" s="2" t="s">
        <v>162</v>
      </c>
      <c r="I98" s="2" t="s">
        <v>127</v>
      </c>
      <c r="J98" s="2" t="s">
        <v>163</v>
      </c>
      <c r="K98" s="2" t="s">
        <v>128</v>
      </c>
      <c r="L98" s="2" t="s">
        <v>936</v>
      </c>
      <c r="M98" s="2">
        <v>2023020185</v>
      </c>
      <c r="N98" s="2" t="s">
        <v>937</v>
      </c>
      <c r="O98" s="2">
        <v>11996355622</v>
      </c>
      <c r="P98" s="2">
        <v>572053174</v>
      </c>
      <c r="Q98" s="2">
        <v>39900455800</v>
      </c>
      <c r="R98" s="7">
        <v>38465</v>
      </c>
      <c r="S98" s="2" t="s">
        <v>224</v>
      </c>
      <c r="T98" s="2" t="s">
        <v>133</v>
      </c>
      <c r="U98" s="2" t="s">
        <v>938</v>
      </c>
      <c r="V98" s="8" t="s">
        <v>939</v>
      </c>
      <c r="W98" s="2" t="s">
        <v>168</v>
      </c>
      <c r="X98" s="2" t="s">
        <v>137</v>
      </c>
      <c r="Y98" s="2" t="s">
        <v>138</v>
      </c>
      <c r="Z98" s="2" t="s">
        <v>139</v>
      </c>
      <c r="AB98" s="2">
        <v>5</v>
      </c>
      <c r="AC98" s="2">
        <v>4</v>
      </c>
      <c r="AD98" s="2">
        <f t="shared" si="0"/>
        <v>8</v>
      </c>
      <c r="AF98" s="2">
        <f t="shared" si="1"/>
        <v>8</v>
      </c>
      <c r="AG98" s="2" t="str">
        <f t="shared" si="2"/>
        <v>Ok</v>
      </c>
      <c r="AH98" s="2" t="s">
        <v>140</v>
      </c>
      <c r="AI98" s="2">
        <v>0</v>
      </c>
      <c r="AJ98" s="2" t="s">
        <v>141</v>
      </c>
      <c r="AK98" s="2">
        <f>IFERROR(VLOOKUP(AJ98,Dicionário!A:B,2,0),"Conferir")</f>
        <v>2</v>
      </c>
      <c r="AL98" s="2">
        <v>1487</v>
      </c>
      <c r="AM98" s="2" t="s">
        <v>200</v>
      </c>
      <c r="AN98" s="9">
        <f>IFERROR(VLOOKUP(AM98,Dicionário!A:B,2,0),"Conferir")</f>
        <v>0</v>
      </c>
      <c r="AO98" s="2">
        <v>880</v>
      </c>
      <c r="AP98" s="2" t="s">
        <v>200</v>
      </c>
      <c r="AQ98" s="2">
        <f>IFERROR(VLOOKUP(AP98,Dicionário!A:B,2,0),"Conferir")</f>
        <v>0</v>
      </c>
      <c r="AR98" s="2">
        <v>0</v>
      </c>
      <c r="AS98" s="2" t="s">
        <v>141</v>
      </c>
      <c r="AT98" s="9">
        <f>IFERROR(VLOOKUP(AS98,Dicionário!A:B,2,0),"Conferir")</f>
        <v>2</v>
      </c>
      <c r="AU98" s="2">
        <v>0</v>
      </c>
      <c r="AV98" s="2">
        <f t="shared" si="19"/>
        <v>0</v>
      </c>
      <c r="AW98" s="2" t="s">
        <v>141</v>
      </c>
      <c r="AX98" s="9">
        <f>IFERROR(VLOOKUP(AW98,Dicionário!A:B,2,0),"Conferir")</f>
        <v>2</v>
      </c>
      <c r="AY98" s="2">
        <v>0</v>
      </c>
      <c r="AZ98" s="2" t="s">
        <v>141</v>
      </c>
      <c r="BA98" s="10">
        <f>IFERROR(VLOOKUP(AZ98,Dicionário!A:B,2,0),"Conferir")</f>
        <v>2</v>
      </c>
      <c r="BB98" s="2">
        <v>0</v>
      </c>
      <c r="BC98" s="2" t="s">
        <v>141</v>
      </c>
      <c r="BD98" s="10">
        <f>IFERROR(VLOOKUP(BC98,Dicionário!A:B,2,0),"Conferir")</f>
        <v>2</v>
      </c>
      <c r="BF98" s="2">
        <v>0</v>
      </c>
      <c r="BG98" s="2" t="s">
        <v>143</v>
      </c>
      <c r="BH98" s="10">
        <f>IFERROR(VLOOKUP(BG98,Dicionário!$A:$B,2,0),"CONFERIR")</f>
        <v>1</v>
      </c>
      <c r="BI98" s="2">
        <v>0</v>
      </c>
      <c r="BJ98" s="2" t="s">
        <v>144</v>
      </c>
      <c r="BK98" s="10">
        <f>IFERROR(VLOOKUP(BJ98,Dicionário!$A:$B,2,0),"CONFERIR")</f>
        <v>2</v>
      </c>
      <c r="BL98" s="2">
        <v>870</v>
      </c>
      <c r="BM98" s="2" t="s">
        <v>145</v>
      </c>
      <c r="BN98" s="10">
        <f>IFERROR(VLOOKUP(BM98,Dicionário!$A:$B,2,0),"CONFERIR")</f>
        <v>2</v>
      </c>
      <c r="BO98" s="2">
        <v>569</v>
      </c>
      <c r="BP98" s="2" t="s">
        <v>146</v>
      </c>
      <c r="BQ98" s="10">
        <f>IFERROR(VLOOKUP(BP98,Dicionário!$A:$B,2,0),"CONFERIR")</f>
        <v>2</v>
      </c>
      <c r="BR98" s="2">
        <v>661</v>
      </c>
      <c r="BS98" s="2" t="s">
        <v>146</v>
      </c>
      <c r="BT98" s="10">
        <f>IFERROR(VLOOKUP(BS98,Dicionário!$A:$B,2,0),"CONFERIR")</f>
        <v>2</v>
      </c>
      <c r="BU98" s="2">
        <v>68</v>
      </c>
      <c r="BV98" s="2" t="s">
        <v>147</v>
      </c>
      <c r="BW98" s="10">
        <f>IFERROR(VLOOKUP(BV98,Dicionário!$A:$B,2,0),"CONFERIR")</f>
        <v>2</v>
      </c>
      <c r="BX98" s="2" t="s">
        <v>148</v>
      </c>
      <c r="BY98" s="2">
        <v>190</v>
      </c>
      <c r="BZ98" s="2" t="s">
        <v>149</v>
      </c>
      <c r="CA98" s="10">
        <f>IFERROR(VLOOKUP(BZ98,Dicionário!$A:$B,2,0),"CONFERIR")</f>
        <v>2</v>
      </c>
      <c r="CB98" s="2">
        <v>110</v>
      </c>
      <c r="CC98" s="2">
        <v>0</v>
      </c>
      <c r="CD98" s="2" t="s">
        <v>150</v>
      </c>
      <c r="CE98" s="10">
        <f>IFERROR(VLOOKUP(CD98,Dicionário!$A:$B,2,0),"CONFERIR")</f>
        <v>2</v>
      </c>
      <c r="CF98" s="2">
        <v>0</v>
      </c>
      <c r="CG98" s="2" t="s">
        <v>150</v>
      </c>
      <c r="CH98" s="10">
        <f>IFERROR(VLOOKUP(CG98,Dicionário!$A:$B,2,0),"CONFERIR")</f>
        <v>2</v>
      </c>
      <c r="CI98" s="2">
        <v>352</v>
      </c>
      <c r="CJ98" s="2" t="s">
        <v>152</v>
      </c>
      <c r="CK98" s="10">
        <f>IFERROR(VLOOKUP(CJ98,Dicionário!$A:$B,2,0),"CONFERIR")</f>
        <v>2</v>
      </c>
      <c r="CL98" s="2" t="s">
        <v>940</v>
      </c>
      <c r="CM98" s="2">
        <v>1</v>
      </c>
      <c r="CN98" s="2">
        <v>0</v>
      </c>
      <c r="CO98" s="2">
        <v>0</v>
      </c>
      <c r="CP98" s="2" t="s">
        <v>247</v>
      </c>
      <c r="CQ98" s="10">
        <f>IFERROR(VLOOKUP(CP98,Dicionário!$A:$B,2,0),"CONFERIR")</f>
        <v>2</v>
      </c>
      <c r="CR98" s="2">
        <v>0</v>
      </c>
      <c r="CS98" s="2" t="s">
        <v>150</v>
      </c>
      <c r="CT98" s="10">
        <f>IFERROR(VLOOKUP(CS98,Dicionário!A:B,2,0),"Conferir")</f>
        <v>2</v>
      </c>
      <c r="CU98" s="2">
        <v>0</v>
      </c>
      <c r="CV98" s="2" t="s">
        <v>150</v>
      </c>
      <c r="CW98" s="10">
        <f>IFERROR(VLOOKUP(CV98,Dicionário!A:B,2,0),"Conferir")</f>
        <v>2</v>
      </c>
      <c r="CX98" s="2">
        <f t="shared" si="4"/>
        <v>0</v>
      </c>
      <c r="CY98" s="2">
        <v>0</v>
      </c>
      <c r="CZ98" s="2" t="s">
        <v>150</v>
      </c>
      <c r="DA98" s="10">
        <f>IFERROR(VLOOKUP(CZ98,Dicionário!$A:$B,2,0),"CONFERIR")</f>
        <v>2</v>
      </c>
      <c r="DC98" s="2" t="s">
        <v>155</v>
      </c>
      <c r="DD98" s="2" t="s">
        <v>155</v>
      </c>
      <c r="DE98" s="10">
        <f>IFERROR(VLOOKUP(DD98,Dicionário!A:B,2,0),"Conferir")</f>
        <v>1</v>
      </c>
      <c r="DF98" s="2" t="s">
        <v>156</v>
      </c>
      <c r="DH98" s="2" t="s">
        <v>205</v>
      </c>
      <c r="DI98" s="10">
        <f>IFERROR(VLOOKUP(DH98,Dicionário!$A:$B,2,0),"CONFERIR")</f>
        <v>1</v>
      </c>
      <c r="DJ98" s="2" t="s">
        <v>158</v>
      </c>
      <c r="DK98" s="10">
        <f>IFERROR(VLOOKUP(DJ98,Dicionário!A:B,2,0),"Conferir")</f>
        <v>5</v>
      </c>
      <c r="DL98" s="2" t="s">
        <v>158</v>
      </c>
      <c r="DM98" s="10">
        <f>IFERROR(VLOOKUP(DL98,Dicionário!A:B,2,0),"Conferir")</f>
        <v>5</v>
      </c>
      <c r="DN98" s="2" t="s">
        <v>126</v>
      </c>
      <c r="DO98" s="10">
        <f>IFERROR(VLOOKUP(DN98,Dicionário!A:B,2,0),"Conferir")</f>
        <v>2</v>
      </c>
      <c r="DP98" s="2" t="s">
        <v>126</v>
      </c>
      <c r="DQ98" s="10">
        <f>IFERROR(VLOOKUP(DP98,Dicionário!A:B,2,0),"Conferir")</f>
        <v>2</v>
      </c>
      <c r="DS98" s="2">
        <f t="shared" si="5"/>
        <v>2367</v>
      </c>
      <c r="DT98" s="2">
        <f t="shared" si="6"/>
        <v>2820</v>
      </c>
      <c r="DU98" s="2">
        <v>18</v>
      </c>
      <c r="DV98" s="2">
        <v>2022</v>
      </c>
    </row>
    <row r="99" spans="1:126" ht="13" x14ac:dyDescent="0.15">
      <c r="A99" s="6">
        <v>44965.686169224537</v>
      </c>
      <c r="B99" s="2" t="s">
        <v>392</v>
      </c>
      <c r="C99" s="2" t="s">
        <v>941</v>
      </c>
      <c r="D99" s="2" t="s">
        <v>125</v>
      </c>
      <c r="E99" s="2" t="s">
        <v>126</v>
      </c>
      <c r="F99" s="2" t="s">
        <v>126</v>
      </c>
      <c r="G99" s="2" t="s">
        <v>162</v>
      </c>
      <c r="H99" s="2" t="s">
        <v>162</v>
      </c>
      <c r="I99" s="2" t="s">
        <v>127</v>
      </c>
      <c r="J99" s="2" t="s">
        <v>128</v>
      </c>
      <c r="K99" s="2" t="s">
        <v>163</v>
      </c>
      <c r="L99" s="2" t="s">
        <v>942</v>
      </c>
      <c r="M99" s="2">
        <v>2023020182</v>
      </c>
      <c r="N99" s="2" t="s">
        <v>943</v>
      </c>
      <c r="O99" s="2">
        <v>11965978359</v>
      </c>
      <c r="P99" s="2">
        <v>595045042</v>
      </c>
      <c r="Q99" s="2">
        <v>47600619830</v>
      </c>
      <c r="R99" s="7">
        <v>38143</v>
      </c>
      <c r="S99" s="2" t="s">
        <v>398</v>
      </c>
      <c r="T99" s="2" t="s">
        <v>133</v>
      </c>
      <c r="U99" s="2" t="s">
        <v>944</v>
      </c>
      <c r="V99" s="8" t="s">
        <v>945</v>
      </c>
      <c r="W99" s="2" t="s">
        <v>168</v>
      </c>
      <c r="X99" s="2" t="s">
        <v>137</v>
      </c>
      <c r="Y99" s="2" t="s">
        <v>138</v>
      </c>
      <c r="Z99" s="2" t="s">
        <v>139</v>
      </c>
      <c r="AB99" s="2">
        <v>3</v>
      </c>
      <c r="AC99" s="2">
        <v>3</v>
      </c>
      <c r="AD99" s="2">
        <f t="shared" si="0"/>
        <v>6</v>
      </c>
      <c r="AF99" s="2">
        <f t="shared" si="1"/>
        <v>6</v>
      </c>
      <c r="AG99" s="2" t="str">
        <f t="shared" si="2"/>
        <v>Ok</v>
      </c>
      <c r="AH99" s="2" t="s">
        <v>169</v>
      </c>
      <c r="AI99" s="2">
        <v>0</v>
      </c>
      <c r="AJ99" s="2" t="s">
        <v>141</v>
      </c>
      <c r="AK99" s="2">
        <f>IFERROR(VLOOKUP(AJ99,Dicionário!A:B,2,0),"Conferir")</f>
        <v>2</v>
      </c>
      <c r="AL99" s="2">
        <v>1500</v>
      </c>
      <c r="AM99" s="2" t="s">
        <v>170</v>
      </c>
      <c r="AN99" s="9">
        <f>IFERROR(VLOOKUP(AM99,Dicionário!A:B,2,0),"Conferir")</f>
        <v>2</v>
      </c>
      <c r="AO99" s="2">
        <v>8627</v>
      </c>
      <c r="AP99" s="2" t="s">
        <v>307</v>
      </c>
      <c r="AQ99" s="2">
        <f>IFERROR(VLOOKUP(AP99,Dicionário!A:B,2,0),"Conferir")</f>
        <v>2</v>
      </c>
      <c r="AR99" s="2">
        <v>0</v>
      </c>
      <c r="AS99" s="2" t="s">
        <v>141</v>
      </c>
      <c r="AT99" s="9">
        <f>IFERROR(VLOOKUP(AS99,Dicionário!A:B,2,0),"Conferir")</f>
        <v>2</v>
      </c>
      <c r="AU99" s="2">
        <v>0</v>
      </c>
      <c r="AV99" s="2">
        <f t="shared" si="19"/>
        <v>527</v>
      </c>
      <c r="AW99" s="2" t="s">
        <v>141</v>
      </c>
      <c r="AX99" s="9">
        <f>IFERROR(VLOOKUP(AW99,Dicionário!A:B,2,0),"Conferir")</f>
        <v>2</v>
      </c>
      <c r="AY99" s="2">
        <v>0</v>
      </c>
      <c r="AZ99" s="2" t="s">
        <v>141</v>
      </c>
      <c r="BA99" s="10">
        <f>IFERROR(VLOOKUP(AZ99,Dicionário!A:B,2,0),"Conferir")</f>
        <v>2</v>
      </c>
      <c r="BB99" s="2">
        <v>0</v>
      </c>
      <c r="BC99" s="2" t="s">
        <v>141</v>
      </c>
      <c r="BD99" s="10">
        <f>IFERROR(VLOOKUP(BC99,Dicionário!A:B,2,0),"Conferir")</f>
        <v>2</v>
      </c>
      <c r="BF99" s="2">
        <v>1</v>
      </c>
      <c r="BG99" s="2" t="s">
        <v>172</v>
      </c>
      <c r="BH99" s="10">
        <f>IFERROR(VLOOKUP(BG99,Dicionário!$A:$B,2,0),"CONFERIR")</f>
        <v>2</v>
      </c>
      <c r="BI99" s="2">
        <v>3009</v>
      </c>
      <c r="BJ99" s="2" t="s">
        <v>255</v>
      </c>
      <c r="BK99" s="10">
        <f>IFERROR(VLOOKUP(BJ99,Dicionário!$A:$B,2,0),"CONFERIR")</f>
        <v>0</v>
      </c>
      <c r="BL99" s="2">
        <v>2200</v>
      </c>
      <c r="BM99" s="2" t="s">
        <v>145</v>
      </c>
      <c r="BN99" s="10">
        <f>IFERROR(VLOOKUP(BM99,Dicionário!$A:$B,2,0),"CONFERIR")</f>
        <v>2</v>
      </c>
      <c r="BO99" s="2">
        <v>0</v>
      </c>
      <c r="BP99" s="2" t="s">
        <v>578</v>
      </c>
      <c r="BQ99" s="10">
        <f>IFERROR(VLOOKUP(BP99,Dicionário!$A:$B,2,0),"CONFERIR")</f>
        <v>2</v>
      </c>
      <c r="BR99" s="2">
        <v>196</v>
      </c>
      <c r="BS99" s="2" t="s">
        <v>146</v>
      </c>
      <c r="BT99" s="10">
        <f>IFERROR(VLOOKUP(BS99,Dicionário!$A:$B,2,0),"CONFERIR")</f>
        <v>2</v>
      </c>
      <c r="BU99" s="2">
        <v>149</v>
      </c>
      <c r="BV99" s="2" t="s">
        <v>147</v>
      </c>
      <c r="BW99" s="10">
        <f>IFERROR(VLOOKUP(BV99,Dicionário!$A:$B,2,0),"CONFERIR")</f>
        <v>2</v>
      </c>
      <c r="BX99" s="2" t="s">
        <v>148</v>
      </c>
      <c r="BY99" s="2">
        <v>368</v>
      </c>
      <c r="BZ99" s="2" t="s">
        <v>149</v>
      </c>
      <c r="CA99" s="10">
        <f>IFERROR(VLOOKUP(BZ99,Dicionário!$A:$B,2,0),"CONFERIR")</f>
        <v>2</v>
      </c>
      <c r="CB99" s="2">
        <v>100</v>
      </c>
      <c r="CC99" s="2">
        <v>0</v>
      </c>
      <c r="CD99" s="2" t="s">
        <v>150</v>
      </c>
      <c r="CE99" s="10">
        <f>IFERROR(VLOOKUP(CD99,Dicionário!$A:$B,2,0),"CONFERIR")</f>
        <v>2</v>
      </c>
      <c r="CF99" s="2">
        <v>2852</v>
      </c>
      <c r="CG99" s="2" t="s">
        <v>297</v>
      </c>
      <c r="CH99" s="10">
        <f>IFERROR(VLOOKUP(CG99,Dicionário!$A:$B,2,0),"CONFERIR")</f>
        <v>2</v>
      </c>
      <c r="CI99" s="2">
        <v>1585</v>
      </c>
      <c r="CJ99" s="2" t="s">
        <v>152</v>
      </c>
      <c r="CK99" s="10">
        <f>IFERROR(VLOOKUP(CJ99,Dicionário!$A:$B,2,0),"CONFERIR")</f>
        <v>2</v>
      </c>
      <c r="CL99" s="2" t="s">
        <v>946</v>
      </c>
      <c r="CM99" s="2">
        <v>0</v>
      </c>
      <c r="CN99" s="2">
        <v>0</v>
      </c>
      <c r="CO99" s="2">
        <v>0</v>
      </c>
      <c r="CP99" s="2" t="s">
        <v>150</v>
      </c>
      <c r="CQ99" s="10">
        <f>IFERROR(VLOOKUP(CP99,Dicionário!$A:$B,2,0),"CONFERIR")</f>
        <v>2</v>
      </c>
      <c r="CR99" s="2">
        <v>0</v>
      </c>
      <c r="CS99" s="2" t="s">
        <v>150</v>
      </c>
      <c r="CT99" s="10">
        <f>IFERROR(VLOOKUP(CS99,Dicionário!A:B,2,0),"Conferir")</f>
        <v>2</v>
      </c>
      <c r="CU99" s="2">
        <v>6322</v>
      </c>
      <c r="CV99" s="2" t="s">
        <v>154</v>
      </c>
      <c r="CW99" s="10">
        <f>IFERROR(VLOOKUP(CV99,Dicionário!A:B,2,0),"Conferir")</f>
        <v>2</v>
      </c>
      <c r="CX99" s="2">
        <f t="shared" si="4"/>
        <v>526.83333333333337</v>
      </c>
      <c r="CY99" s="2">
        <v>0</v>
      </c>
      <c r="CZ99" s="2" t="s">
        <v>150</v>
      </c>
      <c r="DA99" s="10">
        <f>IFERROR(VLOOKUP(CZ99,Dicionário!$A:$B,2,0),"CONFERIR")</f>
        <v>2</v>
      </c>
      <c r="DC99" s="2" t="s">
        <v>155</v>
      </c>
      <c r="DD99" s="2" t="s">
        <v>155</v>
      </c>
      <c r="DE99" s="10">
        <f>IFERROR(VLOOKUP(DD99,Dicionário!A:B,2,0),"Conferir")</f>
        <v>1</v>
      </c>
      <c r="DF99" s="2" t="s">
        <v>156</v>
      </c>
      <c r="DH99" s="2" t="s">
        <v>157</v>
      </c>
      <c r="DI99" s="10">
        <f>IFERROR(VLOOKUP(DH99,Dicionário!$A:$B,2,0),"CONFERIR")</f>
        <v>2</v>
      </c>
      <c r="DJ99" s="2" t="s">
        <v>206</v>
      </c>
      <c r="DK99" s="10">
        <f>IFERROR(VLOOKUP(DJ99,Dicionário!A:B,2,0),"Conferir")</f>
        <v>7</v>
      </c>
      <c r="DL99" s="2" t="s">
        <v>206</v>
      </c>
      <c r="DM99" s="10">
        <f>IFERROR(VLOOKUP(DL99,Dicionário!A:B,2,0),"Conferir")</f>
        <v>7</v>
      </c>
      <c r="DN99" s="2" t="s">
        <v>126</v>
      </c>
      <c r="DO99" s="10">
        <f>IFERROR(VLOOKUP(DN99,Dicionário!A:B,2,0),"Conferir")</f>
        <v>2</v>
      </c>
      <c r="DP99" s="2" t="s">
        <v>126</v>
      </c>
      <c r="DQ99" s="10">
        <f>IFERROR(VLOOKUP(DP99,Dicionário!A:B,2,0),"Conferir")</f>
        <v>2</v>
      </c>
      <c r="DS99" s="2">
        <f t="shared" si="5"/>
        <v>10127</v>
      </c>
      <c r="DT99" s="2">
        <f t="shared" si="6"/>
        <v>10459</v>
      </c>
      <c r="DU99" s="2">
        <v>19</v>
      </c>
      <c r="DV99" s="2">
        <v>2022</v>
      </c>
    </row>
    <row r="100" spans="1:126" ht="13" x14ac:dyDescent="0.15">
      <c r="A100" s="6">
        <v>44966.52883844907</v>
      </c>
      <c r="B100" s="2" t="s">
        <v>934</v>
      </c>
      <c r="C100" s="2" t="s">
        <v>947</v>
      </c>
      <c r="D100" s="2" t="s">
        <v>125</v>
      </c>
      <c r="E100" s="2" t="s">
        <v>125</v>
      </c>
      <c r="F100" s="2" t="s">
        <v>126</v>
      </c>
      <c r="G100" s="2">
        <v>2</v>
      </c>
      <c r="H100" s="2">
        <v>2</v>
      </c>
      <c r="I100" s="2" t="s">
        <v>127</v>
      </c>
      <c r="J100" s="2" t="s">
        <v>128</v>
      </c>
      <c r="K100" s="2" t="s">
        <v>163</v>
      </c>
      <c r="L100" s="2" t="s">
        <v>948</v>
      </c>
      <c r="M100" s="2">
        <v>2023020188</v>
      </c>
      <c r="N100" s="2" t="s">
        <v>949</v>
      </c>
      <c r="O100" s="2">
        <v>11910078321</v>
      </c>
      <c r="P100" s="2">
        <v>584456554</v>
      </c>
      <c r="Q100" s="2">
        <v>12725251630</v>
      </c>
      <c r="R100" s="7">
        <v>38152</v>
      </c>
      <c r="S100" s="2" t="s">
        <v>132</v>
      </c>
      <c r="T100" s="2" t="s">
        <v>133</v>
      </c>
      <c r="U100" s="2" t="s">
        <v>950</v>
      </c>
      <c r="V100" s="8" t="s">
        <v>951</v>
      </c>
      <c r="W100" s="2" t="s">
        <v>168</v>
      </c>
      <c r="X100" s="2" t="s">
        <v>137</v>
      </c>
      <c r="Y100" s="2" t="s">
        <v>138</v>
      </c>
      <c r="Z100" s="2" t="s">
        <v>139</v>
      </c>
      <c r="AB100" s="2">
        <v>4</v>
      </c>
      <c r="AC100" s="2">
        <v>4</v>
      </c>
      <c r="AD100" s="2">
        <f t="shared" si="0"/>
        <v>8</v>
      </c>
      <c r="AF100" s="2">
        <f t="shared" si="1"/>
        <v>8</v>
      </c>
      <c r="AG100" s="2" t="str">
        <f t="shared" si="2"/>
        <v>Ok</v>
      </c>
      <c r="AH100" s="2" t="s">
        <v>140</v>
      </c>
      <c r="AI100" s="2">
        <v>0</v>
      </c>
      <c r="AJ100" s="2" t="s">
        <v>141</v>
      </c>
      <c r="AK100" s="2">
        <f>IFERROR(VLOOKUP(AJ100,Dicionário!A:B,2,0),"Conferir")</f>
        <v>2</v>
      </c>
      <c r="AL100" s="2">
        <v>0</v>
      </c>
      <c r="AM100" s="2" t="s">
        <v>141</v>
      </c>
      <c r="AN100" s="9">
        <f>IFERROR(VLOOKUP(AM100,Dicionário!A:B,2,0),"Conferir")</f>
        <v>2</v>
      </c>
      <c r="AO100" s="2">
        <v>3567</v>
      </c>
      <c r="AP100" s="2" t="s">
        <v>142</v>
      </c>
      <c r="AQ100" s="2">
        <f>IFERROR(VLOOKUP(AP100,Dicionário!A:B,2,0),"Conferir")</f>
        <v>2</v>
      </c>
      <c r="AR100" s="2">
        <v>0</v>
      </c>
      <c r="AS100" s="2" t="s">
        <v>141</v>
      </c>
      <c r="AT100" s="9">
        <f>IFERROR(VLOOKUP(AS100,Dicionário!A:B,2,0),"Conferir")</f>
        <v>2</v>
      </c>
      <c r="AU100" s="2">
        <v>0</v>
      </c>
      <c r="AV100" s="2">
        <f t="shared" si="19"/>
        <v>0</v>
      </c>
      <c r="AW100" s="2" t="s">
        <v>141</v>
      </c>
      <c r="AX100" s="9">
        <f>IFERROR(VLOOKUP(AW100,Dicionário!A:B,2,0),"Conferir")</f>
        <v>2</v>
      </c>
      <c r="AY100" s="2">
        <v>0</v>
      </c>
      <c r="AZ100" s="2" t="s">
        <v>141</v>
      </c>
      <c r="BA100" s="10">
        <f>IFERROR(VLOOKUP(AZ100,Dicionário!A:B,2,0),"Conferir")</f>
        <v>2</v>
      </c>
      <c r="BB100" s="2">
        <v>0</v>
      </c>
      <c r="BC100" s="2" t="s">
        <v>141</v>
      </c>
      <c r="BD100" s="10">
        <f>IFERROR(VLOOKUP(BC100,Dicionário!A:B,2,0),"Conferir")</f>
        <v>2</v>
      </c>
      <c r="BF100" s="2">
        <v>0</v>
      </c>
      <c r="BG100" s="2" t="s">
        <v>172</v>
      </c>
      <c r="BH100" s="10">
        <f>IFERROR(VLOOKUP(BG100,Dicionário!$A:$B,2,0),"CONFERIR")</f>
        <v>2</v>
      </c>
      <c r="BI100" s="2">
        <v>1420</v>
      </c>
      <c r="BJ100" s="2" t="s">
        <v>173</v>
      </c>
      <c r="BK100" s="10">
        <f>IFERROR(VLOOKUP(BJ100,Dicionário!$A:$B,2,0),"CONFERIR")</f>
        <v>2</v>
      </c>
      <c r="BL100" s="2">
        <v>0</v>
      </c>
      <c r="BM100" s="2" t="s">
        <v>150</v>
      </c>
      <c r="BN100" s="10">
        <f>IFERROR(VLOOKUP(BM100,Dicionário!$A:$B,2,0),"CONFERIR")</f>
        <v>2</v>
      </c>
      <c r="BO100" s="2">
        <v>107</v>
      </c>
      <c r="BP100" s="2" t="s">
        <v>146</v>
      </c>
      <c r="BQ100" s="10">
        <f>IFERROR(VLOOKUP(BP100,Dicionário!$A:$B,2,0),"CONFERIR")</f>
        <v>2</v>
      </c>
      <c r="BR100" s="2">
        <v>189</v>
      </c>
      <c r="BS100" s="2" t="s">
        <v>146</v>
      </c>
      <c r="BT100" s="10">
        <f>IFERROR(VLOOKUP(BS100,Dicionário!$A:$B,2,0),"CONFERIR")</f>
        <v>2</v>
      </c>
      <c r="BU100" s="2">
        <v>0</v>
      </c>
      <c r="BV100" s="2" t="s">
        <v>150</v>
      </c>
      <c r="BW100" s="10">
        <f>IFERROR(VLOOKUP(BV100,Dicionário!$A:$B,2,0),"CONFERIR")</f>
        <v>2</v>
      </c>
      <c r="BX100" s="2" t="s">
        <v>148</v>
      </c>
      <c r="BY100" s="2">
        <v>318</v>
      </c>
      <c r="BZ100" s="2" t="s">
        <v>149</v>
      </c>
      <c r="CA100" s="10">
        <f>IFERROR(VLOOKUP(BZ100,Dicionário!$A:$B,2,0),"CONFERIR")</f>
        <v>2</v>
      </c>
      <c r="CB100" s="2">
        <v>0</v>
      </c>
      <c r="CC100" s="2">
        <v>0</v>
      </c>
      <c r="CD100" s="2" t="s">
        <v>150</v>
      </c>
      <c r="CE100" s="10">
        <f>IFERROR(VLOOKUP(CD100,Dicionário!$A:$B,2,0),"CONFERIR")</f>
        <v>2</v>
      </c>
      <c r="CF100" s="2">
        <v>0</v>
      </c>
      <c r="CG100" s="2" t="s">
        <v>150</v>
      </c>
      <c r="CH100" s="10">
        <f>IFERROR(VLOOKUP(CG100,Dicionário!$A:$B,2,0),"CONFERIR")</f>
        <v>2</v>
      </c>
      <c r="CI100" s="2">
        <v>56</v>
      </c>
      <c r="CJ100" s="2" t="s">
        <v>175</v>
      </c>
      <c r="CK100" s="10">
        <f>IFERROR(VLOOKUP(CJ100,Dicionário!$A:$B,2,0),"CONFERIR")</f>
        <v>2</v>
      </c>
      <c r="CL100" s="2" t="s">
        <v>342</v>
      </c>
      <c r="CM100" s="2">
        <v>0</v>
      </c>
      <c r="CN100" s="2">
        <v>0</v>
      </c>
      <c r="CO100" s="2">
        <v>0</v>
      </c>
      <c r="CP100" s="2" t="s">
        <v>150</v>
      </c>
      <c r="CQ100" s="10">
        <f>IFERROR(VLOOKUP(CP100,Dicionário!$A:$B,2,0),"CONFERIR")</f>
        <v>2</v>
      </c>
      <c r="CR100" s="2">
        <v>0</v>
      </c>
      <c r="CS100" s="2" t="s">
        <v>150</v>
      </c>
      <c r="CT100" s="10">
        <f>IFERROR(VLOOKUP(CS100,Dicionário!A:B,2,0),"Conferir")</f>
        <v>2</v>
      </c>
      <c r="CU100" s="2">
        <v>0</v>
      </c>
      <c r="CV100" s="2" t="s">
        <v>150</v>
      </c>
      <c r="CW100" s="10">
        <f>IFERROR(VLOOKUP(CV100,Dicionário!A:B,2,0),"Conferir")</f>
        <v>2</v>
      </c>
      <c r="CX100" s="2">
        <f t="shared" si="4"/>
        <v>0</v>
      </c>
      <c r="CY100" s="2">
        <v>0</v>
      </c>
      <c r="CZ100" s="2" t="s">
        <v>150</v>
      </c>
      <c r="DA100" s="10">
        <f>IFERROR(VLOOKUP(CZ100,Dicionário!$A:$B,2,0),"CONFERIR")</f>
        <v>2</v>
      </c>
      <c r="DB100" s="2" t="s">
        <v>952</v>
      </c>
      <c r="DC100" s="2" t="s">
        <v>155</v>
      </c>
      <c r="DD100" s="2" t="s">
        <v>155</v>
      </c>
      <c r="DE100" s="10">
        <f>IFERROR(VLOOKUP(DD100,Dicionário!A:B,2,0),"Conferir")</f>
        <v>1</v>
      </c>
      <c r="DF100" s="2" t="s">
        <v>156</v>
      </c>
      <c r="DH100" s="2" t="s">
        <v>157</v>
      </c>
      <c r="DI100" s="10">
        <f>IFERROR(VLOOKUP(DH100,Dicionário!$A:$B,2,0),"CONFERIR")</f>
        <v>2</v>
      </c>
      <c r="DJ100" s="2" t="s">
        <v>206</v>
      </c>
      <c r="DK100" s="10">
        <f>IFERROR(VLOOKUP(DJ100,Dicionário!A:B,2,0),"Conferir")</f>
        <v>7</v>
      </c>
      <c r="DL100" s="2" t="s">
        <v>206</v>
      </c>
      <c r="DM100" s="10">
        <f>IFERROR(VLOOKUP(DL100,Dicionário!A:B,2,0),"Conferir")</f>
        <v>7</v>
      </c>
      <c r="DN100" s="2" t="s">
        <v>126</v>
      </c>
      <c r="DO100" s="10">
        <f>IFERROR(VLOOKUP(DN100,Dicionário!A:B,2,0),"Conferir")</f>
        <v>2</v>
      </c>
      <c r="DP100" s="2" t="s">
        <v>126</v>
      </c>
      <c r="DQ100" s="10">
        <f>IFERROR(VLOOKUP(DP100,Dicionário!A:B,2,0),"Conferir")</f>
        <v>2</v>
      </c>
      <c r="DS100" s="2">
        <f t="shared" si="5"/>
        <v>3567</v>
      </c>
      <c r="DT100" s="2">
        <f t="shared" si="6"/>
        <v>2090</v>
      </c>
      <c r="DU100" s="2">
        <v>19</v>
      </c>
      <c r="DV100" s="2">
        <v>2021</v>
      </c>
    </row>
    <row r="101" spans="1:126" ht="13" x14ac:dyDescent="0.15">
      <c r="A101" s="6">
        <v>44965.666163680551</v>
      </c>
      <c r="B101" s="2" t="s">
        <v>192</v>
      </c>
      <c r="C101" s="2" t="s">
        <v>953</v>
      </c>
      <c r="D101" s="2" t="s">
        <v>125</v>
      </c>
      <c r="E101" s="2" t="s">
        <v>125</v>
      </c>
      <c r="F101" s="2" t="s">
        <v>126</v>
      </c>
      <c r="G101" s="2">
        <v>2</v>
      </c>
      <c r="H101" s="2">
        <v>1</v>
      </c>
      <c r="I101" s="2" t="s">
        <v>127</v>
      </c>
      <c r="J101" s="2" t="s">
        <v>128</v>
      </c>
      <c r="K101" s="2" t="s">
        <v>221</v>
      </c>
      <c r="L101" s="2" t="s">
        <v>954</v>
      </c>
      <c r="M101" s="2">
        <v>2023020189</v>
      </c>
      <c r="N101" s="2" t="s">
        <v>955</v>
      </c>
      <c r="O101" s="2">
        <v>11976814219</v>
      </c>
      <c r="P101" s="2">
        <v>550605289</v>
      </c>
      <c r="Q101" s="2">
        <v>43676748867</v>
      </c>
      <c r="R101" s="7">
        <v>37618</v>
      </c>
      <c r="S101" s="2" t="s">
        <v>398</v>
      </c>
      <c r="T101" s="2" t="s">
        <v>133</v>
      </c>
      <c r="U101" s="2" t="s">
        <v>956</v>
      </c>
      <c r="V101" s="8" t="s">
        <v>957</v>
      </c>
      <c r="W101" s="2" t="s">
        <v>168</v>
      </c>
      <c r="X101" s="2" t="s">
        <v>137</v>
      </c>
      <c r="Y101" s="2" t="s">
        <v>138</v>
      </c>
      <c r="Z101" s="2" t="s">
        <v>139</v>
      </c>
      <c r="AA101" s="2" t="s">
        <v>958</v>
      </c>
      <c r="AB101" s="2">
        <v>4</v>
      </c>
      <c r="AC101" s="2">
        <v>4</v>
      </c>
      <c r="AD101" s="2">
        <f t="shared" si="0"/>
        <v>8</v>
      </c>
      <c r="AF101" s="2">
        <f t="shared" si="1"/>
        <v>8</v>
      </c>
      <c r="AG101" s="2" t="str">
        <f t="shared" si="2"/>
        <v>Ok</v>
      </c>
      <c r="AH101" s="2" t="s">
        <v>169</v>
      </c>
      <c r="AI101" s="2">
        <v>0</v>
      </c>
      <c r="AJ101" s="2" t="s">
        <v>141</v>
      </c>
      <c r="AK101" s="2">
        <f>IFERROR(VLOOKUP(AJ101,Dicionário!A:B,2,0),"Conferir")</f>
        <v>2</v>
      </c>
      <c r="AL101" s="2">
        <v>2000</v>
      </c>
      <c r="AM101" s="2" t="s">
        <v>170</v>
      </c>
      <c r="AN101" s="9">
        <f>IFERROR(VLOOKUP(AM101,Dicionário!A:B,2,0),"Conferir")</f>
        <v>2</v>
      </c>
      <c r="AO101" s="2">
        <v>1925</v>
      </c>
      <c r="AP101" s="2" t="s">
        <v>170</v>
      </c>
      <c r="AQ101" s="2">
        <f>IFERROR(VLOOKUP(AP101,Dicionário!A:B,2,0),"Conferir")</f>
        <v>2</v>
      </c>
      <c r="AR101" s="2">
        <v>0</v>
      </c>
      <c r="AS101" s="2" t="s">
        <v>141</v>
      </c>
      <c r="AT101" s="9">
        <f>IFERROR(VLOOKUP(AS101,Dicionário!A:B,2,0),"Conferir")</f>
        <v>2</v>
      </c>
      <c r="AU101" s="2">
        <v>0</v>
      </c>
      <c r="AV101" s="2">
        <f t="shared" si="19"/>
        <v>0</v>
      </c>
      <c r="AW101" s="2" t="s">
        <v>141</v>
      </c>
      <c r="AX101" s="9">
        <f>IFERROR(VLOOKUP(AW101,Dicionário!A:B,2,0),"Conferir")</f>
        <v>2</v>
      </c>
      <c r="AY101" s="2">
        <v>0</v>
      </c>
      <c r="AZ101" s="2" t="s">
        <v>141</v>
      </c>
      <c r="BA101" s="10">
        <f>IFERROR(VLOOKUP(AZ101,Dicionário!A:B,2,0),"Conferir")</f>
        <v>2</v>
      </c>
      <c r="BB101" s="2">
        <v>0</v>
      </c>
      <c r="BC101" s="2" t="s">
        <v>141</v>
      </c>
      <c r="BD101" s="10">
        <f>IFERROR(VLOOKUP(BC101,Dicionário!A:B,2,0),"Conferir")</f>
        <v>2</v>
      </c>
      <c r="BF101" s="2">
        <v>0</v>
      </c>
      <c r="BG101" s="2" t="s">
        <v>237</v>
      </c>
      <c r="BH101" s="10">
        <f>IFERROR(VLOOKUP(BG101,Dicionário!$A:$B,2,0),"CONFERIR")</f>
        <v>4</v>
      </c>
      <c r="BI101" s="2">
        <v>0</v>
      </c>
      <c r="BJ101" s="2" t="s">
        <v>238</v>
      </c>
      <c r="BK101" s="10">
        <f>IFERROR(VLOOKUP(BJ101,Dicionário!$A:$B,2,0),"CONFERIR")</f>
        <v>2</v>
      </c>
      <c r="BL101" s="2">
        <v>708</v>
      </c>
      <c r="BM101" s="2" t="s">
        <v>145</v>
      </c>
      <c r="BN101" s="10">
        <f>IFERROR(VLOOKUP(BM101,Dicionário!$A:$B,2,0),"CONFERIR")</f>
        <v>2</v>
      </c>
      <c r="BO101" s="2">
        <v>132</v>
      </c>
      <c r="BP101" s="2" t="s">
        <v>146</v>
      </c>
      <c r="BQ101" s="10">
        <f>IFERROR(VLOOKUP(BP101,Dicionário!$A:$B,2,0),"CONFERIR")</f>
        <v>2</v>
      </c>
      <c r="BR101" s="2">
        <v>199</v>
      </c>
      <c r="BS101" s="2" t="s">
        <v>146</v>
      </c>
      <c r="BT101" s="10">
        <f>IFERROR(VLOOKUP(BS101,Dicionário!$A:$B,2,0),"CONFERIR")</f>
        <v>2</v>
      </c>
      <c r="BU101" s="2">
        <v>0</v>
      </c>
      <c r="BV101" s="2" t="s">
        <v>150</v>
      </c>
      <c r="BW101" s="10">
        <f>IFERROR(VLOOKUP(BV101,Dicionário!$A:$B,2,0),"CONFERIR")</f>
        <v>2</v>
      </c>
      <c r="BX101" s="2" t="s">
        <v>202</v>
      </c>
      <c r="BY101" s="2">
        <v>119</v>
      </c>
      <c r="BZ101" s="2" t="s">
        <v>149</v>
      </c>
      <c r="CA101" s="10">
        <f>IFERROR(VLOOKUP(BZ101,Dicionário!$A:$B,2,0),"CONFERIR")</f>
        <v>2</v>
      </c>
      <c r="CB101" s="2">
        <v>0</v>
      </c>
      <c r="CC101" s="2">
        <v>0</v>
      </c>
      <c r="CD101" s="2" t="s">
        <v>150</v>
      </c>
      <c r="CE101" s="10">
        <f>IFERROR(VLOOKUP(CD101,Dicionário!$A:$B,2,0),"CONFERIR")</f>
        <v>2</v>
      </c>
      <c r="CF101" s="2">
        <v>0</v>
      </c>
      <c r="CG101" s="2" t="s">
        <v>150</v>
      </c>
      <c r="CH101" s="10">
        <f>IFERROR(VLOOKUP(CG101,Dicionário!$A:$B,2,0),"CONFERIR")</f>
        <v>2</v>
      </c>
      <c r="CI101" s="2">
        <v>0</v>
      </c>
      <c r="CJ101" s="2" t="s">
        <v>150</v>
      </c>
      <c r="CK101" s="10">
        <f>IFERROR(VLOOKUP(CJ101,Dicionário!$A:$B,2,0),"CONFERIR")</f>
        <v>2</v>
      </c>
      <c r="CM101" s="2">
        <v>0</v>
      </c>
      <c r="CN101" s="2">
        <v>0</v>
      </c>
      <c r="CO101" s="2">
        <v>0</v>
      </c>
      <c r="CP101" s="2" t="s">
        <v>150</v>
      </c>
      <c r="CQ101" s="10">
        <f>IFERROR(VLOOKUP(CP101,Dicionário!$A:$B,2,0),"CONFERIR")</f>
        <v>2</v>
      </c>
      <c r="CR101" s="2">
        <v>0</v>
      </c>
      <c r="CS101" s="2" t="s">
        <v>154</v>
      </c>
      <c r="CT101" s="10">
        <f>IFERROR(VLOOKUP(CS101,Dicionário!A:B,2,0),"Conferir")</f>
        <v>2</v>
      </c>
      <c r="CU101" s="2">
        <v>0</v>
      </c>
      <c r="CV101" s="2" t="s">
        <v>154</v>
      </c>
      <c r="CW101" s="10">
        <f>IFERROR(VLOOKUP(CV101,Dicionário!A:B,2,0),"Conferir")</f>
        <v>2</v>
      </c>
      <c r="CX101" s="2">
        <f t="shared" si="4"/>
        <v>0</v>
      </c>
      <c r="CY101" s="2">
        <v>0</v>
      </c>
      <c r="CZ101" s="2" t="s">
        <v>150</v>
      </c>
      <c r="DA101" s="10">
        <f>IFERROR(VLOOKUP(CZ101,Dicionário!$A:$B,2,0),"CONFERIR")</f>
        <v>2</v>
      </c>
      <c r="DC101" s="2" t="s">
        <v>155</v>
      </c>
      <c r="DD101" s="2" t="s">
        <v>155</v>
      </c>
      <c r="DE101" s="10">
        <f>IFERROR(VLOOKUP(DD101,Dicionário!A:B,2,0),"Conferir")</f>
        <v>1</v>
      </c>
      <c r="DF101" s="2" t="s">
        <v>156</v>
      </c>
      <c r="DH101" s="2" t="s">
        <v>157</v>
      </c>
      <c r="DI101" s="10">
        <f>IFERROR(VLOOKUP(DH101,Dicionário!$A:$B,2,0),"CONFERIR")</f>
        <v>2</v>
      </c>
      <c r="DJ101" s="2" t="s">
        <v>217</v>
      </c>
      <c r="DK101" s="10">
        <f>IFERROR(VLOOKUP(DJ101,Dicionário!A:B,2,0),"Conferir")</f>
        <v>6</v>
      </c>
      <c r="DL101" s="2" t="s">
        <v>217</v>
      </c>
      <c r="DM101" s="10">
        <f>IFERROR(VLOOKUP(DL101,Dicionário!A:B,2,0),"Conferir")</f>
        <v>6</v>
      </c>
      <c r="DN101" s="2" t="s">
        <v>125</v>
      </c>
      <c r="DO101" s="10">
        <f>IFERROR(VLOOKUP(DN101,Dicionário!A:B,2,0),"Conferir")</f>
        <v>1</v>
      </c>
      <c r="DP101" s="2" t="s">
        <v>126</v>
      </c>
      <c r="DQ101" s="10">
        <f>IFERROR(VLOOKUP(DP101,Dicionário!A:B,2,0),"Conferir")</f>
        <v>2</v>
      </c>
      <c r="DS101" s="2">
        <f t="shared" si="5"/>
        <v>3925</v>
      </c>
      <c r="DT101" s="2">
        <f t="shared" si="6"/>
        <v>1158</v>
      </c>
      <c r="DU101" s="2">
        <v>20</v>
      </c>
      <c r="DV101" s="2">
        <v>2022</v>
      </c>
    </row>
    <row r="102" spans="1:126" ht="13" x14ac:dyDescent="0.15">
      <c r="A102" s="6">
        <v>44965.430466076388</v>
      </c>
      <c r="B102" s="2" t="s">
        <v>258</v>
      </c>
      <c r="C102" s="2" t="s">
        <v>959</v>
      </c>
      <c r="D102" s="2" t="s">
        <v>125</v>
      </c>
      <c r="E102" s="2" t="s">
        <v>126</v>
      </c>
      <c r="F102" s="2" t="s">
        <v>126</v>
      </c>
      <c r="G102" s="2" t="s">
        <v>162</v>
      </c>
      <c r="H102" s="2" t="s">
        <v>162</v>
      </c>
      <c r="I102" s="2" t="s">
        <v>127</v>
      </c>
      <c r="J102" s="2" t="s">
        <v>128</v>
      </c>
      <c r="K102" s="2" t="s">
        <v>163</v>
      </c>
      <c r="L102" s="2" t="s">
        <v>960</v>
      </c>
      <c r="M102" s="2">
        <v>2023020192</v>
      </c>
      <c r="N102" s="2" t="s">
        <v>961</v>
      </c>
      <c r="O102" s="2">
        <v>11939564667</v>
      </c>
      <c r="P102" s="2" t="s">
        <v>962</v>
      </c>
      <c r="Q102" s="2">
        <v>50566756870</v>
      </c>
      <c r="R102" s="7">
        <v>37134</v>
      </c>
      <c r="S102" s="2" t="s">
        <v>132</v>
      </c>
      <c r="T102" s="2" t="s">
        <v>133</v>
      </c>
      <c r="U102" s="2" t="s">
        <v>963</v>
      </c>
      <c r="V102" s="8" t="s">
        <v>964</v>
      </c>
      <c r="W102" s="2" t="s">
        <v>168</v>
      </c>
      <c r="X102" s="2" t="s">
        <v>137</v>
      </c>
      <c r="Y102" s="2" t="s">
        <v>138</v>
      </c>
      <c r="Z102" s="2" t="s">
        <v>139</v>
      </c>
      <c r="AB102" s="2">
        <v>1</v>
      </c>
      <c r="AC102" s="2">
        <v>0</v>
      </c>
      <c r="AD102" s="2">
        <f t="shared" si="0"/>
        <v>0</v>
      </c>
      <c r="AE102" s="2">
        <v>0</v>
      </c>
      <c r="AF102" s="2">
        <f t="shared" si="1"/>
        <v>0</v>
      </c>
      <c r="AG102" s="2" t="str">
        <f t="shared" si="2"/>
        <v>Ok</v>
      </c>
      <c r="AH102" s="2" t="s">
        <v>169</v>
      </c>
      <c r="AI102" s="2">
        <v>1212</v>
      </c>
      <c r="AJ102" s="2" t="s">
        <v>351</v>
      </c>
      <c r="AK102" s="2">
        <f>IFERROR(VLOOKUP(AJ102,Dicionário!A:B,2,0),"Conferir")</f>
        <v>2</v>
      </c>
      <c r="AL102" s="2">
        <v>0</v>
      </c>
      <c r="AM102" s="2" t="s">
        <v>141</v>
      </c>
      <c r="AN102" s="9">
        <f>IFERROR(VLOOKUP(AM102,Dicionário!A:B,2,0),"Conferir")</f>
        <v>2</v>
      </c>
      <c r="AO102" s="2">
        <v>0</v>
      </c>
      <c r="AP102" s="2" t="s">
        <v>141</v>
      </c>
      <c r="AQ102" s="2">
        <f>IFERROR(VLOOKUP(AP102,Dicionário!A:B,2,0),"Conferir")</f>
        <v>2</v>
      </c>
      <c r="AR102" s="2">
        <v>0</v>
      </c>
      <c r="AS102" s="2" t="s">
        <v>141</v>
      </c>
      <c r="AT102" s="9">
        <f>IFERROR(VLOOKUP(AS102,Dicionário!A:B,2,0),"Conferir")</f>
        <v>2</v>
      </c>
      <c r="AU102" s="2">
        <v>0</v>
      </c>
      <c r="AV102" s="2">
        <f t="shared" si="19"/>
        <v>0</v>
      </c>
      <c r="AW102" s="2" t="s">
        <v>141</v>
      </c>
      <c r="AX102" s="9">
        <f>IFERROR(VLOOKUP(AW102,Dicionário!A:B,2,0),"Conferir")</f>
        <v>2</v>
      </c>
      <c r="AY102" s="2">
        <v>0</v>
      </c>
      <c r="AZ102" s="2" t="s">
        <v>141</v>
      </c>
      <c r="BA102" s="10">
        <f>IFERROR(VLOOKUP(AZ102,Dicionário!A:B,2,0),"Conferir")</f>
        <v>2</v>
      </c>
      <c r="BB102" s="2">
        <v>1212</v>
      </c>
      <c r="BC102" s="2" t="s">
        <v>351</v>
      </c>
      <c r="BD102" s="10">
        <f>IFERROR(VLOOKUP(BC102,Dicionário!A:B,2,0),"Conferir")</f>
        <v>2</v>
      </c>
      <c r="BE102" s="2" t="s">
        <v>965</v>
      </c>
      <c r="BF102" s="2">
        <v>0</v>
      </c>
      <c r="BG102" s="2" t="s">
        <v>172</v>
      </c>
      <c r="BH102" s="10">
        <f>IFERROR(VLOOKUP(BG102,Dicionário!$A:$B,2,0),"CONFERIR")</f>
        <v>2</v>
      </c>
      <c r="BI102" s="2">
        <v>1000</v>
      </c>
      <c r="BJ102" s="2" t="s">
        <v>173</v>
      </c>
      <c r="BK102" s="10">
        <f>IFERROR(VLOOKUP(BJ102,Dicionário!$A:$B,2,0),"CONFERIR")</f>
        <v>2</v>
      </c>
      <c r="BL102" s="2">
        <v>0</v>
      </c>
      <c r="BM102" s="2" t="s">
        <v>150</v>
      </c>
      <c r="BN102" s="10">
        <f>IFERROR(VLOOKUP(BM102,Dicionário!$A:$B,2,0),"CONFERIR")</f>
        <v>2</v>
      </c>
      <c r="BO102" s="2">
        <v>85</v>
      </c>
      <c r="BP102" s="2" t="s">
        <v>308</v>
      </c>
      <c r="BQ102" s="10">
        <f>IFERROR(VLOOKUP(BP102,Dicionário!$A:$B,2,0),"CONFERIR")</f>
        <v>0</v>
      </c>
      <c r="BR102" s="2">
        <v>110</v>
      </c>
      <c r="BS102" s="2" t="s">
        <v>341</v>
      </c>
      <c r="BT102" s="10">
        <f>IFERROR(VLOOKUP(BS102,Dicionário!$A:$B,2,0),"CONFERIR")</f>
        <v>0</v>
      </c>
      <c r="BU102" s="2">
        <v>0</v>
      </c>
      <c r="BV102" s="2" t="s">
        <v>150</v>
      </c>
      <c r="BW102" s="10">
        <f>IFERROR(VLOOKUP(BV102,Dicionário!$A:$B,2,0),"CONFERIR")</f>
        <v>2</v>
      </c>
      <c r="BX102" s="2" t="s">
        <v>148</v>
      </c>
      <c r="BY102" s="2">
        <v>135</v>
      </c>
      <c r="BZ102" s="2" t="s">
        <v>266</v>
      </c>
      <c r="CA102" s="10">
        <f>IFERROR(VLOOKUP(BZ102,Dicionário!$A:$B,2,0),"CONFERIR")</f>
        <v>0</v>
      </c>
      <c r="CB102" s="2">
        <v>200</v>
      </c>
      <c r="CC102" s="2">
        <v>0</v>
      </c>
      <c r="CD102" s="2" t="s">
        <v>150</v>
      </c>
      <c r="CE102" s="10">
        <f>IFERROR(VLOOKUP(CD102,Dicionário!$A:$B,2,0),"CONFERIR")</f>
        <v>2</v>
      </c>
      <c r="CF102" s="2">
        <v>0</v>
      </c>
      <c r="CG102" s="2" t="s">
        <v>150</v>
      </c>
      <c r="CH102" s="10">
        <f>IFERROR(VLOOKUP(CG102,Dicionário!$A:$B,2,0),"CONFERIR")</f>
        <v>2</v>
      </c>
      <c r="CI102" s="2">
        <v>110</v>
      </c>
      <c r="CJ102" s="2" t="s">
        <v>175</v>
      </c>
      <c r="CK102" s="10">
        <f>IFERROR(VLOOKUP(CJ102,Dicionário!$A:$B,2,0),"CONFERIR")</f>
        <v>2</v>
      </c>
      <c r="CL102" s="2" t="s">
        <v>966</v>
      </c>
      <c r="CM102" s="2">
        <v>0</v>
      </c>
      <c r="CN102" s="2">
        <v>0</v>
      </c>
      <c r="CO102" s="2">
        <v>0</v>
      </c>
      <c r="CP102" s="2" t="s">
        <v>150</v>
      </c>
      <c r="CQ102" s="10">
        <f>IFERROR(VLOOKUP(CP102,Dicionário!$A:$B,2,0),"CONFERIR")</f>
        <v>2</v>
      </c>
      <c r="CR102" s="2">
        <v>0</v>
      </c>
      <c r="CS102" s="2" t="s">
        <v>150</v>
      </c>
      <c r="CT102" s="10">
        <f>IFERROR(VLOOKUP(CS102,Dicionário!A:B,2,0),"Conferir")</f>
        <v>2</v>
      </c>
      <c r="CU102" s="2">
        <v>0</v>
      </c>
      <c r="CV102" s="2" t="s">
        <v>150</v>
      </c>
      <c r="CW102" s="10">
        <f>IFERROR(VLOOKUP(CV102,Dicionário!A:B,2,0),"Conferir")</f>
        <v>2</v>
      </c>
      <c r="CX102" s="2">
        <f t="shared" si="4"/>
        <v>0</v>
      </c>
      <c r="CY102" s="2">
        <v>30000</v>
      </c>
      <c r="CZ102" s="2" t="s">
        <v>177</v>
      </c>
      <c r="DA102" s="10">
        <f>IFERROR(VLOOKUP(CZ102,Dicionário!$A:$B,2,0),"CONFERIR")</f>
        <v>0</v>
      </c>
      <c r="DB102" s="2" t="s">
        <v>967</v>
      </c>
      <c r="DC102" s="2" t="s">
        <v>155</v>
      </c>
      <c r="DD102" s="2" t="s">
        <v>155</v>
      </c>
      <c r="DE102" s="10">
        <f>IFERROR(VLOOKUP(DD102,Dicionário!A:B,2,0),"Conferir")</f>
        <v>1</v>
      </c>
      <c r="DF102" s="2" t="s">
        <v>156</v>
      </c>
      <c r="DG102" s="2" t="s">
        <v>126</v>
      </c>
      <c r="DH102" s="2" t="s">
        <v>157</v>
      </c>
      <c r="DI102" s="10">
        <f>IFERROR(VLOOKUP(DH102,Dicionário!$A:$B,2,0),"CONFERIR")</f>
        <v>2</v>
      </c>
      <c r="DJ102" s="2" t="s">
        <v>229</v>
      </c>
      <c r="DK102" s="10">
        <f>IFERROR(VLOOKUP(DJ102,Dicionário!A:B,2,0),"Conferir")</f>
        <v>2</v>
      </c>
      <c r="DL102" s="2" t="s">
        <v>229</v>
      </c>
      <c r="DM102" s="10">
        <f>IFERROR(VLOOKUP(DL102,Dicionário!A:B,2,0),"Conferir")</f>
        <v>2</v>
      </c>
      <c r="DN102" s="2" t="s">
        <v>125</v>
      </c>
      <c r="DO102" s="10">
        <f>IFERROR(VLOOKUP(DN102,Dicionário!A:B,2,0),"Conferir")</f>
        <v>1</v>
      </c>
      <c r="DP102" s="2" t="s">
        <v>125</v>
      </c>
      <c r="DQ102" s="10">
        <f>IFERROR(VLOOKUP(DP102,Dicionário!A:B,2,0),"Conferir")</f>
        <v>1</v>
      </c>
      <c r="DS102" s="2">
        <f t="shared" si="5"/>
        <v>1212</v>
      </c>
      <c r="DT102" s="2">
        <f t="shared" si="6"/>
        <v>31640</v>
      </c>
      <c r="DU102" s="2">
        <v>22</v>
      </c>
      <c r="DV102" s="2">
        <v>2022</v>
      </c>
    </row>
    <row r="103" spans="1:126" ht="13" x14ac:dyDescent="0.15">
      <c r="A103" s="6">
        <v>44966.424569629628</v>
      </c>
      <c r="B103" s="2" t="s">
        <v>231</v>
      </c>
      <c r="C103" s="2" t="s">
        <v>968</v>
      </c>
      <c r="D103" s="2" t="s">
        <v>125</v>
      </c>
      <c r="E103" s="2" t="s">
        <v>126</v>
      </c>
      <c r="F103" s="2" t="s">
        <v>126</v>
      </c>
      <c r="G103" s="2">
        <v>4</v>
      </c>
      <c r="H103" s="2" t="s">
        <v>162</v>
      </c>
      <c r="I103" s="2" t="s">
        <v>127</v>
      </c>
      <c r="J103" s="2" t="s">
        <v>128</v>
      </c>
      <c r="K103" s="2" t="s">
        <v>163</v>
      </c>
      <c r="L103" s="2" t="s">
        <v>969</v>
      </c>
      <c r="M103" s="2">
        <v>2023020193</v>
      </c>
      <c r="N103" s="2" t="s">
        <v>970</v>
      </c>
      <c r="O103" s="2">
        <v>11940192288</v>
      </c>
      <c r="P103" s="2">
        <v>560077920</v>
      </c>
      <c r="Q103" s="2">
        <v>44941995830</v>
      </c>
      <c r="R103" s="7">
        <v>37439</v>
      </c>
      <c r="S103" s="2" t="s">
        <v>224</v>
      </c>
      <c r="T103" s="2" t="s">
        <v>133</v>
      </c>
      <c r="U103" s="2" t="s">
        <v>971</v>
      </c>
      <c r="V103" s="8" t="s">
        <v>972</v>
      </c>
      <c r="W103" s="2" t="s">
        <v>168</v>
      </c>
      <c r="X103" s="2" t="s">
        <v>137</v>
      </c>
      <c r="Y103" s="2" t="s">
        <v>138</v>
      </c>
      <c r="Z103" s="2" t="s">
        <v>139</v>
      </c>
      <c r="AB103" s="2">
        <v>2</v>
      </c>
      <c r="AC103" s="2">
        <v>2</v>
      </c>
      <c r="AD103" s="2">
        <f t="shared" si="0"/>
        <v>4</v>
      </c>
      <c r="AF103" s="2">
        <f t="shared" si="1"/>
        <v>4</v>
      </c>
      <c r="AG103" s="2" t="str">
        <f t="shared" si="2"/>
        <v>Ok</v>
      </c>
      <c r="AH103" s="2" t="s">
        <v>169</v>
      </c>
      <c r="AI103" s="2">
        <v>0</v>
      </c>
      <c r="AJ103" s="2" t="s">
        <v>141</v>
      </c>
      <c r="AK103" s="2">
        <f>IFERROR(VLOOKUP(AJ103,Dicionário!A:B,2,0),"Conferir")</f>
        <v>2</v>
      </c>
      <c r="AL103" s="2">
        <v>0</v>
      </c>
      <c r="AM103" s="2" t="s">
        <v>141</v>
      </c>
      <c r="AN103" s="9">
        <f>IFERROR(VLOOKUP(AM103,Dicionário!A:B,2,0),"Conferir")</f>
        <v>2</v>
      </c>
      <c r="AO103" s="2">
        <v>600</v>
      </c>
      <c r="AP103" s="2" t="s">
        <v>188</v>
      </c>
      <c r="AQ103" s="2">
        <f>IFERROR(VLOOKUP(AP103,Dicionário!A:B,2,0),"Conferir")</f>
        <v>0</v>
      </c>
      <c r="AR103" s="2">
        <v>0</v>
      </c>
      <c r="AS103" s="2" t="s">
        <v>141</v>
      </c>
      <c r="AT103" s="9">
        <f>IFERROR(VLOOKUP(AS103,Dicionário!A:B,2,0),"Conferir")</f>
        <v>2</v>
      </c>
      <c r="AU103" s="2">
        <v>0</v>
      </c>
      <c r="AV103" s="2">
        <f t="shared" si="19"/>
        <v>0</v>
      </c>
      <c r="AW103" s="2" t="s">
        <v>141</v>
      </c>
      <c r="AX103" s="9">
        <f>IFERROR(VLOOKUP(AW103,Dicionário!A:B,2,0),"Conferir")</f>
        <v>2</v>
      </c>
      <c r="AY103" s="2">
        <v>0</v>
      </c>
      <c r="AZ103" s="2" t="s">
        <v>141</v>
      </c>
      <c r="BA103" s="10">
        <f>IFERROR(VLOOKUP(AZ103,Dicionário!A:B,2,0),"Conferir")</f>
        <v>2</v>
      </c>
      <c r="BB103" s="2">
        <v>600</v>
      </c>
      <c r="BC103" s="2" t="s">
        <v>200</v>
      </c>
      <c r="BD103" s="10">
        <f>IFERROR(VLOOKUP(BC103,Dicionário!A:B,2,0),"Conferir")</f>
        <v>0</v>
      </c>
      <c r="BE103" s="2" t="s">
        <v>973</v>
      </c>
      <c r="BF103" s="2">
        <v>0</v>
      </c>
      <c r="BG103" s="2" t="s">
        <v>172</v>
      </c>
      <c r="BH103" s="10">
        <f>IFERROR(VLOOKUP(BG103,Dicionário!$A:$B,2,0),"CONFERIR")</f>
        <v>2</v>
      </c>
      <c r="BI103" s="2">
        <v>350</v>
      </c>
      <c r="BJ103" s="2" t="s">
        <v>201</v>
      </c>
      <c r="BK103" s="10">
        <f>IFERROR(VLOOKUP(BJ103,Dicionário!$A:$B,2,0),"CONFERIR")</f>
        <v>0</v>
      </c>
      <c r="BL103" s="2">
        <v>0</v>
      </c>
      <c r="BM103" s="2" t="s">
        <v>150</v>
      </c>
      <c r="BN103" s="10">
        <f>IFERROR(VLOOKUP(BM103,Dicionário!$A:$B,2,0),"CONFERIR")</f>
        <v>2</v>
      </c>
      <c r="BO103" s="2">
        <v>66</v>
      </c>
      <c r="BP103" s="2" t="s">
        <v>146</v>
      </c>
      <c r="BQ103" s="10">
        <f>IFERROR(VLOOKUP(BP103,Dicionário!$A:$B,2,0),"CONFERIR")</f>
        <v>2</v>
      </c>
      <c r="BR103" s="2">
        <v>84</v>
      </c>
      <c r="BS103" s="2" t="s">
        <v>146</v>
      </c>
      <c r="BT103" s="10">
        <f>IFERROR(VLOOKUP(BS103,Dicionário!$A:$B,2,0),"CONFERIR")</f>
        <v>2</v>
      </c>
      <c r="BU103" s="2">
        <v>80</v>
      </c>
      <c r="BV103" s="2" t="s">
        <v>147</v>
      </c>
      <c r="BW103" s="10">
        <f>IFERROR(VLOOKUP(BV103,Dicionário!$A:$B,2,0),"CONFERIR")</f>
        <v>2</v>
      </c>
      <c r="BX103" s="2" t="s">
        <v>174</v>
      </c>
      <c r="BY103" s="2">
        <v>26</v>
      </c>
      <c r="BZ103" s="2" t="s">
        <v>149</v>
      </c>
      <c r="CA103" s="10">
        <f>IFERROR(VLOOKUP(BZ103,Dicionário!$A:$B,2,0),"CONFERIR")</f>
        <v>2</v>
      </c>
      <c r="CB103" s="2">
        <v>120</v>
      </c>
      <c r="CC103" s="2">
        <v>0</v>
      </c>
      <c r="CD103" s="2" t="s">
        <v>150</v>
      </c>
      <c r="CE103" s="10">
        <f>IFERROR(VLOOKUP(CD103,Dicionário!$A:$B,2,0),"CONFERIR")</f>
        <v>2</v>
      </c>
      <c r="CF103" s="2">
        <v>0</v>
      </c>
      <c r="CG103" s="2" t="s">
        <v>150</v>
      </c>
      <c r="CH103" s="10">
        <f>IFERROR(VLOOKUP(CG103,Dicionário!$A:$B,2,0),"CONFERIR")</f>
        <v>2</v>
      </c>
      <c r="CI103" s="2">
        <v>200</v>
      </c>
      <c r="CJ103" s="2" t="s">
        <v>175</v>
      </c>
      <c r="CK103" s="10">
        <f>IFERROR(VLOOKUP(CJ103,Dicionário!$A:$B,2,0),"CONFERIR")</f>
        <v>2</v>
      </c>
      <c r="CL103" s="2" t="s">
        <v>974</v>
      </c>
      <c r="CM103" s="2">
        <v>0</v>
      </c>
      <c r="CN103" s="2">
        <v>0</v>
      </c>
      <c r="CO103" s="2">
        <v>0</v>
      </c>
      <c r="CP103" s="2" t="s">
        <v>150</v>
      </c>
      <c r="CQ103" s="10">
        <f>IFERROR(VLOOKUP(CP103,Dicionário!$A:$B,2,0),"CONFERIR")</f>
        <v>2</v>
      </c>
      <c r="CR103" s="2">
        <v>0</v>
      </c>
      <c r="CS103" s="2" t="s">
        <v>150</v>
      </c>
      <c r="CT103" s="10">
        <f>IFERROR(VLOOKUP(CS103,Dicionário!A:B,2,0),"Conferir")</f>
        <v>2</v>
      </c>
      <c r="CU103" s="2">
        <v>0</v>
      </c>
      <c r="CV103" s="2" t="s">
        <v>150</v>
      </c>
      <c r="CW103" s="10">
        <f>IFERROR(VLOOKUP(CV103,Dicionário!A:B,2,0),"Conferir")</f>
        <v>2</v>
      </c>
      <c r="CX103" s="2">
        <f t="shared" si="4"/>
        <v>0</v>
      </c>
      <c r="CY103" s="2">
        <v>0</v>
      </c>
      <c r="CZ103" s="2" t="s">
        <v>150</v>
      </c>
      <c r="DA103" s="10">
        <f>IFERROR(VLOOKUP(CZ103,Dicionário!$A:$B,2,0),"CONFERIR")</f>
        <v>2</v>
      </c>
      <c r="DC103" s="2" t="s">
        <v>155</v>
      </c>
      <c r="DD103" s="2" t="s">
        <v>155</v>
      </c>
      <c r="DE103" s="10">
        <f>IFERROR(VLOOKUP(DD103,Dicionário!A:B,2,0),"Conferir")</f>
        <v>1</v>
      </c>
      <c r="DF103" s="2" t="s">
        <v>156</v>
      </c>
      <c r="DH103" s="2" t="s">
        <v>157</v>
      </c>
      <c r="DI103" s="10">
        <f>IFERROR(VLOOKUP(DH103,Dicionário!$A:$B,2,0),"CONFERIR")</f>
        <v>2</v>
      </c>
      <c r="DJ103" s="2" t="s">
        <v>229</v>
      </c>
      <c r="DK103" s="10">
        <f>IFERROR(VLOOKUP(DJ103,Dicionário!A:B,2,0),"Conferir")</f>
        <v>2</v>
      </c>
      <c r="DL103" s="2" t="s">
        <v>229</v>
      </c>
      <c r="DM103" s="10">
        <f>IFERROR(VLOOKUP(DL103,Dicionário!A:B,2,0),"Conferir")</f>
        <v>2</v>
      </c>
      <c r="DN103" s="2" t="s">
        <v>126</v>
      </c>
      <c r="DO103" s="10">
        <f>IFERROR(VLOOKUP(DN103,Dicionário!A:B,2,0),"Conferir")</f>
        <v>2</v>
      </c>
      <c r="DP103" s="2" t="s">
        <v>126</v>
      </c>
      <c r="DQ103" s="10">
        <f>IFERROR(VLOOKUP(DP103,Dicionário!A:B,2,0),"Conferir")</f>
        <v>2</v>
      </c>
      <c r="DR103" s="2" t="s">
        <v>975</v>
      </c>
      <c r="DS103" s="2">
        <f t="shared" si="5"/>
        <v>1200</v>
      </c>
      <c r="DT103" s="2">
        <f t="shared" si="6"/>
        <v>926</v>
      </c>
      <c r="DU103" s="2">
        <v>21</v>
      </c>
      <c r="DV103" s="2">
        <v>2019</v>
      </c>
    </row>
    <row r="104" spans="1:126" ht="13" x14ac:dyDescent="0.15">
      <c r="A104" s="6">
        <v>44965.585253715282</v>
      </c>
      <c r="B104" s="2" t="s">
        <v>934</v>
      </c>
      <c r="C104" s="2" t="s">
        <v>976</v>
      </c>
      <c r="D104" s="2" t="s">
        <v>125</v>
      </c>
      <c r="E104" s="2" t="s">
        <v>125</v>
      </c>
      <c r="F104" s="2" t="s">
        <v>126</v>
      </c>
      <c r="G104" s="2">
        <v>2</v>
      </c>
      <c r="H104" s="2">
        <v>2</v>
      </c>
      <c r="I104" s="2" t="s">
        <v>127</v>
      </c>
      <c r="J104" s="2" t="s">
        <v>163</v>
      </c>
      <c r="K104" s="2" t="s">
        <v>128</v>
      </c>
      <c r="L104" s="2" t="s">
        <v>977</v>
      </c>
      <c r="M104" s="2">
        <v>2023020195</v>
      </c>
      <c r="N104" s="2" t="s">
        <v>978</v>
      </c>
      <c r="O104" s="2">
        <v>11988398511</v>
      </c>
      <c r="P104" s="2">
        <v>397088693</v>
      </c>
      <c r="Q104" s="2">
        <v>45395999841</v>
      </c>
      <c r="R104" s="7">
        <v>38124</v>
      </c>
      <c r="S104" s="2" t="s">
        <v>387</v>
      </c>
      <c r="T104" s="2" t="s">
        <v>133</v>
      </c>
      <c r="U104" s="2" t="s">
        <v>979</v>
      </c>
      <c r="V104" s="8" t="s">
        <v>980</v>
      </c>
      <c r="W104" s="2" t="s">
        <v>168</v>
      </c>
      <c r="X104" s="2" t="s">
        <v>137</v>
      </c>
      <c r="Y104" s="2" t="s">
        <v>138</v>
      </c>
      <c r="Z104" s="2" t="s">
        <v>139</v>
      </c>
      <c r="AB104" s="2">
        <v>3</v>
      </c>
      <c r="AC104" s="2">
        <v>2</v>
      </c>
      <c r="AD104" s="2">
        <f t="shared" si="0"/>
        <v>4</v>
      </c>
      <c r="AF104" s="2">
        <f t="shared" si="1"/>
        <v>4</v>
      </c>
      <c r="AG104" s="2" t="str">
        <f t="shared" si="2"/>
        <v>Ok</v>
      </c>
      <c r="AH104" s="2" t="s">
        <v>140</v>
      </c>
      <c r="AI104" s="2">
        <v>0</v>
      </c>
      <c r="AJ104" s="2" t="s">
        <v>141</v>
      </c>
      <c r="AK104" s="2">
        <f>IFERROR(VLOOKUP(AJ104,Dicionário!A:B,2,0),"Conferir")</f>
        <v>2</v>
      </c>
      <c r="AL104" s="2">
        <v>0</v>
      </c>
      <c r="AM104" s="2" t="s">
        <v>141</v>
      </c>
      <c r="AN104" s="9">
        <f>IFERROR(VLOOKUP(AM104,Dicionário!A:B,2,0),"Conferir")</f>
        <v>2</v>
      </c>
      <c r="AO104" s="2">
        <v>3153</v>
      </c>
      <c r="AP104" s="2" t="s">
        <v>142</v>
      </c>
      <c r="AQ104" s="2">
        <f>IFERROR(VLOOKUP(AP104,Dicionário!A:B,2,0),"Conferir")</f>
        <v>2</v>
      </c>
      <c r="AR104" s="2">
        <v>0</v>
      </c>
      <c r="AS104" s="2" t="s">
        <v>141</v>
      </c>
      <c r="AT104" s="9">
        <f>IFERROR(VLOOKUP(AS104,Dicionário!A:B,2,0),"Conferir")</f>
        <v>2</v>
      </c>
      <c r="AU104" s="2">
        <v>0</v>
      </c>
      <c r="AV104" s="2">
        <f t="shared" si="19"/>
        <v>54</v>
      </c>
      <c r="AW104" s="2" t="s">
        <v>141</v>
      </c>
      <c r="AX104" s="9">
        <f>IFERROR(VLOOKUP(AW104,Dicionário!A:B,2,0),"Conferir")</f>
        <v>2</v>
      </c>
      <c r="AY104" s="2">
        <v>0</v>
      </c>
      <c r="AZ104" s="2" t="s">
        <v>141</v>
      </c>
      <c r="BA104" s="10">
        <f>IFERROR(VLOOKUP(AZ104,Dicionário!A:B,2,0),"Conferir")</f>
        <v>2</v>
      </c>
      <c r="BB104" s="2">
        <v>0</v>
      </c>
      <c r="BC104" s="2" t="s">
        <v>141</v>
      </c>
      <c r="BD104" s="10">
        <f>IFERROR(VLOOKUP(BC104,Dicionário!A:B,2,0),"Conferir")</f>
        <v>2</v>
      </c>
      <c r="BE104" s="2" t="s">
        <v>981</v>
      </c>
      <c r="BF104" s="2">
        <v>0</v>
      </c>
      <c r="BG104" s="2" t="s">
        <v>143</v>
      </c>
      <c r="BH104" s="10">
        <f>IFERROR(VLOOKUP(BG104,Dicionário!$A:$B,2,0),"CONFERIR")</f>
        <v>1</v>
      </c>
      <c r="BI104" s="2">
        <v>84</v>
      </c>
      <c r="BJ104" s="2" t="s">
        <v>377</v>
      </c>
      <c r="BK104" s="10">
        <f>IFERROR(VLOOKUP(BJ104,Dicionário!$A:$B,2,0),"CONFERIR")</f>
        <v>2</v>
      </c>
      <c r="BL104" s="2">
        <v>0</v>
      </c>
      <c r="BM104" s="2" t="s">
        <v>150</v>
      </c>
      <c r="BN104" s="10">
        <f>IFERROR(VLOOKUP(BM104,Dicionário!$A:$B,2,0),"CONFERIR")</f>
        <v>2</v>
      </c>
      <c r="BO104" s="2">
        <v>26</v>
      </c>
      <c r="BP104" s="2" t="s">
        <v>146</v>
      </c>
      <c r="BQ104" s="10">
        <f>IFERROR(VLOOKUP(BP104,Dicionário!$A:$B,2,0),"CONFERIR")</f>
        <v>2</v>
      </c>
      <c r="BR104" s="2">
        <v>213</v>
      </c>
      <c r="BS104" s="2" t="s">
        <v>146</v>
      </c>
      <c r="BT104" s="10">
        <f>IFERROR(VLOOKUP(BS104,Dicionário!$A:$B,2,0),"CONFERIR")</f>
        <v>2</v>
      </c>
      <c r="BU104" s="2">
        <v>0</v>
      </c>
      <c r="BV104" s="2" t="s">
        <v>150</v>
      </c>
      <c r="BW104" s="10">
        <f>IFERROR(VLOOKUP(BV104,Dicionário!$A:$B,2,0),"CONFERIR")</f>
        <v>2</v>
      </c>
      <c r="BX104" s="2" t="s">
        <v>202</v>
      </c>
      <c r="BY104" s="2">
        <v>140</v>
      </c>
      <c r="BZ104" s="2" t="s">
        <v>149</v>
      </c>
      <c r="CA104" s="10">
        <f>IFERROR(VLOOKUP(BZ104,Dicionário!$A:$B,2,0),"CONFERIR")</f>
        <v>2</v>
      </c>
      <c r="CB104" s="2">
        <v>207</v>
      </c>
      <c r="CC104" s="2">
        <v>0</v>
      </c>
      <c r="CD104" s="2" t="s">
        <v>150</v>
      </c>
      <c r="CE104" s="10">
        <f>IFERROR(VLOOKUP(CD104,Dicionário!$A:$B,2,0),"CONFERIR")</f>
        <v>2</v>
      </c>
      <c r="CF104" s="2">
        <v>0</v>
      </c>
      <c r="CG104" s="2" t="s">
        <v>150</v>
      </c>
      <c r="CH104" s="10">
        <f>IFERROR(VLOOKUP(CG104,Dicionário!$A:$B,2,0),"CONFERIR")</f>
        <v>2</v>
      </c>
      <c r="CI104" s="2">
        <v>820</v>
      </c>
      <c r="CJ104" s="2" t="s">
        <v>152</v>
      </c>
      <c r="CK104" s="10">
        <f>IFERROR(VLOOKUP(CJ104,Dicionário!$A:$B,2,0),"CONFERIR")</f>
        <v>2</v>
      </c>
      <c r="CL104" s="2" t="s">
        <v>982</v>
      </c>
      <c r="CM104" s="2">
        <v>0</v>
      </c>
      <c r="CN104" s="2">
        <v>0</v>
      </c>
      <c r="CO104" s="2">
        <v>0</v>
      </c>
      <c r="CP104" s="2" t="s">
        <v>150</v>
      </c>
      <c r="CQ104" s="10">
        <f>IFERROR(VLOOKUP(CP104,Dicionário!$A:$B,2,0),"CONFERIR")</f>
        <v>2</v>
      </c>
      <c r="CR104" s="2">
        <v>0</v>
      </c>
      <c r="CS104" s="2" t="s">
        <v>150</v>
      </c>
      <c r="CT104" s="10">
        <f>IFERROR(VLOOKUP(CS104,Dicionário!A:B,2,0),"Conferir")</f>
        <v>2</v>
      </c>
      <c r="CU104" s="2">
        <v>648</v>
      </c>
      <c r="CV104" s="2" t="s">
        <v>154</v>
      </c>
      <c r="CW104" s="10">
        <f>IFERROR(VLOOKUP(CV104,Dicionário!A:B,2,0),"Conferir")</f>
        <v>2</v>
      </c>
      <c r="CX104" s="2">
        <f t="shared" si="4"/>
        <v>54</v>
      </c>
      <c r="CY104" s="2">
        <v>0</v>
      </c>
      <c r="CZ104" s="2" t="s">
        <v>150</v>
      </c>
      <c r="DA104" s="10">
        <f>IFERROR(VLOOKUP(CZ104,Dicionário!$A:$B,2,0),"CONFERIR")</f>
        <v>2</v>
      </c>
      <c r="DB104" s="2" t="s">
        <v>983</v>
      </c>
      <c r="DC104" s="2" t="s">
        <v>190</v>
      </c>
      <c r="DD104" s="2" t="s">
        <v>155</v>
      </c>
      <c r="DE104" s="10">
        <f>IFERROR(VLOOKUP(DD104,Dicionário!A:B,2,0),"Conferir")</f>
        <v>1</v>
      </c>
      <c r="DF104" s="2" t="s">
        <v>156</v>
      </c>
      <c r="DH104" s="2" t="s">
        <v>157</v>
      </c>
      <c r="DI104" s="10">
        <f>IFERROR(VLOOKUP(DH104,Dicionário!$A:$B,2,0),"CONFERIR")</f>
        <v>2</v>
      </c>
      <c r="DJ104" s="2" t="s">
        <v>158</v>
      </c>
      <c r="DK104" s="10">
        <f>IFERROR(VLOOKUP(DJ104,Dicionário!A:B,2,0),"Conferir")</f>
        <v>5</v>
      </c>
      <c r="DL104" s="2" t="s">
        <v>158</v>
      </c>
      <c r="DM104" s="10">
        <f>IFERROR(VLOOKUP(DL104,Dicionário!A:B,2,0),"Conferir")</f>
        <v>5</v>
      </c>
      <c r="DN104" s="2" t="s">
        <v>126</v>
      </c>
      <c r="DO104" s="10">
        <f>IFERROR(VLOOKUP(DN104,Dicionário!A:B,2,0),"Conferir")</f>
        <v>2</v>
      </c>
      <c r="DP104" s="2" t="s">
        <v>126</v>
      </c>
      <c r="DQ104" s="10">
        <f>IFERROR(VLOOKUP(DP104,Dicionário!A:B,2,0),"Conferir")</f>
        <v>2</v>
      </c>
      <c r="DS104" s="2">
        <f t="shared" si="5"/>
        <v>3153</v>
      </c>
      <c r="DT104" s="2">
        <f t="shared" si="6"/>
        <v>1490</v>
      </c>
      <c r="DU104" s="2">
        <v>19</v>
      </c>
      <c r="DV104" s="2">
        <v>2021</v>
      </c>
    </row>
    <row r="105" spans="1:126" ht="13" x14ac:dyDescent="0.15">
      <c r="A105" s="6">
        <v>44967.618806770828</v>
      </c>
      <c r="B105" s="2" t="s">
        <v>180</v>
      </c>
      <c r="C105" s="2" t="s">
        <v>984</v>
      </c>
      <c r="D105" s="2" t="s">
        <v>125</v>
      </c>
      <c r="E105" s="2" t="s">
        <v>126</v>
      </c>
      <c r="F105" s="2" t="s">
        <v>126</v>
      </c>
      <c r="G105" s="2">
        <v>1</v>
      </c>
      <c r="H105" s="2">
        <v>2</v>
      </c>
      <c r="I105" s="2" t="s">
        <v>127</v>
      </c>
      <c r="J105" s="2" t="s">
        <v>128</v>
      </c>
      <c r="K105" s="2" t="s">
        <v>163</v>
      </c>
      <c r="L105" s="2" t="s">
        <v>985</v>
      </c>
      <c r="M105" s="2">
        <v>2023020198</v>
      </c>
      <c r="N105" s="2" t="s">
        <v>986</v>
      </c>
      <c r="O105" s="2">
        <v>11910084958</v>
      </c>
      <c r="P105" s="2">
        <v>543484282</v>
      </c>
      <c r="Q105" s="2">
        <v>53004017814</v>
      </c>
      <c r="R105" s="7">
        <v>38295</v>
      </c>
      <c r="S105" s="2" t="s">
        <v>224</v>
      </c>
      <c r="T105" s="2" t="s">
        <v>133</v>
      </c>
      <c r="U105" s="2" t="s">
        <v>987</v>
      </c>
      <c r="V105" s="8" t="s">
        <v>988</v>
      </c>
      <c r="W105" s="2" t="s">
        <v>168</v>
      </c>
      <c r="X105" s="2" t="s">
        <v>137</v>
      </c>
      <c r="Y105" s="2" t="s">
        <v>138</v>
      </c>
      <c r="Z105" s="2" t="s">
        <v>139</v>
      </c>
      <c r="AB105" s="2">
        <v>3</v>
      </c>
      <c r="AC105" s="2">
        <v>2</v>
      </c>
      <c r="AD105" s="2">
        <f t="shared" si="0"/>
        <v>4</v>
      </c>
      <c r="AE105" s="2">
        <v>1</v>
      </c>
      <c r="AF105" s="2">
        <f t="shared" si="1"/>
        <v>5</v>
      </c>
      <c r="AG105" s="2" t="str">
        <f t="shared" si="2"/>
        <v>Ok</v>
      </c>
      <c r="AH105" s="2" t="s">
        <v>169</v>
      </c>
      <c r="AI105" s="2">
        <v>0</v>
      </c>
      <c r="AJ105" s="2" t="s">
        <v>141</v>
      </c>
      <c r="AK105" s="2">
        <f>IFERROR(VLOOKUP(AJ105,Dicionário!A:B,2,0),"Conferir")</f>
        <v>2</v>
      </c>
      <c r="AL105" s="2">
        <v>3031</v>
      </c>
      <c r="AM105" s="2" t="s">
        <v>142</v>
      </c>
      <c r="AN105" s="9">
        <f>IFERROR(VLOOKUP(AM105,Dicionário!A:B,2,0),"Conferir")</f>
        <v>2</v>
      </c>
      <c r="AO105" s="2">
        <v>2750</v>
      </c>
      <c r="AP105" s="2" t="s">
        <v>188</v>
      </c>
      <c r="AQ105" s="2">
        <f>IFERROR(VLOOKUP(AP105,Dicionário!A:B,2,0),"Conferir")</f>
        <v>0</v>
      </c>
      <c r="AR105" s="2">
        <v>0</v>
      </c>
      <c r="AS105" s="2" t="s">
        <v>141</v>
      </c>
      <c r="AT105" s="9">
        <f>IFERROR(VLOOKUP(AS105,Dicionário!A:B,2,0),"Conferir")</f>
        <v>2</v>
      </c>
      <c r="AU105" s="2">
        <v>0</v>
      </c>
      <c r="AV105" s="2">
        <f t="shared" si="19"/>
        <v>0</v>
      </c>
      <c r="AW105" s="2" t="s">
        <v>141</v>
      </c>
      <c r="AX105" s="9">
        <f>IFERROR(VLOOKUP(AW105,Dicionário!A:B,2,0),"Conferir")</f>
        <v>2</v>
      </c>
      <c r="AY105" s="2">
        <v>0</v>
      </c>
      <c r="AZ105" s="2" t="s">
        <v>141</v>
      </c>
      <c r="BA105" s="10">
        <f>IFERROR(VLOOKUP(AZ105,Dicionário!A:B,2,0),"Conferir")</f>
        <v>2</v>
      </c>
      <c r="BB105" s="2">
        <v>0</v>
      </c>
      <c r="BC105" s="2" t="s">
        <v>141</v>
      </c>
      <c r="BD105" s="10">
        <f>IFERROR(VLOOKUP(BC105,Dicionário!A:B,2,0),"Conferir")</f>
        <v>2</v>
      </c>
      <c r="BF105" s="2">
        <v>0</v>
      </c>
      <c r="BG105" s="2" t="s">
        <v>143</v>
      </c>
      <c r="BH105" s="10">
        <f>IFERROR(VLOOKUP(BG105,Dicionário!$A:$B,2,0),"CONFERIR")</f>
        <v>1</v>
      </c>
      <c r="BI105" s="2">
        <v>0</v>
      </c>
      <c r="BJ105" s="2" t="s">
        <v>144</v>
      </c>
      <c r="BK105" s="10">
        <f>IFERROR(VLOOKUP(BJ105,Dicionário!$A:$B,2,0),"CONFERIR")</f>
        <v>2</v>
      </c>
      <c r="BL105" s="2">
        <v>1158</v>
      </c>
      <c r="BM105" s="2" t="s">
        <v>145</v>
      </c>
      <c r="BN105" s="10">
        <f>IFERROR(VLOOKUP(BM105,Dicionário!$A:$B,2,0),"CONFERIR")</f>
        <v>2</v>
      </c>
      <c r="BO105" s="2">
        <v>432</v>
      </c>
      <c r="BP105" s="2" t="s">
        <v>146</v>
      </c>
      <c r="BQ105" s="10">
        <f>IFERROR(VLOOKUP(BP105,Dicionário!$A:$B,2,0),"CONFERIR")</f>
        <v>2</v>
      </c>
      <c r="BR105" s="2">
        <v>280</v>
      </c>
      <c r="BS105" s="2" t="s">
        <v>146</v>
      </c>
      <c r="BT105" s="10">
        <f>IFERROR(VLOOKUP(BS105,Dicionário!$A:$B,2,0),"CONFERIR")</f>
        <v>2</v>
      </c>
      <c r="BU105" s="2">
        <v>0</v>
      </c>
      <c r="BV105" s="2" t="s">
        <v>150</v>
      </c>
      <c r="BW105" s="10">
        <f>IFERROR(VLOOKUP(BV105,Dicionário!$A:$B,2,0),"CONFERIR")</f>
        <v>2</v>
      </c>
      <c r="BX105" s="2" t="s">
        <v>148</v>
      </c>
      <c r="BY105" s="2">
        <v>171</v>
      </c>
      <c r="BZ105" s="2" t="s">
        <v>266</v>
      </c>
      <c r="CA105" s="10">
        <f>IFERROR(VLOOKUP(BZ105,Dicionário!$A:$B,2,0),"CONFERIR")</f>
        <v>0</v>
      </c>
      <c r="CB105" s="2">
        <v>50</v>
      </c>
      <c r="CC105" s="2">
        <v>0</v>
      </c>
      <c r="CD105" s="2" t="s">
        <v>150</v>
      </c>
      <c r="CE105" s="10">
        <f>IFERROR(VLOOKUP(CD105,Dicionário!$A:$B,2,0),"CONFERIR")</f>
        <v>2</v>
      </c>
      <c r="CF105" s="2">
        <v>954</v>
      </c>
      <c r="CG105" s="2" t="s">
        <v>267</v>
      </c>
      <c r="CH105" s="10">
        <f>IFERROR(VLOOKUP(CG105,Dicionário!$A:$B,2,0),"CONFERIR")</f>
        <v>0</v>
      </c>
      <c r="CI105" s="2">
        <v>300</v>
      </c>
      <c r="CJ105" s="2" t="s">
        <v>175</v>
      </c>
      <c r="CK105" s="10">
        <f>IFERROR(VLOOKUP(CJ105,Dicionário!$A:$B,2,0),"CONFERIR")</f>
        <v>2</v>
      </c>
      <c r="CL105" s="2" t="s">
        <v>989</v>
      </c>
      <c r="CM105" s="2">
        <v>1</v>
      </c>
      <c r="CN105" s="2">
        <v>0</v>
      </c>
      <c r="CO105" s="2">
        <v>747</v>
      </c>
      <c r="CP105" s="2" t="s">
        <v>154</v>
      </c>
      <c r="CQ105" s="10">
        <f>IFERROR(VLOOKUP(CP105,Dicionário!$A:$B,2,0),"CONFERIR")</f>
        <v>2</v>
      </c>
      <c r="CR105" s="2">
        <v>0</v>
      </c>
      <c r="CS105" s="2" t="s">
        <v>154</v>
      </c>
      <c r="CT105" s="10">
        <f>IFERROR(VLOOKUP(CS105,Dicionário!A:B,2,0),"Conferir")</f>
        <v>2</v>
      </c>
      <c r="CU105" s="2">
        <v>0</v>
      </c>
      <c r="CV105" s="2" t="s">
        <v>150</v>
      </c>
      <c r="CW105" s="10">
        <f>IFERROR(VLOOKUP(CV105,Dicionário!A:B,2,0),"Conferir")</f>
        <v>2</v>
      </c>
      <c r="CX105" s="2">
        <f t="shared" si="4"/>
        <v>0</v>
      </c>
      <c r="CY105" s="2">
        <v>0</v>
      </c>
      <c r="CZ105" s="2" t="s">
        <v>150</v>
      </c>
      <c r="DA105" s="10">
        <f>IFERROR(VLOOKUP(CZ105,Dicionário!$A:$B,2,0),"CONFERIR")</f>
        <v>2</v>
      </c>
      <c r="DC105" s="2" t="s">
        <v>203</v>
      </c>
      <c r="DD105" s="2" t="s">
        <v>190</v>
      </c>
      <c r="DE105" s="10">
        <f>IFERROR(VLOOKUP(DD105,Dicionário!A:B,2,0),"Conferir")</f>
        <v>2</v>
      </c>
      <c r="DF105" s="2" t="s">
        <v>156</v>
      </c>
      <c r="DG105" s="2" t="s">
        <v>126</v>
      </c>
      <c r="DH105" s="2" t="s">
        <v>205</v>
      </c>
      <c r="DI105" s="10">
        <f>IFERROR(VLOOKUP(DH105,Dicionário!$A:$B,2,0),"CONFERIR")</f>
        <v>1</v>
      </c>
      <c r="DJ105" s="2" t="s">
        <v>158</v>
      </c>
      <c r="DK105" s="10">
        <f>IFERROR(VLOOKUP(DJ105,Dicionário!A:B,2,0),"Conferir")</f>
        <v>5</v>
      </c>
      <c r="DL105" s="2" t="s">
        <v>158</v>
      </c>
      <c r="DM105" s="10">
        <f>IFERROR(VLOOKUP(DL105,Dicionário!A:B,2,0),"Conferir")</f>
        <v>5</v>
      </c>
      <c r="DN105" s="2" t="s">
        <v>126</v>
      </c>
      <c r="DO105" s="10">
        <f>IFERROR(VLOOKUP(DN105,Dicionário!A:B,2,0),"Conferir")</f>
        <v>2</v>
      </c>
      <c r="DP105" s="2" t="s">
        <v>125</v>
      </c>
      <c r="DQ105" s="10">
        <f>IFERROR(VLOOKUP(DP105,Dicionário!A:B,2,0),"Conferir")</f>
        <v>1</v>
      </c>
      <c r="DS105" s="2">
        <f t="shared" si="5"/>
        <v>5781</v>
      </c>
      <c r="DT105" s="2">
        <f t="shared" si="6"/>
        <v>4092</v>
      </c>
      <c r="DU105" s="2">
        <v>18</v>
      </c>
      <c r="DV105" s="2">
        <v>2022</v>
      </c>
    </row>
    <row r="106" spans="1:126" ht="13" x14ac:dyDescent="0.15">
      <c r="A106" s="6">
        <v>44967.654066354167</v>
      </c>
      <c r="B106" s="2" t="s">
        <v>483</v>
      </c>
      <c r="C106" s="2" t="s">
        <v>990</v>
      </c>
      <c r="D106" s="2" t="s">
        <v>125</v>
      </c>
      <c r="E106" s="2" t="s">
        <v>126</v>
      </c>
      <c r="F106" s="2" t="s">
        <v>126</v>
      </c>
      <c r="G106" s="2">
        <v>1</v>
      </c>
      <c r="H106" s="2" t="s">
        <v>162</v>
      </c>
      <c r="I106" s="2" t="s">
        <v>127</v>
      </c>
      <c r="J106" s="2" t="s">
        <v>128</v>
      </c>
      <c r="K106" s="2" t="s">
        <v>163</v>
      </c>
      <c r="L106" s="2" t="s">
        <v>991</v>
      </c>
      <c r="M106" s="2">
        <v>2023020199</v>
      </c>
      <c r="N106" s="2" t="s">
        <v>992</v>
      </c>
      <c r="O106" s="2">
        <v>11971748240</v>
      </c>
      <c r="P106" s="2" t="s">
        <v>993</v>
      </c>
      <c r="Q106" s="2">
        <v>45952296823</v>
      </c>
      <c r="R106" s="7">
        <v>38421</v>
      </c>
      <c r="S106" s="2" t="s">
        <v>224</v>
      </c>
      <c r="T106" s="2" t="s">
        <v>133</v>
      </c>
      <c r="U106" s="2" t="s">
        <v>994</v>
      </c>
      <c r="V106" s="8" t="s">
        <v>995</v>
      </c>
      <c r="W106" s="2" t="s">
        <v>168</v>
      </c>
      <c r="X106" s="2" t="s">
        <v>137</v>
      </c>
      <c r="Y106" s="2" t="s">
        <v>138</v>
      </c>
      <c r="Z106" s="2" t="s">
        <v>139</v>
      </c>
      <c r="AB106" s="2">
        <v>2</v>
      </c>
      <c r="AC106" s="2">
        <v>2</v>
      </c>
      <c r="AD106" s="2">
        <f t="shared" si="0"/>
        <v>4</v>
      </c>
      <c r="AF106" s="2">
        <f t="shared" si="1"/>
        <v>4</v>
      </c>
      <c r="AG106" s="2" t="str">
        <f t="shared" si="2"/>
        <v>Ok</v>
      </c>
      <c r="AH106" s="2" t="s">
        <v>140</v>
      </c>
      <c r="AI106" s="2">
        <v>0</v>
      </c>
      <c r="AJ106" s="2" t="s">
        <v>141</v>
      </c>
      <c r="AK106" s="2">
        <f>IFERROR(VLOOKUP(AJ106,Dicionário!A:B,2,0),"Conferir")</f>
        <v>2</v>
      </c>
      <c r="AL106" s="2">
        <v>0</v>
      </c>
      <c r="AM106" s="2" t="s">
        <v>141</v>
      </c>
      <c r="AN106" s="9">
        <f>IFERROR(VLOOKUP(AM106,Dicionário!A:B,2,0),"Conferir")</f>
        <v>2</v>
      </c>
      <c r="AO106" s="2">
        <v>0</v>
      </c>
      <c r="AP106" s="2" t="s">
        <v>141</v>
      </c>
      <c r="AQ106" s="2">
        <f>IFERROR(VLOOKUP(AP106,Dicionário!A:B,2,0),"Conferir")</f>
        <v>2</v>
      </c>
      <c r="AR106" s="2">
        <v>0</v>
      </c>
      <c r="AS106" s="2" t="s">
        <v>141</v>
      </c>
      <c r="AT106" s="9">
        <f>IFERROR(VLOOKUP(AS106,Dicionário!A:B,2,0),"Conferir")</f>
        <v>2</v>
      </c>
      <c r="AU106" s="2">
        <v>0</v>
      </c>
      <c r="AV106" s="2">
        <f t="shared" si="19"/>
        <v>0</v>
      </c>
      <c r="AW106" s="2" t="s">
        <v>141</v>
      </c>
      <c r="AX106" s="9">
        <f>IFERROR(VLOOKUP(AW106,Dicionário!A:B,2,0),"Conferir")</f>
        <v>2</v>
      </c>
      <c r="AY106" s="2">
        <v>2210</v>
      </c>
      <c r="AZ106" s="2" t="s">
        <v>587</v>
      </c>
      <c r="BA106" s="10">
        <f>IFERROR(VLOOKUP(AZ106,Dicionário!A:B,2,0),"Conferir")</f>
        <v>2</v>
      </c>
      <c r="BB106" s="2">
        <v>0</v>
      </c>
      <c r="BC106" s="2" t="s">
        <v>141</v>
      </c>
      <c r="BD106" s="10">
        <f>IFERROR(VLOOKUP(BC106,Dicionário!A:B,2,0),"Conferir")</f>
        <v>2</v>
      </c>
      <c r="BF106" s="2">
        <v>0</v>
      </c>
      <c r="BG106" s="2" t="s">
        <v>143</v>
      </c>
      <c r="BH106" s="10">
        <f>IFERROR(VLOOKUP(BG106,Dicionário!$A:$B,2,0),"CONFERIR")</f>
        <v>1</v>
      </c>
      <c r="BI106" s="2">
        <v>0</v>
      </c>
      <c r="BJ106" s="2" t="s">
        <v>144</v>
      </c>
      <c r="BK106" s="10">
        <f>IFERROR(VLOOKUP(BJ106,Dicionário!$A:$B,2,0),"CONFERIR")</f>
        <v>2</v>
      </c>
      <c r="BL106" s="2">
        <v>0</v>
      </c>
      <c r="BM106" s="2" t="s">
        <v>378</v>
      </c>
      <c r="BN106" s="10">
        <f>IFERROR(VLOOKUP(BM106,Dicionário!$A:$B,2,0),"CONFERIR")</f>
        <v>2</v>
      </c>
      <c r="BO106" s="2">
        <v>464</v>
      </c>
      <c r="BP106" s="2" t="s">
        <v>146</v>
      </c>
      <c r="BQ106" s="10">
        <f>IFERROR(VLOOKUP(BP106,Dicionário!$A:$B,2,0),"CONFERIR")</f>
        <v>2</v>
      </c>
      <c r="BR106" s="2">
        <v>322</v>
      </c>
      <c r="BS106" s="2" t="s">
        <v>146</v>
      </c>
      <c r="BT106" s="10">
        <f>IFERROR(VLOOKUP(BS106,Dicionário!$A:$B,2,0),"CONFERIR")</f>
        <v>2</v>
      </c>
      <c r="BU106" s="2">
        <v>0</v>
      </c>
      <c r="BV106" s="2" t="s">
        <v>150</v>
      </c>
      <c r="BW106" s="10">
        <f>IFERROR(VLOOKUP(BV106,Dicionário!$A:$B,2,0),"CONFERIR")</f>
        <v>2</v>
      </c>
      <c r="BX106" s="2" t="s">
        <v>202</v>
      </c>
      <c r="BY106" s="2">
        <v>133</v>
      </c>
      <c r="BZ106" s="2" t="s">
        <v>149</v>
      </c>
      <c r="CA106" s="10">
        <f>IFERROR(VLOOKUP(BZ106,Dicionário!$A:$B,2,0),"CONFERIR")</f>
        <v>2</v>
      </c>
      <c r="CB106" s="2">
        <v>320</v>
      </c>
      <c r="CC106" s="2">
        <v>0</v>
      </c>
      <c r="CD106" s="2" t="s">
        <v>150</v>
      </c>
      <c r="CE106" s="10">
        <f>IFERROR(VLOOKUP(CD106,Dicionário!$A:$B,2,0),"CONFERIR")</f>
        <v>2</v>
      </c>
      <c r="CF106" s="2">
        <v>129</v>
      </c>
      <c r="CG106" s="2" t="s">
        <v>297</v>
      </c>
      <c r="CH106" s="10">
        <f>IFERROR(VLOOKUP(CG106,Dicionário!$A:$B,2,0),"CONFERIR")</f>
        <v>2</v>
      </c>
      <c r="CI106" s="2">
        <v>400</v>
      </c>
      <c r="CJ106" s="2" t="s">
        <v>287</v>
      </c>
      <c r="CK106" s="10">
        <f>IFERROR(VLOOKUP(CJ106,Dicionário!$A:$B,2,0),"CONFERIR")</f>
        <v>0</v>
      </c>
      <c r="CL106" s="2" t="s">
        <v>996</v>
      </c>
      <c r="CM106" s="2">
        <v>0</v>
      </c>
      <c r="CN106" s="2">
        <v>0</v>
      </c>
      <c r="CO106" s="2">
        <v>0</v>
      </c>
      <c r="CP106" s="2" t="s">
        <v>150</v>
      </c>
      <c r="CQ106" s="10">
        <f>IFERROR(VLOOKUP(CP106,Dicionário!$A:$B,2,0),"CONFERIR")</f>
        <v>2</v>
      </c>
      <c r="CR106" s="2">
        <v>0</v>
      </c>
      <c r="CS106" s="2" t="s">
        <v>150</v>
      </c>
      <c r="CT106" s="10">
        <f>IFERROR(VLOOKUP(CS106,Dicionário!A:B,2,0),"Conferir")</f>
        <v>2</v>
      </c>
      <c r="CU106" s="2">
        <v>0</v>
      </c>
      <c r="CV106" s="2" t="s">
        <v>150</v>
      </c>
      <c r="CW106" s="10">
        <f>IFERROR(VLOOKUP(CV106,Dicionário!A:B,2,0),"Conferir")</f>
        <v>2</v>
      </c>
      <c r="CX106" s="2">
        <f t="shared" si="4"/>
        <v>0</v>
      </c>
      <c r="CY106" s="2">
        <v>0</v>
      </c>
      <c r="CZ106" s="2" t="s">
        <v>150</v>
      </c>
      <c r="DA106" s="10">
        <f>IFERROR(VLOOKUP(CZ106,Dicionário!$A:$B,2,0),"CONFERIR")</f>
        <v>2</v>
      </c>
      <c r="DC106" s="2" t="s">
        <v>155</v>
      </c>
      <c r="DD106" s="2" t="s">
        <v>155</v>
      </c>
      <c r="DE106" s="10">
        <f>IFERROR(VLOOKUP(DD106,Dicionário!A:B,2,0),"Conferir")</f>
        <v>1</v>
      </c>
      <c r="DF106" s="2" t="s">
        <v>156</v>
      </c>
      <c r="DH106" s="2" t="s">
        <v>157</v>
      </c>
      <c r="DI106" s="10">
        <f>IFERROR(VLOOKUP(DH106,Dicionário!$A:$B,2,0),"CONFERIR")</f>
        <v>2</v>
      </c>
      <c r="DJ106" s="2" t="s">
        <v>206</v>
      </c>
      <c r="DK106" s="10">
        <f>IFERROR(VLOOKUP(DJ106,Dicionário!A:B,2,0),"Conferir")</f>
        <v>7</v>
      </c>
      <c r="DL106" s="2" t="s">
        <v>206</v>
      </c>
      <c r="DM106" s="10">
        <f>IFERROR(VLOOKUP(DL106,Dicionário!A:B,2,0),"Conferir")</f>
        <v>7</v>
      </c>
      <c r="DN106" s="2" t="s">
        <v>126</v>
      </c>
      <c r="DO106" s="10">
        <f>IFERROR(VLOOKUP(DN106,Dicionário!A:B,2,0),"Conferir")</f>
        <v>2</v>
      </c>
      <c r="DP106" s="2" t="s">
        <v>126</v>
      </c>
      <c r="DQ106" s="10">
        <f>IFERROR(VLOOKUP(DP106,Dicionário!A:B,2,0),"Conferir")</f>
        <v>2</v>
      </c>
      <c r="DS106" s="2">
        <f t="shared" si="5"/>
        <v>2210</v>
      </c>
      <c r="DT106" s="2">
        <f t="shared" si="6"/>
        <v>1768</v>
      </c>
      <c r="DU106" s="2">
        <v>18</v>
      </c>
      <c r="DV106" s="2">
        <v>2022</v>
      </c>
    </row>
    <row r="107" spans="1:126" ht="13" x14ac:dyDescent="0.15">
      <c r="A107" s="6">
        <v>44965.505293958333</v>
      </c>
      <c r="B107" s="2" t="s">
        <v>258</v>
      </c>
      <c r="C107" s="2" t="s">
        <v>997</v>
      </c>
      <c r="D107" s="2" t="s">
        <v>125</v>
      </c>
      <c r="E107" s="2" t="s">
        <v>126</v>
      </c>
      <c r="F107" s="2" t="s">
        <v>998</v>
      </c>
      <c r="G107" s="2">
        <v>2</v>
      </c>
      <c r="H107" s="2" t="s">
        <v>162</v>
      </c>
      <c r="I107" s="2" t="s">
        <v>127</v>
      </c>
      <c r="J107" s="2" t="s">
        <v>163</v>
      </c>
      <c r="K107" s="2" t="s">
        <v>128</v>
      </c>
      <c r="L107" s="2" t="s">
        <v>999</v>
      </c>
      <c r="M107" s="2">
        <v>2023020201</v>
      </c>
      <c r="N107" s="2" t="s">
        <v>1000</v>
      </c>
      <c r="O107" s="2">
        <v>11932284544</v>
      </c>
      <c r="P107" s="2">
        <v>623520333</v>
      </c>
      <c r="Q107" s="2">
        <v>53114211852</v>
      </c>
      <c r="R107" s="7">
        <v>37959</v>
      </c>
      <c r="S107" s="2" t="s">
        <v>224</v>
      </c>
      <c r="T107" s="2" t="s">
        <v>133</v>
      </c>
      <c r="U107" s="2" t="s">
        <v>1001</v>
      </c>
      <c r="V107" s="8" t="s">
        <v>1002</v>
      </c>
      <c r="W107" s="2" t="s">
        <v>168</v>
      </c>
      <c r="X107" s="2" t="s">
        <v>137</v>
      </c>
      <c r="Y107" s="2" t="s">
        <v>138</v>
      </c>
      <c r="Z107" s="2" t="s">
        <v>139</v>
      </c>
      <c r="AB107" s="2">
        <v>4</v>
      </c>
      <c r="AC107" s="2">
        <v>4</v>
      </c>
      <c r="AD107" s="2">
        <f t="shared" si="0"/>
        <v>8</v>
      </c>
      <c r="AE107" s="2">
        <v>0</v>
      </c>
      <c r="AF107" s="2">
        <f t="shared" si="1"/>
        <v>8</v>
      </c>
      <c r="AG107" s="2" t="str">
        <f t="shared" si="2"/>
        <v>Ok</v>
      </c>
      <c r="AH107" s="2" t="s">
        <v>169</v>
      </c>
      <c r="AI107" s="2">
        <v>0</v>
      </c>
      <c r="AJ107" s="2" t="s">
        <v>141</v>
      </c>
      <c r="AK107" s="2">
        <f>IFERROR(VLOOKUP(AJ107,Dicionário!A:B,2,0),"Conferir")</f>
        <v>2</v>
      </c>
      <c r="AL107" s="2">
        <v>3415</v>
      </c>
      <c r="AM107" s="2" t="s">
        <v>307</v>
      </c>
      <c r="AN107" s="9">
        <f>IFERROR(VLOOKUP(AM107,Dicionário!A:B,2,0),"Conferir")</f>
        <v>2</v>
      </c>
      <c r="AO107" s="2">
        <v>2000</v>
      </c>
      <c r="AP107" s="2" t="s">
        <v>170</v>
      </c>
      <c r="AQ107" s="2">
        <f>IFERROR(VLOOKUP(AP107,Dicionário!A:B,2,0),"Conferir")</f>
        <v>2</v>
      </c>
      <c r="AR107" s="2">
        <v>0</v>
      </c>
      <c r="AS107" s="2" t="s">
        <v>141</v>
      </c>
      <c r="AT107" s="9">
        <f>IFERROR(VLOOKUP(AS107,Dicionário!A:B,2,0),"Conferir")</f>
        <v>2</v>
      </c>
      <c r="AU107" s="2">
        <v>0</v>
      </c>
      <c r="AV107" s="2">
        <f t="shared" si="19"/>
        <v>0</v>
      </c>
      <c r="AW107" s="2" t="s">
        <v>141</v>
      </c>
      <c r="AX107" s="9">
        <f>IFERROR(VLOOKUP(AW107,Dicionário!A:B,2,0),"Conferir")</f>
        <v>2</v>
      </c>
      <c r="AY107" s="2">
        <v>0</v>
      </c>
      <c r="AZ107" s="2" t="s">
        <v>141</v>
      </c>
      <c r="BA107" s="10">
        <f>IFERROR(VLOOKUP(AZ107,Dicionário!A:B,2,0),"Conferir")</f>
        <v>2</v>
      </c>
      <c r="BB107" s="2">
        <v>0</v>
      </c>
      <c r="BC107" s="2" t="s">
        <v>141</v>
      </c>
      <c r="BD107" s="10">
        <f>IFERROR(VLOOKUP(BC107,Dicionário!A:B,2,0),"Conferir")</f>
        <v>2</v>
      </c>
      <c r="BF107" s="2">
        <v>0</v>
      </c>
      <c r="BG107" s="2" t="s">
        <v>143</v>
      </c>
      <c r="BH107" s="10">
        <f>IFERROR(VLOOKUP(BG107,Dicionário!$A:$B,2,0),"CONFERIR")</f>
        <v>1</v>
      </c>
      <c r="BI107" s="2">
        <v>0</v>
      </c>
      <c r="BJ107" s="2" t="s">
        <v>144</v>
      </c>
      <c r="BK107" s="10">
        <f>IFERROR(VLOOKUP(BJ107,Dicionário!$A:$B,2,0),"CONFERIR")</f>
        <v>2</v>
      </c>
      <c r="BL107" s="2">
        <v>0</v>
      </c>
      <c r="BM107" s="2" t="s">
        <v>150</v>
      </c>
      <c r="BN107" s="10">
        <f>IFERROR(VLOOKUP(BM107,Dicionário!$A:$B,2,0),"CONFERIR")</f>
        <v>2</v>
      </c>
      <c r="BO107" s="2">
        <v>66</v>
      </c>
      <c r="BP107" s="2" t="s">
        <v>1003</v>
      </c>
      <c r="BQ107" s="10">
        <f>IFERROR(VLOOKUP(BP107,Dicionário!$A:$B,2,0),"CONFERIR")</f>
        <v>1</v>
      </c>
      <c r="BR107" s="2">
        <v>297</v>
      </c>
      <c r="BS107" s="2" t="s">
        <v>286</v>
      </c>
      <c r="BT107" s="10">
        <f>IFERROR(VLOOKUP(BS107,Dicionário!$A:$B,2,0),"CONFERIR")</f>
        <v>1</v>
      </c>
      <c r="BU107" s="2">
        <v>85</v>
      </c>
      <c r="BV107" s="2" t="s">
        <v>353</v>
      </c>
      <c r="BW107" s="10">
        <f>IFERROR(VLOOKUP(BV107,Dicionário!$A:$B,2,0),"CONFERIR")</f>
        <v>0</v>
      </c>
      <c r="BX107" s="2" t="s">
        <v>202</v>
      </c>
      <c r="BY107" s="2">
        <v>102</v>
      </c>
      <c r="BZ107" s="2" t="s">
        <v>286</v>
      </c>
      <c r="CA107" s="10">
        <f>IFERROR(VLOOKUP(BZ107,Dicionário!$A:$B,2,0),"CONFERIR")</f>
        <v>1</v>
      </c>
      <c r="CB107" s="2">
        <v>200</v>
      </c>
      <c r="CC107" s="2">
        <v>0</v>
      </c>
      <c r="CD107" s="2" t="s">
        <v>150</v>
      </c>
      <c r="CE107" s="10">
        <f>IFERROR(VLOOKUP(CD107,Dicionário!$A:$B,2,0),"CONFERIR")</f>
        <v>2</v>
      </c>
      <c r="CF107" s="2">
        <v>0</v>
      </c>
      <c r="CG107" s="2" t="s">
        <v>150</v>
      </c>
      <c r="CH107" s="10">
        <f>IFERROR(VLOOKUP(CG107,Dicionário!$A:$B,2,0),"CONFERIR")</f>
        <v>2</v>
      </c>
      <c r="CI107" s="2">
        <v>275</v>
      </c>
      <c r="CJ107" s="2" t="s">
        <v>150</v>
      </c>
      <c r="CK107" s="10">
        <f>IFERROR(VLOOKUP(CJ107,Dicionário!$A:$B,2,0),"CONFERIR")</f>
        <v>2</v>
      </c>
      <c r="CL107" s="2" t="s">
        <v>1004</v>
      </c>
      <c r="CM107" s="2">
        <v>1</v>
      </c>
      <c r="CN107" s="2">
        <v>0</v>
      </c>
      <c r="CO107" s="2">
        <v>0</v>
      </c>
      <c r="CP107" s="2" t="s">
        <v>150</v>
      </c>
      <c r="CQ107" s="10">
        <f>IFERROR(VLOOKUP(CP107,Dicionário!$A:$B,2,0),"CONFERIR")</f>
        <v>2</v>
      </c>
      <c r="CR107" s="2">
        <v>0</v>
      </c>
      <c r="CS107" s="2" t="s">
        <v>154</v>
      </c>
      <c r="CT107" s="10">
        <f>IFERROR(VLOOKUP(CS107,Dicionário!A:B,2,0),"Conferir")</f>
        <v>2</v>
      </c>
      <c r="CU107" s="2">
        <v>0</v>
      </c>
      <c r="CV107" s="2" t="s">
        <v>150</v>
      </c>
      <c r="CW107" s="10">
        <f>IFERROR(VLOOKUP(CV107,Dicionário!A:B,2,0),"Conferir")</f>
        <v>2</v>
      </c>
      <c r="CX107" s="2">
        <f t="shared" si="4"/>
        <v>0</v>
      </c>
      <c r="CY107" s="2">
        <v>0</v>
      </c>
      <c r="CZ107" s="2" t="s">
        <v>150</v>
      </c>
      <c r="DA107" s="10">
        <f>IFERROR(VLOOKUP(CZ107,Dicionário!$A:$B,2,0),"CONFERIR")</f>
        <v>2</v>
      </c>
      <c r="DB107" s="2" t="s">
        <v>1005</v>
      </c>
      <c r="DC107" s="2" t="s">
        <v>155</v>
      </c>
      <c r="DD107" s="2" t="s">
        <v>155</v>
      </c>
      <c r="DE107" s="10">
        <f>IFERROR(VLOOKUP(DD107,Dicionário!A:B,2,0),"Conferir")</f>
        <v>1</v>
      </c>
      <c r="DF107" s="2" t="s">
        <v>156</v>
      </c>
      <c r="DG107" s="2" t="s">
        <v>126</v>
      </c>
      <c r="DH107" s="2" t="s">
        <v>157</v>
      </c>
      <c r="DI107" s="10">
        <f>IFERROR(VLOOKUP(DH107,Dicionário!$A:$B,2,0),"CONFERIR")</f>
        <v>2</v>
      </c>
      <c r="DJ107" s="2" t="s">
        <v>158</v>
      </c>
      <c r="DK107" s="10">
        <f>IFERROR(VLOOKUP(DJ107,Dicionário!A:B,2,0),"Conferir")</f>
        <v>5</v>
      </c>
      <c r="DL107" s="2" t="s">
        <v>158</v>
      </c>
      <c r="DM107" s="10">
        <f>IFERROR(VLOOKUP(DL107,Dicionário!A:B,2,0),"Conferir")</f>
        <v>5</v>
      </c>
      <c r="DN107" s="2" t="s">
        <v>126</v>
      </c>
      <c r="DO107" s="10">
        <f>IFERROR(VLOOKUP(DN107,Dicionário!A:B,2,0),"Conferir")</f>
        <v>2</v>
      </c>
      <c r="DP107" s="2" t="s">
        <v>125</v>
      </c>
      <c r="DQ107" s="10">
        <f>IFERROR(VLOOKUP(DP107,Dicionário!A:B,2,0),"Conferir")</f>
        <v>1</v>
      </c>
      <c r="DS107" s="2">
        <f t="shared" si="5"/>
        <v>5415</v>
      </c>
      <c r="DT107" s="2">
        <f t="shared" si="6"/>
        <v>1025</v>
      </c>
      <c r="DU107" s="2">
        <v>19</v>
      </c>
      <c r="DV107" s="2">
        <v>2021</v>
      </c>
    </row>
    <row r="108" spans="1:126" ht="13" x14ac:dyDescent="0.15">
      <c r="A108" s="6">
        <v>44967.426358379627</v>
      </c>
      <c r="B108" s="2" t="s">
        <v>231</v>
      </c>
      <c r="C108" s="2" t="s">
        <v>1006</v>
      </c>
      <c r="D108" s="2" t="s">
        <v>125</v>
      </c>
      <c r="E108" s="2" t="s">
        <v>126</v>
      </c>
      <c r="F108" s="2" t="s">
        <v>126</v>
      </c>
      <c r="G108" s="2">
        <v>1</v>
      </c>
      <c r="H108" s="2" t="s">
        <v>162</v>
      </c>
      <c r="I108" s="2" t="s">
        <v>127</v>
      </c>
      <c r="J108" s="2" t="s">
        <v>128</v>
      </c>
      <c r="K108" s="2" t="s">
        <v>182</v>
      </c>
      <c r="L108" s="2" t="s">
        <v>1007</v>
      </c>
      <c r="M108" s="2">
        <v>2023020202</v>
      </c>
      <c r="N108" s="2" t="s">
        <v>1008</v>
      </c>
      <c r="O108" s="2">
        <v>11932712998</v>
      </c>
      <c r="P108" s="2">
        <v>592241750</v>
      </c>
      <c r="Q108" s="2">
        <v>55292539899</v>
      </c>
      <c r="R108" s="7">
        <v>38303</v>
      </c>
      <c r="S108" s="2" t="s">
        <v>132</v>
      </c>
      <c r="T108" s="2" t="s">
        <v>133</v>
      </c>
      <c r="U108" s="2" t="s">
        <v>1009</v>
      </c>
      <c r="V108" s="8" t="s">
        <v>1010</v>
      </c>
      <c r="W108" s="2" t="s">
        <v>1011</v>
      </c>
      <c r="X108" s="2" t="s">
        <v>137</v>
      </c>
      <c r="Y108" s="2" t="s">
        <v>138</v>
      </c>
      <c r="Z108" s="2" t="s">
        <v>139</v>
      </c>
      <c r="AB108" s="2">
        <v>3</v>
      </c>
      <c r="AC108" s="2">
        <v>3</v>
      </c>
      <c r="AD108" s="2">
        <f t="shared" si="0"/>
        <v>6</v>
      </c>
      <c r="AF108" s="2">
        <f t="shared" si="1"/>
        <v>6</v>
      </c>
      <c r="AG108" s="2" t="str">
        <f t="shared" si="2"/>
        <v>Ok</v>
      </c>
      <c r="AH108" s="2" t="s">
        <v>140</v>
      </c>
      <c r="AI108" s="2">
        <v>0</v>
      </c>
      <c r="AJ108" s="2" t="s">
        <v>141</v>
      </c>
      <c r="AK108" s="2">
        <f>IFERROR(VLOOKUP(AJ108,Dicionário!A:B,2,0),"Conferir")</f>
        <v>2</v>
      </c>
      <c r="AL108" s="2">
        <v>2644</v>
      </c>
      <c r="AM108" s="2" t="s">
        <v>307</v>
      </c>
      <c r="AN108" s="9">
        <f>IFERROR(VLOOKUP(AM108,Dicionário!A:B,2,0),"Conferir")</f>
        <v>2</v>
      </c>
      <c r="AO108" s="2">
        <v>0</v>
      </c>
      <c r="AP108" s="2" t="s">
        <v>141</v>
      </c>
      <c r="AQ108" s="2">
        <f>IFERROR(VLOOKUP(AP108,Dicionário!A:B,2,0),"Conferir")</f>
        <v>2</v>
      </c>
      <c r="AR108" s="2">
        <v>0</v>
      </c>
      <c r="AS108" s="2" t="s">
        <v>141</v>
      </c>
      <c r="AT108" s="9">
        <f>IFERROR(VLOOKUP(AS108,Dicionário!A:B,2,0),"Conferir")</f>
        <v>2</v>
      </c>
      <c r="AU108" s="2">
        <v>0</v>
      </c>
      <c r="AV108" s="2">
        <f t="shared" si="19"/>
        <v>2</v>
      </c>
      <c r="AW108" s="2" t="s">
        <v>141</v>
      </c>
      <c r="AX108" s="9">
        <f>IFERROR(VLOOKUP(AW108,Dicionário!A:B,2,0),"Conferir")</f>
        <v>2</v>
      </c>
      <c r="AY108" s="2">
        <v>0</v>
      </c>
      <c r="AZ108" s="2" t="s">
        <v>141</v>
      </c>
      <c r="BA108" s="10">
        <f>IFERROR(VLOOKUP(AZ108,Dicionário!A:B,2,0),"Conferir")</f>
        <v>2</v>
      </c>
      <c r="BB108" s="2">
        <v>0</v>
      </c>
      <c r="BC108" s="2" t="s">
        <v>141</v>
      </c>
      <c r="BD108" s="10">
        <f>IFERROR(VLOOKUP(BC108,Dicionário!A:B,2,0),"Conferir")</f>
        <v>2</v>
      </c>
      <c r="BF108" s="2">
        <v>0</v>
      </c>
      <c r="BG108" s="2" t="s">
        <v>237</v>
      </c>
      <c r="BH108" s="10">
        <f>IFERROR(VLOOKUP(BG108,Dicionário!$A:$B,2,0),"CONFERIR")</f>
        <v>4</v>
      </c>
      <c r="BI108" s="2">
        <v>0</v>
      </c>
      <c r="BJ108" s="2" t="s">
        <v>238</v>
      </c>
      <c r="BK108" s="10">
        <f>IFERROR(VLOOKUP(BJ108,Dicionário!$A:$B,2,0),"CONFERIR")</f>
        <v>2</v>
      </c>
      <c r="BL108" s="2">
        <v>1622</v>
      </c>
      <c r="BM108" s="2" t="s">
        <v>145</v>
      </c>
      <c r="BN108" s="10">
        <f>IFERROR(VLOOKUP(BM108,Dicionário!$A:$B,2,0),"CONFERIR")</f>
        <v>2</v>
      </c>
      <c r="BO108" s="2">
        <v>81</v>
      </c>
      <c r="BP108" s="2" t="s">
        <v>146</v>
      </c>
      <c r="BQ108" s="10">
        <f>IFERROR(VLOOKUP(BP108,Dicionário!$A:$B,2,0),"CONFERIR")</f>
        <v>2</v>
      </c>
      <c r="BR108" s="2">
        <v>148</v>
      </c>
      <c r="BS108" s="2" t="s">
        <v>146</v>
      </c>
      <c r="BT108" s="10">
        <f>IFERROR(VLOOKUP(BS108,Dicionário!$A:$B,2,0),"CONFERIR")</f>
        <v>2</v>
      </c>
      <c r="BU108" s="2">
        <v>0</v>
      </c>
      <c r="BV108" s="2" t="s">
        <v>150</v>
      </c>
      <c r="BW108" s="10">
        <f>IFERROR(VLOOKUP(BV108,Dicionário!$A:$B,2,0),"CONFERIR")</f>
        <v>2</v>
      </c>
      <c r="BX108" s="2" t="s">
        <v>202</v>
      </c>
      <c r="BY108" s="2">
        <v>90</v>
      </c>
      <c r="BZ108" s="2" t="s">
        <v>149</v>
      </c>
      <c r="CA108" s="10">
        <f>IFERROR(VLOOKUP(BZ108,Dicionário!$A:$B,2,0),"CONFERIR")</f>
        <v>2</v>
      </c>
      <c r="CB108" s="2">
        <v>305</v>
      </c>
      <c r="CC108" s="2">
        <v>0</v>
      </c>
      <c r="CD108" s="2" t="s">
        <v>150</v>
      </c>
      <c r="CE108" s="10">
        <f>IFERROR(VLOOKUP(CD108,Dicionário!$A:$B,2,0),"CONFERIR")</f>
        <v>2</v>
      </c>
      <c r="CF108" s="2">
        <v>0</v>
      </c>
      <c r="CG108" s="2" t="s">
        <v>150</v>
      </c>
      <c r="CH108" s="10">
        <f>IFERROR(VLOOKUP(CG108,Dicionário!$A:$B,2,0),"CONFERIR")</f>
        <v>2</v>
      </c>
      <c r="CI108" s="2">
        <v>30</v>
      </c>
      <c r="CJ108" s="2" t="s">
        <v>175</v>
      </c>
      <c r="CK108" s="10">
        <f>IFERROR(VLOOKUP(CJ108,Dicionário!$A:$B,2,0),"CONFERIR")</f>
        <v>2</v>
      </c>
      <c r="CL108" s="2" t="s">
        <v>1012</v>
      </c>
      <c r="CM108" s="2">
        <v>1</v>
      </c>
      <c r="CN108" s="2">
        <v>0</v>
      </c>
      <c r="CO108" s="2">
        <v>0</v>
      </c>
      <c r="CP108" s="2" t="s">
        <v>154</v>
      </c>
      <c r="CQ108" s="10">
        <f>IFERROR(VLOOKUP(CP108,Dicionário!$A:$B,2,0),"CONFERIR")</f>
        <v>2</v>
      </c>
      <c r="CR108" s="2">
        <v>0</v>
      </c>
      <c r="CS108" s="2" t="s">
        <v>154</v>
      </c>
      <c r="CT108" s="10">
        <f>IFERROR(VLOOKUP(CS108,Dicionário!A:B,2,0),"Conferir")</f>
        <v>2</v>
      </c>
      <c r="CU108" s="2">
        <v>28</v>
      </c>
      <c r="CV108" s="2" t="s">
        <v>154</v>
      </c>
      <c r="CW108" s="10">
        <f>IFERROR(VLOOKUP(CV108,Dicionário!A:B,2,0),"Conferir")</f>
        <v>2</v>
      </c>
      <c r="CX108" s="2">
        <f t="shared" si="4"/>
        <v>2.3333333333333335</v>
      </c>
      <c r="CY108" s="2">
        <v>0</v>
      </c>
      <c r="CZ108" s="2" t="s">
        <v>150</v>
      </c>
      <c r="DA108" s="10">
        <f>IFERROR(VLOOKUP(CZ108,Dicionário!$A:$B,2,0),"CONFERIR")</f>
        <v>2</v>
      </c>
      <c r="DB108" s="2" t="s">
        <v>1013</v>
      </c>
      <c r="DC108" s="2" t="s">
        <v>155</v>
      </c>
      <c r="DD108" s="2" t="s">
        <v>155</v>
      </c>
      <c r="DE108" s="10">
        <f>IFERROR(VLOOKUP(DD108,Dicionário!A:B,2,0),"Conferir")</f>
        <v>1</v>
      </c>
      <c r="DF108" s="2" t="s">
        <v>156</v>
      </c>
      <c r="DH108" s="2" t="s">
        <v>157</v>
      </c>
      <c r="DI108" s="10">
        <f>IFERROR(VLOOKUP(DH108,Dicionário!$A:$B,2,0),"CONFERIR")</f>
        <v>2</v>
      </c>
      <c r="DJ108" s="2" t="s">
        <v>158</v>
      </c>
      <c r="DK108" s="10">
        <f>IFERROR(VLOOKUP(DJ108,Dicionário!A:B,2,0),"Conferir")</f>
        <v>5</v>
      </c>
      <c r="DL108" s="2" t="s">
        <v>229</v>
      </c>
      <c r="DM108" s="10">
        <f>IFERROR(VLOOKUP(DL108,Dicionário!A:B,2,0),"Conferir")</f>
        <v>2</v>
      </c>
      <c r="DN108" s="2" t="s">
        <v>126</v>
      </c>
      <c r="DO108" s="10">
        <f>IFERROR(VLOOKUP(DN108,Dicionário!A:B,2,0),"Conferir")</f>
        <v>2</v>
      </c>
      <c r="DP108" s="2" t="s">
        <v>125</v>
      </c>
      <c r="DQ108" s="10">
        <f>IFERROR(VLOOKUP(DP108,Dicionário!A:B,2,0),"Conferir")</f>
        <v>1</v>
      </c>
      <c r="DS108" s="2">
        <f t="shared" si="5"/>
        <v>2644</v>
      </c>
      <c r="DT108" s="2">
        <f t="shared" si="6"/>
        <v>2276</v>
      </c>
      <c r="DU108" s="2">
        <v>18</v>
      </c>
      <c r="DV108" s="2">
        <v>2022</v>
      </c>
    </row>
    <row r="109" spans="1:126" ht="13" x14ac:dyDescent="0.15">
      <c r="A109" s="6">
        <v>44967.616840856484</v>
      </c>
      <c r="B109" s="2" t="s">
        <v>258</v>
      </c>
      <c r="C109" s="2" t="s">
        <v>1014</v>
      </c>
      <c r="D109" s="2" t="s">
        <v>125</v>
      </c>
      <c r="E109" s="2" t="s">
        <v>126</v>
      </c>
      <c r="F109" s="2" t="s">
        <v>126</v>
      </c>
      <c r="G109" s="2" t="s">
        <v>162</v>
      </c>
      <c r="H109" s="2">
        <v>1</v>
      </c>
      <c r="I109" s="2" t="s">
        <v>127</v>
      </c>
      <c r="J109" s="2" t="s">
        <v>128</v>
      </c>
      <c r="K109" s="2" t="s">
        <v>221</v>
      </c>
      <c r="L109" s="2" t="s">
        <v>1015</v>
      </c>
      <c r="M109" s="2">
        <v>2023020203</v>
      </c>
      <c r="N109" s="2" t="s">
        <v>1016</v>
      </c>
      <c r="O109" s="2">
        <v>11993036857</v>
      </c>
      <c r="P109" s="2" t="s">
        <v>1017</v>
      </c>
      <c r="Q109" s="2">
        <v>54488219870</v>
      </c>
      <c r="R109" s="7">
        <v>38668</v>
      </c>
      <c r="S109" s="2" t="s">
        <v>132</v>
      </c>
      <c r="T109" s="2" t="s">
        <v>133</v>
      </c>
      <c r="U109" s="2" t="s">
        <v>1018</v>
      </c>
      <c r="V109" s="8" t="s">
        <v>1019</v>
      </c>
      <c r="W109" s="2" t="s">
        <v>295</v>
      </c>
      <c r="X109" s="2" t="s">
        <v>137</v>
      </c>
      <c r="Y109" s="2" t="s">
        <v>138</v>
      </c>
      <c r="Z109" s="2" t="s">
        <v>139</v>
      </c>
      <c r="AB109" s="2">
        <v>4</v>
      </c>
      <c r="AC109" s="2">
        <v>4</v>
      </c>
      <c r="AD109" s="2">
        <f t="shared" si="0"/>
        <v>8</v>
      </c>
      <c r="AE109" s="2">
        <v>0</v>
      </c>
      <c r="AF109" s="2">
        <f t="shared" si="1"/>
        <v>8</v>
      </c>
      <c r="AG109" s="2" t="str">
        <f t="shared" si="2"/>
        <v>Ok</v>
      </c>
      <c r="AH109" s="2" t="s">
        <v>140</v>
      </c>
      <c r="AI109" s="2">
        <v>0</v>
      </c>
      <c r="AJ109" s="2" t="s">
        <v>141</v>
      </c>
      <c r="AK109" s="2">
        <f>IFERROR(VLOOKUP(AJ109,Dicionário!A:B,2,0),"Conferir")</f>
        <v>2</v>
      </c>
      <c r="AL109" s="2">
        <v>5054</v>
      </c>
      <c r="AM109" s="2" t="s">
        <v>142</v>
      </c>
      <c r="AN109" s="9">
        <f>IFERROR(VLOOKUP(AM109,Dicionário!A:B,2,0),"Conferir")</f>
        <v>2</v>
      </c>
      <c r="AO109" s="2">
        <v>0</v>
      </c>
      <c r="AP109" s="2" t="s">
        <v>141</v>
      </c>
      <c r="AQ109" s="2">
        <f>IFERROR(VLOOKUP(AP109,Dicionário!A:B,2,0),"Conferir")</f>
        <v>2</v>
      </c>
      <c r="AR109" s="2">
        <v>0</v>
      </c>
      <c r="AS109" s="2" t="s">
        <v>141</v>
      </c>
      <c r="AT109" s="9">
        <f>IFERROR(VLOOKUP(AS109,Dicionário!A:B,2,0),"Conferir")</f>
        <v>2</v>
      </c>
      <c r="AU109" s="2">
        <v>0</v>
      </c>
      <c r="AV109" s="2">
        <f t="shared" si="19"/>
        <v>0</v>
      </c>
      <c r="AW109" s="2" t="s">
        <v>141</v>
      </c>
      <c r="AX109" s="9">
        <f>IFERROR(VLOOKUP(AW109,Dicionário!A:B,2,0),"Conferir")</f>
        <v>2</v>
      </c>
      <c r="AY109" s="2">
        <v>0</v>
      </c>
      <c r="AZ109" s="2" t="s">
        <v>141</v>
      </c>
      <c r="BA109" s="10">
        <f>IFERROR(VLOOKUP(AZ109,Dicionário!A:B,2,0),"Conferir")</f>
        <v>2</v>
      </c>
      <c r="BB109" s="2">
        <v>0</v>
      </c>
      <c r="BC109" s="2" t="s">
        <v>141</v>
      </c>
      <c r="BD109" s="10">
        <f>IFERROR(VLOOKUP(BC109,Dicionário!A:B,2,0),"Conferir")</f>
        <v>2</v>
      </c>
      <c r="BF109" s="2">
        <v>0</v>
      </c>
      <c r="BG109" s="2" t="s">
        <v>143</v>
      </c>
      <c r="BH109" s="10">
        <f>IFERROR(VLOOKUP(BG109,Dicionário!$A:$B,2,0),"CONFERIR")</f>
        <v>1</v>
      </c>
      <c r="BI109" s="2">
        <v>670</v>
      </c>
      <c r="BJ109" s="2" t="s">
        <v>377</v>
      </c>
      <c r="BK109" s="10">
        <f>IFERROR(VLOOKUP(BJ109,Dicionário!$A:$B,2,0),"CONFERIR")</f>
        <v>2</v>
      </c>
      <c r="BL109" s="2">
        <v>0</v>
      </c>
      <c r="BM109" s="2" t="s">
        <v>150</v>
      </c>
      <c r="BN109" s="10">
        <f>IFERROR(VLOOKUP(BM109,Dicionário!$A:$B,2,0),"CONFERIR")</f>
        <v>2</v>
      </c>
      <c r="BO109" s="2">
        <v>0</v>
      </c>
      <c r="BP109" s="2" t="s">
        <v>379</v>
      </c>
      <c r="BQ109" s="10">
        <f>IFERROR(VLOOKUP(BP109,Dicionário!$A:$B,2,0),"CONFERIR")</f>
        <v>2</v>
      </c>
      <c r="BR109" s="2">
        <v>284</v>
      </c>
      <c r="BS109" s="2" t="s">
        <v>146</v>
      </c>
      <c r="BT109" s="10">
        <f>IFERROR(VLOOKUP(BS109,Dicionário!$A:$B,2,0),"CONFERIR")</f>
        <v>2</v>
      </c>
      <c r="BU109" s="2">
        <v>0</v>
      </c>
      <c r="BV109" s="2" t="s">
        <v>150</v>
      </c>
      <c r="BW109" s="10">
        <f>IFERROR(VLOOKUP(BV109,Dicionário!$A:$B,2,0),"CONFERIR")</f>
        <v>2</v>
      </c>
      <c r="BX109" s="2" t="s">
        <v>202</v>
      </c>
      <c r="BY109" s="2">
        <v>103</v>
      </c>
      <c r="BZ109" s="2" t="s">
        <v>149</v>
      </c>
      <c r="CA109" s="10">
        <f>IFERROR(VLOOKUP(BZ109,Dicionário!$A:$B,2,0),"CONFERIR")</f>
        <v>2</v>
      </c>
      <c r="CB109" s="2">
        <v>40</v>
      </c>
      <c r="CC109" s="2">
        <v>0</v>
      </c>
      <c r="CD109" s="2" t="s">
        <v>150</v>
      </c>
      <c r="CE109" s="10">
        <f>IFERROR(VLOOKUP(CD109,Dicionário!$A:$B,2,0),"CONFERIR")</f>
        <v>2</v>
      </c>
      <c r="CF109" s="2">
        <v>0</v>
      </c>
      <c r="CG109" s="2" t="s">
        <v>150</v>
      </c>
      <c r="CH109" s="10">
        <f>IFERROR(VLOOKUP(CG109,Dicionário!$A:$B,2,0),"CONFERIR")</f>
        <v>2</v>
      </c>
      <c r="CI109" s="2">
        <v>64</v>
      </c>
      <c r="CJ109" s="2" t="s">
        <v>175</v>
      </c>
      <c r="CK109" s="10">
        <f>IFERROR(VLOOKUP(CJ109,Dicionário!$A:$B,2,0),"CONFERIR")</f>
        <v>2</v>
      </c>
      <c r="CL109" s="2" t="s">
        <v>1020</v>
      </c>
      <c r="CM109" s="2">
        <v>1</v>
      </c>
      <c r="CN109" s="2">
        <v>0</v>
      </c>
      <c r="CO109" s="2">
        <v>0</v>
      </c>
      <c r="CP109" s="2" t="s">
        <v>150</v>
      </c>
      <c r="CQ109" s="10">
        <f>IFERROR(VLOOKUP(CP109,Dicionário!$A:$B,2,0),"CONFERIR")</f>
        <v>2</v>
      </c>
      <c r="CR109" s="2">
        <v>0</v>
      </c>
      <c r="CS109" s="2" t="s">
        <v>227</v>
      </c>
      <c r="CT109" s="10">
        <f>IFERROR(VLOOKUP(CS109,Dicionário!A:B,2,0),"Conferir")</f>
        <v>0</v>
      </c>
      <c r="CU109" s="2">
        <v>0</v>
      </c>
      <c r="CV109" s="2" t="s">
        <v>150</v>
      </c>
      <c r="CW109" s="10">
        <f>IFERROR(VLOOKUP(CV109,Dicionário!A:B,2,0),"Conferir")</f>
        <v>2</v>
      </c>
      <c r="CX109" s="2">
        <f t="shared" si="4"/>
        <v>0</v>
      </c>
      <c r="CY109" s="2">
        <v>859</v>
      </c>
      <c r="CZ109" s="2" t="s">
        <v>154</v>
      </c>
      <c r="DA109" s="10">
        <f>IFERROR(VLOOKUP(CZ109,Dicionário!$A:$B,2,0),"CONFERIR")</f>
        <v>2</v>
      </c>
      <c r="DB109" s="2" t="s">
        <v>1021</v>
      </c>
      <c r="DC109" s="2" t="s">
        <v>155</v>
      </c>
      <c r="DD109" s="2" t="s">
        <v>155</v>
      </c>
      <c r="DE109" s="10">
        <f>IFERROR(VLOOKUP(DD109,Dicionário!A:B,2,0),"Conferir")</f>
        <v>1</v>
      </c>
      <c r="DF109" s="2" t="s">
        <v>179</v>
      </c>
      <c r="DH109" s="2" t="s">
        <v>157</v>
      </c>
      <c r="DI109" s="10">
        <f>IFERROR(VLOOKUP(DH109,Dicionário!$A:$B,2,0),"CONFERIR")</f>
        <v>2</v>
      </c>
      <c r="DJ109" s="2" t="s">
        <v>319</v>
      </c>
      <c r="DK109" s="10">
        <f>IFERROR(VLOOKUP(DJ109,Dicionário!A:B,2,0),"Conferir")</f>
        <v>3</v>
      </c>
      <c r="DL109" s="2" t="s">
        <v>229</v>
      </c>
      <c r="DM109" s="10">
        <f>IFERROR(VLOOKUP(DL109,Dicionário!A:B,2,0),"Conferir")</f>
        <v>2</v>
      </c>
      <c r="DN109" s="2" t="s">
        <v>126</v>
      </c>
      <c r="DO109" s="10">
        <f>IFERROR(VLOOKUP(DN109,Dicionário!A:B,2,0),"Conferir")</f>
        <v>2</v>
      </c>
      <c r="DP109" s="2" t="s">
        <v>126</v>
      </c>
      <c r="DQ109" s="10">
        <f>IFERROR(VLOOKUP(DP109,Dicionário!A:B,2,0),"Conferir")</f>
        <v>2</v>
      </c>
      <c r="DS109" s="2">
        <f t="shared" si="5"/>
        <v>5054</v>
      </c>
      <c r="DT109" s="2">
        <f t="shared" si="6"/>
        <v>2020</v>
      </c>
      <c r="DU109" s="2">
        <v>17</v>
      </c>
      <c r="DV109" s="2">
        <v>2023</v>
      </c>
    </row>
    <row r="110" spans="1:126" ht="13" x14ac:dyDescent="0.15">
      <c r="A110" s="6">
        <v>44966.658289236111</v>
      </c>
      <c r="B110" s="2" t="s">
        <v>476</v>
      </c>
      <c r="C110" s="2" t="s">
        <v>1022</v>
      </c>
      <c r="D110" s="2" t="s">
        <v>125</v>
      </c>
      <c r="E110" s="2" t="s">
        <v>126</v>
      </c>
      <c r="F110" s="2" t="s">
        <v>1023</v>
      </c>
      <c r="G110" s="2">
        <v>1</v>
      </c>
      <c r="H110" s="2" t="s">
        <v>162</v>
      </c>
      <c r="I110" s="2" t="s">
        <v>127</v>
      </c>
      <c r="J110" s="2" t="s">
        <v>128</v>
      </c>
      <c r="K110" s="2" t="s">
        <v>163</v>
      </c>
      <c r="L110" s="2" t="s">
        <v>1024</v>
      </c>
      <c r="M110" s="2">
        <v>2023020205</v>
      </c>
      <c r="N110" s="2" t="s">
        <v>1025</v>
      </c>
      <c r="O110" s="2">
        <v>11964139848</v>
      </c>
      <c r="P110" s="2">
        <v>559882725</v>
      </c>
      <c r="Q110" s="2">
        <v>50599822899</v>
      </c>
      <c r="R110" s="7">
        <v>38238</v>
      </c>
      <c r="S110" s="2" t="s">
        <v>132</v>
      </c>
      <c r="T110" s="2" t="s">
        <v>133</v>
      </c>
      <c r="U110" s="2" t="s">
        <v>1026</v>
      </c>
      <c r="V110" s="8" t="s">
        <v>1027</v>
      </c>
      <c r="W110" s="2" t="s">
        <v>275</v>
      </c>
      <c r="X110" s="2" t="s">
        <v>137</v>
      </c>
      <c r="Y110" s="2" t="s">
        <v>138</v>
      </c>
      <c r="Z110" s="2" t="s">
        <v>139</v>
      </c>
      <c r="AB110" s="2">
        <v>3</v>
      </c>
      <c r="AC110" s="2">
        <v>3</v>
      </c>
      <c r="AD110" s="2">
        <f t="shared" si="0"/>
        <v>6</v>
      </c>
      <c r="AE110" s="2">
        <v>0</v>
      </c>
      <c r="AF110" s="2">
        <f t="shared" si="1"/>
        <v>6</v>
      </c>
      <c r="AG110" s="2" t="str">
        <f t="shared" si="2"/>
        <v>Ok</v>
      </c>
      <c r="AH110" s="2" t="s">
        <v>169</v>
      </c>
      <c r="AI110" s="2">
        <v>0</v>
      </c>
      <c r="AJ110" s="2" t="s">
        <v>141</v>
      </c>
      <c r="AK110" s="2">
        <f>IFERROR(VLOOKUP(AJ110,Dicionário!A:B,2,0),"Conferir")</f>
        <v>2</v>
      </c>
      <c r="AL110" s="2">
        <v>0</v>
      </c>
      <c r="AM110" s="2" t="s">
        <v>141</v>
      </c>
      <c r="AN110" s="9">
        <f>IFERROR(VLOOKUP(AM110,Dicionário!A:B,2,0),"Conferir")</f>
        <v>2</v>
      </c>
      <c r="AO110" s="2">
        <v>0</v>
      </c>
      <c r="AP110" s="2" t="s">
        <v>141</v>
      </c>
      <c r="AQ110" s="2">
        <f>IFERROR(VLOOKUP(AP110,Dicionário!A:B,2,0),"Conferir")</f>
        <v>2</v>
      </c>
      <c r="AR110" s="2">
        <v>0</v>
      </c>
      <c r="AS110" s="2" t="s">
        <v>141</v>
      </c>
      <c r="AT110" s="9">
        <f>IFERROR(VLOOKUP(AS110,Dicionário!A:B,2,0),"Conferir")</f>
        <v>2</v>
      </c>
      <c r="AU110" s="2">
        <v>0</v>
      </c>
      <c r="AV110" s="2">
        <f t="shared" si="19"/>
        <v>0</v>
      </c>
      <c r="AW110" s="2" t="s">
        <v>141</v>
      </c>
      <c r="AX110" s="9">
        <f>IFERROR(VLOOKUP(AW110,Dicionário!A:B,2,0),"Conferir")</f>
        <v>2</v>
      </c>
      <c r="AY110" s="2">
        <v>1000</v>
      </c>
      <c r="AZ110" s="2" t="s">
        <v>170</v>
      </c>
      <c r="BA110" s="10">
        <f>IFERROR(VLOOKUP(AZ110,Dicionário!A:B,2,0),"Conferir")</f>
        <v>2</v>
      </c>
      <c r="BB110" s="2">
        <v>600</v>
      </c>
      <c r="BC110" s="2" t="s">
        <v>351</v>
      </c>
      <c r="BD110" s="10">
        <f>IFERROR(VLOOKUP(BC110,Dicionário!A:B,2,0),"Conferir")</f>
        <v>2</v>
      </c>
      <c r="BE110" s="2" t="s">
        <v>1028</v>
      </c>
      <c r="BF110" s="2">
        <v>1</v>
      </c>
      <c r="BG110" s="2" t="s">
        <v>143</v>
      </c>
      <c r="BH110" s="10">
        <f>IFERROR(VLOOKUP(BG110,Dicionário!$A:$B,2,0),"CONFERIR")</f>
        <v>1</v>
      </c>
      <c r="BI110" s="2">
        <v>0</v>
      </c>
      <c r="BJ110" s="2" t="s">
        <v>144</v>
      </c>
      <c r="BK110" s="10">
        <f>IFERROR(VLOOKUP(BJ110,Dicionário!$A:$B,2,0),"CONFERIR")</f>
        <v>2</v>
      </c>
      <c r="BL110" s="2">
        <v>1480</v>
      </c>
      <c r="BM110" s="2" t="s">
        <v>145</v>
      </c>
      <c r="BN110" s="10">
        <f>IFERROR(VLOOKUP(BM110,Dicionário!$A:$B,2,0),"CONFERIR")</f>
        <v>2</v>
      </c>
      <c r="BO110" s="2">
        <v>41</v>
      </c>
      <c r="BP110" s="2" t="s">
        <v>146</v>
      </c>
      <c r="BQ110" s="10">
        <f>IFERROR(VLOOKUP(BP110,Dicionário!$A:$B,2,0),"CONFERIR")</f>
        <v>2</v>
      </c>
      <c r="BR110" s="2">
        <v>230</v>
      </c>
      <c r="BS110" s="2" t="s">
        <v>146</v>
      </c>
      <c r="BT110" s="10">
        <f>IFERROR(VLOOKUP(BS110,Dicionário!$A:$B,2,0),"CONFERIR")</f>
        <v>2</v>
      </c>
      <c r="BU110" s="2">
        <v>0</v>
      </c>
      <c r="BV110" s="2" t="s">
        <v>150</v>
      </c>
      <c r="BW110" s="10">
        <f>IFERROR(VLOOKUP(BV110,Dicionário!$A:$B,2,0),"CONFERIR")</f>
        <v>2</v>
      </c>
      <c r="BX110" s="2" t="s">
        <v>202</v>
      </c>
      <c r="BY110" s="2">
        <v>110</v>
      </c>
      <c r="BZ110" s="2" t="s">
        <v>149</v>
      </c>
      <c r="CA110" s="10">
        <f>IFERROR(VLOOKUP(BZ110,Dicionário!$A:$B,2,0),"CONFERIR")</f>
        <v>2</v>
      </c>
      <c r="CB110" s="2">
        <v>30</v>
      </c>
      <c r="CC110" s="2">
        <v>0</v>
      </c>
      <c r="CD110" s="2" t="s">
        <v>150</v>
      </c>
      <c r="CE110" s="10">
        <f>IFERROR(VLOOKUP(CD110,Dicionário!$A:$B,2,0),"CONFERIR")</f>
        <v>2</v>
      </c>
      <c r="CF110" s="2">
        <v>0</v>
      </c>
      <c r="CG110" s="2" t="s">
        <v>150</v>
      </c>
      <c r="CH110" s="10">
        <f>IFERROR(VLOOKUP(CG110,Dicionário!$A:$B,2,0),"CONFERIR")</f>
        <v>2</v>
      </c>
      <c r="CI110" s="2">
        <v>110</v>
      </c>
      <c r="CJ110" s="2" t="s">
        <v>175</v>
      </c>
      <c r="CK110" s="10">
        <f>IFERROR(VLOOKUP(CJ110,Dicionário!$A:$B,2,0),"CONFERIR")</f>
        <v>2</v>
      </c>
      <c r="CL110" s="2" t="s">
        <v>189</v>
      </c>
      <c r="CM110" s="2">
        <v>0</v>
      </c>
      <c r="CN110" s="2">
        <v>0</v>
      </c>
      <c r="CO110" s="2">
        <v>0</v>
      </c>
      <c r="CP110" s="2" t="s">
        <v>150</v>
      </c>
      <c r="CQ110" s="10">
        <f>IFERROR(VLOOKUP(CP110,Dicionário!$A:$B,2,0),"CONFERIR")</f>
        <v>2</v>
      </c>
      <c r="CR110" s="2">
        <v>0</v>
      </c>
      <c r="CS110" s="2" t="s">
        <v>150</v>
      </c>
      <c r="CT110" s="10">
        <f>IFERROR(VLOOKUP(CS110,Dicionário!A:B,2,0),"Conferir")</f>
        <v>2</v>
      </c>
      <c r="CU110" s="2">
        <v>0</v>
      </c>
      <c r="CV110" s="2" t="s">
        <v>150</v>
      </c>
      <c r="CW110" s="10">
        <f>IFERROR(VLOOKUP(CV110,Dicionário!A:B,2,0),"Conferir")</f>
        <v>2</v>
      </c>
      <c r="CX110" s="2">
        <f t="shared" si="4"/>
        <v>0</v>
      </c>
      <c r="CY110" s="2">
        <v>0</v>
      </c>
      <c r="CZ110" s="2" t="s">
        <v>150</v>
      </c>
      <c r="DA110" s="10">
        <f>IFERROR(VLOOKUP(CZ110,Dicionário!$A:$B,2,0),"CONFERIR")</f>
        <v>2</v>
      </c>
      <c r="DC110" s="2" t="s">
        <v>155</v>
      </c>
      <c r="DD110" s="2" t="s">
        <v>155</v>
      </c>
      <c r="DE110" s="10">
        <f>IFERROR(VLOOKUP(DD110,Dicionário!A:B,2,0),"Conferir")</f>
        <v>1</v>
      </c>
      <c r="DF110" s="2" t="s">
        <v>156</v>
      </c>
      <c r="DH110" s="2" t="s">
        <v>157</v>
      </c>
      <c r="DI110" s="10">
        <f>IFERROR(VLOOKUP(DH110,Dicionário!$A:$B,2,0),"CONFERIR")</f>
        <v>2</v>
      </c>
      <c r="DJ110" s="2" t="s">
        <v>158</v>
      </c>
      <c r="DK110" s="10">
        <f>IFERROR(VLOOKUP(DJ110,Dicionário!A:B,2,0),"Conferir")</f>
        <v>5</v>
      </c>
      <c r="DL110" s="2" t="s">
        <v>158</v>
      </c>
      <c r="DM110" s="10">
        <f>IFERROR(VLOOKUP(DL110,Dicionário!A:B,2,0),"Conferir")</f>
        <v>5</v>
      </c>
      <c r="DN110" s="2" t="s">
        <v>126</v>
      </c>
      <c r="DO110" s="10">
        <f>IFERROR(VLOOKUP(DN110,Dicionário!A:B,2,0),"Conferir")</f>
        <v>2</v>
      </c>
      <c r="DP110" s="2" t="s">
        <v>126</v>
      </c>
      <c r="DQ110" s="10">
        <f>IFERROR(VLOOKUP(DP110,Dicionário!A:B,2,0),"Conferir")</f>
        <v>2</v>
      </c>
      <c r="DS110" s="2">
        <f t="shared" si="5"/>
        <v>1600</v>
      </c>
      <c r="DT110" s="2">
        <f t="shared" si="6"/>
        <v>2001</v>
      </c>
      <c r="DU110" s="2">
        <v>19</v>
      </c>
      <c r="DV110" s="2">
        <v>2022</v>
      </c>
    </row>
    <row r="111" spans="1:126" ht="13" x14ac:dyDescent="0.15">
      <c r="A111" s="6">
        <v>44965.64787439815</v>
      </c>
      <c r="B111" s="2" t="s">
        <v>180</v>
      </c>
      <c r="C111" s="2" t="s">
        <v>1029</v>
      </c>
      <c r="D111" s="2" t="s">
        <v>125</v>
      </c>
      <c r="E111" s="2" t="s">
        <v>126</v>
      </c>
      <c r="F111" s="2" t="s">
        <v>1030</v>
      </c>
      <c r="G111" s="2">
        <v>4</v>
      </c>
      <c r="H111" s="2" t="s">
        <v>162</v>
      </c>
      <c r="I111" s="2" t="s">
        <v>127</v>
      </c>
      <c r="J111" s="2" t="s">
        <v>163</v>
      </c>
      <c r="K111" s="2" t="s">
        <v>128</v>
      </c>
      <c r="L111" s="2" t="s">
        <v>1031</v>
      </c>
      <c r="M111" s="2">
        <v>2023020206</v>
      </c>
      <c r="N111" s="2" t="s">
        <v>1032</v>
      </c>
      <c r="O111" s="2">
        <v>11911254541</v>
      </c>
      <c r="P111" s="2">
        <v>556982964</v>
      </c>
      <c r="Q111" s="2">
        <v>50243832818</v>
      </c>
      <c r="R111" s="7">
        <v>38158</v>
      </c>
      <c r="S111" s="2" t="s">
        <v>132</v>
      </c>
      <c r="T111" s="2" t="s">
        <v>133</v>
      </c>
      <c r="U111" s="2" t="s">
        <v>1033</v>
      </c>
      <c r="V111" s="8" t="s">
        <v>1034</v>
      </c>
      <c r="W111" s="2" t="s">
        <v>168</v>
      </c>
      <c r="X111" s="2" t="s">
        <v>137</v>
      </c>
      <c r="Y111" s="2" t="s">
        <v>1035</v>
      </c>
      <c r="Z111" s="2" t="s">
        <v>139</v>
      </c>
      <c r="AB111" s="2">
        <v>3</v>
      </c>
      <c r="AC111" s="2">
        <v>3</v>
      </c>
      <c r="AD111" s="2">
        <f t="shared" si="0"/>
        <v>6</v>
      </c>
      <c r="AF111" s="2">
        <f t="shared" si="1"/>
        <v>6</v>
      </c>
      <c r="AG111" s="2" t="str">
        <f t="shared" si="2"/>
        <v>Ok</v>
      </c>
      <c r="AH111" s="2" t="s">
        <v>140</v>
      </c>
      <c r="AI111" s="2">
        <v>0</v>
      </c>
      <c r="AJ111" s="2" t="s">
        <v>141</v>
      </c>
      <c r="AK111" s="2">
        <f>IFERROR(VLOOKUP(AJ111,Dicionário!A:B,2,0),"Conferir")</f>
        <v>2</v>
      </c>
      <c r="AL111" s="2">
        <v>0</v>
      </c>
      <c r="AM111" s="2" t="s">
        <v>141</v>
      </c>
      <c r="AN111" s="9">
        <f>IFERROR(VLOOKUP(AM111,Dicionário!A:B,2,0),"Conferir")</f>
        <v>2</v>
      </c>
      <c r="AO111" s="2">
        <v>712</v>
      </c>
      <c r="AP111" s="2" t="s">
        <v>351</v>
      </c>
      <c r="AQ111" s="2">
        <f>IFERROR(VLOOKUP(AP111,Dicionário!A:B,2,0),"Conferir")</f>
        <v>2</v>
      </c>
      <c r="AR111" s="2">
        <v>0</v>
      </c>
      <c r="AS111" s="2" t="s">
        <v>141</v>
      </c>
      <c r="AT111" s="9">
        <f>IFERROR(VLOOKUP(AS111,Dicionário!A:B,2,0),"Conferir")</f>
        <v>2</v>
      </c>
      <c r="AU111" s="2">
        <v>0</v>
      </c>
      <c r="AV111" s="2">
        <f t="shared" si="19"/>
        <v>0</v>
      </c>
      <c r="AW111" s="2" t="s">
        <v>141</v>
      </c>
      <c r="AX111" s="9">
        <f>IFERROR(VLOOKUP(AW111,Dicionário!A:B,2,0),"Conferir")</f>
        <v>2</v>
      </c>
      <c r="AY111" s="2">
        <v>0</v>
      </c>
      <c r="AZ111" s="2" t="s">
        <v>141</v>
      </c>
      <c r="BA111" s="10">
        <f>IFERROR(VLOOKUP(AZ111,Dicionário!A:B,2,0),"Conferir")</f>
        <v>2</v>
      </c>
      <c r="BB111" s="2">
        <v>0</v>
      </c>
      <c r="BC111" s="2" t="s">
        <v>141</v>
      </c>
      <c r="BD111" s="10">
        <f>IFERROR(VLOOKUP(BC111,Dicionário!A:B,2,0),"Conferir")</f>
        <v>2</v>
      </c>
      <c r="BF111" s="2">
        <v>0</v>
      </c>
      <c r="BG111" s="2" t="s">
        <v>265</v>
      </c>
      <c r="BH111" s="10">
        <f>IFERROR(VLOOKUP(BG111,Dicionário!$A:$B,2,0),"CONFERIR")</f>
        <v>3</v>
      </c>
      <c r="BI111" s="2">
        <v>0</v>
      </c>
      <c r="BJ111" s="2" t="s">
        <v>326</v>
      </c>
      <c r="BK111" s="10">
        <f>IFERROR(VLOOKUP(BJ111,Dicionário!$A:$B,2,0),"CONFERIR")</f>
        <v>2</v>
      </c>
      <c r="BL111" s="2">
        <v>125</v>
      </c>
      <c r="BM111" s="2" t="s">
        <v>227</v>
      </c>
      <c r="BN111" s="10">
        <f>IFERROR(VLOOKUP(BM111,Dicionário!$A:$B,2,0),"CONFERIR")</f>
        <v>0</v>
      </c>
      <c r="BO111" s="2">
        <v>110</v>
      </c>
      <c r="BP111" s="2" t="s">
        <v>146</v>
      </c>
      <c r="BQ111" s="10">
        <f>IFERROR(VLOOKUP(BP111,Dicionário!$A:$B,2,0),"CONFERIR")</f>
        <v>2</v>
      </c>
      <c r="BR111" s="2">
        <v>221</v>
      </c>
      <c r="BS111" s="2" t="s">
        <v>146</v>
      </c>
      <c r="BT111" s="10">
        <f>IFERROR(VLOOKUP(BS111,Dicionário!$A:$B,2,0),"CONFERIR")</f>
        <v>2</v>
      </c>
      <c r="BU111" s="2">
        <v>12</v>
      </c>
      <c r="BV111" s="2" t="s">
        <v>353</v>
      </c>
      <c r="BW111" s="10">
        <f>IFERROR(VLOOKUP(BV111,Dicionário!$A:$B,2,0),"CONFERIR")</f>
        <v>0</v>
      </c>
      <c r="BX111" s="2" t="s">
        <v>148</v>
      </c>
      <c r="BY111" s="2">
        <v>50</v>
      </c>
      <c r="BZ111" s="2" t="s">
        <v>266</v>
      </c>
      <c r="CA111" s="10">
        <f>IFERROR(VLOOKUP(BZ111,Dicionário!$A:$B,2,0),"CONFERIR")</f>
        <v>0</v>
      </c>
      <c r="CB111" s="2">
        <v>0</v>
      </c>
      <c r="CC111" s="2">
        <v>0</v>
      </c>
      <c r="CD111" s="2" t="s">
        <v>150</v>
      </c>
      <c r="CE111" s="10">
        <f>IFERROR(VLOOKUP(CD111,Dicionário!$A:$B,2,0),"CONFERIR")</f>
        <v>2</v>
      </c>
      <c r="CF111" s="2">
        <v>0</v>
      </c>
      <c r="CG111" s="2" t="s">
        <v>150</v>
      </c>
      <c r="CH111" s="10">
        <f>IFERROR(VLOOKUP(CG111,Dicionário!$A:$B,2,0),"CONFERIR")</f>
        <v>2</v>
      </c>
      <c r="CI111" s="2">
        <v>112</v>
      </c>
      <c r="CJ111" s="2" t="s">
        <v>175</v>
      </c>
      <c r="CK111" s="10">
        <f>IFERROR(VLOOKUP(CJ111,Dicionário!$A:$B,2,0),"CONFERIR")</f>
        <v>2</v>
      </c>
      <c r="CL111" s="2" t="s">
        <v>189</v>
      </c>
      <c r="CM111" s="2">
        <v>0</v>
      </c>
      <c r="CN111" s="2">
        <v>0</v>
      </c>
      <c r="CO111" s="2">
        <v>0</v>
      </c>
      <c r="CP111" s="2" t="s">
        <v>150</v>
      </c>
      <c r="CQ111" s="10">
        <f>IFERROR(VLOOKUP(CP111,Dicionário!$A:$B,2,0),"CONFERIR")</f>
        <v>2</v>
      </c>
      <c r="CR111" s="2">
        <v>0</v>
      </c>
      <c r="CS111" s="2" t="s">
        <v>150</v>
      </c>
      <c r="CT111" s="10">
        <f>IFERROR(VLOOKUP(CS111,Dicionário!A:B,2,0),"Conferir")</f>
        <v>2</v>
      </c>
      <c r="CU111" s="2">
        <v>0</v>
      </c>
      <c r="CV111" s="2" t="s">
        <v>150</v>
      </c>
      <c r="CW111" s="10">
        <f>IFERROR(VLOOKUP(CV111,Dicionário!A:B,2,0),"Conferir")</f>
        <v>2</v>
      </c>
      <c r="CX111" s="2">
        <f t="shared" si="4"/>
        <v>0</v>
      </c>
      <c r="CY111" s="2">
        <v>0</v>
      </c>
      <c r="CZ111" s="2" t="s">
        <v>150</v>
      </c>
      <c r="DA111" s="10">
        <f>IFERROR(VLOOKUP(CZ111,Dicionário!$A:$B,2,0),"CONFERIR")</f>
        <v>2</v>
      </c>
      <c r="DC111" s="2" t="s">
        <v>155</v>
      </c>
      <c r="DD111" s="2" t="s">
        <v>155</v>
      </c>
      <c r="DE111" s="10">
        <f>IFERROR(VLOOKUP(DD111,Dicionário!A:B,2,0),"Conferir")</f>
        <v>1</v>
      </c>
      <c r="DF111" s="2" t="s">
        <v>156</v>
      </c>
      <c r="DH111" s="2" t="s">
        <v>157</v>
      </c>
      <c r="DI111" s="10">
        <f>IFERROR(VLOOKUP(DH111,Dicionário!$A:$B,2,0),"CONFERIR")</f>
        <v>2</v>
      </c>
      <c r="DJ111" s="2" t="s">
        <v>519</v>
      </c>
      <c r="DK111" s="10">
        <f>IFERROR(VLOOKUP(DJ111,Dicionário!A:B,2,0),"Conferir")</f>
        <v>1</v>
      </c>
      <c r="DL111" s="2" t="s">
        <v>319</v>
      </c>
      <c r="DM111" s="10">
        <f>IFERROR(VLOOKUP(DL111,Dicionário!A:B,2,0),"Conferir")</f>
        <v>3</v>
      </c>
      <c r="DN111" s="2" t="s">
        <v>126</v>
      </c>
      <c r="DO111" s="10">
        <f>IFERROR(VLOOKUP(DN111,Dicionário!A:B,2,0),"Conferir")</f>
        <v>2</v>
      </c>
      <c r="DP111" s="2" t="s">
        <v>126</v>
      </c>
      <c r="DQ111" s="10">
        <f>IFERROR(VLOOKUP(DP111,Dicionário!A:B,2,0),"Conferir")</f>
        <v>2</v>
      </c>
      <c r="DS111" s="2">
        <f t="shared" si="5"/>
        <v>712</v>
      </c>
      <c r="DT111" s="2">
        <f t="shared" si="6"/>
        <v>630</v>
      </c>
      <c r="DU111" s="2">
        <v>19</v>
      </c>
      <c r="DV111" s="2">
        <v>2022</v>
      </c>
    </row>
    <row r="112" spans="1:126" ht="13" x14ac:dyDescent="0.15">
      <c r="A112" s="6">
        <v>44966.645631099542</v>
      </c>
      <c r="B112" s="2" t="s">
        <v>1036</v>
      </c>
      <c r="C112" s="2" t="s">
        <v>1037</v>
      </c>
      <c r="D112" s="2" t="s">
        <v>125</v>
      </c>
      <c r="E112" s="2" t="s">
        <v>125</v>
      </c>
      <c r="F112" s="2" t="s">
        <v>126</v>
      </c>
      <c r="G112" s="2">
        <v>1</v>
      </c>
      <c r="H112" s="2">
        <v>1</v>
      </c>
      <c r="I112" s="2" t="s">
        <v>127</v>
      </c>
      <c r="J112" s="2" t="s">
        <v>163</v>
      </c>
      <c r="K112" s="2" t="s">
        <v>128</v>
      </c>
      <c r="L112" s="2" t="s">
        <v>1038</v>
      </c>
      <c r="M112" s="2">
        <v>2023020207</v>
      </c>
      <c r="N112" s="2" t="s">
        <v>1039</v>
      </c>
      <c r="O112" s="2">
        <v>11971132060</v>
      </c>
      <c r="P112" s="2">
        <v>504626176</v>
      </c>
      <c r="Q112" s="2">
        <v>51772194883</v>
      </c>
      <c r="R112" s="7">
        <v>38444</v>
      </c>
      <c r="S112" s="2" t="s">
        <v>224</v>
      </c>
      <c r="T112" s="2" t="s">
        <v>133</v>
      </c>
      <c r="U112" s="2" t="s">
        <v>1040</v>
      </c>
      <c r="V112" s="8" t="s">
        <v>1041</v>
      </c>
      <c r="W112" s="2" t="s">
        <v>168</v>
      </c>
      <c r="X112" s="2" t="s">
        <v>137</v>
      </c>
      <c r="Y112" s="2" t="s">
        <v>138</v>
      </c>
      <c r="Z112" s="2" t="s">
        <v>139</v>
      </c>
      <c r="AB112" s="2">
        <v>3</v>
      </c>
      <c r="AC112" s="2">
        <v>3</v>
      </c>
      <c r="AD112" s="2">
        <f t="shared" si="0"/>
        <v>6</v>
      </c>
      <c r="AE112" s="2">
        <v>0</v>
      </c>
      <c r="AF112" s="2">
        <f t="shared" si="1"/>
        <v>6</v>
      </c>
      <c r="AG112" s="2" t="str">
        <f t="shared" si="2"/>
        <v>Ok</v>
      </c>
      <c r="AH112" s="2" t="s">
        <v>169</v>
      </c>
      <c r="AI112" s="2">
        <v>0</v>
      </c>
      <c r="AJ112" s="2" t="s">
        <v>141</v>
      </c>
      <c r="AK112" s="2">
        <f>IFERROR(VLOOKUP(AJ112,Dicionário!A:B,2,0),"Conferir")</f>
        <v>2</v>
      </c>
      <c r="AL112" s="2">
        <v>3845</v>
      </c>
      <c r="AM112" s="2" t="s">
        <v>142</v>
      </c>
      <c r="AN112" s="9">
        <f>IFERROR(VLOOKUP(AM112,Dicionário!A:B,2,0),"Conferir")</f>
        <v>2</v>
      </c>
      <c r="AO112" s="2">
        <v>1400</v>
      </c>
      <c r="AP112" s="2" t="s">
        <v>170</v>
      </c>
      <c r="AQ112" s="2">
        <f>IFERROR(VLOOKUP(AP112,Dicionário!A:B,2,0),"Conferir")</f>
        <v>2</v>
      </c>
      <c r="AR112" s="2">
        <v>0</v>
      </c>
      <c r="AS112" s="2" t="s">
        <v>141</v>
      </c>
      <c r="AT112" s="9">
        <f>IFERROR(VLOOKUP(AS112,Dicionário!A:B,2,0),"Conferir")</f>
        <v>2</v>
      </c>
      <c r="AU112" s="2">
        <v>0</v>
      </c>
      <c r="AV112" s="2">
        <f t="shared" si="19"/>
        <v>57</v>
      </c>
      <c r="AW112" s="2" t="s">
        <v>141</v>
      </c>
      <c r="AX112" s="9">
        <f>IFERROR(VLOOKUP(AW112,Dicionário!A:B,2,0),"Conferir")</f>
        <v>2</v>
      </c>
      <c r="AY112" s="2">
        <v>0</v>
      </c>
      <c r="AZ112" s="2" t="s">
        <v>141</v>
      </c>
      <c r="BA112" s="10">
        <f>IFERROR(VLOOKUP(AZ112,Dicionário!A:B,2,0),"Conferir")</f>
        <v>2</v>
      </c>
      <c r="BB112" s="2">
        <v>0</v>
      </c>
      <c r="BC112" s="2" t="s">
        <v>141</v>
      </c>
      <c r="BD112" s="10">
        <f>IFERROR(VLOOKUP(BC112,Dicionário!A:B,2,0),"Conferir")</f>
        <v>2</v>
      </c>
      <c r="BF112" s="2">
        <v>0</v>
      </c>
      <c r="BG112" s="2" t="s">
        <v>143</v>
      </c>
      <c r="BH112" s="10">
        <f>IFERROR(VLOOKUP(BG112,Dicionário!$A:$B,2,0),"CONFERIR")</f>
        <v>1</v>
      </c>
      <c r="BI112" s="2">
        <v>0</v>
      </c>
      <c r="BJ112" s="2" t="s">
        <v>144</v>
      </c>
      <c r="BK112" s="10">
        <f>IFERROR(VLOOKUP(BJ112,Dicionário!$A:$B,2,0),"CONFERIR")</f>
        <v>2</v>
      </c>
      <c r="BL112" s="2">
        <v>1683</v>
      </c>
      <c r="BM112" s="2" t="s">
        <v>145</v>
      </c>
      <c r="BN112" s="10">
        <f>IFERROR(VLOOKUP(BM112,Dicionário!$A:$B,2,0),"CONFERIR")</f>
        <v>2</v>
      </c>
      <c r="BO112" s="2">
        <v>117</v>
      </c>
      <c r="BP112" s="2" t="s">
        <v>146</v>
      </c>
      <c r="BQ112" s="10">
        <f>IFERROR(VLOOKUP(BP112,Dicionário!$A:$B,2,0),"CONFERIR")</f>
        <v>2</v>
      </c>
      <c r="BR112" s="2">
        <v>387</v>
      </c>
      <c r="BS112" s="2" t="s">
        <v>146</v>
      </c>
      <c r="BT112" s="10">
        <f>IFERROR(VLOOKUP(BS112,Dicionário!$A:$B,2,0),"CONFERIR")</f>
        <v>2</v>
      </c>
      <c r="BU112" s="2">
        <v>96</v>
      </c>
      <c r="BV112" s="2" t="s">
        <v>147</v>
      </c>
      <c r="BW112" s="10">
        <f>IFERROR(VLOOKUP(BV112,Dicionário!$A:$B,2,0),"CONFERIR")</f>
        <v>2</v>
      </c>
      <c r="BX112" s="2" t="s">
        <v>148</v>
      </c>
      <c r="BY112" s="2">
        <v>99</v>
      </c>
      <c r="BZ112" s="2" t="s">
        <v>149</v>
      </c>
      <c r="CA112" s="10">
        <f>IFERROR(VLOOKUP(BZ112,Dicionário!$A:$B,2,0),"CONFERIR")</f>
        <v>2</v>
      </c>
      <c r="CB112" s="2">
        <v>300</v>
      </c>
      <c r="CC112" s="2">
        <v>0</v>
      </c>
      <c r="CD112" s="2" t="s">
        <v>150</v>
      </c>
      <c r="CE112" s="10">
        <f>IFERROR(VLOOKUP(CD112,Dicionário!$A:$B,2,0),"CONFERIR")</f>
        <v>2</v>
      </c>
      <c r="CF112" s="2">
        <v>1494</v>
      </c>
      <c r="CG112" s="2" t="s">
        <v>297</v>
      </c>
      <c r="CH112" s="10">
        <f>IFERROR(VLOOKUP(CG112,Dicionário!$A:$B,2,0),"CONFERIR")</f>
        <v>2</v>
      </c>
      <c r="CI112" s="2">
        <v>379</v>
      </c>
      <c r="CJ112" s="2" t="s">
        <v>152</v>
      </c>
      <c r="CK112" s="10">
        <f>IFERROR(VLOOKUP(CJ112,Dicionário!$A:$B,2,0),"CONFERIR")</f>
        <v>2</v>
      </c>
      <c r="CL112" s="2" t="s">
        <v>1042</v>
      </c>
      <c r="CM112" s="2">
        <v>1</v>
      </c>
      <c r="CN112" s="2">
        <v>0</v>
      </c>
      <c r="CO112" s="2">
        <v>2552</v>
      </c>
      <c r="CP112" s="2" t="s">
        <v>154</v>
      </c>
      <c r="CQ112" s="10">
        <f>IFERROR(VLOOKUP(CP112,Dicionário!$A:$B,2,0),"CONFERIR")</f>
        <v>2</v>
      </c>
      <c r="CR112" s="2">
        <v>0</v>
      </c>
      <c r="CS112" s="2" t="s">
        <v>150</v>
      </c>
      <c r="CT112" s="10">
        <f>IFERROR(VLOOKUP(CS112,Dicionário!A:B,2,0),"Conferir")</f>
        <v>2</v>
      </c>
      <c r="CU112" s="2">
        <v>683</v>
      </c>
      <c r="CV112" s="2" t="s">
        <v>154</v>
      </c>
      <c r="CW112" s="10">
        <f>IFERROR(VLOOKUP(CV112,Dicionário!A:B,2,0),"Conferir")</f>
        <v>2</v>
      </c>
      <c r="CX112" s="2">
        <f t="shared" si="4"/>
        <v>56.916666666666664</v>
      </c>
      <c r="CY112" s="2">
        <v>0</v>
      </c>
      <c r="CZ112" s="2" t="s">
        <v>150</v>
      </c>
      <c r="DA112" s="10">
        <f>IFERROR(VLOOKUP(CZ112,Dicionário!$A:$B,2,0),"CONFERIR")</f>
        <v>2</v>
      </c>
      <c r="DC112" s="2" t="s">
        <v>155</v>
      </c>
      <c r="DD112" s="2" t="s">
        <v>155</v>
      </c>
      <c r="DE112" s="10">
        <f>IFERROR(VLOOKUP(DD112,Dicionário!A:B,2,0),"Conferir")</f>
        <v>1</v>
      </c>
      <c r="DF112" s="2" t="s">
        <v>156</v>
      </c>
      <c r="DH112" s="2" t="s">
        <v>157</v>
      </c>
      <c r="DI112" s="10">
        <f>IFERROR(VLOOKUP(DH112,Dicionário!$A:$B,2,0),"CONFERIR")</f>
        <v>2</v>
      </c>
      <c r="DJ112" s="2" t="s">
        <v>206</v>
      </c>
      <c r="DK112" s="10">
        <f>IFERROR(VLOOKUP(DJ112,Dicionário!A:B,2,0),"Conferir")</f>
        <v>7</v>
      </c>
      <c r="DL112" s="2" t="s">
        <v>230</v>
      </c>
      <c r="DM112" s="10">
        <f>IFERROR(VLOOKUP(DL112,Dicionário!A:B,2,0),"Conferir")</f>
        <v>4</v>
      </c>
      <c r="DN112" s="2" t="s">
        <v>126</v>
      </c>
      <c r="DO112" s="10">
        <f>IFERROR(VLOOKUP(DN112,Dicionário!A:B,2,0),"Conferir")</f>
        <v>2</v>
      </c>
      <c r="DP112" s="2" t="s">
        <v>126</v>
      </c>
      <c r="DQ112" s="10">
        <f>IFERROR(VLOOKUP(DP112,Dicionário!A:B,2,0),"Conferir")</f>
        <v>2</v>
      </c>
      <c r="DR112" s="2" t="s">
        <v>1043</v>
      </c>
      <c r="DS112" s="2">
        <f t="shared" si="5"/>
        <v>5245</v>
      </c>
      <c r="DT112" s="2">
        <f t="shared" si="6"/>
        <v>7107</v>
      </c>
      <c r="DU112" s="2">
        <v>18</v>
      </c>
      <c r="DV112" s="2">
        <v>2022</v>
      </c>
    </row>
    <row r="113" spans="1:126" ht="13" x14ac:dyDescent="0.15">
      <c r="A113" s="6">
        <v>44967.733755960653</v>
      </c>
      <c r="B113" s="2" t="s">
        <v>417</v>
      </c>
      <c r="C113" s="2" t="s">
        <v>1044</v>
      </c>
      <c r="D113" s="2" t="s">
        <v>125</v>
      </c>
      <c r="E113" s="2" t="s">
        <v>126</v>
      </c>
      <c r="F113" s="2" t="s">
        <v>126</v>
      </c>
      <c r="G113" s="2" t="s">
        <v>162</v>
      </c>
      <c r="H113" s="2" t="s">
        <v>162</v>
      </c>
      <c r="I113" s="2" t="s">
        <v>127</v>
      </c>
      <c r="J113" s="2" t="s">
        <v>163</v>
      </c>
      <c r="K113" s="2" t="s">
        <v>209</v>
      </c>
      <c r="L113" s="2" t="s">
        <v>1045</v>
      </c>
      <c r="M113" s="2">
        <v>2023020209</v>
      </c>
      <c r="N113" s="2" t="s">
        <v>1046</v>
      </c>
      <c r="O113" s="2">
        <v>81987012773</v>
      </c>
      <c r="P113" s="2">
        <v>11406663</v>
      </c>
      <c r="Q113" s="2">
        <v>15447713471</v>
      </c>
      <c r="R113" s="7">
        <v>38575</v>
      </c>
      <c r="S113" s="2" t="s">
        <v>224</v>
      </c>
      <c r="T113" s="2" t="s">
        <v>133</v>
      </c>
      <c r="U113" s="2" t="s">
        <v>1047</v>
      </c>
      <c r="V113" s="8" t="s">
        <v>1048</v>
      </c>
      <c r="W113" s="2" t="s">
        <v>168</v>
      </c>
      <c r="X113" s="2" t="s">
        <v>137</v>
      </c>
      <c r="Y113" s="2" t="s">
        <v>138</v>
      </c>
      <c r="Z113" s="2" t="s">
        <v>139</v>
      </c>
      <c r="AB113" s="2">
        <v>5</v>
      </c>
      <c r="AC113" s="2">
        <v>5</v>
      </c>
      <c r="AD113" s="2">
        <f t="shared" si="0"/>
        <v>10</v>
      </c>
      <c r="AF113" s="2">
        <f t="shared" si="1"/>
        <v>10</v>
      </c>
      <c r="AG113" s="2" t="str">
        <f t="shared" si="2"/>
        <v>Ok</v>
      </c>
      <c r="AH113" s="2" t="s">
        <v>140</v>
      </c>
      <c r="AI113" s="2">
        <v>0</v>
      </c>
      <c r="AJ113" s="2" t="s">
        <v>141</v>
      </c>
      <c r="AK113" s="2">
        <f>IFERROR(VLOOKUP(AJ113,Dicionário!A:B,2,0),"Conferir")</f>
        <v>2</v>
      </c>
      <c r="AL113" s="2">
        <v>0</v>
      </c>
      <c r="AM113" s="2" t="s">
        <v>141</v>
      </c>
      <c r="AN113" s="9">
        <f>IFERROR(VLOOKUP(AM113,Dicionário!A:B,2,0),"Conferir")</f>
        <v>2</v>
      </c>
      <c r="AO113" s="2">
        <v>0</v>
      </c>
      <c r="AP113" s="2" t="s">
        <v>141</v>
      </c>
      <c r="AQ113" s="2">
        <f>IFERROR(VLOOKUP(AP113,Dicionário!A:B,2,0),"Conferir")</f>
        <v>2</v>
      </c>
      <c r="AR113" s="2">
        <v>0</v>
      </c>
      <c r="AS113" s="2" t="s">
        <v>141</v>
      </c>
      <c r="AT113" s="9">
        <f>IFERROR(VLOOKUP(AS113,Dicionário!A:B,2,0),"Conferir")</f>
        <v>2</v>
      </c>
      <c r="AU113" s="2">
        <v>0</v>
      </c>
      <c r="AV113" s="2">
        <v>0</v>
      </c>
      <c r="AW113" s="2" t="s">
        <v>141</v>
      </c>
      <c r="AX113" s="9">
        <f>IFERROR(VLOOKUP(AW113,Dicionário!A:B,2,0),"Conferir")</f>
        <v>2</v>
      </c>
      <c r="AY113" s="2">
        <v>2505</v>
      </c>
      <c r="AZ113" s="2" t="s">
        <v>142</v>
      </c>
      <c r="BA113" s="10">
        <f>IFERROR(VLOOKUP(AZ113,Dicionário!A:B,2,0),"Conferir")</f>
        <v>2</v>
      </c>
      <c r="BB113" s="2">
        <v>2511</v>
      </c>
      <c r="BC113" s="2" t="s">
        <v>142</v>
      </c>
      <c r="BD113" s="10">
        <f>IFERROR(VLOOKUP(BC113,Dicionário!A:B,2,0),"Conferir")</f>
        <v>2</v>
      </c>
      <c r="BF113" s="2">
        <v>1</v>
      </c>
      <c r="BG113" s="2" t="s">
        <v>265</v>
      </c>
      <c r="BH113" s="10">
        <f>IFERROR(VLOOKUP(BG113,Dicionário!$A:$B,2,0),"CONFERIR")</f>
        <v>3</v>
      </c>
      <c r="BI113" s="2">
        <v>0</v>
      </c>
      <c r="BJ113" s="2" t="s">
        <v>238</v>
      </c>
      <c r="BK113" s="10">
        <f>IFERROR(VLOOKUP(BJ113,Dicionário!$A:$B,2,0),"CONFERIR")</f>
        <v>2</v>
      </c>
      <c r="BL113" s="2">
        <v>0</v>
      </c>
      <c r="BM113" s="2" t="s">
        <v>150</v>
      </c>
      <c r="BN113" s="10">
        <f>IFERROR(VLOOKUP(BM113,Dicionário!$A:$B,2,0),"CONFERIR")</f>
        <v>2</v>
      </c>
      <c r="BO113" s="2">
        <v>0</v>
      </c>
      <c r="BP113" s="2" t="s">
        <v>379</v>
      </c>
      <c r="BQ113" s="10">
        <f>IFERROR(VLOOKUP(BP113,Dicionário!$A:$B,2,0),"CONFERIR")</f>
        <v>2</v>
      </c>
      <c r="BR113" s="2">
        <v>0</v>
      </c>
      <c r="BS113" s="2" t="s">
        <v>429</v>
      </c>
      <c r="BT113" s="10">
        <f>IFERROR(VLOOKUP(BS113,Dicionário!$A:$B,2,0),"CONFERIR")</f>
        <v>2</v>
      </c>
      <c r="BU113" s="2">
        <v>0</v>
      </c>
      <c r="BV113" s="2" t="s">
        <v>150</v>
      </c>
      <c r="BW113" s="10">
        <f>IFERROR(VLOOKUP(BV113,Dicionário!$A:$B,2,0),"CONFERIR")</f>
        <v>2</v>
      </c>
      <c r="BX113" s="2" t="s">
        <v>148</v>
      </c>
      <c r="BY113" s="2">
        <v>94</v>
      </c>
      <c r="BZ113" s="2" t="s">
        <v>149</v>
      </c>
      <c r="CA113" s="10">
        <f>IFERROR(VLOOKUP(BZ113,Dicionário!$A:$B,2,0),"CONFERIR")</f>
        <v>2</v>
      </c>
      <c r="CB113" s="2">
        <v>250</v>
      </c>
      <c r="CC113" s="2">
        <v>926</v>
      </c>
      <c r="CD113" s="2" t="s">
        <v>214</v>
      </c>
      <c r="CE113" s="10">
        <f>IFERROR(VLOOKUP(CD113,Dicionário!$A:$B,2,0),"CONFERIR")</f>
        <v>2</v>
      </c>
      <c r="CF113" s="2">
        <v>178</v>
      </c>
      <c r="CG113" s="2" t="s">
        <v>297</v>
      </c>
      <c r="CH113" s="10">
        <f>IFERROR(VLOOKUP(CG113,Dicionário!$A:$B,2,0),"CONFERIR")</f>
        <v>2</v>
      </c>
      <c r="CI113" s="2">
        <v>200</v>
      </c>
      <c r="CJ113" s="2" t="s">
        <v>175</v>
      </c>
      <c r="CK113" s="10">
        <f>IFERROR(VLOOKUP(CJ113,Dicionário!$A:$B,2,0),"CONFERIR")</f>
        <v>2</v>
      </c>
      <c r="CL113" s="2" t="s">
        <v>1049</v>
      </c>
      <c r="CM113" s="2">
        <v>0</v>
      </c>
      <c r="CN113" s="2">
        <v>0</v>
      </c>
      <c r="CO113" s="2">
        <v>0</v>
      </c>
      <c r="CP113" s="2" t="s">
        <v>150</v>
      </c>
      <c r="CQ113" s="10">
        <f>IFERROR(VLOOKUP(CP113,Dicionário!$A:$B,2,0),"CONFERIR")</f>
        <v>2</v>
      </c>
      <c r="CR113" s="2">
        <v>77</v>
      </c>
      <c r="CS113" s="2" t="s">
        <v>154</v>
      </c>
      <c r="CT113" s="10">
        <f>IFERROR(VLOOKUP(CS113,Dicionário!A:B,2,0),"Conferir")</f>
        <v>2</v>
      </c>
      <c r="CU113" s="2">
        <v>0</v>
      </c>
      <c r="CV113" s="2" t="s">
        <v>150</v>
      </c>
      <c r="CW113" s="10">
        <f>IFERROR(VLOOKUP(CV113,Dicionário!A:B,2,0),"Conferir")</f>
        <v>2</v>
      </c>
      <c r="CX113" s="2">
        <f t="shared" si="4"/>
        <v>-6.416666666666667</v>
      </c>
      <c r="CY113" s="2">
        <v>911</v>
      </c>
      <c r="CZ113" s="2" t="s">
        <v>154</v>
      </c>
      <c r="DA113" s="10">
        <f>IFERROR(VLOOKUP(CZ113,Dicionário!$A:$B,2,0),"CONFERIR")</f>
        <v>2</v>
      </c>
      <c r="DC113" s="2" t="s">
        <v>190</v>
      </c>
      <c r="DD113" s="2" t="s">
        <v>155</v>
      </c>
      <c r="DE113" s="10">
        <f>IFERROR(VLOOKUP(DD113,Dicionário!A:B,2,0),"Conferir")</f>
        <v>1</v>
      </c>
      <c r="DF113" s="2" t="s">
        <v>179</v>
      </c>
      <c r="DH113" s="2" t="s">
        <v>157</v>
      </c>
      <c r="DI113" s="10">
        <f>IFERROR(VLOOKUP(DH113,Dicionário!$A:$B,2,0),"CONFERIR")</f>
        <v>2</v>
      </c>
      <c r="DJ113" s="2" t="s">
        <v>230</v>
      </c>
      <c r="DK113" s="10">
        <f>IFERROR(VLOOKUP(DJ113,Dicionário!A:B,2,0),"Conferir")</f>
        <v>4</v>
      </c>
      <c r="DL113" s="2" t="s">
        <v>230</v>
      </c>
      <c r="DM113" s="10">
        <f>IFERROR(VLOOKUP(DL113,Dicionário!A:B,2,0),"Conferir")</f>
        <v>4</v>
      </c>
      <c r="DN113" s="2" t="s">
        <v>126</v>
      </c>
      <c r="DO113" s="10">
        <f>IFERROR(VLOOKUP(DN113,Dicionário!A:B,2,0),"Conferir")</f>
        <v>2</v>
      </c>
      <c r="DP113" s="2" t="s">
        <v>126</v>
      </c>
      <c r="DQ113" s="10">
        <f>IFERROR(VLOOKUP(DP113,Dicionário!A:B,2,0),"Conferir")</f>
        <v>2</v>
      </c>
      <c r="DR113" s="2" t="s">
        <v>1050</v>
      </c>
      <c r="DS113" s="2">
        <f t="shared" si="5"/>
        <v>5016</v>
      </c>
      <c r="DT113" s="2">
        <f t="shared" si="6"/>
        <v>2636</v>
      </c>
      <c r="DU113" s="2">
        <v>18</v>
      </c>
      <c r="DV113" s="2">
        <v>2023</v>
      </c>
    </row>
    <row r="114" spans="1:126" ht="13" x14ac:dyDescent="0.15">
      <c r="A114" s="6">
        <v>44966.65265880787</v>
      </c>
      <c r="B114" s="2" t="s">
        <v>207</v>
      </c>
      <c r="C114" s="2" t="s">
        <v>1051</v>
      </c>
      <c r="D114" s="2" t="s">
        <v>125</v>
      </c>
      <c r="E114" s="2" t="s">
        <v>126</v>
      </c>
      <c r="F114" s="2" t="s">
        <v>126</v>
      </c>
      <c r="G114" s="2">
        <v>2</v>
      </c>
      <c r="H114" s="2" t="s">
        <v>162</v>
      </c>
      <c r="I114" s="2" t="s">
        <v>127</v>
      </c>
      <c r="J114" s="2" t="s">
        <v>163</v>
      </c>
      <c r="K114" s="2" t="s">
        <v>128</v>
      </c>
      <c r="L114" s="2" t="s">
        <v>1052</v>
      </c>
      <c r="M114" s="2">
        <v>2023020210</v>
      </c>
      <c r="N114" s="2" t="s">
        <v>1053</v>
      </c>
      <c r="O114" s="2">
        <v>11997841558</v>
      </c>
      <c r="P114" s="2">
        <v>563972907</v>
      </c>
      <c r="Q114" s="2">
        <v>52577730829</v>
      </c>
      <c r="R114" s="7">
        <v>38663</v>
      </c>
      <c r="S114" s="2" t="s">
        <v>224</v>
      </c>
      <c r="T114" s="2" t="s">
        <v>133</v>
      </c>
      <c r="U114" s="2" t="s">
        <v>1054</v>
      </c>
      <c r="V114" s="8" t="s">
        <v>1055</v>
      </c>
      <c r="W114" s="2" t="s">
        <v>168</v>
      </c>
      <c r="X114" s="2" t="s">
        <v>137</v>
      </c>
      <c r="Y114" s="2" t="s">
        <v>138</v>
      </c>
      <c r="Z114" s="2" t="s">
        <v>139</v>
      </c>
      <c r="AB114" s="2">
        <v>4</v>
      </c>
      <c r="AC114" s="2">
        <v>4</v>
      </c>
      <c r="AD114" s="2">
        <f t="shared" si="0"/>
        <v>8</v>
      </c>
      <c r="AF114" s="2">
        <f t="shared" si="1"/>
        <v>8</v>
      </c>
      <c r="AG114" s="2" t="str">
        <f t="shared" si="2"/>
        <v>Ok</v>
      </c>
      <c r="AH114" s="2" t="s">
        <v>140</v>
      </c>
      <c r="AI114" s="2">
        <v>0</v>
      </c>
      <c r="AJ114" s="2" t="s">
        <v>141</v>
      </c>
      <c r="AK114" s="2">
        <f>IFERROR(VLOOKUP(AJ114,Dicionário!A:B,2,0),"Conferir")</f>
        <v>2</v>
      </c>
      <c r="AL114" s="2">
        <v>5784</v>
      </c>
      <c r="AM114" s="2" t="s">
        <v>142</v>
      </c>
      <c r="AN114" s="9">
        <f>IFERROR(VLOOKUP(AM114,Dicionário!A:B,2,0),"Conferir")</f>
        <v>2</v>
      </c>
      <c r="AO114" s="2">
        <v>1592</v>
      </c>
      <c r="AP114" s="2" t="s">
        <v>142</v>
      </c>
      <c r="AQ114" s="2">
        <f>IFERROR(VLOOKUP(AP114,Dicionário!A:B,2,0),"Conferir")</f>
        <v>2</v>
      </c>
      <c r="AR114" s="2">
        <v>0</v>
      </c>
      <c r="AS114" s="2" t="s">
        <v>141</v>
      </c>
      <c r="AT114" s="9">
        <f>IFERROR(VLOOKUP(AS114,Dicionário!A:B,2,0),"Conferir")</f>
        <v>2</v>
      </c>
      <c r="AU114" s="2">
        <v>0</v>
      </c>
      <c r="AV114" s="2">
        <f t="shared" ref="AV114:AV116" si="20">ROUND(AU114+CX114,0)</f>
        <v>259</v>
      </c>
      <c r="AW114" s="2" t="s">
        <v>141</v>
      </c>
      <c r="AX114" s="9">
        <f>IFERROR(VLOOKUP(AW114,Dicionário!A:B,2,0),"Conferir")</f>
        <v>2</v>
      </c>
      <c r="AY114" s="2">
        <v>0</v>
      </c>
      <c r="AZ114" s="2" t="s">
        <v>141</v>
      </c>
      <c r="BA114" s="10">
        <f>IFERROR(VLOOKUP(AZ114,Dicionário!A:B,2,0),"Conferir")</f>
        <v>2</v>
      </c>
      <c r="BB114" s="2">
        <v>0</v>
      </c>
      <c r="BC114" s="2" t="s">
        <v>141</v>
      </c>
      <c r="BD114" s="10">
        <f>IFERROR(VLOOKUP(BC114,Dicionário!A:B,2,0),"Conferir")</f>
        <v>2</v>
      </c>
      <c r="BF114" s="2">
        <v>1</v>
      </c>
      <c r="BG114" s="2" t="s">
        <v>143</v>
      </c>
      <c r="BH114" s="10">
        <f>IFERROR(VLOOKUP(BG114,Dicionário!$A:$B,2,0),"CONFERIR")</f>
        <v>1</v>
      </c>
      <c r="BI114" s="2">
        <v>0</v>
      </c>
      <c r="BJ114" s="2" t="s">
        <v>144</v>
      </c>
      <c r="BK114" s="10">
        <f>IFERROR(VLOOKUP(BJ114,Dicionário!$A:$B,2,0),"CONFERIR")</f>
        <v>2</v>
      </c>
      <c r="BL114" s="2">
        <v>200</v>
      </c>
      <c r="BM114" s="2" t="s">
        <v>227</v>
      </c>
      <c r="BN114" s="10">
        <f>IFERROR(VLOOKUP(BM114,Dicionário!$A:$B,2,0),"CONFERIR")</f>
        <v>0</v>
      </c>
      <c r="BO114" s="2">
        <v>149</v>
      </c>
      <c r="BP114" s="2" t="s">
        <v>146</v>
      </c>
      <c r="BQ114" s="10">
        <f>IFERROR(VLOOKUP(BP114,Dicionário!$A:$B,2,0),"CONFERIR")</f>
        <v>2</v>
      </c>
      <c r="BR114" s="2">
        <v>164</v>
      </c>
      <c r="BS114" s="2" t="s">
        <v>146</v>
      </c>
      <c r="BT114" s="10">
        <f>IFERROR(VLOOKUP(BS114,Dicionário!$A:$B,2,0),"CONFERIR")</f>
        <v>2</v>
      </c>
      <c r="BU114" s="2">
        <v>42</v>
      </c>
      <c r="BV114" s="2" t="s">
        <v>309</v>
      </c>
      <c r="BW114" s="10">
        <f>IFERROR(VLOOKUP(BV114,Dicionário!$A:$B,2,0),"CONFERIR")</f>
        <v>2</v>
      </c>
      <c r="BX114" s="2" t="s">
        <v>148</v>
      </c>
      <c r="BY114" s="2">
        <v>132</v>
      </c>
      <c r="BZ114" s="2" t="s">
        <v>149</v>
      </c>
      <c r="CA114" s="10">
        <f>IFERROR(VLOOKUP(BZ114,Dicionário!$A:$B,2,0),"CONFERIR")</f>
        <v>2</v>
      </c>
      <c r="CB114" s="2">
        <v>150</v>
      </c>
      <c r="CC114" s="2">
        <v>880</v>
      </c>
      <c r="CD114" s="2" t="s">
        <v>214</v>
      </c>
      <c r="CE114" s="10">
        <f>IFERROR(VLOOKUP(CD114,Dicionário!$A:$B,2,0),"CONFERIR")</f>
        <v>2</v>
      </c>
      <c r="CF114" s="2">
        <v>624</v>
      </c>
      <c r="CG114" s="2" t="s">
        <v>151</v>
      </c>
      <c r="CH114" s="10">
        <f>IFERROR(VLOOKUP(CG114,Dicionário!$A:$B,2,0),"CONFERIR")</f>
        <v>2</v>
      </c>
      <c r="CI114" s="2">
        <v>70</v>
      </c>
      <c r="CJ114" s="2" t="s">
        <v>175</v>
      </c>
      <c r="CK114" s="10">
        <f>IFERROR(VLOOKUP(CJ114,Dicionário!$A:$B,2,0),"CONFERIR")</f>
        <v>2</v>
      </c>
      <c r="CL114" s="2" t="s">
        <v>1056</v>
      </c>
      <c r="CM114" s="2">
        <v>1</v>
      </c>
      <c r="CN114" s="2">
        <v>0</v>
      </c>
      <c r="CO114" s="2">
        <v>2148</v>
      </c>
      <c r="CP114" s="2" t="s">
        <v>154</v>
      </c>
      <c r="CQ114" s="10">
        <f>IFERROR(VLOOKUP(CP114,Dicionário!$A:$B,2,0),"CONFERIR")</f>
        <v>2</v>
      </c>
      <c r="CR114" s="2">
        <v>0</v>
      </c>
      <c r="CS114" s="2" t="s">
        <v>150</v>
      </c>
      <c r="CT114" s="10">
        <f>IFERROR(VLOOKUP(CS114,Dicionário!A:B,2,0),"Conferir")</f>
        <v>2</v>
      </c>
      <c r="CU114" s="2">
        <v>3105</v>
      </c>
      <c r="CV114" s="2" t="s">
        <v>154</v>
      </c>
      <c r="CW114" s="10">
        <f>IFERROR(VLOOKUP(CV114,Dicionário!A:B,2,0),"Conferir")</f>
        <v>2</v>
      </c>
      <c r="CX114" s="2">
        <f t="shared" si="4"/>
        <v>258.75</v>
      </c>
      <c r="CY114" s="2">
        <v>3897</v>
      </c>
      <c r="CZ114" s="2" t="s">
        <v>154</v>
      </c>
      <c r="DA114" s="10">
        <f>IFERROR(VLOOKUP(CZ114,Dicionário!$A:$B,2,0),"CONFERIR")</f>
        <v>2</v>
      </c>
      <c r="DB114" s="2" t="s">
        <v>1057</v>
      </c>
      <c r="DC114" s="2" t="s">
        <v>203</v>
      </c>
      <c r="DD114" s="2" t="s">
        <v>190</v>
      </c>
      <c r="DE114" s="10">
        <f>IFERROR(VLOOKUP(DD114,Dicionário!A:B,2,0),"Conferir")</f>
        <v>2</v>
      </c>
      <c r="DF114" s="2" t="s">
        <v>179</v>
      </c>
      <c r="DG114" s="2" t="s">
        <v>126</v>
      </c>
      <c r="DH114" s="2" t="s">
        <v>157</v>
      </c>
      <c r="DI114" s="10">
        <f>IFERROR(VLOOKUP(DH114,Dicionário!$A:$B,2,0),"CONFERIR")</f>
        <v>2</v>
      </c>
      <c r="DJ114" s="2" t="s">
        <v>206</v>
      </c>
      <c r="DK114" s="10">
        <f>IFERROR(VLOOKUP(DJ114,Dicionário!A:B,2,0),"Conferir")</f>
        <v>7</v>
      </c>
      <c r="DL114" s="2" t="s">
        <v>158</v>
      </c>
      <c r="DM114" s="10">
        <f>IFERROR(VLOOKUP(DL114,Dicionário!A:B,2,0),"Conferir")</f>
        <v>5</v>
      </c>
      <c r="DN114" s="2" t="s">
        <v>126</v>
      </c>
      <c r="DO114" s="10">
        <f>IFERROR(VLOOKUP(DN114,Dicionário!A:B,2,0),"Conferir")</f>
        <v>2</v>
      </c>
      <c r="DP114" s="2" t="s">
        <v>126</v>
      </c>
      <c r="DQ114" s="10">
        <f>IFERROR(VLOOKUP(DP114,Dicionário!A:B,2,0),"Conferir")</f>
        <v>2</v>
      </c>
      <c r="DS114" s="2">
        <f t="shared" si="5"/>
        <v>7376</v>
      </c>
      <c r="DT114" s="2">
        <f t="shared" si="6"/>
        <v>8456</v>
      </c>
      <c r="DU114" s="2">
        <v>17</v>
      </c>
      <c r="DV114" s="2">
        <v>2023</v>
      </c>
    </row>
    <row r="115" spans="1:126" ht="13" x14ac:dyDescent="0.15">
      <c r="A115" s="6">
        <v>44965.640205868054</v>
      </c>
      <c r="B115" s="2" t="s">
        <v>123</v>
      </c>
      <c r="C115" s="2" t="s">
        <v>1058</v>
      </c>
      <c r="D115" s="2" t="s">
        <v>125</v>
      </c>
      <c r="E115" s="2" t="s">
        <v>126</v>
      </c>
      <c r="F115" s="2" t="s">
        <v>126</v>
      </c>
      <c r="G115" s="2">
        <v>2</v>
      </c>
      <c r="H115" s="2">
        <v>1</v>
      </c>
      <c r="I115" s="2" t="s">
        <v>127</v>
      </c>
      <c r="J115" s="2" t="s">
        <v>128</v>
      </c>
      <c r="K115" s="2" t="s">
        <v>209</v>
      </c>
      <c r="L115" s="2" t="s">
        <v>1059</v>
      </c>
      <c r="M115" s="2">
        <v>2023020212</v>
      </c>
      <c r="N115" s="2" t="s">
        <v>1060</v>
      </c>
      <c r="O115" s="2">
        <v>11969433504</v>
      </c>
      <c r="P115" s="2">
        <v>580804318</v>
      </c>
      <c r="Q115" s="2">
        <v>47692830835</v>
      </c>
      <c r="R115" s="7">
        <v>38509</v>
      </c>
      <c r="S115" s="2" t="s">
        <v>387</v>
      </c>
      <c r="T115" s="2" t="s">
        <v>133</v>
      </c>
      <c r="U115" s="2" t="s">
        <v>1061</v>
      </c>
      <c r="V115" s="8" t="s">
        <v>1062</v>
      </c>
      <c r="W115" s="2" t="s">
        <v>168</v>
      </c>
      <c r="X115" s="2" t="s">
        <v>137</v>
      </c>
      <c r="Y115" s="2" t="s">
        <v>138</v>
      </c>
      <c r="Z115" s="2" t="s">
        <v>139</v>
      </c>
      <c r="AB115" s="2">
        <v>4</v>
      </c>
      <c r="AC115" s="2">
        <v>4</v>
      </c>
      <c r="AD115" s="2">
        <f t="shared" si="0"/>
        <v>8</v>
      </c>
      <c r="AF115" s="2">
        <f t="shared" si="1"/>
        <v>8</v>
      </c>
      <c r="AG115" s="2" t="str">
        <f t="shared" si="2"/>
        <v>Ok</v>
      </c>
      <c r="AH115" s="2" t="s">
        <v>169</v>
      </c>
      <c r="AI115" s="2">
        <v>0</v>
      </c>
      <c r="AJ115" s="2" t="s">
        <v>141</v>
      </c>
      <c r="AK115" s="2">
        <f>IFERROR(VLOOKUP(AJ115,Dicionário!A:B,2,0),"Conferir")</f>
        <v>2</v>
      </c>
      <c r="AL115" s="2">
        <v>3859</v>
      </c>
      <c r="AM115" s="2" t="s">
        <v>170</v>
      </c>
      <c r="AN115" s="9">
        <f>IFERROR(VLOOKUP(AM115,Dicionário!A:B,2,0),"Conferir")</f>
        <v>2</v>
      </c>
      <c r="AO115" s="2">
        <v>0</v>
      </c>
      <c r="AP115" s="2" t="s">
        <v>141</v>
      </c>
      <c r="AQ115" s="2">
        <f>IFERROR(VLOOKUP(AP115,Dicionário!A:B,2,0),"Conferir")</f>
        <v>2</v>
      </c>
      <c r="AR115" s="2">
        <v>0</v>
      </c>
      <c r="AS115" s="2" t="s">
        <v>141</v>
      </c>
      <c r="AT115" s="9">
        <f>IFERROR(VLOOKUP(AS115,Dicionário!A:B,2,0),"Conferir")</f>
        <v>2</v>
      </c>
      <c r="AU115" s="2">
        <v>0</v>
      </c>
      <c r="AV115" s="2">
        <f t="shared" si="20"/>
        <v>0</v>
      </c>
      <c r="AW115" s="2" t="s">
        <v>141</v>
      </c>
      <c r="AX115" s="9">
        <f>IFERROR(VLOOKUP(AW115,Dicionário!A:B,2,0),"Conferir")</f>
        <v>2</v>
      </c>
      <c r="AY115" s="2">
        <v>0</v>
      </c>
      <c r="AZ115" s="2" t="s">
        <v>141</v>
      </c>
      <c r="BA115" s="10">
        <f>IFERROR(VLOOKUP(AZ115,Dicionário!A:B,2,0),"Conferir")</f>
        <v>2</v>
      </c>
      <c r="BB115" s="2">
        <v>420</v>
      </c>
      <c r="BC115" s="2" t="s">
        <v>351</v>
      </c>
      <c r="BD115" s="10">
        <f>IFERROR(VLOOKUP(BC115,Dicionário!A:B,2,0),"Conferir")</f>
        <v>2</v>
      </c>
      <c r="BF115" s="2">
        <v>0</v>
      </c>
      <c r="BG115" s="2" t="s">
        <v>265</v>
      </c>
      <c r="BH115" s="10">
        <f>IFERROR(VLOOKUP(BG115,Dicionário!$A:$B,2,0),"CONFERIR")</f>
        <v>3</v>
      </c>
      <c r="BI115" s="2">
        <v>375</v>
      </c>
      <c r="BJ115" s="2" t="s">
        <v>238</v>
      </c>
      <c r="BK115" s="10">
        <f>IFERROR(VLOOKUP(BJ115,Dicionário!$A:$B,2,0),"CONFERIR")</f>
        <v>2</v>
      </c>
      <c r="BL115" s="2">
        <v>1090</v>
      </c>
      <c r="BM115" s="2" t="s">
        <v>145</v>
      </c>
      <c r="BN115" s="10">
        <f>IFERROR(VLOOKUP(BM115,Dicionário!$A:$B,2,0),"CONFERIR")</f>
        <v>2</v>
      </c>
      <c r="BO115" s="2">
        <v>0</v>
      </c>
      <c r="BP115" s="2" t="s">
        <v>578</v>
      </c>
      <c r="BQ115" s="10">
        <f>IFERROR(VLOOKUP(BP115,Dicionário!$A:$B,2,0),"CONFERIR")</f>
        <v>2</v>
      </c>
      <c r="BR115" s="2">
        <v>279</v>
      </c>
      <c r="BS115" s="2" t="s">
        <v>146</v>
      </c>
      <c r="BT115" s="10">
        <f>IFERROR(VLOOKUP(BS115,Dicionário!$A:$B,2,0),"CONFERIR")</f>
        <v>2</v>
      </c>
      <c r="BU115" s="2">
        <v>20</v>
      </c>
      <c r="BV115" s="2" t="s">
        <v>353</v>
      </c>
      <c r="BW115" s="10">
        <f>IFERROR(VLOOKUP(BV115,Dicionário!$A:$B,2,0),"CONFERIR")</f>
        <v>0</v>
      </c>
      <c r="BX115" s="2" t="s">
        <v>148</v>
      </c>
      <c r="BY115" s="2">
        <v>193</v>
      </c>
      <c r="BZ115" s="2" t="s">
        <v>149</v>
      </c>
      <c r="CA115" s="10">
        <f>IFERROR(VLOOKUP(BZ115,Dicionário!$A:$B,2,0),"CONFERIR")</f>
        <v>2</v>
      </c>
      <c r="CB115" s="2">
        <v>350</v>
      </c>
      <c r="CC115" s="2">
        <v>785</v>
      </c>
      <c r="CD115" s="2" t="s">
        <v>214</v>
      </c>
      <c r="CE115" s="10">
        <f>IFERROR(VLOOKUP(CD115,Dicionário!$A:$B,2,0),"CONFERIR")</f>
        <v>2</v>
      </c>
      <c r="CF115" s="2">
        <v>0</v>
      </c>
      <c r="CG115" s="2" t="s">
        <v>150</v>
      </c>
      <c r="CH115" s="10">
        <f>IFERROR(VLOOKUP(CG115,Dicionário!$A:$B,2,0),"CONFERIR")</f>
        <v>2</v>
      </c>
      <c r="CI115" s="2">
        <v>70</v>
      </c>
      <c r="CJ115" s="2" t="s">
        <v>175</v>
      </c>
      <c r="CK115" s="10">
        <f>IFERROR(VLOOKUP(CJ115,Dicionário!$A:$B,2,0),"CONFERIR")</f>
        <v>2</v>
      </c>
      <c r="CL115" s="2" t="s">
        <v>664</v>
      </c>
      <c r="CM115" s="2">
        <v>1</v>
      </c>
      <c r="CN115" s="2">
        <v>0</v>
      </c>
      <c r="CO115" s="2">
        <v>627</v>
      </c>
      <c r="CP115" s="2" t="s">
        <v>154</v>
      </c>
      <c r="CQ115" s="10">
        <f>IFERROR(VLOOKUP(CP115,Dicionário!$A:$B,2,0),"CONFERIR")</f>
        <v>2</v>
      </c>
      <c r="CR115" s="2">
        <v>0</v>
      </c>
      <c r="CS115" s="2" t="s">
        <v>150</v>
      </c>
      <c r="CT115" s="10">
        <f>IFERROR(VLOOKUP(CS115,Dicionário!A:B,2,0),"Conferir")</f>
        <v>2</v>
      </c>
      <c r="CU115" s="2">
        <v>0</v>
      </c>
      <c r="CV115" s="2" t="s">
        <v>150</v>
      </c>
      <c r="CW115" s="10">
        <f>IFERROR(VLOOKUP(CV115,Dicionário!A:B,2,0),"Conferir")</f>
        <v>2</v>
      </c>
      <c r="CX115" s="2">
        <f t="shared" si="4"/>
        <v>0</v>
      </c>
      <c r="CY115" s="2">
        <v>59532</v>
      </c>
      <c r="CZ115" s="2" t="s">
        <v>154</v>
      </c>
      <c r="DA115" s="10">
        <f>IFERROR(VLOOKUP(CZ115,Dicionário!$A:$B,2,0),"CONFERIR")</f>
        <v>2</v>
      </c>
      <c r="DC115" s="2" t="s">
        <v>203</v>
      </c>
      <c r="DD115" s="2" t="s">
        <v>155</v>
      </c>
      <c r="DE115" s="10">
        <f>IFERROR(VLOOKUP(DD115,Dicionário!A:B,2,0),"Conferir")</f>
        <v>1</v>
      </c>
      <c r="DF115" s="2" t="s">
        <v>156</v>
      </c>
      <c r="DH115" s="2" t="s">
        <v>157</v>
      </c>
      <c r="DI115" s="10">
        <f>IFERROR(VLOOKUP(DH115,Dicionário!$A:$B,2,0),"CONFERIR")</f>
        <v>2</v>
      </c>
      <c r="DJ115" s="2" t="s">
        <v>206</v>
      </c>
      <c r="DK115" s="10">
        <f>IFERROR(VLOOKUP(DJ115,Dicionário!A:B,2,0),"Conferir")</f>
        <v>7</v>
      </c>
      <c r="DL115" s="2" t="s">
        <v>217</v>
      </c>
      <c r="DM115" s="10">
        <f>IFERROR(VLOOKUP(DL115,Dicionário!A:B,2,0),"Conferir")</f>
        <v>6</v>
      </c>
      <c r="DN115" s="2" t="s">
        <v>126</v>
      </c>
      <c r="DO115" s="10">
        <f>IFERROR(VLOOKUP(DN115,Dicionário!A:B,2,0),"Conferir")</f>
        <v>2</v>
      </c>
      <c r="DP115" s="2" t="s">
        <v>126</v>
      </c>
      <c r="DQ115" s="10">
        <f>IFERROR(VLOOKUP(DP115,Dicionário!A:B,2,0),"Conferir")</f>
        <v>2</v>
      </c>
      <c r="DS115" s="2">
        <f t="shared" si="5"/>
        <v>4279</v>
      </c>
      <c r="DT115" s="2">
        <f t="shared" si="6"/>
        <v>63321</v>
      </c>
      <c r="DU115" s="2">
        <v>18</v>
      </c>
      <c r="DV115" s="2">
        <v>2022</v>
      </c>
    </row>
    <row r="116" spans="1:126" ht="13" x14ac:dyDescent="0.15">
      <c r="A116" s="6">
        <v>44966.584098796295</v>
      </c>
      <c r="B116" s="2" t="s">
        <v>180</v>
      </c>
      <c r="C116" s="2" t="s">
        <v>1063</v>
      </c>
      <c r="D116" s="2" t="s">
        <v>125</v>
      </c>
      <c r="E116" s="2" t="s">
        <v>126</v>
      </c>
      <c r="F116" s="2" t="s">
        <v>1064</v>
      </c>
      <c r="G116" s="2">
        <v>2</v>
      </c>
      <c r="H116" s="2">
        <v>1</v>
      </c>
      <c r="I116" s="2" t="s">
        <v>127</v>
      </c>
      <c r="J116" s="2" t="s">
        <v>128</v>
      </c>
      <c r="K116" s="2" t="s">
        <v>182</v>
      </c>
      <c r="L116" s="2" t="s">
        <v>1065</v>
      </c>
      <c r="M116" s="2">
        <v>2023020213</v>
      </c>
      <c r="N116" s="2" t="s">
        <v>1066</v>
      </c>
      <c r="O116" s="2">
        <v>11952034170</v>
      </c>
      <c r="P116" s="2" t="s">
        <v>1067</v>
      </c>
      <c r="Q116" s="2">
        <v>50624051811</v>
      </c>
      <c r="R116" s="7">
        <v>38420</v>
      </c>
      <c r="S116" s="2" t="s">
        <v>132</v>
      </c>
      <c r="T116" s="2" t="s">
        <v>133</v>
      </c>
      <c r="U116" s="2" t="s">
        <v>1068</v>
      </c>
      <c r="V116" s="8" t="s">
        <v>1069</v>
      </c>
      <c r="W116" s="2" t="s">
        <v>168</v>
      </c>
      <c r="X116" s="2" t="s">
        <v>137</v>
      </c>
      <c r="Y116" s="2" t="s">
        <v>138</v>
      </c>
      <c r="Z116" s="2" t="s">
        <v>139</v>
      </c>
      <c r="AB116" s="2">
        <v>3</v>
      </c>
      <c r="AC116" s="2">
        <v>1</v>
      </c>
      <c r="AD116" s="2">
        <f t="shared" si="0"/>
        <v>2</v>
      </c>
      <c r="AE116" s="2">
        <v>2</v>
      </c>
      <c r="AF116" s="2">
        <f t="shared" si="1"/>
        <v>4</v>
      </c>
      <c r="AG116" s="2" t="str">
        <f t="shared" si="2"/>
        <v>Ok</v>
      </c>
      <c r="AH116" s="2" t="s">
        <v>140</v>
      </c>
      <c r="AI116" s="2">
        <v>0</v>
      </c>
      <c r="AJ116" s="2" t="s">
        <v>141</v>
      </c>
      <c r="AK116" s="2">
        <f>IFERROR(VLOOKUP(AJ116,Dicionário!A:B,2,0),"Conferir")</f>
        <v>2</v>
      </c>
      <c r="AL116" s="2">
        <v>0</v>
      </c>
      <c r="AM116" s="2" t="s">
        <v>141</v>
      </c>
      <c r="AN116" s="9">
        <f>IFERROR(VLOOKUP(AM116,Dicionário!A:B,2,0),"Conferir")</f>
        <v>2</v>
      </c>
      <c r="AO116" s="2">
        <v>1844</v>
      </c>
      <c r="AP116" s="2" t="s">
        <v>142</v>
      </c>
      <c r="AQ116" s="2">
        <f>IFERROR(VLOOKUP(AP116,Dicionário!A:B,2,0),"Conferir")</f>
        <v>2</v>
      </c>
      <c r="AR116" s="2">
        <v>0</v>
      </c>
      <c r="AS116" s="2" t="s">
        <v>141</v>
      </c>
      <c r="AT116" s="9">
        <f>IFERROR(VLOOKUP(AS116,Dicionário!A:B,2,0),"Conferir")</f>
        <v>2</v>
      </c>
      <c r="AU116" s="2">
        <v>0</v>
      </c>
      <c r="AV116" s="2">
        <f t="shared" si="20"/>
        <v>0</v>
      </c>
      <c r="AW116" s="2" t="s">
        <v>141</v>
      </c>
      <c r="AX116" s="9">
        <f>IFERROR(VLOOKUP(AW116,Dicionário!A:B,2,0),"Conferir")</f>
        <v>2</v>
      </c>
      <c r="AY116" s="2">
        <v>0</v>
      </c>
      <c r="AZ116" s="2" t="s">
        <v>141</v>
      </c>
      <c r="BA116" s="10">
        <f>IFERROR(VLOOKUP(AZ116,Dicionário!A:B,2,0),"Conferir")</f>
        <v>2</v>
      </c>
      <c r="BB116" s="2">
        <v>0</v>
      </c>
      <c r="BC116" s="2" t="s">
        <v>141</v>
      </c>
      <c r="BD116" s="10">
        <f>IFERROR(VLOOKUP(BC116,Dicionário!A:B,2,0),"Conferir")</f>
        <v>2</v>
      </c>
      <c r="BF116" s="2">
        <v>0</v>
      </c>
      <c r="BG116" s="2" t="s">
        <v>265</v>
      </c>
      <c r="BH116" s="10">
        <f>IFERROR(VLOOKUP(BG116,Dicionário!$A:$B,2,0),"CONFERIR")</f>
        <v>3</v>
      </c>
      <c r="BI116" s="2">
        <v>0</v>
      </c>
      <c r="BJ116" s="2" t="s">
        <v>238</v>
      </c>
      <c r="BK116" s="10">
        <f>IFERROR(VLOOKUP(BJ116,Dicionário!$A:$B,2,0),"CONFERIR")</f>
        <v>2</v>
      </c>
      <c r="BL116" s="2">
        <v>250</v>
      </c>
      <c r="BM116" s="2" t="s">
        <v>227</v>
      </c>
      <c r="BN116" s="10">
        <f>IFERROR(VLOOKUP(BM116,Dicionário!$A:$B,2,0),"CONFERIR")</f>
        <v>0</v>
      </c>
      <c r="BO116" s="2">
        <v>71</v>
      </c>
      <c r="BP116" s="2" t="s">
        <v>146</v>
      </c>
      <c r="BQ116" s="10">
        <f>IFERROR(VLOOKUP(BP116,Dicionário!$A:$B,2,0),"CONFERIR")</f>
        <v>2</v>
      </c>
      <c r="BR116" s="2">
        <v>244</v>
      </c>
      <c r="BS116" s="2" t="s">
        <v>146</v>
      </c>
      <c r="BT116" s="10">
        <f>IFERROR(VLOOKUP(BS116,Dicionário!$A:$B,2,0),"CONFERIR")</f>
        <v>2</v>
      </c>
      <c r="BU116" s="2">
        <v>20</v>
      </c>
      <c r="BV116" s="2" t="s">
        <v>353</v>
      </c>
      <c r="BW116" s="10">
        <f>IFERROR(VLOOKUP(BV116,Dicionário!$A:$B,2,0),"CONFERIR")</f>
        <v>0</v>
      </c>
      <c r="BX116" s="2" t="s">
        <v>202</v>
      </c>
      <c r="BY116" s="2">
        <v>200</v>
      </c>
      <c r="BZ116" s="2" t="s">
        <v>266</v>
      </c>
      <c r="CA116" s="10">
        <f>IFERROR(VLOOKUP(BZ116,Dicionário!$A:$B,2,0),"CONFERIR")</f>
        <v>0</v>
      </c>
      <c r="CB116" s="2">
        <v>200</v>
      </c>
      <c r="CC116" s="2">
        <v>0</v>
      </c>
      <c r="CD116" s="2" t="s">
        <v>150</v>
      </c>
      <c r="CE116" s="10">
        <f>IFERROR(VLOOKUP(CD116,Dicionário!$A:$B,2,0),"CONFERIR")</f>
        <v>2</v>
      </c>
      <c r="CF116" s="2">
        <v>0</v>
      </c>
      <c r="CG116" s="2" t="s">
        <v>150</v>
      </c>
      <c r="CH116" s="10">
        <f>IFERROR(VLOOKUP(CG116,Dicionário!$A:$B,2,0),"CONFERIR")</f>
        <v>2</v>
      </c>
      <c r="CI116" s="2">
        <v>250</v>
      </c>
      <c r="CJ116" s="2" t="s">
        <v>175</v>
      </c>
      <c r="CK116" s="10">
        <f>IFERROR(VLOOKUP(CJ116,Dicionário!$A:$B,2,0),"CONFERIR")</f>
        <v>2</v>
      </c>
      <c r="CL116" s="2" t="s">
        <v>1070</v>
      </c>
      <c r="CM116" s="2">
        <v>0</v>
      </c>
      <c r="CN116" s="2">
        <v>0</v>
      </c>
      <c r="CO116" s="2">
        <v>0</v>
      </c>
      <c r="CP116" s="2" t="s">
        <v>150</v>
      </c>
      <c r="CQ116" s="10">
        <f>IFERROR(VLOOKUP(CP116,Dicionário!$A:$B,2,0),"CONFERIR")</f>
        <v>2</v>
      </c>
      <c r="CR116" s="2">
        <v>0</v>
      </c>
      <c r="CS116" s="2" t="s">
        <v>150</v>
      </c>
      <c r="CT116" s="10">
        <f>IFERROR(VLOOKUP(CS116,Dicionário!A:B,2,0),"Conferir")</f>
        <v>2</v>
      </c>
      <c r="CU116" s="2">
        <v>0</v>
      </c>
      <c r="CV116" s="2" t="s">
        <v>150</v>
      </c>
      <c r="CW116" s="10">
        <f>IFERROR(VLOOKUP(CV116,Dicionário!A:B,2,0),"Conferir")</f>
        <v>2</v>
      </c>
      <c r="CX116" s="2">
        <f t="shared" si="4"/>
        <v>0</v>
      </c>
      <c r="CY116" s="2">
        <v>0</v>
      </c>
      <c r="CZ116" s="2" t="s">
        <v>150</v>
      </c>
      <c r="DA116" s="10">
        <f>IFERROR(VLOOKUP(CZ116,Dicionário!$A:$B,2,0),"CONFERIR")</f>
        <v>2</v>
      </c>
      <c r="DC116" s="2" t="s">
        <v>203</v>
      </c>
      <c r="DD116" s="2" t="s">
        <v>155</v>
      </c>
      <c r="DE116" s="10">
        <f>IFERROR(VLOOKUP(DD116,Dicionário!A:B,2,0),"Conferir")</f>
        <v>1</v>
      </c>
      <c r="DF116" s="2" t="s">
        <v>156</v>
      </c>
      <c r="DG116" s="2" t="s">
        <v>126</v>
      </c>
      <c r="DH116" s="2" t="s">
        <v>157</v>
      </c>
      <c r="DI116" s="10">
        <f>IFERROR(VLOOKUP(DH116,Dicionário!$A:$B,2,0),"CONFERIR")</f>
        <v>2</v>
      </c>
      <c r="DJ116" s="2" t="s">
        <v>158</v>
      </c>
      <c r="DK116" s="10">
        <f>IFERROR(VLOOKUP(DJ116,Dicionário!A:B,2,0),"Conferir")</f>
        <v>5</v>
      </c>
      <c r="DL116" s="2" t="s">
        <v>206</v>
      </c>
      <c r="DM116" s="10">
        <f>IFERROR(VLOOKUP(DL116,Dicionário!A:B,2,0),"Conferir")</f>
        <v>7</v>
      </c>
      <c r="DN116" s="2" t="s">
        <v>126</v>
      </c>
      <c r="DO116" s="10">
        <f>IFERROR(VLOOKUP(DN116,Dicionário!A:B,2,0),"Conferir")</f>
        <v>2</v>
      </c>
      <c r="DP116" s="2" t="s">
        <v>125</v>
      </c>
      <c r="DQ116" s="10">
        <f>IFERROR(VLOOKUP(DP116,Dicionário!A:B,2,0),"Conferir")</f>
        <v>1</v>
      </c>
      <c r="DS116" s="2">
        <f t="shared" si="5"/>
        <v>1844</v>
      </c>
      <c r="DT116" s="2">
        <f t="shared" si="6"/>
        <v>1235</v>
      </c>
      <c r="DU116" s="2">
        <v>18</v>
      </c>
      <c r="DV116" s="2">
        <v>2022</v>
      </c>
    </row>
    <row r="117" spans="1:126" ht="13" x14ac:dyDescent="0.15">
      <c r="A117" s="6">
        <v>44965.42341851852</v>
      </c>
      <c r="B117" s="2" t="s">
        <v>1071</v>
      </c>
      <c r="C117" s="2" t="s">
        <v>1072</v>
      </c>
      <c r="D117" s="2" t="s">
        <v>125</v>
      </c>
      <c r="E117" s="2" t="s">
        <v>125</v>
      </c>
      <c r="F117" s="2" t="s">
        <v>126</v>
      </c>
      <c r="G117" s="2">
        <v>1</v>
      </c>
      <c r="H117" s="2">
        <v>1</v>
      </c>
      <c r="I117" s="2" t="s">
        <v>127</v>
      </c>
      <c r="J117" s="2" t="s">
        <v>128</v>
      </c>
      <c r="K117" s="2" t="s">
        <v>163</v>
      </c>
      <c r="L117" s="2" t="s">
        <v>1073</v>
      </c>
      <c r="M117" s="2">
        <v>2023020215</v>
      </c>
      <c r="N117" s="2" t="s">
        <v>1074</v>
      </c>
      <c r="O117" s="2">
        <v>11942295958</v>
      </c>
      <c r="P117" s="2">
        <v>583152788</v>
      </c>
      <c r="Q117" s="2">
        <v>49119226802</v>
      </c>
      <c r="R117" s="7">
        <v>38251</v>
      </c>
      <c r="S117" s="2" t="s">
        <v>132</v>
      </c>
      <c r="T117" s="2" t="s">
        <v>133</v>
      </c>
      <c r="U117" s="2" t="s">
        <v>1075</v>
      </c>
      <c r="V117" s="8" t="s">
        <v>1076</v>
      </c>
      <c r="W117" s="2" t="s">
        <v>168</v>
      </c>
      <c r="X117" s="2" t="s">
        <v>137</v>
      </c>
      <c r="Y117" s="2" t="s">
        <v>138</v>
      </c>
      <c r="Z117" s="2" t="s">
        <v>139</v>
      </c>
      <c r="AB117" s="2">
        <v>4</v>
      </c>
      <c r="AC117" s="2">
        <v>4</v>
      </c>
      <c r="AD117" s="2">
        <f t="shared" si="0"/>
        <v>8</v>
      </c>
      <c r="AF117" s="2">
        <f t="shared" si="1"/>
        <v>8</v>
      </c>
      <c r="AG117" s="2" t="str">
        <f t="shared" si="2"/>
        <v>Ok</v>
      </c>
      <c r="AH117" s="2" t="s">
        <v>140</v>
      </c>
      <c r="AI117" s="2">
        <v>0</v>
      </c>
      <c r="AJ117" s="2" t="s">
        <v>141</v>
      </c>
      <c r="AK117" s="2">
        <f>IFERROR(VLOOKUP(AJ117,Dicionário!A:B,2,0),"Conferir")</f>
        <v>2</v>
      </c>
      <c r="AL117" s="2">
        <f>6033-804</f>
        <v>5229</v>
      </c>
      <c r="AM117" s="2" t="s">
        <v>142</v>
      </c>
      <c r="AN117" s="9">
        <f>IFERROR(VLOOKUP(AM117,Dicionário!A:B,2,0),"Conferir")</f>
        <v>2</v>
      </c>
      <c r="AO117" s="2">
        <v>0</v>
      </c>
      <c r="AP117" s="2" t="s">
        <v>307</v>
      </c>
      <c r="AQ117" s="2">
        <f>IFERROR(VLOOKUP(AP117,Dicionário!A:B,2,0),"Conferir")</f>
        <v>2</v>
      </c>
      <c r="AR117" s="2">
        <v>0</v>
      </c>
      <c r="AS117" s="2" t="s">
        <v>141</v>
      </c>
      <c r="AT117" s="9">
        <f>IFERROR(VLOOKUP(AS117,Dicionário!A:B,2,0),"Conferir")</f>
        <v>2</v>
      </c>
      <c r="AU117" s="2">
        <v>0</v>
      </c>
      <c r="AV117" s="2">
        <v>0</v>
      </c>
      <c r="AW117" s="2" t="s">
        <v>141</v>
      </c>
      <c r="AX117" s="9">
        <f>IFERROR(VLOOKUP(AW117,Dicionário!A:B,2,0),"Conferir")</f>
        <v>2</v>
      </c>
      <c r="AY117" s="2">
        <v>0</v>
      </c>
      <c r="AZ117" s="2" t="s">
        <v>141</v>
      </c>
      <c r="BA117" s="10">
        <f>IFERROR(VLOOKUP(AZ117,Dicionário!A:B,2,0),"Conferir")</f>
        <v>2</v>
      </c>
      <c r="BB117" s="2">
        <v>0</v>
      </c>
      <c r="BC117" s="2" t="s">
        <v>141</v>
      </c>
      <c r="BD117" s="10">
        <f>IFERROR(VLOOKUP(BC117,Dicionário!A:B,2,0),"Conferir")</f>
        <v>2</v>
      </c>
      <c r="BE117" s="2" t="s">
        <v>1077</v>
      </c>
      <c r="BF117" s="2">
        <v>0</v>
      </c>
      <c r="BG117" s="2" t="s">
        <v>143</v>
      </c>
      <c r="BH117" s="10">
        <f>IFERROR(VLOOKUP(BG117,Dicionário!$A:$B,2,0),"CONFERIR")</f>
        <v>1</v>
      </c>
      <c r="BI117" s="2">
        <v>0</v>
      </c>
      <c r="BJ117" s="2" t="s">
        <v>144</v>
      </c>
      <c r="BK117" s="10">
        <f>IFERROR(VLOOKUP(BJ117,Dicionário!$A:$B,2,0),"CONFERIR")</f>
        <v>2</v>
      </c>
      <c r="BL117" s="2">
        <v>0</v>
      </c>
      <c r="BM117" s="2" t="s">
        <v>150</v>
      </c>
      <c r="BN117" s="10">
        <f>IFERROR(VLOOKUP(BM117,Dicionário!$A:$B,2,0),"CONFERIR")</f>
        <v>2</v>
      </c>
      <c r="BO117" s="2">
        <v>107</v>
      </c>
      <c r="BP117" s="2" t="s">
        <v>146</v>
      </c>
      <c r="BQ117" s="10">
        <f>IFERROR(VLOOKUP(BP117,Dicionário!$A:$B,2,0),"CONFERIR")</f>
        <v>2</v>
      </c>
      <c r="BR117" s="2">
        <v>282</v>
      </c>
      <c r="BS117" s="2" t="s">
        <v>146</v>
      </c>
      <c r="BT117" s="10">
        <f>IFERROR(VLOOKUP(BS117,Dicionário!$A:$B,2,0),"CONFERIR")</f>
        <v>2</v>
      </c>
      <c r="BU117" s="2">
        <v>0</v>
      </c>
      <c r="BV117" s="2" t="s">
        <v>150</v>
      </c>
      <c r="BW117" s="10">
        <f>IFERROR(VLOOKUP(BV117,Dicionário!$A:$B,2,0),"CONFERIR")</f>
        <v>2</v>
      </c>
      <c r="BX117" s="2" t="s">
        <v>148</v>
      </c>
      <c r="BY117" s="2">
        <v>144</v>
      </c>
      <c r="BZ117" s="2" t="s">
        <v>149</v>
      </c>
      <c r="CA117" s="10">
        <f>IFERROR(VLOOKUP(BZ117,Dicionário!$A:$B,2,0),"CONFERIR")</f>
        <v>2</v>
      </c>
      <c r="CB117" s="2">
        <v>600</v>
      </c>
      <c r="CC117" s="2">
        <v>0</v>
      </c>
      <c r="CD117" s="2" t="s">
        <v>150</v>
      </c>
      <c r="CE117" s="10">
        <f>IFERROR(VLOOKUP(CD117,Dicionário!$A:$B,2,0),"CONFERIR")</f>
        <v>2</v>
      </c>
      <c r="CF117" s="2">
        <v>0</v>
      </c>
      <c r="CG117" s="2" t="s">
        <v>150</v>
      </c>
      <c r="CH117" s="10">
        <f>IFERROR(VLOOKUP(CG117,Dicionário!$A:$B,2,0),"CONFERIR")</f>
        <v>2</v>
      </c>
      <c r="CI117" s="2">
        <v>0</v>
      </c>
      <c r="CJ117" s="2" t="s">
        <v>150</v>
      </c>
      <c r="CK117" s="10">
        <f>IFERROR(VLOOKUP(CJ117,Dicionário!$A:$B,2,0),"CONFERIR")</f>
        <v>2</v>
      </c>
      <c r="CM117" s="2">
        <v>1</v>
      </c>
      <c r="CN117" s="2">
        <v>0</v>
      </c>
      <c r="CO117" s="2">
        <v>2791</v>
      </c>
      <c r="CP117" s="2" t="s">
        <v>154</v>
      </c>
      <c r="CQ117" s="10">
        <f>IFERROR(VLOOKUP(CP117,Dicionário!$A:$B,2,0),"CONFERIR")</f>
        <v>2</v>
      </c>
      <c r="CR117" s="2">
        <v>14255</v>
      </c>
      <c r="CS117" s="2" t="s">
        <v>154</v>
      </c>
      <c r="CT117" s="10">
        <f>IFERROR(VLOOKUP(CS117,Dicionário!A:B,2,0),"Conferir")</f>
        <v>2</v>
      </c>
      <c r="CU117" s="2">
        <v>4612</v>
      </c>
      <c r="CV117" s="2" t="s">
        <v>154</v>
      </c>
      <c r="CW117" s="10">
        <f>IFERROR(VLOOKUP(CV117,Dicionário!A:B,2,0),"Conferir")</f>
        <v>2</v>
      </c>
      <c r="CX117" s="2">
        <f t="shared" si="4"/>
        <v>-803.58333333333337</v>
      </c>
      <c r="CY117" s="2">
        <v>166000</v>
      </c>
      <c r="CZ117" s="2" t="s">
        <v>154</v>
      </c>
      <c r="DA117" s="10">
        <f>IFERROR(VLOOKUP(CZ117,Dicionário!$A:$B,2,0),"CONFERIR")</f>
        <v>2</v>
      </c>
      <c r="DC117" s="2" t="s">
        <v>155</v>
      </c>
      <c r="DD117" s="2" t="s">
        <v>155</v>
      </c>
      <c r="DE117" s="10">
        <f>IFERROR(VLOOKUP(DD117,Dicionário!A:B,2,0),"Conferir")</f>
        <v>1</v>
      </c>
      <c r="DF117" s="2" t="s">
        <v>156</v>
      </c>
      <c r="DH117" s="2" t="s">
        <v>157</v>
      </c>
      <c r="DI117" s="10">
        <f>IFERROR(VLOOKUP(DH117,Dicionário!$A:$B,2,0),"CONFERIR")</f>
        <v>2</v>
      </c>
      <c r="DJ117" s="2" t="s">
        <v>206</v>
      </c>
      <c r="DK117" s="10">
        <f>IFERROR(VLOOKUP(DJ117,Dicionário!A:B,2,0),"Conferir")</f>
        <v>7</v>
      </c>
      <c r="DL117" s="2" t="s">
        <v>206</v>
      </c>
      <c r="DM117" s="10">
        <f>IFERROR(VLOOKUP(DL117,Dicionário!A:B,2,0),"Conferir")</f>
        <v>7</v>
      </c>
      <c r="DN117" s="2" t="s">
        <v>126</v>
      </c>
      <c r="DO117" s="10">
        <f>IFERROR(VLOOKUP(DN117,Dicionário!A:B,2,0),"Conferir")</f>
        <v>2</v>
      </c>
      <c r="DP117" s="2" t="s">
        <v>126</v>
      </c>
      <c r="DQ117" s="10">
        <f>IFERROR(VLOOKUP(DP117,Dicionário!A:B,2,0),"Conferir")</f>
        <v>2</v>
      </c>
      <c r="DS117" s="2">
        <f t="shared" si="5"/>
        <v>5229</v>
      </c>
      <c r="DT117" s="2">
        <f t="shared" si="6"/>
        <v>184179</v>
      </c>
      <c r="DU117" s="2">
        <v>19</v>
      </c>
      <c r="DV117" s="2">
        <v>2022</v>
      </c>
    </row>
    <row r="118" spans="1:126" ht="13" x14ac:dyDescent="0.15">
      <c r="A118" s="6">
        <v>44966.403998796297</v>
      </c>
      <c r="B118" s="2" t="s">
        <v>258</v>
      </c>
      <c r="C118" s="2" t="s">
        <v>1078</v>
      </c>
      <c r="D118" s="2" t="s">
        <v>125</v>
      </c>
      <c r="E118" s="2" t="s">
        <v>126</v>
      </c>
      <c r="F118" s="2" t="s">
        <v>126</v>
      </c>
      <c r="G118" s="2">
        <v>1</v>
      </c>
      <c r="H118" s="2" t="s">
        <v>162</v>
      </c>
      <c r="I118" s="2" t="s">
        <v>127</v>
      </c>
      <c r="J118" s="2" t="s">
        <v>163</v>
      </c>
      <c r="K118" s="2" t="s">
        <v>128</v>
      </c>
      <c r="L118" s="2" t="s">
        <v>1079</v>
      </c>
      <c r="M118" s="2">
        <v>2023020220</v>
      </c>
      <c r="N118" s="2" t="s">
        <v>1080</v>
      </c>
      <c r="O118" s="2">
        <v>11949259507</v>
      </c>
      <c r="P118" s="2">
        <v>562347616</v>
      </c>
      <c r="Q118" s="2">
        <v>54802953810</v>
      </c>
      <c r="R118" s="7">
        <v>38713</v>
      </c>
      <c r="S118" s="2" t="s">
        <v>132</v>
      </c>
      <c r="T118" s="2" t="s">
        <v>133</v>
      </c>
      <c r="U118" s="2" t="s">
        <v>1081</v>
      </c>
      <c r="V118" s="8" t="s">
        <v>1082</v>
      </c>
      <c r="W118" s="2" t="s">
        <v>295</v>
      </c>
      <c r="X118" s="2" t="s">
        <v>137</v>
      </c>
      <c r="Y118" s="2" t="s">
        <v>138</v>
      </c>
      <c r="Z118" s="2" t="s">
        <v>139</v>
      </c>
      <c r="AB118" s="2">
        <v>3</v>
      </c>
      <c r="AC118" s="2">
        <v>3</v>
      </c>
      <c r="AD118" s="2">
        <f t="shared" si="0"/>
        <v>6</v>
      </c>
      <c r="AE118" s="2">
        <v>0</v>
      </c>
      <c r="AF118" s="2">
        <f t="shared" si="1"/>
        <v>6</v>
      </c>
      <c r="AG118" s="2" t="str">
        <f t="shared" si="2"/>
        <v>Ok</v>
      </c>
      <c r="AH118" s="2" t="s">
        <v>140</v>
      </c>
      <c r="AI118" s="2">
        <v>0</v>
      </c>
      <c r="AJ118" s="2" t="s">
        <v>141</v>
      </c>
      <c r="AK118" s="2">
        <f>IFERROR(VLOOKUP(AJ118,Dicionário!A:B,2,0),"Conferir")</f>
        <v>2</v>
      </c>
      <c r="AL118" s="2">
        <v>0</v>
      </c>
      <c r="AM118" s="2" t="s">
        <v>141</v>
      </c>
      <c r="AN118" s="9">
        <f>IFERROR(VLOOKUP(AM118,Dicionário!A:B,2,0),"Conferir")</f>
        <v>2</v>
      </c>
      <c r="AO118" s="2">
        <v>0</v>
      </c>
      <c r="AP118" s="2" t="s">
        <v>307</v>
      </c>
      <c r="AQ118" s="2">
        <f>IFERROR(VLOOKUP(AP118,Dicionário!A:B,2,0),"Conferir")</f>
        <v>2</v>
      </c>
      <c r="AR118" s="2">
        <v>0</v>
      </c>
      <c r="AS118" s="2" t="s">
        <v>141</v>
      </c>
      <c r="AT118" s="9">
        <f>IFERROR(VLOOKUP(AS118,Dicionário!A:B,2,0),"Conferir")</f>
        <v>2</v>
      </c>
      <c r="AU118" s="2">
        <v>0</v>
      </c>
      <c r="AV118" s="2">
        <f>ROUND(AU118+CX118,0)</f>
        <v>0</v>
      </c>
      <c r="AW118" s="2" t="s">
        <v>141</v>
      </c>
      <c r="AX118" s="9">
        <f>IFERROR(VLOOKUP(AW118,Dicionário!A:B,2,0),"Conferir")</f>
        <v>2</v>
      </c>
      <c r="AY118" s="2">
        <v>0</v>
      </c>
      <c r="AZ118" s="2" t="s">
        <v>141</v>
      </c>
      <c r="BA118" s="10">
        <f>IFERROR(VLOOKUP(AZ118,Dicionário!A:B,2,0),"Conferir")</f>
        <v>2</v>
      </c>
      <c r="BB118" s="2">
        <v>6000</v>
      </c>
      <c r="BC118" s="2" t="s">
        <v>587</v>
      </c>
      <c r="BD118" s="10">
        <f>IFERROR(VLOOKUP(BC118,Dicionário!A:B,2,0),"Conferir")</f>
        <v>2</v>
      </c>
      <c r="BE118" s="2" t="s">
        <v>1083</v>
      </c>
      <c r="BF118" s="2">
        <v>0</v>
      </c>
      <c r="BG118" s="2" t="s">
        <v>143</v>
      </c>
      <c r="BH118" s="10">
        <f>IFERROR(VLOOKUP(BG118,Dicionário!$A:$B,2,0),"CONFERIR")</f>
        <v>1</v>
      </c>
      <c r="BI118" s="2">
        <v>0</v>
      </c>
      <c r="BJ118" s="2" t="s">
        <v>144</v>
      </c>
      <c r="BK118" s="10">
        <f>IFERROR(VLOOKUP(BJ118,Dicionário!$A:$B,2,0),"CONFERIR")</f>
        <v>2</v>
      </c>
      <c r="BL118" s="2">
        <v>132</v>
      </c>
      <c r="BM118" s="2" t="s">
        <v>227</v>
      </c>
      <c r="BN118" s="10">
        <f>IFERROR(VLOOKUP(BM118,Dicionário!$A:$B,2,0),"CONFERIR")</f>
        <v>0</v>
      </c>
      <c r="BO118" s="2">
        <v>110</v>
      </c>
      <c r="BP118" s="2" t="s">
        <v>308</v>
      </c>
      <c r="BQ118" s="10">
        <f>IFERROR(VLOOKUP(BP118,Dicionário!$A:$B,2,0),"CONFERIR")</f>
        <v>0</v>
      </c>
      <c r="BR118" s="2">
        <v>218</v>
      </c>
      <c r="BS118" s="2" t="s">
        <v>341</v>
      </c>
      <c r="BT118" s="10">
        <f>IFERROR(VLOOKUP(BS118,Dicionário!$A:$B,2,0),"CONFERIR")</f>
        <v>0</v>
      </c>
      <c r="BU118" s="2">
        <v>148</v>
      </c>
      <c r="BV118" s="2" t="s">
        <v>353</v>
      </c>
      <c r="BW118" s="10">
        <f>IFERROR(VLOOKUP(BV118,Dicionário!$A:$B,2,0),"CONFERIR")</f>
        <v>0</v>
      </c>
      <c r="BX118" s="2" t="s">
        <v>148</v>
      </c>
      <c r="BY118" s="2">
        <v>200</v>
      </c>
      <c r="BZ118" s="2" t="s">
        <v>266</v>
      </c>
      <c r="CA118" s="10">
        <f>IFERROR(VLOOKUP(BZ118,Dicionário!$A:$B,2,0),"CONFERIR")</f>
        <v>0</v>
      </c>
      <c r="CB118" s="2">
        <v>0</v>
      </c>
      <c r="CC118" s="2">
        <v>0</v>
      </c>
      <c r="CD118" s="2" t="s">
        <v>150</v>
      </c>
      <c r="CE118" s="10">
        <f>IFERROR(VLOOKUP(CD118,Dicionário!$A:$B,2,0),"CONFERIR")</f>
        <v>2</v>
      </c>
      <c r="CF118" s="2">
        <v>180</v>
      </c>
      <c r="CG118" s="2" t="s">
        <v>267</v>
      </c>
      <c r="CH118" s="10">
        <f>IFERROR(VLOOKUP(CG118,Dicionário!$A:$B,2,0),"CONFERIR")</f>
        <v>0</v>
      </c>
      <c r="CI118" s="2">
        <v>120</v>
      </c>
      <c r="CJ118" s="2" t="s">
        <v>175</v>
      </c>
      <c r="CK118" s="10">
        <f>IFERROR(VLOOKUP(CJ118,Dicionário!$A:$B,2,0),"CONFERIR")</f>
        <v>2</v>
      </c>
      <c r="CL118" s="2" t="s">
        <v>423</v>
      </c>
      <c r="CM118" s="2">
        <v>0</v>
      </c>
      <c r="CN118" s="2">
        <v>0</v>
      </c>
      <c r="CO118" s="2">
        <v>0</v>
      </c>
      <c r="CP118" s="2" t="s">
        <v>150</v>
      </c>
      <c r="CQ118" s="10">
        <f>IFERROR(VLOOKUP(CP118,Dicionário!$A:$B,2,0),"CONFERIR")</f>
        <v>2</v>
      </c>
      <c r="CR118" s="2">
        <v>0</v>
      </c>
      <c r="CS118" s="2" t="s">
        <v>154</v>
      </c>
      <c r="CT118" s="10">
        <f>IFERROR(VLOOKUP(CS118,Dicionário!A:B,2,0),"Conferir")</f>
        <v>2</v>
      </c>
      <c r="CU118" s="2">
        <v>0</v>
      </c>
      <c r="CV118" s="2" t="s">
        <v>150</v>
      </c>
      <c r="CW118" s="10">
        <f>IFERROR(VLOOKUP(CV118,Dicionário!A:B,2,0),"Conferir")</f>
        <v>2</v>
      </c>
      <c r="CX118" s="2">
        <f t="shared" si="4"/>
        <v>0</v>
      </c>
      <c r="CY118" s="2">
        <v>0</v>
      </c>
      <c r="CZ118" s="2" t="s">
        <v>150</v>
      </c>
      <c r="DA118" s="10">
        <f>IFERROR(VLOOKUP(CZ118,Dicionário!$A:$B,2,0),"CONFERIR")</f>
        <v>2</v>
      </c>
      <c r="DC118" s="2" t="s">
        <v>155</v>
      </c>
      <c r="DD118" s="2" t="s">
        <v>155</v>
      </c>
      <c r="DE118" s="10">
        <f>IFERROR(VLOOKUP(DD118,Dicionário!A:B,2,0),"Conferir")</f>
        <v>1</v>
      </c>
      <c r="DF118" s="2" t="s">
        <v>156</v>
      </c>
      <c r="DG118" s="2" t="s">
        <v>126</v>
      </c>
      <c r="DH118" s="2" t="s">
        <v>157</v>
      </c>
      <c r="DI118" s="10">
        <f>IFERROR(VLOOKUP(DH118,Dicionário!$A:$B,2,0),"CONFERIR")</f>
        <v>2</v>
      </c>
      <c r="DJ118" s="2" t="s">
        <v>519</v>
      </c>
      <c r="DK118" s="10">
        <f>IFERROR(VLOOKUP(DJ118,Dicionário!A:B,2,0),"Conferir")</f>
        <v>1</v>
      </c>
      <c r="DL118" s="2" t="s">
        <v>158</v>
      </c>
      <c r="DM118" s="10">
        <f>IFERROR(VLOOKUP(DL118,Dicionário!A:B,2,0),"Conferir")</f>
        <v>5</v>
      </c>
      <c r="DN118" s="2" t="s">
        <v>126</v>
      </c>
      <c r="DO118" s="10">
        <f>IFERROR(VLOOKUP(DN118,Dicionário!A:B,2,0),"Conferir")</f>
        <v>2</v>
      </c>
      <c r="DP118" s="2" t="s">
        <v>126</v>
      </c>
      <c r="DQ118" s="10">
        <f>IFERROR(VLOOKUP(DP118,Dicionário!A:B,2,0),"Conferir")</f>
        <v>2</v>
      </c>
      <c r="DS118" s="2">
        <f t="shared" si="5"/>
        <v>6000</v>
      </c>
      <c r="DT118" s="2">
        <f t="shared" si="6"/>
        <v>1108</v>
      </c>
      <c r="DU118" s="2">
        <v>17</v>
      </c>
      <c r="DV118" s="2">
        <v>2022</v>
      </c>
    </row>
    <row r="119" spans="1:126" ht="13" x14ac:dyDescent="0.15">
      <c r="A119" s="6">
        <v>44967.583310034723</v>
      </c>
      <c r="B119" s="2" t="s">
        <v>123</v>
      </c>
      <c r="C119" s="2" t="s">
        <v>1084</v>
      </c>
      <c r="D119" s="2" t="s">
        <v>125</v>
      </c>
      <c r="E119" s="2" t="s">
        <v>126</v>
      </c>
      <c r="F119" s="2" t="s">
        <v>126</v>
      </c>
      <c r="G119" s="2">
        <v>1</v>
      </c>
      <c r="H119" s="2" t="s">
        <v>162</v>
      </c>
      <c r="I119" s="2" t="s">
        <v>127</v>
      </c>
      <c r="J119" s="2" t="s">
        <v>128</v>
      </c>
      <c r="K119" s="2" t="s">
        <v>163</v>
      </c>
      <c r="L119" s="2" t="s">
        <v>1085</v>
      </c>
      <c r="M119" s="2">
        <v>2023020221</v>
      </c>
      <c r="N119" s="2" t="s">
        <v>1086</v>
      </c>
      <c r="O119" s="2">
        <v>11948890535</v>
      </c>
      <c r="P119" s="2">
        <v>598675504</v>
      </c>
      <c r="Q119" s="2">
        <v>49717399808</v>
      </c>
      <c r="R119" s="7">
        <v>38364</v>
      </c>
      <c r="S119" s="2" t="s">
        <v>132</v>
      </c>
      <c r="T119" s="2" t="s">
        <v>133</v>
      </c>
      <c r="U119" s="2" t="s">
        <v>1087</v>
      </c>
      <c r="V119" s="8" t="s">
        <v>1088</v>
      </c>
      <c r="W119" s="2" t="s">
        <v>275</v>
      </c>
      <c r="X119" s="2" t="s">
        <v>137</v>
      </c>
      <c r="Y119" s="2" t="s">
        <v>138</v>
      </c>
      <c r="Z119" s="2" t="s">
        <v>139</v>
      </c>
      <c r="AB119" s="2">
        <v>3</v>
      </c>
      <c r="AC119" s="2">
        <v>3</v>
      </c>
      <c r="AD119" s="2">
        <f t="shared" si="0"/>
        <v>6</v>
      </c>
      <c r="AF119" s="2">
        <f t="shared" si="1"/>
        <v>6</v>
      </c>
      <c r="AG119" s="2" t="str">
        <f t="shared" si="2"/>
        <v>Ok</v>
      </c>
      <c r="AH119" s="2" t="s">
        <v>140</v>
      </c>
      <c r="AI119" s="2">
        <v>0</v>
      </c>
      <c r="AJ119" s="2" t="s">
        <v>141</v>
      </c>
      <c r="AK119" s="2">
        <f>IFERROR(VLOOKUP(AJ119,Dicionário!A:B,2,0),"Conferir")</f>
        <v>2</v>
      </c>
      <c r="AL119" s="2">
        <v>0</v>
      </c>
      <c r="AM119" s="2" t="s">
        <v>141</v>
      </c>
      <c r="AN119" s="9">
        <f>IFERROR(VLOOKUP(AM119,Dicionário!A:B,2,0),"Conferir")</f>
        <v>2</v>
      </c>
      <c r="AO119" s="2">
        <f>2290-373</f>
        <v>1917</v>
      </c>
      <c r="AP119" s="2" t="s">
        <v>142</v>
      </c>
      <c r="AQ119" s="2">
        <f>IFERROR(VLOOKUP(AP119,Dicionário!A:B,2,0),"Conferir")</f>
        <v>2</v>
      </c>
      <c r="AR119" s="2">
        <v>0</v>
      </c>
      <c r="AS119" s="2" t="s">
        <v>141</v>
      </c>
      <c r="AT119" s="9">
        <f>IFERROR(VLOOKUP(AS119,Dicionário!A:B,2,0),"Conferir")</f>
        <v>2</v>
      </c>
      <c r="AU119" s="2">
        <v>0</v>
      </c>
      <c r="AV119" s="2">
        <v>0</v>
      </c>
      <c r="AW119" s="2" t="s">
        <v>141</v>
      </c>
      <c r="AX119" s="9">
        <f>IFERROR(VLOOKUP(AW119,Dicionário!A:B,2,0),"Conferir")</f>
        <v>2</v>
      </c>
      <c r="AY119" s="2">
        <v>0</v>
      </c>
      <c r="AZ119" s="2" t="s">
        <v>141</v>
      </c>
      <c r="BA119" s="10">
        <f>IFERROR(VLOOKUP(AZ119,Dicionário!A:B,2,0),"Conferir")</f>
        <v>2</v>
      </c>
      <c r="BB119" s="2">
        <v>0</v>
      </c>
      <c r="BC119" s="2" t="s">
        <v>141</v>
      </c>
      <c r="BD119" s="10">
        <f>IFERROR(VLOOKUP(BC119,Dicionário!A:B,2,0),"Conferir")</f>
        <v>2</v>
      </c>
      <c r="BF119" s="2">
        <v>0</v>
      </c>
      <c r="BG119" s="2" t="s">
        <v>172</v>
      </c>
      <c r="BH119" s="10">
        <f>IFERROR(VLOOKUP(BG119,Dicionário!$A:$B,2,0),"CONFERIR")</f>
        <v>2</v>
      </c>
      <c r="BI119" s="2">
        <v>2207</v>
      </c>
      <c r="BJ119" s="2" t="s">
        <v>173</v>
      </c>
      <c r="BK119" s="10">
        <f>IFERROR(VLOOKUP(BJ119,Dicionário!$A:$B,2,0),"CONFERIR")</f>
        <v>2</v>
      </c>
      <c r="BL119" s="2">
        <v>2295</v>
      </c>
      <c r="BM119" s="2" t="s">
        <v>145</v>
      </c>
      <c r="BN119" s="10">
        <f>IFERROR(VLOOKUP(BM119,Dicionário!$A:$B,2,0),"CONFERIR")</f>
        <v>2</v>
      </c>
      <c r="BO119" s="2">
        <v>0</v>
      </c>
      <c r="BP119" s="2" t="s">
        <v>379</v>
      </c>
      <c r="BQ119" s="10">
        <f>IFERROR(VLOOKUP(BP119,Dicionário!$A:$B,2,0),"CONFERIR")</f>
        <v>2</v>
      </c>
      <c r="BR119" s="2">
        <v>131</v>
      </c>
      <c r="BS119" s="2" t="s">
        <v>146</v>
      </c>
      <c r="BT119" s="10">
        <f>IFERROR(VLOOKUP(BS119,Dicionário!$A:$B,2,0),"CONFERIR")</f>
        <v>2</v>
      </c>
      <c r="BU119" s="2">
        <v>98</v>
      </c>
      <c r="BV119" s="2" t="s">
        <v>147</v>
      </c>
      <c r="BW119" s="10">
        <f>IFERROR(VLOOKUP(BV119,Dicionário!$A:$B,2,0),"CONFERIR")</f>
        <v>2</v>
      </c>
      <c r="BX119" s="2" t="s">
        <v>148</v>
      </c>
      <c r="BY119" s="2">
        <v>272</v>
      </c>
      <c r="BZ119" s="2" t="s">
        <v>149</v>
      </c>
      <c r="CA119" s="10">
        <f>IFERROR(VLOOKUP(BZ119,Dicionário!$A:$B,2,0),"CONFERIR")</f>
        <v>2</v>
      </c>
      <c r="CB119" s="2">
        <v>465</v>
      </c>
      <c r="CC119" s="2">
        <v>0</v>
      </c>
      <c r="CD119" s="2" t="s">
        <v>150</v>
      </c>
      <c r="CE119" s="10">
        <f>IFERROR(VLOOKUP(CD119,Dicionário!$A:$B,2,0),"CONFERIR")</f>
        <v>2</v>
      </c>
      <c r="CF119" s="2">
        <v>150</v>
      </c>
      <c r="CG119" s="2" t="s">
        <v>267</v>
      </c>
      <c r="CH119" s="10">
        <f>IFERROR(VLOOKUP(CG119,Dicionário!$A:$B,2,0),"CONFERIR")</f>
        <v>0</v>
      </c>
      <c r="CI119" s="2">
        <v>167</v>
      </c>
      <c r="CJ119" s="2" t="s">
        <v>175</v>
      </c>
      <c r="CK119" s="10">
        <f>IFERROR(VLOOKUP(CJ119,Dicionário!$A:$B,2,0),"CONFERIR")</f>
        <v>2</v>
      </c>
      <c r="CL119" s="2" t="s">
        <v>189</v>
      </c>
      <c r="CM119" s="2">
        <v>0</v>
      </c>
      <c r="CN119" s="2">
        <v>0</v>
      </c>
      <c r="CO119" s="2">
        <v>0</v>
      </c>
      <c r="CP119" s="2" t="s">
        <v>150</v>
      </c>
      <c r="CQ119" s="10">
        <f>IFERROR(VLOOKUP(CP119,Dicionário!$A:$B,2,0),"CONFERIR")</f>
        <v>2</v>
      </c>
      <c r="CR119" s="2">
        <v>4476</v>
      </c>
      <c r="CS119" s="2" t="s">
        <v>154</v>
      </c>
      <c r="CT119" s="10">
        <f>IFERROR(VLOOKUP(CS119,Dicionário!A:B,2,0),"Conferir")</f>
        <v>2</v>
      </c>
      <c r="CU119" s="2">
        <v>0</v>
      </c>
      <c r="CV119" s="2" t="s">
        <v>150</v>
      </c>
      <c r="CW119" s="10">
        <f>IFERROR(VLOOKUP(CV119,Dicionário!A:B,2,0),"Conferir")</f>
        <v>2</v>
      </c>
      <c r="CX119" s="2">
        <f t="shared" si="4"/>
        <v>-373</v>
      </c>
      <c r="CY119" s="2">
        <v>0</v>
      </c>
      <c r="CZ119" s="2" t="s">
        <v>150</v>
      </c>
      <c r="DA119" s="10">
        <f>IFERROR(VLOOKUP(CZ119,Dicionário!$A:$B,2,0),"CONFERIR")</f>
        <v>2</v>
      </c>
      <c r="DC119" s="2" t="s">
        <v>203</v>
      </c>
      <c r="DD119" s="2" t="s">
        <v>155</v>
      </c>
      <c r="DE119" s="10">
        <f>IFERROR(VLOOKUP(DD119,Dicionário!A:B,2,0),"Conferir")</f>
        <v>1</v>
      </c>
      <c r="DF119" s="2" t="s">
        <v>156</v>
      </c>
      <c r="DH119" s="2" t="s">
        <v>157</v>
      </c>
      <c r="DI119" s="10">
        <f>IFERROR(VLOOKUP(DH119,Dicionário!$A:$B,2,0),"CONFERIR")</f>
        <v>2</v>
      </c>
      <c r="DJ119" s="2" t="s">
        <v>217</v>
      </c>
      <c r="DK119" s="10">
        <f>IFERROR(VLOOKUP(DJ119,Dicionário!A:B,2,0),"Conferir")</f>
        <v>6</v>
      </c>
      <c r="DL119" s="2" t="s">
        <v>206</v>
      </c>
      <c r="DM119" s="10">
        <f>IFERROR(VLOOKUP(DL119,Dicionário!A:B,2,0),"Conferir")</f>
        <v>7</v>
      </c>
      <c r="DN119" s="2" t="s">
        <v>126</v>
      </c>
      <c r="DO119" s="10">
        <f>IFERROR(VLOOKUP(DN119,Dicionário!A:B,2,0),"Conferir")</f>
        <v>2</v>
      </c>
      <c r="DP119" s="2" t="s">
        <v>126</v>
      </c>
      <c r="DQ119" s="10">
        <f>IFERROR(VLOOKUP(DP119,Dicionário!A:B,2,0),"Conferir")</f>
        <v>2</v>
      </c>
      <c r="DS119" s="2">
        <f t="shared" si="5"/>
        <v>1917</v>
      </c>
      <c r="DT119" s="2">
        <f t="shared" si="6"/>
        <v>10261</v>
      </c>
      <c r="DU119" s="2">
        <v>18</v>
      </c>
      <c r="DV119" s="2">
        <v>2022</v>
      </c>
    </row>
    <row r="120" spans="1:126" ht="13" x14ac:dyDescent="0.15">
      <c r="A120" s="6">
        <v>44965.689052060188</v>
      </c>
      <c r="B120" s="2" t="s">
        <v>258</v>
      </c>
      <c r="C120" s="2" t="s">
        <v>1089</v>
      </c>
      <c r="D120" s="2" t="s">
        <v>125</v>
      </c>
      <c r="E120" s="2" t="s">
        <v>125</v>
      </c>
      <c r="F120" s="2" t="s">
        <v>126</v>
      </c>
      <c r="G120" s="2">
        <v>2</v>
      </c>
      <c r="H120" s="2">
        <v>1</v>
      </c>
      <c r="I120" s="2" t="s">
        <v>127</v>
      </c>
      <c r="J120" s="2" t="s">
        <v>128</v>
      </c>
      <c r="K120" s="2" t="s">
        <v>163</v>
      </c>
      <c r="L120" s="2" t="s">
        <v>1090</v>
      </c>
      <c r="M120" s="2">
        <v>2023020223</v>
      </c>
      <c r="N120" s="2" t="s">
        <v>1091</v>
      </c>
      <c r="O120" s="2">
        <v>11973142709</v>
      </c>
      <c r="P120" s="2">
        <v>394263984</v>
      </c>
      <c r="Q120" s="2">
        <v>36874458876</v>
      </c>
      <c r="R120" s="7">
        <v>38406</v>
      </c>
      <c r="S120" s="2" t="s">
        <v>132</v>
      </c>
      <c r="T120" s="2" t="s">
        <v>133</v>
      </c>
      <c r="U120" s="2" t="s">
        <v>1092</v>
      </c>
      <c r="V120" s="8" t="s">
        <v>1093</v>
      </c>
      <c r="W120" s="2" t="s">
        <v>295</v>
      </c>
      <c r="X120" s="2" t="s">
        <v>137</v>
      </c>
      <c r="Y120" s="2" t="s">
        <v>138</v>
      </c>
      <c r="Z120" s="2" t="s">
        <v>139</v>
      </c>
      <c r="AB120" s="2">
        <v>2</v>
      </c>
      <c r="AC120" s="2">
        <v>2</v>
      </c>
      <c r="AD120" s="2">
        <f t="shared" si="0"/>
        <v>4</v>
      </c>
      <c r="AE120" s="2">
        <v>0</v>
      </c>
      <c r="AF120" s="2">
        <f t="shared" si="1"/>
        <v>4</v>
      </c>
      <c r="AG120" s="2" t="str">
        <f t="shared" si="2"/>
        <v>Ok</v>
      </c>
      <c r="AH120" s="2" t="s">
        <v>169</v>
      </c>
      <c r="AI120" s="2">
        <v>1302</v>
      </c>
      <c r="AJ120" s="2" t="s">
        <v>351</v>
      </c>
      <c r="AK120" s="2">
        <f>IFERROR(VLOOKUP(AJ120,Dicionário!A:B,2,0),"Conferir")</f>
        <v>2</v>
      </c>
      <c r="AL120" s="2">
        <v>0</v>
      </c>
      <c r="AM120" s="2" t="s">
        <v>351</v>
      </c>
      <c r="AN120" s="9">
        <f>IFERROR(VLOOKUP(AM120,Dicionário!A:B,2,0),"Conferir")</f>
        <v>2</v>
      </c>
      <c r="AO120" s="2">
        <v>450</v>
      </c>
      <c r="AP120" s="2" t="s">
        <v>170</v>
      </c>
      <c r="AQ120" s="2">
        <f>IFERROR(VLOOKUP(AP120,Dicionário!A:B,2,0),"Conferir")</f>
        <v>2</v>
      </c>
      <c r="AR120" s="2">
        <v>0</v>
      </c>
      <c r="AS120" s="2" t="s">
        <v>141</v>
      </c>
      <c r="AT120" s="9">
        <f>IFERROR(VLOOKUP(AS120,Dicionário!A:B,2,0),"Conferir")</f>
        <v>2</v>
      </c>
      <c r="AU120" s="2">
        <v>0</v>
      </c>
      <c r="AV120" s="2">
        <f t="shared" ref="AV120:AV138" si="21">ROUND(AU120+CX120,0)</f>
        <v>0</v>
      </c>
      <c r="AW120" s="2" t="s">
        <v>141</v>
      </c>
      <c r="AX120" s="9">
        <f>IFERROR(VLOOKUP(AW120,Dicionário!A:B,2,0),"Conferir")</f>
        <v>2</v>
      </c>
      <c r="AY120" s="2">
        <v>0</v>
      </c>
      <c r="AZ120" s="2" t="s">
        <v>141</v>
      </c>
      <c r="BA120" s="10">
        <f>IFERROR(VLOOKUP(AZ120,Dicionário!A:B,2,0),"Conferir")</f>
        <v>2</v>
      </c>
      <c r="BB120" s="2">
        <v>1302</v>
      </c>
      <c r="BC120" s="2" t="s">
        <v>351</v>
      </c>
      <c r="BD120" s="10">
        <f>IFERROR(VLOOKUP(BC120,Dicionário!A:B,2,0),"Conferir")</f>
        <v>2</v>
      </c>
      <c r="BF120" s="2">
        <v>0</v>
      </c>
      <c r="BG120" s="2" t="s">
        <v>172</v>
      </c>
      <c r="BH120" s="10">
        <f>IFERROR(VLOOKUP(BG120,Dicionário!$A:$B,2,0),"CONFERIR")</f>
        <v>2</v>
      </c>
      <c r="BI120" s="2">
        <v>850</v>
      </c>
      <c r="BJ120" s="2" t="s">
        <v>1094</v>
      </c>
      <c r="BK120" s="10">
        <f>IFERROR(VLOOKUP(BJ120,Dicionário!$A:$B,2,0),"CONFERIR")</f>
        <v>1</v>
      </c>
      <c r="BL120" s="2">
        <v>0</v>
      </c>
      <c r="BM120" s="2" t="s">
        <v>150</v>
      </c>
      <c r="BN120" s="10">
        <f>IFERROR(VLOOKUP(BM120,Dicionário!$A:$B,2,0),"CONFERIR")</f>
        <v>2</v>
      </c>
      <c r="BO120" s="2">
        <v>0</v>
      </c>
      <c r="BP120" s="2" t="s">
        <v>379</v>
      </c>
      <c r="BQ120" s="10">
        <f>IFERROR(VLOOKUP(BP120,Dicionário!$A:$B,2,0),"CONFERIR")</f>
        <v>2</v>
      </c>
      <c r="BR120" s="2">
        <v>0</v>
      </c>
      <c r="BS120" s="2" t="s">
        <v>429</v>
      </c>
      <c r="BT120" s="10">
        <f>IFERROR(VLOOKUP(BS120,Dicionário!$A:$B,2,0),"CONFERIR")</f>
        <v>2</v>
      </c>
      <c r="BU120" s="2">
        <v>0</v>
      </c>
      <c r="BV120" s="2" t="s">
        <v>150</v>
      </c>
      <c r="BW120" s="10">
        <f>IFERROR(VLOOKUP(BV120,Dicionário!$A:$B,2,0),"CONFERIR")</f>
        <v>2</v>
      </c>
      <c r="BX120" s="2" t="s">
        <v>202</v>
      </c>
      <c r="BY120" s="2">
        <v>71</v>
      </c>
      <c r="BZ120" s="2" t="s">
        <v>149</v>
      </c>
      <c r="CA120" s="10">
        <f>IFERROR(VLOOKUP(BZ120,Dicionário!$A:$B,2,0),"CONFERIR")</f>
        <v>2</v>
      </c>
      <c r="CB120" s="2">
        <v>60</v>
      </c>
      <c r="CC120" s="2">
        <v>0</v>
      </c>
      <c r="CD120" s="2" t="s">
        <v>150</v>
      </c>
      <c r="CE120" s="10">
        <f>IFERROR(VLOOKUP(CD120,Dicionário!$A:$B,2,0),"CONFERIR")</f>
        <v>2</v>
      </c>
      <c r="CF120" s="2">
        <v>0</v>
      </c>
      <c r="CG120" s="2" t="s">
        <v>150</v>
      </c>
      <c r="CH120" s="10">
        <f>IFERROR(VLOOKUP(CG120,Dicionário!$A:$B,2,0),"CONFERIR")</f>
        <v>2</v>
      </c>
      <c r="CI120" s="2">
        <v>90</v>
      </c>
      <c r="CJ120" s="2" t="s">
        <v>175</v>
      </c>
      <c r="CK120" s="10">
        <f>IFERROR(VLOOKUP(CJ120,Dicionário!$A:$B,2,0),"CONFERIR")</f>
        <v>2</v>
      </c>
      <c r="CL120" s="2" t="s">
        <v>380</v>
      </c>
      <c r="CM120" s="2">
        <v>0</v>
      </c>
      <c r="CN120" s="2">
        <v>0</v>
      </c>
      <c r="CO120" s="2">
        <v>0</v>
      </c>
      <c r="CP120" s="2" t="s">
        <v>150</v>
      </c>
      <c r="CQ120" s="10">
        <f>IFERROR(VLOOKUP(CP120,Dicionário!$A:$B,2,0),"CONFERIR")</f>
        <v>2</v>
      </c>
      <c r="CR120" s="2">
        <v>0</v>
      </c>
      <c r="CS120" s="2" t="s">
        <v>150</v>
      </c>
      <c r="CT120" s="10">
        <f>IFERROR(VLOOKUP(CS120,Dicionário!A:B,2,0),"Conferir")</f>
        <v>2</v>
      </c>
      <c r="CU120" s="2">
        <v>0</v>
      </c>
      <c r="CV120" s="2" t="s">
        <v>150</v>
      </c>
      <c r="CW120" s="10">
        <f>IFERROR(VLOOKUP(CV120,Dicionário!A:B,2,0),"Conferir")</f>
        <v>2</v>
      </c>
      <c r="CX120" s="2">
        <f t="shared" si="4"/>
        <v>0</v>
      </c>
      <c r="CY120" s="2">
        <v>800</v>
      </c>
      <c r="CZ120" s="2" t="s">
        <v>154</v>
      </c>
      <c r="DA120" s="10">
        <f>IFERROR(VLOOKUP(CZ120,Dicionário!$A:$B,2,0),"CONFERIR")</f>
        <v>2</v>
      </c>
      <c r="DB120" s="2" t="s">
        <v>1095</v>
      </c>
      <c r="DC120" s="2" t="s">
        <v>203</v>
      </c>
      <c r="DD120" s="2" t="s">
        <v>155</v>
      </c>
      <c r="DE120" s="10">
        <f>IFERROR(VLOOKUP(DD120,Dicionário!A:B,2,0),"Conferir")</f>
        <v>1</v>
      </c>
      <c r="DF120" s="2" t="s">
        <v>156</v>
      </c>
      <c r="DG120" s="2" t="s">
        <v>126</v>
      </c>
      <c r="DH120" s="2" t="s">
        <v>157</v>
      </c>
      <c r="DI120" s="10">
        <f>IFERROR(VLOOKUP(DH120,Dicionário!$A:$B,2,0),"CONFERIR")</f>
        <v>2</v>
      </c>
      <c r="DJ120" s="2" t="s">
        <v>158</v>
      </c>
      <c r="DK120" s="10">
        <f>IFERROR(VLOOKUP(DJ120,Dicionário!A:B,2,0),"Conferir")</f>
        <v>5</v>
      </c>
      <c r="DL120" s="2" t="s">
        <v>158</v>
      </c>
      <c r="DM120" s="10">
        <f>IFERROR(VLOOKUP(DL120,Dicionário!A:B,2,0),"Conferir")</f>
        <v>5</v>
      </c>
      <c r="DN120" s="2" t="s">
        <v>126</v>
      </c>
      <c r="DO120" s="10">
        <f>IFERROR(VLOOKUP(DN120,Dicionário!A:B,2,0),"Conferir")</f>
        <v>2</v>
      </c>
      <c r="DP120" s="2" t="s">
        <v>126</v>
      </c>
      <c r="DQ120" s="10">
        <f>IFERROR(VLOOKUP(DP120,Dicionário!A:B,2,0),"Conferir")</f>
        <v>2</v>
      </c>
      <c r="DS120" s="2">
        <f t="shared" si="5"/>
        <v>1752</v>
      </c>
      <c r="DT120" s="2">
        <f t="shared" si="6"/>
        <v>1871</v>
      </c>
      <c r="DU120" s="2">
        <v>18</v>
      </c>
      <c r="DV120" s="2">
        <v>2022</v>
      </c>
    </row>
    <row r="121" spans="1:126" ht="13" x14ac:dyDescent="0.15">
      <c r="A121" s="6">
        <v>44965.697674502313</v>
      </c>
      <c r="B121" s="2" t="s">
        <v>934</v>
      </c>
      <c r="C121" s="2" t="s">
        <v>1096</v>
      </c>
      <c r="D121" s="2" t="s">
        <v>125</v>
      </c>
      <c r="E121" s="2" t="s">
        <v>126</v>
      </c>
      <c r="F121" s="2" t="s">
        <v>126</v>
      </c>
      <c r="G121" s="2">
        <v>1</v>
      </c>
      <c r="H121" s="2" t="s">
        <v>162</v>
      </c>
      <c r="I121" s="2" t="s">
        <v>127</v>
      </c>
      <c r="J121" s="2" t="s">
        <v>128</v>
      </c>
      <c r="K121" s="2" t="s">
        <v>163</v>
      </c>
      <c r="L121" s="2" t="s">
        <v>1097</v>
      </c>
      <c r="M121" s="2">
        <v>2023020234</v>
      </c>
      <c r="N121" s="2" t="s">
        <v>1098</v>
      </c>
      <c r="O121" s="2">
        <v>11969281843</v>
      </c>
      <c r="P121" s="2">
        <v>536742005</v>
      </c>
      <c r="Q121" s="2">
        <v>55895535801</v>
      </c>
      <c r="R121" s="7">
        <v>38252</v>
      </c>
      <c r="S121" s="2" t="s">
        <v>132</v>
      </c>
      <c r="T121" s="2" t="s">
        <v>133</v>
      </c>
      <c r="U121" s="2" t="s">
        <v>1099</v>
      </c>
      <c r="V121" s="8" t="s">
        <v>1100</v>
      </c>
      <c r="W121" s="2" t="s">
        <v>168</v>
      </c>
      <c r="X121" s="2" t="s">
        <v>137</v>
      </c>
      <c r="Y121" s="2" t="s">
        <v>138</v>
      </c>
      <c r="Z121" s="2" t="s">
        <v>139</v>
      </c>
      <c r="AB121" s="2">
        <v>4</v>
      </c>
      <c r="AC121" s="2">
        <v>3</v>
      </c>
      <c r="AD121" s="2">
        <f t="shared" si="0"/>
        <v>6</v>
      </c>
      <c r="AE121" s="2">
        <v>1</v>
      </c>
      <c r="AF121" s="2">
        <f t="shared" si="1"/>
        <v>7</v>
      </c>
      <c r="AG121" s="2" t="str">
        <f t="shared" si="2"/>
        <v>Ok</v>
      </c>
      <c r="AH121" s="2" t="s">
        <v>169</v>
      </c>
      <c r="AI121" s="2">
        <v>0</v>
      </c>
      <c r="AJ121" s="2" t="s">
        <v>141</v>
      </c>
      <c r="AK121" s="2">
        <f>IFERROR(VLOOKUP(AJ121,Dicionário!A:B,2,0),"Conferir")</f>
        <v>2</v>
      </c>
      <c r="AL121" s="2">
        <v>500</v>
      </c>
      <c r="AM121" s="2" t="s">
        <v>188</v>
      </c>
      <c r="AN121" s="9">
        <f>IFERROR(VLOOKUP(AM121,Dicionário!A:B,2,0),"Conferir")</f>
        <v>0</v>
      </c>
      <c r="AO121" s="2">
        <v>1870</v>
      </c>
      <c r="AP121" s="2" t="s">
        <v>142</v>
      </c>
      <c r="AQ121" s="2">
        <f>IFERROR(VLOOKUP(AP121,Dicionário!A:B,2,0),"Conferir")</f>
        <v>2</v>
      </c>
      <c r="AR121" s="2">
        <v>0</v>
      </c>
      <c r="AS121" s="2" t="s">
        <v>141</v>
      </c>
      <c r="AT121" s="9">
        <f>IFERROR(VLOOKUP(AS121,Dicionário!A:B,2,0),"Conferir")</f>
        <v>2</v>
      </c>
      <c r="AU121" s="2">
        <v>0</v>
      </c>
      <c r="AV121" s="2">
        <f t="shared" si="21"/>
        <v>0</v>
      </c>
      <c r="AW121" s="2" t="s">
        <v>141</v>
      </c>
      <c r="AX121" s="9">
        <f>IFERROR(VLOOKUP(AW121,Dicionário!A:B,2,0),"Conferir")</f>
        <v>2</v>
      </c>
      <c r="AY121" s="2">
        <v>0</v>
      </c>
      <c r="AZ121" s="2" t="s">
        <v>141</v>
      </c>
      <c r="BA121" s="10">
        <f>IFERROR(VLOOKUP(AZ121,Dicionário!A:B,2,0),"Conferir")</f>
        <v>2</v>
      </c>
      <c r="BB121" s="2">
        <v>0</v>
      </c>
      <c r="BC121" s="2" t="s">
        <v>141</v>
      </c>
      <c r="BD121" s="10">
        <f>IFERROR(VLOOKUP(BC121,Dicionário!A:B,2,0),"Conferir")</f>
        <v>2</v>
      </c>
      <c r="BF121" s="2">
        <v>0</v>
      </c>
      <c r="BG121" s="2" t="s">
        <v>143</v>
      </c>
      <c r="BH121" s="10">
        <f>IFERROR(VLOOKUP(BG121,Dicionário!$A:$B,2,0),"CONFERIR")</f>
        <v>1</v>
      </c>
      <c r="BI121" s="2">
        <v>0</v>
      </c>
      <c r="BJ121" s="2" t="s">
        <v>144</v>
      </c>
      <c r="BK121" s="10">
        <f>IFERROR(VLOOKUP(BJ121,Dicionário!$A:$B,2,0),"CONFERIR")</f>
        <v>2</v>
      </c>
      <c r="BL121" s="2">
        <v>0</v>
      </c>
      <c r="BM121" s="2" t="s">
        <v>150</v>
      </c>
      <c r="BN121" s="10">
        <f>IFERROR(VLOOKUP(BM121,Dicionário!$A:$B,2,0),"CONFERIR")</f>
        <v>2</v>
      </c>
      <c r="BO121" s="2">
        <v>220</v>
      </c>
      <c r="BP121" s="2" t="s">
        <v>308</v>
      </c>
      <c r="BQ121" s="10">
        <f>IFERROR(VLOOKUP(BP121,Dicionário!$A:$B,2,0),"CONFERIR")</f>
        <v>0</v>
      </c>
      <c r="BR121" s="2">
        <v>330</v>
      </c>
      <c r="BS121" s="2" t="s">
        <v>341</v>
      </c>
      <c r="BT121" s="10">
        <f>IFERROR(VLOOKUP(BS121,Dicionário!$A:$B,2,0),"CONFERIR")</f>
        <v>0</v>
      </c>
      <c r="BU121" s="2">
        <v>232</v>
      </c>
      <c r="BV121" s="2" t="s">
        <v>353</v>
      </c>
      <c r="BW121" s="10">
        <f>IFERROR(VLOOKUP(BV121,Dicionário!$A:$B,2,0),"CONFERIR")</f>
        <v>0</v>
      </c>
      <c r="BX121" s="2" t="s">
        <v>148</v>
      </c>
      <c r="BY121" s="2">
        <v>140</v>
      </c>
      <c r="BZ121" s="2" t="s">
        <v>266</v>
      </c>
      <c r="CA121" s="10">
        <f>IFERROR(VLOOKUP(BZ121,Dicionário!$A:$B,2,0),"CONFERIR")</f>
        <v>0</v>
      </c>
      <c r="CB121" s="2">
        <v>600</v>
      </c>
      <c r="CC121" s="2">
        <v>0</v>
      </c>
      <c r="CD121" s="2" t="s">
        <v>150</v>
      </c>
      <c r="CE121" s="10">
        <f>IFERROR(VLOOKUP(CD121,Dicionário!$A:$B,2,0),"CONFERIR")</f>
        <v>2</v>
      </c>
      <c r="CF121" s="2">
        <v>0</v>
      </c>
      <c r="CG121" s="2" t="s">
        <v>150</v>
      </c>
      <c r="CH121" s="10">
        <f>IFERROR(VLOOKUP(CG121,Dicionário!$A:$B,2,0),"CONFERIR")</f>
        <v>2</v>
      </c>
      <c r="CI121" s="2">
        <v>250</v>
      </c>
      <c r="CJ121" s="2" t="s">
        <v>175</v>
      </c>
      <c r="CK121" s="10">
        <f>IFERROR(VLOOKUP(CJ121,Dicionário!$A:$B,2,0),"CONFERIR")</f>
        <v>2</v>
      </c>
      <c r="CL121" s="2" t="s">
        <v>1101</v>
      </c>
      <c r="CM121" s="2">
        <v>1</v>
      </c>
      <c r="CN121" s="2">
        <v>1</v>
      </c>
      <c r="CO121" s="2">
        <v>340</v>
      </c>
      <c r="CP121" s="2" t="s">
        <v>177</v>
      </c>
      <c r="CQ121" s="10">
        <f>IFERROR(VLOOKUP(CP121,Dicionário!$A:$B,2,0),"CONFERIR")</f>
        <v>0</v>
      </c>
      <c r="CR121" s="2">
        <v>0</v>
      </c>
      <c r="CS121" s="2" t="s">
        <v>150</v>
      </c>
      <c r="CT121" s="10">
        <f>IFERROR(VLOOKUP(CS121,Dicionário!A:B,2,0),"Conferir")</f>
        <v>2</v>
      </c>
      <c r="CU121" s="2">
        <v>0</v>
      </c>
      <c r="CV121" s="2" t="s">
        <v>150</v>
      </c>
      <c r="CW121" s="10">
        <f>IFERROR(VLOOKUP(CV121,Dicionário!A:B,2,0),"Conferir")</f>
        <v>2</v>
      </c>
      <c r="CX121" s="2">
        <f t="shared" si="4"/>
        <v>0</v>
      </c>
      <c r="CY121" s="2">
        <v>30000</v>
      </c>
      <c r="CZ121" s="2" t="s">
        <v>177</v>
      </c>
      <c r="DA121" s="10">
        <f>IFERROR(VLOOKUP(CZ121,Dicionário!$A:$B,2,0),"CONFERIR")</f>
        <v>0</v>
      </c>
      <c r="DB121" s="2" t="s">
        <v>1102</v>
      </c>
      <c r="DC121" s="2" t="s">
        <v>190</v>
      </c>
      <c r="DD121" s="2" t="s">
        <v>155</v>
      </c>
      <c r="DE121" s="10">
        <f>IFERROR(VLOOKUP(DD121,Dicionário!A:B,2,0),"Conferir")</f>
        <v>1</v>
      </c>
      <c r="DF121" s="2" t="s">
        <v>156</v>
      </c>
      <c r="DH121" s="2" t="s">
        <v>157</v>
      </c>
      <c r="DI121" s="10">
        <f>IFERROR(VLOOKUP(DH121,Dicionário!$A:$B,2,0),"CONFERIR")</f>
        <v>2</v>
      </c>
      <c r="DJ121" s="2" t="s">
        <v>206</v>
      </c>
      <c r="DK121" s="10">
        <f>IFERROR(VLOOKUP(DJ121,Dicionário!A:B,2,0),"Conferir")</f>
        <v>7</v>
      </c>
      <c r="DL121" s="2" t="s">
        <v>230</v>
      </c>
      <c r="DM121" s="10">
        <f>IFERROR(VLOOKUP(DL121,Dicionário!A:B,2,0),"Conferir")</f>
        <v>4</v>
      </c>
      <c r="DN121" s="2" t="s">
        <v>126</v>
      </c>
      <c r="DO121" s="10">
        <f>IFERROR(VLOOKUP(DN121,Dicionário!A:B,2,0),"Conferir")</f>
        <v>2</v>
      </c>
      <c r="DP121" s="2" t="s">
        <v>126</v>
      </c>
      <c r="DQ121" s="10">
        <f>IFERROR(VLOOKUP(DP121,Dicionário!A:B,2,0),"Conferir")</f>
        <v>2</v>
      </c>
      <c r="DS121" s="2">
        <f t="shared" si="5"/>
        <v>2370</v>
      </c>
      <c r="DT121" s="2">
        <f t="shared" si="6"/>
        <v>32112</v>
      </c>
      <c r="DU121" s="2">
        <v>19</v>
      </c>
      <c r="DV121" s="2">
        <v>2022</v>
      </c>
    </row>
    <row r="122" spans="1:126" ht="13" x14ac:dyDescent="0.15">
      <c r="A122" s="6">
        <v>44966.619240254629</v>
      </c>
      <c r="B122" s="2" t="s">
        <v>192</v>
      </c>
      <c r="C122" s="2" t="s">
        <v>1103</v>
      </c>
      <c r="D122" s="2" t="s">
        <v>125</v>
      </c>
      <c r="E122" s="2" t="s">
        <v>126</v>
      </c>
      <c r="F122" s="2" t="s">
        <v>599</v>
      </c>
      <c r="G122" s="2">
        <v>2</v>
      </c>
      <c r="H122" s="2">
        <v>1</v>
      </c>
      <c r="I122" s="2" t="s">
        <v>127</v>
      </c>
      <c r="J122" s="2" t="s">
        <v>163</v>
      </c>
      <c r="K122" s="2" t="s">
        <v>128</v>
      </c>
      <c r="L122" s="2" t="s">
        <v>1104</v>
      </c>
      <c r="M122" s="2">
        <v>2023020230</v>
      </c>
      <c r="N122" s="2" t="s">
        <v>1105</v>
      </c>
      <c r="O122" s="2">
        <v>11983549582</v>
      </c>
      <c r="P122" s="2">
        <v>397917521</v>
      </c>
      <c r="Q122" s="2">
        <v>23874683842</v>
      </c>
      <c r="R122" s="7">
        <v>38433</v>
      </c>
      <c r="S122" s="2" t="s">
        <v>132</v>
      </c>
      <c r="T122" s="2" t="s">
        <v>133</v>
      </c>
      <c r="U122" s="2" t="s">
        <v>1106</v>
      </c>
      <c r="V122" s="8" t="s">
        <v>1107</v>
      </c>
      <c r="W122" s="2" t="s">
        <v>168</v>
      </c>
      <c r="X122" s="2" t="s">
        <v>137</v>
      </c>
      <c r="Y122" s="2" t="s">
        <v>138</v>
      </c>
      <c r="Z122" s="2" t="s">
        <v>139</v>
      </c>
      <c r="AA122" s="2" t="s">
        <v>1108</v>
      </c>
      <c r="AB122" s="2">
        <v>2</v>
      </c>
      <c r="AC122" s="2">
        <v>2</v>
      </c>
      <c r="AD122" s="2">
        <f t="shared" si="0"/>
        <v>4</v>
      </c>
      <c r="AF122" s="2">
        <f t="shared" si="1"/>
        <v>4</v>
      </c>
      <c r="AG122" s="2" t="str">
        <f t="shared" si="2"/>
        <v>Ok</v>
      </c>
      <c r="AH122" s="2" t="s">
        <v>169</v>
      </c>
      <c r="AI122" s="2">
        <v>400</v>
      </c>
      <c r="AJ122" s="2" t="s">
        <v>188</v>
      </c>
      <c r="AK122" s="2">
        <f>IFERROR(VLOOKUP(AJ122,Dicionário!A:B,2,0),"Conferir")</f>
        <v>0</v>
      </c>
      <c r="AL122" s="2">
        <v>0</v>
      </c>
      <c r="AM122" s="2" t="s">
        <v>141</v>
      </c>
      <c r="AN122" s="9">
        <f>IFERROR(VLOOKUP(AM122,Dicionário!A:B,2,0),"Conferir")</f>
        <v>2</v>
      </c>
      <c r="AO122" s="2">
        <v>1000</v>
      </c>
      <c r="AP122" s="2" t="s">
        <v>188</v>
      </c>
      <c r="AQ122" s="2">
        <f>IFERROR(VLOOKUP(AP122,Dicionário!A:B,2,0),"Conferir")</f>
        <v>0</v>
      </c>
      <c r="AR122" s="2">
        <v>0</v>
      </c>
      <c r="AS122" s="2" t="s">
        <v>141</v>
      </c>
      <c r="AT122" s="9">
        <f>IFERROR(VLOOKUP(AS122,Dicionário!A:B,2,0),"Conferir")</f>
        <v>2</v>
      </c>
      <c r="AU122" s="2">
        <v>0</v>
      </c>
      <c r="AV122" s="2">
        <f t="shared" si="21"/>
        <v>0</v>
      </c>
      <c r="AW122" s="2" t="s">
        <v>141</v>
      </c>
      <c r="AX122" s="9">
        <f>IFERROR(VLOOKUP(AW122,Dicionário!A:B,2,0),"Conferir")</f>
        <v>2</v>
      </c>
      <c r="AY122" s="2">
        <v>0</v>
      </c>
      <c r="AZ122" s="2" t="s">
        <v>141</v>
      </c>
      <c r="BA122" s="10">
        <f>IFERROR(VLOOKUP(AZ122,Dicionário!A:B,2,0),"Conferir")</f>
        <v>2</v>
      </c>
      <c r="BB122" s="2">
        <v>600</v>
      </c>
      <c r="BC122" s="2" t="s">
        <v>351</v>
      </c>
      <c r="BD122" s="10">
        <f>IFERROR(VLOOKUP(BC122,Dicionário!A:B,2,0),"Conferir")</f>
        <v>2</v>
      </c>
      <c r="BF122" s="2">
        <v>0</v>
      </c>
      <c r="BG122" s="2" t="s">
        <v>265</v>
      </c>
      <c r="BH122" s="10">
        <f>IFERROR(VLOOKUP(BG122,Dicionário!$A:$B,2,0),"CONFERIR")</f>
        <v>3</v>
      </c>
      <c r="BI122" s="2">
        <v>0</v>
      </c>
      <c r="BJ122" s="2" t="s">
        <v>238</v>
      </c>
      <c r="BK122" s="10">
        <f>IFERROR(VLOOKUP(BJ122,Dicionário!$A:$B,2,0),"CONFERIR")</f>
        <v>2</v>
      </c>
      <c r="BL122" s="2">
        <v>0</v>
      </c>
      <c r="BM122" s="2" t="s">
        <v>145</v>
      </c>
      <c r="BN122" s="10">
        <f>IFERROR(VLOOKUP(BM122,Dicionário!$A:$B,2,0),"CONFERIR")</f>
        <v>2</v>
      </c>
      <c r="BO122" s="2">
        <v>130</v>
      </c>
      <c r="BP122" s="2" t="s">
        <v>308</v>
      </c>
      <c r="BQ122" s="10">
        <f>IFERROR(VLOOKUP(BP122,Dicionário!$A:$B,2,0),"CONFERIR")</f>
        <v>0</v>
      </c>
      <c r="BR122" s="2">
        <v>120</v>
      </c>
      <c r="BS122" s="2" t="s">
        <v>146</v>
      </c>
      <c r="BT122" s="10">
        <f>IFERROR(VLOOKUP(BS122,Dicionário!$A:$B,2,0),"CONFERIR")</f>
        <v>2</v>
      </c>
      <c r="BU122" s="2">
        <v>45</v>
      </c>
      <c r="BV122" s="2" t="s">
        <v>353</v>
      </c>
      <c r="BW122" s="10">
        <f>IFERROR(VLOOKUP(BV122,Dicionário!$A:$B,2,0),"CONFERIR")</f>
        <v>0</v>
      </c>
      <c r="BX122" s="2" t="s">
        <v>148</v>
      </c>
      <c r="BY122" s="2">
        <v>80</v>
      </c>
      <c r="BZ122" s="2" t="s">
        <v>266</v>
      </c>
      <c r="CA122" s="10">
        <f>IFERROR(VLOOKUP(BZ122,Dicionário!$A:$B,2,0),"CONFERIR")</f>
        <v>0</v>
      </c>
      <c r="CB122" s="2">
        <v>0</v>
      </c>
      <c r="CC122" s="2">
        <v>0</v>
      </c>
      <c r="CD122" s="2" t="s">
        <v>150</v>
      </c>
      <c r="CE122" s="10">
        <f>IFERROR(VLOOKUP(CD122,Dicionário!$A:$B,2,0),"CONFERIR")</f>
        <v>2</v>
      </c>
      <c r="CF122" s="2">
        <v>0</v>
      </c>
      <c r="CG122" s="2" t="s">
        <v>150</v>
      </c>
      <c r="CH122" s="10">
        <f>IFERROR(VLOOKUP(CG122,Dicionário!$A:$B,2,0),"CONFERIR")</f>
        <v>2</v>
      </c>
      <c r="CI122" s="2">
        <v>0</v>
      </c>
      <c r="CJ122" s="2" t="s">
        <v>150</v>
      </c>
      <c r="CK122" s="10">
        <f>IFERROR(VLOOKUP(CJ122,Dicionário!$A:$B,2,0),"CONFERIR")</f>
        <v>2</v>
      </c>
      <c r="CM122" s="2">
        <v>0</v>
      </c>
      <c r="CN122" s="2">
        <v>0</v>
      </c>
      <c r="CO122" s="2">
        <v>0</v>
      </c>
      <c r="CP122" s="2" t="s">
        <v>150</v>
      </c>
      <c r="CQ122" s="10">
        <f>IFERROR(VLOOKUP(CP122,Dicionário!$A:$B,2,0),"CONFERIR")</f>
        <v>2</v>
      </c>
      <c r="CR122" s="2">
        <v>0</v>
      </c>
      <c r="CS122" s="2" t="s">
        <v>150</v>
      </c>
      <c r="CT122" s="10">
        <f>IFERROR(VLOOKUP(CS122,Dicionário!A:B,2,0),"Conferir")</f>
        <v>2</v>
      </c>
      <c r="CU122" s="2">
        <v>0</v>
      </c>
      <c r="CV122" s="2" t="s">
        <v>150</v>
      </c>
      <c r="CW122" s="10">
        <f>IFERROR(VLOOKUP(CV122,Dicionário!A:B,2,0),"Conferir")</f>
        <v>2</v>
      </c>
      <c r="CX122" s="2">
        <f t="shared" si="4"/>
        <v>0</v>
      </c>
      <c r="CY122" s="2">
        <v>0</v>
      </c>
      <c r="CZ122" s="2" t="s">
        <v>150</v>
      </c>
      <c r="DA122" s="10">
        <f>IFERROR(VLOOKUP(CZ122,Dicionário!$A:$B,2,0),"CONFERIR")</f>
        <v>2</v>
      </c>
      <c r="DC122" s="2" t="s">
        <v>155</v>
      </c>
      <c r="DD122" s="2" t="s">
        <v>155</v>
      </c>
      <c r="DE122" s="10">
        <f>IFERROR(VLOOKUP(DD122,Dicionário!A:B,2,0),"Conferir")</f>
        <v>1</v>
      </c>
      <c r="DF122" s="2" t="s">
        <v>156</v>
      </c>
      <c r="DH122" s="2" t="s">
        <v>157</v>
      </c>
      <c r="DI122" s="10">
        <f>IFERROR(VLOOKUP(DH122,Dicionário!$A:$B,2,0),"CONFERIR")</f>
        <v>2</v>
      </c>
      <c r="DJ122" s="2" t="s">
        <v>229</v>
      </c>
      <c r="DK122" s="10">
        <f>IFERROR(VLOOKUP(DJ122,Dicionário!A:B,2,0),"Conferir")</f>
        <v>2</v>
      </c>
      <c r="DL122" s="2" t="s">
        <v>229</v>
      </c>
      <c r="DM122" s="10">
        <f>IFERROR(VLOOKUP(DL122,Dicionário!A:B,2,0),"Conferir")</f>
        <v>2</v>
      </c>
      <c r="DN122" s="2" t="s">
        <v>125</v>
      </c>
      <c r="DO122" s="10">
        <f>IFERROR(VLOOKUP(DN122,Dicionário!A:B,2,0),"Conferir")</f>
        <v>1</v>
      </c>
      <c r="DP122" s="2" t="s">
        <v>126</v>
      </c>
      <c r="DQ122" s="10">
        <f>IFERROR(VLOOKUP(DP122,Dicionário!A:B,2,0),"Conferir")</f>
        <v>2</v>
      </c>
      <c r="DS122" s="2">
        <f t="shared" si="5"/>
        <v>1600</v>
      </c>
      <c r="DT122" s="2">
        <f t="shared" si="6"/>
        <v>375</v>
      </c>
      <c r="DU122" s="2">
        <v>18</v>
      </c>
      <c r="DV122" s="2">
        <v>2022</v>
      </c>
    </row>
    <row r="123" spans="1:126" ht="13" x14ac:dyDescent="0.15">
      <c r="A123" s="6">
        <v>44966.450655451394</v>
      </c>
      <c r="B123" s="2" t="s">
        <v>335</v>
      </c>
      <c r="C123" s="2" t="s">
        <v>1109</v>
      </c>
      <c r="D123" s="2" t="s">
        <v>125</v>
      </c>
      <c r="E123" s="2" t="s">
        <v>125</v>
      </c>
      <c r="F123" s="2" t="s">
        <v>126</v>
      </c>
      <c r="G123" s="2">
        <v>3</v>
      </c>
      <c r="H123" s="2">
        <v>3</v>
      </c>
      <c r="I123" s="2" t="s">
        <v>127</v>
      </c>
      <c r="J123" s="2" t="s">
        <v>128</v>
      </c>
      <c r="K123" s="2" t="s">
        <v>163</v>
      </c>
      <c r="L123" s="2" t="s">
        <v>1110</v>
      </c>
      <c r="M123" s="2">
        <v>2023020228</v>
      </c>
      <c r="N123" s="2" t="s">
        <v>1111</v>
      </c>
      <c r="O123" s="2">
        <v>11982131692</v>
      </c>
      <c r="P123" s="2" t="s">
        <v>1112</v>
      </c>
      <c r="Q123" s="2">
        <v>46843904890</v>
      </c>
      <c r="R123" s="7">
        <v>37265</v>
      </c>
      <c r="S123" s="2" t="s">
        <v>224</v>
      </c>
      <c r="T123" s="2" t="s">
        <v>133</v>
      </c>
      <c r="U123" s="2" t="s">
        <v>1113</v>
      </c>
      <c r="V123" s="8" t="s">
        <v>1114</v>
      </c>
      <c r="W123" s="2" t="s">
        <v>1115</v>
      </c>
      <c r="X123" s="2" t="s">
        <v>137</v>
      </c>
      <c r="Y123" s="2" t="s">
        <v>138</v>
      </c>
      <c r="Z123" s="2" t="s">
        <v>139</v>
      </c>
      <c r="AB123" s="2">
        <v>4</v>
      </c>
      <c r="AC123" s="2">
        <v>4</v>
      </c>
      <c r="AD123" s="2">
        <f t="shared" si="0"/>
        <v>8</v>
      </c>
      <c r="AF123" s="2">
        <f t="shared" si="1"/>
        <v>8</v>
      </c>
      <c r="AG123" s="2" t="str">
        <f t="shared" si="2"/>
        <v>Ok</v>
      </c>
      <c r="AH123" s="2" t="s">
        <v>169</v>
      </c>
      <c r="AI123" s="2">
        <v>0</v>
      </c>
      <c r="AJ123" s="2" t="s">
        <v>141</v>
      </c>
      <c r="AK123" s="2">
        <f>IFERROR(VLOOKUP(AJ123,Dicionário!A:B,2,0),"Conferir")</f>
        <v>2</v>
      </c>
      <c r="AL123" s="2">
        <v>1700</v>
      </c>
      <c r="AM123" s="2" t="s">
        <v>142</v>
      </c>
      <c r="AN123" s="9">
        <f>IFERROR(VLOOKUP(AM123,Dicionário!A:B,2,0),"Conferir")</f>
        <v>2</v>
      </c>
      <c r="AO123" s="2">
        <v>600</v>
      </c>
      <c r="AP123" s="2" t="s">
        <v>351</v>
      </c>
      <c r="AQ123" s="2">
        <f>IFERROR(VLOOKUP(AP123,Dicionário!A:B,2,0),"Conferir")</f>
        <v>2</v>
      </c>
      <c r="AR123" s="2">
        <v>0</v>
      </c>
      <c r="AS123" s="2" t="s">
        <v>141</v>
      </c>
      <c r="AT123" s="9">
        <f>IFERROR(VLOOKUP(AS123,Dicionário!A:B,2,0),"Conferir")</f>
        <v>2</v>
      </c>
      <c r="AU123" s="2">
        <v>0</v>
      </c>
      <c r="AV123" s="2">
        <f t="shared" si="21"/>
        <v>0</v>
      </c>
      <c r="AW123" s="2" t="s">
        <v>141</v>
      </c>
      <c r="AX123" s="9">
        <f>IFERROR(VLOOKUP(AW123,Dicionário!A:B,2,0),"Conferir")</f>
        <v>2</v>
      </c>
      <c r="AY123" s="2">
        <v>0</v>
      </c>
      <c r="AZ123" s="2" t="s">
        <v>141</v>
      </c>
      <c r="BA123" s="10">
        <f>IFERROR(VLOOKUP(AZ123,Dicionário!A:B,2,0),"Conferir")</f>
        <v>2</v>
      </c>
      <c r="BB123" s="2">
        <v>0</v>
      </c>
      <c r="BC123" s="2" t="s">
        <v>141</v>
      </c>
      <c r="BD123" s="10">
        <f>IFERROR(VLOOKUP(BC123,Dicionário!A:B,2,0),"Conferir")</f>
        <v>2</v>
      </c>
      <c r="BF123" s="2">
        <v>0</v>
      </c>
      <c r="BG123" s="2" t="s">
        <v>265</v>
      </c>
      <c r="BH123" s="10">
        <f>IFERROR(VLOOKUP(BG123,Dicionário!$A:$B,2,0),"CONFERIR")</f>
        <v>3</v>
      </c>
      <c r="BI123" s="2">
        <v>0</v>
      </c>
      <c r="BJ123" s="2" t="s">
        <v>144</v>
      </c>
      <c r="BK123" s="10">
        <f>IFERROR(VLOOKUP(BJ123,Dicionário!$A:$B,2,0),"CONFERIR")</f>
        <v>2</v>
      </c>
      <c r="BL123" s="2">
        <v>904</v>
      </c>
      <c r="BM123" s="2" t="s">
        <v>145</v>
      </c>
      <c r="BN123" s="10">
        <f>IFERROR(VLOOKUP(BM123,Dicionário!$A:$B,2,0),"CONFERIR")</f>
        <v>2</v>
      </c>
      <c r="BO123" s="2">
        <v>84</v>
      </c>
      <c r="BP123" s="2" t="s">
        <v>146</v>
      </c>
      <c r="BQ123" s="10">
        <f>IFERROR(VLOOKUP(BP123,Dicionário!$A:$B,2,0),"CONFERIR")</f>
        <v>2</v>
      </c>
      <c r="BR123" s="2">
        <v>117</v>
      </c>
      <c r="BS123" s="2" t="s">
        <v>146</v>
      </c>
      <c r="BT123" s="10">
        <f>IFERROR(VLOOKUP(BS123,Dicionário!$A:$B,2,0),"CONFERIR")</f>
        <v>2</v>
      </c>
      <c r="BU123" s="2">
        <v>0</v>
      </c>
      <c r="BV123" s="2" t="s">
        <v>150</v>
      </c>
      <c r="BW123" s="10">
        <f>IFERROR(VLOOKUP(BV123,Dicionário!$A:$B,2,0),"CONFERIR")</f>
        <v>2</v>
      </c>
      <c r="BX123" s="2" t="s">
        <v>202</v>
      </c>
      <c r="BY123" s="2">
        <v>33</v>
      </c>
      <c r="BZ123" s="2" t="s">
        <v>149</v>
      </c>
      <c r="CA123" s="10">
        <f>IFERROR(VLOOKUP(BZ123,Dicionário!$A:$B,2,0),"CONFERIR")</f>
        <v>2</v>
      </c>
      <c r="CB123" s="2">
        <v>200</v>
      </c>
      <c r="CC123" s="2">
        <v>0</v>
      </c>
      <c r="CD123" s="2" t="s">
        <v>150</v>
      </c>
      <c r="CE123" s="10">
        <f>IFERROR(VLOOKUP(CD123,Dicionário!$A:$B,2,0),"CONFERIR")</f>
        <v>2</v>
      </c>
      <c r="CF123" s="2">
        <v>0</v>
      </c>
      <c r="CG123" s="2" t="s">
        <v>150</v>
      </c>
      <c r="CH123" s="10">
        <f>IFERROR(VLOOKUP(CG123,Dicionário!$A:$B,2,0),"CONFERIR")</f>
        <v>2</v>
      </c>
      <c r="CI123" s="2">
        <v>128</v>
      </c>
      <c r="CJ123" s="2" t="s">
        <v>175</v>
      </c>
      <c r="CK123" s="10">
        <f>IFERROR(VLOOKUP(CJ123,Dicionário!$A:$B,2,0),"CONFERIR")</f>
        <v>2</v>
      </c>
      <c r="CL123" s="2" t="s">
        <v>1116</v>
      </c>
      <c r="CM123" s="2">
        <v>0</v>
      </c>
      <c r="CN123" s="2">
        <v>0</v>
      </c>
      <c r="CO123" s="2">
        <v>0</v>
      </c>
      <c r="CP123" s="2" t="s">
        <v>150</v>
      </c>
      <c r="CQ123" s="10">
        <f>IFERROR(VLOOKUP(CP123,Dicionário!$A:$B,2,0),"CONFERIR")</f>
        <v>2</v>
      </c>
      <c r="CR123" s="2">
        <v>0</v>
      </c>
      <c r="CS123" s="2" t="s">
        <v>150</v>
      </c>
      <c r="CT123" s="10">
        <f>IFERROR(VLOOKUP(CS123,Dicionário!A:B,2,0),"Conferir")</f>
        <v>2</v>
      </c>
      <c r="CU123" s="2">
        <v>0</v>
      </c>
      <c r="CV123" s="2" t="s">
        <v>150</v>
      </c>
      <c r="CW123" s="10">
        <f>IFERROR(VLOOKUP(CV123,Dicionário!A:B,2,0),"Conferir")</f>
        <v>2</v>
      </c>
      <c r="CX123" s="2">
        <f t="shared" si="4"/>
        <v>0</v>
      </c>
      <c r="CY123" s="2">
        <v>0</v>
      </c>
      <c r="CZ123" s="2" t="s">
        <v>150</v>
      </c>
      <c r="DA123" s="10">
        <f>IFERROR(VLOOKUP(CZ123,Dicionário!$A:$B,2,0),"CONFERIR")</f>
        <v>2</v>
      </c>
      <c r="DC123" s="2" t="s">
        <v>155</v>
      </c>
      <c r="DD123" s="2" t="s">
        <v>155</v>
      </c>
      <c r="DE123" s="10">
        <f>IFERROR(VLOOKUP(DD123,Dicionário!A:B,2,0),"Conferir")</f>
        <v>1</v>
      </c>
      <c r="DF123" s="2" t="s">
        <v>156</v>
      </c>
      <c r="DH123" s="2" t="s">
        <v>157</v>
      </c>
      <c r="DI123" s="10">
        <f>IFERROR(VLOOKUP(DH123,Dicionário!$A:$B,2,0),"CONFERIR")</f>
        <v>2</v>
      </c>
      <c r="DJ123" s="2" t="s">
        <v>158</v>
      </c>
      <c r="DK123" s="10">
        <f>IFERROR(VLOOKUP(DJ123,Dicionário!A:B,2,0),"Conferir")</f>
        <v>5</v>
      </c>
      <c r="DL123" s="2" t="s">
        <v>158</v>
      </c>
      <c r="DM123" s="10">
        <f>IFERROR(VLOOKUP(DL123,Dicionário!A:B,2,0),"Conferir")</f>
        <v>5</v>
      </c>
      <c r="DN123" s="2" t="s">
        <v>126</v>
      </c>
      <c r="DO123" s="10">
        <f>IFERROR(VLOOKUP(DN123,Dicionário!A:B,2,0),"Conferir")</f>
        <v>2</v>
      </c>
      <c r="DP123" s="2" t="s">
        <v>125</v>
      </c>
      <c r="DQ123" s="10">
        <f>IFERROR(VLOOKUP(DP123,Dicionário!A:B,2,0),"Conferir")</f>
        <v>1</v>
      </c>
      <c r="DS123" s="2">
        <f t="shared" si="5"/>
        <v>2300</v>
      </c>
      <c r="DT123" s="2">
        <f t="shared" si="6"/>
        <v>1466</v>
      </c>
      <c r="DU123" s="2">
        <v>21</v>
      </c>
      <c r="DV123" s="2">
        <v>2019</v>
      </c>
    </row>
    <row r="124" spans="1:126" ht="13" x14ac:dyDescent="0.15">
      <c r="A124" s="6">
        <v>44965.59903957176</v>
      </c>
      <c r="B124" s="2" t="s">
        <v>934</v>
      </c>
      <c r="C124" s="2" t="s">
        <v>1117</v>
      </c>
      <c r="D124" s="2" t="s">
        <v>125</v>
      </c>
      <c r="E124" s="2" t="s">
        <v>126</v>
      </c>
      <c r="F124" s="2" t="s">
        <v>126</v>
      </c>
      <c r="G124" s="2">
        <v>3</v>
      </c>
      <c r="H124" s="2" t="s">
        <v>162</v>
      </c>
      <c r="I124" s="2" t="s">
        <v>127</v>
      </c>
      <c r="J124" s="2" t="s">
        <v>163</v>
      </c>
      <c r="K124" s="2" t="s">
        <v>128</v>
      </c>
      <c r="L124" s="2" t="s">
        <v>1118</v>
      </c>
      <c r="M124" s="2">
        <v>2023020232</v>
      </c>
      <c r="N124" s="2" t="s">
        <v>1119</v>
      </c>
      <c r="O124" s="2">
        <v>11946860941</v>
      </c>
      <c r="P124" s="2">
        <v>557418586</v>
      </c>
      <c r="Q124" s="2">
        <v>39462963860</v>
      </c>
      <c r="R124" s="7">
        <v>37657</v>
      </c>
      <c r="S124" s="2" t="s">
        <v>132</v>
      </c>
      <c r="T124" s="2" t="s">
        <v>133</v>
      </c>
      <c r="U124" s="2" t="s">
        <v>1120</v>
      </c>
      <c r="V124" s="8" t="s">
        <v>1121</v>
      </c>
      <c r="W124" s="2" t="s">
        <v>275</v>
      </c>
      <c r="X124" s="2" t="s">
        <v>137</v>
      </c>
      <c r="Y124" s="2" t="s">
        <v>138</v>
      </c>
      <c r="Z124" s="2" t="s">
        <v>139</v>
      </c>
      <c r="AB124" s="2">
        <v>4</v>
      </c>
      <c r="AC124" s="2">
        <v>3</v>
      </c>
      <c r="AD124" s="2">
        <f t="shared" si="0"/>
        <v>6</v>
      </c>
      <c r="AF124" s="2">
        <f t="shared" si="1"/>
        <v>6</v>
      </c>
      <c r="AG124" s="2" t="str">
        <f t="shared" si="2"/>
        <v>Ok</v>
      </c>
      <c r="AH124" s="2" t="s">
        <v>140</v>
      </c>
      <c r="AI124" s="2">
        <v>153</v>
      </c>
      <c r="AJ124" s="2" t="s">
        <v>142</v>
      </c>
      <c r="AK124" s="2">
        <f>IFERROR(VLOOKUP(AJ124,Dicionário!A:B,2,0),"Conferir")</f>
        <v>2</v>
      </c>
      <c r="AL124" s="2">
        <v>1292</v>
      </c>
      <c r="AM124" s="2" t="s">
        <v>307</v>
      </c>
      <c r="AN124" s="9">
        <f>IFERROR(VLOOKUP(AM124,Dicionário!A:B,2,0),"Conferir")</f>
        <v>2</v>
      </c>
      <c r="AO124" s="2">
        <v>1668</v>
      </c>
      <c r="AP124" s="2" t="s">
        <v>587</v>
      </c>
      <c r="AQ124" s="2">
        <f>IFERROR(VLOOKUP(AP124,Dicionário!A:B,2,0),"Conferir")</f>
        <v>2</v>
      </c>
      <c r="AR124" s="2">
        <v>0</v>
      </c>
      <c r="AS124" s="2" t="s">
        <v>141</v>
      </c>
      <c r="AT124" s="9">
        <f>IFERROR(VLOOKUP(AS124,Dicionário!A:B,2,0),"Conferir")</f>
        <v>2</v>
      </c>
      <c r="AU124" s="2">
        <v>0</v>
      </c>
      <c r="AV124" s="2">
        <f t="shared" si="21"/>
        <v>164</v>
      </c>
      <c r="AW124" s="2" t="s">
        <v>141</v>
      </c>
      <c r="AX124" s="9">
        <f>IFERROR(VLOOKUP(AW124,Dicionário!A:B,2,0),"Conferir")</f>
        <v>2</v>
      </c>
      <c r="AY124" s="2">
        <v>0</v>
      </c>
      <c r="AZ124" s="2" t="s">
        <v>141</v>
      </c>
      <c r="BA124" s="10">
        <f>IFERROR(VLOOKUP(AZ124,Dicionário!A:B,2,0),"Conferir")</f>
        <v>2</v>
      </c>
      <c r="BB124" s="2">
        <v>0</v>
      </c>
      <c r="BC124" s="2" t="s">
        <v>141</v>
      </c>
      <c r="BD124" s="10">
        <f>IFERROR(VLOOKUP(BC124,Dicionário!A:B,2,0),"Conferir")</f>
        <v>2</v>
      </c>
      <c r="BF124" s="2">
        <v>0</v>
      </c>
      <c r="BG124" s="2" t="s">
        <v>143</v>
      </c>
      <c r="BH124" s="10">
        <f>IFERROR(VLOOKUP(BG124,Dicionário!$A:$B,2,0),"CONFERIR")</f>
        <v>1</v>
      </c>
      <c r="BI124" s="2">
        <v>0</v>
      </c>
      <c r="BJ124" s="2" t="s">
        <v>144</v>
      </c>
      <c r="BK124" s="10">
        <f>IFERROR(VLOOKUP(BJ124,Dicionário!$A:$B,2,0),"CONFERIR")</f>
        <v>2</v>
      </c>
      <c r="BL124" s="2">
        <v>2309</v>
      </c>
      <c r="BM124" s="2" t="s">
        <v>145</v>
      </c>
      <c r="BN124" s="10">
        <f>IFERROR(VLOOKUP(BM124,Dicionário!$A:$B,2,0),"CONFERIR")</f>
        <v>2</v>
      </c>
      <c r="BO124" s="2">
        <v>64</v>
      </c>
      <c r="BP124" s="2" t="s">
        <v>146</v>
      </c>
      <c r="BQ124" s="10">
        <f>IFERROR(VLOOKUP(BP124,Dicionário!$A:$B,2,0),"CONFERIR")</f>
        <v>2</v>
      </c>
      <c r="BR124" s="2">
        <v>291</v>
      </c>
      <c r="BS124" s="2" t="s">
        <v>146</v>
      </c>
      <c r="BT124" s="10">
        <f>IFERROR(VLOOKUP(BS124,Dicionário!$A:$B,2,0),"CONFERIR")</f>
        <v>2</v>
      </c>
      <c r="BU124" s="2">
        <v>23</v>
      </c>
      <c r="BV124" s="2" t="s">
        <v>147</v>
      </c>
      <c r="BW124" s="10">
        <f>IFERROR(VLOOKUP(BV124,Dicionário!$A:$B,2,0),"CONFERIR")</f>
        <v>2</v>
      </c>
      <c r="BX124" s="2" t="s">
        <v>202</v>
      </c>
      <c r="BY124" s="2">
        <v>100</v>
      </c>
      <c r="BZ124" s="2" t="s">
        <v>149</v>
      </c>
      <c r="CA124" s="10">
        <f>IFERROR(VLOOKUP(BZ124,Dicionário!$A:$B,2,0),"CONFERIR")</f>
        <v>2</v>
      </c>
      <c r="CB124" s="2">
        <v>0</v>
      </c>
      <c r="CC124" s="2">
        <v>0</v>
      </c>
      <c r="CD124" s="2" t="s">
        <v>150</v>
      </c>
      <c r="CE124" s="10">
        <f>IFERROR(VLOOKUP(CD124,Dicionário!$A:$B,2,0),"CONFERIR")</f>
        <v>2</v>
      </c>
      <c r="CF124" s="2">
        <v>0</v>
      </c>
      <c r="CG124" s="2" t="s">
        <v>150</v>
      </c>
      <c r="CH124" s="10">
        <f>IFERROR(VLOOKUP(CG124,Dicionário!$A:$B,2,0),"CONFERIR")</f>
        <v>2</v>
      </c>
      <c r="CI124" s="2">
        <v>0</v>
      </c>
      <c r="CJ124" s="2" t="s">
        <v>150</v>
      </c>
      <c r="CK124" s="10">
        <f>IFERROR(VLOOKUP(CJ124,Dicionário!$A:$B,2,0),"CONFERIR")</f>
        <v>2</v>
      </c>
      <c r="CM124" s="2">
        <v>1</v>
      </c>
      <c r="CN124" s="2">
        <v>0</v>
      </c>
      <c r="CO124" s="2">
        <v>1863</v>
      </c>
      <c r="CP124" s="2" t="s">
        <v>545</v>
      </c>
      <c r="CQ124" s="10">
        <f>IFERROR(VLOOKUP(CP124,Dicionário!$A:$B,2,0),"CONFERIR")</f>
        <v>2</v>
      </c>
      <c r="CR124" s="2">
        <v>0</v>
      </c>
      <c r="CS124" s="2" t="s">
        <v>150</v>
      </c>
      <c r="CT124" s="10">
        <f>IFERROR(VLOOKUP(CS124,Dicionário!A:B,2,0),"Conferir")</f>
        <v>2</v>
      </c>
      <c r="CU124" s="2">
        <v>1965</v>
      </c>
      <c r="CV124" s="2" t="s">
        <v>154</v>
      </c>
      <c r="CW124" s="10">
        <f>IFERROR(VLOOKUP(CV124,Dicionário!A:B,2,0),"Conferir")</f>
        <v>2</v>
      </c>
      <c r="CX124" s="2">
        <f t="shared" si="4"/>
        <v>163.75</v>
      </c>
      <c r="CY124" s="2">
        <v>0</v>
      </c>
      <c r="CZ124" s="2" t="s">
        <v>150</v>
      </c>
      <c r="DA124" s="10">
        <f>IFERROR(VLOOKUP(CZ124,Dicionário!$A:$B,2,0),"CONFERIR")</f>
        <v>2</v>
      </c>
      <c r="DC124" s="2" t="s">
        <v>155</v>
      </c>
      <c r="DD124" s="2" t="s">
        <v>155</v>
      </c>
      <c r="DE124" s="10">
        <f>IFERROR(VLOOKUP(DD124,Dicionário!A:B,2,0),"Conferir")</f>
        <v>1</v>
      </c>
      <c r="DF124" s="2" t="s">
        <v>156</v>
      </c>
      <c r="DH124" s="2" t="s">
        <v>157</v>
      </c>
      <c r="DI124" s="10">
        <f>IFERROR(VLOOKUP(DH124,Dicionário!$A:$B,2,0),"CONFERIR")</f>
        <v>2</v>
      </c>
      <c r="DJ124" s="2" t="s">
        <v>158</v>
      </c>
      <c r="DK124" s="10">
        <f>IFERROR(VLOOKUP(DJ124,Dicionário!A:B,2,0),"Conferir")</f>
        <v>5</v>
      </c>
      <c r="DL124" s="2" t="s">
        <v>158</v>
      </c>
      <c r="DM124" s="10">
        <f>IFERROR(VLOOKUP(DL124,Dicionário!A:B,2,0),"Conferir")</f>
        <v>5</v>
      </c>
      <c r="DN124" s="2" t="s">
        <v>125</v>
      </c>
      <c r="DO124" s="10">
        <f>IFERROR(VLOOKUP(DN124,Dicionário!A:B,2,0),"Conferir")</f>
        <v>1</v>
      </c>
      <c r="DP124" s="2" t="s">
        <v>125</v>
      </c>
      <c r="DQ124" s="10">
        <f>IFERROR(VLOOKUP(DP124,Dicionário!A:B,2,0),"Conferir")</f>
        <v>1</v>
      </c>
      <c r="DS124" s="2">
        <f t="shared" si="5"/>
        <v>2960</v>
      </c>
      <c r="DT124" s="2">
        <f t="shared" si="6"/>
        <v>4650</v>
      </c>
      <c r="DU124" s="2">
        <v>20</v>
      </c>
      <c r="DV124" s="2">
        <v>2020</v>
      </c>
    </row>
    <row r="125" spans="1:126" ht="13" x14ac:dyDescent="0.15">
      <c r="A125" s="6">
        <v>44966.629092962961</v>
      </c>
      <c r="B125" s="2" t="s">
        <v>409</v>
      </c>
      <c r="C125" s="2" t="s">
        <v>1122</v>
      </c>
      <c r="D125" s="2" t="s">
        <v>125</v>
      </c>
      <c r="E125" s="2" t="s">
        <v>126</v>
      </c>
      <c r="F125" s="2" t="s">
        <v>126</v>
      </c>
      <c r="G125" s="2">
        <v>2</v>
      </c>
      <c r="H125" s="2">
        <v>1</v>
      </c>
      <c r="I125" s="2" t="s">
        <v>127</v>
      </c>
      <c r="J125" s="2" t="s">
        <v>128</v>
      </c>
      <c r="K125" s="2" t="s">
        <v>163</v>
      </c>
      <c r="L125" s="2" t="s">
        <v>1123</v>
      </c>
      <c r="M125" s="2">
        <v>2023020238</v>
      </c>
      <c r="N125" s="2" t="s">
        <v>1124</v>
      </c>
      <c r="O125" s="2">
        <v>11979576311</v>
      </c>
      <c r="P125" s="2">
        <v>509233120</v>
      </c>
      <c r="Q125" s="2">
        <v>51331902800</v>
      </c>
      <c r="R125" s="7">
        <v>38342</v>
      </c>
      <c r="S125" s="2" t="s">
        <v>132</v>
      </c>
      <c r="T125" s="2" t="s">
        <v>133</v>
      </c>
      <c r="U125" s="2" t="s">
        <v>1125</v>
      </c>
      <c r="V125" s="8" t="s">
        <v>1126</v>
      </c>
      <c r="W125" s="2" t="s">
        <v>168</v>
      </c>
      <c r="X125" s="2" t="s">
        <v>137</v>
      </c>
      <c r="Y125" s="2" t="s">
        <v>138</v>
      </c>
      <c r="Z125" s="2" t="s">
        <v>139</v>
      </c>
      <c r="AB125" s="2">
        <v>4</v>
      </c>
      <c r="AC125" s="2">
        <v>4</v>
      </c>
      <c r="AD125" s="2">
        <f t="shared" si="0"/>
        <v>8</v>
      </c>
      <c r="AE125" s="2">
        <v>0</v>
      </c>
      <c r="AF125" s="2">
        <f t="shared" si="1"/>
        <v>8</v>
      </c>
      <c r="AG125" s="2" t="str">
        <f t="shared" si="2"/>
        <v>Ok</v>
      </c>
      <c r="AH125" s="2" t="s">
        <v>169</v>
      </c>
      <c r="AI125" s="2">
        <v>0</v>
      </c>
      <c r="AJ125" s="2" t="s">
        <v>141</v>
      </c>
      <c r="AK125" s="2">
        <f>IFERROR(VLOOKUP(AJ125,Dicionário!A:B,2,0),"Conferir")</f>
        <v>2</v>
      </c>
      <c r="AL125" s="2">
        <v>2100</v>
      </c>
      <c r="AM125" s="2" t="s">
        <v>170</v>
      </c>
      <c r="AN125" s="9">
        <f>IFERROR(VLOOKUP(AM125,Dicionário!A:B,2,0),"Conferir")</f>
        <v>2</v>
      </c>
      <c r="AO125" s="2">
        <v>0</v>
      </c>
      <c r="AP125" s="2" t="s">
        <v>141</v>
      </c>
      <c r="AQ125" s="2">
        <f>IFERROR(VLOOKUP(AP125,Dicionário!A:B,2,0),"Conferir")</f>
        <v>2</v>
      </c>
      <c r="AR125" s="2">
        <v>0</v>
      </c>
      <c r="AS125" s="2" t="s">
        <v>141</v>
      </c>
      <c r="AT125" s="9">
        <f>IFERROR(VLOOKUP(AS125,Dicionário!A:B,2,0),"Conferir")</f>
        <v>2</v>
      </c>
      <c r="AU125" s="2">
        <v>0</v>
      </c>
      <c r="AV125" s="2">
        <f t="shared" si="21"/>
        <v>0</v>
      </c>
      <c r="AW125" s="2" t="s">
        <v>141</v>
      </c>
      <c r="AX125" s="9">
        <f>IFERROR(VLOOKUP(AW125,Dicionário!A:B,2,0),"Conferir")</f>
        <v>2</v>
      </c>
      <c r="AY125" s="2">
        <v>800</v>
      </c>
      <c r="AZ125" s="2" t="s">
        <v>188</v>
      </c>
      <c r="BA125" s="10">
        <f>IFERROR(VLOOKUP(AZ125,Dicionário!A:B,2,0),"Conferir")</f>
        <v>0</v>
      </c>
      <c r="BB125" s="2">
        <v>0</v>
      </c>
      <c r="BC125" s="2" t="s">
        <v>141</v>
      </c>
      <c r="BD125" s="10">
        <f>IFERROR(VLOOKUP(BC125,Dicionário!A:B,2,0),"Conferir")</f>
        <v>2</v>
      </c>
      <c r="BF125" s="2">
        <v>0</v>
      </c>
      <c r="BG125" s="2" t="s">
        <v>143</v>
      </c>
      <c r="BH125" s="10">
        <f>IFERROR(VLOOKUP(BG125,Dicionário!$A:$B,2,0),"CONFERIR")</f>
        <v>1</v>
      </c>
      <c r="BI125" s="2">
        <v>0</v>
      </c>
      <c r="BJ125" s="2" t="s">
        <v>144</v>
      </c>
      <c r="BK125" s="10">
        <f>IFERROR(VLOOKUP(BJ125,Dicionário!$A:$B,2,0),"CONFERIR")</f>
        <v>2</v>
      </c>
      <c r="BL125" s="2">
        <v>196</v>
      </c>
      <c r="BM125" s="2" t="s">
        <v>145</v>
      </c>
      <c r="BN125" s="10">
        <f>IFERROR(VLOOKUP(BM125,Dicionário!$A:$B,2,0),"CONFERIR")</f>
        <v>2</v>
      </c>
      <c r="BO125" s="2">
        <v>64</v>
      </c>
      <c r="BP125" s="2" t="s">
        <v>146</v>
      </c>
      <c r="BQ125" s="10">
        <f>IFERROR(VLOOKUP(BP125,Dicionário!$A:$B,2,0),"CONFERIR")</f>
        <v>2</v>
      </c>
      <c r="BR125" s="2">
        <v>377</v>
      </c>
      <c r="BS125" s="2" t="s">
        <v>146</v>
      </c>
      <c r="BT125" s="10">
        <f>IFERROR(VLOOKUP(BS125,Dicionário!$A:$B,2,0),"CONFERIR")</f>
        <v>2</v>
      </c>
      <c r="BU125" s="2">
        <v>80</v>
      </c>
      <c r="BV125" s="2" t="s">
        <v>147</v>
      </c>
      <c r="BW125" s="10">
        <f>IFERROR(VLOOKUP(BV125,Dicionário!$A:$B,2,0),"CONFERIR")</f>
        <v>2</v>
      </c>
      <c r="BX125" s="2" t="s">
        <v>202</v>
      </c>
      <c r="BY125" s="2">
        <v>0</v>
      </c>
      <c r="BZ125" s="2" t="s">
        <v>150</v>
      </c>
      <c r="CA125" s="10">
        <f>IFERROR(VLOOKUP(BZ125,Dicionário!$A:$B,2,0),"CONFERIR")</f>
        <v>2</v>
      </c>
      <c r="CB125" s="2">
        <v>300</v>
      </c>
      <c r="CC125" s="2">
        <v>552</v>
      </c>
      <c r="CD125" s="2" t="s">
        <v>214</v>
      </c>
      <c r="CE125" s="10">
        <f>IFERROR(VLOOKUP(CD125,Dicionário!$A:$B,2,0),"CONFERIR")</f>
        <v>2</v>
      </c>
      <c r="CF125" s="2">
        <v>0</v>
      </c>
      <c r="CG125" s="2" t="s">
        <v>150</v>
      </c>
      <c r="CH125" s="10">
        <f>IFERROR(VLOOKUP(CG125,Dicionário!$A:$B,2,0),"CONFERIR")</f>
        <v>2</v>
      </c>
      <c r="CI125" s="2">
        <v>205</v>
      </c>
      <c r="CJ125" s="2" t="s">
        <v>175</v>
      </c>
      <c r="CK125" s="10">
        <f>IFERROR(VLOOKUP(CJ125,Dicionário!$A:$B,2,0),"CONFERIR")</f>
        <v>2</v>
      </c>
      <c r="CL125" s="2" t="s">
        <v>1127</v>
      </c>
      <c r="CM125" s="2">
        <v>1</v>
      </c>
      <c r="CN125" s="2">
        <v>0</v>
      </c>
      <c r="CO125" s="2">
        <v>1561</v>
      </c>
      <c r="CP125" s="2" t="s">
        <v>150</v>
      </c>
      <c r="CQ125" s="10">
        <f>IFERROR(VLOOKUP(CP125,Dicionário!$A:$B,2,0),"CONFERIR")</f>
        <v>2</v>
      </c>
      <c r="CR125" s="2">
        <v>0</v>
      </c>
      <c r="CS125" s="2" t="s">
        <v>150</v>
      </c>
      <c r="CT125" s="10">
        <f>IFERROR(VLOOKUP(CS125,Dicionário!A:B,2,0),"Conferir")</f>
        <v>2</v>
      </c>
      <c r="CU125" s="2">
        <v>0</v>
      </c>
      <c r="CV125" s="2" t="s">
        <v>150</v>
      </c>
      <c r="CW125" s="10">
        <f>IFERROR(VLOOKUP(CV125,Dicionário!A:B,2,0),"Conferir")</f>
        <v>2</v>
      </c>
      <c r="CX125" s="2">
        <f t="shared" si="4"/>
        <v>0</v>
      </c>
      <c r="CY125" s="2">
        <v>0</v>
      </c>
      <c r="CZ125" s="2" t="s">
        <v>150</v>
      </c>
      <c r="DA125" s="10">
        <f>IFERROR(VLOOKUP(CZ125,Dicionário!$A:$B,2,0),"CONFERIR")</f>
        <v>2</v>
      </c>
      <c r="DC125" s="2" t="s">
        <v>190</v>
      </c>
      <c r="DD125" s="2" t="s">
        <v>190</v>
      </c>
      <c r="DE125" s="10">
        <f>IFERROR(VLOOKUP(DD125,Dicionário!A:B,2,0),"Conferir")</f>
        <v>2</v>
      </c>
      <c r="DF125" s="2" t="s">
        <v>156</v>
      </c>
      <c r="DG125" s="2" t="s">
        <v>216</v>
      </c>
      <c r="DH125" s="2" t="s">
        <v>157</v>
      </c>
      <c r="DI125" s="10">
        <f>IFERROR(VLOOKUP(DH125,Dicionário!$A:$B,2,0),"CONFERIR")</f>
        <v>2</v>
      </c>
      <c r="DJ125" s="2" t="s">
        <v>158</v>
      </c>
      <c r="DK125" s="10">
        <f>IFERROR(VLOOKUP(DJ125,Dicionário!A:B,2,0),"Conferir")</f>
        <v>5</v>
      </c>
      <c r="DL125" s="2" t="s">
        <v>217</v>
      </c>
      <c r="DM125" s="10">
        <f>IFERROR(VLOOKUP(DL125,Dicionário!A:B,2,0),"Conferir")</f>
        <v>6</v>
      </c>
      <c r="DN125" s="2" t="s">
        <v>126</v>
      </c>
      <c r="DO125" s="10">
        <f>IFERROR(VLOOKUP(DN125,Dicionário!A:B,2,0),"Conferir")</f>
        <v>2</v>
      </c>
      <c r="DP125" s="2" t="s">
        <v>126</v>
      </c>
      <c r="DQ125" s="10">
        <f>IFERROR(VLOOKUP(DP125,Dicionário!A:B,2,0),"Conferir")</f>
        <v>2</v>
      </c>
      <c r="DS125" s="2">
        <f t="shared" si="5"/>
        <v>2900</v>
      </c>
      <c r="DT125" s="2">
        <f t="shared" si="6"/>
        <v>3335</v>
      </c>
      <c r="DU125" s="2">
        <v>18</v>
      </c>
      <c r="DV125" s="2">
        <v>2021</v>
      </c>
    </row>
    <row r="126" spans="1:126" ht="13" x14ac:dyDescent="0.15">
      <c r="A126" s="6">
        <v>44966.642814548613</v>
      </c>
      <c r="B126" s="2" t="s">
        <v>476</v>
      </c>
      <c r="C126" s="2" t="s">
        <v>1128</v>
      </c>
      <c r="D126" s="2" t="s">
        <v>125</v>
      </c>
      <c r="E126" s="2" t="s">
        <v>126</v>
      </c>
      <c r="F126" s="2" t="s">
        <v>126</v>
      </c>
      <c r="G126" s="2">
        <v>2</v>
      </c>
      <c r="H126" s="2">
        <v>2</v>
      </c>
      <c r="I126" s="2" t="s">
        <v>127</v>
      </c>
      <c r="J126" s="2" t="s">
        <v>128</v>
      </c>
      <c r="K126" s="2" t="s">
        <v>182</v>
      </c>
      <c r="L126" s="2" t="s">
        <v>1129</v>
      </c>
      <c r="M126" s="2">
        <v>2023020243</v>
      </c>
      <c r="N126" s="2" t="s">
        <v>1130</v>
      </c>
      <c r="O126" s="2">
        <v>11913333885</v>
      </c>
      <c r="P126" s="2">
        <v>393958260</v>
      </c>
      <c r="Q126" s="2">
        <v>42382753811</v>
      </c>
      <c r="R126" s="7">
        <v>38307</v>
      </c>
      <c r="S126" s="2" t="s">
        <v>132</v>
      </c>
      <c r="T126" s="2" t="s">
        <v>133</v>
      </c>
      <c r="U126" s="2" t="s">
        <v>1131</v>
      </c>
      <c r="V126" s="8" t="s">
        <v>1132</v>
      </c>
      <c r="W126" s="2" t="s">
        <v>168</v>
      </c>
      <c r="X126" s="2" t="s">
        <v>137</v>
      </c>
      <c r="Y126" s="2" t="s">
        <v>138</v>
      </c>
      <c r="Z126" s="2" t="s">
        <v>139</v>
      </c>
      <c r="AB126" s="2">
        <v>3</v>
      </c>
      <c r="AC126" s="2">
        <v>3</v>
      </c>
      <c r="AD126" s="2">
        <f t="shared" si="0"/>
        <v>6</v>
      </c>
      <c r="AF126" s="2">
        <f t="shared" si="1"/>
        <v>6</v>
      </c>
      <c r="AG126" s="2" t="str">
        <f t="shared" si="2"/>
        <v>Ok</v>
      </c>
      <c r="AH126" s="2" t="s">
        <v>140</v>
      </c>
      <c r="AI126" s="2">
        <v>0</v>
      </c>
      <c r="AJ126" s="2" t="s">
        <v>141</v>
      </c>
      <c r="AK126" s="2">
        <f>IFERROR(VLOOKUP(AJ126,Dicionário!A:B,2,0),"Conferir")</f>
        <v>2</v>
      </c>
      <c r="AL126" s="2">
        <v>2549</v>
      </c>
      <c r="AM126" s="2" t="s">
        <v>142</v>
      </c>
      <c r="AN126" s="9">
        <f>IFERROR(VLOOKUP(AM126,Dicionário!A:B,2,0),"Conferir")</f>
        <v>2</v>
      </c>
      <c r="AO126" s="2">
        <v>2281</v>
      </c>
      <c r="AP126" s="2" t="s">
        <v>142</v>
      </c>
      <c r="AQ126" s="2">
        <f>IFERROR(VLOOKUP(AP126,Dicionário!A:B,2,0),"Conferir")</f>
        <v>2</v>
      </c>
      <c r="AR126" s="2">
        <v>0</v>
      </c>
      <c r="AS126" s="2" t="s">
        <v>141</v>
      </c>
      <c r="AT126" s="9">
        <f>IFERROR(VLOOKUP(AS126,Dicionário!A:B,2,0),"Conferir")</f>
        <v>2</v>
      </c>
      <c r="AU126" s="2">
        <v>0</v>
      </c>
      <c r="AV126" s="2">
        <f t="shared" si="21"/>
        <v>0</v>
      </c>
      <c r="AW126" s="2" t="s">
        <v>141</v>
      </c>
      <c r="AX126" s="9">
        <f>IFERROR(VLOOKUP(AW126,Dicionário!A:B,2,0),"Conferir")</f>
        <v>2</v>
      </c>
      <c r="AY126" s="2">
        <v>0</v>
      </c>
      <c r="AZ126" s="2" t="s">
        <v>141</v>
      </c>
      <c r="BA126" s="10">
        <f>IFERROR(VLOOKUP(AZ126,Dicionário!A:B,2,0),"Conferir")</f>
        <v>2</v>
      </c>
      <c r="BB126" s="2">
        <v>0</v>
      </c>
      <c r="BC126" s="2" t="s">
        <v>141</v>
      </c>
      <c r="BD126" s="10">
        <f>IFERROR(VLOOKUP(BC126,Dicionário!A:B,2,0),"Conferir")</f>
        <v>2</v>
      </c>
      <c r="BF126" s="2">
        <v>2</v>
      </c>
      <c r="BG126" s="2" t="s">
        <v>143</v>
      </c>
      <c r="BH126" s="10">
        <f>IFERROR(VLOOKUP(BG126,Dicionário!$A:$B,2,0),"CONFERIR")</f>
        <v>1</v>
      </c>
      <c r="BI126" s="2">
        <v>0</v>
      </c>
      <c r="BJ126" s="2" t="s">
        <v>144</v>
      </c>
      <c r="BK126" s="10">
        <f>IFERROR(VLOOKUP(BJ126,Dicionário!$A:$B,2,0),"CONFERIR")</f>
        <v>2</v>
      </c>
      <c r="BL126" s="2">
        <v>348</v>
      </c>
      <c r="BM126" s="2" t="s">
        <v>145</v>
      </c>
      <c r="BN126" s="10">
        <f>IFERROR(VLOOKUP(BM126,Dicionário!$A:$B,2,0),"CONFERIR")</f>
        <v>2</v>
      </c>
      <c r="BO126" s="2">
        <v>33</v>
      </c>
      <c r="BP126" s="2" t="s">
        <v>146</v>
      </c>
      <c r="BQ126" s="10">
        <f>IFERROR(VLOOKUP(BP126,Dicionário!$A:$B,2,0),"CONFERIR")</f>
        <v>2</v>
      </c>
      <c r="BR126" s="2">
        <v>157</v>
      </c>
      <c r="BS126" s="2" t="s">
        <v>146</v>
      </c>
      <c r="BT126" s="10">
        <f>IFERROR(VLOOKUP(BS126,Dicionário!$A:$B,2,0),"CONFERIR")</f>
        <v>2</v>
      </c>
      <c r="BU126" s="2">
        <v>0</v>
      </c>
      <c r="BV126" s="2" t="s">
        <v>150</v>
      </c>
      <c r="BW126" s="10">
        <f>IFERROR(VLOOKUP(BV126,Dicionário!$A:$B,2,0),"CONFERIR")</f>
        <v>2</v>
      </c>
      <c r="BX126" s="2" t="s">
        <v>202</v>
      </c>
      <c r="BY126" s="2">
        <v>100</v>
      </c>
      <c r="BZ126" s="2" t="s">
        <v>149</v>
      </c>
      <c r="CA126" s="10">
        <f>IFERROR(VLOOKUP(BZ126,Dicionário!$A:$B,2,0),"CONFERIR")</f>
        <v>2</v>
      </c>
      <c r="CB126" s="2">
        <v>199</v>
      </c>
      <c r="CC126" s="2">
        <v>0</v>
      </c>
      <c r="CD126" s="2" t="s">
        <v>150</v>
      </c>
      <c r="CE126" s="10">
        <f>IFERROR(VLOOKUP(CD126,Dicionário!$A:$B,2,0),"CONFERIR")</f>
        <v>2</v>
      </c>
      <c r="CF126" s="2">
        <v>514</v>
      </c>
      <c r="CG126" s="2" t="s">
        <v>151</v>
      </c>
      <c r="CH126" s="10">
        <f>IFERROR(VLOOKUP(CG126,Dicionário!$A:$B,2,0),"CONFERIR")</f>
        <v>2</v>
      </c>
      <c r="CI126" s="2">
        <v>105</v>
      </c>
      <c r="CJ126" s="2" t="s">
        <v>175</v>
      </c>
      <c r="CK126" s="10">
        <f>IFERROR(VLOOKUP(CJ126,Dicionário!$A:$B,2,0),"CONFERIR")</f>
        <v>2</v>
      </c>
      <c r="CL126" s="2" t="s">
        <v>189</v>
      </c>
      <c r="CM126" s="2">
        <v>1</v>
      </c>
      <c r="CN126" s="2">
        <v>0</v>
      </c>
      <c r="CO126" s="2">
        <v>354</v>
      </c>
      <c r="CP126" s="2" t="s">
        <v>154</v>
      </c>
      <c r="CQ126" s="10">
        <f>IFERROR(VLOOKUP(CP126,Dicionário!$A:$B,2,0),"CONFERIR")</f>
        <v>2</v>
      </c>
      <c r="CR126" s="2">
        <v>0</v>
      </c>
      <c r="CS126" s="2" t="s">
        <v>150</v>
      </c>
      <c r="CT126" s="10">
        <f>IFERROR(VLOOKUP(CS126,Dicionário!A:B,2,0),"Conferir")</f>
        <v>2</v>
      </c>
      <c r="CU126" s="2">
        <v>0</v>
      </c>
      <c r="CV126" s="2" t="s">
        <v>150</v>
      </c>
      <c r="CW126" s="10">
        <f>IFERROR(VLOOKUP(CV126,Dicionário!A:B,2,0),"Conferir")</f>
        <v>2</v>
      </c>
      <c r="CX126" s="2">
        <f t="shared" si="4"/>
        <v>0</v>
      </c>
      <c r="CY126" s="2">
        <v>0</v>
      </c>
      <c r="CZ126" s="2" t="s">
        <v>150</v>
      </c>
      <c r="DA126" s="10">
        <f>IFERROR(VLOOKUP(CZ126,Dicionário!$A:$B,2,0),"CONFERIR")</f>
        <v>2</v>
      </c>
      <c r="DC126" s="2" t="s">
        <v>203</v>
      </c>
      <c r="DD126" s="2" t="s">
        <v>155</v>
      </c>
      <c r="DE126" s="10">
        <f>IFERROR(VLOOKUP(DD126,Dicionário!A:B,2,0),"Conferir")</f>
        <v>1</v>
      </c>
      <c r="DF126" s="2" t="s">
        <v>156</v>
      </c>
      <c r="DH126" s="2" t="s">
        <v>157</v>
      </c>
      <c r="DI126" s="10">
        <f>IFERROR(VLOOKUP(DH126,Dicionário!$A:$B,2,0),"CONFERIR")</f>
        <v>2</v>
      </c>
      <c r="DJ126" s="2" t="s">
        <v>229</v>
      </c>
      <c r="DK126" s="10">
        <f>IFERROR(VLOOKUP(DJ126,Dicionário!A:B,2,0),"Conferir")</f>
        <v>2</v>
      </c>
      <c r="DL126" s="2" t="s">
        <v>158</v>
      </c>
      <c r="DM126" s="10">
        <f>IFERROR(VLOOKUP(DL126,Dicionário!A:B,2,0),"Conferir")</f>
        <v>5</v>
      </c>
      <c r="DN126" s="2" t="s">
        <v>126</v>
      </c>
      <c r="DO126" s="10">
        <f>IFERROR(VLOOKUP(DN126,Dicionário!A:B,2,0),"Conferir")</f>
        <v>2</v>
      </c>
      <c r="DP126" s="2" t="s">
        <v>126</v>
      </c>
      <c r="DQ126" s="10">
        <f>IFERROR(VLOOKUP(DP126,Dicionário!A:B,2,0),"Conferir")</f>
        <v>2</v>
      </c>
      <c r="DS126" s="2">
        <f t="shared" si="5"/>
        <v>4830</v>
      </c>
      <c r="DT126" s="2">
        <f t="shared" si="6"/>
        <v>1810</v>
      </c>
      <c r="DU126" s="2">
        <v>18</v>
      </c>
      <c r="DV126" s="2">
        <v>2022</v>
      </c>
    </row>
    <row r="127" spans="1:126" ht="13" x14ac:dyDescent="0.15">
      <c r="A127" s="6">
        <v>44967.42202607639</v>
      </c>
      <c r="B127" s="2" t="s">
        <v>335</v>
      </c>
      <c r="C127" s="2" t="s">
        <v>1133</v>
      </c>
      <c r="D127" s="2" t="s">
        <v>125</v>
      </c>
      <c r="E127" s="2" t="s">
        <v>126</v>
      </c>
      <c r="F127" s="2" t="s">
        <v>126</v>
      </c>
      <c r="G127" s="2" t="s">
        <v>162</v>
      </c>
      <c r="H127" s="2" t="s">
        <v>162</v>
      </c>
      <c r="I127" s="2" t="s">
        <v>127</v>
      </c>
      <c r="J127" s="2" t="s">
        <v>128</v>
      </c>
      <c r="K127" s="2" t="s">
        <v>163</v>
      </c>
      <c r="L127" s="2" t="s">
        <v>1134</v>
      </c>
      <c r="M127" s="2">
        <v>2023020244</v>
      </c>
      <c r="N127" s="2" t="s">
        <v>1135</v>
      </c>
      <c r="O127" s="2">
        <v>11941614202</v>
      </c>
      <c r="P127" s="2">
        <v>507132841</v>
      </c>
      <c r="Q127" s="2">
        <v>51991046839</v>
      </c>
      <c r="R127" s="7">
        <v>38556</v>
      </c>
      <c r="S127" s="2" t="s">
        <v>224</v>
      </c>
      <c r="T127" s="2" t="s">
        <v>133</v>
      </c>
      <c r="U127" s="2" t="s">
        <v>1136</v>
      </c>
      <c r="V127" s="2">
        <v>4288080</v>
      </c>
      <c r="W127" s="2" t="s">
        <v>1137</v>
      </c>
      <c r="X127" s="2" t="s">
        <v>137</v>
      </c>
      <c r="Y127" s="2" t="s">
        <v>138</v>
      </c>
      <c r="Z127" s="2" t="s">
        <v>139</v>
      </c>
      <c r="AB127" s="2">
        <v>4</v>
      </c>
      <c r="AC127" s="2">
        <v>4</v>
      </c>
      <c r="AD127" s="2">
        <f t="shared" si="0"/>
        <v>8</v>
      </c>
      <c r="AE127" s="2">
        <v>0</v>
      </c>
      <c r="AF127" s="2">
        <f t="shared" si="1"/>
        <v>8</v>
      </c>
      <c r="AG127" s="2" t="str">
        <f t="shared" si="2"/>
        <v>Ok</v>
      </c>
      <c r="AH127" s="2" t="s">
        <v>169</v>
      </c>
      <c r="AI127" s="2">
        <v>0</v>
      </c>
      <c r="AJ127" s="2" t="s">
        <v>141</v>
      </c>
      <c r="AK127" s="2">
        <f>IFERROR(VLOOKUP(AJ127,Dicionário!A:B,2,0),"Conferir")</f>
        <v>2</v>
      </c>
      <c r="AL127" s="2">
        <v>2000</v>
      </c>
      <c r="AM127" s="2" t="s">
        <v>170</v>
      </c>
      <c r="AN127" s="9">
        <f>IFERROR(VLOOKUP(AM127,Dicionário!A:B,2,0),"Conferir")</f>
        <v>2</v>
      </c>
      <c r="AO127" s="2">
        <v>2000</v>
      </c>
      <c r="AP127" s="2" t="s">
        <v>142</v>
      </c>
      <c r="AQ127" s="2">
        <f>IFERROR(VLOOKUP(AP127,Dicionário!A:B,2,0),"Conferir")</f>
        <v>2</v>
      </c>
      <c r="AR127" s="2">
        <v>0</v>
      </c>
      <c r="AS127" s="2" t="s">
        <v>141</v>
      </c>
      <c r="AT127" s="9">
        <f>IFERROR(VLOOKUP(AS127,Dicionário!A:B,2,0),"Conferir")</f>
        <v>2</v>
      </c>
      <c r="AU127" s="2">
        <v>0</v>
      </c>
      <c r="AV127" s="2">
        <f t="shared" si="21"/>
        <v>0</v>
      </c>
      <c r="AW127" s="2" t="s">
        <v>141</v>
      </c>
      <c r="AX127" s="9">
        <f>IFERROR(VLOOKUP(AW127,Dicionário!A:B,2,0),"Conferir")</f>
        <v>2</v>
      </c>
      <c r="AY127" s="2">
        <v>0</v>
      </c>
      <c r="AZ127" s="2" t="s">
        <v>141</v>
      </c>
      <c r="BA127" s="10">
        <f>IFERROR(VLOOKUP(AZ127,Dicionário!A:B,2,0),"Conferir")</f>
        <v>2</v>
      </c>
      <c r="BB127" s="2">
        <v>0</v>
      </c>
      <c r="BC127" s="2" t="s">
        <v>141</v>
      </c>
      <c r="BD127" s="10">
        <f>IFERROR(VLOOKUP(BC127,Dicionário!A:B,2,0),"Conferir")</f>
        <v>2</v>
      </c>
      <c r="BF127" s="2">
        <v>1</v>
      </c>
      <c r="BG127" s="2" t="s">
        <v>172</v>
      </c>
      <c r="BH127" s="10">
        <f>IFERROR(VLOOKUP(BG127,Dicionário!$A:$B,2,0),"CONFERIR")</f>
        <v>2</v>
      </c>
      <c r="BI127" s="2">
        <v>1500</v>
      </c>
      <c r="BJ127" s="2" t="s">
        <v>201</v>
      </c>
      <c r="BK127" s="10">
        <f>IFERROR(VLOOKUP(BJ127,Dicionário!$A:$B,2,0),"CONFERIR")</f>
        <v>0</v>
      </c>
      <c r="BL127" s="2">
        <v>553</v>
      </c>
      <c r="BM127" s="2" t="s">
        <v>145</v>
      </c>
      <c r="BN127" s="10">
        <f>IFERROR(VLOOKUP(BM127,Dicionário!$A:$B,2,0),"CONFERIR")</f>
        <v>2</v>
      </c>
      <c r="BO127" s="2">
        <v>78</v>
      </c>
      <c r="BP127" s="2" t="s">
        <v>146</v>
      </c>
      <c r="BQ127" s="10">
        <f>IFERROR(VLOOKUP(BP127,Dicionário!$A:$B,2,0),"CONFERIR")</f>
        <v>2</v>
      </c>
      <c r="BR127" s="2">
        <v>127</v>
      </c>
      <c r="BS127" s="2" t="s">
        <v>146</v>
      </c>
      <c r="BT127" s="10">
        <f>IFERROR(VLOOKUP(BS127,Dicionário!$A:$B,2,0),"CONFERIR")</f>
        <v>2</v>
      </c>
      <c r="BU127" s="2">
        <v>79</v>
      </c>
      <c r="BV127" s="2" t="s">
        <v>147</v>
      </c>
      <c r="BW127" s="10">
        <f>IFERROR(VLOOKUP(BV127,Dicionário!$A:$B,2,0),"CONFERIR")</f>
        <v>2</v>
      </c>
      <c r="BX127" s="2" t="s">
        <v>148</v>
      </c>
      <c r="BY127" s="2">
        <v>89</v>
      </c>
      <c r="BZ127" s="2" t="s">
        <v>149</v>
      </c>
      <c r="CA127" s="10">
        <f>IFERROR(VLOOKUP(BZ127,Dicionário!$A:$B,2,0),"CONFERIR")</f>
        <v>2</v>
      </c>
      <c r="CB127" s="2">
        <v>0</v>
      </c>
      <c r="CC127" s="2">
        <v>0</v>
      </c>
      <c r="CD127" s="2" t="s">
        <v>150</v>
      </c>
      <c r="CE127" s="10">
        <f>IFERROR(VLOOKUP(CD127,Dicionário!$A:$B,2,0),"CONFERIR")</f>
        <v>2</v>
      </c>
      <c r="CF127" s="2">
        <v>0</v>
      </c>
      <c r="CG127" s="2" t="s">
        <v>150</v>
      </c>
      <c r="CH127" s="10">
        <f>IFERROR(VLOOKUP(CG127,Dicionário!$A:$B,2,0),"CONFERIR")</f>
        <v>2</v>
      </c>
      <c r="CI127" s="2">
        <v>300</v>
      </c>
      <c r="CJ127" s="2" t="s">
        <v>175</v>
      </c>
      <c r="CK127" s="10">
        <f>IFERROR(VLOOKUP(CJ127,Dicionário!$A:$B,2,0),"CONFERIR")</f>
        <v>2</v>
      </c>
      <c r="CL127" s="2" t="s">
        <v>1138</v>
      </c>
      <c r="CM127" s="2">
        <v>0</v>
      </c>
      <c r="CN127" s="2">
        <v>0</v>
      </c>
      <c r="CO127" s="2">
        <v>0</v>
      </c>
      <c r="CP127" s="2" t="s">
        <v>150</v>
      </c>
      <c r="CQ127" s="10">
        <f>IFERROR(VLOOKUP(CP127,Dicionário!$A:$B,2,0),"CONFERIR")</f>
        <v>2</v>
      </c>
      <c r="CR127" s="2">
        <v>0</v>
      </c>
      <c r="CS127" s="2" t="s">
        <v>150</v>
      </c>
      <c r="CT127" s="10">
        <f>IFERROR(VLOOKUP(CS127,Dicionário!A:B,2,0),"Conferir")</f>
        <v>2</v>
      </c>
      <c r="CU127" s="2">
        <v>0</v>
      </c>
      <c r="CV127" s="2" t="s">
        <v>150</v>
      </c>
      <c r="CW127" s="10">
        <f>IFERROR(VLOOKUP(CV127,Dicionário!A:B,2,0),"Conferir")</f>
        <v>2</v>
      </c>
      <c r="CX127" s="2">
        <f t="shared" si="4"/>
        <v>0</v>
      </c>
      <c r="CY127" s="2">
        <v>0</v>
      </c>
      <c r="CZ127" s="2" t="s">
        <v>150</v>
      </c>
      <c r="DA127" s="10">
        <f>IFERROR(VLOOKUP(CZ127,Dicionário!$A:$B,2,0),"CONFERIR")</f>
        <v>2</v>
      </c>
      <c r="DC127" s="2" t="s">
        <v>155</v>
      </c>
      <c r="DD127" s="2" t="s">
        <v>155</v>
      </c>
      <c r="DE127" s="10">
        <f>IFERROR(VLOOKUP(DD127,Dicionário!A:B,2,0),"Conferir")</f>
        <v>1</v>
      </c>
      <c r="DF127" s="2" t="s">
        <v>179</v>
      </c>
      <c r="DH127" s="2" t="s">
        <v>157</v>
      </c>
      <c r="DI127" s="10">
        <f>IFERROR(VLOOKUP(DH127,Dicionário!$A:$B,2,0),"CONFERIR")</f>
        <v>2</v>
      </c>
      <c r="DJ127" s="2" t="s">
        <v>229</v>
      </c>
      <c r="DK127" s="10">
        <f>IFERROR(VLOOKUP(DJ127,Dicionário!A:B,2,0),"Conferir")</f>
        <v>2</v>
      </c>
      <c r="DL127" s="2" t="s">
        <v>319</v>
      </c>
      <c r="DM127" s="10">
        <f>IFERROR(VLOOKUP(DL127,Dicionário!A:B,2,0),"Conferir")</f>
        <v>3</v>
      </c>
      <c r="DN127" s="2" t="s">
        <v>126</v>
      </c>
      <c r="DO127" s="10">
        <f>IFERROR(VLOOKUP(DN127,Dicionário!A:B,2,0),"Conferir")</f>
        <v>2</v>
      </c>
      <c r="DP127" s="2" t="s">
        <v>126</v>
      </c>
      <c r="DQ127" s="10">
        <f>IFERROR(VLOOKUP(DP127,Dicionário!A:B,2,0),"Conferir")</f>
        <v>2</v>
      </c>
      <c r="DS127" s="2">
        <f t="shared" si="5"/>
        <v>4000</v>
      </c>
      <c r="DT127" s="2">
        <f t="shared" si="6"/>
        <v>2726</v>
      </c>
      <c r="DU127" s="2">
        <v>18</v>
      </c>
      <c r="DV127" s="2">
        <v>2023</v>
      </c>
    </row>
    <row r="128" spans="1:126" ht="13" x14ac:dyDescent="0.15">
      <c r="A128" s="6">
        <v>44967.627429629632</v>
      </c>
      <c r="B128" s="2" t="s">
        <v>1139</v>
      </c>
      <c r="C128" s="2" t="s">
        <v>1140</v>
      </c>
      <c r="D128" s="2" t="s">
        <v>125</v>
      </c>
      <c r="E128" s="2" t="s">
        <v>126</v>
      </c>
      <c r="F128" s="2" t="s">
        <v>126</v>
      </c>
      <c r="G128" s="2" t="s">
        <v>162</v>
      </c>
      <c r="H128" s="2">
        <v>1</v>
      </c>
      <c r="I128" s="2" t="s">
        <v>127</v>
      </c>
      <c r="J128" s="2" t="s">
        <v>128</v>
      </c>
      <c r="K128" s="2" t="s">
        <v>163</v>
      </c>
      <c r="L128" s="2" t="s">
        <v>1141</v>
      </c>
      <c r="M128" s="2">
        <v>2023020245</v>
      </c>
      <c r="N128" s="2" t="s">
        <v>1142</v>
      </c>
      <c r="O128" s="2">
        <v>11983266325</v>
      </c>
      <c r="P128" s="2">
        <v>543704518</v>
      </c>
      <c r="Q128" s="2">
        <v>49531971862</v>
      </c>
      <c r="R128" s="7">
        <v>38299</v>
      </c>
      <c r="S128" s="2" t="s">
        <v>132</v>
      </c>
      <c r="T128" s="2" t="s">
        <v>133</v>
      </c>
      <c r="U128" s="2" t="s">
        <v>1143</v>
      </c>
      <c r="V128" s="8" t="s">
        <v>1144</v>
      </c>
      <c r="W128" s="2" t="s">
        <v>275</v>
      </c>
      <c r="X128" s="2" t="s">
        <v>137</v>
      </c>
      <c r="Y128" s="2" t="s">
        <v>138</v>
      </c>
      <c r="Z128" s="2" t="s">
        <v>139</v>
      </c>
      <c r="AB128" s="2">
        <v>3</v>
      </c>
      <c r="AC128" s="2">
        <v>3</v>
      </c>
      <c r="AD128" s="2">
        <f t="shared" si="0"/>
        <v>6</v>
      </c>
      <c r="AF128" s="2">
        <f t="shared" si="1"/>
        <v>6</v>
      </c>
      <c r="AG128" s="2" t="str">
        <f t="shared" si="2"/>
        <v>Ok</v>
      </c>
      <c r="AH128" s="2" t="s">
        <v>169</v>
      </c>
      <c r="AI128" s="2">
        <v>0</v>
      </c>
      <c r="AJ128" s="2" t="s">
        <v>141</v>
      </c>
      <c r="AK128" s="2">
        <f>IFERROR(VLOOKUP(AJ128,Dicionário!A:B,2,0),"Conferir")</f>
        <v>2</v>
      </c>
      <c r="AL128" s="2">
        <v>0</v>
      </c>
      <c r="AM128" s="2" t="s">
        <v>141</v>
      </c>
      <c r="AN128" s="9">
        <f>IFERROR(VLOOKUP(AM128,Dicionário!A:B,2,0),"Conferir")</f>
        <v>2</v>
      </c>
      <c r="AO128" s="2">
        <v>3000</v>
      </c>
      <c r="AP128" s="2" t="s">
        <v>200</v>
      </c>
      <c r="AQ128" s="2">
        <f>IFERROR(VLOOKUP(AP128,Dicionário!A:B,2,0),"Conferir")</f>
        <v>0</v>
      </c>
      <c r="AR128" s="2">
        <v>0</v>
      </c>
      <c r="AS128" s="2" t="s">
        <v>141</v>
      </c>
      <c r="AT128" s="9">
        <f>IFERROR(VLOOKUP(AS128,Dicionário!A:B,2,0),"Conferir")</f>
        <v>2</v>
      </c>
      <c r="AU128" s="2">
        <v>0</v>
      </c>
      <c r="AV128" s="2">
        <f t="shared" si="21"/>
        <v>0</v>
      </c>
      <c r="AW128" s="2" t="s">
        <v>141</v>
      </c>
      <c r="AX128" s="9">
        <f>IFERROR(VLOOKUP(AW128,Dicionário!A:B,2,0),"Conferir")</f>
        <v>2</v>
      </c>
      <c r="AY128" s="2">
        <v>0</v>
      </c>
      <c r="AZ128" s="2" t="s">
        <v>141</v>
      </c>
      <c r="BA128" s="10">
        <f>IFERROR(VLOOKUP(AZ128,Dicionário!A:B,2,0),"Conferir")</f>
        <v>2</v>
      </c>
      <c r="BB128" s="2">
        <v>0</v>
      </c>
      <c r="BC128" s="2" t="s">
        <v>141</v>
      </c>
      <c r="BD128" s="10">
        <f>IFERROR(VLOOKUP(BC128,Dicionário!A:B,2,0),"Conferir")</f>
        <v>2</v>
      </c>
      <c r="BF128" s="2">
        <v>0</v>
      </c>
      <c r="BG128" s="2" t="s">
        <v>172</v>
      </c>
      <c r="BH128" s="10">
        <f>IFERROR(VLOOKUP(BG128,Dicionário!$A:$B,2,0),"CONFERIR")</f>
        <v>2</v>
      </c>
      <c r="BI128" s="2">
        <v>500</v>
      </c>
      <c r="BJ128" s="2" t="s">
        <v>326</v>
      </c>
      <c r="BK128" s="10">
        <f>IFERROR(VLOOKUP(BJ128,Dicionário!$A:$B,2,0),"CONFERIR")</f>
        <v>2</v>
      </c>
      <c r="BL128" s="2">
        <v>0</v>
      </c>
      <c r="BM128" s="2" t="s">
        <v>150</v>
      </c>
      <c r="BN128" s="10">
        <f>IFERROR(VLOOKUP(BM128,Dicionário!$A:$B,2,0),"CONFERIR")</f>
        <v>2</v>
      </c>
      <c r="BO128" s="2">
        <v>68</v>
      </c>
      <c r="BP128" s="2" t="s">
        <v>146</v>
      </c>
      <c r="BQ128" s="10">
        <f>IFERROR(VLOOKUP(BP128,Dicionário!$A:$B,2,0),"CONFERIR")</f>
        <v>2</v>
      </c>
      <c r="BR128" s="2">
        <v>200</v>
      </c>
      <c r="BS128" s="2" t="s">
        <v>341</v>
      </c>
      <c r="BT128" s="10">
        <f>IFERROR(VLOOKUP(BS128,Dicionário!$A:$B,2,0),"CONFERIR")</f>
        <v>0</v>
      </c>
      <c r="BU128" s="2">
        <v>30</v>
      </c>
      <c r="BV128" s="2" t="s">
        <v>353</v>
      </c>
      <c r="BW128" s="10">
        <f>IFERROR(VLOOKUP(BV128,Dicionário!$A:$B,2,0),"CONFERIR")</f>
        <v>0</v>
      </c>
      <c r="BX128" s="2" t="s">
        <v>202</v>
      </c>
      <c r="BY128" s="2">
        <v>100</v>
      </c>
      <c r="BZ128" s="2" t="s">
        <v>266</v>
      </c>
      <c r="CA128" s="10">
        <f>IFERROR(VLOOKUP(BZ128,Dicionário!$A:$B,2,0),"CONFERIR")</f>
        <v>0</v>
      </c>
      <c r="CB128" s="2">
        <v>376</v>
      </c>
      <c r="CC128" s="2">
        <v>0</v>
      </c>
      <c r="CD128" s="2" t="s">
        <v>150</v>
      </c>
      <c r="CE128" s="10">
        <f>IFERROR(VLOOKUP(CD128,Dicionário!$A:$B,2,0),"CONFERIR")</f>
        <v>2</v>
      </c>
      <c r="CF128" s="2">
        <v>0</v>
      </c>
      <c r="CG128" s="2" t="s">
        <v>150</v>
      </c>
      <c r="CH128" s="10">
        <f>IFERROR(VLOOKUP(CG128,Dicionário!$A:$B,2,0),"CONFERIR")</f>
        <v>2</v>
      </c>
      <c r="CI128" s="2">
        <v>17</v>
      </c>
      <c r="CJ128" s="2" t="s">
        <v>175</v>
      </c>
      <c r="CK128" s="10">
        <f>IFERROR(VLOOKUP(CJ128,Dicionário!$A:$B,2,0),"CONFERIR")</f>
        <v>2</v>
      </c>
      <c r="CL128" s="2" t="s">
        <v>342</v>
      </c>
      <c r="CM128" s="2">
        <v>1</v>
      </c>
      <c r="CN128" s="2">
        <v>0</v>
      </c>
      <c r="CO128" s="2">
        <v>101</v>
      </c>
      <c r="CP128" s="2" t="s">
        <v>154</v>
      </c>
      <c r="CQ128" s="10">
        <f>IFERROR(VLOOKUP(CP128,Dicionário!$A:$B,2,0),"CONFERIR")</f>
        <v>2</v>
      </c>
      <c r="CR128" s="2">
        <v>0</v>
      </c>
      <c r="CS128" s="2" t="s">
        <v>150</v>
      </c>
      <c r="CT128" s="10">
        <f>IFERROR(VLOOKUP(CS128,Dicionário!A:B,2,0),"Conferir")</f>
        <v>2</v>
      </c>
      <c r="CU128" s="2">
        <v>0</v>
      </c>
      <c r="CV128" s="2" t="s">
        <v>150</v>
      </c>
      <c r="CW128" s="10">
        <f>IFERROR(VLOOKUP(CV128,Dicionário!A:B,2,0),"Conferir")</f>
        <v>2</v>
      </c>
      <c r="CX128" s="2">
        <f t="shared" si="4"/>
        <v>0</v>
      </c>
      <c r="CY128" s="2">
        <v>0</v>
      </c>
      <c r="CZ128" s="2" t="s">
        <v>150</v>
      </c>
      <c r="DA128" s="10">
        <f>IFERROR(VLOOKUP(CZ128,Dicionário!$A:$B,2,0),"CONFERIR")</f>
        <v>2</v>
      </c>
      <c r="DC128" s="2" t="s">
        <v>190</v>
      </c>
      <c r="DD128" s="2" t="s">
        <v>190</v>
      </c>
      <c r="DE128" s="10">
        <f>IFERROR(VLOOKUP(DD128,Dicionário!A:B,2,0),"Conferir")</f>
        <v>2</v>
      </c>
      <c r="DF128" s="2" t="s">
        <v>156</v>
      </c>
      <c r="DG128" s="2" t="s">
        <v>191</v>
      </c>
      <c r="DH128" s="2" t="s">
        <v>157</v>
      </c>
      <c r="DI128" s="10">
        <f>IFERROR(VLOOKUP(DH128,Dicionário!$A:$B,2,0),"CONFERIR")</f>
        <v>2</v>
      </c>
      <c r="DJ128" s="2" t="s">
        <v>206</v>
      </c>
      <c r="DK128" s="10">
        <f>IFERROR(VLOOKUP(DJ128,Dicionário!A:B,2,0),"Conferir")</f>
        <v>7</v>
      </c>
      <c r="DL128" s="2" t="s">
        <v>206</v>
      </c>
      <c r="DM128" s="10">
        <f>IFERROR(VLOOKUP(DL128,Dicionário!A:B,2,0),"Conferir")</f>
        <v>7</v>
      </c>
      <c r="DN128" s="2" t="s">
        <v>126</v>
      </c>
      <c r="DO128" s="10">
        <f>IFERROR(VLOOKUP(DN128,Dicionário!A:B,2,0),"Conferir")</f>
        <v>2</v>
      </c>
      <c r="DP128" s="2" t="s">
        <v>125</v>
      </c>
      <c r="DQ128" s="10">
        <f>IFERROR(VLOOKUP(DP128,Dicionário!A:B,2,0),"Conferir")</f>
        <v>1</v>
      </c>
      <c r="DR128" s="2" t="s">
        <v>1145</v>
      </c>
      <c r="DS128" s="2">
        <f t="shared" si="5"/>
        <v>3000</v>
      </c>
      <c r="DT128" s="2">
        <f t="shared" si="6"/>
        <v>1392</v>
      </c>
      <c r="DU128" s="2">
        <v>18</v>
      </c>
      <c r="DV128" s="2">
        <v>2022</v>
      </c>
    </row>
    <row r="129" spans="1:126" ht="13" x14ac:dyDescent="0.15">
      <c r="A129" s="6">
        <v>44965.561302488422</v>
      </c>
      <c r="B129" s="2" t="s">
        <v>392</v>
      </c>
      <c r="C129" s="2" t="s">
        <v>1146</v>
      </c>
      <c r="D129" s="2" t="s">
        <v>125</v>
      </c>
      <c r="E129" s="2" t="s">
        <v>126</v>
      </c>
      <c r="F129" s="2" t="s">
        <v>126</v>
      </c>
      <c r="G129" s="2">
        <v>1</v>
      </c>
      <c r="H129" s="2" t="s">
        <v>162</v>
      </c>
      <c r="I129" s="2" t="s">
        <v>127</v>
      </c>
      <c r="J129" s="2" t="s">
        <v>163</v>
      </c>
      <c r="K129" s="2" t="s">
        <v>1147</v>
      </c>
      <c r="L129" s="2" t="s">
        <v>1148</v>
      </c>
      <c r="M129" s="2">
        <v>2023020249</v>
      </c>
      <c r="N129" s="2" t="s">
        <v>1149</v>
      </c>
      <c r="O129" s="2">
        <v>11986392030</v>
      </c>
      <c r="P129" s="2">
        <v>570186298</v>
      </c>
      <c r="Q129" s="2">
        <v>53040846833</v>
      </c>
      <c r="R129" s="7">
        <v>38158</v>
      </c>
      <c r="S129" s="2" t="s">
        <v>224</v>
      </c>
      <c r="T129" s="2" t="s">
        <v>133</v>
      </c>
      <c r="U129" s="2" t="s">
        <v>1150</v>
      </c>
      <c r="V129" s="8" t="s">
        <v>1151</v>
      </c>
      <c r="W129" s="2" t="s">
        <v>254</v>
      </c>
      <c r="X129" s="2" t="s">
        <v>137</v>
      </c>
      <c r="Y129" s="2" t="s">
        <v>138</v>
      </c>
      <c r="Z129" s="2" t="s">
        <v>139</v>
      </c>
      <c r="AB129" s="2">
        <v>5</v>
      </c>
      <c r="AC129" s="2">
        <v>5</v>
      </c>
      <c r="AD129" s="2">
        <f t="shared" si="0"/>
        <v>10</v>
      </c>
      <c r="AF129" s="2">
        <f t="shared" si="1"/>
        <v>10</v>
      </c>
      <c r="AG129" s="2" t="str">
        <f t="shared" si="2"/>
        <v>Ok</v>
      </c>
      <c r="AH129" s="2" t="s">
        <v>169</v>
      </c>
      <c r="AI129" s="2">
        <v>1771</v>
      </c>
      <c r="AJ129" s="2" t="s">
        <v>142</v>
      </c>
      <c r="AK129" s="2">
        <f>IFERROR(VLOOKUP(AJ129,Dicionário!A:B,2,0),"Conferir")</f>
        <v>2</v>
      </c>
      <c r="AL129" s="2">
        <v>0</v>
      </c>
      <c r="AM129" s="2" t="s">
        <v>141</v>
      </c>
      <c r="AN129" s="9">
        <f>IFERROR(VLOOKUP(AM129,Dicionário!A:B,2,0),"Conferir")</f>
        <v>2</v>
      </c>
      <c r="AO129" s="2">
        <v>950</v>
      </c>
      <c r="AP129" s="2" t="s">
        <v>170</v>
      </c>
      <c r="AQ129" s="2">
        <f>IFERROR(VLOOKUP(AP129,Dicionário!A:B,2,0),"Conferir")</f>
        <v>2</v>
      </c>
      <c r="AR129" s="2">
        <v>0</v>
      </c>
      <c r="AS129" s="2" t="s">
        <v>141</v>
      </c>
      <c r="AT129" s="9">
        <f>IFERROR(VLOOKUP(AS129,Dicionário!A:B,2,0),"Conferir")</f>
        <v>2</v>
      </c>
      <c r="AU129" s="2">
        <v>0</v>
      </c>
      <c r="AV129" s="2">
        <f t="shared" si="21"/>
        <v>0</v>
      </c>
      <c r="AW129" s="2" t="s">
        <v>141</v>
      </c>
      <c r="AX129" s="9">
        <f>IFERROR(VLOOKUP(AW129,Dicionário!A:B,2,0),"Conferir")</f>
        <v>2</v>
      </c>
      <c r="AY129" s="2">
        <v>1302</v>
      </c>
      <c r="AZ129" s="2" t="s">
        <v>587</v>
      </c>
      <c r="BA129" s="10">
        <f>IFERROR(VLOOKUP(AZ129,Dicionário!A:B,2,0),"Conferir")</f>
        <v>2</v>
      </c>
      <c r="BB129" s="2">
        <v>600</v>
      </c>
      <c r="BC129" s="2" t="s">
        <v>351</v>
      </c>
      <c r="BD129" s="10">
        <f>IFERROR(VLOOKUP(BC129,Dicionário!A:B,2,0),"Conferir")</f>
        <v>2</v>
      </c>
      <c r="BF129" s="2">
        <v>0</v>
      </c>
      <c r="BG129" s="2" t="s">
        <v>143</v>
      </c>
      <c r="BH129" s="10">
        <f>IFERROR(VLOOKUP(BG129,Dicionário!$A:$B,2,0),"CONFERIR")</f>
        <v>1</v>
      </c>
      <c r="BI129" s="2">
        <v>193</v>
      </c>
      <c r="BJ129" s="2" t="s">
        <v>377</v>
      </c>
      <c r="BK129" s="10">
        <f>IFERROR(VLOOKUP(BJ129,Dicionário!$A:$B,2,0),"CONFERIR")</f>
        <v>2</v>
      </c>
      <c r="BL129" s="2">
        <v>0</v>
      </c>
      <c r="BM129" s="2" t="s">
        <v>150</v>
      </c>
      <c r="BN129" s="10">
        <f>IFERROR(VLOOKUP(BM129,Dicionário!$A:$B,2,0),"CONFERIR")</f>
        <v>2</v>
      </c>
      <c r="BO129" s="2">
        <v>200</v>
      </c>
      <c r="BP129" s="2" t="s">
        <v>146</v>
      </c>
      <c r="BQ129" s="10">
        <f>IFERROR(VLOOKUP(BP129,Dicionário!$A:$B,2,0),"CONFERIR")</f>
        <v>2</v>
      </c>
      <c r="BR129" s="2">
        <v>271</v>
      </c>
      <c r="BS129" s="2" t="s">
        <v>146</v>
      </c>
      <c r="BT129" s="10">
        <f>IFERROR(VLOOKUP(BS129,Dicionário!$A:$B,2,0),"CONFERIR")</f>
        <v>2</v>
      </c>
      <c r="BU129" s="2">
        <v>60</v>
      </c>
      <c r="BV129" s="2" t="s">
        <v>353</v>
      </c>
      <c r="BW129" s="10">
        <f>IFERROR(VLOOKUP(BV129,Dicionário!$A:$B,2,0),"CONFERIR")</f>
        <v>0</v>
      </c>
      <c r="BX129" s="2" t="s">
        <v>148</v>
      </c>
      <c r="BY129" s="2">
        <v>101</v>
      </c>
      <c r="BZ129" s="2" t="s">
        <v>149</v>
      </c>
      <c r="CA129" s="10">
        <f>IFERROR(VLOOKUP(BZ129,Dicionário!$A:$B,2,0),"CONFERIR")</f>
        <v>2</v>
      </c>
      <c r="CB129" s="2">
        <v>900</v>
      </c>
      <c r="CC129" s="2">
        <v>0</v>
      </c>
      <c r="CD129" s="2" t="s">
        <v>150</v>
      </c>
      <c r="CE129" s="10">
        <f>IFERROR(VLOOKUP(CD129,Dicionário!$A:$B,2,0),"CONFERIR")</f>
        <v>2</v>
      </c>
      <c r="CF129" s="2">
        <v>0</v>
      </c>
      <c r="CG129" s="2" t="s">
        <v>150</v>
      </c>
      <c r="CH129" s="10">
        <f>IFERROR(VLOOKUP(CG129,Dicionário!$A:$B,2,0),"CONFERIR")</f>
        <v>2</v>
      </c>
      <c r="CI129" s="2">
        <v>300</v>
      </c>
      <c r="CJ129" s="2" t="s">
        <v>175</v>
      </c>
      <c r="CK129" s="10">
        <f>IFERROR(VLOOKUP(CJ129,Dicionário!$A:$B,2,0),"CONFERIR")</f>
        <v>2</v>
      </c>
      <c r="CL129" s="2" t="s">
        <v>1152</v>
      </c>
      <c r="CM129" s="2">
        <v>0</v>
      </c>
      <c r="CN129" s="2">
        <v>0</v>
      </c>
      <c r="CO129" s="2">
        <v>0</v>
      </c>
      <c r="CP129" s="2" t="s">
        <v>150</v>
      </c>
      <c r="CQ129" s="10">
        <f>IFERROR(VLOOKUP(CP129,Dicionário!$A:$B,2,0),"CONFERIR")</f>
        <v>2</v>
      </c>
      <c r="CR129" s="2">
        <v>0</v>
      </c>
      <c r="CS129" s="2" t="s">
        <v>150</v>
      </c>
      <c r="CT129" s="10">
        <f>IFERROR(VLOOKUP(CS129,Dicionário!A:B,2,0),"Conferir")</f>
        <v>2</v>
      </c>
      <c r="CU129" s="2">
        <v>0</v>
      </c>
      <c r="CV129" s="2" t="s">
        <v>150</v>
      </c>
      <c r="CW129" s="10">
        <f>IFERROR(VLOOKUP(CV129,Dicionário!A:B,2,0),"Conferir")</f>
        <v>2</v>
      </c>
      <c r="CX129" s="2">
        <f t="shared" si="4"/>
        <v>0</v>
      </c>
      <c r="CY129" s="2">
        <v>3500</v>
      </c>
      <c r="CZ129" s="2" t="s">
        <v>154</v>
      </c>
      <c r="DA129" s="10">
        <f>IFERROR(VLOOKUP(CZ129,Dicionário!$A:$B,2,0),"CONFERIR")</f>
        <v>2</v>
      </c>
      <c r="DC129" s="2" t="s">
        <v>155</v>
      </c>
      <c r="DD129" s="2" t="s">
        <v>155</v>
      </c>
      <c r="DE129" s="10">
        <f>IFERROR(VLOOKUP(DD129,Dicionário!A:B,2,0),"Conferir")</f>
        <v>1</v>
      </c>
      <c r="DF129" s="2" t="s">
        <v>156</v>
      </c>
      <c r="DH129" s="2" t="s">
        <v>157</v>
      </c>
      <c r="DI129" s="10">
        <f>IFERROR(VLOOKUP(DH129,Dicionário!$A:$B,2,0),"CONFERIR")</f>
        <v>2</v>
      </c>
      <c r="DJ129" s="2" t="s">
        <v>229</v>
      </c>
      <c r="DK129" s="10">
        <f>IFERROR(VLOOKUP(DJ129,Dicionário!A:B,2,0),"Conferir")</f>
        <v>2</v>
      </c>
      <c r="DL129" s="2" t="s">
        <v>229</v>
      </c>
      <c r="DM129" s="10">
        <f>IFERROR(VLOOKUP(DL129,Dicionário!A:B,2,0),"Conferir")</f>
        <v>2</v>
      </c>
      <c r="DN129" s="2" t="s">
        <v>125</v>
      </c>
      <c r="DO129" s="10">
        <f>IFERROR(VLOOKUP(DN129,Dicionário!A:B,2,0),"Conferir")</f>
        <v>1</v>
      </c>
      <c r="DP129" s="2" t="s">
        <v>125</v>
      </c>
      <c r="DQ129" s="10">
        <f>IFERROR(VLOOKUP(DP129,Dicionário!A:B,2,0),"Conferir")</f>
        <v>1</v>
      </c>
      <c r="DS129" s="2">
        <f t="shared" si="5"/>
        <v>2852</v>
      </c>
      <c r="DT129" s="2">
        <f t="shared" si="6"/>
        <v>5525</v>
      </c>
      <c r="DU129" s="2">
        <v>19</v>
      </c>
      <c r="DV129" s="2">
        <v>2022</v>
      </c>
    </row>
    <row r="130" spans="1:126" ht="13" x14ac:dyDescent="0.15">
      <c r="A130" s="6">
        <v>44967.516689606477</v>
      </c>
      <c r="B130" s="2" t="s">
        <v>231</v>
      </c>
      <c r="C130" s="2" t="s">
        <v>1153</v>
      </c>
      <c r="D130" s="2" t="s">
        <v>125</v>
      </c>
      <c r="E130" s="2" t="s">
        <v>126</v>
      </c>
      <c r="F130" s="2" t="s">
        <v>1154</v>
      </c>
      <c r="G130" s="2">
        <v>1</v>
      </c>
      <c r="H130" s="2" t="s">
        <v>162</v>
      </c>
      <c r="I130" s="2">
        <v>1</v>
      </c>
      <c r="J130" s="2" t="s">
        <v>163</v>
      </c>
      <c r="K130" s="2" t="s">
        <v>209</v>
      </c>
      <c r="L130" s="2" t="s">
        <v>1155</v>
      </c>
      <c r="M130" s="2">
        <v>2023020258</v>
      </c>
      <c r="N130" s="2" t="s">
        <v>1156</v>
      </c>
      <c r="O130" s="2">
        <v>11965181346</v>
      </c>
      <c r="P130" s="2">
        <v>389967178</v>
      </c>
      <c r="Q130" s="8" t="s">
        <v>1157</v>
      </c>
      <c r="R130" s="7">
        <v>30381</v>
      </c>
      <c r="S130" s="2" t="s">
        <v>224</v>
      </c>
      <c r="T130" s="2" t="s">
        <v>133</v>
      </c>
      <c r="U130" s="2" t="s">
        <v>1158</v>
      </c>
      <c r="V130" s="8" t="s">
        <v>1159</v>
      </c>
      <c r="W130" s="2" t="s">
        <v>168</v>
      </c>
      <c r="X130" s="2" t="s">
        <v>137</v>
      </c>
      <c r="Y130" s="2" t="s">
        <v>138</v>
      </c>
      <c r="Z130" s="2">
        <v>2</v>
      </c>
      <c r="AB130" s="2">
        <v>3</v>
      </c>
      <c r="AC130" s="2">
        <v>3</v>
      </c>
      <c r="AD130" s="2">
        <f t="shared" si="0"/>
        <v>6</v>
      </c>
      <c r="AF130" s="2">
        <f t="shared" si="1"/>
        <v>6</v>
      </c>
      <c r="AG130" s="2" t="str">
        <f t="shared" si="2"/>
        <v>Ok</v>
      </c>
      <c r="AH130" s="2" t="s">
        <v>140</v>
      </c>
      <c r="AI130" s="2">
        <v>0</v>
      </c>
      <c r="AJ130" s="2" t="s">
        <v>141</v>
      </c>
      <c r="AK130" s="2">
        <f>IFERROR(VLOOKUP(AJ130,Dicionário!A:B,2,0),"Conferir")</f>
        <v>2</v>
      </c>
      <c r="AL130" s="2">
        <v>0</v>
      </c>
      <c r="AM130" s="2" t="s">
        <v>141</v>
      </c>
      <c r="AN130" s="9">
        <f>IFERROR(VLOOKUP(AM130,Dicionário!A:B,2,0),"Conferir")</f>
        <v>2</v>
      </c>
      <c r="AO130" s="2">
        <v>0</v>
      </c>
      <c r="AP130" s="2" t="s">
        <v>141</v>
      </c>
      <c r="AQ130" s="2">
        <f>IFERROR(VLOOKUP(AP130,Dicionário!A:B,2,0),"Conferir")</f>
        <v>2</v>
      </c>
      <c r="AR130" s="2">
        <v>0</v>
      </c>
      <c r="AS130" s="2" t="s">
        <v>141</v>
      </c>
      <c r="AT130" s="9">
        <f>IFERROR(VLOOKUP(AS130,Dicionário!A:B,2,0),"Conferir")</f>
        <v>2</v>
      </c>
      <c r="AU130" s="2">
        <v>0</v>
      </c>
      <c r="AV130" s="2">
        <f t="shared" si="21"/>
        <v>0</v>
      </c>
      <c r="AW130" s="2" t="s">
        <v>141</v>
      </c>
      <c r="AX130" s="9">
        <f>IFERROR(VLOOKUP(AW130,Dicionário!A:B,2,0),"Conferir")</f>
        <v>2</v>
      </c>
      <c r="AY130" s="2">
        <v>0</v>
      </c>
      <c r="AZ130" s="2" t="s">
        <v>141</v>
      </c>
      <c r="BA130" s="10">
        <f>IFERROR(VLOOKUP(AZ130,Dicionário!A:B,2,0),"Conferir")</f>
        <v>2</v>
      </c>
      <c r="BB130" s="2">
        <v>600</v>
      </c>
      <c r="BC130" s="2" t="s">
        <v>351</v>
      </c>
      <c r="BD130" s="10">
        <f>IFERROR(VLOOKUP(BC130,Dicionário!A:B,2,0),"Conferir")</f>
        <v>2</v>
      </c>
      <c r="BE130" s="2" t="s">
        <v>1160</v>
      </c>
      <c r="BF130" s="2">
        <v>0</v>
      </c>
      <c r="BG130" s="2" t="s">
        <v>265</v>
      </c>
      <c r="BH130" s="10">
        <f>IFERROR(VLOOKUP(BG130,Dicionário!$A:$B,2,0),"CONFERIR")</f>
        <v>3</v>
      </c>
      <c r="BI130" s="2">
        <v>0</v>
      </c>
      <c r="BJ130" s="2" t="s">
        <v>238</v>
      </c>
      <c r="BK130" s="10">
        <f>IFERROR(VLOOKUP(BJ130,Dicionário!$A:$B,2,0),"CONFERIR")</f>
        <v>2</v>
      </c>
      <c r="BL130" s="2">
        <v>0</v>
      </c>
      <c r="BM130" s="2" t="s">
        <v>150</v>
      </c>
      <c r="BN130" s="10">
        <f>IFERROR(VLOOKUP(BM130,Dicionário!$A:$B,2,0),"CONFERIR")</f>
        <v>2</v>
      </c>
      <c r="BO130" s="2">
        <v>86</v>
      </c>
      <c r="BP130" s="2" t="s">
        <v>146</v>
      </c>
      <c r="BQ130" s="10">
        <f>IFERROR(VLOOKUP(BP130,Dicionário!$A:$B,2,0),"CONFERIR")</f>
        <v>2</v>
      </c>
      <c r="BR130" s="2">
        <v>0</v>
      </c>
      <c r="BS130" s="2" t="s">
        <v>429</v>
      </c>
      <c r="BT130" s="10">
        <f>IFERROR(VLOOKUP(BS130,Dicionário!$A:$B,2,0),"CONFERIR")</f>
        <v>2</v>
      </c>
      <c r="BU130" s="2">
        <v>0</v>
      </c>
      <c r="BV130" s="2" t="s">
        <v>150</v>
      </c>
      <c r="BW130" s="10">
        <f>IFERROR(VLOOKUP(BV130,Dicionário!$A:$B,2,0),"CONFERIR")</f>
        <v>2</v>
      </c>
      <c r="BX130" s="2" t="s">
        <v>174</v>
      </c>
      <c r="BY130" s="2">
        <v>0</v>
      </c>
      <c r="BZ130" s="2" t="s">
        <v>150</v>
      </c>
      <c r="CA130" s="10">
        <f>IFERROR(VLOOKUP(BZ130,Dicionário!$A:$B,2,0),"CONFERIR")</f>
        <v>2</v>
      </c>
      <c r="CB130" s="2">
        <v>100</v>
      </c>
      <c r="CC130" s="2">
        <v>0</v>
      </c>
      <c r="CD130" s="2" t="s">
        <v>150</v>
      </c>
      <c r="CE130" s="10">
        <f>IFERROR(VLOOKUP(CD130,Dicionário!$A:$B,2,0),"CONFERIR")</f>
        <v>2</v>
      </c>
      <c r="CF130" s="2">
        <v>0</v>
      </c>
      <c r="CG130" s="2" t="s">
        <v>150</v>
      </c>
      <c r="CH130" s="10">
        <f>IFERROR(VLOOKUP(CG130,Dicionário!$A:$B,2,0),"CONFERIR")</f>
        <v>2</v>
      </c>
      <c r="CI130" s="2">
        <v>0</v>
      </c>
      <c r="CJ130" s="2" t="s">
        <v>150</v>
      </c>
      <c r="CK130" s="10">
        <f>IFERROR(VLOOKUP(CJ130,Dicionário!$A:$B,2,0),"CONFERIR")</f>
        <v>2</v>
      </c>
      <c r="CM130" s="2">
        <v>0</v>
      </c>
      <c r="CN130" s="2">
        <v>0</v>
      </c>
      <c r="CO130" s="2">
        <v>0</v>
      </c>
      <c r="CP130" s="2" t="s">
        <v>150</v>
      </c>
      <c r="CQ130" s="10">
        <f>IFERROR(VLOOKUP(CP130,Dicionário!$A:$B,2,0),"CONFERIR")</f>
        <v>2</v>
      </c>
      <c r="CR130" s="2">
        <v>0</v>
      </c>
      <c r="CS130" s="2" t="s">
        <v>150</v>
      </c>
      <c r="CT130" s="10">
        <f>IFERROR(VLOOKUP(CS130,Dicionário!A:B,2,0),"Conferir")</f>
        <v>2</v>
      </c>
      <c r="CU130" s="2">
        <v>0</v>
      </c>
      <c r="CV130" s="2" t="s">
        <v>150</v>
      </c>
      <c r="CW130" s="10">
        <f>IFERROR(VLOOKUP(CV130,Dicionário!A:B,2,0),"Conferir")</f>
        <v>2</v>
      </c>
      <c r="CX130" s="2">
        <f t="shared" si="4"/>
        <v>0</v>
      </c>
      <c r="CY130" s="2">
        <v>0</v>
      </c>
      <c r="CZ130" s="2" t="s">
        <v>150</v>
      </c>
      <c r="DA130" s="10">
        <f>IFERROR(VLOOKUP(CZ130,Dicionário!$A:$B,2,0),"CONFERIR")</f>
        <v>2</v>
      </c>
      <c r="DB130" s="2" t="s">
        <v>1161</v>
      </c>
      <c r="DC130" s="2" t="s">
        <v>155</v>
      </c>
      <c r="DD130" s="2" t="s">
        <v>155</v>
      </c>
      <c r="DE130" s="10">
        <f>IFERROR(VLOOKUP(DD130,Dicionário!A:B,2,0),"Conferir")</f>
        <v>1</v>
      </c>
      <c r="DF130" s="2" t="s">
        <v>156</v>
      </c>
      <c r="DH130" s="2" t="s">
        <v>157</v>
      </c>
      <c r="DI130" s="10">
        <f>IFERROR(VLOOKUP(DH130,Dicionário!$A:$B,2,0),"CONFERIR")</f>
        <v>2</v>
      </c>
      <c r="DJ130" s="2" t="s">
        <v>519</v>
      </c>
      <c r="DK130" s="10">
        <f>IFERROR(VLOOKUP(DJ130,Dicionário!A:B,2,0),"Conferir")</f>
        <v>1</v>
      </c>
      <c r="DL130" s="2" t="s">
        <v>490</v>
      </c>
      <c r="DM130" s="10">
        <f>IFERROR(VLOOKUP(DL130,Dicionário!A:B,2,0),"Conferir")</f>
        <v>1</v>
      </c>
      <c r="DN130" s="2" t="s">
        <v>126</v>
      </c>
      <c r="DO130" s="10">
        <f>IFERROR(VLOOKUP(DN130,Dicionário!A:B,2,0),"Conferir")</f>
        <v>2</v>
      </c>
      <c r="DP130" s="2" t="s">
        <v>125</v>
      </c>
      <c r="DQ130" s="10">
        <f>IFERROR(VLOOKUP(DP130,Dicionário!A:B,2,0),"Conferir")</f>
        <v>1</v>
      </c>
      <c r="DS130" s="2">
        <f t="shared" si="5"/>
        <v>600</v>
      </c>
      <c r="DT130" s="2">
        <f t="shared" si="6"/>
        <v>186</v>
      </c>
      <c r="DU130" s="2">
        <v>40</v>
      </c>
      <c r="DV130" s="2">
        <v>1994</v>
      </c>
    </row>
    <row r="131" spans="1:126" ht="13" x14ac:dyDescent="0.15">
      <c r="A131" s="6">
        <v>44967.714931469905</v>
      </c>
      <c r="B131" s="2" t="s">
        <v>218</v>
      </c>
      <c r="C131" s="2" t="s">
        <v>1162</v>
      </c>
      <c r="D131" s="2" t="s">
        <v>125</v>
      </c>
      <c r="E131" s="2" t="s">
        <v>126</v>
      </c>
      <c r="F131" s="2" t="s">
        <v>126</v>
      </c>
      <c r="G131" s="2">
        <v>2</v>
      </c>
      <c r="H131" s="2">
        <v>2</v>
      </c>
      <c r="I131" s="2" t="s">
        <v>127</v>
      </c>
      <c r="J131" s="2" t="s">
        <v>163</v>
      </c>
      <c r="K131" s="2" t="s">
        <v>128</v>
      </c>
      <c r="L131" s="2" t="s">
        <v>1163</v>
      </c>
      <c r="M131" s="2">
        <v>2023020260</v>
      </c>
      <c r="N131" s="2" t="s">
        <v>1164</v>
      </c>
      <c r="O131" s="2">
        <v>11965681057</v>
      </c>
      <c r="P131" s="2">
        <v>601329685</v>
      </c>
      <c r="Q131" s="2">
        <v>54243200823</v>
      </c>
      <c r="R131" s="7">
        <v>38531</v>
      </c>
      <c r="S131" s="2" t="s">
        <v>132</v>
      </c>
      <c r="T131" s="2" t="s">
        <v>133</v>
      </c>
      <c r="U131" s="2" t="s">
        <v>1165</v>
      </c>
      <c r="V131" s="8" t="s">
        <v>1166</v>
      </c>
      <c r="W131" s="2" t="s">
        <v>791</v>
      </c>
      <c r="X131" s="2" t="s">
        <v>137</v>
      </c>
      <c r="Y131" s="2" t="s">
        <v>138</v>
      </c>
      <c r="Z131" s="2" t="s">
        <v>139</v>
      </c>
      <c r="AB131" s="2">
        <v>3</v>
      </c>
      <c r="AC131" s="2">
        <v>3</v>
      </c>
      <c r="AD131" s="2">
        <f t="shared" si="0"/>
        <v>6</v>
      </c>
      <c r="AF131" s="2">
        <f t="shared" si="1"/>
        <v>6</v>
      </c>
      <c r="AG131" s="2" t="str">
        <f t="shared" si="2"/>
        <v>Ok</v>
      </c>
      <c r="AH131" s="2" t="s">
        <v>140</v>
      </c>
      <c r="AI131" s="2">
        <v>0</v>
      </c>
      <c r="AJ131" s="2" t="s">
        <v>141</v>
      </c>
      <c r="AK131" s="2">
        <f>IFERROR(VLOOKUP(AJ131,Dicionário!A:B,2,0),"Conferir")</f>
        <v>2</v>
      </c>
      <c r="AL131" s="2">
        <v>1181</v>
      </c>
      <c r="AM131" s="2" t="s">
        <v>142</v>
      </c>
      <c r="AN131" s="9">
        <f>IFERROR(VLOOKUP(AM131,Dicionário!A:B,2,0),"Conferir")</f>
        <v>2</v>
      </c>
      <c r="AO131" s="2">
        <v>1234</v>
      </c>
      <c r="AP131" s="2" t="s">
        <v>142</v>
      </c>
      <c r="AQ131" s="2">
        <f>IFERROR(VLOOKUP(AP131,Dicionário!A:B,2,0),"Conferir")</f>
        <v>2</v>
      </c>
      <c r="AR131" s="2">
        <v>0</v>
      </c>
      <c r="AS131" s="2" t="s">
        <v>141</v>
      </c>
      <c r="AT131" s="9">
        <f>IFERROR(VLOOKUP(AS131,Dicionário!A:B,2,0),"Conferir")</f>
        <v>2</v>
      </c>
      <c r="AU131" s="2">
        <v>0</v>
      </c>
      <c r="AV131" s="2">
        <f t="shared" si="21"/>
        <v>0</v>
      </c>
      <c r="AW131" s="2" t="s">
        <v>141</v>
      </c>
      <c r="AX131" s="9">
        <f>IFERROR(VLOOKUP(AW131,Dicionário!A:B,2,0),"Conferir")</f>
        <v>2</v>
      </c>
      <c r="AY131" s="2">
        <v>0</v>
      </c>
      <c r="AZ131" s="2" t="s">
        <v>141</v>
      </c>
      <c r="BA131" s="10">
        <f>IFERROR(VLOOKUP(AZ131,Dicionário!A:B,2,0),"Conferir")</f>
        <v>2</v>
      </c>
      <c r="BB131" s="2">
        <v>0</v>
      </c>
      <c r="BC131" s="2" t="s">
        <v>141</v>
      </c>
      <c r="BD131" s="10">
        <f>IFERROR(VLOOKUP(BC131,Dicionário!A:B,2,0),"Conferir")</f>
        <v>2</v>
      </c>
      <c r="BF131" s="2">
        <v>0</v>
      </c>
      <c r="BG131" s="2" t="s">
        <v>172</v>
      </c>
      <c r="BH131" s="10">
        <f>IFERROR(VLOOKUP(BG131,Dicionário!$A:$B,2,0),"CONFERIR")</f>
        <v>2</v>
      </c>
      <c r="BI131" s="2">
        <v>300</v>
      </c>
      <c r="BJ131" s="2" t="s">
        <v>173</v>
      </c>
      <c r="BK131" s="10">
        <f>IFERROR(VLOOKUP(BJ131,Dicionário!$A:$B,2,0),"CONFERIR")</f>
        <v>2</v>
      </c>
      <c r="BL131" s="2">
        <v>0</v>
      </c>
      <c r="BM131" s="2" t="s">
        <v>150</v>
      </c>
      <c r="BN131" s="10">
        <f>IFERROR(VLOOKUP(BM131,Dicionário!$A:$B,2,0),"CONFERIR")</f>
        <v>2</v>
      </c>
      <c r="BO131" s="2">
        <v>34</v>
      </c>
      <c r="BP131" s="2" t="s">
        <v>146</v>
      </c>
      <c r="BQ131" s="10">
        <f>IFERROR(VLOOKUP(BP131,Dicionário!$A:$B,2,0),"CONFERIR")</f>
        <v>2</v>
      </c>
      <c r="BR131" s="2">
        <v>110</v>
      </c>
      <c r="BS131" s="2" t="s">
        <v>146</v>
      </c>
      <c r="BT131" s="10">
        <f>IFERROR(VLOOKUP(BS131,Dicionário!$A:$B,2,0),"CONFERIR")</f>
        <v>2</v>
      </c>
      <c r="BU131" s="2">
        <v>58</v>
      </c>
      <c r="BV131" s="2" t="s">
        <v>147</v>
      </c>
      <c r="BW131" s="10">
        <f>IFERROR(VLOOKUP(BV131,Dicionário!$A:$B,2,0),"CONFERIR")</f>
        <v>2</v>
      </c>
      <c r="BX131" s="2" t="s">
        <v>148</v>
      </c>
      <c r="BY131" s="2">
        <v>105</v>
      </c>
      <c r="BZ131" s="2" t="s">
        <v>149</v>
      </c>
      <c r="CA131" s="10">
        <f>IFERROR(VLOOKUP(BZ131,Dicionário!$A:$B,2,0),"CONFERIR")</f>
        <v>2</v>
      </c>
      <c r="CB131" s="2">
        <v>250</v>
      </c>
      <c r="CC131" s="2">
        <v>0</v>
      </c>
      <c r="CD131" s="2" t="s">
        <v>150</v>
      </c>
      <c r="CE131" s="10">
        <f>IFERROR(VLOOKUP(CD131,Dicionário!$A:$B,2,0),"CONFERIR")</f>
        <v>2</v>
      </c>
      <c r="CF131" s="2">
        <v>60</v>
      </c>
      <c r="CG131" s="2" t="s">
        <v>267</v>
      </c>
      <c r="CH131" s="10">
        <f>IFERROR(VLOOKUP(CG131,Dicionário!$A:$B,2,0),"CONFERIR")</f>
        <v>0</v>
      </c>
      <c r="CI131" s="2">
        <v>100</v>
      </c>
      <c r="CJ131" s="2" t="s">
        <v>175</v>
      </c>
      <c r="CK131" s="10">
        <f>IFERROR(VLOOKUP(CJ131,Dicionário!$A:$B,2,0),"CONFERIR")</f>
        <v>2</v>
      </c>
      <c r="CL131" s="2" t="s">
        <v>629</v>
      </c>
      <c r="CM131" s="2">
        <v>0</v>
      </c>
      <c r="CN131" s="2">
        <v>0</v>
      </c>
      <c r="CO131" s="2">
        <v>0</v>
      </c>
      <c r="CP131" s="2" t="s">
        <v>150</v>
      </c>
      <c r="CQ131" s="10">
        <f>IFERROR(VLOOKUP(CP131,Dicionário!$A:$B,2,0),"CONFERIR")</f>
        <v>2</v>
      </c>
      <c r="CR131" s="2">
        <v>0</v>
      </c>
      <c r="CS131" s="2" t="s">
        <v>154</v>
      </c>
      <c r="CT131" s="10">
        <f>IFERROR(VLOOKUP(CS131,Dicionário!A:B,2,0),"Conferir")</f>
        <v>2</v>
      </c>
      <c r="CU131" s="2">
        <v>0</v>
      </c>
      <c r="CV131" s="2" t="s">
        <v>150</v>
      </c>
      <c r="CW131" s="10">
        <f>IFERROR(VLOOKUP(CV131,Dicionário!A:B,2,0),"Conferir")</f>
        <v>2</v>
      </c>
      <c r="CX131" s="2">
        <f t="shared" si="4"/>
        <v>0</v>
      </c>
      <c r="CY131" s="2">
        <v>0</v>
      </c>
      <c r="CZ131" s="2" t="s">
        <v>150</v>
      </c>
      <c r="DA131" s="10">
        <f>IFERROR(VLOOKUP(CZ131,Dicionário!$A:$B,2,0),"CONFERIR")</f>
        <v>2</v>
      </c>
      <c r="DC131" s="2" t="s">
        <v>203</v>
      </c>
      <c r="DD131" s="2" t="s">
        <v>190</v>
      </c>
      <c r="DE131" s="10">
        <f>IFERROR(VLOOKUP(DD131,Dicionário!A:B,2,0),"Conferir")</f>
        <v>2</v>
      </c>
      <c r="DF131" s="2" t="s">
        <v>156</v>
      </c>
      <c r="DG131" s="2" t="s">
        <v>191</v>
      </c>
      <c r="DH131" s="2" t="s">
        <v>157</v>
      </c>
      <c r="DI131" s="10">
        <f>IFERROR(VLOOKUP(DH131,Dicionário!$A:$B,2,0),"CONFERIR")</f>
        <v>2</v>
      </c>
      <c r="DJ131" s="2" t="s">
        <v>257</v>
      </c>
      <c r="DK131" s="10">
        <f>IFERROR(VLOOKUP(DJ131,Dicionário!A:B,2,0),"Conferir")</f>
        <v>1</v>
      </c>
      <c r="DL131" s="2" t="s">
        <v>229</v>
      </c>
      <c r="DM131" s="10">
        <f>IFERROR(VLOOKUP(DL131,Dicionário!A:B,2,0),"Conferir")</f>
        <v>2</v>
      </c>
      <c r="DN131" s="2" t="s">
        <v>126</v>
      </c>
      <c r="DO131" s="10">
        <f>IFERROR(VLOOKUP(DN131,Dicionário!A:B,2,0),"Conferir")</f>
        <v>2</v>
      </c>
      <c r="DP131" s="2" t="s">
        <v>126</v>
      </c>
      <c r="DQ131" s="10">
        <f>IFERROR(VLOOKUP(DP131,Dicionário!A:B,2,0),"Conferir")</f>
        <v>2</v>
      </c>
      <c r="DS131" s="2">
        <f t="shared" si="5"/>
        <v>2415</v>
      </c>
      <c r="DT131" s="2">
        <f t="shared" si="6"/>
        <v>1017</v>
      </c>
      <c r="DU131" s="2">
        <v>18</v>
      </c>
      <c r="DV131" s="2">
        <v>2022</v>
      </c>
    </row>
    <row r="132" spans="1:126" ht="13" x14ac:dyDescent="0.15">
      <c r="A132" s="6">
        <v>44965.590272800924</v>
      </c>
      <c r="B132" s="2" t="s">
        <v>645</v>
      </c>
      <c r="C132" s="2" t="s">
        <v>1167</v>
      </c>
      <c r="D132" s="2" t="s">
        <v>125</v>
      </c>
      <c r="E132" s="2" t="s">
        <v>126</v>
      </c>
      <c r="F132" s="2" t="s">
        <v>126</v>
      </c>
      <c r="G132" s="2">
        <v>1</v>
      </c>
      <c r="H132" s="2">
        <v>2</v>
      </c>
      <c r="I132" s="2">
        <v>1</v>
      </c>
      <c r="J132" s="2" t="s">
        <v>128</v>
      </c>
      <c r="K132" s="2" t="s">
        <v>221</v>
      </c>
      <c r="L132" s="2" t="s">
        <v>1168</v>
      </c>
      <c r="M132" s="2">
        <v>2023020262</v>
      </c>
      <c r="N132" s="2" t="s">
        <v>1169</v>
      </c>
      <c r="O132" s="2">
        <v>11976912745</v>
      </c>
      <c r="P132" s="2">
        <v>582990117</v>
      </c>
      <c r="Q132" s="2">
        <v>54249245810</v>
      </c>
      <c r="R132" s="7">
        <v>38172</v>
      </c>
      <c r="S132" s="2" t="s">
        <v>132</v>
      </c>
      <c r="T132" s="2" t="s">
        <v>133</v>
      </c>
      <c r="U132" s="2" t="s">
        <v>1170</v>
      </c>
      <c r="V132" s="8" t="s">
        <v>1171</v>
      </c>
      <c r="W132" s="2" t="s">
        <v>168</v>
      </c>
      <c r="X132" s="2" t="s">
        <v>137</v>
      </c>
      <c r="Y132" s="2" t="s">
        <v>138</v>
      </c>
      <c r="Z132" s="2" t="s">
        <v>139</v>
      </c>
      <c r="AB132" s="2">
        <v>4</v>
      </c>
      <c r="AC132" s="2">
        <v>3</v>
      </c>
      <c r="AD132" s="2">
        <f t="shared" si="0"/>
        <v>6</v>
      </c>
      <c r="AE132" s="2">
        <v>1</v>
      </c>
      <c r="AF132" s="2">
        <f t="shared" si="1"/>
        <v>7</v>
      </c>
      <c r="AG132" s="2" t="str">
        <f t="shared" si="2"/>
        <v>Ok</v>
      </c>
      <c r="AH132" s="2" t="s">
        <v>140</v>
      </c>
      <c r="AI132" s="2">
        <v>0</v>
      </c>
      <c r="AJ132" s="2" t="s">
        <v>141</v>
      </c>
      <c r="AK132" s="2">
        <f>IFERROR(VLOOKUP(AJ132,Dicionário!A:B,2,0),"Conferir")</f>
        <v>2</v>
      </c>
      <c r="AL132" s="2">
        <v>0</v>
      </c>
      <c r="AM132" s="2" t="s">
        <v>141</v>
      </c>
      <c r="AN132" s="9">
        <f>IFERROR(VLOOKUP(AM132,Dicionário!A:B,2,0),"Conferir")</f>
        <v>2</v>
      </c>
      <c r="AO132" s="2">
        <v>0</v>
      </c>
      <c r="AP132" s="2" t="s">
        <v>307</v>
      </c>
      <c r="AQ132" s="2">
        <f>IFERROR(VLOOKUP(AP132,Dicionário!A:B,2,0),"Conferir")</f>
        <v>2</v>
      </c>
      <c r="AR132" s="2">
        <v>0</v>
      </c>
      <c r="AS132" s="2" t="s">
        <v>141</v>
      </c>
      <c r="AT132" s="9">
        <f>IFERROR(VLOOKUP(AS132,Dicionário!A:B,2,0),"Conferir")</f>
        <v>2</v>
      </c>
      <c r="AU132" s="2">
        <v>0</v>
      </c>
      <c r="AV132" s="2">
        <f t="shared" si="21"/>
        <v>0</v>
      </c>
      <c r="AW132" s="2" t="s">
        <v>141</v>
      </c>
      <c r="AX132" s="9">
        <f>IFERROR(VLOOKUP(AW132,Dicionário!A:B,2,0),"Conferir")</f>
        <v>2</v>
      </c>
      <c r="AY132" s="2">
        <v>1100</v>
      </c>
      <c r="AZ132" s="2" t="s">
        <v>351</v>
      </c>
      <c r="BA132" s="10">
        <f>IFERROR(VLOOKUP(AZ132,Dicionário!A:B,2,0),"Conferir")</f>
        <v>2</v>
      </c>
      <c r="BB132" s="2">
        <v>0</v>
      </c>
      <c r="BC132" s="2" t="s">
        <v>141</v>
      </c>
      <c r="BD132" s="10">
        <f>IFERROR(VLOOKUP(BC132,Dicionário!A:B,2,0),"Conferir")</f>
        <v>2</v>
      </c>
      <c r="BF132" s="2">
        <v>0</v>
      </c>
      <c r="BG132" s="2" t="s">
        <v>265</v>
      </c>
      <c r="BH132" s="10">
        <f>IFERROR(VLOOKUP(BG132,Dicionário!$A:$B,2,0),"CONFERIR")</f>
        <v>3</v>
      </c>
      <c r="BI132" s="2">
        <v>0</v>
      </c>
      <c r="BJ132" s="2" t="s">
        <v>238</v>
      </c>
      <c r="BK132" s="10">
        <f>IFERROR(VLOOKUP(BJ132,Dicionário!$A:$B,2,0),"CONFERIR")</f>
        <v>2</v>
      </c>
      <c r="BL132" s="2">
        <v>360</v>
      </c>
      <c r="BM132" s="2" t="s">
        <v>145</v>
      </c>
      <c r="BN132" s="10">
        <f>IFERROR(VLOOKUP(BM132,Dicionário!$A:$B,2,0),"CONFERIR")</f>
        <v>2</v>
      </c>
      <c r="BO132" s="2">
        <v>96</v>
      </c>
      <c r="BP132" s="2" t="s">
        <v>146</v>
      </c>
      <c r="BQ132" s="10">
        <f>IFERROR(VLOOKUP(BP132,Dicionário!$A:$B,2,0),"CONFERIR")</f>
        <v>2</v>
      </c>
      <c r="BR132" s="2">
        <v>140</v>
      </c>
      <c r="BS132" s="2" t="s">
        <v>146</v>
      </c>
      <c r="BT132" s="10">
        <f>IFERROR(VLOOKUP(BS132,Dicionário!$A:$B,2,0),"CONFERIR")</f>
        <v>2</v>
      </c>
      <c r="BU132" s="2">
        <v>100</v>
      </c>
      <c r="BV132" s="2" t="s">
        <v>147</v>
      </c>
      <c r="BW132" s="10">
        <f>IFERROR(VLOOKUP(BV132,Dicionário!$A:$B,2,0),"CONFERIR")</f>
        <v>2</v>
      </c>
      <c r="BX132" s="2" t="s">
        <v>202</v>
      </c>
      <c r="BY132" s="2">
        <v>200</v>
      </c>
      <c r="BZ132" s="2" t="s">
        <v>149</v>
      </c>
      <c r="CA132" s="10">
        <f>IFERROR(VLOOKUP(BZ132,Dicionário!$A:$B,2,0),"CONFERIR")</f>
        <v>2</v>
      </c>
      <c r="CB132" s="2">
        <v>50</v>
      </c>
      <c r="CC132" s="2">
        <v>0</v>
      </c>
      <c r="CD132" s="2" t="s">
        <v>150</v>
      </c>
      <c r="CE132" s="10">
        <f>IFERROR(VLOOKUP(CD132,Dicionário!$A:$B,2,0),"CONFERIR")</f>
        <v>2</v>
      </c>
      <c r="CF132" s="2">
        <v>65</v>
      </c>
      <c r="CG132" s="2" t="s">
        <v>297</v>
      </c>
      <c r="CH132" s="10">
        <f>IFERROR(VLOOKUP(CG132,Dicionário!$A:$B,2,0),"CONFERIR")</f>
        <v>2</v>
      </c>
      <c r="CI132" s="2">
        <v>200</v>
      </c>
      <c r="CJ132" s="2" t="s">
        <v>175</v>
      </c>
      <c r="CK132" s="10">
        <f>IFERROR(VLOOKUP(CJ132,Dicionário!$A:$B,2,0),"CONFERIR")</f>
        <v>2</v>
      </c>
      <c r="CM132" s="2">
        <v>0</v>
      </c>
      <c r="CN132" s="2">
        <v>0</v>
      </c>
      <c r="CO132" s="2">
        <v>0</v>
      </c>
      <c r="CP132" s="2" t="s">
        <v>150</v>
      </c>
      <c r="CQ132" s="10">
        <f>IFERROR(VLOOKUP(CP132,Dicionário!$A:$B,2,0),"CONFERIR")</f>
        <v>2</v>
      </c>
      <c r="CR132" s="2">
        <v>0</v>
      </c>
      <c r="CS132" s="2" t="s">
        <v>154</v>
      </c>
      <c r="CT132" s="10">
        <f>IFERROR(VLOOKUP(CS132,Dicionário!A:B,2,0),"Conferir")</f>
        <v>2</v>
      </c>
      <c r="CU132" s="2">
        <v>0</v>
      </c>
      <c r="CV132" s="2" t="s">
        <v>154</v>
      </c>
      <c r="CW132" s="10">
        <f>IFERROR(VLOOKUP(CV132,Dicionário!A:B,2,0),"Conferir")</f>
        <v>2</v>
      </c>
      <c r="CX132" s="2">
        <f t="shared" si="4"/>
        <v>0</v>
      </c>
      <c r="CY132" s="2">
        <v>0</v>
      </c>
      <c r="CZ132" s="2" t="s">
        <v>150</v>
      </c>
      <c r="DA132" s="10">
        <f>IFERROR(VLOOKUP(CZ132,Dicionário!$A:$B,2,0),"CONFERIR")</f>
        <v>2</v>
      </c>
      <c r="DC132" s="2" t="s">
        <v>155</v>
      </c>
      <c r="DD132" s="2" t="s">
        <v>190</v>
      </c>
      <c r="DE132" s="10">
        <f>IFERROR(VLOOKUP(DD132,Dicionário!A:B,2,0),"Conferir")</f>
        <v>2</v>
      </c>
      <c r="DF132" s="2" t="s">
        <v>156</v>
      </c>
      <c r="DG132" s="2" t="s">
        <v>191</v>
      </c>
      <c r="DH132" s="2" t="s">
        <v>157</v>
      </c>
      <c r="DI132" s="10">
        <f>IFERROR(VLOOKUP(DH132,Dicionário!$A:$B,2,0),"CONFERIR")</f>
        <v>2</v>
      </c>
      <c r="DJ132" s="2" t="s">
        <v>519</v>
      </c>
      <c r="DK132" s="10">
        <f>IFERROR(VLOOKUP(DJ132,Dicionário!A:B,2,0),"Conferir")</f>
        <v>1</v>
      </c>
      <c r="DL132" s="2" t="s">
        <v>158</v>
      </c>
      <c r="DM132" s="10">
        <f>IFERROR(VLOOKUP(DL132,Dicionário!A:B,2,0),"Conferir")</f>
        <v>5</v>
      </c>
      <c r="DN132" s="2" t="s">
        <v>126</v>
      </c>
      <c r="DO132" s="10">
        <f>IFERROR(VLOOKUP(DN132,Dicionário!A:B,2,0),"Conferir")</f>
        <v>2</v>
      </c>
      <c r="DP132" s="2" t="s">
        <v>126</v>
      </c>
      <c r="DQ132" s="10">
        <f>IFERROR(VLOOKUP(DP132,Dicionário!A:B,2,0),"Conferir")</f>
        <v>2</v>
      </c>
      <c r="DS132" s="2">
        <f t="shared" si="5"/>
        <v>1100</v>
      </c>
      <c r="DT132" s="2">
        <f t="shared" si="6"/>
        <v>1211</v>
      </c>
      <c r="DU132" s="2">
        <v>19</v>
      </c>
      <c r="DV132" s="2">
        <v>2022</v>
      </c>
    </row>
    <row r="133" spans="1:126" ht="13" x14ac:dyDescent="0.15">
      <c r="A133" s="6">
        <v>44967.424825069444</v>
      </c>
      <c r="B133" s="2" t="s">
        <v>207</v>
      </c>
      <c r="C133" s="2" t="s">
        <v>1172</v>
      </c>
      <c r="D133" s="2" t="s">
        <v>125</v>
      </c>
      <c r="E133" s="2" t="s">
        <v>125</v>
      </c>
      <c r="F133" s="2" t="s">
        <v>1173</v>
      </c>
      <c r="G133" s="2">
        <v>3</v>
      </c>
      <c r="H133" s="2">
        <v>6</v>
      </c>
      <c r="I133" s="2">
        <v>1</v>
      </c>
      <c r="J133" s="2" t="s">
        <v>163</v>
      </c>
      <c r="K133" s="2" t="s">
        <v>1174</v>
      </c>
      <c r="L133" s="2" t="s">
        <v>1175</v>
      </c>
      <c r="M133" s="2">
        <v>2023020264</v>
      </c>
      <c r="N133" s="2" t="s">
        <v>1176</v>
      </c>
      <c r="O133" s="2">
        <v>11949758528</v>
      </c>
      <c r="P133" s="2">
        <v>585422357</v>
      </c>
      <c r="Q133" s="2">
        <v>53834373800</v>
      </c>
      <c r="R133" s="7">
        <v>37923</v>
      </c>
      <c r="S133" s="2" t="s">
        <v>132</v>
      </c>
      <c r="T133" s="2" t="s">
        <v>133</v>
      </c>
      <c r="U133" s="2" t="s">
        <v>1177</v>
      </c>
      <c r="V133" s="8" t="s">
        <v>1178</v>
      </c>
      <c r="W133" s="2" t="s">
        <v>168</v>
      </c>
      <c r="X133" s="2" t="s">
        <v>137</v>
      </c>
      <c r="Y133" s="2" t="s">
        <v>138</v>
      </c>
      <c r="Z133" s="2" t="s">
        <v>139</v>
      </c>
      <c r="AB133" s="2">
        <v>2</v>
      </c>
      <c r="AC133" s="2">
        <v>2</v>
      </c>
      <c r="AD133" s="2">
        <f t="shared" si="0"/>
        <v>4</v>
      </c>
      <c r="AF133" s="2">
        <f t="shared" si="1"/>
        <v>4</v>
      </c>
      <c r="AG133" s="2" t="str">
        <f t="shared" si="2"/>
        <v>Ok</v>
      </c>
      <c r="AH133" s="2" t="s">
        <v>169</v>
      </c>
      <c r="AI133" s="2">
        <v>0</v>
      </c>
      <c r="AJ133" s="2" t="s">
        <v>141</v>
      </c>
      <c r="AK133" s="2">
        <f>IFERROR(VLOOKUP(AJ133,Dicionário!A:B,2,0),"Conferir")</f>
        <v>2</v>
      </c>
      <c r="AL133" s="2">
        <v>0</v>
      </c>
      <c r="AM133" s="2" t="s">
        <v>141</v>
      </c>
      <c r="AN133" s="9">
        <f>IFERROR(VLOOKUP(AM133,Dicionário!A:B,2,0),"Conferir")</f>
        <v>2</v>
      </c>
      <c r="AO133" s="2">
        <v>1200</v>
      </c>
      <c r="AP133" s="2" t="s">
        <v>170</v>
      </c>
      <c r="AQ133" s="2">
        <f>IFERROR(VLOOKUP(AP133,Dicionário!A:B,2,0),"Conferir")</f>
        <v>2</v>
      </c>
      <c r="AR133" s="2">
        <v>0</v>
      </c>
      <c r="AS133" s="2" t="s">
        <v>141</v>
      </c>
      <c r="AT133" s="9">
        <f>IFERROR(VLOOKUP(AS133,Dicionário!A:B,2,0),"Conferir")</f>
        <v>2</v>
      </c>
      <c r="AU133" s="2">
        <v>0</v>
      </c>
      <c r="AV133" s="2">
        <f t="shared" si="21"/>
        <v>0</v>
      </c>
      <c r="AW133" s="2" t="s">
        <v>141</v>
      </c>
      <c r="AX133" s="9">
        <f>IFERROR(VLOOKUP(AW133,Dicionário!A:B,2,0),"Conferir")</f>
        <v>2</v>
      </c>
      <c r="AY133" s="2">
        <v>0</v>
      </c>
      <c r="AZ133" s="2" t="s">
        <v>141</v>
      </c>
      <c r="BA133" s="10">
        <f>IFERROR(VLOOKUP(AZ133,Dicionário!A:B,2,0),"Conferir")</f>
        <v>2</v>
      </c>
      <c r="BB133" s="2">
        <v>0</v>
      </c>
      <c r="BC133" s="2" t="s">
        <v>141</v>
      </c>
      <c r="BD133" s="10">
        <f>IFERROR(VLOOKUP(BC133,Dicionário!A:B,2,0),"Conferir")</f>
        <v>2</v>
      </c>
      <c r="BF133" s="2">
        <v>0</v>
      </c>
      <c r="BG133" s="2" t="s">
        <v>172</v>
      </c>
      <c r="BH133" s="10">
        <f>IFERROR(VLOOKUP(BG133,Dicionário!$A:$B,2,0),"CONFERIR")</f>
        <v>2</v>
      </c>
      <c r="BI133" s="2">
        <v>600</v>
      </c>
      <c r="BJ133" s="2" t="s">
        <v>173</v>
      </c>
      <c r="BK133" s="10">
        <f>IFERROR(VLOOKUP(BJ133,Dicionário!$A:$B,2,0),"CONFERIR")</f>
        <v>2</v>
      </c>
      <c r="BL133" s="2">
        <v>0</v>
      </c>
      <c r="BM133" s="2" t="s">
        <v>150</v>
      </c>
      <c r="BN133" s="10">
        <f>IFERROR(VLOOKUP(BM133,Dicionário!$A:$B,2,0),"CONFERIR")</f>
        <v>2</v>
      </c>
      <c r="BO133" s="2">
        <v>55</v>
      </c>
      <c r="BP133" s="2" t="s">
        <v>146</v>
      </c>
      <c r="BQ133" s="10">
        <f>IFERROR(VLOOKUP(BP133,Dicionário!$A:$B,2,0),"CONFERIR")</f>
        <v>2</v>
      </c>
      <c r="BR133" s="2">
        <v>96</v>
      </c>
      <c r="BS133" s="2" t="s">
        <v>146</v>
      </c>
      <c r="BT133" s="10">
        <f>IFERROR(VLOOKUP(BS133,Dicionário!$A:$B,2,0),"CONFERIR")</f>
        <v>2</v>
      </c>
      <c r="BU133" s="2">
        <v>0</v>
      </c>
      <c r="BV133" s="2" t="s">
        <v>150</v>
      </c>
      <c r="BW133" s="10">
        <f>IFERROR(VLOOKUP(BV133,Dicionário!$A:$B,2,0),"CONFERIR")</f>
        <v>2</v>
      </c>
      <c r="BX133" s="2" t="s">
        <v>202</v>
      </c>
      <c r="BY133" s="2">
        <v>98</v>
      </c>
      <c r="BZ133" s="2" t="s">
        <v>149</v>
      </c>
      <c r="CA133" s="10">
        <f>IFERROR(VLOOKUP(BZ133,Dicionário!$A:$B,2,0),"CONFERIR")</f>
        <v>2</v>
      </c>
      <c r="CB133" s="2">
        <v>0</v>
      </c>
      <c r="CC133" s="2">
        <v>0</v>
      </c>
      <c r="CD133" s="2" t="s">
        <v>150</v>
      </c>
      <c r="CE133" s="10">
        <f>IFERROR(VLOOKUP(CD133,Dicionário!$A:$B,2,0),"CONFERIR")</f>
        <v>2</v>
      </c>
      <c r="CF133" s="2">
        <v>0</v>
      </c>
      <c r="CG133" s="2" t="s">
        <v>150</v>
      </c>
      <c r="CH133" s="10">
        <f>IFERROR(VLOOKUP(CG133,Dicionário!$A:$B,2,0),"CONFERIR")</f>
        <v>2</v>
      </c>
      <c r="CI133" s="2">
        <v>100</v>
      </c>
      <c r="CJ133" s="2" t="s">
        <v>800</v>
      </c>
      <c r="CK133" s="10">
        <f>IFERROR(VLOOKUP(CJ133,Dicionário!$A:$B,2,0),"CONFERIR")</f>
        <v>0</v>
      </c>
      <c r="CL133" s="2" t="s">
        <v>801</v>
      </c>
      <c r="CM133" s="2">
        <v>0</v>
      </c>
      <c r="CN133" s="2">
        <v>0</v>
      </c>
      <c r="CO133" s="2">
        <v>0</v>
      </c>
      <c r="CP133" s="2" t="s">
        <v>150</v>
      </c>
      <c r="CQ133" s="10">
        <f>IFERROR(VLOOKUP(CP133,Dicionário!$A:$B,2,0),"CONFERIR")</f>
        <v>2</v>
      </c>
      <c r="CR133" s="2">
        <v>0</v>
      </c>
      <c r="CS133" s="2" t="s">
        <v>150</v>
      </c>
      <c r="CT133" s="10">
        <f>IFERROR(VLOOKUP(CS133,Dicionário!A:B,2,0),"Conferir")</f>
        <v>2</v>
      </c>
      <c r="CU133" s="2">
        <v>0</v>
      </c>
      <c r="CV133" s="2" t="s">
        <v>150</v>
      </c>
      <c r="CW133" s="10">
        <f>IFERROR(VLOOKUP(CV133,Dicionário!A:B,2,0),"Conferir")</f>
        <v>2</v>
      </c>
      <c r="CX133" s="2">
        <f t="shared" si="4"/>
        <v>0</v>
      </c>
      <c r="CY133" s="2">
        <v>0</v>
      </c>
      <c r="CZ133" s="2" t="s">
        <v>150</v>
      </c>
      <c r="DA133" s="10">
        <f>IFERROR(VLOOKUP(CZ133,Dicionário!$A:$B,2,0),"CONFERIR")</f>
        <v>2</v>
      </c>
      <c r="DC133" s="2" t="s">
        <v>155</v>
      </c>
      <c r="DD133" s="2" t="s">
        <v>155</v>
      </c>
      <c r="DE133" s="10">
        <f>IFERROR(VLOOKUP(DD133,Dicionário!A:B,2,0),"Conferir")</f>
        <v>1</v>
      </c>
      <c r="DF133" s="2" t="s">
        <v>156</v>
      </c>
      <c r="DH133" s="2" t="s">
        <v>157</v>
      </c>
      <c r="DI133" s="10">
        <f>IFERROR(VLOOKUP(DH133,Dicionário!$A:$B,2,0),"CONFERIR")</f>
        <v>2</v>
      </c>
      <c r="DJ133" s="2" t="s">
        <v>229</v>
      </c>
      <c r="DK133" s="10">
        <f>IFERROR(VLOOKUP(DJ133,Dicionário!A:B,2,0),"Conferir")</f>
        <v>2</v>
      </c>
      <c r="DL133" s="2" t="s">
        <v>158</v>
      </c>
      <c r="DM133" s="10">
        <f>IFERROR(VLOOKUP(DL133,Dicionário!A:B,2,0),"Conferir")</f>
        <v>5</v>
      </c>
      <c r="DN133" s="2" t="s">
        <v>126</v>
      </c>
      <c r="DO133" s="10">
        <f>IFERROR(VLOOKUP(DN133,Dicionário!A:B,2,0),"Conferir")</f>
        <v>2</v>
      </c>
      <c r="DP133" s="2" t="s">
        <v>125</v>
      </c>
      <c r="DQ133" s="10">
        <f>IFERROR(VLOOKUP(DP133,Dicionário!A:B,2,0),"Conferir")</f>
        <v>1</v>
      </c>
      <c r="DS133" s="2">
        <f t="shared" si="5"/>
        <v>1200</v>
      </c>
      <c r="DT133" s="2">
        <f t="shared" si="6"/>
        <v>949</v>
      </c>
      <c r="DU133" s="2">
        <v>19</v>
      </c>
      <c r="DV133" s="2">
        <v>2021</v>
      </c>
    </row>
    <row r="134" spans="1:126" ht="13" x14ac:dyDescent="0.15">
      <c r="A134" s="6">
        <v>44965.419577754627</v>
      </c>
      <c r="B134" s="2" t="s">
        <v>335</v>
      </c>
      <c r="C134" s="2" t="s">
        <v>1179</v>
      </c>
      <c r="D134" s="2" t="s">
        <v>125</v>
      </c>
      <c r="E134" s="2" t="s">
        <v>126</v>
      </c>
      <c r="F134" s="2" t="s">
        <v>126</v>
      </c>
      <c r="G134" s="2">
        <v>1</v>
      </c>
      <c r="H134" s="2">
        <v>1</v>
      </c>
      <c r="I134" s="2" t="s">
        <v>127</v>
      </c>
      <c r="J134" s="2" t="s">
        <v>128</v>
      </c>
      <c r="K134" s="2" t="s">
        <v>209</v>
      </c>
      <c r="L134" s="2" t="s">
        <v>1180</v>
      </c>
      <c r="M134" s="2">
        <v>2023020257</v>
      </c>
      <c r="N134" s="2" t="s">
        <v>1181</v>
      </c>
      <c r="O134" s="2">
        <v>11966384126</v>
      </c>
      <c r="P134" s="2">
        <v>525964654</v>
      </c>
      <c r="Q134" s="2">
        <v>40465923895</v>
      </c>
      <c r="R134" s="7">
        <v>38071</v>
      </c>
      <c r="S134" s="2" t="s">
        <v>132</v>
      </c>
      <c r="T134" s="2" t="s">
        <v>133</v>
      </c>
      <c r="U134" s="2" t="s">
        <v>1182</v>
      </c>
      <c r="V134" s="8" t="s">
        <v>1183</v>
      </c>
      <c r="W134" s="2" t="s">
        <v>168</v>
      </c>
      <c r="X134" s="2" t="s">
        <v>137</v>
      </c>
      <c r="Y134" s="2" t="s">
        <v>138</v>
      </c>
      <c r="Z134" s="2" t="s">
        <v>139</v>
      </c>
      <c r="AB134" s="2">
        <v>4</v>
      </c>
      <c r="AC134" s="2">
        <v>1</v>
      </c>
      <c r="AD134" s="2">
        <f t="shared" si="0"/>
        <v>2</v>
      </c>
      <c r="AE134" s="2">
        <v>3</v>
      </c>
      <c r="AF134" s="2">
        <f t="shared" si="1"/>
        <v>5</v>
      </c>
      <c r="AG134" s="2" t="str">
        <f t="shared" si="2"/>
        <v>Ok</v>
      </c>
      <c r="AH134" s="2" t="s">
        <v>140</v>
      </c>
      <c r="AI134" s="2">
        <v>0</v>
      </c>
      <c r="AJ134" s="2" t="s">
        <v>141</v>
      </c>
      <c r="AK134" s="2">
        <f>IFERROR(VLOOKUP(AJ134,Dicionário!A:B,2,0),"Conferir")</f>
        <v>2</v>
      </c>
      <c r="AL134" s="2">
        <v>3083</v>
      </c>
      <c r="AM134" s="2" t="s">
        <v>188</v>
      </c>
      <c r="AN134" s="9">
        <f>IFERROR(VLOOKUP(AM134,Dicionário!A:B,2,0),"Conferir")</f>
        <v>0</v>
      </c>
      <c r="AO134" s="2">
        <v>0</v>
      </c>
      <c r="AP134" s="2" t="s">
        <v>141</v>
      </c>
      <c r="AQ134" s="2">
        <f>IFERROR(VLOOKUP(AP134,Dicionário!A:B,2,0),"Conferir")</f>
        <v>2</v>
      </c>
      <c r="AR134" s="2">
        <v>0</v>
      </c>
      <c r="AS134" s="2" t="s">
        <v>141</v>
      </c>
      <c r="AT134" s="9">
        <f>IFERROR(VLOOKUP(AS134,Dicionário!A:B,2,0),"Conferir")</f>
        <v>2</v>
      </c>
      <c r="AU134" s="2">
        <v>0</v>
      </c>
      <c r="AV134" s="2">
        <f t="shared" si="21"/>
        <v>0</v>
      </c>
      <c r="AW134" s="2" t="s">
        <v>141</v>
      </c>
      <c r="AX134" s="9">
        <f>IFERROR(VLOOKUP(AW134,Dicionário!A:B,2,0),"Conferir")</f>
        <v>2</v>
      </c>
      <c r="AY134" s="2">
        <v>0</v>
      </c>
      <c r="AZ134" s="2" t="s">
        <v>141</v>
      </c>
      <c r="BA134" s="10">
        <f>IFERROR(VLOOKUP(AZ134,Dicionário!A:B,2,0),"Conferir")</f>
        <v>2</v>
      </c>
      <c r="BB134" s="2">
        <v>0</v>
      </c>
      <c r="BC134" s="2" t="s">
        <v>141</v>
      </c>
      <c r="BD134" s="10">
        <f>IFERROR(VLOOKUP(BC134,Dicionário!A:B,2,0),"Conferir")</f>
        <v>2</v>
      </c>
      <c r="BE134" s="2" t="s">
        <v>1184</v>
      </c>
      <c r="BF134" s="2">
        <v>0</v>
      </c>
      <c r="BG134" s="2" t="s">
        <v>143</v>
      </c>
      <c r="BH134" s="10">
        <f>IFERROR(VLOOKUP(BG134,Dicionário!$A:$B,2,0),"CONFERIR")</f>
        <v>1</v>
      </c>
      <c r="BI134" s="2">
        <v>0</v>
      </c>
      <c r="BJ134" s="2" t="s">
        <v>144</v>
      </c>
      <c r="BK134" s="10">
        <f>IFERROR(VLOOKUP(BJ134,Dicionário!$A:$B,2,0),"CONFERIR")</f>
        <v>2</v>
      </c>
      <c r="BL134" s="2">
        <v>90</v>
      </c>
      <c r="BM134" s="2" t="s">
        <v>227</v>
      </c>
      <c r="BN134" s="10">
        <f>IFERROR(VLOOKUP(BM134,Dicionário!$A:$B,2,0),"CONFERIR")</f>
        <v>0</v>
      </c>
      <c r="BO134" s="2">
        <v>67</v>
      </c>
      <c r="BP134" s="2" t="s">
        <v>308</v>
      </c>
      <c r="BQ134" s="10">
        <f>IFERROR(VLOOKUP(BP134,Dicionário!$A:$B,2,0),"CONFERIR")</f>
        <v>0</v>
      </c>
      <c r="BR134" s="2">
        <v>58</v>
      </c>
      <c r="BS134" s="2" t="s">
        <v>341</v>
      </c>
      <c r="BT134" s="10">
        <f>IFERROR(VLOOKUP(BS134,Dicionário!$A:$B,2,0),"CONFERIR")</f>
        <v>0</v>
      </c>
      <c r="BU134" s="2">
        <v>0</v>
      </c>
      <c r="BV134" s="2" t="s">
        <v>150</v>
      </c>
      <c r="BW134" s="10">
        <f>IFERROR(VLOOKUP(BV134,Dicionário!$A:$B,2,0),"CONFERIR")</f>
        <v>2</v>
      </c>
      <c r="BX134" s="2" t="s">
        <v>148</v>
      </c>
      <c r="BY134" s="2">
        <v>100</v>
      </c>
      <c r="BZ134" s="2" t="s">
        <v>266</v>
      </c>
      <c r="CA134" s="10">
        <f>IFERROR(VLOOKUP(BZ134,Dicionário!$A:$B,2,0),"CONFERIR")</f>
        <v>0</v>
      </c>
      <c r="CB134" s="2">
        <v>50</v>
      </c>
      <c r="CC134" s="2">
        <v>170</v>
      </c>
      <c r="CD134" s="2" t="s">
        <v>327</v>
      </c>
      <c r="CE134" s="10">
        <f>IFERROR(VLOOKUP(CD134,Dicionário!$A:$B,2,0),"CONFERIR")</f>
        <v>0</v>
      </c>
      <c r="CF134" s="2">
        <v>400</v>
      </c>
      <c r="CG134" s="2" t="s">
        <v>267</v>
      </c>
      <c r="CH134" s="10">
        <f>IFERROR(VLOOKUP(CG134,Dicionário!$A:$B,2,0),"CONFERIR")</f>
        <v>0</v>
      </c>
      <c r="CI134" s="2">
        <v>840</v>
      </c>
      <c r="CJ134" s="2" t="s">
        <v>287</v>
      </c>
      <c r="CK134" s="10">
        <f>IFERROR(VLOOKUP(CJ134,Dicionário!$A:$B,2,0),"CONFERIR")</f>
        <v>0</v>
      </c>
      <c r="CL134" s="2" t="s">
        <v>1185</v>
      </c>
      <c r="CM134" s="2">
        <v>1</v>
      </c>
      <c r="CN134" s="2">
        <v>1</v>
      </c>
      <c r="CO134" s="2">
        <v>0</v>
      </c>
      <c r="CP134" s="2" t="s">
        <v>150</v>
      </c>
      <c r="CQ134" s="10">
        <f>IFERROR(VLOOKUP(CP134,Dicionário!$A:$B,2,0),"CONFERIR")</f>
        <v>2</v>
      </c>
      <c r="CR134" s="2">
        <v>0</v>
      </c>
      <c r="CS134" s="2" t="s">
        <v>150</v>
      </c>
      <c r="CT134" s="10">
        <f>IFERROR(VLOOKUP(CS134,Dicionário!A:B,2,0),"Conferir")</f>
        <v>2</v>
      </c>
      <c r="CU134" s="2">
        <v>0</v>
      </c>
      <c r="CV134" s="2" t="s">
        <v>227</v>
      </c>
      <c r="CW134" s="10">
        <f>IFERROR(VLOOKUP(CV134,Dicionário!A:B,2,0),"Conferir")</f>
        <v>0</v>
      </c>
      <c r="CX134" s="2">
        <f t="shared" si="4"/>
        <v>0</v>
      </c>
      <c r="CY134" s="2">
        <v>0</v>
      </c>
      <c r="CZ134" s="2" t="s">
        <v>150</v>
      </c>
      <c r="DA134" s="10">
        <f>IFERROR(VLOOKUP(CZ134,Dicionário!$A:$B,2,0),"CONFERIR")</f>
        <v>2</v>
      </c>
      <c r="DB134" s="2" t="s">
        <v>1186</v>
      </c>
      <c r="DC134" s="2" t="s">
        <v>155</v>
      </c>
      <c r="DD134" s="2" t="s">
        <v>451</v>
      </c>
      <c r="DE134" s="10">
        <f>IFERROR(VLOOKUP(DD134,Dicionário!A:B,2,0),"Conferir")</f>
        <v>3</v>
      </c>
      <c r="DF134" s="2" t="s">
        <v>156</v>
      </c>
      <c r="DG134" s="2" t="s">
        <v>204</v>
      </c>
      <c r="DH134" s="2" t="s">
        <v>621</v>
      </c>
      <c r="DI134" s="10">
        <f>IFERROR(VLOOKUP(DH134,Dicionário!$A:$B,2,0),"CONFERIR")</f>
        <v>0</v>
      </c>
      <c r="DJ134" s="2" t="s">
        <v>158</v>
      </c>
      <c r="DK134" s="10">
        <f>IFERROR(VLOOKUP(DJ134,Dicionário!A:B,2,0),"Conferir")</f>
        <v>5</v>
      </c>
      <c r="DL134" s="2" t="s">
        <v>158</v>
      </c>
      <c r="DM134" s="10">
        <f>IFERROR(VLOOKUP(DL134,Dicionário!A:B,2,0),"Conferir")</f>
        <v>5</v>
      </c>
      <c r="DN134" s="2" t="s">
        <v>126</v>
      </c>
      <c r="DO134" s="10">
        <f>IFERROR(VLOOKUP(DN134,Dicionário!A:B,2,0),"Conferir")</f>
        <v>2</v>
      </c>
      <c r="DP134" s="2" t="s">
        <v>126</v>
      </c>
      <c r="DQ134" s="10">
        <f>IFERROR(VLOOKUP(DP134,Dicionário!A:B,2,0),"Conferir")</f>
        <v>2</v>
      </c>
      <c r="DS134" s="2">
        <f t="shared" si="5"/>
        <v>3083</v>
      </c>
      <c r="DT134" s="2">
        <f t="shared" si="6"/>
        <v>1775</v>
      </c>
      <c r="DU134" s="2">
        <v>19</v>
      </c>
      <c r="DV134" s="2">
        <v>2022</v>
      </c>
    </row>
    <row r="135" spans="1:126" ht="13" x14ac:dyDescent="0.15">
      <c r="A135" s="6">
        <v>44965.588675891202</v>
      </c>
      <c r="B135" s="2" t="s">
        <v>207</v>
      </c>
      <c r="C135" s="2" t="s">
        <v>1187</v>
      </c>
      <c r="D135" s="2" t="s">
        <v>125</v>
      </c>
      <c r="E135" s="2" t="s">
        <v>126</v>
      </c>
      <c r="F135" s="2" t="s">
        <v>1188</v>
      </c>
      <c r="G135" s="2">
        <v>4</v>
      </c>
      <c r="H135" s="2">
        <v>4</v>
      </c>
      <c r="I135" s="2">
        <v>1</v>
      </c>
      <c r="J135" s="2" t="s">
        <v>163</v>
      </c>
      <c r="K135" s="2" t="s">
        <v>128</v>
      </c>
      <c r="L135" s="2" t="s">
        <v>1189</v>
      </c>
      <c r="M135" s="2">
        <v>2023020267</v>
      </c>
      <c r="N135" s="2" t="s">
        <v>1190</v>
      </c>
      <c r="O135" s="2">
        <v>11978539159</v>
      </c>
      <c r="P135" s="2">
        <v>540839292</v>
      </c>
      <c r="Q135" s="2">
        <v>44409101811</v>
      </c>
      <c r="R135" s="7">
        <v>37005</v>
      </c>
      <c r="S135" s="2" t="s">
        <v>224</v>
      </c>
      <c r="T135" s="2" t="s">
        <v>133</v>
      </c>
      <c r="U135" s="2" t="s">
        <v>1191</v>
      </c>
      <c r="V135" s="8" t="s">
        <v>1192</v>
      </c>
      <c r="W135" s="2" t="s">
        <v>168</v>
      </c>
      <c r="X135" s="2" t="s">
        <v>137</v>
      </c>
      <c r="Y135" s="2" t="s">
        <v>138</v>
      </c>
      <c r="Z135" s="2">
        <v>1</v>
      </c>
      <c r="AB135" s="2">
        <v>4</v>
      </c>
      <c r="AC135" s="2">
        <v>4</v>
      </c>
      <c r="AD135" s="2">
        <f t="shared" si="0"/>
        <v>8</v>
      </c>
      <c r="AF135" s="2">
        <f t="shared" si="1"/>
        <v>8</v>
      </c>
      <c r="AG135" s="2" t="str">
        <f t="shared" si="2"/>
        <v>Ok</v>
      </c>
      <c r="AH135" s="2" t="s">
        <v>140</v>
      </c>
      <c r="AI135" s="2">
        <v>480</v>
      </c>
      <c r="AJ135" s="2" t="s">
        <v>200</v>
      </c>
      <c r="AK135" s="2">
        <f>IFERROR(VLOOKUP(AJ135,Dicionário!A:B,2,0),"Conferir")</f>
        <v>0</v>
      </c>
      <c r="AL135" s="2">
        <v>0</v>
      </c>
      <c r="AM135" s="2" t="s">
        <v>141</v>
      </c>
      <c r="AN135" s="9">
        <f>IFERROR(VLOOKUP(AM135,Dicionário!A:B,2,0),"Conferir")</f>
        <v>2</v>
      </c>
      <c r="AO135" s="2">
        <v>0</v>
      </c>
      <c r="AP135" s="2" t="s">
        <v>142</v>
      </c>
      <c r="AQ135" s="2">
        <f>IFERROR(VLOOKUP(AP135,Dicionário!A:B,2,0),"Conferir")</f>
        <v>2</v>
      </c>
      <c r="AR135" s="2">
        <v>0</v>
      </c>
      <c r="AS135" s="2" t="s">
        <v>141</v>
      </c>
      <c r="AT135" s="9">
        <f>IFERROR(VLOOKUP(AS135,Dicionário!A:B,2,0),"Conferir")</f>
        <v>2</v>
      </c>
      <c r="AU135" s="2">
        <v>0</v>
      </c>
      <c r="AV135" s="2">
        <f t="shared" si="21"/>
        <v>0</v>
      </c>
      <c r="AW135" s="2" t="s">
        <v>141</v>
      </c>
      <c r="AX135" s="9">
        <f>IFERROR(VLOOKUP(AW135,Dicionário!A:B,2,0),"Conferir")</f>
        <v>2</v>
      </c>
      <c r="AY135" s="2">
        <v>600</v>
      </c>
      <c r="AZ135" s="2" t="s">
        <v>188</v>
      </c>
      <c r="BA135" s="10">
        <f>IFERROR(VLOOKUP(AZ135,Dicionário!A:B,2,0),"Conferir")</f>
        <v>0</v>
      </c>
      <c r="BB135" s="2">
        <v>0</v>
      </c>
      <c r="BC135" s="2" t="s">
        <v>141</v>
      </c>
      <c r="BD135" s="10">
        <f>IFERROR(VLOOKUP(BC135,Dicionário!A:B,2,0),"Conferir")</f>
        <v>2</v>
      </c>
      <c r="BE135" s="2" t="s">
        <v>1193</v>
      </c>
      <c r="BF135" s="2">
        <v>0</v>
      </c>
      <c r="BG135" s="2" t="s">
        <v>265</v>
      </c>
      <c r="BH135" s="10">
        <f>IFERROR(VLOOKUP(BG135,Dicionário!$A:$B,2,0),"CONFERIR")</f>
        <v>3</v>
      </c>
      <c r="BI135" s="2">
        <v>0</v>
      </c>
      <c r="BJ135" s="2" t="s">
        <v>238</v>
      </c>
      <c r="BK135" s="10">
        <f>IFERROR(VLOOKUP(BJ135,Dicionário!$A:$B,2,0),"CONFERIR")</f>
        <v>2</v>
      </c>
      <c r="BL135" s="2">
        <v>200</v>
      </c>
      <c r="BM135" s="2" t="s">
        <v>227</v>
      </c>
      <c r="BN135" s="10">
        <f>IFERROR(VLOOKUP(BM135,Dicionário!$A:$B,2,0),"CONFERIR")</f>
        <v>0</v>
      </c>
      <c r="BO135" s="2">
        <v>131</v>
      </c>
      <c r="BP135" s="2" t="s">
        <v>146</v>
      </c>
      <c r="BQ135" s="10">
        <f>IFERROR(VLOOKUP(BP135,Dicionário!$A:$B,2,0),"CONFERIR")</f>
        <v>2</v>
      </c>
      <c r="BR135" s="2">
        <v>105</v>
      </c>
      <c r="BS135" s="2" t="s">
        <v>146</v>
      </c>
      <c r="BT135" s="10">
        <f>IFERROR(VLOOKUP(BS135,Dicionário!$A:$B,2,0),"CONFERIR")</f>
        <v>2</v>
      </c>
      <c r="BU135" s="2">
        <v>0</v>
      </c>
      <c r="BV135" s="2" t="s">
        <v>147</v>
      </c>
      <c r="BW135" s="10">
        <f>IFERROR(VLOOKUP(BV135,Dicionário!$A:$B,2,0),"CONFERIR")</f>
        <v>2</v>
      </c>
      <c r="BX135" s="2" t="s">
        <v>148</v>
      </c>
      <c r="BY135" s="2">
        <v>58</v>
      </c>
      <c r="BZ135" s="2" t="s">
        <v>149</v>
      </c>
      <c r="CA135" s="10">
        <f>IFERROR(VLOOKUP(BZ135,Dicionário!$A:$B,2,0),"CONFERIR")</f>
        <v>2</v>
      </c>
      <c r="CB135" s="2">
        <v>135</v>
      </c>
      <c r="CC135" s="2">
        <v>0</v>
      </c>
      <c r="CD135" s="2" t="s">
        <v>150</v>
      </c>
      <c r="CE135" s="10">
        <f>IFERROR(VLOOKUP(CD135,Dicionário!$A:$B,2,0),"CONFERIR")</f>
        <v>2</v>
      </c>
      <c r="CF135" s="2">
        <v>15</v>
      </c>
      <c r="CG135" s="2" t="s">
        <v>151</v>
      </c>
      <c r="CH135" s="10">
        <f>IFERROR(VLOOKUP(CG135,Dicionário!$A:$B,2,0),"CONFERIR")</f>
        <v>2</v>
      </c>
      <c r="CI135" s="2">
        <v>105</v>
      </c>
      <c r="CJ135" s="2" t="s">
        <v>175</v>
      </c>
      <c r="CK135" s="10">
        <f>IFERROR(VLOOKUP(CJ135,Dicionário!$A:$B,2,0),"CONFERIR")</f>
        <v>2</v>
      </c>
      <c r="CM135" s="2">
        <v>0</v>
      </c>
      <c r="CN135" s="2">
        <v>0</v>
      </c>
      <c r="CO135" s="2">
        <v>0</v>
      </c>
      <c r="CP135" s="2" t="s">
        <v>150</v>
      </c>
      <c r="CQ135" s="10">
        <f>IFERROR(VLOOKUP(CP135,Dicionário!$A:$B,2,0),"CONFERIR")</f>
        <v>2</v>
      </c>
      <c r="CR135" s="2">
        <v>0</v>
      </c>
      <c r="CS135" s="2" t="s">
        <v>150</v>
      </c>
      <c r="CT135" s="10">
        <f>IFERROR(VLOOKUP(CS135,Dicionário!A:B,2,0),"Conferir")</f>
        <v>2</v>
      </c>
      <c r="CU135" s="2">
        <v>0</v>
      </c>
      <c r="CV135" s="2" t="s">
        <v>150</v>
      </c>
      <c r="CW135" s="10">
        <f>IFERROR(VLOOKUP(CV135,Dicionário!A:B,2,0),"Conferir")</f>
        <v>2</v>
      </c>
      <c r="CX135" s="2">
        <f t="shared" si="4"/>
        <v>0</v>
      </c>
      <c r="CY135" s="2">
        <v>599</v>
      </c>
      <c r="CZ135" s="2" t="s">
        <v>154</v>
      </c>
      <c r="DA135" s="10">
        <f>IFERROR(VLOOKUP(CZ135,Dicionário!$A:$B,2,0),"CONFERIR")</f>
        <v>2</v>
      </c>
      <c r="DB135" s="2" t="s">
        <v>1194</v>
      </c>
      <c r="DC135" s="2" t="s">
        <v>155</v>
      </c>
      <c r="DD135" s="2" t="s">
        <v>155</v>
      </c>
      <c r="DE135" s="10">
        <f>IFERROR(VLOOKUP(DD135,Dicionário!A:B,2,0),"Conferir")</f>
        <v>1</v>
      </c>
      <c r="DF135" s="2" t="s">
        <v>156</v>
      </c>
      <c r="DG135" s="2" t="s">
        <v>126</v>
      </c>
      <c r="DH135" s="2" t="s">
        <v>157</v>
      </c>
      <c r="DI135" s="10">
        <f>IFERROR(VLOOKUP(DH135,Dicionário!$A:$B,2,0),"CONFERIR")</f>
        <v>2</v>
      </c>
      <c r="DJ135" s="2" t="s">
        <v>206</v>
      </c>
      <c r="DK135" s="10">
        <f>IFERROR(VLOOKUP(DJ135,Dicionário!A:B,2,0),"Conferir")</f>
        <v>7</v>
      </c>
      <c r="DL135" s="2" t="s">
        <v>206</v>
      </c>
      <c r="DM135" s="10">
        <f>IFERROR(VLOOKUP(DL135,Dicionário!A:B,2,0),"Conferir")</f>
        <v>7</v>
      </c>
      <c r="DN135" s="2" t="s">
        <v>125</v>
      </c>
      <c r="DO135" s="10">
        <f>IFERROR(VLOOKUP(DN135,Dicionário!A:B,2,0),"Conferir")</f>
        <v>1</v>
      </c>
      <c r="DP135" s="2" t="s">
        <v>125</v>
      </c>
      <c r="DQ135" s="10">
        <f>IFERROR(VLOOKUP(DP135,Dicionário!A:B,2,0),"Conferir")</f>
        <v>1</v>
      </c>
      <c r="DS135" s="2">
        <f t="shared" si="5"/>
        <v>600</v>
      </c>
      <c r="DT135" s="2">
        <f t="shared" si="6"/>
        <v>1348</v>
      </c>
      <c r="DU135" s="2">
        <v>22</v>
      </c>
      <c r="DV135" s="2">
        <v>2018</v>
      </c>
    </row>
    <row r="136" spans="1:126" ht="13" x14ac:dyDescent="0.15">
      <c r="A136" s="6">
        <v>44966.423176469907</v>
      </c>
      <c r="B136" s="2" t="s">
        <v>934</v>
      </c>
      <c r="C136" s="2" t="s">
        <v>1195</v>
      </c>
      <c r="D136" s="2" t="s">
        <v>125</v>
      </c>
      <c r="E136" s="2" t="s">
        <v>126</v>
      </c>
      <c r="F136" s="2" t="s">
        <v>126</v>
      </c>
      <c r="G136" s="2">
        <v>2</v>
      </c>
      <c r="H136" s="2">
        <v>2</v>
      </c>
      <c r="I136" s="2" t="s">
        <v>127</v>
      </c>
      <c r="J136" s="2" t="s">
        <v>221</v>
      </c>
      <c r="K136" s="2" t="s">
        <v>163</v>
      </c>
      <c r="L136" s="2" t="s">
        <v>1196</v>
      </c>
      <c r="M136" s="2">
        <v>2023020266</v>
      </c>
      <c r="N136" s="2" t="s">
        <v>1197</v>
      </c>
      <c r="O136" s="2">
        <v>11989730153</v>
      </c>
      <c r="P136" s="2">
        <v>543706503</v>
      </c>
      <c r="Q136" s="2">
        <v>49889743833</v>
      </c>
      <c r="R136" s="7">
        <v>38347</v>
      </c>
      <c r="S136" s="2" t="s">
        <v>224</v>
      </c>
      <c r="T136" s="2" t="s">
        <v>133</v>
      </c>
      <c r="U136" s="2" t="s">
        <v>1198</v>
      </c>
      <c r="V136" s="8" t="s">
        <v>1199</v>
      </c>
      <c r="W136" s="2" t="s">
        <v>275</v>
      </c>
      <c r="X136" s="2" t="s">
        <v>137</v>
      </c>
      <c r="Y136" s="2" t="s">
        <v>138</v>
      </c>
      <c r="Z136" s="2" t="s">
        <v>139</v>
      </c>
      <c r="AB136" s="2">
        <v>5</v>
      </c>
      <c r="AC136" s="2">
        <v>5</v>
      </c>
      <c r="AD136" s="2">
        <f t="shared" si="0"/>
        <v>10</v>
      </c>
      <c r="AF136" s="2">
        <f t="shared" si="1"/>
        <v>10</v>
      </c>
      <c r="AG136" s="2" t="str">
        <f t="shared" si="2"/>
        <v>Ok</v>
      </c>
      <c r="AH136" s="2" t="s">
        <v>140</v>
      </c>
      <c r="AI136" s="2">
        <v>0</v>
      </c>
      <c r="AJ136" s="2" t="s">
        <v>141</v>
      </c>
      <c r="AK136" s="2">
        <f>IFERROR(VLOOKUP(AJ136,Dicionário!A:B,2,0),"Conferir")</f>
        <v>2</v>
      </c>
      <c r="AL136" s="2">
        <v>1476</v>
      </c>
      <c r="AM136" s="2" t="s">
        <v>142</v>
      </c>
      <c r="AN136" s="9">
        <f>IFERROR(VLOOKUP(AM136,Dicionário!A:B,2,0),"Conferir")</f>
        <v>2</v>
      </c>
      <c r="AO136" s="2">
        <v>6496</v>
      </c>
      <c r="AP136" s="2" t="s">
        <v>142</v>
      </c>
      <c r="AQ136" s="2">
        <f>IFERROR(VLOOKUP(AP136,Dicionário!A:B,2,0),"Conferir")</f>
        <v>2</v>
      </c>
      <c r="AR136" s="2">
        <v>0</v>
      </c>
      <c r="AS136" s="2" t="s">
        <v>141</v>
      </c>
      <c r="AT136" s="9">
        <f>IFERROR(VLOOKUP(AS136,Dicionário!A:B,2,0),"Conferir")</f>
        <v>2</v>
      </c>
      <c r="AU136" s="2">
        <v>0</v>
      </c>
      <c r="AV136" s="2">
        <f t="shared" si="21"/>
        <v>0</v>
      </c>
      <c r="AW136" s="2" t="s">
        <v>141</v>
      </c>
      <c r="AX136" s="9">
        <f>IFERROR(VLOOKUP(AW136,Dicionário!A:B,2,0),"Conferir")</f>
        <v>2</v>
      </c>
      <c r="AY136" s="2">
        <v>0</v>
      </c>
      <c r="AZ136" s="2" t="s">
        <v>141</v>
      </c>
      <c r="BA136" s="10">
        <f>IFERROR(VLOOKUP(AZ136,Dicionário!A:B,2,0),"Conferir")</f>
        <v>2</v>
      </c>
      <c r="BB136" s="2">
        <v>0</v>
      </c>
      <c r="BC136" s="2" t="s">
        <v>141</v>
      </c>
      <c r="BD136" s="10">
        <f>IFERROR(VLOOKUP(BC136,Dicionário!A:B,2,0),"Conferir")</f>
        <v>2</v>
      </c>
      <c r="BF136" s="2">
        <v>0</v>
      </c>
      <c r="BG136" s="2" t="s">
        <v>143</v>
      </c>
      <c r="BH136" s="10">
        <f>IFERROR(VLOOKUP(BG136,Dicionário!$A:$B,2,0),"CONFERIR")</f>
        <v>1</v>
      </c>
      <c r="BI136" s="2">
        <v>417</v>
      </c>
      <c r="BJ136" s="2" t="s">
        <v>377</v>
      </c>
      <c r="BK136" s="10">
        <f>IFERROR(VLOOKUP(BJ136,Dicionário!$A:$B,2,0),"CONFERIR")</f>
        <v>2</v>
      </c>
      <c r="BL136" s="2">
        <v>1365</v>
      </c>
      <c r="BM136" s="2" t="s">
        <v>145</v>
      </c>
      <c r="BN136" s="10">
        <f>IFERROR(VLOOKUP(BM136,Dicionário!$A:$B,2,0),"CONFERIR")</f>
        <v>2</v>
      </c>
      <c r="BO136" s="2">
        <v>192</v>
      </c>
      <c r="BP136" s="2" t="s">
        <v>146</v>
      </c>
      <c r="BQ136" s="10">
        <f>IFERROR(VLOOKUP(BP136,Dicionário!$A:$B,2,0),"CONFERIR")</f>
        <v>2</v>
      </c>
      <c r="BR136" s="2">
        <v>103</v>
      </c>
      <c r="BS136" s="2" t="s">
        <v>146</v>
      </c>
      <c r="BT136" s="10">
        <f>IFERROR(VLOOKUP(BS136,Dicionário!$A:$B,2,0),"CONFERIR")</f>
        <v>2</v>
      </c>
      <c r="BU136" s="2">
        <v>162</v>
      </c>
      <c r="BV136" s="2" t="s">
        <v>147</v>
      </c>
      <c r="BW136" s="10">
        <f>IFERROR(VLOOKUP(BV136,Dicionário!$A:$B,2,0),"CONFERIR")</f>
        <v>2</v>
      </c>
      <c r="BX136" s="2" t="s">
        <v>148</v>
      </c>
      <c r="BY136" s="2">
        <v>230</v>
      </c>
      <c r="BZ136" s="2" t="s">
        <v>149</v>
      </c>
      <c r="CA136" s="10">
        <f>IFERROR(VLOOKUP(BZ136,Dicionário!$A:$B,2,0),"CONFERIR")</f>
        <v>2</v>
      </c>
      <c r="CB136" s="2">
        <v>1100</v>
      </c>
      <c r="CC136" s="2">
        <v>0</v>
      </c>
      <c r="CD136" s="2" t="s">
        <v>150</v>
      </c>
      <c r="CE136" s="10">
        <f>IFERROR(VLOOKUP(CD136,Dicionário!$A:$B,2,0),"CONFERIR")</f>
        <v>2</v>
      </c>
      <c r="CF136" s="2">
        <v>1523</v>
      </c>
      <c r="CG136" s="2" t="s">
        <v>151</v>
      </c>
      <c r="CH136" s="10">
        <f>IFERROR(VLOOKUP(CG136,Dicionário!$A:$B,2,0),"CONFERIR")</f>
        <v>2</v>
      </c>
      <c r="CI136" s="2">
        <v>291</v>
      </c>
      <c r="CJ136" s="2" t="s">
        <v>175</v>
      </c>
      <c r="CK136" s="10">
        <f>IFERROR(VLOOKUP(CJ136,Dicionário!$A:$B,2,0),"CONFERIR")</f>
        <v>2</v>
      </c>
      <c r="CM136" s="2">
        <v>1</v>
      </c>
      <c r="CN136" s="2">
        <v>0</v>
      </c>
      <c r="CO136" s="2">
        <v>0</v>
      </c>
      <c r="CP136" s="2" t="s">
        <v>247</v>
      </c>
      <c r="CQ136" s="10">
        <f>IFERROR(VLOOKUP(CP136,Dicionário!$A:$B,2,0),"CONFERIR")</f>
        <v>2</v>
      </c>
      <c r="CR136" s="2">
        <v>0</v>
      </c>
      <c r="CS136" s="2" t="s">
        <v>150</v>
      </c>
      <c r="CT136" s="10">
        <f>IFERROR(VLOOKUP(CS136,Dicionário!A:B,2,0),"Conferir")</f>
        <v>2</v>
      </c>
      <c r="CU136" s="2">
        <v>0</v>
      </c>
      <c r="CV136" s="2" t="s">
        <v>150</v>
      </c>
      <c r="CW136" s="10">
        <f>IFERROR(VLOOKUP(CV136,Dicionário!A:B,2,0),"Conferir")</f>
        <v>2</v>
      </c>
      <c r="CX136" s="2">
        <f t="shared" si="4"/>
        <v>0</v>
      </c>
      <c r="CY136" s="2">
        <v>118789</v>
      </c>
      <c r="CZ136" s="2" t="s">
        <v>784</v>
      </c>
      <c r="DA136" s="10">
        <f>IFERROR(VLOOKUP(CZ136,Dicionário!$A:$B,2,0),"CONFERIR")</f>
        <v>1</v>
      </c>
      <c r="DB136" s="2" t="s">
        <v>1200</v>
      </c>
      <c r="DC136" s="2" t="s">
        <v>190</v>
      </c>
      <c r="DD136" s="2" t="s">
        <v>190</v>
      </c>
      <c r="DE136" s="10">
        <f>IFERROR(VLOOKUP(DD136,Dicionário!A:B,2,0),"Conferir")</f>
        <v>2</v>
      </c>
      <c r="DF136" s="2" t="s">
        <v>156</v>
      </c>
      <c r="DG136" s="2" t="s">
        <v>191</v>
      </c>
      <c r="DH136" s="2" t="s">
        <v>157</v>
      </c>
      <c r="DI136" s="10">
        <f>IFERROR(VLOOKUP(DH136,Dicionário!$A:$B,2,0),"CONFERIR")</f>
        <v>2</v>
      </c>
      <c r="DJ136" s="2" t="s">
        <v>158</v>
      </c>
      <c r="DK136" s="10">
        <f>IFERROR(VLOOKUP(DJ136,Dicionário!A:B,2,0),"Conferir")</f>
        <v>5</v>
      </c>
      <c r="DL136" s="2" t="s">
        <v>206</v>
      </c>
      <c r="DM136" s="10">
        <f>IFERROR(VLOOKUP(DL136,Dicionário!A:B,2,0),"Conferir")</f>
        <v>7</v>
      </c>
      <c r="DN136" s="2" t="s">
        <v>126</v>
      </c>
      <c r="DO136" s="10">
        <f>IFERROR(VLOOKUP(DN136,Dicionário!A:B,2,0),"Conferir")</f>
        <v>2</v>
      </c>
      <c r="DP136" s="2" t="s">
        <v>126</v>
      </c>
      <c r="DQ136" s="10">
        <f>IFERROR(VLOOKUP(DP136,Dicionário!A:B,2,0),"Conferir")</f>
        <v>2</v>
      </c>
      <c r="DS136" s="2">
        <f t="shared" si="5"/>
        <v>7972</v>
      </c>
      <c r="DT136" s="2">
        <f t="shared" si="6"/>
        <v>124172</v>
      </c>
      <c r="DU136" s="2">
        <v>18</v>
      </c>
      <c r="DV136" s="2">
        <v>2022</v>
      </c>
    </row>
    <row r="137" spans="1:126" ht="13" x14ac:dyDescent="0.15">
      <c r="A137" s="6">
        <v>44966.615529155097</v>
      </c>
      <c r="B137" s="2" t="s">
        <v>207</v>
      </c>
      <c r="C137" s="2" t="s">
        <v>1201</v>
      </c>
      <c r="D137" s="2" t="s">
        <v>125</v>
      </c>
      <c r="E137" s="2" t="s">
        <v>126</v>
      </c>
      <c r="F137" s="2" t="s">
        <v>126</v>
      </c>
      <c r="G137" s="2">
        <v>1</v>
      </c>
      <c r="H137" s="2" t="s">
        <v>162</v>
      </c>
      <c r="I137" s="2" t="s">
        <v>127</v>
      </c>
      <c r="J137" s="2" t="s">
        <v>128</v>
      </c>
      <c r="K137" s="2" t="s">
        <v>163</v>
      </c>
      <c r="L137" s="2" t="s">
        <v>1202</v>
      </c>
      <c r="M137" s="2">
        <v>2023020272</v>
      </c>
      <c r="N137" s="2" t="s">
        <v>1203</v>
      </c>
      <c r="O137" s="2">
        <v>11945544588</v>
      </c>
      <c r="P137" s="2">
        <v>560984431</v>
      </c>
      <c r="Q137" s="2">
        <v>48439808895</v>
      </c>
      <c r="R137" s="7">
        <v>38211</v>
      </c>
      <c r="S137" s="2" t="s">
        <v>132</v>
      </c>
      <c r="T137" s="2" t="s">
        <v>133</v>
      </c>
      <c r="U137" s="2" t="s">
        <v>1204</v>
      </c>
      <c r="V137" s="8" t="s">
        <v>1205</v>
      </c>
      <c r="W137" s="2" t="s">
        <v>369</v>
      </c>
      <c r="X137" s="2" t="s">
        <v>137</v>
      </c>
      <c r="Y137" s="2" t="s">
        <v>138</v>
      </c>
      <c r="Z137" s="2" t="s">
        <v>139</v>
      </c>
      <c r="AB137" s="2">
        <v>4</v>
      </c>
      <c r="AC137" s="2">
        <v>1</v>
      </c>
      <c r="AD137" s="2">
        <f t="shared" si="0"/>
        <v>2</v>
      </c>
      <c r="AF137" s="2">
        <f t="shared" si="1"/>
        <v>2</v>
      </c>
      <c r="AG137" s="2" t="str">
        <f t="shared" si="2"/>
        <v>Ok</v>
      </c>
      <c r="AH137" s="2" t="s">
        <v>169</v>
      </c>
      <c r="AI137" s="2">
        <v>0</v>
      </c>
      <c r="AJ137" s="2" t="s">
        <v>141</v>
      </c>
      <c r="AK137" s="2">
        <f>IFERROR(VLOOKUP(AJ137,Dicionário!A:B,2,0),"Conferir")</f>
        <v>2</v>
      </c>
      <c r="AL137" s="2">
        <v>2500</v>
      </c>
      <c r="AM137" s="2" t="s">
        <v>170</v>
      </c>
      <c r="AN137" s="9">
        <f>IFERROR(VLOOKUP(AM137,Dicionário!A:B,2,0),"Conferir")</f>
        <v>2</v>
      </c>
      <c r="AO137" s="2">
        <v>300</v>
      </c>
      <c r="AP137" s="2" t="s">
        <v>170</v>
      </c>
      <c r="AQ137" s="2">
        <f>IFERROR(VLOOKUP(AP137,Dicionário!A:B,2,0),"Conferir")</f>
        <v>2</v>
      </c>
      <c r="AR137" s="2">
        <v>0</v>
      </c>
      <c r="AS137" s="2" t="s">
        <v>141</v>
      </c>
      <c r="AT137" s="9">
        <f>IFERROR(VLOOKUP(AS137,Dicionário!A:B,2,0),"Conferir")</f>
        <v>2</v>
      </c>
      <c r="AU137" s="2">
        <v>0</v>
      </c>
      <c r="AV137" s="2">
        <f t="shared" si="21"/>
        <v>0</v>
      </c>
      <c r="AW137" s="2" t="s">
        <v>141</v>
      </c>
      <c r="AX137" s="9">
        <f>IFERROR(VLOOKUP(AW137,Dicionário!A:B,2,0),"Conferir")</f>
        <v>2</v>
      </c>
      <c r="AY137" s="2">
        <v>880</v>
      </c>
      <c r="AZ137" s="2" t="s">
        <v>587</v>
      </c>
      <c r="BA137" s="10">
        <f>IFERROR(VLOOKUP(AZ137,Dicionário!A:B,2,0),"Conferir")</f>
        <v>2</v>
      </c>
      <c r="BB137" s="2">
        <v>0</v>
      </c>
      <c r="BC137" s="2" t="s">
        <v>141</v>
      </c>
      <c r="BD137" s="10">
        <f>IFERROR(VLOOKUP(BC137,Dicionário!A:B,2,0),"Conferir")</f>
        <v>2</v>
      </c>
      <c r="BF137" s="2">
        <v>0</v>
      </c>
      <c r="BG137" s="2" t="s">
        <v>143</v>
      </c>
      <c r="BH137" s="10">
        <f>IFERROR(VLOOKUP(BG137,Dicionário!$A:$B,2,0),"CONFERIR")</f>
        <v>1</v>
      </c>
      <c r="BI137" s="2">
        <v>0</v>
      </c>
      <c r="BJ137" s="2" t="s">
        <v>144</v>
      </c>
      <c r="BK137" s="10">
        <f>IFERROR(VLOOKUP(BJ137,Dicionário!$A:$B,2,0),"CONFERIR")</f>
        <v>2</v>
      </c>
      <c r="BL137" s="2">
        <v>0</v>
      </c>
      <c r="BM137" s="2" t="s">
        <v>378</v>
      </c>
      <c r="BN137" s="10">
        <f>IFERROR(VLOOKUP(BM137,Dicionário!$A:$B,2,0),"CONFERIR")</f>
        <v>2</v>
      </c>
      <c r="BO137" s="2">
        <v>68</v>
      </c>
      <c r="BP137" s="2" t="s">
        <v>146</v>
      </c>
      <c r="BQ137" s="10">
        <f>IFERROR(VLOOKUP(BP137,Dicionário!$A:$B,2,0),"CONFERIR")</f>
        <v>2</v>
      </c>
      <c r="BR137" s="2">
        <v>131</v>
      </c>
      <c r="BS137" s="2" t="s">
        <v>146</v>
      </c>
      <c r="BT137" s="10">
        <f>IFERROR(VLOOKUP(BS137,Dicionário!$A:$B,2,0),"CONFERIR")</f>
        <v>2</v>
      </c>
      <c r="BU137" s="2">
        <v>0</v>
      </c>
      <c r="BV137" s="2" t="s">
        <v>150</v>
      </c>
      <c r="BW137" s="10">
        <f>IFERROR(VLOOKUP(BV137,Dicionário!$A:$B,2,0),"CONFERIR")</f>
        <v>2</v>
      </c>
      <c r="BX137" s="2" t="s">
        <v>148</v>
      </c>
      <c r="BY137" s="2">
        <v>109</v>
      </c>
      <c r="BZ137" s="2" t="s">
        <v>763</v>
      </c>
      <c r="CA137" s="10">
        <f>IFERROR(VLOOKUP(BZ137,Dicionário!$A:$B,2,0),"CONFERIR")</f>
        <v>0</v>
      </c>
      <c r="CB137" s="2">
        <v>150</v>
      </c>
      <c r="CC137" s="2">
        <v>0</v>
      </c>
      <c r="CD137" s="2" t="s">
        <v>150</v>
      </c>
      <c r="CE137" s="10">
        <f>IFERROR(VLOOKUP(CD137,Dicionário!$A:$B,2,0),"CONFERIR")</f>
        <v>2</v>
      </c>
      <c r="CF137" s="2">
        <v>400</v>
      </c>
      <c r="CG137" s="2" t="s">
        <v>267</v>
      </c>
      <c r="CH137" s="10">
        <f>IFERROR(VLOOKUP(CG137,Dicionário!$A:$B,2,0),"CONFERIR")</f>
        <v>0</v>
      </c>
      <c r="CI137" s="2">
        <v>150</v>
      </c>
      <c r="CJ137" s="2" t="s">
        <v>175</v>
      </c>
      <c r="CK137" s="10">
        <f>IFERROR(VLOOKUP(CJ137,Dicionário!$A:$B,2,0),"CONFERIR")</f>
        <v>2</v>
      </c>
      <c r="CL137" s="2" t="s">
        <v>801</v>
      </c>
      <c r="CM137" s="2">
        <v>1</v>
      </c>
      <c r="CN137" s="2">
        <v>0</v>
      </c>
      <c r="CO137" s="2">
        <v>352</v>
      </c>
      <c r="CP137" s="2" t="s">
        <v>154</v>
      </c>
      <c r="CQ137" s="10">
        <f>IFERROR(VLOOKUP(CP137,Dicionário!$A:$B,2,0),"CONFERIR")</f>
        <v>2</v>
      </c>
      <c r="CR137" s="2">
        <v>0</v>
      </c>
      <c r="CS137" s="2" t="s">
        <v>150</v>
      </c>
      <c r="CT137" s="10">
        <f>IFERROR(VLOOKUP(CS137,Dicionário!A:B,2,0),"Conferir")</f>
        <v>2</v>
      </c>
      <c r="CU137" s="2">
        <v>0</v>
      </c>
      <c r="CV137" s="2" t="s">
        <v>150</v>
      </c>
      <c r="CW137" s="10">
        <f>IFERROR(VLOOKUP(CV137,Dicionário!A:B,2,0),"Conferir")</f>
        <v>2</v>
      </c>
      <c r="CX137" s="2">
        <f t="shared" si="4"/>
        <v>0</v>
      </c>
      <c r="CY137" s="2">
        <v>0</v>
      </c>
      <c r="CZ137" s="2" t="s">
        <v>177</v>
      </c>
      <c r="DA137" s="10">
        <f>IFERROR(VLOOKUP(CZ137,Dicionário!$A:$B,2,0),"CONFERIR")</f>
        <v>0</v>
      </c>
      <c r="DB137" s="2" t="s">
        <v>1206</v>
      </c>
      <c r="DC137" s="2" t="s">
        <v>155</v>
      </c>
      <c r="DD137" s="2" t="s">
        <v>155</v>
      </c>
      <c r="DE137" s="10">
        <f>IFERROR(VLOOKUP(DD137,Dicionário!A:B,2,0),"Conferir")</f>
        <v>1</v>
      </c>
      <c r="DF137" s="2" t="s">
        <v>156</v>
      </c>
      <c r="DH137" s="2" t="s">
        <v>157</v>
      </c>
      <c r="DI137" s="10">
        <f>IFERROR(VLOOKUP(DH137,Dicionário!$A:$B,2,0),"CONFERIR")</f>
        <v>2</v>
      </c>
      <c r="DJ137" s="2" t="s">
        <v>217</v>
      </c>
      <c r="DK137" s="10">
        <f>IFERROR(VLOOKUP(DJ137,Dicionário!A:B,2,0),"Conferir")</f>
        <v>6</v>
      </c>
      <c r="DL137" s="2" t="s">
        <v>206</v>
      </c>
      <c r="DM137" s="10">
        <f>IFERROR(VLOOKUP(DL137,Dicionário!A:B,2,0),"Conferir")</f>
        <v>7</v>
      </c>
      <c r="DN137" s="2" t="s">
        <v>126</v>
      </c>
      <c r="DO137" s="10">
        <f>IFERROR(VLOOKUP(DN137,Dicionário!A:B,2,0),"Conferir")</f>
        <v>2</v>
      </c>
      <c r="DP137" s="2" t="s">
        <v>125</v>
      </c>
      <c r="DQ137" s="10">
        <f>IFERROR(VLOOKUP(DP137,Dicionário!A:B,2,0),"Conferir")</f>
        <v>1</v>
      </c>
      <c r="DS137" s="2">
        <f t="shared" si="5"/>
        <v>3680</v>
      </c>
      <c r="DT137" s="2">
        <f t="shared" si="6"/>
        <v>1360</v>
      </c>
      <c r="DU137" s="2">
        <v>19</v>
      </c>
      <c r="DV137" s="2">
        <v>2022</v>
      </c>
    </row>
    <row r="138" spans="1:126" ht="13" x14ac:dyDescent="0.15">
      <c r="A138" s="6">
        <v>44968.724091562501</v>
      </c>
      <c r="B138" s="2" t="s">
        <v>671</v>
      </c>
      <c r="C138" s="2" t="s">
        <v>1207</v>
      </c>
      <c r="D138" s="2" t="s">
        <v>125</v>
      </c>
      <c r="E138" s="2" t="s">
        <v>126</v>
      </c>
      <c r="F138" s="2" t="s">
        <v>1208</v>
      </c>
      <c r="G138" s="2">
        <v>2</v>
      </c>
      <c r="H138" s="2">
        <v>1</v>
      </c>
      <c r="I138" s="2" t="s">
        <v>127</v>
      </c>
      <c r="J138" s="2" t="s">
        <v>128</v>
      </c>
      <c r="K138" s="2" t="s">
        <v>221</v>
      </c>
      <c r="L138" s="2" t="s">
        <v>1209</v>
      </c>
      <c r="M138" s="2">
        <v>2023020273</v>
      </c>
      <c r="N138" s="2" t="s">
        <v>1210</v>
      </c>
      <c r="O138" s="2">
        <v>11963420839</v>
      </c>
      <c r="P138" s="2">
        <v>597775400</v>
      </c>
      <c r="Q138" s="2">
        <v>49081175866</v>
      </c>
      <c r="R138" s="7">
        <v>38185</v>
      </c>
      <c r="S138" s="2" t="s">
        <v>224</v>
      </c>
      <c r="T138" s="2" t="s">
        <v>133</v>
      </c>
      <c r="U138" s="2" t="s">
        <v>1211</v>
      </c>
      <c r="V138" s="8" t="s">
        <v>1212</v>
      </c>
      <c r="W138" s="2" t="s">
        <v>168</v>
      </c>
      <c r="X138" s="2" t="s">
        <v>137</v>
      </c>
      <c r="Y138" s="2" t="s">
        <v>138</v>
      </c>
      <c r="Z138" s="2" t="s">
        <v>139</v>
      </c>
      <c r="AB138" s="2">
        <v>4</v>
      </c>
      <c r="AC138" s="2">
        <v>4</v>
      </c>
      <c r="AD138" s="2">
        <f t="shared" si="0"/>
        <v>8</v>
      </c>
      <c r="AF138" s="2">
        <f t="shared" si="1"/>
        <v>8</v>
      </c>
      <c r="AG138" s="2" t="str">
        <f t="shared" si="2"/>
        <v>Ok</v>
      </c>
      <c r="AH138" s="2" t="s">
        <v>140</v>
      </c>
      <c r="AI138" s="2">
        <v>0</v>
      </c>
      <c r="AJ138" s="2" t="s">
        <v>141</v>
      </c>
      <c r="AK138" s="2">
        <f>IFERROR(VLOOKUP(AJ138,Dicionário!A:B,2,0),"Conferir")</f>
        <v>2</v>
      </c>
      <c r="AL138" s="2">
        <v>0</v>
      </c>
      <c r="AM138" s="2" t="s">
        <v>170</v>
      </c>
      <c r="AN138" s="9">
        <f>IFERROR(VLOOKUP(AM138,Dicionário!A:B,2,0),"Conferir")</f>
        <v>2</v>
      </c>
      <c r="AO138" s="2">
        <v>1800</v>
      </c>
      <c r="AP138" s="2" t="s">
        <v>170</v>
      </c>
      <c r="AQ138" s="2">
        <f>IFERROR(VLOOKUP(AP138,Dicionário!A:B,2,0),"Conferir")</f>
        <v>2</v>
      </c>
      <c r="AR138" s="2">
        <v>0</v>
      </c>
      <c r="AS138" s="2" t="s">
        <v>141</v>
      </c>
      <c r="AT138" s="9">
        <f>IFERROR(VLOOKUP(AS138,Dicionário!A:B,2,0),"Conferir")</f>
        <v>2</v>
      </c>
      <c r="AU138" s="2">
        <v>0</v>
      </c>
      <c r="AV138" s="2">
        <f t="shared" si="21"/>
        <v>0</v>
      </c>
      <c r="AW138" s="2" t="s">
        <v>141</v>
      </c>
      <c r="AX138" s="9">
        <f>IFERROR(VLOOKUP(AW138,Dicionário!A:B,2,0),"Conferir")</f>
        <v>2</v>
      </c>
      <c r="AY138" s="2">
        <v>0</v>
      </c>
      <c r="AZ138" s="2" t="s">
        <v>141</v>
      </c>
      <c r="BA138" s="10">
        <f>IFERROR(VLOOKUP(AZ138,Dicionário!A:B,2,0),"Conferir")</f>
        <v>2</v>
      </c>
      <c r="BB138" s="2">
        <v>0</v>
      </c>
      <c r="BC138" s="2" t="s">
        <v>141</v>
      </c>
      <c r="BD138" s="10">
        <f>IFERROR(VLOOKUP(BC138,Dicionário!A:B,2,0),"Conferir")</f>
        <v>2</v>
      </c>
      <c r="BF138" s="2">
        <v>0</v>
      </c>
      <c r="BG138" s="2" t="s">
        <v>143</v>
      </c>
      <c r="BH138" s="10">
        <f>IFERROR(VLOOKUP(BG138,Dicionário!$A:$B,2,0),"CONFERIR")</f>
        <v>1</v>
      </c>
      <c r="BI138" s="2">
        <v>0</v>
      </c>
      <c r="BJ138" s="2" t="s">
        <v>144</v>
      </c>
      <c r="BK138" s="10">
        <f>IFERROR(VLOOKUP(BJ138,Dicionário!$A:$B,2,0),"CONFERIR")</f>
        <v>2</v>
      </c>
      <c r="BL138" s="2">
        <v>0</v>
      </c>
      <c r="BM138" s="2" t="s">
        <v>150</v>
      </c>
      <c r="BN138" s="10">
        <f>IFERROR(VLOOKUP(BM138,Dicionário!$A:$B,2,0),"CONFERIR")</f>
        <v>2</v>
      </c>
      <c r="BO138" s="2">
        <v>150</v>
      </c>
      <c r="BP138" s="2" t="s">
        <v>146</v>
      </c>
      <c r="BQ138" s="10">
        <f>IFERROR(VLOOKUP(BP138,Dicionário!$A:$B,2,0),"CONFERIR")</f>
        <v>2</v>
      </c>
      <c r="BR138" s="2">
        <v>80</v>
      </c>
      <c r="BS138" s="2" t="s">
        <v>341</v>
      </c>
      <c r="BT138" s="10">
        <f>IFERROR(VLOOKUP(BS138,Dicionário!$A:$B,2,0),"CONFERIR")</f>
        <v>0</v>
      </c>
      <c r="BU138" s="2">
        <v>0</v>
      </c>
      <c r="BV138" s="2" t="s">
        <v>150</v>
      </c>
      <c r="BW138" s="10">
        <f>IFERROR(VLOOKUP(BV138,Dicionário!$A:$B,2,0),"CONFERIR")</f>
        <v>2</v>
      </c>
      <c r="BX138" s="2" t="s">
        <v>148</v>
      </c>
      <c r="BY138" s="2">
        <v>100</v>
      </c>
      <c r="BZ138" s="2" t="s">
        <v>266</v>
      </c>
      <c r="CA138" s="10">
        <f>IFERROR(VLOOKUP(BZ138,Dicionário!$A:$B,2,0),"CONFERIR")</f>
        <v>0</v>
      </c>
      <c r="CB138" s="2">
        <v>300</v>
      </c>
      <c r="CC138" s="2">
        <v>0</v>
      </c>
      <c r="CD138" s="2" t="s">
        <v>150</v>
      </c>
      <c r="CE138" s="10">
        <f>IFERROR(VLOOKUP(CD138,Dicionário!$A:$B,2,0),"CONFERIR")</f>
        <v>2</v>
      </c>
      <c r="CF138" s="2">
        <v>0</v>
      </c>
      <c r="CG138" s="2" t="s">
        <v>150</v>
      </c>
      <c r="CH138" s="10">
        <f>IFERROR(VLOOKUP(CG138,Dicionário!$A:$B,2,0),"CONFERIR")</f>
        <v>2</v>
      </c>
      <c r="CI138" s="2">
        <v>0</v>
      </c>
      <c r="CJ138" s="2" t="s">
        <v>150</v>
      </c>
      <c r="CK138" s="10">
        <f>IFERROR(VLOOKUP(CJ138,Dicionário!$A:$B,2,0),"CONFERIR")</f>
        <v>2</v>
      </c>
      <c r="CM138" s="2">
        <v>0</v>
      </c>
      <c r="CN138" s="2">
        <v>0</v>
      </c>
      <c r="CO138" s="2">
        <v>0</v>
      </c>
      <c r="CP138" s="2" t="s">
        <v>150</v>
      </c>
      <c r="CQ138" s="10">
        <f>IFERROR(VLOOKUP(CP138,Dicionário!$A:$B,2,0),"CONFERIR")</f>
        <v>2</v>
      </c>
      <c r="CR138" s="2">
        <v>0</v>
      </c>
      <c r="CS138" s="2" t="s">
        <v>150</v>
      </c>
      <c r="CT138" s="10">
        <f>IFERROR(VLOOKUP(CS138,Dicionário!A:B,2,0),"Conferir")</f>
        <v>2</v>
      </c>
      <c r="CU138" s="2">
        <v>0</v>
      </c>
      <c r="CV138" s="2" t="s">
        <v>150</v>
      </c>
      <c r="CW138" s="10">
        <f>IFERROR(VLOOKUP(CV138,Dicionário!A:B,2,0),"Conferir")</f>
        <v>2</v>
      </c>
      <c r="CX138" s="2">
        <f t="shared" si="4"/>
        <v>0</v>
      </c>
      <c r="CY138" s="2">
        <v>0</v>
      </c>
      <c r="CZ138" s="2" t="s">
        <v>150</v>
      </c>
      <c r="DA138" s="10">
        <f>IFERROR(VLOOKUP(CZ138,Dicionário!$A:$B,2,0),"CONFERIR")</f>
        <v>2</v>
      </c>
      <c r="DC138" s="2" t="s">
        <v>155</v>
      </c>
      <c r="DD138" s="2" t="s">
        <v>155</v>
      </c>
      <c r="DE138" s="10">
        <f>IFERROR(VLOOKUP(DD138,Dicionário!A:B,2,0),"Conferir")</f>
        <v>1</v>
      </c>
      <c r="DF138" s="2" t="s">
        <v>156</v>
      </c>
      <c r="DH138" s="2" t="s">
        <v>157</v>
      </c>
      <c r="DI138" s="10">
        <f>IFERROR(VLOOKUP(DH138,Dicionário!$A:$B,2,0),"CONFERIR")</f>
        <v>2</v>
      </c>
      <c r="DJ138" s="2" t="s">
        <v>257</v>
      </c>
      <c r="DK138" s="10">
        <f>IFERROR(VLOOKUP(DJ138,Dicionário!A:B,2,0),"Conferir")</f>
        <v>1</v>
      </c>
      <c r="DL138" s="2" t="s">
        <v>229</v>
      </c>
      <c r="DM138" s="10">
        <f>IFERROR(VLOOKUP(DL138,Dicionário!A:B,2,0),"Conferir")</f>
        <v>2</v>
      </c>
      <c r="DN138" s="2" t="s">
        <v>126</v>
      </c>
      <c r="DO138" s="10">
        <f>IFERROR(VLOOKUP(DN138,Dicionário!A:B,2,0),"Conferir")</f>
        <v>2</v>
      </c>
      <c r="DP138" s="2" t="s">
        <v>126</v>
      </c>
      <c r="DQ138" s="10">
        <f>IFERROR(VLOOKUP(DP138,Dicionário!A:B,2,0),"Conferir")</f>
        <v>2</v>
      </c>
      <c r="DR138" s="2" t="s">
        <v>1213</v>
      </c>
      <c r="DS138" s="2">
        <f t="shared" si="5"/>
        <v>1800</v>
      </c>
      <c r="DT138" s="2">
        <f t="shared" si="6"/>
        <v>630</v>
      </c>
      <c r="DU138" s="2">
        <v>19</v>
      </c>
      <c r="DV138" s="2">
        <v>2022</v>
      </c>
    </row>
    <row r="139" spans="1:126" ht="13" x14ac:dyDescent="0.15">
      <c r="A139" s="6">
        <v>44967.616934143516</v>
      </c>
      <c r="B139" s="2" t="s">
        <v>409</v>
      </c>
      <c r="C139" s="2" t="s">
        <v>1214</v>
      </c>
      <c r="D139" s="2" t="s">
        <v>125</v>
      </c>
      <c r="E139" s="2" t="s">
        <v>126</v>
      </c>
      <c r="F139" s="2" t="s">
        <v>126</v>
      </c>
      <c r="G139" s="2">
        <v>1</v>
      </c>
      <c r="H139" s="2" t="s">
        <v>162</v>
      </c>
      <c r="I139" s="2" t="s">
        <v>127</v>
      </c>
      <c r="J139" s="2" t="s">
        <v>163</v>
      </c>
      <c r="K139" s="2" t="s">
        <v>128</v>
      </c>
      <c r="L139" s="2" t="s">
        <v>1215</v>
      </c>
      <c r="M139" s="2">
        <v>2023020275</v>
      </c>
      <c r="N139" s="2" t="s">
        <v>1216</v>
      </c>
      <c r="O139" s="2">
        <v>11972704314</v>
      </c>
      <c r="P139" s="2">
        <v>533672247</v>
      </c>
      <c r="Q139" s="2">
        <v>54195273838</v>
      </c>
      <c r="R139" s="7">
        <v>38614</v>
      </c>
      <c r="S139" s="2" t="s">
        <v>224</v>
      </c>
      <c r="T139" s="2" t="s">
        <v>133</v>
      </c>
      <c r="U139" s="2" t="s">
        <v>1217</v>
      </c>
      <c r="V139" s="8" t="s">
        <v>1218</v>
      </c>
      <c r="W139" s="2" t="s">
        <v>254</v>
      </c>
      <c r="X139" s="2" t="s">
        <v>137</v>
      </c>
      <c r="Y139" s="2" t="s">
        <v>138</v>
      </c>
      <c r="Z139" s="2" t="s">
        <v>139</v>
      </c>
      <c r="AB139" s="2">
        <v>3</v>
      </c>
      <c r="AC139" s="2">
        <v>3</v>
      </c>
      <c r="AD139" s="2">
        <f t="shared" si="0"/>
        <v>6</v>
      </c>
      <c r="AE139" s="2">
        <v>0</v>
      </c>
      <c r="AF139" s="2">
        <f t="shared" si="1"/>
        <v>6</v>
      </c>
      <c r="AG139" s="2" t="str">
        <f t="shared" si="2"/>
        <v>Ok</v>
      </c>
      <c r="AH139" s="2" t="s">
        <v>140</v>
      </c>
      <c r="AI139" s="2">
        <v>0</v>
      </c>
      <c r="AJ139" s="2" t="s">
        <v>141</v>
      </c>
      <c r="AK139" s="2">
        <f>IFERROR(VLOOKUP(AJ139,Dicionário!A:B,2,0),"Conferir")</f>
        <v>2</v>
      </c>
      <c r="AL139" s="2">
        <v>0</v>
      </c>
      <c r="AM139" s="2" t="s">
        <v>141</v>
      </c>
      <c r="AN139" s="9">
        <f>IFERROR(VLOOKUP(AM139,Dicionário!A:B,2,0),"Conferir")</f>
        <v>2</v>
      </c>
      <c r="AO139" s="2">
        <v>6087</v>
      </c>
      <c r="AP139" s="2" t="s">
        <v>142</v>
      </c>
      <c r="AQ139" s="2">
        <f>IFERROR(VLOOKUP(AP139,Dicionário!A:B,2,0),"Conferir")</f>
        <v>2</v>
      </c>
      <c r="AR139" s="2">
        <v>0</v>
      </c>
      <c r="AS139" s="2" t="s">
        <v>141</v>
      </c>
      <c r="AT139" s="9">
        <f>IFERROR(VLOOKUP(AS139,Dicionário!A:B,2,0),"Conferir")</f>
        <v>2</v>
      </c>
      <c r="AU139" s="2">
        <v>0</v>
      </c>
      <c r="AV139" s="2">
        <v>0</v>
      </c>
      <c r="AW139" s="2" t="s">
        <v>141</v>
      </c>
      <c r="AX139" s="9">
        <f>IFERROR(VLOOKUP(AW139,Dicionário!A:B,2,0),"Conferir")</f>
        <v>2</v>
      </c>
      <c r="AY139" s="2">
        <v>0</v>
      </c>
      <c r="AZ139" s="2" t="s">
        <v>141</v>
      </c>
      <c r="BA139" s="10">
        <f>IFERROR(VLOOKUP(AZ139,Dicionário!A:B,2,0),"Conferir")</f>
        <v>2</v>
      </c>
      <c r="BB139" s="2">
        <v>0</v>
      </c>
      <c r="BC139" s="2" t="s">
        <v>141</v>
      </c>
      <c r="BD139" s="10">
        <f>IFERROR(VLOOKUP(BC139,Dicionário!A:B,2,0),"Conferir")</f>
        <v>2</v>
      </c>
      <c r="BF139" s="2">
        <v>1</v>
      </c>
      <c r="BG139" s="2" t="s">
        <v>172</v>
      </c>
      <c r="BH139" s="10">
        <f>IFERROR(VLOOKUP(BG139,Dicionário!$A:$B,2,0),"CONFERIR")</f>
        <v>2</v>
      </c>
      <c r="BI139" s="2">
        <v>1800</v>
      </c>
      <c r="BJ139" s="2" t="s">
        <v>201</v>
      </c>
      <c r="BK139" s="10">
        <f>IFERROR(VLOOKUP(BJ139,Dicionário!$A:$B,2,0),"CONFERIR")</f>
        <v>0</v>
      </c>
      <c r="BL139" s="2">
        <v>1980</v>
      </c>
      <c r="BM139" s="2" t="s">
        <v>227</v>
      </c>
      <c r="BN139" s="10">
        <f>IFERROR(VLOOKUP(BM139,Dicionário!$A:$B,2,0),"CONFERIR")</f>
        <v>0</v>
      </c>
      <c r="BO139" s="2">
        <v>68</v>
      </c>
      <c r="BP139" s="2" t="s">
        <v>146</v>
      </c>
      <c r="BQ139" s="10">
        <f>IFERROR(VLOOKUP(BP139,Dicionário!$A:$B,2,0),"CONFERIR")</f>
        <v>2</v>
      </c>
      <c r="BR139" s="2">
        <v>157</v>
      </c>
      <c r="BS139" s="2" t="s">
        <v>146</v>
      </c>
      <c r="BT139" s="10">
        <f>IFERROR(VLOOKUP(BS139,Dicionário!$A:$B,2,0),"CONFERIR")</f>
        <v>2</v>
      </c>
      <c r="BU139" s="2">
        <v>117</v>
      </c>
      <c r="BV139" s="2" t="s">
        <v>353</v>
      </c>
      <c r="BW139" s="10">
        <f>IFERROR(VLOOKUP(BV139,Dicionário!$A:$B,2,0),"CONFERIR")</f>
        <v>0</v>
      </c>
      <c r="BX139" s="2" t="s">
        <v>148</v>
      </c>
      <c r="BY139" s="2">
        <v>209</v>
      </c>
      <c r="BZ139" s="2" t="s">
        <v>266</v>
      </c>
      <c r="CA139" s="10">
        <f>IFERROR(VLOOKUP(BZ139,Dicionário!$A:$B,2,0),"CONFERIR")</f>
        <v>0</v>
      </c>
      <c r="CB139" s="2">
        <v>140</v>
      </c>
      <c r="CC139" s="2">
        <v>0</v>
      </c>
      <c r="CD139" s="2" t="s">
        <v>150</v>
      </c>
      <c r="CE139" s="10">
        <f>IFERROR(VLOOKUP(CD139,Dicionário!$A:$B,2,0),"CONFERIR")</f>
        <v>2</v>
      </c>
      <c r="CF139" s="2">
        <v>0</v>
      </c>
      <c r="CG139" s="2" t="s">
        <v>150</v>
      </c>
      <c r="CH139" s="10">
        <f>IFERROR(VLOOKUP(CG139,Dicionário!$A:$B,2,0),"CONFERIR")</f>
        <v>2</v>
      </c>
      <c r="CI139" s="2">
        <v>600</v>
      </c>
      <c r="CJ139" s="2" t="s">
        <v>287</v>
      </c>
      <c r="CK139" s="10">
        <f>IFERROR(VLOOKUP(CJ139,Dicionário!$A:$B,2,0),"CONFERIR")</f>
        <v>0</v>
      </c>
      <c r="CL139" s="2" t="s">
        <v>1219</v>
      </c>
      <c r="CM139" s="2">
        <v>1</v>
      </c>
      <c r="CN139" s="2">
        <v>0</v>
      </c>
      <c r="CO139" s="2">
        <v>2061</v>
      </c>
      <c r="CP139" s="2" t="s">
        <v>177</v>
      </c>
      <c r="CQ139" s="10">
        <f>IFERROR(VLOOKUP(CP139,Dicionário!$A:$B,2,0),"CONFERIR")</f>
        <v>0</v>
      </c>
      <c r="CR139" s="2">
        <v>357</v>
      </c>
      <c r="CS139" s="2" t="s">
        <v>154</v>
      </c>
      <c r="CT139" s="10">
        <f>IFERROR(VLOOKUP(CS139,Dicionário!A:B,2,0),"Conferir")</f>
        <v>2</v>
      </c>
      <c r="CU139" s="2">
        <v>0</v>
      </c>
      <c r="CV139" s="2" t="s">
        <v>150</v>
      </c>
      <c r="CW139" s="10">
        <f>IFERROR(VLOOKUP(CV139,Dicionário!A:B,2,0),"Conferir")</f>
        <v>2</v>
      </c>
      <c r="CX139" s="2">
        <f t="shared" si="4"/>
        <v>-29.75</v>
      </c>
      <c r="CY139" s="2">
        <v>39000</v>
      </c>
      <c r="CZ139" s="2" t="s">
        <v>177</v>
      </c>
      <c r="DA139" s="10">
        <f>IFERROR(VLOOKUP(CZ139,Dicionário!$A:$B,2,0),"CONFERIR")</f>
        <v>0</v>
      </c>
      <c r="DC139" s="2" t="s">
        <v>190</v>
      </c>
      <c r="DD139" s="2" t="s">
        <v>190</v>
      </c>
      <c r="DE139" s="10">
        <f>IFERROR(VLOOKUP(DD139,Dicionário!A:B,2,0),"Conferir")</f>
        <v>2</v>
      </c>
      <c r="DF139" s="2" t="s">
        <v>179</v>
      </c>
      <c r="DG139" s="2" t="s">
        <v>191</v>
      </c>
      <c r="DH139" s="2" t="s">
        <v>205</v>
      </c>
      <c r="DI139" s="10">
        <f>IFERROR(VLOOKUP(DH139,Dicionário!$A:$B,2,0),"CONFERIR")</f>
        <v>1</v>
      </c>
      <c r="DJ139" s="2" t="s">
        <v>206</v>
      </c>
      <c r="DK139" s="10">
        <f>IFERROR(VLOOKUP(DJ139,Dicionário!A:B,2,0),"Conferir")</f>
        <v>7</v>
      </c>
      <c r="DL139" s="2" t="s">
        <v>206</v>
      </c>
      <c r="DM139" s="10">
        <f>IFERROR(VLOOKUP(DL139,Dicionário!A:B,2,0),"Conferir")</f>
        <v>7</v>
      </c>
      <c r="DN139" s="2" t="s">
        <v>126</v>
      </c>
      <c r="DO139" s="10">
        <f>IFERROR(VLOOKUP(DN139,Dicionário!A:B,2,0),"Conferir")</f>
        <v>2</v>
      </c>
      <c r="DP139" s="2" t="s">
        <v>126</v>
      </c>
      <c r="DQ139" s="10">
        <f>IFERROR(VLOOKUP(DP139,Dicionário!A:B,2,0),"Conferir")</f>
        <v>2</v>
      </c>
      <c r="DS139" s="2">
        <f t="shared" si="5"/>
        <v>6087</v>
      </c>
      <c r="DT139" s="2">
        <f t="shared" si="6"/>
        <v>46489</v>
      </c>
      <c r="DU139" s="2">
        <v>18</v>
      </c>
      <c r="DV139" s="2">
        <v>2023</v>
      </c>
    </row>
    <row r="140" spans="1:126" ht="13" x14ac:dyDescent="0.15">
      <c r="A140" s="6">
        <v>44966.600075682873</v>
      </c>
      <c r="B140" s="2" t="s">
        <v>207</v>
      </c>
      <c r="C140" s="2" t="s">
        <v>1220</v>
      </c>
      <c r="D140" s="2" t="s">
        <v>125</v>
      </c>
      <c r="E140" s="2" t="s">
        <v>126</v>
      </c>
      <c r="F140" s="2" t="s">
        <v>126</v>
      </c>
      <c r="G140" s="2">
        <v>2</v>
      </c>
      <c r="H140" s="2" t="s">
        <v>162</v>
      </c>
      <c r="I140" s="2" t="s">
        <v>127</v>
      </c>
      <c r="J140" s="2" t="s">
        <v>128</v>
      </c>
      <c r="K140" s="2" t="s">
        <v>221</v>
      </c>
      <c r="L140" s="2" t="s">
        <v>1221</v>
      </c>
      <c r="M140" s="2">
        <v>2023020276</v>
      </c>
      <c r="N140" s="2" t="s">
        <v>1222</v>
      </c>
      <c r="O140" s="2">
        <v>11947678802</v>
      </c>
      <c r="P140" s="2">
        <v>568465775</v>
      </c>
      <c r="Q140" s="2">
        <v>50288291875</v>
      </c>
      <c r="R140" s="7">
        <v>38601</v>
      </c>
      <c r="S140" s="2" t="s">
        <v>132</v>
      </c>
      <c r="T140" s="2" t="s">
        <v>133</v>
      </c>
      <c r="U140" s="2" t="s">
        <v>1223</v>
      </c>
      <c r="V140" s="8" t="s">
        <v>1224</v>
      </c>
      <c r="W140" s="2" t="s">
        <v>254</v>
      </c>
      <c r="X140" s="2" t="s">
        <v>137</v>
      </c>
      <c r="Y140" s="2" t="s">
        <v>138</v>
      </c>
      <c r="Z140" s="2" t="s">
        <v>139</v>
      </c>
      <c r="AB140" s="2">
        <v>3</v>
      </c>
      <c r="AC140" s="2">
        <v>3</v>
      </c>
      <c r="AD140" s="2">
        <f t="shared" si="0"/>
        <v>6</v>
      </c>
      <c r="AF140" s="2">
        <f t="shared" si="1"/>
        <v>6</v>
      </c>
      <c r="AG140" s="2" t="str">
        <f t="shared" si="2"/>
        <v>Ok</v>
      </c>
      <c r="AH140" s="2" t="s">
        <v>169</v>
      </c>
      <c r="AI140" s="2">
        <v>0</v>
      </c>
      <c r="AJ140" s="2" t="s">
        <v>141</v>
      </c>
      <c r="AK140" s="2">
        <f>IFERROR(VLOOKUP(AJ140,Dicionário!A:B,2,0),"Conferir")</f>
        <v>2</v>
      </c>
      <c r="AL140" s="2">
        <v>4000</v>
      </c>
      <c r="AM140" s="2" t="s">
        <v>170</v>
      </c>
      <c r="AN140" s="9">
        <f>IFERROR(VLOOKUP(AM140,Dicionário!A:B,2,0),"Conferir")</f>
        <v>2</v>
      </c>
      <c r="AO140" s="2">
        <v>0</v>
      </c>
      <c r="AP140" s="2" t="s">
        <v>141</v>
      </c>
      <c r="AQ140" s="2">
        <f>IFERROR(VLOOKUP(AP140,Dicionário!A:B,2,0),"Conferir")</f>
        <v>2</v>
      </c>
      <c r="AR140" s="2">
        <v>0</v>
      </c>
      <c r="AS140" s="2" t="s">
        <v>141</v>
      </c>
      <c r="AT140" s="9">
        <f>IFERROR(VLOOKUP(AS140,Dicionário!A:B,2,0),"Conferir")</f>
        <v>2</v>
      </c>
      <c r="AU140" s="2">
        <v>0</v>
      </c>
      <c r="AV140" s="2">
        <f t="shared" ref="AV140:AV150" si="22">ROUND(AU140+CX140,0)</f>
        <v>0</v>
      </c>
      <c r="AW140" s="2" t="s">
        <v>141</v>
      </c>
      <c r="AX140" s="9">
        <f>IFERROR(VLOOKUP(AW140,Dicionário!A:B,2,0),"Conferir")</f>
        <v>2</v>
      </c>
      <c r="AY140" s="2">
        <v>0</v>
      </c>
      <c r="AZ140" s="2" t="s">
        <v>141</v>
      </c>
      <c r="BA140" s="10">
        <f>IFERROR(VLOOKUP(AZ140,Dicionário!A:B,2,0),"Conferir")</f>
        <v>2</v>
      </c>
      <c r="BB140" s="2">
        <v>0</v>
      </c>
      <c r="BC140" s="2" t="s">
        <v>141</v>
      </c>
      <c r="BD140" s="10">
        <f>IFERROR(VLOOKUP(BC140,Dicionário!A:B,2,0),"Conferir")</f>
        <v>2</v>
      </c>
      <c r="BF140" s="2">
        <v>0</v>
      </c>
      <c r="BG140" s="2" t="s">
        <v>143</v>
      </c>
      <c r="BH140" s="10">
        <f>IFERROR(VLOOKUP(BG140,Dicionário!$A:$B,2,0),"CONFERIR")</f>
        <v>1</v>
      </c>
      <c r="BI140" s="2">
        <v>0</v>
      </c>
      <c r="BJ140" s="2" t="s">
        <v>144</v>
      </c>
      <c r="BK140" s="10">
        <f>IFERROR(VLOOKUP(BJ140,Dicionário!$A:$B,2,0),"CONFERIR")</f>
        <v>2</v>
      </c>
      <c r="BL140" s="2">
        <v>157</v>
      </c>
      <c r="BM140" s="2" t="s">
        <v>145</v>
      </c>
      <c r="BN140" s="10">
        <f>IFERROR(VLOOKUP(BM140,Dicionário!$A:$B,2,0),"CONFERIR")</f>
        <v>2</v>
      </c>
      <c r="BO140" s="2">
        <v>76</v>
      </c>
      <c r="BP140" s="2" t="s">
        <v>146</v>
      </c>
      <c r="BQ140" s="10">
        <f>IFERROR(VLOOKUP(BP140,Dicionário!$A:$B,2,0),"CONFERIR")</f>
        <v>2</v>
      </c>
      <c r="BR140" s="2">
        <v>298</v>
      </c>
      <c r="BS140" s="2" t="s">
        <v>146</v>
      </c>
      <c r="BT140" s="10">
        <f>IFERROR(VLOOKUP(BS140,Dicionário!$A:$B,2,0),"CONFERIR")</f>
        <v>2</v>
      </c>
      <c r="BU140" s="2">
        <v>0</v>
      </c>
      <c r="BV140" s="2" t="s">
        <v>150</v>
      </c>
      <c r="BW140" s="10">
        <f>IFERROR(VLOOKUP(BV140,Dicionário!$A:$B,2,0),"CONFERIR")</f>
        <v>2</v>
      </c>
      <c r="BX140" s="2" t="s">
        <v>202</v>
      </c>
      <c r="BY140" s="2">
        <v>54</v>
      </c>
      <c r="BZ140" s="2" t="s">
        <v>149</v>
      </c>
      <c r="CA140" s="10">
        <f>IFERROR(VLOOKUP(BZ140,Dicionário!$A:$B,2,0),"CONFERIR")</f>
        <v>2</v>
      </c>
      <c r="CB140" s="2">
        <v>365</v>
      </c>
      <c r="CC140" s="2">
        <v>0</v>
      </c>
      <c r="CD140" s="2" t="s">
        <v>150</v>
      </c>
      <c r="CE140" s="10">
        <f>IFERROR(VLOOKUP(CD140,Dicionário!$A:$B,2,0),"CONFERIR")</f>
        <v>2</v>
      </c>
      <c r="CF140" s="2">
        <v>0</v>
      </c>
      <c r="CG140" s="2" t="s">
        <v>150</v>
      </c>
      <c r="CH140" s="10">
        <f>IFERROR(VLOOKUP(CG140,Dicionário!$A:$B,2,0),"CONFERIR")</f>
        <v>2</v>
      </c>
      <c r="CI140" s="2">
        <v>100</v>
      </c>
      <c r="CJ140" s="2" t="s">
        <v>175</v>
      </c>
      <c r="CK140" s="10">
        <f>IFERROR(VLOOKUP(CJ140,Dicionário!$A:$B,2,0),"CONFERIR")</f>
        <v>2</v>
      </c>
      <c r="CL140" s="2" t="s">
        <v>1225</v>
      </c>
      <c r="CM140" s="2">
        <v>0</v>
      </c>
      <c r="CN140" s="2">
        <v>0</v>
      </c>
      <c r="CO140" s="2">
        <v>0</v>
      </c>
      <c r="CP140" s="2" t="s">
        <v>150</v>
      </c>
      <c r="CQ140" s="10">
        <f>IFERROR(VLOOKUP(CP140,Dicionário!$A:$B,2,0),"CONFERIR")</f>
        <v>2</v>
      </c>
      <c r="CR140" s="2">
        <v>0</v>
      </c>
      <c r="CS140" s="2" t="s">
        <v>150</v>
      </c>
      <c r="CT140" s="10">
        <f>IFERROR(VLOOKUP(CS140,Dicionário!A:B,2,0),"Conferir")</f>
        <v>2</v>
      </c>
      <c r="CU140" s="2">
        <v>0</v>
      </c>
      <c r="CV140" s="2" t="s">
        <v>150</v>
      </c>
      <c r="CW140" s="10">
        <f>IFERROR(VLOOKUP(CV140,Dicionário!A:B,2,0),"Conferir")</f>
        <v>2</v>
      </c>
      <c r="CX140" s="2">
        <f t="shared" si="4"/>
        <v>0</v>
      </c>
      <c r="CY140" s="2">
        <v>0</v>
      </c>
      <c r="CZ140" s="2" t="s">
        <v>150</v>
      </c>
      <c r="DA140" s="10">
        <f>IFERROR(VLOOKUP(CZ140,Dicionário!$A:$B,2,0),"CONFERIR")</f>
        <v>2</v>
      </c>
      <c r="DC140" s="2" t="s">
        <v>203</v>
      </c>
      <c r="DD140" s="2" t="s">
        <v>155</v>
      </c>
      <c r="DE140" s="10">
        <f>IFERROR(VLOOKUP(DD140,Dicionário!A:B,2,0),"Conferir")</f>
        <v>1</v>
      </c>
      <c r="DF140" s="2" t="s">
        <v>179</v>
      </c>
      <c r="DH140" s="2" t="s">
        <v>157</v>
      </c>
      <c r="DI140" s="10">
        <f>IFERROR(VLOOKUP(DH140,Dicionário!$A:$B,2,0),"CONFERIR")</f>
        <v>2</v>
      </c>
      <c r="DJ140" s="2" t="s">
        <v>229</v>
      </c>
      <c r="DK140" s="10">
        <f>IFERROR(VLOOKUP(DJ140,Dicionário!A:B,2,0),"Conferir")</f>
        <v>2</v>
      </c>
      <c r="DL140" s="2" t="s">
        <v>229</v>
      </c>
      <c r="DM140" s="10">
        <f>IFERROR(VLOOKUP(DL140,Dicionário!A:B,2,0),"Conferir")</f>
        <v>2</v>
      </c>
      <c r="DN140" s="2" t="s">
        <v>126</v>
      </c>
      <c r="DO140" s="10">
        <f>IFERROR(VLOOKUP(DN140,Dicionário!A:B,2,0),"Conferir")</f>
        <v>2</v>
      </c>
      <c r="DP140" s="2" t="s">
        <v>126</v>
      </c>
      <c r="DQ140" s="10">
        <f>IFERROR(VLOOKUP(DP140,Dicionário!A:B,2,0),"Conferir")</f>
        <v>2</v>
      </c>
      <c r="DS140" s="2">
        <f t="shared" si="5"/>
        <v>4000</v>
      </c>
      <c r="DT140" s="2">
        <f t="shared" si="6"/>
        <v>1050</v>
      </c>
      <c r="DU140" s="2">
        <v>18</v>
      </c>
      <c r="DV140" s="2">
        <v>2023</v>
      </c>
    </row>
    <row r="141" spans="1:126" ht="13" x14ac:dyDescent="0.15">
      <c r="A141" s="6">
        <v>44967.733490266204</v>
      </c>
      <c r="B141" s="2" t="s">
        <v>218</v>
      </c>
      <c r="C141" s="2" t="s">
        <v>1226</v>
      </c>
      <c r="D141" s="2" t="s">
        <v>125</v>
      </c>
      <c r="E141" s="2" t="s">
        <v>126</v>
      </c>
      <c r="F141" s="2" t="s">
        <v>126</v>
      </c>
      <c r="G141" s="2">
        <v>1</v>
      </c>
      <c r="H141" s="2">
        <v>1</v>
      </c>
      <c r="I141" s="2" t="s">
        <v>127</v>
      </c>
      <c r="J141" s="2" t="s">
        <v>128</v>
      </c>
      <c r="K141" s="2" t="s">
        <v>163</v>
      </c>
      <c r="L141" s="2" t="s">
        <v>1227</v>
      </c>
      <c r="M141" s="2">
        <v>2023020277</v>
      </c>
      <c r="N141" s="2" t="s">
        <v>1228</v>
      </c>
      <c r="O141" s="2">
        <v>11949751713</v>
      </c>
      <c r="P141" s="2">
        <v>583450015</v>
      </c>
      <c r="Q141" s="2">
        <v>55655191873</v>
      </c>
      <c r="R141" s="7">
        <v>37677</v>
      </c>
      <c r="S141" s="2" t="s">
        <v>132</v>
      </c>
      <c r="T141" s="2" t="s">
        <v>133</v>
      </c>
      <c r="U141" s="2" t="s">
        <v>1229</v>
      </c>
      <c r="V141" s="8" t="s">
        <v>1230</v>
      </c>
      <c r="W141" s="2" t="s">
        <v>168</v>
      </c>
      <c r="X141" s="2" t="s">
        <v>137</v>
      </c>
      <c r="Y141" s="2" t="s">
        <v>138</v>
      </c>
      <c r="Z141" s="2" t="s">
        <v>139</v>
      </c>
      <c r="AB141" s="2">
        <v>6</v>
      </c>
      <c r="AC141" s="2">
        <v>6</v>
      </c>
      <c r="AD141" s="2">
        <f t="shared" si="0"/>
        <v>12</v>
      </c>
      <c r="AF141" s="2">
        <f t="shared" si="1"/>
        <v>12</v>
      </c>
      <c r="AG141" s="2" t="str">
        <f t="shared" si="2"/>
        <v>Ok</v>
      </c>
      <c r="AH141" s="2" t="s">
        <v>169</v>
      </c>
      <c r="AI141" s="2">
        <v>0</v>
      </c>
      <c r="AJ141" s="2" t="s">
        <v>141</v>
      </c>
      <c r="AK141" s="2">
        <f>IFERROR(VLOOKUP(AJ141,Dicionário!A:B,2,0),"Conferir")</f>
        <v>2</v>
      </c>
      <c r="AL141" s="2">
        <v>3000</v>
      </c>
      <c r="AM141" s="2" t="s">
        <v>170</v>
      </c>
      <c r="AN141" s="9">
        <f>IFERROR(VLOOKUP(AM141,Dicionário!A:B,2,0),"Conferir")</f>
        <v>2</v>
      </c>
      <c r="AO141" s="2">
        <v>0</v>
      </c>
      <c r="AP141" s="2" t="s">
        <v>141</v>
      </c>
      <c r="AQ141" s="2">
        <f>IFERROR(VLOOKUP(AP141,Dicionário!A:B,2,0),"Conferir")</f>
        <v>2</v>
      </c>
      <c r="AR141" s="2">
        <v>0</v>
      </c>
      <c r="AS141" s="2" t="s">
        <v>141</v>
      </c>
      <c r="AT141" s="9">
        <f>IFERROR(VLOOKUP(AS141,Dicionário!A:B,2,0),"Conferir")</f>
        <v>2</v>
      </c>
      <c r="AU141" s="2">
        <v>0</v>
      </c>
      <c r="AV141" s="2">
        <f t="shared" si="22"/>
        <v>0</v>
      </c>
      <c r="AW141" s="2" t="s">
        <v>141</v>
      </c>
      <c r="AX141" s="9">
        <f>IFERROR(VLOOKUP(AW141,Dicionário!A:B,2,0),"Conferir")</f>
        <v>2</v>
      </c>
      <c r="AY141" s="2">
        <v>0</v>
      </c>
      <c r="AZ141" s="2" t="s">
        <v>141</v>
      </c>
      <c r="BA141" s="10">
        <f>IFERROR(VLOOKUP(AZ141,Dicionário!A:B,2,0),"Conferir")</f>
        <v>2</v>
      </c>
      <c r="BB141" s="2">
        <v>0</v>
      </c>
      <c r="BC141" s="2" t="s">
        <v>141</v>
      </c>
      <c r="BD141" s="10">
        <f>IFERROR(VLOOKUP(BC141,Dicionário!A:B,2,0),"Conferir")</f>
        <v>2</v>
      </c>
      <c r="BF141" s="2">
        <v>0</v>
      </c>
      <c r="BG141" s="2" t="s">
        <v>143</v>
      </c>
      <c r="BH141" s="10">
        <f>IFERROR(VLOOKUP(BG141,Dicionário!$A:$B,2,0),"CONFERIR")</f>
        <v>1</v>
      </c>
      <c r="BI141" s="2">
        <v>0</v>
      </c>
      <c r="BJ141" s="2" t="s">
        <v>144</v>
      </c>
      <c r="BK141" s="10">
        <f>IFERROR(VLOOKUP(BJ141,Dicionário!$A:$B,2,0),"CONFERIR")</f>
        <v>2</v>
      </c>
      <c r="BL141" s="2">
        <v>0</v>
      </c>
      <c r="BM141" s="2" t="s">
        <v>150</v>
      </c>
      <c r="BN141" s="10">
        <f>IFERROR(VLOOKUP(BM141,Dicionário!$A:$B,2,0),"CONFERIR")</f>
        <v>2</v>
      </c>
      <c r="BO141" s="2">
        <v>272</v>
      </c>
      <c r="BP141" s="2" t="s">
        <v>146</v>
      </c>
      <c r="BQ141" s="10">
        <f>IFERROR(VLOOKUP(BP141,Dicionário!$A:$B,2,0),"CONFERIR")</f>
        <v>2</v>
      </c>
      <c r="BR141" s="2">
        <v>304</v>
      </c>
      <c r="BS141" s="2" t="s">
        <v>146</v>
      </c>
      <c r="BT141" s="10">
        <f>IFERROR(VLOOKUP(BS141,Dicionário!$A:$B,2,0),"CONFERIR")</f>
        <v>2</v>
      </c>
      <c r="BU141" s="2">
        <v>0</v>
      </c>
      <c r="BV141" s="2" t="s">
        <v>150</v>
      </c>
      <c r="BW141" s="10">
        <f>IFERROR(VLOOKUP(BV141,Dicionário!$A:$B,2,0),"CONFERIR")</f>
        <v>2</v>
      </c>
      <c r="BX141" s="2" t="s">
        <v>202</v>
      </c>
      <c r="BY141" s="2">
        <v>95</v>
      </c>
      <c r="BZ141" s="2" t="s">
        <v>149</v>
      </c>
      <c r="CA141" s="10">
        <f>IFERROR(VLOOKUP(BZ141,Dicionário!$A:$B,2,0),"CONFERIR")</f>
        <v>2</v>
      </c>
      <c r="CB141" s="2">
        <v>30</v>
      </c>
      <c r="CC141" s="2">
        <v>0</v>
      </c>
      <c r="CD141" s="2" t="s">
        <v>150</v>
      </c>
      <c r="CE141" s="10">
        <f>IFERROR(VLOOKUP(CD141,Dicionário!$A:$B,2,0),"CONFERIR")</f>
        <v>2</v>
      </c>
      <c r="CF141" s="2">
        <v>0</v>
      </c>
      <c r="CG141" s="2" t="s">
        <v>150</v>
      </c>
      <c r="CH141" s="10">
        <f>IFERROR(VLOOKUP(CG141,Dicionário!$A:$B,2,0),"CONFERIR")</f>
        <v>2</v>
      </c>
      <c r="CI141" s="2">
        <v>200</v>
      </c>
      <c r="CJ141" s="2" t="s">
        <v>175</v>
      </c>
      <c r="CK141" s="10">
        <f>IFERROR(VLOOKUP(CJ141,Dicionário!$A:$B,2,0),"CONFERIR")</f>
        <v>2</v>
      </c>
      <c r="CL141" s="2" t="s">
        <v>1231</v>
      </c>
      <c r="CM141" s="2">
        <v>1</v>
      </c>
      <c r="CN141" s="2">
        <v>0</v>
      </c>
      <c r="CO141" s="2">
        <v>0</v>
      </c>
      <c r="CP141" s="2" t="s">
        <v>150</v>
      </c>
      <c r="CQ141" s="10">
        <f>IFERROR(VLOOKUP(CP141,Dicionário!$A:$B,2,0),"CONFERIR")</f>
        <v>2</v>
      </c>
      <c r="CR141" s="2">
        <v>0</v>
      </c>
      <c r="CS141" s="2" t="s">
        <v>150</v>
      </c>
      <c r="CT141" s="10">
        <f>IFERROR(VLOOKUP(CS141,Dicionário!A:B,2,0),"Conferir")</f>
        <v>2</v>
      </c>
      <c r="CU141" s="2">
        <v>0</v>
      </c>
      <c r="CV141" s="2" t="s">
        <v>150</v>
      </c>
      <c r="CW141" s="10">
        <f>IFERROR(VLOOKUP(CV141,Dicionário!A:B,2,0),"Conferir")</f>
        <v>2</v>
      </c>
      <c r="CX141" s="2">
        <f t="shared" si="4"/>
        <v>0</v>
      </c>
      <c r="CY141" s="2">
        <v>0</v>
      </c>
      <c r="CZ141" s="2" t="s">
        <v>150</v>
      </c>
      <c r="DA141" s="10">
        <f>IFERROR(VLOOKUP(CZ141,Dicionário!$A:$B,2,0),"CONFERIR")</f>
        <v>2</v>
      </c>
      <c r="DC141" s="2" t="s">
        <v>155</v>
      </c>
      <c r="DD141" s="2" t="s">
        <v>155</v>
      </c>
      <c r="DE141" s="10">
        <f>IFERROR(VLOOKUP(DD141,Dicionário!A:B,2,0),"Conferir")</f>
        <v>1</v>
      </c>
      <c r="DF141" s="2" t="s">
        <v>156</v>
      </c>
      <c r="DG141" s="2" t="s">
        <v>126</v>
      </c>
      <c r="DH141" s="2" t="s">
        <v>157</v>
      </c>
      <c r="DI141" s="10">
        <f>IFERROR(VLOOKUP(DH141,Dicionário!$A:$B,2,0),"CONFERIR")</f>
        <v>2</v>
      </c>
      <c r="DJ141" s="2" t="s">
        <v>229</v>
      </c>
      <c r="DK141" s="10">
        <f>IFERROR(VLOOKUP(DJ141,Dicionário!A:B,2,0),"Conferir")</f>
        <v>2</v>
      </c>
      <c r="DL141" s="2" t="s">
        <v>158</v>
      </c>
      <c r="DM141" s="10">
        <f>IFERROR(VLOOKUP(DL141,Dicionário!A:B,2,0),"Conferir")</f>
        <v>5</v>
      </c>
      <c r="DN141" s="2" t="s">
        <v>126</v>
      </c>
      <c r="DO141" s="10">
        <f>IFERROR(VLOOKUP(DN141,Dicionário!A:B,2,0),"Conferir")</f>
        <v>2</v>
      </c>
      <c r="DP141" s="2" t="s">
        <v>125</v>
      </c>
      <c r="DQ141" s="10">
        <f>IFERROR(VLOOKUP(DP141,Dicionário!A:B,2,0),"Conferir")</f>
        <v>1</v>
      </c>
      <c r="DS141" s="2">
        <f t="shared" si="5"/>
        <v>3000</v>
      </c>
      <c r="DT141" s="2">
        <f t="shared" si="6"/>
        <v>901</v>
      </c>
      <c r="DU141" s="2">
        <v>20</v>
      </c>
      <c r="DV141" s="2">
        <v>2021</v>
      </c>
    </row>
    <row r="142" spans="1:126" ht="13" x14ac:dyDescent="0.15">
      <c r="A142" s="6">
        <v>44967.738429398145</v>
      </c>
      <c r="B142" s="2" t="s">
        <v>1139</v>
      </c>
      <c r="C142" s="2" t="s">
        <v>1232</v>
      </c>
      <c r="D142" s="2" t="s">
        <v>125</v>
      </c>
      <c r="E142" s="2" t="s">
        <v>126</v>
      </c>
      <c r="F142" s="2" t="s">
        <v>126</v>
      </c>
      <c r="G142" s="2">
        <v>1</v>
      </c>
      <c r="H142" s="2">
        <v>1</v>
      </c>
      <c r="I142" s="2" t="s">
        <v>127</v>
      </c>
      <c r="J142" s="2" t="s">
        <v>128</v>
      </c>
      <c r="K142" s="2" t="s">
        <v>163</v>
      </c>
      <c r="L142" s="2" t="s">
        <v>1233</v>
      </c>
      <c r="M142" s="2">
        <v>2023020280</v>
      </c>
      <c r="N142" s="2" t="s">
        <v>1234</v>
      </c>
      <c r="O142" s="2">
        <v>11994477150</v>
      </c>
      <c r="P142" s="2">
        <v>58188260</v>
      </c>
      <c r="Q142" s="2">
        <v>478056798</v>
      </c>
      <c r="R142" s="7">
        <v>37557</v>
      </c>
      <c r="S142" s="2" t="s">
        <v>132</v>
      </c>
      <c r="T142" s="2" t="s">
        <v>133</v>
      </c>
      <c r="U142" s="2" t="s">
        <v>1235</v>
      </c>
      <c r="V142" s="8" t="s">
        <v>1236</v>
      </c>
      <c r="W142" s="2" t="s">
        <v>168</v>
      </c>
      <c r="X142" s="2" t="s">
        <v>137</v>
      </c>
      <c r="Y142" s="2" t="s">
        <v>138</v>
      </c>
      <c r="Z142" s="2" t="s">
        <v>139</v>
      </c>
      <c r="AB142" s="2">
        <v>4</v>
      </c>
      <c r="AC142" s="2">
        <v>4</v>
      </c>
      <c r="AD142" s="2">
        <f t="shared" si="0"/>
        <v>8</v>
      </c>
      <c r="AF142" s="2">
        <f t="shared" si="1"/>
        <v>8</v>
      </c>
      <c r="AG142" s="2" t="str">
        <f t="shared" si="2"/>
        <v>Ok</v>
      </c>
      <c r="AH142" s="2" t="s">
        <v>140</v>
      </c>
      <c r="AI142" s="2">
        <v>0</v>
      </c>
      <c r="AJ142" s="2" t="s">
        <v>141</v>
      </c>
      <c r="AK142" s="2">
        <f>IFERROR(VLOOKUP(AJ142,Dicionário!A:B,2,0),"Conferir")</f>
        <v>2</v>
      </c>
      <c r="AL142" s="2">
        <v>2710</v>
      </c>
      <c r="AM142" s="2" t="s">
        <v>142</v>
      </c>
      <c r="AN142" s="9">
        <f>IFERROR(VLOOKUP(AM142,Dicionário!A:B,2,0),"Conferir")</f>
        <v>2</v>
      </c>
      <c r="AO142" s="2">
        <v>1479</v>
      </c>
      <c r="AP142" s="2" t="s">
        <v>142</v>
      </c>
      <c r="AQ142" s="2">
        <f>IFERROR(VLOOKUP(AP142,Dicionário!A:B,2,0),"Conferir")</f>
        <v>2</v>
      </c>
      <c r="AR142" s="2">
        <v>0</v>
      </c>
      <c r="AS142" s="2" t="s">
        <v>141</v>
      </c>
      <c r="AT142" s="9">
        <f>IFERROR(VLOOKUP(AS142,Dicionário!A:B,2,0),"Conferir")</f>
        <v>2</v>
      </c>
      <c r="AU142" s="2">
        <v>0</v>
      </c>
      <c r="AV142" s="2">
        <f t="shared" si="22"/>
        <v>0</v>
      </c>
      <c r="AW142" s="2" t="s">
        <v>141</v>
      </c>
      <c r="AX142" s="9">
        <f>IFERROR(VLOOKUP(AW142,Dicionário!A:B,2,0),"Conferir")</f>
        <v>2</v>
      </c>
      <c r="AY142" s="2">
        <v>0</v>
      </c>
      <c r="AZ142" s="2" t="s">
        <v>141</v>
      </c>
      <c r="BA142" s="10">
        <f>IFERROR(VLOOKUP(AZ142,Dicionário!A:B,2,0),"Conferir")</f>
        <v>2</v>
      </c>
      <c r="BB142" s="2">
        <v>0</v>
      </c>
      <c r="BC142" s="2" t="s">
        <v>141</v>
      </c>
      <c r="BD142" s="10">
        <f>IFERROR(VLOOKUP(BC142,Dicionário!A:B,2,0),"Conferir")</f>
        <v>2</v>
      </c>
      <c r="BF142" s="2">
        <v>0</v>
      </c>
      <c r="BG142" s="2" t="s">
        <v>143</v>
      </c>
      <c r="BH142" s="10">
        <f>IFERROR(VLOOKUP(BG142,Dicionário!$A:$B,2,0),"CONFERIR")</f>
        <v>1</v>
      </c>
      <c r="BI142" s="2">
        <v>548</v>
      </c>
      <c r="BJ142" s="2" t="s">
        <v>377</v>
      </c>
      <c r="BK142" s="10">
        <f>IFERROR(VLOOKUP(BJ142,Dicionário!$A:$B,2,0),"CONFERIR")</f>
        <v>2</v>
      </c>
      <c r="BL142" s="2">
        <v>323</v>
      </c>
      <c r="BM142" s="2" t="s">
        <v>145</v>
      </c>
      <c r="BN142" s="10">
        <f>IFERROR(VLOOKUP(BM142,Dicionário!$A:$B,2,0),"CONFERIR")</f>
        <v>2</v>
      </c>
      <c r="BO142" s="2">
        <v>183</v>
      </c>
      <c r="BP142" s="2" t="s">
        <v>308</v>
      </c>
      <c r="BQ142" s="10">
        <f>IFERROR(VLOOKUP(BP142,Dicionário!$A:$B,2,0),"CONFERIR")</f>
        <v>0</v>
      </c>
      <c r="BR142" s="2">
        <v>183</v>
      </c>
      <c r="BS142" s="2" t="s">
        <v>146</v>
      </c>
      <c r="BT142" s="10">
        <f>IFERROR(VLOOKUP(BS142,Dicionário!$A:$B,2,0),"CONFERIR")</f>
        <v>2</v>
      </c>
      <c r="BU142" s="2">
        <v>58</v>
      </c>
      <c r="BV142" s="2" t="s">
        <v>588</v>
      </c>
      <c r="BW142" s="10">
        <f>IFERROR(VLOOKUP(BV142,Dicionário!$A:$B,2,0),"CONFERIR")</f>
        <v>0</v>
      </c>
      <c r="BX142" s="2" t="s">
        <v>202</v>
      </c>
      <c r="BY142" s="2">
        <v>50</v>
      </c>
      <c r="BZ142" s="2" t="s">
        <v>149</v>
      </c>
      <c r="CA142" s="10">
        <f>IFERROR(VLOOKUP(BZ142,Dicionário!$A:$B,2,0),"CONFERIR")</f>
        <v>2</v>
      </c>
      <c r="CB142" s="2">
        <v>1000</v>
      </c>
      <c r="CC142" s="2">
        <v>60</v>
      </c>
      <c r="CD142" s="2" t="s">
        <v>327</v>
      </c>
      <c r="CE142" s="10">
        <f>IFERROR(VLOOKUP(CD142,Dicionário!$A:$B,2,0),"CONFERIR")</f>
        <v>0</v>
      </c>
      <c r="CF142" s="2">
        <v>0</v>
      </c>
      <c r="CG142" s="2" t="s">
        <v>150</v>
      </c>
      <c r="CH142" s="10">
        <f>IFERROR(VLOOKUP(CG142,Dicionário!$A:$B,2,0),"CONFERIR")</f>
        <v>2</v>
      </c>
      <c r="CI142" s="2">
        <v>79</v>
      </c>
      <c r="CJ142" s="2" t="s">
        <v>175</v>
      </c>
      <c r="CK142" s="10">
        <f>IFERROR(VLOOKUP(CJ142,Dicionário!$A:$B,2,0),"CONFERIR")</f>
        <v>2</v>
      </c>
      <c r="CL142" s="2" t="s">
        <v>189</v>
      </c>
      <c r="CM142" s="2">
        <v>1</v>
      </c>
      <c r="CN142" s="2">
        <v>0</v>
      </c>
      <c r="CO142" s="2">
        <v>1112</v>
      </c>
      <c r="CP142" s="2" t="s">
        <v>154</v>
      </c>
      <c r="CQ142" s="10">
        <f>IFERROR(VLOOKUP(CP142,Dicionário!$A:$B,2,0),"CONFERIR")</f>
        <v>2</v>
      </c>
      <c r="CR142" s="2">
        <v>0</v>
      </c>
      <c r="CS142" s="2" t="s">
        <v>154</v>
      </c>
      <c r="CT142" s="10">
        <f>IFERROR(VLOOKUP(CS142,Dicionário!A:B,2,0),"Conferir")</f>
        <v>2</v>
      </c>
      <c r="CU142" s="2">
        <v>0</v>
      </c>
      <c r="CV142" s="2" t="s">
        <v>154</v>
      </c>
      <c r="CW142" s="10">
        <f>IFERROR(VLOOKUP(CV142,Dicionário!A:B,2,0),"Conferir")</f>
        <v>2</v>
      </c>
      <c r="CX142" s="2">
        <f t="shared" si="4"/>
        <v>0</v>
      </c>
      <c r="CY142" s="2">
        <v>19082</v>
      </c>
      <c r="CZ142" s="2" t="s">
        <v>154</v>
      </c>
      <c r="DA142" s="10">
        <f>IFERROR(VLOOKUP(CZ142,Dicionário!$A:$B,2,0),"CONFERIR")</f>
        <v>2</v>
      </c>
      <c r="DC142" s="2" t="s">
        <v>155</v>
      </c>
      <c r="DD142" s="2" t="s">
        <v>155</v>
      </c>
      <c r="DE142" s="10">
        <f>IFERROR(VLOOKUP(DD142,Dicionário!A:B,2,0),"Conferir")</f>
        <v>1</v>
      </c>
      <c r="DF142" s="2" t="s">
        <v>156</v>
      </c>
      <c r="DG142" s="2" t="s">
        <v>126</v>
      </c>
      <c r="DH142" s="2" t="s">
        <v>157</v>
      </c>
      <c r="DI142" s="10">
        <f>IFERROR(VLOOKUP(DH142,Dicionário!$A:$B,2,0),"CONFERIR")</f>
        <v>2</v>
      </c>
      <c r="DJ142" s="2" t="s">
        <v>319</v>
      </c>
      <c r="DK142" s="10">
        <f>IFERROR(VLOOKUP(DJ142,Dicionário!A:B,2,0),"Conferir")</f>
        <v>3</v>
      </c>
      <c r="DL142" s="2" t="s">
        <v>206</v>
      </c>
      <c r="DM142" s="10">
        <f>IFERROR(VLOOKUP(DL142,Dicionário!A:B,2,0),"Conferir")</f>
        <v>7</v>
      </c>
      <c r="DN142" s="2" t="s">
        <v>126</v>
      </c>
      <c r="DO142" s="10">
        <f>IFERROR(VLOOKUP(DN142,Dicionário!A:B,2,0),"Conferir")</f>
        <v>2</v>
      </c>
      <c r="DP142" s="2" t="s">
        <v>126</v>
      </c>
      <c r="DQ142" s="10">
        <f>IFERROR(VLOOKUP(DP142,Dicionário!A:B,2,0),"Conferir")</f>
        <v>2</v>
      </c>
      <c r="DS142" s="2">
        <f t="shared" si="5"/>
        <v>4189</v>
      </c>
      <c r="DT142" s="2">
        <f t="shared" si="6"/>
        <v>22678</v>
      </c>
      <c r="DU142" s="2">
        <v>20</v>
      </c>
      <c r="DV142" s="2">
        <v>2020</v>
      </c>
    </row>
    <row r="143" spans="1:126" ht="13" x14ac:dyDescent="0.15">
      <c r="A143" s="6">
        <v>44965.589530682875</v>
      </c>
      <c r="B143" s="2" t="s">
        <v>123</v>
      </c>
      <c r="C143" s="2" t="s">
        <v>1237</v>
      </c>
      <c r="D143" s="2" t="s">
        <v>125</v>
      </c>
      <c r="E143" s="2" t="s">
        <v>126</v>
      </c>
      <c r="F143" s="2" t="s">
        <v>126</v>
      </c>
      <c r="G143" s="2">
        <v>1</v>
      </c>
      <c r="H143" s="2">
        <v>1</v>
      </c>
      <c r="I143" s="2" t="s">
        <v>127</v>
      </c>
      <c r="J143" s="2" t="s">
        <v>163</v>
      </c>
      <c r="K143" s="2" t="s">
        <v>128</v>
      </c>
      <c r="L143" s="2" t="s">
        <v>1238</v>
      </c>
      <c r="M143" s="2">
        <v>2023020281</v>
      </c>
      <c r="N143" s="2" t="s">
        <v>1239</v>
      </c>
      <c r="O143" s="2">
        <v>11970850653</v>
      </c>
      <c r="P143" s="2">
        <v>620584233</v>
      </c>
      <c r="Q143" s="2">
        <v>51031872809</v>
      </c>
      <c r="R143" s="7">
        <v>38327</v>
      </c>
      <c r="S143" s="2" t="s">
        <v>132</v>
      </c>
      <c r="T143" s="2" t="s">
        <v>133</v>
      </c>
      <c r="U143" s="2" t="s">
        <v>1240</v>
      </c>
      <c r="V143" s="8" t="s">
        <v>1241</v>
      </c>
      <c r="W143" s="2" t="s">
        <v>168</v>
      </c>
      <c r="X143" s="2" t="s">
        <v>137</v>
      </c>
      <c r="Y143" s="2" t="s">
        <v>138</v>
      </c>
      <c r="Z143" s="2" t="s">
        <v>139</v>
      </c>
      <c r="AB143" s="2">
        <v>4</v>
      </c>
      <c r="AC143" s="2">
        <v>3</v>
      </c>
      <c r="AD143" s="2">
        <f t="shared" si="0"/>
        <v>6</v>
      </c>
      <c r="AE143" s="2">
        <v>1</v>
      </c>
      <c r="AF143" s="2">
        <f t="shared" si="1"/>
        <v>7</v>
      </c>
      <c r="AG143" s="2" t="str">
        <f t="shared" si="2"/>
        <v>Ok</v>
      </c>
      <c r="AH143" s="2" t="s">
        <v>140</v>
      </c>
      <c r="AI143" s="2">
        <v>0</v>
      </c>
      <c r="AJ143" s="2" t="s">
        <v>141</v>
      </c>
      <c r="AK143" s="2">
        <f>IFERROR(VLOOKUP(AJ143,Dicionário!A:B,2,0),"Conferir")</f>
        <v>2</v>
      </c>
      <c r="AL143" s="2">
        <v>0</v>
      </c>
      <c r="AM143" s="2" t="s">
        <v>141</v>
      </c>
      <c r="AN143" s="9">
        <f>IFERROR(VLOOKUP(AM143,Dicionário!A:B,2,0),"Conferir")</f>
        <v>2</v>
      </c>
      <c r="AO143" s="2">
        <v>1342</v>
      </c>
      <c r="AP143" s="2" t="s">
        <v>142</v>
      </c>
      <c r="AQ143" s="2">
        <f>IFERROR(VLOOKUP(AP143,Dicionário!A:B,2,0),"Conferir")</f>
        <v>2</v>
      </c>
      <c r="AR143" s="2">
        <v>0</v>
      </c>
      <c r="AS143" s="2" t="s">
        <v>141</v>
      </c>
      <c r="AT143" s="9">
        <f>IFERROR(VLOOKUP(AS143,Dicionário!A:B,2,0),"Conferir")</f>
        <v>2</v>
      </c>
      <c r="AU143" s="2">
        <v>0</v>
      </c>
      <c r="AV143" s="2">
        <f t="shared" si="22"/>
        <v>0</v>
      </c>
      <c r="AW143" s="2" t="s">
        <v>141</v>
      </c>
      <c r="AX143" s="9">
        <f>IFERROR(VLOOKUP(AW143,Dicionário!A:B,2,0),"Conferir")</f>
        <v>2</v>
      </c>
      <c r="AY143" s="2">
        <v>1212</v>
      </c>
      <c r="AZ143" s="2" t="s">
        <v>587</v>
      </c>
      <c r="BA143" s="10">
        <f>IFERROR(VLOOKUP(AZ143,Dicionário!A:B,2,0),"Conferir")</f>
        <v>2</v>
      </c>
      <c r="BB143" s="2">
        <v>0</v>
      </c>
      <c r="BC143" s="2" t="s">
        <v>141</v>
      </c>
      <c r="BD143" s="10">
        <f>IFERROR(VLOOKUP(BC143,Dicionário!A:B,2,0),"Conferir")</f>
        <v>2</v>
      </c>
      <c r="BF143" s="2">
        <v>0</v>
      </c>
      <c r="BG143" s="2" t="s">
        <v>172</v>
      </c>
      <c r="BH143" s="10">
        <f>IFERROR(VLOOKUP(BG143,Dicionário!$A:$B,2,0),"CONFERIR")</f>
        <v>2</v>
      </c>
      <c r="BI143" s="2">
        <v>1050</v>
      </c>
      <c r="BJ143" s="2" t="s">
        <v>173</v>
      </c>
      <c r="BK143" s="10">
        <f>IFERROR(VLOOKUP(BJ143,Dicionário!$A:$B,2,0),"CONFERIR")</f>
        <v>2</v>
      </c>
      <c r="BL143" s="2">
        <v>50</v>
      </c>
      <c r="BM143" s="2" t="s">
        <v>227</v>
      </c>
      <c r="BN143" s="10">
        <f>IFERROR(VLOOKUP(BM143,Dicionário!$A:$B,2,0),"CONFERIR")</f>
        <v>0</v>
      </c>
      <c r="BO143" s="2">
        <v>250</v>
      </c>
      <c r="BP143" s="2" t="s">
        <v>146</v>
      </c>
      <c r="BQ143" s="10">
        <f>IFERROR(VLOOKUP(BP143,Dicionário!$A:$B,2,0),"CONFERIR")</f>
        <v>2</v>
      </c>
      <c r="BR143" s="2">
        <v>315</v>
      </c>
      <c r="BS143" s="2" t="s">
        <v>146</v>
      </c>
      <c r="BT143" s="10">
        <f>IFERROR(VLOOKUP(BS143,Dicionário!$A:$B,2,0),"CONFERIR")</f>
        <v>2</v>
      </c>
      <c r="BU143" s="2">
        <v>0</v>
      </c>
      <c r="BV143" s="2" t="s">
        <v>150</v>
      </c>
      <c r="BW143" s="10">
        <f>IFERROR(VLOOKUP(BV143,Dicionário!$A:$B,2,0),"CONFERIR")</f>
        <v>2</v>
      </c>
      <c r="BX143" s="2" t="s">
        <v>202</v>
      </c>
      <c r="BY143" s="2">
        <v>145</v>
      </c>
      <c r="BZ143" s="2" t="s">
        <v>149</v>
      </c>
      <c r="CA143" s="10">
        <f>IFERROR(VLOOKUP(BZ143,Dicionário!$A:$B,2,0),"CONFERIR")</f>
        <v>2</v>
      </c>
      <c r="CB143" s="2">
        <v>274</v>
      </c>
      <c r="CC143" s="2">
        <v>0</v>
      </c>
      <c r="CD143" s="2" t="s">
        <v>150</v>
      </c>
      <c r="CE143" s="10">
        <f>IFERROR(VLOOKUP(CD143,Dicionário!$A:$B,2,0),"CONFERIR")</f>
        <v>2</v>
      </c>
      <c r="CF143" s="2">
        <v>0</v>
      </c>
      <c r="CG143" s="2" t="s">
        <v>150</v>
      </c>
      <c r="CH143" s="10">
        <f>IFERROR(VLOOKUP(CG143,Dicionário!$A:$B,2,0),"CONFERIR")</f>
        <v>2</v>
      </c>
      <c r="CI143" s="2">
        <v>150</v>
      </c>
      <c r="CJ143" s="2" t="s">
        <v>175</v>
      </c>
      <c r="CK143" s="10">
        <f>IFERROR(VLOOKUP(CJ143,Dicionário!$A:$B,2,0),"CONFERIR")</f>
        <v>2</v>
      </c>
      <c r="CL143" s="2" t="s">
        <v>506</v>
      </c>
      <c r="CM143" s="2">
        <v>0</v>
      </c>
      <c r="CN143" s="2">
        <v>0</v>
      </c>
      <c r="CO143" s="2">
        <v>0</v>
      </c>
      <c r="CP143" s="2" t="s">
        <v>150</v>
      </c>
      <c r="CQ143" s="10">
        <f>IFERROR(VLOOKUP(CP143,Dicionário!$A:$B,2,0),"CONFERIR")</f>
        <v>2</v>
      </c>
      <c r="CR143" s="2">
        <v>0</v>
      </c>
      <c r="CS143" s="2" t="s">
        <v>227</v>
      </c>
      <c r="CT143" s="10">
        <f>IFERROR(VLOOKUP(CS143,Dicionário!A:B,2,0),"Conferir")</f>
        <v>0</v>
      </c>
      <c r="CU143" s="2">
        <v>0</v>
      </c>
      <c r="CV143" s="2" t="s">
        <v>227</v>
      </c>
      <c r="CW143" s="10">
        <f>IFERROR(VLOOKUP(CV143,Dicionário!A:B,2,0),"Conferir")</f>
        <v>0</v>
      </c>
      <c r="CX143" s="2">
        <f t="shared" si="4"/>
        <v>0</v>
      </c>
      <c r="CY143" s="2">
        <v>0</v>
      </c>
      <c r="CZ143" s="2" t="s">
        <v>150</v>
      </c>
      <c r="DA143" s="10">
        <f>IFERROR(VLOOKUP(CZ143,Dicionário!$A:$B,2,0),"CONFERIR")</f>
        <v>2</v>
      </c>
      <c r="DC143" s="2" t="s">
        <v>203</v>
      </c>
      <c r="DD143" s="2" t="s">
        <v>190</v>
      </c>
      <c r="DE143" s="10">
        <f>IFERROR(VLOOKUP(DD143,Dicionário!A:B,2,0),"Conferir")</f>
        <v>2</v>
      </c>
      <c r="DF143" s="2" t="s">
        <v>156</v>
      </c>
      <c r="DG143" s="2" t="s">
        <v>191</v>
      </c>
      <c r="DH143" s="2" t="s">
        <v>157</v>
      </c>
      <c r="DI143" s="10">
        <f>IFERROR(VLOOKUP(DH143,Dicionário!$A:$B,2,0),"CONFERIR")</f>
        <v>2</v>
      </c>
      <c r="DJ143" s="2" t="s">
        <v>158</v>
      </c>
      <c r="DK143" s="10">
        <f>IFERROR(VLOOKUP(DJ143,Dicionário!A:B,2,0),"Conferir")</f>
        <v>5</v>
      </c>
      <c r="DL143" s="2" t="s">
        <v>158</v>
      </c>
      <c r="DM143" s="10">
        <f>IFERROR(VLOOKUP(DL143,Dicionário!A:B,2,0),"Conferir")</f>
        <v>5</v>
      </c>
      <c r="DN143" s="2" t="s">
        <v>126</v>
      </c>
      <c r="DO143" s="10">
        <f>IFERROR(VLOOKUP(DN143,Dicionário!A:B,2,0),"Conferir")</f>
        <v>2</v>
      </c>
      <c r="DP143" s="2" t="s">
        <v>126</v>
      </c>
      <c r="DQ143" s="10">
        <f>IFERROR(VLOOKUP(DP143,Dicionário!A:B,2,0),"Conferir")</f>
        <v>2</v>
      </c>
      <c r="DS143" s="2">
        <f t="shared" si="5"/>
        <v>2554</v>
      </c>
      <c r="DT143" s="2">
        <f t="shared" si="6"/>
        <v>2234</v>
      </c>
      <c r="DU143" s="2">
        <v>18</v>
      </c>
      <c r="DV143" s="2">
        <v>2022</v>
      </c>
    </row>
    <row r="144" spans="1:126" ht="13" x14ac:dyDescent="0.15">
      <c r="A144" s="6">
        <v>44967.49269890046</v>
      </c>
      <c r="B144" s="2" t="s">
        <v>335</v>
      </c>
      <c r="C144" s="2" t="s">
        <v>1242</v>
      </c>
      <c r="D144" s="2" t="s">
        <v>125</v>
      </c>
      <c r="E144" s="2" t="s">
        <v>125</v>
      </c>
      <c r="F144" s="2" t="s">
        <v>126</v>
      </c>
      <c r="G144" s="2">
        <v>1</v>
      </c>
      <c r="H144" s="2">
        <v>1</v>
      </c>
      <c r="I144" s="2" t="s">
        <v>127</v>
      </c>
      <c r="J144" s="2" t="s">
        <v>128</v>
      </c>
      <c r="K144" s="2" t="s">
        <v>163</v>
      </c>
      <c r="L144" s="2" t="s">
        <v>1243</v>
      </c>
      <c r="M144" s="2">
        <v>2023020282</v>
      </c>
      <c r="N144" s="2" t="s">
        <v>1244</v>
      </c>
      <c r="O144" s="2">
        <v>11980517229</v>
      </c>
      <c r="P144" s="2">
        <v>546051297</v>
      </c>
      <c r="Q144" s="2">
        <v>54913921894</v>
      </c>
      <c r="R144" s="7">
        <v>38135</v>
      </c>
      <c r="S144" s="2" t="s">
        <v>132</v>
      </c>
      <c r="T144" s="2" t="s">
        <v>133</v>
      </c>
      <c r="U144" s="2" t="s">
        <v>1245</v>
      </c>
      <c r="V144" s="8" t="s">
        <v>1246</v>
      </c>
      <c r="W144" s="2" t="s">
        <v>168</v>
      </c>
      <c r="X144" s="2" t="s">
        <v>137</v>
      </c>
      <c r="Y144" s="2" t="s">
        <v>138</v>
      </c>
      <c r="Z144" s="2" t="s">
        <v>139</v>
      </c>
      <c r="AB144" s="2">
        <v>2</v>
      </c>
      <c r="AC144" s="2">
        <v>2</v>
      </c>
      <c r="AD144" s="2">
        <f t="shared" si="0"/>
        <v>4</v>
      </c>
      <c r="AE144" s="2">
        <v>0</v>
      </c>
      <c r="AF144" s="2">
        <f t="shared" si="1"/>
        <v>4</v>
      </c>
      <c r="AG144" s="2" t="str">
        <f t="shared" si="2"/>
        <v>Ok</v>
      </c>
      <c r="AH144" s="2" t="s">
        <v>140</v>
      </c>
      <c r="AI144" s="2">
        <v>582</v>
      </c>
      <c r="AJ144" s="2" t="s">
        <v>200</v>
      </c>
      <c r="AK144" s="2">
        <f>IFERROR(VLOOKUP(AJ144,Dicionário!A:B,2,0),"Conferir")</f>
        <v>0</v>
      </c>
      <c r="AL144" s="2">
        <v>0</v>
      </c>
      <c r="AM144" s="2" t="s">
        <v>141</v>
      </c>
      <c r="AN144" s="9">
        <f>IFERROR(VLOOKUP(AM144,Dicionário!A:B,2,0),"Conferir")</f>
        <v>2</v>
      </c>
      <c r="AO144" s="2">
        <v>2577</v>
      </c>
      <c r="AP144" s="2" t="s">
        <v>142</v>
      </c>
      <c r="AQ144" s="2">
        <f>IFERROR(VLOOKUP(AP144,Dicionário!A:B,2,0),"Conferir")</f>
        <v>2</v>
      </c>
      <c r="AR144" s="2">
        <v>0</v>
      </c>
      <c r="AS144" s="2" t="s">
        <v>141</v>
      </c>
      <c r="AT144" s="9">
        <f>IFERROR(VLOOKUP(AS144,Dicionário!A:B,2,0),"Conferir")</f>
        <v>2</v>
      </c>
      <c r="AU144" s="2">
        <v>0</v>
      </c>
      <c r="AV144" s="2">
        <f t="shared" si="22"/>
        <v>20</v>
      </c>
      <c r="AW144" s="2" t="s">
        <v>141</v>
      </c>
      <c r="AX144" s="9">
        <f>IFERROR(VLOOKUP(AW144,Dicionário!A:B,2,0),"Conferir")</f>
        <v>2</v>
      </c>
      <c r="AY144" s="2">
        <v>0</v>
      </c>
      <c r="AZ144" s="2" t="s">
        <v>141</v>
      </c>
      <c r="BA144" s="10">
        <f>IFERROR(VLOOKUP(AZ144,Dicionário!A:B,2,0),"Conferir")</f>
        <v>2</v>
      </c>
      <c r="BB144" s="2">
        <v>400</v>
      </c>
      <c r="BC144" s="2" t="s">
        <v>351</v>
      </c>
      <c r="BD144" s="10">
        <f>IFERROR(VLOOKUP(BC144,Dicionário!A:B,2,0),"Conferir")</f>
        <v>2</v>
      </c>
      <c r="BE144" s="2" t="s">
        <v>1247</v>
      </c>
      <c r="BF144" s="2">
        <v>0</v>
      </c>
      <c r="BG144" s="2" t="s">
        <v>172</v>
      </c>
      <c r="BH144" s="10">
        <f>IFERROR(VLOOKUP(BG144,Dicionário!$A:$B,2,0),"CONFERIR")</f>
        <v>2</v>
      </c>
      <c r="BI144" s="2">
        <v>700</v>
      </c>
      <c r="BJ144" s="2" t="s">
        <v>173</v>
      </c>
      <c r="BK144" s="10">
        <f>IFERROR(VLOOKUP(BJ144,Dicionário!$A:$B,2,0),"CONFERIR")</f>
        <v>2</v>
      </c>
      <c r="BL144" s="2">
        <v>0</v>
      </c>
      <c r="BM144" s="2" t="s">
        <v>150</v>
      </c>
      <c r="BN144" s="10">
        <f>IFERROR(VLOOKUP(BM144,Dicionário!$A:$B,2,0),"CONFERIR")</f>
        <v>2</v>
      </c>
      <c r="BO144" s="2">
        <v>71</v>
      </c>
      <c r="BP144" s="2" t="s">
        <v>146</v>
      </c>
      <c r="BQ144" s="10">
        <f>IFERROR(VLOOKUP(BP144,Dicionário!$A:$B,2,0),"CONFERIR")</f>
        <v>2</v>
      </c>
      <c r="BR144" s="2">
        <v>167</v>
      </c>
      <c r="BS144" s="2" t="s">
        <v>146</v>
      </c>
      <c r="BT144" s="10">
        <f>IFERROR(VLOOKUP(BS144,Dicionário!$A:$B,2,0),"CONFERIR")</f>
        <v>2</v>
      </c>
      <c r="BU144" s="2">
        <v>70</v>
      </c>
      <c r="BV144" s="2" t="s">
        <v>353</v>
      </c>
      <c r="BW144" s="10">
        <f>IFERROR(VLOOKUP(BV144,Dicionário!$A:$B,2,0),"CONFERIR")</f>
        <v>0</v>
      </c>
      <c r="BX144" s="2" t="s">
        <v>148</v>
      </c>
      <c r="BY144" s="2">
        <v>120</v>
      </c>
      <c r="BZ144" s="2" t="s">
        <v>763</v>
      </c>
      <c r="CA144" s="10">
        <f>IFERROR(VLOOKUP(BZ144,Dicionário!$A:$B,2,0),"CONFERIR")</f>
        <v>0</v>
      </c>
      <c r="CB144" s="2">
        <v>369</v>
      </c>
      <c r="CC144" s="2">
        <v>0</v>
      </c>
      <c r="CD144" s="2" t="s">
        <v>150</v>
      </c>
      <c r="CE144" s="10">
        <f>IFERROR(VLOOKUP(CD144,Dicionário!$A:$B,2,0),"CONFERIR")</f>
        <v>2</v>
      </c>
      <c r="CF144" s="2">
        <v>140</v>
      </c>
      <c r="CG144" s="2" t="s">
        <v>151</v>
      </c>
      <c r="CH144" s="10">
        <f>IFERROR(VLOOKUP(CG144,Dicionário!$A:$B,2,0),"CONFERIR")</f>
        <v>2</v>
      </c>
      <c r="CI144" s="2">
        <v>230</v>
      </c>
      <c r="CJ144" s="2" t="s">
        <v>175</v>
      </c>
      <c r="CK144" s="10">
        <f>IFERROR(VLOOKUP(CJ144,Dicionário!$A:$B,2,0),"CONFERIR")</f>
        <v>2</v>
      </c>
      <c r="CL144" s="2" t="s">
        <v>1248</v>
      </c>
      <c r="CM144" s="2">
        <v>0</v>
      </c>
      <c r="CN144" s="2">
        <v>0</v>
      </c>
      <c r="CO144" s="2">
        <v>0</v>
      </c>
      <c r="CP144" s="2" t="s">
        <v>150</v>
      </c>
      <c r="CQ144" s="10">
        <f>IFERROR(VLOOKUP(CP144,Dicionário!$A:$B,2,0),"CONFERIR")</f>
        <v>2</v>
      </c>
      <c r="CR144" s="2">
        <v>0</v>
      </c>
      <c r="CS144" s="2" t="s">
        <v>150</v>
      </c>
      <c r="CT144" s="10">
        <f>IFERROR(VLOOKUP(CS144,Dicionário!A:B,2,0),"Conferir")</f>
        <v>2</v>
      </c>
      <c r="CU144" s="2">
        <v>241</v>
      </c>
      <c r="CV144" s="2" t="s">
        <v>154</v>
      </c>
      <c r="CW144" s="10">
        <f>IFERROR(VLOOKUP(CV144,Dicionário!A:B,2,0),"Conferir")</f>
        <v>2</v>
      </c>
      <c r="CX144" s="2">
        <f t="shared" si="4"/>
        <v>20.083333333333332</v>
      </c>
      <c r="CY144" s="2">
        <v>400</v>
      </c>
      <c r="CZ144" s="2" t="s">
        <v>177</v>
      </c>
      <c r="DA144" s="10">
        <f>IFERROR(VLOOKUP(CZ144,Dicionário!$A:$B,2,0),"CONFERIR")</f>
        <v>0</v>
      </c>
      <c r="DC144" s="2" t="s">
        <v>155</v>
      </c>
      <c r="DD144" s="2" t="s">
        <v>155</v>
      </c>
      <c r="DE144" s="10">
        <f>IFERROR(VLOOKUP(DD144,Dicionário!A:B,2,0),"Conferir")</f>
        <v>1</v>
      </c>
      <c r="DF144" s="2" t="s">
        <v>156</v>
      </c>
      <c r="DH144" s="2" t="s">
        <v>157</v>
      </c>
      <c r="DI144" s="10">
        <f>IFERROR(VLOOKUP(DH144,Dicionário!$A:$B,2,0),"CONFERIR")</f>
        <v>2</v>
      </c>
      <c r="DJ144" s="2" t="s">
        <v>158</v>
      </c>
      <c r="DK144" s="10">
        <f>IFERROR(VLOOKUP(DJ144,Dicionário!A:B,2,0),"Conferir")</f>
        <v>5</v>
      </c>
      <c r="DL144" s="2" t="s">
        <v>158</v>
      </c>
      <c r="DM144" s="10">
        <f>IFERROR(VLOOKUP(DL144,Dicionário!A:B,2,0),"Conferir")</f>
        <v>5</v>
      </c>
      <c r="DN144" s="2" t="s">
        <v>125</v>
      </c>
      <c r="DO144" s="10">
        <f>IFERROR(VLOOKUP(DN144,Dicionário!A:B,2,0),"Conferir")</f>
        <v>1</v>
      </c>
      <c r="DP144" s="2" t="s">
        <v>125</v>
      </c>
      <c r="DQ144" s="10">
        <f>IFERROR(VLOOKUP(DP144,Dicionário!A:B,2,0),"Conferir")</f>
        <v>1</v>
      </c>
      <c r="DS144" s="2">
        <f t="shared" si="5"/>
        <v>2977</v>
      </c>
      <c r="DT144" s="2">
        <f t="shared" si="6"/>
        <v>2267</v>
      </c>
      <c r="DU144" s="2">
        <v>19</v>
      </c>
      <c r="DV144" s="2">
        <v>2022</v>
      </c>
    </row>
    <row r="145" spans="1:126" ht="13" x14ac:dyDescent="0.15">
      <c r="A145" s="6">
        <v>44966.519058692131</v>
      </c>
      <c r="B145" s="2" t="s">
        <v>231</v>
      </c>
      <c r="C145" s="2" t="s">
        <v>1249</v>
      </c>
      <c r="D145" s="2" t="s">
        <v>125</v>
      </c>
      <c r="E145" s="2" t="s">
        <v>126</v>
      </c>
      <c r="F145" s="2" t="s">
        <v>126</v>
      </c>
      <c r="G145" s="2" t="s">
        <v>162</v>
      </c>
      <c r="H145" s="2" t="s">
        <v>162</v>
      </c>
      <c r="I145" s="2" t="s">
        <v>127</v>
      </c>
      <c r="J145" s="2" t="s">
        <v>163</v>
      </c>
      <c r="K145" s="2" t="s">
        <v>128</v>
      </c>
      <c r="L145" s="2" t="s">
        <v>1250</v>
      </c>
      <c r="M145" s="2">
        <v>2023020283</v>
      </c>
      <c r="N145" s="2" t="s">
        <v>1251</v>
      </c>
      <c r="O145" s="2">
        <v>11987483404</v>
      </c>
      <c r="P145" s="2">
        <v>389436471</v>
      </c>
      <c r="Q145" s="2">
        <v>43720868818</v>
      </c>
      <c r="R145" s="7">
        <v>37909</v>
      </c>
      <c r="S145" s="2" t="s">
        <v>132</v>
      </c>
      <c r="T145" s="2" t="s">
        <v>133</v>
      </c>
      <c r="U145" s="2" t="s">
        <v>1252</v>
      </c>
      <c r="V145" s="8" t="s">
        <v>1253</v>
      </c>
      <c r="W145" s="2" t="s">
        <v>168</v>
      </c>
      <c r="X145" s="2" t="s">
        <v>137</v>
      </c>
      <c r="Y145" s="2" t="s">
        <v>138</v>
      </c>
      <c r="Z145" s="2" t="s">
        <v>139</v>
      </c>
      <c r="AB145" s="2">
        <v>4</v>
      </c>
      <c r="AC145" s="2">
        <v>4</v>
      </c>
      <c r="AD145" s="2">
        <f t="shared" si="0"/>
        <v>8</v>
      </c>
      <c r="AF145" s="2">
        <f t="shared" si="1"/>
        <v>8</v>
      </c>
      <c r="AG145" s="2" t="str">
        <f t="shared" si="2"/>
        <v>Ok</v>
      </c>
      <c r="AH145" s="2" t="s">
        <v>140</v>
      </c>
      <c r="AI145" s="2">
        <v>0</v>
      </c>
      <c r="AJ145" s="2" t="s">
        <v>141</v>
      </c>
      <c r="AK145" s="2">
        <f>IFERROR(VLOOKUP(AJ145,Dicionário!A:B,2,0),"Conferir")</f>
        <v>2</v>
      </c>
      <c r="AL145" s="2">
        <v>0</v>
      </c>
      <c r="AM145" s="2" t="s">
        <v>141</v>
      </c>
      <c r="AN145" s="9">
        <f>IFERROR(VLOOKUP(AM145,Dicionário!A:B,2,0),"Conferir")</f>
        <v>2</v>
      </c>
      <c r="AO145" s="2">
        <v>0</v>
      </c>
      <c r="AP145" s="2" t="s">
        <v>141</v>
      </c>
      <c r="AQ145" s="2">
        <f>IFERROR(VLOOKUP(AP145,Dicionário!A:B,2,0),"Conferir")</f>
        <v>2</v>
      </c>
      <c r="AR145" s="2">
        <v>0</v>
      </c>
      <c r="AS145" s="2" t="s">
        <v>141</v>
      </c>
      <c r="AT145" s="9">
        <f>IFERROR(VLOOKUP(AS145,Dicionário!A:B,2,0),"Conferir")</f>
        <v>2</v>
      </c>
      <c r="AU145" s="2">
        <v>0</v>
      </c>
      <c r="AV145" s="2">
        <f t="shared" si="22"/>
        <v>0</v>
      </c>
      <c r="AW145" s="2" t="s">
        <v>141</v>
      </c>
      <c r="AX145" s="9">
        <f>IFERROR(VLOOKUP(AW145,Dicionário!A:B,2,0),"Conferir")</f>
        <v>2</v>
      </c>
      <c r="AY145" s="2">
        <v>0</v>
      </c>
      <c r="AZ145" s="2" t="s">
        <v>141</v>
      </c>
      <c r="BA145" s="10">
        <f>IFERROR(VLOOKUP(AZ145,Dicionário!A:B,2,0),"Conferir")</f>
        <v>2</v>
      </c>
      <c r="BB145" s="2">
        <v>1700</v>
      </c>
      <c r="BC145" s="2" t="s">
        <v>351</v>
      </c>
      <c r="BD145" s="10">
        <f>IFERROR(VLOOKUP(BC145,Dicionário!A:B,2,0),"Conferir")</f>
        <v>2</v>
      </c>
      <c r="BF145" s="2">
        <v>0</v>
      </c>
      <c r="BG145" s="2" t="s">
        <v>143</v>
      </c>
      <c r="BH145" s="10">
        <f>IFERROR(VLOOKUP(BG145,Dicionário!$A:$B,2,0),"CONFERIR")</f>
        <v>1</v>
      </c>
      <c r="BI145" s="2">
        <v>200</v>
      </c>
      <c r="BJ145" s="2" t="s">
        <v>571</v>
      </c>
      <c r="BK145" s="10">
        <f>IFERROR(VLOOKUP(BJ145,Dicionário!$A:$B,2,0),"CONFERIR")</f>
        <v>0</v>
      </c>
      <c r="BL145" s="2">
        <v>0</v>
      </c>
      <c r="BM145" s="2" t="s">
        <v>150</v>
      </c>
      <c r="BN145" s="10">
        <f>IFERROR(VLOOKUP(BM145,Dicionário!$A:$B,2,0),"CONFERIR")</f>
        <v>2</v>
      </c>
      <c r="BO145" s="2">
        <v>0</v>
      </c>
      <c r="BP145" s="2" t="s">
        <v>1254</v>
      </c>
      <c r="BQ145" s="10">
        <f>IFERROR(VLOOKUP(BP145,Dicionário!$A:$B,2,0),"CONFERIR")</f>
        <v>1</v>
      </c>
      <c r="BR145" s="2">
        <v>150</v>
      </c>
      <c r="BS145" s="2" t="s">
        <v>341</v>
      </c>
      <c r="BT145" s="10">
        <f>IFERROR(VLOOKUP(BS145,Dicionário!$A:$B,2,0),"CONFERIR")</f>
        <v>0</v>
      </c>
      <c r="BU145" s="2">
        <v>40</v>
      </c>
      <c r="BV145" s="2" t="s">
        <v>353</v>
      </c>
      <c r="BW145" s="10">
        <f>IFERROR(VLOOKUP(BV145,Dicionário!$A:$B,2,0),"CONFERIR")</f>
        <v>0</v>
      </c>
      <c r="BX145" s="2" t="s">
        <v>202</v>
      </c>
      <c r="BY145" s="2">
        <v>250</v>
      </c>
      <c r="BZ145" s="2" t="s">
        <v>266</v>
      </c>
      <c r="CA145" s="10">
        <f>IFERROR(VLOOKUP(BZ145,Dicionário!$A:$B,2,0),"CONFERIR")</f>
        <v>0</v>
      </c>
      <c r="CB145" s="2">
        <v>30</v>
      </c>
      <c r="CC145" s="2">
        <v>0</v>
      </c>
      <c r="CD145" s="2" t="s">
        <v>150</v>
      </c>
      <c r="CE145" s="10">
        <f>IFERROR(VLOOKUP(CD145,Dicionário!$A:$B,2,0),"CONFERIR")</f>
        <v>2</v>
      </c>
      <c r="CF145" s="2">
        <v>0</v>
      </c>
      <c r="CG145" s="2" t="s">
        <v>150</v>
      </c>
      <c r="CH145" s="10">
        <f>IFERROR(VLOOKUP(CG145,Dicionário!$A:$B,2,0),"CONFERIR")</f>
        <v>2</v>
      </c>
      <c r="CI145" s="2">
        <v>25</v>
      </c>
      <c r="CJ145" s="2" t="s">
        <v>175</v>
      </c>
      <c r="CK145" s="10">
        <f>IFERROR(VLOOKUP(CJ145,Dicionário!$A:$B,2,0),"CONFERIR")</f>
        <v>2</v>
      </c>
      <c r="CL145" s="2" t="s">
        <v>1012</v>
      </c>
      <c r="CM145" s="2">
        <v>0</v>
      </c>
      <c r="CN145" s="2">
        <v>0</v>
      </c>
      <c r="CO145" s="2">
        <v>0</v>
      </c>
      <c r="CP145" s="2" t="s">
        <v>150</v>
      </c>
      <c r="CQ145" s="10">
        <f>IFERROR(VLOOKUP(CP145,Dicionário!$A:$B,2,0),"CONFERIR")</f>
        <v>2</v>
      </c>
      <c r="CR145" s="2">
        <v>0</v>
      </c>
      <c r="CS145" s="2" t="s">
        <v>150</v>
      </c>
      <c r="CT145" s="10">
        <f>IFERROR(VLOOKUP(CS145,Dicionário!A:B,2,0),"Conferir")</f>
        <v>2</v>
      </c>
      <c r="CU145" s="2">
        <v>0</v>
      </c>
      <c r="CV145" s="2" t="s">
        <v>150</v>
      </c>
      <c r="CW145" s="10">
        <f>IFERROR(VLOOKUP(CV145,Dicionário!A:B,2,0),"Conferir")</f>
        <v>2</v>
      </c>
      <c r="CX145" s="2">
        <f t="shared" si="4"/>
        <v>0</v>
      </c>
      <c r="CY145" s="2">
        <v>0</v>
      </c>
      <c r="CZ145" s="2" t="s">
        <v>150</v>
      </c>
      <c r="DA145" s="10">
        <f>IFERROR(VLOOKUP(CZ145,Dicionário!$A:$B,2,0),"CONFERIR")</f>
        <v>2</v>
      </c>
      <c r="DB145" s="2" t="s">
        <v>1255</v>
      </c>
      <c r="DC145" s="2" t="s">
        <v>155</v>
      </c>
      <c r="DD145" s="2" t="s">
        <v>155</v>
      </c>
      <c r="DE145" s="10">
        <f>IFERROR(VLOOKUP(DD145,Dicionário!A:B,2,0),"Conferir")</f>
        <v>1</v>
      </c>
      <c r="DF145" s="2" t="s">
        <v>156</v>
      </c>
      <c r="DH145" s="2" t="s">
        <v>157</v>
      </c>
      <c r="DI145" s="10">
        <f>IFERROR(VLOOKUP(DH145,Dicionário!$A:$B,2,0),"CONFERIR")</f>
        <v>2</v>
      </c>
      <c r="DJ145" s="2" t="s">
        <v>158</v>
      </c>
      <c r="DK145" s="10">
        <f>IFERROR(VLOOKUP(DJ145,Dicionário!A:B,2,0),"Conferir")</f>
        <v>5</v>
      </c>
      <c r="DL145" s="2" t="s">
        <v>229</v>
      </c>
      <c r="DM145" s="10">
        <f>IFERROR(VLOOKUP(DL145,Dicionário!A:B,2,0),"Conferir")</f>
        <v>2</v>
      </c>
      <c r="DN145" s="2" t="s">
        <v>126</v>
      </c>
      <c r="DO145" s="10">
        <f>IFERROR(VLOOKUP(DN145,Dicionário!A:B,2,0),"Conferir")</f>
        <v>2</v>
      </c>
      <c r="DP145" s="2" t="s">
        <v>126</v>
      </c>
      <c r="DQ145" s="10">
        <f>IFERROR(VLOOKUP(DP145,Dicionário!A:B,2,0),"Conferir")</f>
        <v>2</v>
      </c>
      <c r="DS145" s="2">
        <f t="shared" si="5"/>
        <v>1700</v>
      </c>
      <c r="DT145" s="2">
        <f t="shared" si="6"/>
        <v>695</v>
      </c>
      <c r="DU145" s="2">
        <v>20</v>
      </c>
      <c r="DV145" s="2">
        <v>2022</v>
      </c>
    </row>
    <row r="146" spans="1:126" ht="13" x14ac:dyDescent="0.15">
      <c r="A146" s="6">
        <v>44967.511874918986</v>
      </c>
      <c r="B146" s="2" t="s">
        <v>207</v>
      </c>
      <c r="C146" s="2" t="s">
        <v>1256</v>
      </c>
      <c r="D146" s="2" t="s">
        <v>125</v>
      </c>
      <c r="E146" s="2" t="s">
        <v>126</v>
      </c>
      <c r="F146" s="2" t="s">
        <v>126</v>
      </c>
      <c r="G146" s="2">
        <v>1</v>
      </c>
      <c r="H146" s="2">
        <v>2</v>
      </c>
      <c r="I146" s="2" t="s">
        <v>127</v>
      </c>
      <c r="J146" s="2" t="s">
        <v>128</v>
      </c>
      <c r="K146" s="2" t="s">
        <v>182</v>
      </c>
      <c r="L146" s="2" t="s">
        <v>1257</v>
      </c>
      <c r="M146" s="2">
        <v>2023020284</v>
      </c>
      <c r="N146" s="2" t="s">
        <v>1258</v>
      </c>
      <c r="O146" s="2">
        <v>11944903469</v>
      </c>
      <c r="P146" s="2">
        <v>532350595</v>
      </c>
      <c r="Q146" s="2">
        <v>51680547810</v>
      </c>
      <c r="R146" s="7">
        <v>38217</v>
      </c>
      <c r="S146" s="2" t="s">
        <v>132</v>
      </c>
      <c r="T146" s="2" t="s">
        <v>133</v>
      </c>
      <c r="U146" s="2" t="s">
        <v>1259</v>
      </c>
      <c r="V146" s="8" t="s">
        <v>1260</v>
      </c>
      <c r="W146" s="2" t="s">
        <v>168</v>
      </c>
      <c r="X146" s="2" t="s">
        <v>137</v>
      </c>
      <c r="Y146" s="2" t="s">
        <v>138</v>
      </c>
      <c r="Z146" s="2" t="s">
        <v>139</v>
      </c>
      <c r="AB146" s="2">
        <v>5</v>
      </c>
      <c r="AC146" s="2">
        <v>4</v>
      </c>
      <c r="AD146" s="2">
        <f t="shared" si="0"/>
        <v>8</v>
      </c>
      <c r="AE146" s="2">
        <v>1</v>
      </c>
      <c r="AF146" s="2">
        <f t="shared" si="1"/>
        <v>9</v>
      </c>
      <c r="AG146" s="2" t="str">
        <f t="shared" si="2"/>
        <v>Ok</v>
      </c>
      <c r="AH146" s="2" t="s">
        <v>169</v>
      </c>
      <c r="AI146" s="2">
        <v>150</v>
      </c>
      <c r="AJ146" s="2" t="s">
        <v>170</v>
      </c>
      <c r="AK146" s="2">
        <f>IFERROR(VLOOKUP(AJ146,Dicionário!A:B,2,0),"Conferir")</f>
        <v>2</v>
      </c>
      <c r="AL146" s="2">
        <v>12585</v>
      </c>
      <c r="AM146" s="2" t="s">
        <v>200</v>
      </c>
      <c r="AN146" s="9">
        <f>IFERROR(VLOOKUP(AM146,Dicionário!A:B,2,0),"Conferir")</f>
        <v>0</v>
      </c>
      <c r="AO146" s="2">
        <v>2000</v>
      </c>
      <c r="AP146" s="2" t="s">
        <v>188</v>
      </c>
      <c r="AQ146" s="2">
        <f>IFERROR(VLOOKUP(AP146,Dicionário!A:B,2,0),"Conferir")</f>
        <v>0</v>
      </c>
      <c r="AR146" s="2">
        <v>0</v>
      </c>
      <c r="AS146" s="2" t="s">
        <v>141</v>
      </c>
      <c r="AT146" s="9">
        <f>IFERROR(VLOOKUP(AS146,Dicionário!A:B,2,0),"Conferir")</f>
        <v>2</v>
      </c>
      <c r="AU146" s="2">
        <v>0</v>
      </c>
      <c r="AV146" s="2">
        <f t="shared" si="22"/>
        <v>0</v>
      </c>
      <c r="AW146" s="2" t="s">
        <v>141</v>
      </c>
      <c r="AX146" s="9">
        <f>IFERROR(VLOOKUP(AW146,Dicionário!A:B,2,0),"Conferir")</f>
        <v>2</v>
      </c>
      <c r="AY146" s="2">
        <v>0</v>
      </c>
      <c r="AZ146" s="2" t="s">
        <v>141</v>
      </c>
      <c r="BA146" s="10">
        <f>IFERROR(VLOOKUP(AZ146,Dicionário!A:B,2,0),"Conferir")</f>
        <v>2</v>
      </c>
      <c r="BB146" s="2">
        <v>0</v>
      </c>
      <c r="BC146" s="2" t="s">
        <v>141</v>
      </c>
      <c r="BD146" s="10">
        <f>IFERROR(VLOOKUP(BC146,Dicionário!A:B,2,0),"Conferir")</f>
        <v>2</v>
      </c>
      <c r="BE146" s="2" t="s">
        <v>1261</v>
      </c>
      <c r="BF146" s="2">
        <v>1</v>
      </c>
      <c r="BG146" s="2" t="s">
        <v>143</v>
      </c>
      <c r="BH146" s="10">
        <f>IFERROR(VLOOKUP(BG146,Dicionário!$A:$B,2,0),"CONFERIR")</f>
        <v>1</v>
      </c>
      <c r="BI146" s="2">
        <v>0</v>
      </c>
      <c r="BJ146" s="2" t="s">
        <v>144</v>
      </c>
      <c r="BK146" s="10">
        <f>IFERROR(VLOOKUP(BJ146,Dicionário!$A:$B,2,0),"CONFERIR")</f>
        <v>2</v>
      </c>
      <c r="BL146" s="2">
        <v>1600</v>
      </c>
      <c r="BM146" s="2" t="s">
        <v>227</v>
      </c>
      <c r="BN146" s="10">
        <f>IFERROR(VLOOKUP(BM146,Dicionário!$A:$B,2,0),"CONFERIR")</f>
        <v>0</v>
      </c>
      <c r="BO146" s="2">
        <v>276</v>
      </c>
      <c r="BP146" s="2" t="s">
        <v>728</v>
      </c>
      <c r="BQ146" s="10">
        <f>IFERROR(VLOOKUP(BP146,Dicionário!$A:$B,2,0),"CONFERIR")</f>
        <v>0</v>
      </c>
      <c r="BR146" s="2">
        <v>417</v>
      </c>
      <c r="BS146" s="2" t="s">
        <v>146</v>
      </c>
      <c r="BT146" s="10">
        <f>IFERROR(VLOOKUP(BS146,Dicionário!$A:$B,2,0),"CONFERIR")</f>
        <v>2</v>
      </c>
      <c r="BU146" s="2">
        <v>150</v>
      </c>
      <c r="BV146" s="2" t="s">
        <v>353</v>
      </c>
      <c r="BW146" s="10">
        <f>IFERROR(VLOOKUP(BV146,Dicionário!$A:$B,2,0),"CONFERIR")</f>
        <v>0</v>
      </c>
      <c r="BX146" s="2" t="s">
        <v>148</v>
      </c>
      <c r="BY146" s="2">
        <v>0</v>
      </c>
      <c r="BZ146" s="2" t="s">
        <v>150</v>
      </c>
      <c r="CA146" s="10">
        <f>IFERROR(VLOOKUP(BZ146,Dicionário!$A:$B,2,0),"CONFERIR")</f>
        <v>2</v>
      </c>
      <c r="CB146" s="2">
        <v>100</v>
      </c>
      <c r="CC146" s="2">
        <v>2500</v>
      </c>
      <c r="CD146" s="2" t="s">
        <v>327</v>
      </c>
      <c r="CE146" s="10">
        <f>IFERROR(VLOOKUP(CD146,Dicionário!$A:$B,2,0),"CONFERIR")</f>
        <v>0</v>
      </c>
      <c r="CF146" s="2">
        <v>1238</v>
      </c>
      <c r="CG146" s="2" t="s">
        <v>267</v>
      </c>
      <c r="CH146" s="10">
        <f>IFERROR(VLOOKUP(CG146,Dicionário!$A:$B,2,0),"CONFERIR")</f>
        <v>0</v>
      </c>
      <c r="CI146" s="2">
        <v>250</v>
      </c>
      <c r="CJ146" s="2" t="s">
        <v>175</v>
      </c>
      <c r="CK146" s="10">
        <f>IFERROR(VLOOKUP(CJ146,Dicionário!$A:$B,2,0),"CONFERIR")</f>
        <v>2</v>
      </c>
      <c r="CL146" s="2" t="s">
        <v>1262</v>
      </c>
      <c r="CM146" s="2">
        <v>1</v>
      </c>
      <c r="CN146" s="2">
        <v>0</v>
      </c>
      <c r="CO146" s="2">
        <v>1635</v>
      </c>
      <c r="CP146" s="2" t="s">
        <v>177</v>
      </c>
      <c r="CQ146" s="10">
        <f>IFERROR(VLOOKUP(CP146,Dicionário!$A:$B,2,0),"CONFERIR")</f>
        <v>0</v>
      </c>
      <c r="CR146" s="2">
        <v>0</v>
      </c>
      <c r="CS146" s="2" t="s">
        <v>150</v>
      </c>
      <c r="CT146" s="10">
        <f>IFERROR(VLOOKUP(CS146,Dicionário!A:B,2,0),"Conferir")</f>
        <v>2</v>
      </c>
      <c r="CU146" s="2">
        <v>0</v>
      </c>
      <c r="CV146" s="2" t="s">
        <v>150</v>
      </c>
      <c r="CW146" s="10">
        <f>IFERROR(VLOOKUP(CV146,Dicionário!A:B,2,0),"Conferir")</f>
        <v>2</v>
      </c>
      <c r="CX146" s="2">
        <f t="shared" si="4"/>
        <v>0</v>
      </c>
      <c r="CY146" s="2">
        <v>0</v>
      </c>
      <c r="CZ146" s="2" t="s">
        <v>150</v>
      </c>
      <c r="DA146" s="10">
        <f>IFERROR(VLOOKUP(CZ146,Dicionário!$A:$B,2,0),"CONFERIR")</f>
        <v>2</v>
      </c>
      <c r="DB146" s="2" t="s">
        <v>1263</v>
      </c>
      <c r="DC146" s="2" t="s">
        <v>190</v>
      </c>
      <c r="DD146" s="2" t="s">
        <v>190</v>
      </c>
      <c r="DE146" s="10">
        <f>IFERROR(VLOOKUP(DD146,Dicionário!A:B,2,0),"Conferir")</f>
        <v>2</v>
      </c>
      <c r="DF146" s="2" t="s">
        <v>156</v>
      </c>
      <c r="DG146" s="2" t="s">
        <v>216</v>
      </c>
      <c r="DH146" s="2" t="s">
        <v>157</v>
      </c>
      <c r="DI146" s="10">
        <f>IFERROR(VLOOKUP(DH146,Dicionário!$A:$B,2,0),"CONFERIR")</f>
        <v>2</v>
      </c>
      <c r="DJ146" s="2" t="s">
        <v>206</v>
      </c>
      <c r="DK146" s="10">
        <f>IFERROR(VLOOKUP(DJ146,Dicionário!A:B,2,0),"Conferir")</f>
        <v>7</v>
      </c>
      <c r="DL146" s="2" t="s">
        <v>206</v>
      </c>
      <c r="DM146" s="10">
        <f>IFERROR(VLOOKUP(DL146,Dicionário!A:B,2,0),"Conferir")</f>
        <v>7</v>
      </c>
      <c r="DN146" s="2" t="s">
        <v>125</v>
      </c>
      <c r="DO146" s="10">
        <f>IFERROR(VLOOKUP(DN146,Dicionário!A:B,2,0),"Conferir")</f>
        <v>1</v>
      </c>
      <c r="DP146" s="2" t="s">
        <v>125</v>
      </c>
      <c r="DQ146" s="10">
        <f>IFERROR(VLOOKUP(DP146,Dicionário!A:B,2,0),"Conferir")</f>
        <v>1</v>
      </c>
      <c r="DS146" s="2">
        <f t="shared" si="5"/>
        <v>14585</v>
      </c>
      <c r="DT146" s="2">
        <f t="shared" si="6"/>
        <v>8166</v>
      </c>
      <c r="DU146" s="2">
        <v>19</v>
      </c>
      <c r="DV146" s="2">
        <v>2022</v>
      </c>
    </row>
    <row r="147" spans="1:126" ht="13" x14ac:dyDescent="0.15">
      <c r="A147" s="6">
        <v>44965.563714074073</v>
      </c>
      <c r="B147" s="2" t="s">
        <v>934</v>
      </c>
      <c r="C147" s="2" t="s">
        <v>1264</v>
      </c>
      <c r="D147" s="2" t="s">
        <v>125</v>
      </c>
      <c r="E147" s="2" t="s">
        <v>126</v>
      </c>
      <c r="F147" s="2" t="s">
        <v>126</v>
      </c>
      <c r="G147" s="2">
        <v>1</v>
      </c>
      <c r="H147" s="2">
        <v>1</v>
      </c>
      <c r="I147" s="2" t="s">
        <v>127</v>
      </c>
      <c r="J147" s="2" t="s">
        <v>128</v>
      </c>
      <c r="K147" s="2" t="s">
        <v>209</v>
      </c>
      <c r="L147" s="2" t="s">
        <v>1265</v>
      </c>
      <c r="M147" s="2">
        <v>2023020285</v>
      </c>
      <c r="N147" s="2" t="s">
        <v>1266</v>
      </c>
      <c r="O147" s="2">
        <v>11963248970</v>
      </c>
      <c r="P147" s="2">
        <v>558773904</v>
      </c>
      <c r="Q147" s="2">
        <v>45254894806</v>
      </c>
      <c r="R147" s="7">
        <v>38261</v>
      </c>
      <c r="S147" s="2" t="s">
        <v>132</v>
      </c>
      <c r="T147" s="2" t="s">
        <v>133</v>
      </c>
      <c r="U147" s="2" t="s">
        <v>1267</v>
      </c>
      <c r="V147" s="8" t="s">
        <v>1268</v>
      </c>
      <c r="W147" s="2" t="s">
        <v>168</v>
      </c>
      <c r="X147" s="2" t="s">
        <v>137</v>
      </c>
      <c r="Y147" s="2" t="s">
        <v>138</v>
      </c>
      <c r="Z147" s="2" t="s">
        <v>139</v>
      </c>
      <c r="AB147" s="2">
        <v>3</v>
      </c>
      <c r="AC147" s="2">
        <v>2</v>
      </c>
      <c r="AD147" s="2">
        <f t="shared" si="0"/>
        <v>4</v>
      </c>
      <c r="AF147" s="2">
        <f t="shared" si="1"/>
        <v>4</v>
      </c>
      <c r="AG147" s="2" t="str">
        <f t="shared" si="2"/>
        <v>Ok</v>
      </c>
      <c r="AH147" s="2" t="s">
        <v>169</v>
      </c>
      <c r="AI147" s="2">
        <v>0</v>
      </c>
      <c r="AJ147" s="2" t="s">
        <v>141</v>
      </c>
      <c r="AK147" s="2">
        <f>IFERROR(VLOOKUP(AJ147,Dicionário!A:B,2,0),"Conferir")</f>
        <v>2</v>
      </c>
      <c r="AL147" s="2">
        <v>0</v>
      </c>
      <c r="AM147" s="2" t="s">
        <v>141</v>
      </c>
      <c r="AN147" s="9">
        <f>IFERROR(VLOOKUP(AM147,Dicionário!A:B,2,0),"Conferir")</f>
        <v>2</v>
      </c>
      <c r="AO147" s="2">
        <v>4500</v>
      </c>
      <c r="AP147" s="2" t="s">
        <v>170</v>
      </c>
      <c r="AQ147" s="2">
        <f>IFERROR(VLOOKUP(AP147,Dicionário!A:B,2,0),"Conferir")</f>
        <v>2</v>
      </c>
      <c r="AR147" s="2">
        <v>0</v>
      </c>
      <c r="AS147" s="2" t="s">
        <v>141</v>
      </c>
      <c r="AT147" s="9">
        <f>IFERROR(VLOOKUP(AS147,Dicionário!A:B,2,0),"Conferir")</f>
        <v>2</v>
      </c>
      <c r="AU147" s="2">
        <v>0</v>
      </c>
      <c r="AV147" s="2">
        <f t="shared" si="22"/>
        <v>0</v>
      </c>
      <c r="AW147" s="2" t="s">
        <v>141</v>
      </c>
      <c r="AX147" s="9">
        <f>IFERROR(VLOOKUP(AW147,Dicionário!A:B,2,0),"Conferir")</f>
        <v>2</v>
      </c>
      <c r="AY147" s="2">
        <v>0</v>
      </c>
      <c r="AZ147" s="2" t="s">
        <v>141</v>
      </c>
      <c r="BA147" s="10">
        <f>IFERROR(VLOOKUP(AZ147,Dicionário!A:B,2,0),"Conferir")</f>
        <v>2</v>
      </c>
      <c r="BB147" s="2">
        <v>980</v>
      </c>
      <c r="BC147" s="2" t="s">
        <v>188</v>
      </c>
      <c r="BD147" s="10">
        <f>IFERROR(VLOOKUP(BC147,Dicionário!A:B,2,0),"Conferir")</f>
        <v>0</v>
      </c>
      <c r="BE147" s="2" t="s">
        <v>1269</v>
      </c>
      <c r="BF147" s="2">
        <v>0</v>
      </c>
      <c r="BG147" s="2" t="s">
        <v>172</v>
      </c>
      <c r="BH147" s="10">
        <f>IFERROR(VLOOKUP(BG147,Dicionário!$A:$B,2,0),"CONFERIR")</f>
        <v>2</v>
      </c>
      <c r="BI147" s="2">
        <v>1350</v>
      </c>
      <c r="BJ147" s="2" t="s">
        <v>1094</v>
      </c>
      <c r="BK147" s="10">
        <f>IFERROR(VLOOKUP(BJ147,Dicionário!$A:$B,2,0),"CONFERIR")</f>
        <v>1</v>
      </c>
      <c r="BL147" s="2">
        <v>0</v>
      </c>
      <c r="BM147" s="2" t="s">
        <v>150</v>
      </c>
      <c r="BN147" s="10">
        <f>IFERROR(VLOOKUP(BM147,Dicionário!$A:$B,2,0),"CONFERIR")</f>
        <v>2</v>
      </c>
      <c r="BO147" s="2">
        <v>86</v>
      </c>
      <c r="BP147" s="2" t="s">
        <v>146</v>
      </c>
      <c r="BQ147" s="10">
        <f>IFERROR(VLOOKUP(BP147,Dicionário!$A:$B,2,0),"CONFERIR")</f>
        <v>2</v>
      </c>
      <c r="BR147" s="2">
        <v>150</v>
      </c>
      <c r="BS147" s="2" t="s">
        <v>146</v>
      </c>
      <c r="BT147" s="10">
        <f>IFERROR(VLOOKUP(BS147,Dicionário!$A:$B,2,0),"CONFERIR")</f>
        <v>2</v>
      </c>
      <c r="BU147" s="2">
        <v>13</v>
      </c>
      <c r="BV147" s="2" t="s">
        <v>147</v>
      </c>
      <c r="BW147" s="10">
        <f>IFERROR(VLOOKUP(BV147,Dicionário!$A:$B,2,0),"CONFERIR")</f>
        <v>2</v>
      </c>
      <c r="BX147" s="2" t="s">
        <v>148</v>
      </c>
      <c r="BY147" s="2">
        <v>250</v>
      </c>
      <c r="BZ147" s="2" t="s">
        <v>149</v>
      </c>
      <c r="CA147" s="10">
        <f>IFERROR(VLOOKUP(BZ147,Dicionário!$A:$B,2,0),"CONFERIR")</f>
        <v>2</v>
      </c>
      <c r="CB147" s="2">
        <v>600</v>
      </c>
      <c r="CC147" s="2">
        <v>980</v>
      </c>
      <c r="CD147" s="2" t="s">
        <v>214</v>
      </c>
      <c r="CE147" s="10">
        <f>IFERROR(VLOOKUP(CD147,Dicionário!$A:$B,2,0),"CONFERIR")</f>
        <v>2</v>
      </c>
      <c r="CF147" s="2">
        <v>0</v>
      </c>
      <c r="CG147" s="2" t="s">
        <v>150</v>
      </c>
      <c r="CH147" s="10">
        <f>IFERROR(VLOOKUP(CG147,Dicionário!$A:$B,2,0),"CONFERIR")</f>
        <v>2</v>
      </c>
      <c r="CI147" s="2">
        <v>200</v>
      </c>
      <c r="CJ147" s="2" t="s">
        <v>175</v>
      </c>
      <c r="CK147" s="10">
        <f>IFERROR(VLOOKUP(CJ147,Dicionário!$A:$B,2,0),"CONFERIR")</f>
        <v>2</v>
      </c>
      <c r="CL147" s="2" t="s">
        <v>1270</v>
      </c>
      <c r="CM147" s="2">
        <v>0</v>
      </c>
      <c r="CN147" s="2">
        <v>0</v>
      </c>
      <c r="CO147" s="2">
        <v>0</v>
      </c>
      <c r="CP147" s="2" t="s">
        <v>150</v>
      </c>
      <c r="CQ147" s="10">
        <f>IFERROR(VLOOKUP(CP147,Dicionário!$A:$B,2,0),"CONFERIR")</f>
        <v>2</v>
      </c>
      <c r="CR147" s="2">
        <v>0</v>
      </c>
      <c r="CS147" s="2" t="s">
        <v>150</v>
      </c>
      <c r="CT147" s="10">
        <f>IFERROR(VLOOKUP(CS147,Dicionário!A:B,2,0),"Conferir")</f>
        <v>2</v>
      </c>
      <c r="CU147" s="2">
        <v>0</v>
      </c>
      <c r="CV147" s="2" t="s">
        <v>150</v>
      </c>
      <c r="CW147" s="10">
        <f>IFERROR(VLOOKUP(CV147,Dicionário!A:B,2,0),"Conferir")</f>
        <v>2</v>
      </c>
      <c r="CX147" s="2">
        <f t="shared" si="4"/>
        <v>0</v>
      </c>
      <c r="CY147" s="2">
        <v>0</v>
      </c>
      <c r="CZ147" s="2" t="s">
        <v>150</v>
      </c>
      <c r="DA147" s="10">
        <f>IFERROR(VLOOKUP(CZ147,Dicionário!$A:$B,2,0),"CONFERIR")</f>
        <v>2</v>
      </c>
      <c r="DB147" s="2" t="s">
        <v>1271</v>
      </c>
      <c r="DC147" s="2" t="s">
        <v>203</v>
      </c>
      <c r="DD147" s="2" t="s">
        <v>190</v>
      </c>
      <c r="DE147" s="10">
        <f>IFERROR(VLOOKUP(DD147,Dicionário!A:B,2,0),"Conferir")</f>
        <v>2</v>
      </c>
      <c r="DF147" s="2" t="s">
        <v>156</v>
      </c>
      <c r="DG147" s="2" t="s">
        <v>191</v>
      </c>
      <c r="DH147" s="2" t="s">
        <v>157</v>
      </c>
      <c r="DI147" s="10">
        <f>IFERROR(VLOOKUP(DH147,Dicionário!$A:$B,2,0),"CONFERIR")</f>
        <v>2</v>
      </c>
      <c r="DJ147" s="2" t="s">
        <v>230</v>
      </c>
      <c r="DK147" s="10">
        <f>IFERROR(VLOOKUP(DJ147,Dicionário!A:B,2,0),"Conferir")</f>
        <v>4</v>
      </c>
      <c r="DL147" s="2" t="s">
        <v>206</v>
      </c>
      <c r="DM147" s="10">
        <f>IFERROR(VLOOKUP(DL147,Dicionário!A:B,2,0),"Conferir")</f>
        <v>7</v>
      </c>
      <c r="DN147" s="2" t="s">
        <v>126</v>
      </c>
      <c r="DO147" s="10">
        <f>IFERROR(VLOOKUP(DN147,Dicionário!A:B,2,0),"Conferir")</f>
        <v>2</v>
      </c>
      <c r="DP147" s="2" t="s">
        <v>126</v>
      </c>
      <c r="DQ147" s="10">
        <f>IFERROR(VLOOKUP(DP147,Dicionário!A:B,2,0),"Conferir")</f>
        <v>2</v>
      </c>
      <c r="DS147" s="2">
        <f t="shared" si="5"/>
        <v>5480</v>
      </c>
      <c r="DT147" s="2">
        <f t="shared" si="6"/>
        <v>3629</v>
      </c>
      <c r="DU147" s="2">
        <v>19</v>
      </c>
      <c r="DV147" s="2">
        <v>2022</v>
      </c>
    </row>
    <row r="148" spans="1:126" ht="13" x14ac:dyDescent="0.15">
      <c r="A148" s="6">
        <v>44967.620341064816</v>
      </c>
      <c r="B148" s="2" t="s">
        <v>392</v>
      </c>
      <c r="C148" s="2" t="s">
        <v>1272</v>
      </c>
      <c r="D148" s="2" t="s">
        <v>125</v>
      </c>
      <c r="E148" s="2" t="s">
        <v>126</v>
      </c>
      <c r="F148" s="2" t="s">
        <v>126</v>
      </c>
      <c r="G148" s="2" t="s">
        <v>162</v>
      </c>
      <c r="H148" s="2">
        <v>2</v>
      </c>
      <c r="I148" s="2" t="s">
        <v>127</v>
      </c>
      <c r="J148" s="2" t="s">
        <v>128</v>
      </c>
      <c r="K148" s="2" t="s">
        <v>163</v>
      </c>
      <c r="L148" s="2" t="s">
        <v>1273</v>
      </c>
      <c r="M148" s="2">
        <v>2023020289</v>
      </c>
      <c r="N148" s="2" t="s">
        <v>1274</v>
      </c>
      <c r="O148" s="2">
        <v>11985276674</v>
      </c>
      <c r="P148" s="2">
        <v>599453710</v>
      </c>
      <c r="Q148" s="2">
        <v>51671144899</v>
      </c>
      <c r="R148" s="7">
        <v>38738</v>
      </c>
      <c r="S148" s="2" t="s">
        <v>132</v>
      </c>
      <c r="T148" s="2" t="s">
        <v>133</v>
      </c>
      <c r="U148" s="2" t="s">
        <v>1275</v>
      </c>
      <c r="V148" s="8" t="s">
        <v>1276</v>
      </c>
      <c r="W148" s="2" t="s">
        <v>168</v>
      </c>
      <c r="X148" s="2" t="s">
        <v>137</v>
      </c>
      <c r="Y148" s="2" t="s">
        <v>138</v>
      </c>
      <c r="Z148" s="2" t="s">
        <v>139</v>
      </c>
      <c r="AB148" s="2">
        <v>3</v>
      </c>
      <c r="AC148" s="2">
        <v>3</v>
      </c>
      <c r="AD148" s="2">
        <f t="shared" si="0"/>
        <v>6</v>
      </c>
      <c r="AF148" s="2">
        <f t="shared" si="1"/>
        <v>6</v>
      </c>
      <c r="AG148" s="2" t="str">
        <f t="shared" si="2"/>
        <v>Ok</v>
      </c>
      <c r="AH148" s="2" t="s">
        <v>140</v>
      </c>
      <c r="AI148" s="2">
        <v>0</v>
      </c>
      <c r="AJ148" s="2" t="s">
        <v>141</v>
      </c>
      <c r="AK148" s="2">
        <f>IFERROR(VLOOKUP(AJ148,Dicionário!A:B,2,0),"Conferir")</f>
        <v>2</v>
      </c>
      <c r="AL148" s="2">
        <v>0</v>
      </c>
      <c r="AM148" s="2" t="s">
        <v>141</v>
      </c>
      <c r="AN148" s="9">
        <f>IFERROR(VLOOKUP(AM148,Dicionário!A:B,2,0),"Conferir")</f>
        <v>2</v>
      </c>
      <c r="AO148" s="2">
        <v>5140</v>
      </c>
      <c r="AP148" s="2" t="s">
        <v>142</v>
      </c>
      <c r="AQ148" s="2">
        <f>IFERROR(VLOOKUP(AP148,Dicionário!A:B,2,0),"Conferir")</f>
        <v>2</v>
      </c>
      <c r="AR148" s="2">
        <v>0</v>
      </c>
      <c r="AS148" s="2" t="s">
        <v>141</v>
      </c>
      <c r="AT148" s="9">
        <f>IFERROR(VLOOKUP(AS148,Dicionário!A:B,2,0),"Conferir")</f>
        <v>2</v>
      </c>
      <c r="AU148" s="2">
        <v>0</v>
      </c>
      <c r="AV148" s="2">
        <f t="shared" si="22"/>
        <v>0</v>
      </c>
      <c r="AW148" s="2" t="s">
        <v>141</v>
      </c>
      <c r="AX148" s="9">
        <f>IFERROR(VLOOKUP(AW148,Dicionário!A:B,2,0),"Conferir")</f>
        <v>2</v>
      </c>
      <c r="AY148" s="2">
        <v>0</v>
      </c>
      <c r="AZ148" s="2" t="s">
        <v>141</v>
      </c>
      <c r="BA148" s="10">
        <f>IFERROR(VLOOKUP(AZ148,Dicionário!A:B,2,0),"Conferir")</f>
        <v>2</v>
      </c>
      <c r="BB148" s="2">
        <v>0</v>
      </c>
      <c r="BC148" s="2" t="s">
        <v>141</v>
      </c>
      <c r="BD148" s="10">
        <f>IFERROR(VLOOKUP(BC148,Dicionário!A:B,2,0),"Conferir")</f>
        <v>2</v>
      </c>
      <c r="BF148" s="2">
        <v>0</v>
      </c>
      <c r="BG148" s="2" t="s">
        <v>143</v>
      </c>
      <c r="BH148" s="10">
        <f>IFERROR(VLOOKUP(BG148,Dicionário!$A:$B,2,0),"CONFERIR")</f>
        <v>1</v>
      </c>
      <c r="BI148" s="2">
        <v>0</v>
      </c>
      <c r="BJ148" s="2" t="s">
        <v>144</v>
      </c>
      <c r="BK148" s="10">
        <f>IFERROR(VLOOKUP(BJ148,Dicionário!$A:$B,2,0),"CONFERIR")</f>
        <v>2</v>
      </c>
      <c r="BL148" s="2">
        <v>4334</v>
      </c>
      <c r="BM148" s="2" t="s">
        <v>145</v>
      </c>
      <c r="BN148" s="10">
        <f>IFERROR(VLOOKUP(BM148,Dicionário!$A:$B,2,0),"CONFERIR")</f>
        <v>2</v>
      </c>
      <c r="BO148" s="2">
        <v>198</v>
      </c>
      <c r="BP148" s="2" t="s">
        <v>146</v>
      </c>
      <c r="BQ148" s="10">
        <f>IFERROR(VLOOKUP(BP148,Dicionário!$A:$B,2,0),"CONFERIR")</f>
        <v>2</v>
      </c>
      <c r="BR148" s="2">
        <v>128</v>
      </c>
      <c r="BS148" s="2" t="s">
        <v>146</v>
      </c>
      <c r="BT148" s="10">
        <f>IFERROR(VLOOKUP(BS148,Dicionário!$A:$B,2,0),"CONFERIR")</f>
        <v>2</v>
      </c>
      <c r="BU148" s="2">
        <v>53</v>
      </c>
      <c r="BV148" s="2" t="s">
        <v>147</v>
      </c>
      <c r="BW148" s="10">
        <f>IFERROR(VLOOKUP(BV148,Dicionário!$A:$B,2,0),"CONFERIR")</f>
        <v>2</v>
      </c>
      <c r="BX148" s="2" t="s">
        <v>148</v>
      </c>
      <c r="BY148" s="2">
        <v>109</v>
      </c>
      <c r="BZ148" s="2" t="s">
        <v>149</v>
      </c>
      <c r="CA148" s="10">
        <f>IFERROR(VLOOKUP(BZ148,Dicionário!$A:$B,2,0),"CONFERIR")</f>
        <v>2</v>
      </c>
      <c r="CB148" s="2">
        <v>600</v>
      </c>
      <c r="CC148" s="2">
        <v>0</v>
      </c>
      <c r="CD148" s="2" t="s">
        <v>150</v>
      </c>
      <c r="CE148" s="10">
        <f>IFERROR(VLOOKUP(CD148,Dicionário!$A:$B,2,0),"CONFERIR")</f>
        <v>2</v>
      </c>
      <c r="CF148" s="2">
        <v>954</v>
      </c>
      <c r="CG148" s="2" t="s">
        <v>297</v>
      </c>
      <c r="CH148" s="10">
        <f>IFERROR(VLOOKUP(CG148,Dicionário!$A:$B,2,0),"CONFERIR")</f>
        <v>2</v>
      </c>
      <c r="CI148" s="2">
        <v>1030</v>
      </c>
      <c r="CJ148" s="2" t="s">
        <v>152</v>
      </c>
      <c r="CK148" s="10">
        <f>IFERROR(VLOOKUP(CJ148,Dicionário!$A:$B,2,0),"CONFERIR")</f>
        <v>2</v>
      </c>
      <c r="CL148" s="2" t="s">
        <v>1277</v>
      </c>
      <c r="CM148" s="2">
        <v>1</v>
      </c>
      <c r="CN148" s="2">
        <v>0</v>
      </c>
      <c r="CO148" s="2">
        <v>1868</v>
      </c>
      <c r="CP148" s="2" t="s">
        <v>154</v>
      </c>
      <c r="CQ148" s="10">
        <f>IFERROR(VLOOKUP(CP148,Dicionário!$A:$B,2,0),"CONFERIR")</f>
        <v>2</v>
      </c>
      <c r="CR148" s="2">
        <v>0</v>
      </c>
      <c r="CS148" s="2" t="s">
        <v>150</v>
      </c>
      <c r="CT148" s="10">
        <f>IFERROR(VLOOKUP(CS148,Dicionário!A:B,2,0),"Conferir")</f>
        <v>2</v>
      </c>
      <c r="CU148" s="2">
        <v>0</v>
      </c>
      <c r="CV148" s="2" t="s">
        <v>150</v>
      </c>
      <c r="CW148" s="10">
        <f>IFERROR(VLOOKUP(CV148,Dicionário!A:B,2,0),"Conferir")</f>
        <v>2</v>
      </c>
      <c r="CX148" s="2">
        <f t="shared" si="4"/>
        <v>0</v>
      </c>
      <c r="CY148" s="2">
        <v>1382</v>
      </c>
      <c r="CZ148" s="2" t="s">
        <v>154</v>
      </c>
      <c r="DA148" s="10">
        <f>IFERROR(VLOOKUP(CZ148,Dicionário!$A:$B,2,0),"CONFERIR")</f>
        <v>2</v>
      </c>
      <c r="DC148" s="2" t="s">
        <v>155</v>
      </c>
      <c r="DD148" s="2" t="s">
        <v>155</v>
      </c>
      <c r="DE148" s="10">
        <f>IFERROR(VLOOKUP(DD148,Dicionário!A:B,2,0),"Conferir")</f>
        <v>1</v>
      </c>
      <c r="DF148" s="2" t="s">
        <v>179</v>
      </c>
      <c r="DH148" s="2" t="s">
        <v>157</v>
      </c>
      <c r="DI148" s="10">
        <f>IFERROR(VLOOKUP(DH148,Dicionário!$A:$B,2,0),"CONFERIR")</f>
        <v>2</v>
      </c>
      <c r="DJ148" s="2" t="s">
        <v>206</v>
      </c>
      <c r="DK148" s="10">
        <f>IFERROR(VLOOKUP(DJ148,Dicionário!A:B,2,0),"Conferir")</f>
        <v>7</v>
      </c>
      <c r="DL148" s="2" t="s">
        <v>206</v>
      </c>
      <c r="DM148" s="10">
        <f>IFERROR(VLOOKUP(DL148,Dicionário!A:B,2,0),"Conferir")</f>
        <v>7</v>
      </c>
      <c r="DN148" s="2" t="s">
        <v>126</v>
      </c>
      <c r="DO148" s="10">
        <f>IFERROR(VLOOKUP(DN148,Dicionário!A:B,2,0),"Conferir")</f>
        <v>2</v>
      </c>
      <c r="DP148" s="2" t="s">
        <v>126</v>
      </c>
      <c r="DQ148" s="10">
        <f>IFERROR(VLOOKUP(DP148,Dicionário!A:B,2,0),"Conferir")</f>
        <v>2</v>
      </c>
      <c r="DS148" s="2">
        <f t="shared" si="5"/>
        <v>5140</v>
      </c>
      <c r="DT148" s="2">
        <f t="shared" si="6"/>
        <v>10656</v>
      </c>
      <c r="DU148" s="2">
        <v>17</v>
      </c>
      <c r="DV148" s="2">
        <v>2023</v>
      </c>
    </row>
    <row r="149" spans="1:126" ht="13" x14ac:dyDescent="0.15">
      <c r="A149" s="6">
        <v>44965.640053182869</v>
      </c>
      <c r="B149" s="2" t="s">
        <v>671</v>
      </c>
      <c r="C149" s="2" t="s">
        <v>1278</v>
      </c>
      <c r="D149" s="2" t="s">
        <v>125</v>
      </c>
      <c r="E149" s="2" t="s">
        <v>125</v>
      </c>
      <c r="F149" s="2" t="s">
        <v>126</v>
      </c>
      <c r="G149" s="2">
        <v>1</v>
      </c>
      <c r="H149" s="2" t="s">
        <v>162</v>
      </c>
      <c r="I149" s="2" t="s">
        <v>127</v>
      </c>
      <c r="J149" s="2" t="s">
        <v>128</v>
      </c>
      <c r="K149" s="2" t="s">
        <v>163</v>
      </c>
      <c r="L149" s="2" t="s">
        <v>1279</v>
      </c>
      <c r="M149" s="2">
        <v>2023020291</v>
      </c>
      <c r="N149" s="2" t="s">
        <v>1280</v>
      </c>
      <c r="O149" s="2">
        <v>11994861016</v>
      </c>
      <c r="P149" s="2">
        <v>557758348</v>
      </c>
      <c r="Q149" s="2">
        <v>54387811846</v>
      </c>
      <c r="R149" s="7">
        <v>37162</v>
      </c>
      <c r="S149" s="2" t="s">
        <v>132</v>
      </c>
      <c r="T149" s="2" t="s">
        <v>133</v>
      </c>
      <c r="U149" s="2" t="s">
        <v>1281</v>
      </c>
      <c r="V149" s="8" t="s">
        <v>1282</v>
      </c>
      <c r="W149" s="2" t="s">
        <v>168</v>
      </c>
      <c r="X149" s="2" t="s">
        <v>137</v>
      </c>
      <c r="Y149" s="2" t="s">
        <v>138</v>
      </c>
      <c r="Z149" s="2" t="s">
        <v>139</v>
      </c>
      <c r="AB149" s="2">
        <v>4</v>
      </c>
      <c r="AC149" s="2">
        <v>4</v>
      </c>
      <c r="AD149" s="2">
        <f t="shared" si="0"/>
        <v>8</v>
      </c>
      <c r="AF149" s="2">
        <f t="shared" si="1"/>
        <v>8</v>
      </c>
      <c r="AG149" s="2" t="str">
        <f t="shared" si="2"/>
        <v>Ok</v>
      </c>
      <c r="AH149" s="2" t="s">
        <v>140</v>
      </c>
      <c r="AI149" s="2">
        <v>0</v>
      </c>
      <c r="AJ149" s="2" t="s">
        <v>141</v>
      </c>
      <c r="AK149" s="2">
        <f>IFERROR(VLOOKUP(AJ149,Dicionário!A:B,2,0),"Conferir")</f>
        <v>2</v>
      </c>
      <c r="AL149" s="2">
        <v>3374</v>
      </c>
      <c r="AM149" s="2" t="s">
        <v>351</v>
      </c>
      <c r="AN149" s="9">
        <f>IFERROR(VLOOKUP(AM149,Dicionário!A:B,2,0),"Conferir")</f>
        <v>2</v>
      </c>
      <c r="AO149" s="2">
        <v>1630</v>
      </c>
      <c r="AP149" s="2" t="s">
        <v>188</v>
      </c>
      <c r="AQ149" s="2">
        <f>IFERROR(VLOOKUP(AP149,Dicionário!A:B,2,0),"Conferir")</f>
        <v>0</v>
      </c>
      <c r="AR149" s="2">
        <v>0</v>
      </c>
      <c r="AS149" s="2" t="s">
        <v>141</v>
      </c>
      <c r="AT149" s="9">
        <f>IFERROR(VLOOKUP(AS149,Dicionário!A:B,2,0),"Conferir")</f>
        <v>2</v>
      </c>
      <c r="AU149" s="2">
        <v>0</v>
      </c>
      <c r="AV149" s="2">
        <f t="shared" si="22"/>
        <v>0</v>
      </c>
      <c r="AW149" s="2" t="s">
        <v>141</v>
      </c>
      <c r="AX149" s="9">
        <f>IFERROR(VLOOKUP(AW149,Dicionário!A:B,2,0),"Conferir")</f>
        <v>2</v>
      </c>
      <c r="AY149" s="2">
        <v>0</v>
      </c>
      <c r="AZ149" s="2" t="s">
        <v>141</v>
      </c>
      <c r="BA149" s="10">
        <f>IFERROR(VLOOKUP(AZ149,Dicionário!A:B,2,0),"Conferir")</f>
        <v>2</v>
      </c>
      <c r="BB149" s="2">
        <v>0</v>
      </c>
      <c r="BC149" s="2" t="s">
        <v>141</v>
      </c>
      <c r="BD149" s="10">
        <f>IFERROR(VLOOKUP(BC149,Dicionário!A:B,2,0),"Conferir")</f>
        <v>2</v>
      </c>
      <c r="BF149" s="2">
        <v>1</v>
      </c>
      <c r="BG149" s="2" t="s">
        <v>172</v>
      </c>
      <c r="BH149" s="10">
        <f>IFERROR(VLOOKUP(BG149,Dicionário!$A:$B,2,0),"CONFERIR")</f>
        <v>2</v>
      </c>
      <c r="BI149" s="2">
        <v>1000</v>
      </c>
      <c r="BJ149" s="2" t="s">
        <v>173</v>
      </c>
      <c r="BK149" s="10">
        <f>IFERROR(VLOOKUP(BJ149,Dicionário!$A:$B,2,0),"CONFERIR")</f>
        <v>2</v>
      </c>
      <c r="BL149" s="2">
        <v>0</v>
      </c>
      <c r="BM149" s="2" t="s">
        <v>150</v>
      </c>
      <c r="BN149" s="10">
        <f>IFERROR(VLOOKUP(BM149,Dicionário!$A:$B,2,0),"CONFERIR")</f>
        <v>2</v>
      </c>
      <c r="BO149" s="2">
        <v>66</v>
      </c>
      <c r="BP149" s="2" t="s">
        <v>146</v>
      </c>
      <c r="BQ149" s="10">
        <f>IFERROR(VLOOKUP(BP149,Dicionário!$A:$B,2,0),"CONFERIR")</f>
        <v>2</v>
      </c>
      <c r="BR149" s="2">
        <v>163</v>
      </c>
      <c r="BS149" s="2" t="s">
        <v>146</v>
      </c>
      <c r="BT149" s="10">
        <f>IFERROR(VLOOKUP(BS149,Dicionário!$A:$B,2,0),"CONFERIR")</f>
        <v>2</v>
      </c>
      <c r="BU149" s="2">
        <v>86</v>
      </c>
      <c r="BV149" s="2" t="s">
        <v>147</v>
      </c>
      <c r="BW149" s="10">
        <f>IFERROR(VLOOKUP(BV149,Dicionário!$A:$B,2,0),"CONFERIR")</f>
        <v>2</v>
      </c>
      <c r="BX149" s="2" t="s">
        <v>202</v>
      </c>
      <c r="BY149" s="2">
        <v>47</v>
      </c>
      <c r="BZ149" s="2" t="s">
        <v>149</v>
      </c>
      <c r="CA149" s="10">
        <f>IFERROR(VLOOKUP(BZ149,Dicionário!$A:$B,2,0),"CONFERIR")</f>
        <v>2</v>
      </c>
      <c r="CB149" s="2">
        <v>200</v>
      </c>
      <c r="CC149" s="2">
        <v>0</v>
      </c>
      <c r="CD149" s="2" t="s">
        <v>150</v>
      </c>
      <c r="CE149" s="10">
        <f>IFERROR(VLOOKUP(CD149,Dicionário!$A:$B,2,0),"CONFERIR")</f>
        <v>2</v>
      </c>
      <c r="CF149" s="2">
        <v>0</v>
      </c>
      <c r="CG149" s="2" t="s">
        <v>150</v>
      </c>
      <c r="CH149" s="10">
        <f>IFERROR(VLOOKUP(CG149,Dicionário!$A:$B,2,0),"CONFERIR")</f>
        <v>2</v>
      </c>
      <c r="CI149" s="2">
        <v>1012</v>
      </c>
      <c r="CJ149" s="2" t="s">
        <v>152</v>
      </c>
      <c r="CK149" s="10">
        <f>IFERROR(VLOOKUP(CJ149,Dicionário!$A:$B,2,0),"CONFERIR")</f>
        <v>2</v>
      </c>
      <c r="CL149" s="2" t="s">
        <v>1283</v>
      </c>
      <c r="CM149" s="2">
        <v>0</v>
      </c>
      <c r="CN149" s="2">
        <v>0</v>
      </c>
      <c r="CO149" s="2">
        <v>0</v>
      </c>
      <c r="CP149" s="2" t="s">
        <v>150</v>
      </c>
      <c r="CQ149" s="10">
        <f>IFERROR(VLOOKUP(CP149,Dicionário!$A:$B,2,0),"CONFERIR")</f>
        <v>2</v>
      </c>
      <c r="CR149" s="2">
        <v>0</v>
      </c>
      <c r="CS149" s="2" t="s">
        <v>154</v>
      </c>
      <c r="CT149" s="10">
        <f>IFERROR(VLOOKUP(CS149,Dicionário!A:B,2,0),"Conferir")</f>
        <v>2</v>
      </c>
      <c r="CU149" s="2">
        <v>0</v>
      </c>
      <c r="CV149" s="2" t="s">
        <v>154</v>
      </c>
      <c r="CW149" s="10">
        <f>IFERROR(VLOOKUP(CV149,Dicionário!A:B,2,0),"Conferir")</f>
        <v>2</v>
      </c>
      <c r="CX149" s="2">
        <f t="shared" si="4"/>
        <v>0</v>
      </c>
      <c r="CY149" s="2">
        <v>0</v>
      </c>
      <c r="CZ149" s="2" t="s">
        <v>150</v>
      </c>
      <c r="DA149" s="10">
        <f>IFERROR(VLOOKUP(CZ149,Dicionário!$A:$B,2,0),"CONFERIR")</f>
        <v>2</v>
      </c>
      <c r="DC149" s="2" t="s">
        <v>155</v>
      </c>
      <c r="DD149" s="2" t="s">
        <v>155</v>
      </c>
      <c r="DE149" s="10">
        <f>IFERROR(VLOOKUP(DD149,Dicionário!A:B,2,0),"Conferir")</f>
        <v>1</v>
      </c>
      <c r="DF149" s="2" t="s">
        <v>156</v>
      </c>
      <c r="DH149" s="2" t="s">
        <v>157</v>
      </c>
      <c r="DI149" s="10">
        <f>IFERROR(VLOOKUP(DH149,Dicionário!$A:$B,2,0),"CONFERIR")</f>
        <v>2</v>
      </c>
      <c r="DJ149" s="2" t="s">
        <v>229</v>
      </c>
      <c r="DK149" s="10">
        <f>IFERROR(VLOOKUP(DJ149,Dicionário!A:B,2,0),"Conferir")</f>
        <v>2</v>
      </c>
      <c r="DL149" s="2" t="s">
        <v>229</v>
      </c>
      <c r="DM149" s="10">
        <f>IFERROR(VLOOKUP(DL149,Dicionário!A:B,2,0),"Conferir")</f>
        <v>2</v>
      </c>
      <c r="DN149" s="2" t="s">
        <v>126</v>
      </c>
      <c r="DO149" s="10">
        <f>IFERROR(VLOOKUP(DN149,Dicionário!A:B,2,0),"Conferir")</f>
        <v>2</v>
      </c>
      <c r="DP149" s="2" t="s">
        <v>125</v>
      </c>
      <c r="DQ149" s="10">
        <f>IFERROR(VLOOKUP(DP149,Dicionário!A:B,2,0),"Conferir")</f>
        <v>1</v>
      </c>
      <c r="DR149" s="2" t="s">
        <v>1284</v>
      </c>
      <c r="DS149" s="2">
        <f t="shared" si="5"/>
        <v>5004</v>
      </c>
      <c r="DT149" s="2">
        <f t="shared" si="6"/>
        <v>2574</v>
      </c>
      <c r="DU149" s="2">
        <v>22</v>
      </c>
      <c r="DV149" s="2">
        <v>2018</v>
      </c>
    </row>
    <row r="150" spans="1:126" ht="13" x14ac:dyDescent="0.15">
      <c r="A150" s="6">
        <v>44966.453846643519</v>
      </c>
      <c r="B150" s="2" t="s">
        <v>409</v>
      </c>
      <c r="C150" s="2" t="s">
        <v>1285</v>
      </c>
      <c r="D150" s="2" t="s">
        <v>125</v>
      </c>
      <c r="E150" s="2" t="s">
        <v>126</v>
      </c>
      <c r="F150" s="2" t="s">
        <v>1286</v>
      </c>
      <c r="G150" s="2" t="s">
        <v>162</v>
      </c>
      <c r="H150" s="2">
        <v>1</v>
      </c>
      <c r="I150" s="2" t="s">
        <v>127</v>
      </c>
      <c r="J150" s="2" t="s">
        <v>128</v>
      </c>
      <c r="K150" s="2" t="s">
        <v>209</v>
      </c>
      <c r="L150" s="2" t="s">
        <v>1287</v>
      </c>
      <c r="M150" s="2">
        <v>2023020290</v>
      </c>
      <c r="N150" s="2" t="s">
        <v>1288</v>
      </c>
      <c r="O150" s="2">
        <v>11988558150</v>
      </c>
      <c r="P150" s="2">
        <v>522012930</v>
      </c>
      <c r="Q150" s="2">
        <v>42745229893</v>
      </c>
      <c r="R150" s="7">
        <v>38279</v>
      </c>
      <c r="S150" s="2" t="s">
        <v>132</v>
      </c>
      <c r="T150" s="2" t="s">
        <v>133</v>
      </c>
      <c r="U150" s="2" t="s">
        <v>1289</v>
      </c>
      <c r="V150" s="8" t="s">
        <v>1290</v>
      </c>
      <c r="W150" s="2" t="s">
        <v>275</v>
      </c>
      <c r="X150" s="2" t="s">
        <v>137</v>
      </c>
      <c r="Y150" s="2" t="s">
        <v>138</v>
      </c>
      <c r="Z150" s="2" t="s">
        <v>139</v>
      </c>
      <c r="AB150" s="2">
        <v>3</v>
      </c>
      <c r="AC150" s="2">
        <v>3</v>
      </c>
      <c r="AD150" s="2">
        <f t="shared" si="0"/>
        <v>6</v>
      </c>
      <c r="AE150" s="2">
        <v>0</v>
      </c>
      <c r="AF150" s="2">
        <f t="shared" si="1"/>
        <v>6</v>
      </c>
      <c r="AG150" s="2" t="str">
        <f t="shared" si="2"/>
        <v>Ok</v>
      </c>
      <c r="AH150" s="2" t="s">
        <v>140</v>
      </c>
      <c r="AI150" s="2">
        <v>0</v>
      </c>
      <c r="AJ150" s="2" t="s">
        <v>141</v>
      </c>
      <c r="AK150" s="2">
        <f>IFERROR(VLOOKUP(AJ150,Dicionário!A:B,2,0),"Conferir")</f>
        <v>2</v>
      </c>
      <c r="AL150" s="2">
        <v>4319</v>
      </c>
      <c r="AM150" s="2" t="s">
        <v>141</v>
      </c>
      <c r="AN150" s="9">
        <f>IFERROR(VLOOKUP(AM150,Dicionário!A:B,2,0),"Conferir")</f>
        <v>2</v>
      </c>
      <c r="AO150" s="2">
        <v>0</v>
      </c>
      <c r="AP150" s="2" t="s">
        <v>141</v>
      </c>
      <c r="AQ150" s="2">
        <f>IFERROR(VLOOKUP(AP150,Dicionário!A:B,2,0),"Conferir")</f>
        <v>2</v>
      </c>
      <c r="AR150" s="2">
        <v>0</v>
      </c>
      <c r="AS150" s="2" t="s">
        <v>141</v>
      </c>
      <c r="AT150" s="9">
        <f>IFERROR(VLOOKUP(AS150,Dicionário!A:B,2,0),"Conferir")</f>
        <v>2</v>
      </c>
      <c r="AU150" s="2">
        <v>0</v>
      </c>
      <c r="AV150" s="2">
        <f t="shared" si="22"/>
        <v>0</v>
      </c>
      <c r="AW150" s="2" t="s">
        <v>141</v>
      </c>
      <c r="AX150" s="9">
        <f>IFERROR(VLOOKUP(AW150,Dicionário!A:B,2,0),"Conferir")</f>
        <v>2</v>
      </c>
      <c r="AY150" s="2">
        <v>0</v>
      </c>
      <c r="AZ150" s="2" t="s">
        <v>141</v>
      </c>
      <c r="BA150" s="10">
        <f>IFERROR(VLOOKUP(AZ150,Dicionário!A:B,2,0),"Conferir")</f>
        <v>2</v>
      </c>
      <c r="BB150" s="2">
        <v>0</v>
      </c>
      <c r="BC150" s="2" t="s">
        <v>141</v>
      </c>
      <c r="BD150" s="10">
        <f>IFERROR(VLOOKUP(BC150,Dicionário!A:B,2,0),"Conferir")</f>
        <v>2</v>
      </c>
      <c r="BF150" s="2">
        <v>0</v>
      </c>
      <c r="BG150" s="2" t="s">
        <v>143</v>
      </c>
      <c r="BH150" s="10">
        <f>IFERROR(VLOOKUP(BG150,Dicionário!$A:$B,2,0),"CONFERIR")</f>
        <v>1</v>
      </c>
      <c r="BI150" s="2">
        <v>0</v>
      </c>
      <c r="BJ150" s="2" t="s">
        <v>144</v>
      </c>
      <c r="BK150" s="10">
        <f>IFERROR(VLOOKUP(BJ150,Dicionário!$A:$B,2,0),"CONFERIR")</f>
        <v>2</v>
      </c>
      <c r="BL150" s="2">
        <v>857</v>
      </c>
      <c r="BM150" s="2" t="s">
        <v>145</v>
      </c>
      <c r="BN150" s="10">
        <f>IFERROR(VLOOKUP(BM150,Dicionário!$A:$B,2,0),"CONFERIR")</f>
        <v>2</v>
      </c>
      <c r="BO150" s="2">
        <v>73</v>
      </c>
      <c r="BP150" s="2" t="s">
        <v>146</v>
      </c>
      <c r="BQ150" s="10">
        <f>IFERROR(VLOOKUP(BP150,Dicionário!$A:$B,2,0),"CONFERIR")</f>
        <v>2</v>
      </c>
      <c r="BR150" s="2">
        <v>230</v>
      </c>
      <c r="BS150" s="2" t="s">
        <v>146</v>
      </c>
      <c r="BT150" s="10">
        <f>IFERROR(VLOOKUP(BS150,Dicionário!$A:$B,2,0),"CONFERIR")</f>
        <v>2</v>
      </c>
      <c r="BU150" s="2">
        <v>125</v>
      </c>
      <c r="BV150" s="2" t="s">
        <v>728</v>
      </c>
      <c r="BW150" s="10">
        <f>IFERROR(VLOOKUP(BV150,Dicionário!$A:$B,2,0),"CONFERIR")</f>
        <v>0</v>
      </c>
      <c r="BX150" s="2" t="s">
        <v>148</v>
      </c>
      <c r="BY150" s="2">
        <v>529</v>
      </c>
      <c r="BZ150" s="2" t="s">
        <v>149</v>
      </c>
      <c r="CA150" s="10">
        <f>IFERROR(VLOOKUP(BZ150,Dicionário!$A:$B,2,0),"CONFERIR")</f>
        <v>2</v>
      </c>
      <c r="CB150" s="2">
        <v>895</v>
      </c>
      <c r="CC150" s="2">
        <v>57</v>
      </c>
      <c r="CD150" s="2" t="s">
        <v>327</v>
      </c>
      <c r="CE150" s="10">
        <f>IFERROR(VLOOKUP(CD150,Dicionário!$A:$B,2,0),"CONFERIR")</f>
        <v>0</v>
      </c>
      <c r="CF150" s="2">
        <v>0</v>
      </c>
      <c r="CG150" s="2" t="s">
        <v>150</v>
      </c>
      <c r="CH150" s="10">
        <f>IFERROR(VLOOKUP(CG150,Dicionário!$A:$B,2,0),"CONFERIR")</f>
        <v>2</v>
      </c>
      <c r="CI150" s="2">
        <v>600</v>
      </c>
      <c r="CJ150" s="2" t="s">
        <v>152</v>
      </c>
      <c r="CK150" s="10">
        <f>IFERROR(VLOOKUP(CJ150,Dicionário!$A:$B,2,0),"CONFERIR")</f>
        <v>2</v>
      </c>
      <c r="CL150" s="2" t="s">
        <v>1291</v>
      </c>
      <c r="CM150" s="2">
        <v>1</v>
      </c>
      <c r="CN150" s="2">
        <v>1</v>
      </c>
      <c r="CO150" s="2">
        <v>1170</v>
      </c>
      <c r="CP150" s="2" t="s">
        <v>177</v>
      </c>
      <c r="CQ150" s="10">
        <f>IFERROR(VLOOKUP(CP150,Dicionário!$A:$B,2,0),"CONFERIR")</f>
        <v>0</v>
      </c>
      <c r="CR150" s="2">
        <v>0</v>
      </c>
      <c r="CS150" s="2" t="s">
        <v>227</v>
      </c>
      <c r="CT150" s="10">
        <f>IFERROR(VLOOKUP(CS150,Dicionário!A:B,2,0),"Conferir")</f>
        <v>0</v>
      </c>
      <c r="CU150" s="2">
        <v>0</v>
      </c>
      <c r="CV150" s="2" t="s">
        <v>227</v>
      </c>
      <c r="CW150" s="10">
        <f>IFERROR(VLOOKUP(CV150,Dicionário!A:B,2,0),"Conferir")</f>
        <v>0</v>
      </c>
      <c r="CX150" s="2">
        <f t="shared" si="4"/>
        <v>0</v>
      </c>
      <c r="CY150" s="2">
        <v>91000</v>
      </c>
      <c r="CZ150" s="2" t="s">
        <v>177</v>
      </c>
      <c r="DA150" s="10">
        <f>IFERROR(VLOOKUP(CZ150,Dicionário!$A:$B,2,0),"CONFERIR")</f>
        <v>0</v>
      </c>
      <c r="DC150" s="2" t="s">
        <v>203</v>
      </c>
      <c r="DD150" s="2" t="s">
        <v>155</v>
      </c>
      <c r="DE150" s="10">
        <f>IFERROR(VLOOKUP(DD150,Dicionário!A:B,2,0),"Conferir")</f>
        <v>1</v>
      </c>
      <c r="DF150" s="2" t="s">
        <v>156</v>
      </c>
      <c r="DH150" s="2" t="s">
        <v>157</v>
      </c>
      <c r="DI150" s="10">
        <f>IFERROR(VLOOKUP(DH150,Dicionário!$A:$B,2,0),"CONFERIR")</f>
        <v>2</v>
      </c>
      <c r="DJ150" s="2" t="s">
        <v>206</v>
      </c>
      <c r="DK150" s="10">
        <f>IFERROR(VLOOKUP(DJ150,Dicionário!A:B,2,0),"Conferir")</f>
        <v>7</v>
      </c>
      <c r="DL150" s="2" t="s">
        <v>158</v>
      </c>
      <c r="DM150" s="10">
        <f>IFERROR(VLOOKUP(DL150,Dicionário!A:B,2,0),"Conferir")</f>
        <v>5</v>
      </c>
      <c r="DN150" s="2" t="s">
        <v>126</v>
      </c>
      <c r="DO150" s="10">
        <f>IFERROR(VLOOKUP(DN150,Dicionário!A:B,2,0),"Conferir")</f>
        <v>2</v>
      </c>
      <c r="DP150" s="2" t="s">
        <v>126</v>
      </c>
      <c r="DQ150" s="10">
        <f>IFERROR(VLOOKUP(DP150,Dicionário!A:B,2,0),"Conferir")</f>
        <v>2</v>
      </c>
      <c r="DS150" s="2">
        <f t="shared" si="5"/>
        <v>4319</v>
      </c>
      <c r="DT150" s="2">
        <f t="shared" si="6"/>
        <v>95536</v>
      </c>
      <c r="DU150" s="2">
        <v>19</v>
      </c>
      <c r="DV150" s="2">
        <v>2022</v>
      </c>
    </row>
    <row r="151" spans="1:126" ht="13" x14ac:dyDescent="0.15">
      <c r="A151" s="6">
        <v>44965.451962696759</v>
      </c>
      <c r="B151" s="2" t="s">
        <v>269</v>
      </c>
      <c r="C151" s="2" t="s">
        <v>1292</v>
      </c>
      <c r="D151" s="2" t="s">
        <v>125</v>
      </c>
      <c r="E151" s="2" t="s">
        <v>126</v>
      </c>
      <c r="F151" s="2" t="s">
        <v>126</v>
      </c>
      <c r="G151" s="2">
        <v>1</v>
      </c>
      <c r="H151" s="2">
        <v>2</v>
      </c>
      <c r="I151" s="2" t="s">
        <v>127</v>
      </c>
      <c r="J151" s="2" t="s">
        <v>128</v>
      </c>
      <c r="K151" s="2" t="s">
        <v>163</v>
      </c>
      <c r="L151" s="2" t="s">
        <v>1293</v>
      </c>
      <c r="M151" s="2">
        <v>2023020292</v>
      </c>
      <c r="N151" s="2" t="s">
        <v>1294</v>
      </c>
      <c r="O151" s="2">
        <v>11990180803</v>
      </c>
      <c r="P151" s="2">
        <v>599462176</v>
      </c>
      <c r="Q151" s="2">
        <v>54528407884</v>
      </c>
      <c r="R151" s="7">
        <v>38221</v>
      </c>
      <c r="S151" s="2" t="s">
        <v>132</v>
      </c>
      <c r="T151" s="2" t="s">
        <v>133</v>
      </c>
      <c r="U151" s="2" t="s">
        <v>1295</v>
      </c>
      <c r="V151" s="8" t="s">
        <v>1296</v>
      </c>
      <c r="W151" s="2" t="s">
        <v>168</v>
      </c>
      <c r="X151" s="2" t="s">
        <v>137</v>
      </c>
      <c r="Y151" s="2" t="s">
        <v>138</v>
      </c>
      <c r="Z151" s="2" t="s">
        <v>139</v>
      </c>
      <c r="AB151" s="2">
        <v>5</v>
      </c>
      <c r="AC151" s="2">
        <v>5</v>
      </c>
      <c r="AD151" s="2">
        <f t="shared" si="0"/>
        <v>10</v>
      </c>
      <c r="AF151" s="2">
        <f t="shared" si="1"/>
        <v>10</v>
      </c>
      <c r="AG151" s="2" t="str">
        <f t="shared" si="2"/>
        <v>Ok</v>
      </c>
      <c r="AH151" s="2" t="s">
        <v>169</v>
      </c>
      <c r="AI151" s="2">
        <v>0</v>
      </c>
      <c r="AJ151" s="2" t="s">
        <v>141</v>
      </c>
      <c r="AK151" s="2">
        <f>IFERROR(VLOOKUP(AJ151,Dicionário!A:B,2,0),"Conferir")</f>
        <v>2</v>
      </c>
      <c r="AL151" s="2">
        <v>7029</v>
      </c>
      <c r="AM151" s="2" t="s">
        <v>170</v>
      </c>
      <c r="AN151" s="9">
        <f>IFERROR(VLOOKUP(AM151,Dicionário!A:B,2,0),"Conferir")</f>
        <v>2</v>
      </c>
      <c r="AO151" s="2">
        <f>2038-83</f>
        <v>1955</v>
      </c>
      <c r="AP151" s="2" t="s">
        <v>142</v>
      </c>
      <c r="AQ151" s="2">
        <f>IFERROR(VLOOKUP(AP151,Dicionário!A:B,2,0),"Conferir")</f>
        <v>2</v>
      </c>
      <c r="AR151" s="2">
        <v>0</v>
      </c>
      <c r="AS151" s="2" t="s">
        <v>141</v>
      </c>
      <c r="AT151" s="9">
        <f>IFERROR(VLOOKUP(AS151,Dicionário!A:B,2,0),"Conferir")</f>
        <v>2</v>
      </c>
      <c r="AU151" s="2">
        <v>0</v>
      </c>
      <c r="AV151" s="2">
        <v>0</v>
      </c>
      <c r="AW151" s="2" t="s">
        <v>141</v>
      </c>
      <c r="AX151" s="9">
        <f>IFERROR(VLOOKUP(AW151,Dicionário!A:B,2,0),"Conferir")</f>
        <v>2</v>
      </c>
      <c r="AY151" s="2">
        <v>0</v>
      </c>
      <c r="AZ151" s="2" t="s">
        <v>141</v>
      </c>
      <c r="BA151" s="10">
        <f>IFERROR(VLOOKUP(AZ151,Dicionário!A:B,2,0),"Conferir")</f>
        <v>2</v>
      </c>
      <c r="BB151" s="2">
        <v>0</v>
      </c>
      <c r="BC151" s="2" t="s">
        <v>141</v>
      </c>
      <c r="BD151" s="10">
        <f>IFERROR(VLOOKUP(BC151,Dicionário!A:B,2,0),"Conferir")</f>
        <v>2</v>
      </c>
      <c r="BF151" s="2">
        <v>0</v>
      </c>
      <c r="BG151" s="2" t="s">
        <v>143</v>
      </c>
      <c r="BH151" s="10">
        <f>IFERROR(VLOOKUP(BG151,Dicionário!$A:$B,2,0),"CONFERIR")</f>
        <v>1</v>
      </c>
      <c r="BI151" s="2">
        <v>0</v>
      </c>
      <c r="BJ151" s="2" t="s">
        <v>144</v>
      </c>
      <c r="BK151" s="10">
        <f>IFERROR(VLOOKUP(BJ151,Dicionário!$A:$B,2,0),"CONFERIR")</f>
        <v>2</v>
      </c>
      <c r="BL151" s="2">
        <v>0</v>
      </c>
      <c r="BM151" s="2" t="s">
        <v>150</v>
      </c>
      <c r="BN151" s="10">
        <f>IFERROR(VLOOKUP(BM151,Dicionário!$A:$B,2,0),"CONFERIR")</f>
        <v>2</v>
      </c>
      <c r="BO151" s="2">
        <v>296</v>
      </c>
      <c r="BP151" s="2" t="s">
        <v>146</v>
      </c>
      <c r="BQ151" s="10">
        <f>IFERROR(VLOOKUP(BP151,Dicionário!$A:$B,2,0),"CONFERIR")</f>
        <v>2</v>
      </c>
      <c r="BR151" s="2">
        <v>329</v>
      </c>
      <c r="BS151" s="2" t="s">
        <v>146</v>
      </c>
      <c r="BT151" s="10">
        <f>IFERROR(VLOOKUP(BS151,Dicionário!$A:$B,2,0),"CONFERIR")</f>
        <v>2</v>
      </c>
      <c r="BU151" s="2">
        <v>60</v>
      </c>
      <c r="BV151" s="2" t="s">
        <v>147</v>
      </c>
      <c r="BW151" s="10">
        <f>IFERROR(VLOOKUP(BV151,Dicionário!$A:$B,2,0),"CONFERIR")</f>
        <v>2</v>
      </c>
      <c r="BX151" s="2" t="s">
        <v>148</v>
      </c>
      <c r="BY151" s="2">
        <v>333</v>
      </c>
      <c r="BZ151" s="2" t="s">
        <v>149</v>
      </c>
      <c r="CA151" s="10">
        <f>IFERROR(VLOOKUP(BZ151,Dicionário!$A:$B,2,0),"CONFERIR")</f>
        <v>2</v>
      </c>
      <c r="CB151" s="2">
        <v>0</v>
      </c>
      <c r="CC151" s="2">
        <v>1448</v>
      </c>
      <c r="CD151" s="2" t="s">
        <v>214</v>
      </c>
      <c r="CE151" s="10">
        <f>IFERROR(VLOOKUP(CD151,Dicionário!$A:$B,2,0),"CONFERIR")</f>
        <v>2</v>
      </c>
      <c r="CF151" s="2">
        <v>451</v>
      </c>
      <c r="CG151" s="2" t="s">
        <v>297</v>
      </c>
      <c r="CH151" s="10">
        <f>IFERROR(VLOOKUP(CG151,Dicionário!$A:$B,2,0),"CONFERIR")</f>
        <v>2</v>
      </c>
      <c r="CI151" s="2">
        <v>60</v>
      </c>
      <c r="CJ151" s="2" t="s">
        <v>175</v>
      </c>
      <c r="CK151" s="10">
        <f>IFERROR(VLOOKUP(CJ151,Dicionário!$A:$B,2,0),"CONFERIR")</f>
        <v>2</v>
      </c>
      <c r="CL151" s="2" t="s">
        <v>1297</v>
      </c>
      <c r="CM151" s="2">
        <v>1</v>
      </c>
      <c r="CN151" s="2">
        <v>0</v>
      </c>
      <c r="CO151" s="2">
        <v>1313</v>
      </c>
      <c r="CP151" s="2" t="s">
        <v>154</v>
      </c>
      <c r="CQ151" s="10">
        <f>IFERROR(VLOOKUP(CP151,Dicionário!$A:$B,2,0),"CONFERIR")</f>
        <v>2</v>
      </c>
      <c r="CR151" s="2">
        <v>992</v>
      </c>
      <c r="CS151" s="2" t="s">
        <v>154</v>
      </c>
      <c r="CT151" s="10">
        <f>IFERROR(VLOOKUP(CS151,Dicionário!A:B,2,0),"Conferir")</f>
        <v>2</v>
      </c>
      <c r="CU151" s="2">
        <v>0</v>
      </c>
      <c r="CV151" s="2" t="s">
        <v>154</v>
      </c>
      <c r="CW151" s="10">
        <f>IFERROR(VLOOKUP(CV151,Dicionário!A:B,2,0),"Conferir")</f>
        <v>2</v>
      </c>
      <c r="CX151" s="2">
        <f t="shared" si="4"/>
        <v>-82.666666666666671</v>
      </c>
      <c r="CY151" s="2">
        <v>21984</v>
      </c>
      <c r="CZ151" s="2" t="s">
        <v>154</v>
      </c>
      <c r="DA151" s="10">
        <f>IFERROR(VLOOKUP(CZ151,Dicionário!$A:$B,2,0),"CONFERIR")</f>
        <v>2</v>
      </c>
      <c r="DB151" s="2" t="s">
        <v>1298</v>
      </c>
      <c r="DC151" s="2" t="s">
        <v>155</v>
      </c>
      <c r="DD151" s="2" t="s">
        <v>155</v>
      </c>
      <c r="DE151" s="10">
        <f>IFERROR(VLOOKUP(DD151,Dicionário!A:B,2,0),"Conferir")</f>
        <v>1</v>
      </c>
      <c r="DF151" s="2" t="s">
        <v>156</v>
      </c>
      <c r="DH151" s="2" t="s">
        <v>157</v>
      </c>
      <c r="DI151" s="10">
        <f>IFERROR(VLOOKUP(DH151,Dicionário!$A:$B,2,0),"CONFERIR")</f>
        <v>2</v>
      </c>
      <c r="DJ151" s="2" t="s">
        <v>206</v>
      </c>
      <c r="DK151" s="10">
        <f>IFERROR(VLOOKUP(DJ151,Dicionário!A:B,2,0),"Conferir")</f>
        <v>7</v>
      </c>
      <c r="DL151" s="2" t="s">
        <v>206</v>
      </c>
      <c r="DM151" s="10">
        <f>IFERROR(VLOOKUP(DL151,Dicionário!A:B,2,0),"Conferir")</f>
        <v>7</v>
      </c>
      <c r="DN151" s="2" t="s">
        <v>126</v>
      </c>
      <c r="DO151" s="10">
        <f>IFERROR(VLOOKUP(DN151,Dicionário!A:B,2,0),"Conferir")</f>
        <v>2</v>
      </c>
      <c r="DP151" s="2" t="s">
        <v>126</v>
      </c>
      <c r="DQ151" s="10">
        <f>IFERROR(VLOOKUP(DP151,Dicionário!A:B,2,0),"Conferir")</f>
        <v>2</v>
      </c>
      <c r="DS151" s="2">
        <f t="shared" si="5"/>
        <v>8984</v>
      </c>
      <c r="DT151" s="2">
        <f t="shared" si="6"/>
        <v>27266</v>
      </c>
      <c r="DU151" s="2">
        <v>19</v>
      </c>
      <c r="DV151" s="2">
        <v>2022</v>
      </c>
    </row>
    <row r="152" spans="1:126" ht="13" x14ac:dyDescent="0.15">
      <c r="A152" s="6">
        <v>44965.457495324074</v>
      </c>
      <c r="B152" s="2" t="s">
        <v>335</v>
      </c>
      <c r="C152" s="2" t="s">
        <v>1299</v>
      </c>
      <c r="D152" s="2" t="s">
        <v>125</v>
      </c>
      <c r="E152" s="2" t="s">
        <v>126</v>
      </c>
      <c r="F152" s="2" t="s">
        <v>126</v>
      </c>
      <c r="G152" s="2">
        <v>1</v>
      </c>
      <c r="H152" s="2">
        <v>2</v>
      </c>
      <c r="I152" s="2" t="s">
        <v>127</v>
      </c>
      <c r="J152" s="2" t="s">
        <v>128</v>
      </c>
      <c r="K152" s="2" t="s">
        <v>163</v>
      </c>
      <c r="L152" s="2" t="s">
        <v>1300</v>
      </c>
      <c r="M152" s="2">
        <v>2023020296</v>
      </c>
      <c r="N152" s="2" t="s">
        <v>1301</v>
      </c>
      <c r="O152" s="2">
        <v>12978984534</v>
      </c>
      <c r="P152" s="2">
        <v>498950943</v>
      </c>
      <c r="Q152" s="2">
        <v>42324704846</v>
      </c>
      <c r="R152" s="7">
        <v>35195</v>
      </c>
      <c r="S152" s="2" t="s">
        <v>132</v>
      </c>
      <c r="T152" s="2" t="s">
        <v>133</v>
      </c>
      <c r="U152" s="2" t="s">
        <v>1302</v>
      </c>
      <c r="V152" s="8" t="s">
        <v>1303</v>
      </c>
      <c r="W152" s="2" t="s">
        <v>168</v>
      </c>
      <c r="X152" s="2" t="s">
        <v>137</v>
      </c>
      <c r="Y152" s="2" t="s">
        <v>138</v>
      </c>
      <c r="Z152" s="2" t="s">
        <v>139</v>
      </c>
      <c r="AB152" s="2">
        <v>2</v>
      </c>
      <c r="AC152" s="2">
        <v>2</v>
      </c>
      <c r="AD152" s="2">
        <f t="shared" si="0"/>
        <v>4</v>
      </c>
      <c r="AF152" s="2">
        <f t="shared" si="1"/>
        <v>4</v>
      </c>
      <c r="AG152" s="2" t="str">
        <f t="shared" si="2"/>
        <v>Ok</v>
      </c>
      <c r="AH152" s="2" t="s">
        <v>140</v>
      </c>
      <c r="AI152" s="2">
        <v>300</v>
      </c>
      <c r="AJ152" s="2" t="s">
        <v>188</v>
      </c>
      <c r="AK152" s="2">
        <f>IFERROR(VLOOKUP(AJ152,Dicionário!A:B,2,0),"Conferir")</f>
        <v>0</v>
      </c>
      <c r="AL152" s="2">
        <v>0</v>
      </c>
      <c r="AM152" s="2" t="s">
        <v>141</v>
      </c>
      <c r="AN152" s="9">
        <f>IFERROR(VLOOKUP(AM152,Dicionário!A:B,2,0),"Conferir")</f>
        <v>2</v>
      </c>
      <c r="AO152" s="2">
        <v>0</v>
      </c>
      <c r="AP152" s="2" t="s">
        <v>141</v>
      </c>
      <c r="AQ152" s="2">
        <f>IFERROR(VLOOKUP(AP152,Dicionário!A:B,2,0),"Conferir")</f>
        <v>2</v>
      </c>
      <c r="AR152" s="2">
        <v>0</v>
      </c>
      <c r="AS152" s="2" t="s">
        <v>141</v>
      </c>
      <c r="AT152" s="9">
        <f>IFERROR(VLOOKUP(AS152,Dicionário!A:B,2,0),"Conferir")</f>
        <v>2</v>
      </c>
      <c r="AU152" s="2">
        <v>600</v>
      </c>
      <c r="AV152" s="2">
        <f t="shared" ref="AV152:AV163" si="23">ROUND(AU152+CX152,0)</f>
        <v>600</v>
      </c>
      <c r="AW152" s="2" t="s">
        <v>351</v>
      </c>
      <c r="AX152" s="9">
        <f>IFERROR(VLOOKUP(AW152,Dicionário!A:B,2,0),"Conferir")</f>
        <v>2</v>
      </c>
      <c r="AY152" s="2">
        <v>0</v>
      </c>
      <c r="AZ152" s="2" t="s">
        <v>141</v>
      </c>
      <c r="BA152" s="10">
        <f>IFERROR(VLOOKUP(AZ152,Dicionário!A:B,2,0),"Conferir")</f>
        <v>2</v>
      </c>
      <c r="BB152" s="2">
        <v>495</v>
      </c>
      <c r="BC152" s="2" t="s">
        <v>351</v>
      </c>
      <c r="BD152" s="10">
        <f>IFERROR(VLOOKUP(BC152,Dicionário!A:B,2,0),"Conferir")</f>
        <v>2</v>
      </c>
      <c r="BF152" s="2">
        <v>0</v>
      </c>
      <c r="BG152" s="2" t="s">
        <v>172</v>
      </c>
      <c r="BH152" s="10">
        <f>IFERROR(VLOOKUP(BG152,Dicionário!$A:$B,2,0),"CONFERIR")</f>
        <v>2</v>
      </c>
      <c r="BI152" s="2">
        <v>750</v>
      </c>
      <c r="BJ152" s="2" t="s">
        <v>173</v>
      </c>
      <c r="BK152" s="10">
        <f>IFERROR(VLOOKUP(BJ152,Dicionário!$A:$B,2,0),"CONFERIR")</f>
        <v>2</v>
      </c>
      <c r="BL152" s="2">
        <v>0</v>
      </c>
      <c r="BM152" s="2" t="s">
        <v>150</v>
      </c>
      <c r="BN152" s="10">
        <f>IFERROR(VLOOKUP(BM152,Dicionário!$A:$B,2,0),"CONFERIR")</f>
        <v>2</v>
      </c>
      <c r="BO152" s="2">
        <v>0</v>
      </c>
      <c r="BP152" s="2" t="s">
        <v>379</v>
      </c>
      <c r="BQ152" s="10">
        <f>IFERROR(VLOOKUP(BP152,Dicionário!$A:$B,2,0),"CONFERIR")</f>
        <v>2</v>
      </c>
      <c r="BR152" s="2">
        <v>0</v>
      </c>
      <c r="BS152" s="2" t="s">
        <v>429</v>
      </c>
      <c r="BT152" s="10">
        <f>IFERROR(VLOOKUP(BS152,Dicionário!$A:$B,2,0),"CONFERIR")</f>
        <v>2</v>
      </c>
      <c r="BU152" s="2">
        <v>0</v>
      </c>
      <c r="BV152" s="2" t="s">
        <v>150</v>
      </c>
      <c r="BW152" s="10">
        <f>IFERROR(VLOOKUP(BV152,Dicionário!$A:$B,2,0),"CONFERIR")</f>
        <v>2</v>
      </c>
      <c r="BX152" s="2" t="s">
        <v>202</v>
      </c>
      <c r="BY152" s="2">
        <v>0</v>
      </c>
      <c r="BZ152" s="2" t="s">
        <v>150</v>
      </c>
      <c r="CA152" s="10">
        <f>IFERROR(VLOOKUP(BZ152,Dicionário!$A:$B,2,0),"CONFERIR")</f>
        <v>2</v>
      </c>
      <c r="CB152" s="2">
        <v>25</v>
      </c>
      <c r="CC152" s="2">
        <v>0</v>
      </c>
      <c r="CD152" s="2" t="s">
        <v>150</v>
      </c>
      <c r="CE152" s="10">
        <f>IFERROR(VLOOKUP(CD152,Dicionário!$A:$B,2,0),"CONFERIR")</f>
        <v>2</v>
      </c>
      <c r="CF152" s="2">
        <v>0</v>
      </c>
      <c r="CG152" s="2" t="s">
        <v>150</v>
      </c>
      <c r="CH152" s="10">
        <f>IFERROR(VLOOKUP(CG152,Dicionário!$A:$B,2,0),"CONFERIR")</f>
        <v>2</v>
      </c>
      <c r="CI152" s="2">
        <v>36</v>
      </c>
      <c r="CJ152" s="2" t="s">
        <v>175</v>
      </c>
      <c r="CK152" s="10">
        <f>IFERROR(VLOOKUP(CJ152,Dicionário!$A:$B,2,0),"CONFERIR")</f>
        <v>2</v>
      </c>
      <c r="CL152" s="2" t="s">
        <v>1304</v>
      </c>
      <c r="CM152" s="2">
        <v>0</v>
      </c>
      <c r="CN152" s="2">
        <v>0</v>
      </c>
      <c r="CO152" s="2">
        <v>0</v>
      </c>
      <c r="CP152" s="2" t="s">
        <v>150</v>
      </c>
      <c r="CQ152" s="10">
        <f>IFERROR(VLOOKUP(CP152,Dicionário!$A:$B,2,0),"CONFERIR")</f>
        <v>2</v>
      </c>
      <c r="CR152" s="2">
        <v>0</v>
      </c>
      <c r="CS152" s="2" t="s">
        <v>150</v>
      </c>
      <c r="CT152" s="10">
        <f>IFERROR(VLOOKUP(CS152,Dicionário!A:B,2,0),"Conferir")</f>
        <v>2</v>
      </c>
      <c r="CU152" s="2">
        <v>0</v>
      </c>
      <c r="CV152" s="2" t="s">
        <v>150</v>
      </c>
      <c r="CW152" s="10">
        <f>IFERROR(VLOOKUP(CV152,Dicionário!A:B,2,0),"Conferir")</f>
        <v>2</v>
      </c>
      <c r="CX152" s="2">
        <f t="shared" si="4"/>
        <v>0</v>
      </c>
      <c r="CY152" s="2">
        <v>0</v>
      </c>
      <c r="CZ152" s="2" t="s">
        <v>150</v>
      </c>
      <c r="DA152" s="10">
        <f>IFERROR(VLOOKUP(CZ152,Dicionário!$A:$B,2,0),"CONFERIR")</f>
        <v>2</v>
      </c>
      <c r="DB152" s="2" t="s">
        <v>1305</v>
      </c>
      <c r="DC152" s="2" t="s">
        <v>203</v>
      </c>
      <c r="DD152" s="2" t="s">
        <v>190</v>
      </c>
      <c r="DE152" s="10">
        <f>IFERROR(VLOOKUP(DD152,Dicionário!A:B,2,0),"Conferir")</f>
        <v>2</v>
      </c>
      <c r="DF152" s="2" t="s">
        <v>156</v>
      </c>
      <c r="DG152" s="2" t="s">
        <v>126</v>
      </c>
      <c r="DH152" s="2" t="s">
        <v>157</v>
      </c>
      <c r="DI152" s="10">
        <f>IFERROR(VLOOKUP(DH152,Dicionário!$A:$B,2,0),"CONFERIR")</f>
        <v>2</v>
      </c>
      <c r="DJ152" s="2" t="s">
        <v>158</v>
      </c>
      <c r="DK152" s="10">
        <f>IFERROR(VLOOKUP(DJ152,Dicionário!A:B,2,0),"Conferir")</f>
        <v>5</v>
      </c>
      <c r="DL152" s="2" t="s">
        <v>229</v>
      </c>
      <c r="DM152" s="10">
        <f>IFERROR(VLOOKUP(DL152,Dicionário!A:B,2,0),"Conferir")</f>
        <v>2</v>
      </c>
      <c r="DN152" s="2" t="s">
        <v>126</v>
      </c>
      <c r="DO152" s="10">
        <f>IFERROR(VLOOKUP(DN152,Dicionário!A:B,2,0),"Conferir")</f>
        <v>2</v>
      </c>
      <c r="DP152" s="2" t="s">
        <v>125</v>
      </c>
      <c r="DQ152" s="10">
        <f>IFERROR(VLOOKUP(DP152,Dicionário!A:B,2,0),"Conferir")</f>
        <v>1</v>
      </c>
      <c r="DR152" s="2" t="s">
        <v>1306</v>
      </c>
      <c r="DS152" s="2">
        <f t="shared" si="5"/>
        <v>1095</v>
      </c>
      <c r="DT152" s="2">
        <f t="shared" si="6"/>
        <v>811</v>
      </c>
      <c r="DU152" s="2">
        <v>27</v>
      </c>
      <c r="DV152" s="2">
        <v>2012</v>
      </c>
    </row>
    <row r="153" spans="1:126" ht="13" x14ac:dyDescent="0.15">
      <c r="A153" s="6">
        <v>44967.622387754629</v>
      </c>
      <c r="B153" s="2" t="s">
        <v>1036</v>
      </c>
      <c r="C153" s="2" t="s">
        <v>1307</v>
      </c>
      <c r="D153" s="2" t="s">
        <v>125</v>
      </c>
      <c r="E153" s="2" t="s">
        <v>126</v>
      </c>
      <c r="F153" s="2" t="s">
        <v>126</v>
      </c>
      <c r="G153" s="2" t="s">
        <v>162</v>
      </c>
      <c r="H153" s="2">
        <v>1</v>
      </c>
      <c r="I153" s="2" t="s">
        <v>127</v>
      </c>
      <c r="J153" s="2" t="s">
        <v>128</v>
      </c>
      <c r="K153" s="2" t="s">
        <v>163</v>
      </c>
      <c r="L153" s="2" t="s">
        <v>1308</v>
      </c>
      <c r="M153" s="2">
        <v>2023020299</v>
      </c>
      <c r="N153" s="2" t="s">
        <v>1309</v>
      </c>
      <c r="O153" s="2">
        <v>11966067244</v>
      </c>
      <c r="P153" s="2">
        <v>585474904</v>
      </c>
      <c r="Q153" s="2">
        <v>54484615819</v>
      </c>
      <c r="R153" s="7">
        <v>38730</v>
      </c>
      <c r="S153" s="2" t="s">
        <v>132</v>
      </c>
      <c r="T153" s="2" t="s">
        <v>133</v>
      </c>
      <c r="U153" s="2" t="s">
        <v>1310</v>
      </c>
      <c r="V153" s="8" t="s">
        <v>1311</v>
      </c>
      <c r="W153" s="2" t="s">
        <v>168</v>
      </c>
      <c r="X153" s="2" t="s">
        <v>137</v>
      </c>
      <c r="Y153" s="2" t="s">
        <v>138</v>
      </c>
      <c r="Z153" s="2" t="s">
        <v>139</v>
      </c>
      <c r="AB153" s="2">
        <v>4</v>
      </c>
      <c r="AC153" s="2">
        <v>4</v>
      </c>
      <c r="AD153" s="2">
        <f t="shared" si="0"/>
        <v>8</v>
      </c>
      <c r="AE153" s="2">
        <v>0</v>
      </c>
      <c r="AF153" s="2">
        <f t="shared" si="1"/>
        <v>8</v>
      </c>
      <c r="AG153" s="2" t="str">
        <f t="shared" si="2"/>
        <v>Ok</v>
      </c>
      <c r="AH153" s="2" t="s">
        <v>140</v>
      </c>
      <c r="AI153" s="2">
        <v>0</v>
      </c>
      <c r="AJ153" s="2" t="s">
        <v>141</v>
      </c>
      <c r="AK153" s="2">
        <f>IFERROR(VLOOKUP(AJ153,Dicionário!A:B,2,0),"Conferir")</f>
        <v>2</v>
      </c>
      <c r="AL153" s="2">
        <v>0</v>
      </c>
      <c r="AM153" s="2" t="s">
        <v>141</v>
      </c>
      <c r="AN153" s="9">
        <f>IFERROR(VLOOKUP(AM153,Dicionário!A:B,2,0),"Conferir")</f>
        <v>2</v>
      </c>
      <c r="AO153" s="2">
        <v>0</v>
      </c>
      <c r="AP153" s="2" t="s">
        <v>141</v>
      </c>
      <c r="AQ153" s="2">
        <f>IFERROR(VLOOKUP(AP153,Dicionário!A:B,2,0),"Conferir")</f>
        <v>2</v>
      </c>
      <c r="AR153" s="2">
        <v>0</v>
      </c>
      <c r="AS153" s="2" t="s">
        <v>141</v>
      </c>
      <c r="AT153" s="9">
        <f>IFERROR(VLOOKUP(AS153,Dicionário!A:B,2,0),"Conferir")</f>
        <v>2</v>
      </c>
      <c r="AU153" s="2">
        <v>0</v>
      </c>
      <c r="AV153" s="2">
        <f t="shared" si="23"/>
        <v>0</v>
      </c>
      <c r="AW153" s="2" t="s">
        <v>141</v>
      </c>
      <c r="AX153" s="9">
        <f>IFERROR(VLOOKUP(AW153,Dicionário!A:B,2,0),"Conferir")</f>
        <v>2</v>
      </c>
      <c r="AY153" s="2">
        <v>1302</v>
      </c>
      <c r="AZ153" s="2" t="s">
        <v>188</v>
      </c>
      <c r="BA153" s="10">
        <f>IFERROR(VLOOKUP(AZ153,Dicionário!A:B,2,0),"Conferir")</f>
        <v>0</v>
      </c>
      <c r="BB153" s="2">
        <v>0</v>
      </c>
      <c r="BC153" s="2" t="s">
        <v>141</v>
      </c>
      <c r="BD153" s="10">
        <f>IFERROR(VLOOKUP(BC153,Dicionário!A:B,2,0),"Conferir")</f>
        <v>2</v>
      </c>
      <c r="BF153" s="2">
        <v>0</v>
      </c>
      <c r="BG153" s="2" t="s">
        <v>143</v>
      </c>
      <c r="BH153" s="10">
        <f>IFERROR(VLOOKUP(BG153,Dicionário!$A:$B,2,0),"CONFERIR")</f>
        <v>1</v>
      </c>
      <c r="BI153" s="2">
        <v>0</v>
      </c>
      <c r="BJ153" s="2" t="s">
        <v>144</v>
      </c>
      <c r="BK153" s="10">
        <f>IFERROR(VLOOKUP(BJ153,Dicionário!$A:$B,2,0),"CONFERIR")</f>
        <v>2</v>
      </c>
      <c r="BL153" s="2">
        <v>597</v>
      </c>
      <c r="BM153" s="2" t="s">
        <v>145</v>
      </c>
      <c r="BN153" s="10">
        <f>IFERROR(VLOOKUP(BM153,Dicionário!$A:$B,2,0),"CONFERIR")</f>
        <v>2</v>
      </c>
      <c r="BO153" s="2">
        <v>69</v>
      </c>
      <c r="BP153" s="2" t="s">
        <v>146</v>
      </c>
      <c r="BQ153" s="10">
        <f>IFERROR(VLOOKUP(BP153,Dicionário!$A:$B,2,0),"CONFERIR")</f>
        <v>2</v>
      </c>
      <c r="BR153" s="2">
        <v>214</v>
      </c>
      <c r="BS153" s="2" t="s">
        <v>146</v>
      </c>
      <c r="BT153" s="10">
        <f>IFERROR(VLOOKUP(BS153,Dicionário!$A:$B,2,0),"CONFERIR")</f>
        <v>2</v>
      </c>
      <c r="BU153" s="2">
        <v>0</v>
      </c>
      <c r="BV153" s="2" t="s">
        <v>150</v>
      </c>
      <c r="BW153" s="10">
        <f>IFERROR(VLOOKUP(BV153,Dicionário!$A:$B,2,0),"CONFERIR")</f>
        <v>2</v>
      </c>
      <c r="BX153" s="2" t="s">
        <v>202</v>
      </c>
      <c r="BY153" s="2">
        <v>0</v>
      </c>
      <c r="BZ153" s="2" t="s">
        <v>150</v>
      </c>
      <c r="CA153" s="10">
        <f>IFERROR(VLOOKUP(BZ153,Dicionário!$A:$B,2,0),"CONFERIR")</f>
        <v>2</v>
      </c>
      <c r="CB153" s="2">
        <v>60</v>
      </c>
      <c r="CC153" s="2">
        <v>600</v>
      </c>
      <c r="CD153" s="2" t="s">
        <v>214</v>
      </c>
      <c r="CE153" s="10">
        <f>IFERROR(VLOOKUP(CD153,Dicionário!$A:$B,2,0),"CONFERIR")</f>
        <v>2</v>
      </c>
      <c r="CF153" s="2">
        <v>0</v>
      </c>
      <c r="CG153" s="2" t="s">
        <v>150</v>
      </c>
      <c r="CH153" s="10">
        <f>IFERROR(VLOOKUP(CG153,Dicionário!$A:$B,2,0),"CONFERIR")</f>
        <v>2</v>
      </c>
      <c r="CI153" s="2">
        <v>0</v>
      </c>
      <c r="CJ153" s="2" t="s">
        <v>150</v>
      </c>
      <c r="CK153" s="10">
        <f>IFERROR(VLOOKUP(CJ153,Dicionário!$A:$B,2,0),"CONFERIR")</f>
        <v>2</v>
      </c>
      <c r="CM153" s="2">
        <v>0</v>
      </c>
      <c r="CN153" s="2">
        <v>0</v>
      </c>
      <c r="CO153" s="2">
        <v>0</v>
      </c>
      <c r="CP153" s="2" t="s">
        <v>150</v>
      </c>
      <c r="CQ153" s="10">
        <f>IFERROR(VLOOKUP(CP153,Dicionário!$A:$B,2,0),"CONFERIR")</f>
        <v>2</v>
      </c>
      <c r="CR153" s="2">
        <v>0</v>
      </c>
      <c r="CS153" s="2" t="s">
        <v>150</v>
      </c>
      <c r="CT153" s="10">
        <f>IFERROR(VLOOKUP(CS153,Dicionário!A:B,2,0),"Conferir")</f>
        <v>2</v>
      </c>
      <c r="CU153" s="2">
        <v>0</v>
      </c>
      <c r="CV153" s="2" t="s">
        <v>150</v>
      </c>
      <c r="CW153" s="10">
        <f>IFERROR(VLOOKUP(CV153,Dicionário!A:B,2,0),"Conferir")</f>
        <v>2</v>
      </c>
      <c r="CX153" s="2">
        <f t="shared" si="4"/>
        <v>0</v>
      </c>
      <c r="CY153" s="2">
        <v>0</v>
      </c>
      <c r="CZ153" s="2" t="s">
        <v>150</v>
      </c>
      <c r="DA153" s="10">
        <f>IFERROR(VLOOKUP(CZ153,Dicionário!$A:$B,2,0),"CONFERIR")</f>
        <v>2</v>
      </c>
      <c r="DC153" s="2" t="s">
        <v>155</v>
      </c>
      <c r="DD153" s="2" t="s">
        <v>155</v>
      </c>
      <c r="DE153" s="10">
        <f>IFERROR(VLOOKUP(DD153,Dicionário!A:B,2,0),"Conferir")</f>
        <v>1</v>
      </c>
      <c r="DF153" s="2" t="s">
        <v>179</v>
      </c>
      <c r="DH153" s="2" t="s">
        <v>157</v>
      </c>
      <c r="DI153" s="10">
        <f>IFERROR(VLOOKUP(DH153,Dicionário!$A:$B,2,0),"CONFERIR")</f>
        <v>2</v>
      </c>
      <c r="DJ153" s="2" t="s">
        <v>158</v>
      </c>
      <c r="DK153" s="10">
        <f>IFERROR(VLOOKUP(DJ153,Dicionário!A:B,2,0),"Conferir")</f>
        <v>5</v>
      </c>
      <c r="DL153" s="2" t="s">
        <v>206</v>
      </c>
      <c r="DM153" s="10">
        <f>IFERROR(VLOOKUP(DL153,Dicionário!A:B,2,0),"Conferir")</f>
        <v>7</v>
      </c>
      <c r="DN153" s="2" t="s">
        <v>126</v>
      </c>
      <c r="DO153" s="10">
        <f>IFERROR(VLOOKUP(DN153,Dicionário!A:B,2,0),"Conferir")</f>
        <v>2</v>
      </c>
      <c r="DP153" s="2" t="s">
        <v>126</v>
      </c>
      <c r="DQ153" s="10">
        <f>IFERROR(VLOOKUP(DP153,Dicionário!A:B,2,0),"Conferir")</f>
        <v>2</v>
      </c>
      <c r="DS153" s="2">
        <f t="shared" si="5"/>
        <v>1302</v>
      </c>
      <c r="DT153" s="2">
        <f t="shared" si="6"/>
        <v>1540</v>
      </c>
      <c r="DU153" s="2">
        <v>17</v>
      </c>
      <c r="DV153" s="2">
        <v>2023</v>
      </c>
    </row>
    <row r="154" spans="1:126" ht="13" x14ac:dyDescent="0.15">
      <c r="A154" s="6">
        <v>44965.680807291668</v>
      </c>
      <c r="B154" s="2" t="s">
        <v>180</v>
      </c>
      <c r="C154" s="2" t="s">
        <v>1312</v>
      </c>
      <c r="D154" s="2" t="s">
        <v>125</v>
      </c>
      <c r="E154" s="2" t="s">
        <v>126</v>
      </c>
      <c r="F154" s="2" t="s">
        <v>126</v>
      </c>
      <c r="G154" s="2">
        <v>1</v>
      </c>
      <c r="H154" s="2">
        <v>1</v>
      </c>
      <c r="I154" s="2" t="s">
        <v>127</v>
      </c>
      <c r="J154" s="2" t="s">
        <v>221</v>
      </c>
      <c r="K154" s="2" t="s">
        <v>1313</v>
      </c>
      <c r="L154" s="2" t="s">
        <v>1314</v>
      </c>
      <c r="M154" s="2">
        <v>2023020300</v>
      </c>
      <c r="N154" s="2" t="s">
        <v>1315</v>
      </c>
      <c r="O154" s="2">
        <v>11977232339</v>
      </c>
      <c r="P154" s="2">
        <v>505939265</v>
      </c>
      <c r="Q154" s="2">
        <v>36390826800</v>
      </c>
      <c r="R154" s="7">
        <v>37770</v>
      </c>
      <c r="S154" s="2" t="s">
        <v>224</v>
      </c>
      <c r="T154" s="2" t="s">
        <v>133</v>
      </c>
      <c r="U154" s="2" t="s">
        <v>1316</v>
      </c>
      <c r="V154" s="8" t="s">
        <v>1317</v>
      </c>
      <c r="W154" s="2" t="s">
        <v>275</v>
      </c>
      <c r="X154" s="2" t="s">
        <v>137</v>
      </c>
      <c r="Y154" s="2" t="s">
        <v>138</v>
      </c>
      <c r="Z154" s="2" t="s">
        <v>139</v>
      </c>
      <c r="AB154" s="2">
        <v>3</v>
      </c>
      <c r="AC154" s="2">
        <v>3</v>
      </c>
      <c r="AD154" s="2">
        <f t="shared" si="0"/>
        <v>6</v>
      </c>
      <c r="AF154" s="2">
        <f t="shared" si="1"/>
        <v>6</v>
      </c>
      <c r="AG154" s="2" t="str">
        <f t="shared" si="2"/>
        <v>Ok</v>
      </c>
      <c r="AH154" s="2" t="s">
        <v>140</v>
      </c>
      <c r="AI154" s="2">
        <v>0</v>
      </c>
      <c r="AJ154" s="2" t="s">
        <v>141</v>
      </c>
      <c r="AK154" s="2">
        <f>IFERROR(VLOOKUP(AJ154,Dicionário!A:B,2,0),"Conferir")</f>
        <v>2</v>
      </c>
      <c r="AL154" s="2">
        <v>0</v>
      </c>
      <c r="AM154" s="2" t="s">
        <v>141</v>
      </c>
      <c r="AN154" s="9">
        <f>IFERROR(VLOOKUP(AM154,Dicionário!A:B,2,0),"Conferir")</f>
        <v>2</v>
      </c>
      <c r="AO154" s="2">
        <v>2505</v>
      </c>
      <c r="AP154" s="2" t="s">
        <v>142</v>
      </c>
      <c r="AQ154" s="2">
        <f>IFERROR(VLOOKUP(AP154,Dicionário!A:B,2,0),"Conferir")</f>
        <v>2</v>
      </c>
      <c r="AR154" s="2">
        <v>0</v>
      </c>
      <c r="AS154" s="2" t="s">
        <v>141</v>
      </c>
      <c r="AT154" s="9">
        <f>IFERROR(VLOOKUP(AS154,Dicionário!A:B,2,0),"Conferir")</f>
        <v>2</v>
      </c>
      <c r="AU154" s="2">
        <v>0</v>
      </c>
      <c r="AV154" s="2">
        <f t="shared" si="23"/>
        <v>0</v>
      </c>
      <c r="AW154" s="2" t="s">
        <v>141</v>
      </c>
      <c r="AX154" s="9">
        <f>IFERROR(VLOOKUP(AW154,Dicionário!A:B,2,0),"Conferir")</f>
        <v>2</v>
      </c>
      <c r="AY154" s="2">
        <v>0</v>
      </c>
      <c r="AZ154" s="2" t="s">
        <v>141</v>
      </c>
      <c r="BA154" s="10">
        <f>IFERROR(VLOOKUP(AZ154,Dicionário!A:B,2,0),"Conferir")</f>
        <v>2</v>
      </c>
      <c r="BB154" s="2">
        <v>0</v>
      </c>
      <c r="BC154" s="2" t="s">
        <v>141</v>
      </c>
      <c r="BD154" s="10">
        <f>IFERROR(VLOOKUP(BC154,Dicionário!A:B,2,0),"Conferir")</f>
        <v>2</v>
      </c>
      <c r="BE154" s="2" t="s">
        <v>1318</v>
      </c>
      <c r="BF154" s="2">
        <v>0</v>
      </c>
      <c r="BG154" s="2" t="s">
        <v>172</v>
      </c>
      <c r="BH154" s="10">
        <f>IFERROR(VLOOKUP(BG154,Dicionário!$A:$B,2,0),"CONFERIR")</f>
        <v>2</v>
      </c>
      <c r="BI154" s="2">
        <v>950</v>
      </c>
      <c r="BJ154" s="2" t="s">
        <v>173</v>
      </c>
      <c r="BK154" s="10">
        <f>IFERROR(VLOOKUP(BJ154,Dicionário!$A:$B,2,0),"CONFERIR")</f>
        <v>2</v>
      </c>
      <c r="BL154" s="2">
        <v>0</v>
      </c>
      <c r="BM154" s="2" t="s">
        <v>150</v>
      </c>
      <c r="BN154" s="10">
        <f>IFERROR(VLOOKUP(BM154,Dicionário!$A:$B,2,0),"CONFERIR")</f>
        <v>2</v>
      </c>
      <c r="BO154" s="2">
        <v>131</v>
      </c>
      <c r="BP154" s="2" t="s">
        <v>146</v>
      </c>
      <c r="BQ154" s="10">
        <f>IFERROR(VLOOKUP(BP154,Dicionário!$A:$B,2,0),"CONFERIR")</f>
        <v>2</v>
      </c>
      <c r="BR154" s="2">
        <v>263</v>
      </c>
      <c r="BS154" s="2" t="s">
        <v>146</v>
      </c>
      <c r="BT154" s="10">
        <f>IFERROR(VLOOKUP(BS154,Dicionário!$A:$B,2,0),"CONFERIR")</f>
        <v>2</v>
      </c>
      <c r="BU154" s="2">
        <v>0</v>
      </c>
      <c r="BV154" s="2" t="s">
        <v>150</v>
      </c>
      <c r="BW154" s="10">
        <f>IFERROR(VLOOKUP(BV154,Dicionário!$A:$B,2,0),"CONFERIR")</f>
        <v>2</v>
      </c>
      <c r="BX154" s="2" t="s">
        <v>202</v>
      </c>
      <c r="BY154" s="2">
        <v>112</v>
      </c>
      <c r="BZ154" s="2" t="s">
        <v>149</v>
      </c>
      <c r="CA154" s="10">
        <f>IFERROR(VLOOKUP(BZ154,Dicionário!$A:$B,2,0),"CONFERIR")</f>
        <v>2</v>
      </c>
      <c r="CB154" s="2">
        <v>121</v>
      </c>
      <c r="CC154" s="2">
        <v>0</v>
      </c>
      <c r="CD154" s="2" t="s">
        <v>150</v>
      </c>
      <c r="CE154" s="10">
        <f>IFERROR(VLOOKUP(CD154,Dicionário!$A:$B,2,0),"CONFERIR")</f>
        <v>2</v>
      </c>
      <c r="CF154" s="2">
        <v>0</v>
      </c>
      <c r="CG154" s="2" t="s">
        <v>150</v>
      </c>
      <c r="CH154" s="10">
        <f>IFERROR(VLOOKUP(CG154,Dicionário!$A:$B,2,0),"CONFERIR")</f>
        <v>2</v>
      </c>
      <c r="CI154" s="2">
        <v>0</v>
      </c>
      <c r="CJ154" s="2" t="s">
        <v>150</v>
      </c>
      <c r="CK154" s="10">
        <f>IFERROR(VLOOKUP(CJ154,Dicionário!$A:$B,2,0),"CONFERIR")</f>
        <v>2</v>
      </c>
      <c r="CM154" s="2">
        <v>0</v>
      </c>
      <c r="CN154" s="2">
        <v>1</v>
      </c>
      <c r="CO154" s="2">
        <v>277</v>
      </c>
      <c r="CP154" s="2" t="s">
        <v>154</v>
      </c>
      <c r="CQ154" s="10">
        <f>IFERROR(VLOOKUP(CP154,Dicionário!$A:$B,2,0),"CONFERIR")</f>
        <v>2</v>
      </c>
      <c r="CR154" s="2">
        <v>0</v>
      </c>
      <c r="CS154" s="2" t="s">
        <v>150</v>
      </c>
      <c r="CT154" s="10">
        <f>IFERROR(VLOOKUP(CS154,Dicionário!A:B,2,0),"Conferir")</f>
        <v>2</v>
      </c>
      <c r="CU154" s="2">
        <v>0</v>
      </c>
      <c r="CV154" s="2" t="s">
        <v>150</v>
      </c>
      <c r="CW154" s="10">
        <f>IFERROR(VLOOKUP(CV154,Dicionário!A:B,2,0),"Conferir")</f>
        <v>2</v>
      </c>
      <c r="CX154" s="2">
        <f t="shared" si="4"/>
        <v>0</v>
      </c>
      <c r="CY154" s="2">
        <v>0</v>
      </c>
      <c r="CZ154" s="2" t="s">
        <v>150</v>
      </c>
      <c r="DA154" s="10">
        <f>IFERROR(VLOOKUP(CZ154,Dicionário!$A:$B,2,0),"CONFERIR")</f>
        <v>2</v>
      </c>
      <c r="DC154" s="2" t="s">
        <v>155</v>
      </c>
      <c r="DD154" s="2" t="s">
        <v>155</v>
      </c>
      <c r="DE154" s="10">
        <f>IFERROR(VLOOKUP(DD154,Dicionário!A:B,2,0),"Conferir")</f>
        <v>1</v>
      </c>
      <c r="DF154" s="2" t="s">
        <v>156</v>
      </c>
      <c r="DG154" s="2" t="s">
        <v>126</v>
      </c>
      <c r="DH154" s="2" t="s">
        <v>157</v>
      </c>
      <c r="DI154" s="10">
        <f>IFERROR(VLOOKUP(DH154,Dicionário!$A:$B,2,0),"CONFERIR")</f>
        <v>2</v>
      </c>
      <c r="DJ154" s="2" t="s">
        <v>519</v>
      </c>
      <c r="DK154" s="10">
        <f>IFERROR(VLOOKUP(DJ154,Dicionário!A:B,2,0),"Conferir")</f>
        <v>1</v>
      </c>
      <c r="DL154" s="2" t="s">
        <v>158</v>
      </c>
      <c r="DM154" s="10">
        <f>IFERROR(VLOOKUP(DL154,Dicionário!A:B,2,0),"Conferir")</f>
        <v>5</v>
      </c>
      <c r="DN154" s="2" t="s">
        <v>126</v>
      </c>
      <c r="DO154" s="10">
        <f>IFERROR(VLOOKUP(DN154,Dicionário!A:B,2,0),"Conferir")</f>
        <v>2</v>
      </c>
      <c r="DP154" s="2" t="s">
        <v>126</v>
      </c>
      <c r="DQ154" s="10">
        <f>IFERROR(VLOOKUP(DP154,Dicionário!A:B,2,0),"Conferir")</f>
        <v>2</v>
      </c>
      <c r="DR154" s="2" t="s">
        <v>1319</v>
      </c>
      <c r="DS154" s="2">
        <f t="shared" si="5"/>
        <v>2505</v>
      </c>
      <c r="DT154" s="2">
        <f t="shared" si="6"/>
        <v>1854</v>
      </c>
      <c r="DU154" s="2">
        <v>20</v>
      </c>
      <c r="DV154" s="2">
        <v>2021</v>
      </c>
    </row>
    <row r="155" spans="1:126" ht="13" x14ac:dyDescent="0.15">
      <c r="A155" s="6">
        <v>44966.430132662033</v>
      </c>
      <c r="B155" s="2" t="s">
        <v>335</v>
      </c>
      <c r="C155" s="2" t="s">
        <v>1320</v>
      </c>
      <c r="D155" s="2" t="s">
        <v>125</v>
      </c>
      <c r="E155" s="2" t="s">
        <v>126</v>
      </c>
      <c r="F155" s="2" t="s">
        <v>126</v>
      </c>
      <c r="G155" s="2">
        <v>1</v>
      </c>
      <c r="H155" s="2">
        <v>1</v>
      </c>
      <c r="I155" s="2" t="s">
        <v>127</v>
      </c>
      <c r="J155" s="2" t="s">
        <v>163</v>
      </c>
      <c r="K155" s="2" t="s">
        <v>128</v>
      </c>
      <c r="L155" s="2" t="s">
        <v>1321</v>
      </c>
      <c r="M155" s="2">
        <v>2023020305</v>
      </c>
      <c r="N155" s="2" t="s">
        <v>1322</v>
      </c>
      <c r="O155" s="2">
        <v>11951654424</v>
      </c>
      <c r="P155" s="2">
        <v>590938125</v>
      </c>
      <c r="Q155" s="2">
        <v>50446476838</v>
      </c>
      <c r="R155" s="7">
        <v>38117</v>
      </c>
      <c r="S155" s="2" t="s">
        <v>224</v>
      </c>
      <c r="T155" s="2" t="s">
        <v>133</v>
      </c>
      <c r="U155" s="2" t="s">
        <v>1323</v>
      </c>
      <c r="V155" s="8" t="s">
        <v>1324</v>
      </c>
      <c r="W155" s="2" t="s">
        <v>254</v>
      </c>
      <c r="X155" s="2" t="s">
        <v>137</v>
      </c>
      <c r="Y155" s="2" t="s">
        <v>138</v>
      </c>
      <c r="Z155" s="2" t="s">
        <v>139</v>
      </c>
      <c r="AB155" s="2">
        <v>3</v>
      </c>
      <c r="AC155" s="2">
        <v>2</v>
      </c>
      <c r="AD155" s="2">
        <f t="shared" si="0"/>
        <v>4</v>
      </c>
      <c r="AE155" s="2">
        <v>0</v>
      </c>
      <c r="AF155" s="2">
        <f t="shared" si="1"/>
        <v>4</v>
      </c>
      <c r="AG155" s="2" t="str">
        <f t="shared" si="2"/>
        <v>Ok</v>
      </c>
      <c r="AH155" s="2" t="s">
        <v>140</v>
      </c>
      <c r="AI155" s="2">
        <v>0</v>
      </c>
      <c r="AJ155" s="2" t="s">
        <v>141</v>
      </c>
      <c r="AK155" s="2">
        <f>IFERROR(VLOOKUP(AJ155,Dicionário!A:B,2,0),"Conferir")</f>
        <v>2</v>
      </c>
      <c r="AL155" s="2">
        <v>2500</v>
      </c>
      <c r="AM155" s="2" t="s">
        <v>188</v>
      </c>
      <c r="AN155" s="9">
        <f>IFERROR(VLOOKUP(AM155,Dicionário!A:B,2,0),"Conferir")</f>
        <v>0</v>
      </c>
      <c r="AO155" s="2">
        <v>2300</v>
      </c>
      <c r="AP155" s="2" t="s">
        <v>188</v>
      </c>
      <c r="AQ155" s="2">
        <f>IFERROR(VLOOKUP(AP155,Dicionário!A:B,2,0),"Conferir")</f>
        <v>0</v>
      </c>
      <c r="AR155" s="2">
        <v>0</v>
      </c>
      <c r="AS155" s="2" t="s">
        <v>141</v>
      </c>
      <c r="AT155" s="9">
        <f>IFERROR(VLOOKUP(AS155,Dicionário!A:B,2,0),"Conferir")</f>
        <v>2</v>
      </c>
      <c r="AU155" s="2">
        <v>0</v>
      </c>
      <c r="AV155" s="2">
        <f t="shared" si="23"/>
        <v>0</v>
      </c>
      <c r="AW155" s="2" t="s">
        <v>141</v>
      </c>
      <c r="AX155" s="9">
        <f>IFERROR(VLOOKUP(AW155,Dicionário!A:B,2,0),"Conferir")</f>
        <v>2</v>
      </c>
      <c r="AY155" s="2">
        <v>0</v>
      </c>
      <c r="AZ155" s="2" t="s">
        <v>141</v>
      </c>
      <c r="BA155" s="10">
        <f>IFERROR(VLOOKUP(AZ155,Dicionário!A:B,2,0),"Conferir")</f>
        <v>2</v>
      </c>
      <c r="BB155" s="2">
        <v>0</v>
      </c>
      <c r="BC155" s="2" t="s">
        <v>141</v>
      </c>
      <c r="BD155" s="10">
        <f>IFERROR(VLOOKUP(BC155,Dicionário!A:B,2,0),"Conferir")</f>
        <v>2</v>
      </c>
      <c r="BF155" s="2">
        <v>0</v>
      </c>
      <c r="BG155" s="2" t="s">
        <v>143</v>
      </c>
      <c r="BH155" s="10">
        <f>IFERROR(VLOOKUP(BG155,Dicionário!$A:$B,2,0),"CONFERIR")</f>
        <v>1</v>
      </c>
      <c r="BI155" s="2">
        <v>0</v>
      </c>
      <c r="BJ155" s="2" t="s">
        <v>144</v>
      </c>
      <c r="BK155" s="10">
        <f>IFERROR(VLOOKUP(BJ155,Dicionário!$A:$B,2,0),"CONFERIR")</f>
        <v>2</v>
      </c>
      <c r="BL155" s="2">
        <v>1200</v>
      </c>
      <c r="BM155" s="2" t="s">
        <v>227</v>
      </c>
      <c r="BN155" s="10">
        <f>IFERROR(VLOOKUP(BM155,Dicionário!$A:$B,2,0),"CONFERIR")</f>
        <v>0</v>
      </c>
      <c r="BO155" s="2">
        <v>66</v>
      </c>
      <c r="BP155" s="2" t="s">
        <v>146</v>
      </c>
      <c r="BQ155" s="10">
        <f>IFERROR(VLOOKUP(BP155,Dicionário!$A:$B,2,0),"CONFERIR")</f>
        <v>2</v>
      </c>
      <c r="BR155" s="2">
        <v>85</v>
      </c>
      <c r="BS155" s="2" t="s">
        <v>146</v>
      </c>
      <c r="BT155" s="10">
        <f>IFERROR(VLOOKUP(BS155,Dicionário!$A:$B,2,0),"CONFERIR")</f>
        <v>2</v>
      </c>
      <c r="BU155" s="2">
        <v>74</v>
      </c>
      <c r="BV155" s="2" t="s">
        <v>147</v>
      </c>
      <c r="BW155" s="10">
        <f>IFERROR(VLOOKUP(BV155,Dicionário!$A:$B,2,0),"CONFERIR")</f>
        <v>2</v>
      </c>
      <c r="BX155" s="2" t="s">
        <v>148</v>
      </c>
      <c r="BY155" s="2">
        <v>105</v>
      </c>
      <c r="BZ155" s="2" t="s">
        <v>149</v>
      </c>
      <c r="CA155" s="10">
        <f>IFERROR(VLOOKUP(BZ155,Dicionário!$A:$B,2,0),"CONFERIR")</f>
        <v>2</v>
      </c>
      <c r="CB155" s="2">
        <v>70</v>
      </c>
      <c r="CC155" s="2">
        <v>0</v>
      </c>
      <c r="CD155" s="2" t="s">
        <v>150</v>
      </c>
      <c r="CE155" s="10">
        <f>IFERROR(VLOOKUP(CD155,Dicionário!$A:$B,2,0),"CONFERIR")</f>
        <v>2</v>
      </c>
      <c r="CF155" s="2">
        <v>0</v>
      </c>
      <c r="CG155" s="2" t="s">
        <v>150</v>
      </c>
      <c r="CH155" s="10">
        <f>IFERROR(VLOOKUP(CG155,Dicionário!$A:$B,2,0),"CONFERIR")</f>
        <v>2</v>
      </c>
      <c r="CI155" s="2">
        <v>56</v>
      </c>
      <c r="CJ155" s="2" t="s">
        <v>175</v>
      </c>
      <c r="CK155" s="10">
        <f>IFERROR(VLOOKUP(CJ155,Dicionário!$A:$B,2,0),"CONFERIR")</f>
        <v>2</v>
      </c>
      <c r="CL155" s="2" t="s">
        <v>342</v>
      </c>
      <c r="CM155" s="2">
        <v>2</v>
      </c>
      <c r="CN155" s="2">
        <v>1</v>
      </c>
      <c r="CO155" s="2">
        <v>0</v>
      </c>
      <c r="CP155" s="2" t="s">
        <v>177</v>
      </c>
      <c r="CQ155" s="10">
        <f>IFERROR(VLOOKUP(CP155,Dicionário!$A:$B,2,0),"CONFERIR")</f>
        <v>0</v>
      </c>
      <c r="CR155" s="2">
        <v>0</v>
      </c>
      <c r="CS155" s="2" t="s">
        <v>150</v>
      </c>
      <c r="CT155" s="10">
        <f>IFERROR(VLOOKUP(CS155,Dicionário!A:B,2,0),"Conferir")</f>
        <v>2</v>
      </c>
      <c r="CU155" s="2">
        <v>1099</v>
      </c>
      <c r="CV155" s="2" t="s">
        <v>227</v>
      </c>
      <c r="CW155" s="10">
        <f>IFERROR(VLOOKUP(CV155,Dicionário!A:B,2,0),"Conferir")</f>
        <v>0</v>
      </c>
      <c r="CX155" s="2">
        <f t="shared" si="4"/>
        <v>0</v>
      </c>
      <c r="CY155" s="2">
        <v>0</v>
      </c>
      <c r="CZ155" s="2" t="s">
        <v>150</v>
      </c>
      <c r="DA155" s="10">
        <f>IFERROR(VLOOKUP(CZ155,Dicionário!$A:$B,2,0),"CONFERIR")</f>
        <v>2</v>
      </c>
      <c r="DC155" s="2" t="s">
        <v>203</v>
      </c>
      <c r="DD155" s="2" t="s">
        <v>155</v>
      </c>
      <c r="DE155" s="10">
        <f>IFERROR(VLOOKUP(DD155,Dicionário!A:B,2,0),"Conferir")</f>
        <v>1</v>
      </c>
      <c r="DF155" s="2" t="s">
        <v>156</v>
      </c>
      <c r="DH155" s="2" t="s">
        <v>157</v>
      </c>
      <c r="DI155" s="10">
        <f>IFERROR(VLOOKUP(DH155,Dicionário!$A:$B,2,0),"CONFERIR")</f>
        <v>2</v>
      </c>
      <c r="DJ155" s="2" t="s">
        <v>206</v>
      </c>
      <c r="DK155" s="10">
        <f>IFERROR(VLOOKUP(DJ155,Dicionário!A:B,2,0),"Conferir")</f>
        <v>7</v>
      </c>
      <c r="DL155" s="2" t="s">
        <v>158</v>
      </c>
      <c r="DM155" s="10">
        <f>IFERROR(VLOOKUP(DL155,Dicionário!A:B,2,0),"Conferir")</f>
        <v>5</v>
      </c>
      <c r="DN155" s="2" t="s">
        <v>125</v>
      </c>
      <c r="DO155" s="10">
        <f>IFERROR(VLOOKUP(DN155,Dicionário!A:B,2,0),"Conferir")</f>
        <v>1</v>
      </c>
      <c r="DP155" s="2" t="s">
        <v>126</v>
      </c>
      <c r="DQ155" s="10">
        <f>IFERROR(VLOOKUP(DP155,Dicionário!A:B,2,0),"Conferir")</f>
        <v>2</v>
      </c>
      <c r="DS155" s="2">
        <f t="shared" si="5"/>
        <v>4800</v>
      </c>
      <c r="DT155" s="2">
        <f t="shared" si="6"/>
        <v>1656</v>
      </c>
      <c r="DU155" s="2">
        <v>19</v>
      </c>
      <c r="DV155" s="2">
        <v>2022</v>
      </c>
    </row>
    <row r="156" spans="1:126" ht="13" x14ac:dyDescent="0.15">
      <c r="A156" s="6">
        <v>44966.687188668977</v>
      </c>
      <c r="B156" s="2" t="s">
        <v>645</v>
      </c>
      <c r="C156" s="2" t="s">
        <v>1325</v>
      </c>
      <c r="D156" s="2" t="s">
        <v>125</v>
      </c>
      <c r="E156" s="2" t="s">
        <v>125</v>
      </c>
      <c r="F156" s="2" t="s">
        <v>345</v>
      </c>
      <c r="G156" s="2">
        <v>2</v>
      </c>
      <c r="H156" s="2" t="s">
        <v>162</v>
      </c>
      <c r="I156" s="2" t="s">
        <v>127</v>
      </c>
      <c r="J156" s="2" t="s">
        <v>163</v>
      </c>
      <c r="K156" s="2" t="s">
        <v>128</v>
      </c>
      <c r="L156" s="2" t="s">
        <v>1326</v>
      </c>
      <c r="M156" s="2">
        <v>2023020306</v>
      </c>
      <c r="N156" s="2" t="s">
        <v>1327</v>
      </c>
      <c r="O156" s="2">
        <v>11971063038</v>
      </c>
      <c r="P156" s="2">
        <v>606306699</v>
      </c>
      <c r="Q156" s="2">
        <v>52558583824</v>
      </c>
      <c r="R156" s="7">
        <v>38307</v>
      </c>
      <c r="S156" s="2" t="s">
        <v>224</v>
      </c>
      <c r="T156" s="2" t="s">
        <v>133</v>
      </c>
      <c r="U156" s="2" t="s">
        <v>1328</v>
      </c>
      <c r="V156" s="8" t="s">
        <v>1329</v>
      </c>
      <c r="W156" s="2" t="s">
        <v>1330</v>
      </c>
      <c r="X156" s="2" t="s">
        <v>137</v>
      </c>
      <c r="Y156" s="2" t="s">
        <v>138</v>
      </c>
      <c r="Z156" s="2" t="s">
        <v>139</v>
      </c>
      <c r="AB156" s="2">
        <v>2</v>
      </c>
      <c r="AC156" s="2">
        <v>2</v>
      </c>
      <c r="AD156" s="2">
        <f t="shared" si="0"/>
        <v>4</v>
      </c>
      <c r="AE156" s="2">
        <v>0</v>
      </c>
      <c r="AF156" s="2">
        <f t="shared" si="1"/>
        <v>4</v>
      </c>
      <c r="AG156" s="2" t="str">
        <f t="shared" si="2"/>
        <v>Ok</v>
      </c>
      <c r="AH156" s="2" t="s">
        <v>140</v>
      </c>
      <c r="AI156" s="2">
        <v>0</v>
      </c>
      <c r="AJ156" s="2" t="s">
        <v>141</v>
      </c>
      <c r="AK156" s="2">
        <f>IFERROR(VLOOKUP(AJ156,Dicionário!A:B,2,0),"Conferir")</f>
        <v>2</v>
      </c>
      <c r="AL156" s="2">
        <v>0</v>
      </c>
      <c r="AM156" s="2" t="s">
        <v>141</v>
      </c>
      <c r="AN156" s="9">
        <f>IFERROR(VLOOKUP(AM156,Dicionário!A:B,2,0),"Conferir")</f>
        <v>2</v>
      </c>
      <c r="AO156" s="2">
        <v>4088</v>
      </c>
      <c r="AP156" s="2" t="s">
        <v>142</v>
      </c>
      <c r="AQ156" s="2">
        <f>IFERROR(VLOOKUP(AP156,Dicionário!A:B,2,0),"Conferir")</f>
        <v>2</v>
      </c>
      <c r="AR156" s="2">
        <v>0</v>
      </c>
      <c r="AS156" s="2" t="s">
        <v>141</v>
      </c>
      <c r="AT156" s="9">
        <f>IFERROR(VLOOKUP(AS156,Dicionário!A:B,2,0),"Conferir")</f>
        <v>2</v>
      </c>
      <c r="AU156" s="2">
        <v>0</v>
      </c>
      <c r="AV156" s="2">
        <f t="shared" si="23"/>
        <v>0</v>
      </c>
      <c r="AW156" s="2" t="s">
        <v>141</v>
      </c>
      <c r="AX156" s="9">
        <f>IFERROR(VLOOKUP(AW156,Dicionário!A:B,2,0),"Conferir")</f>
        <v>2</v>
      </c>
      <c r="AY156" s="2">
        <v>0</v>
      </c>
      <c r="AZ156" s="2" t="s">
        <v>141</v>
      </c>
      <c r="BA156" s="10">
        <f>IFERROR(VLOOKUP(AZ156,Dicionário!A:B,2,0),"Conferir")</f>
        <v>2</v>
      </c>
      <c r="BB156" s="2">
        <v>0</v>
      </c>
      <c r="BC156" s="2" t="s">
        <v>141</v>
      </c>
      <c r="BD156" s="10">
        <f>IFERROR(VLOOKUP(BC156,Dicionário!A:B,2,0),"Conferir")</f>
        <v>2</v>
      </c>
      <c r="BF156" s="2">
        <v>0</v>
      </c>
      <c r="BG156" s="2" t="s">
        <v>143</v>
      </c>
      <c r="BH156" s="10">
        <f>IFERROR(VLOOKUP(BG156,Dicionário!$A:$B,2,0),"CONFERIR")</f>
        <v>1</v>
      </c>
      <c r="BI156" s="2">
        <v>695</v>
      </c>
      <c r="BJ156" s="2" t="s">
        <v>377</v>
      </c>
      <c r="BK156" s="10">
        <f>IFERROR(VLOOKUP(BJ156,Dicionário!$A:$B,2,0),"CONFERIR")</f>
        <v>2</v>
      </c>
      <c r="BL156" s="2">
        <v>984</v>
      </c>
      <c r="BM156" s="2" t="s">
        <v>145</v>
      </c>
      <c r="BN156" s="10">
        <f>IFERROR(VLOOKUP(BM156,Dicionário!$A:$B,2,0),"CONFERIR")</f>
        <v>2</v>
      </c>
      <c r="BO156" s="2">
        <v>145</v>
      </c>
      <c r="BP156" s="2" t="s">
        <v>146</v>
      </c>
      <c r="BQ156" s="10">
        <f>IFERROR(VLOOKUP(BP156,Dicionário!$A:$B,2,0),"CONFERIR")</f>
        <v>2</v>
      </c>
      <c r="BR156" s="2">
        <v>0</v>
      </c>
      <c r="BS156" s="2" t="s">
        <v>146</v>
      </c>
      <c r="BT156" s="10">
        <f>IFERROR(VLOOKUP(BS156,Dicionário!$A:$B,2,0),"CONFERIR")</f>
        <v>2</v>
      </c>
      <c r="BU156" s="2">
        <v>110</v>
      </c>
      <c r="BV156" s="2" t="s">
        <v>147</v>
      </c>
      <c r="BW156" s="10">
        <f>IFERROR(VLOOKUP(BV156,Dicionário!$A:$B,2,0),"CONFERIR")</f>
        <v>2</v>
      </c>
      <c r="BX156" s="2" t="s">
        <v>202</v>
      </c>
      <c r="BY156" s="2">
        <v>133</v>
      </c>
      <c r="BZ156" s="2" t="s">
        <v>149</v>
      </c>
      <c r="CA156" s="10">
        <f>IFERROR(VLOOKUP(BZ156,Dicionário!$A:$B,2,0),"CONFERIR")</f>
        <v>2</v>
      </c>
      <c r="CB156" s="2">
        <v>400</v>
      </c>
      <c r="CC156" s="2">
        <v>0</v>
      </c>
      <c r="CD156" s="2" t="s">
        <v>150</v>
      </c>
      <c r="CE156" s="10">
        <f>IFERROR(VLOOKUP(CD156,Dicionário!$A:$B,2,0),"CONFERIR")</f>
        <v>2</v>
      </c>
      <c r="CF156" s="2">
        <v>240</v>
      </c>
      <c r="CG156" s="2" t="s">
        <v>267</v>
      </c>
      <c r="CH156" s="10">
        <f>IFERROR(VLOOKUP(CG156,Dicionário!$A:$B,2,0),"CONFERIR")</f>
        <v>0</v>
      </c>
      <c r="CI156" s="2">
        <v>0</v>
      </c>
      <c r="CJ156" s="2" t="s">
        <v>150</v>
      </c>
      <c r="CK156" s="10">
        <f>IFERROR(VLOOKUP(CJ156,Dicionário!$A:$B,2,0),"CONFERIR")</f>
        <v>2</v>
      </c>
      <c r="CM156" s="2">
        <v>0</v>
      </c>
      <c r="CN156" s="2">
        <v>0</v>
      </c>
      <c r="CO156" s="2">
        <v>0</v>
      </c>
      <c r="CP156" s="2" t="s">
        <v>150</v>
      </c>
      <c r="CQ156" s="10">
        <f>IFERROR(VLOOKUP(CP156,Dicionário!$A:$B,2,0),"CONFERIR")</f>
        <v>2</v>
      </c>
      <c r="CR156" s="2">
        <v>0</v>
      </c>
      <c r="CS156" s="2" t="s">
        <v>150</v>
      </c>
      <c r="CT156" s="10">
        <f>IFERROR(VLOOKUP(CS156,Dicionário!A:B,2,0),"Conferir")</f>
        <v>2</v>
      </c>
      <c r="CU156" s="2">
        <v>0</v>
      </c>
      <c r="CV156" s="2" t="s">
        <v>150</v>
      </c>
      <c r="CW156" s="10">
        <f>IFERROR(VLOOKUP(CV156,Dicionário!A:B,2,0),"Conferir")</f>
        <v>2</v>
      </c>
      <c r="CX156" s="2">
        <f t="shared" si="4"/>
        <v>0</v>
      </c>
      <c r="CY156" s="2">
        <v>2880</v>
      </c>
      <c r="CZ156" s="2" t="s">
        <v>154</v>
      </c>
      <c r="DA156" s="10">
        <f>IFERROR(VLOOKUP(CZ156,Dicionário!$A:$B,2,0),"CONFERIR")</f>
        <v>2</v>
      </c>
      <c r="DC156" s="2" t="s">
        <v>155</v>
      </c>
      <c r="DD156" s="2" t="s">
        <v>155</v>
      </c>
      <c r="DE156" s="10">
        <f>IFERROR(VLOOKUP(DD156,Dicionário!A:B,2,0),"Conferir")</f>
        <v>1</v>
      </c>
      <c r="DF156" s="2" t="s">
        <v>156</v>
      </c>
      <c r="DH156" s="2" t="s">
        <v>157</v>
      </c>
      <c r="DI156" s="10">
        <f>IFERROR(VLOOKUP(DH156,Dicionário!$A:$B,2,0),"CONFERIR")</f>
        <v>2</v>
      </c>
      <c r="DJ156" s="2" t="s">
        <v>158</v>
      </c>
      <c r="DK156" s="10">
        <f>IFERROR(VLOOKUP(DJ156,Dicionário!A:B,2,0),"Conferir")</f>
        <v>5</v>
      </c>
      <c r="DL156" s="2" t="s">
        <v>206</v>
      </c>
      <c r="DM156" s="10">
        <f>IFERROR(VLOOKUP(DL156,Dicionário!A:B,2,0),"Conferir")</f>
        <v>7</v>
      </c>
      <c r="DN156" s="2" t="s">
        <v>126</v>
      </c>
      <c r="DO156" s="10">
        <f>IFERROR(VLOOKUP(DN156,Dicionário!A:B,2,0),"Conferir")</f>
        <v>2</v>
      </c>
      <c r="DP156" s="2" t="s">
        <v>126</v>
      </c>
      <c r="DQ156" s="10">
        <f>IFERROR(VLOOKUP(DP156,Dicionário!A:B,2,0),"Conferir")</f>
        <v>2</v>
      </c>
      <c r="DS156" s="2">
        <f t="shared" si="5"/>
        <v>4088</v>
      </c>
      <c r="DT156" s="2">
        <f t="shared" si="6"/>
        <v>5587</v>
      </c>
      <c r="DU156" s="2">
        <v>18</v>
      </c>
      <c r="DV156" s="2">
        <v>2022</v>
      </c>
    </row>
    <row r="157" spans="1:126" ht="13" x14ac:dyDescent="0.15">
      <c r="A157" s="6">
        <v>44967.440489664354</v>
      </c>
      <c r="B157" s="2" t="s">
        <v>231</v>
      </c>
      <c r="C157" s="2" t="s">
        <v>1331</v>
      </c>
      <c r="D157" s="2" t="s">
        <v>125</v>
      </c>
      <c r="E157" s="2" t="s">
        <v>126</v>
      </c>
      <c r="F157" s="2" t="s">
        <v>126</v>
      </c>
      <c r="G157" s="2">
        <v>2</v>
      </c>
      <c r="H157" s="2">
        <v>3</v>
      </c>
      <c r="I157" s="2" t="s">
        <v>127</v>
      </c>
      <c r="J157" s="2" t="s">
        <v>128</v>
      </c>
      <c r="K157" s="2" t="s">
        <v>163</v>
      </c>
      <c r="L157" s="2" t="s">
        <v>1332</v>
      </c>
      <c r="M157" s="2">
        <v>2023020307</v>
      </c>
      <c r="N157" s="2" t="s">
        <v>1333</v>
      </c>
      <c r="O157" s="2">
        <v>21990937297</v>
      </c>
      <c r="P157" s="2">
        <v>290469311</v>
      </c>
      <c r="Q157" s="2">
        <v>16927791760</v>
      </c>
      <c r="R157" s="7">
        <v>38454</v>
      </c>
      <c r="S157" s="2" t="s">
        <v>132</v>
      </c>
      <c r="T157" s="2" t="s">
        <v>133</v>
      </c>
      <c r="U157" s="2" t="s">
        <v>1334</v>
      </c>
      <c r="V157" s="8" t="s">
        <v>1335</v>
      </c>
      <c r="W157" s="2" t="s">
        <v>168</v>
      </c>
      <c r="X157" s="2" t="s">
        <v>137</v>
      </c>
      <c r="Y157" s="2" t="s">
        <v>138</v>
      </c>
      <c r="Z157" s="2" t="s">
        <v>139</v>
      </c>
      <c r="AB157" s="2">
        <v>2</v>
      </c>
      <c r="AC157" s="2">
        <v>2</v>
      </c>
      <c r="AD157" s="2">
        <f t="shared" si="0"/>
        <v>4</v>
      </c>
      <c r="AF157" s="2">
        <f t="shared" si="1"/>
        <v>4</v>
      </c>
      <c r="AG157" s="2" t="str">
        <f t="shared" si="2"/>
        <v>Ok</v>
      </c>
      <c r="AH157" s="2" t="s">
        <v>169</v>
      </c>
      <c r="AI157" s="2">
        <v>0</v>
      </c>
      <c r="AJ157" s="2" t="s">
        <v>141</v>
      </c>
      <c r="AK157" s="2">
        <f>IFERROR(VLOOKUP(AJ157,Dicionário!A:B,2,0),"Conferir")</f>
        <v>2</v>
      </c>
      <c r="AL157" s="2">
        <v>0</v>
      </c>
      <c r="AM157" s="2" t="s">
        <v>141</v>
      </c>
      <c r="AN157" s="9">
        <f>IFERROR(VLOOKUP(AM157,Dicionário!A:B,2,0),"Conferir")</f>
        <v>2</v>
      </c>
      <c r="AO157" s="2">
        <v>0</v>
      </c>
      <c r="AP157" s="2" t="s">
        <v>141</v>
      </c>
      <c r="AQ157" s="2">
        <f>IFERROR(VLOOKUP(AP157,Dicionário!A:B,2,0),"Conferir")</f>
        <v>2</v>
      </c>
      <c r="AR157" s="2">
        <v>5000</v>
      </c>
      <c r="AS157" s="2" t="s">
        <v>170</v>
      </c>
      <c r="AT157" s="9">
        <f>IFERROR(VLOOKUP(AS157,Dicionário!A:B,2,0),"Conferir")</f>
        <v>2</v>
      </c>
      <c r="AU157" s="2">
        <v>0</v>
      </c>
      <c r="AV157" s="2">
        <f t="shared" si="23"/>
        <v>0</v>
      </c>
      <c r="AW157" s="2" t="s">
        <v>141</v>
      </c>
      <c r="AX157" s="9">
        <f>IFERROR(VLOOKUP(AW157,Dicionário!A:B,2,0),"Conferir")</f>
        <v>2</v>
      </c>
      <c r="AY157" s="2">
        <v>0</v>
      </c>
      <c r="AZ157" s="2" t="s">
        <v>141</v>
      </c>
      <c r="BA157" s="10">
        <f>IFERROR(VLOOKUP(AZ157,Dicionário!A:B,2,0),"Conferir")</f>
        <v>2</v>
      </c>
      <c r="BB157" s="2">
        <v>0</v>
      </c>
      <c r="BC157" s="2" t="s">
        <v>141</v>
      </c>
      <c r="BD157" s="10">
        <f>IFERROR(VLOOKUP(BC157,Dicionário!A:B,2,0),"Conferir")</f>
        <v>2</v>
      </c>
      <c r="BE157" s="2" t="s">
        <v>1336</v>
      </c>
      <c r="BF157" s="2">
        <v>0</v>
      </c>
      <c r="BG157" s="2" t="s">
        <v>1337</v>
      </c>
      <c r="BH157" s="10">
        <f>IFERROR(VLOOKUP(BG157,Dicionário!$A:$B,2,0),"CONFERIR")</f>
        <v>5</v>
      </c>
      <c r="BI157" s="2">
        <v>3923</v>
      </c>
      <c r="BJ157" s="2" t="s">
        <v>173</v>
      </c>
      <c r="BK157" s="10">
        <f>IFERROR(VLOOKUP(BJ157,Dicionário!$A:$B,2,0),"CONFERIR")</f>
        <v>2</v>
      </c>
      <c r="BL157" s="2">
        <v>0</v>
      </c>
      <c r="BM157" s="2" t="s">
        <v>150</v>
      </c>
      <c r="BN157" s="10">
        <f>IFERROR(VLOOKUP(BM157,Dicionário!$A:$B,2,0),"CONFERIR")</f>
        <v>2</v>
      </c>
      <c r="BO157" s="2">
        <v>0</v>
      </c>
      <c r="BP157" s="2" t="s">
        <v>379</v>
      </c>
      <c r="BQ157" s="10">
        <f>IFERROR(VLOOKUP(BP157,Dicionário!$A:$B,2,0),"CONFERIR")</f>
        <v>2</v>
      </c>
      <c r="BR157" s="2">
        <v>0</v>
      </c>
      <c r="BS157" s="2" t="s">
        <v>429</v>
      </c>
      <c r="BT157" s="10">
        <f>IFERROR(VLOOKUP(BS157,Dicionário!$A:$B,2,0),"CONFERIR")</f>
        <v>2</v>
      </c>
      <c r="BU157" s="2">
        <v>140</v>
      </c>
      <c r="BV157" s="2" t="s">
        <v>147</v>
      </c>
      <c r="BW157" s="10">
        <f>IFERROR(VLOOKUP(BV157,Dicionário!$A:$B,2,0),"CONFERIR")</f>
        <v>2</v>
      </c>
      <c r="BX157" s="2" t="s">
        <v>148</v>
      </c>
      <c r="BY157" s="2">
        <v>26</v>
      </c>
      <c r="BZ157" s="2" t="s">
        <v>149</v>
      </c>
      <c r="CA157" s="10">
        <f>IFERROR(VLOOKUP(BZ157,Dicionário!$A:$B,2,0),"CONFERIR")</f>
        <v>2</v>
      </c>
      <c r="CB157" s="2">
        <v>100</v>
      </c>
      <c r="CC157" s="2">
        <v>375</v>
      </c>
      <c r="CD157" s="2" t="s">
        <v>214</v>
      </c>
      <c r="CE157" s="10">
        <f>IFERROR(VLOOKUP(CD157,Dicionário!$A:$B,2,0),"CONFERIR")</f>
        <v>2</v>
      </c>
      <c r="CF157" s="2">
        <v>0</v>
      </c>
      <c r="CG157" s="2" t="s">
        <v>150</v>
      </c>
      <c r="CH157" s="10">
        <f>IFERROR(VLOOKUP(CG157,Dicionário!$A:$B,2,0),"CONFERIR")</f>
        <v>2</v>
      </c>
      <c r="CI157" s="2">
        <v>275</v>
      </c>
      <c r="CJ157" s="2" t="s">
        <v>175</v>
      </c>
      <c r="CK157" s="10">
        <f>IFERROR(VLOOKUP(CJ157,Dicionário!$A:$B,2,0),"CONFERIR")</f>
        <v>2</v>
      </c>
      <c r="CL157" s="2" t="s">
        <v>629</v>
      </c>
      <c r="CM157" s="2">
        <v>0</v>
      </c>
      <c r="CN157" s="2">
        <v>0</v>
      </c>
      <c r="CO157" s="2">
        <v>0</v>
      </c>
      <c r="CP157" s="2" t="s">
        <v>150</v>
      </c>
      <c r="CQ157" s="10">
        <f>IFERROR(VLOOKUP(CP157,Dicionário!$A:$B,2,0),"CONFERIR")</f>
        <v>2</v>
      </c>
      <c r="CR157" s="2">
        <v>0</v>
      </c>
      <c r="CS157" s="2" t="s">
        <v>150</v>
      </c>
      <c r="CT157" s="10">
        <f>IFERROR(VLOOKUP(CS157,Dicionário!A:B,2,0),"Conferir")</f>
        <v>2</v>
      </c>
      <c r="CU157" s="2">
        <v>0</v>
      </c>
      <c r="CV157" s="2" t="s">
        <v>150</v>
      </c>
      <c r="CW157" s="10">
        <f>IFERROR(VLOOKUP(CV157,Dicionário!A:B,2,0),"Conferir")</f>
        <v>2</v>
      </c>
      <c r="CX157" s="2">
        <f t="shared" si="4"/>
        <v>0</v>
      </c>
      <c r="CY157" s="2">
        <v>0</v>
      </c>
      <c r="CZ157" s="2" t="s">
        <v>150</v>
      </c>
      <c r="DA157" s="10">
        <f>IFERROR(VLOOKUP(CZ157,Dicionário!$A:$B,2,0),"CONFERIR")</f>
        <v>2</v>
      </c>
      <c r="DB157" s="2" t="s">
        <v>1338</v>
      </c>
      <c r="DC157" s="2" t="s">
        <v>190</v>
      </c>
      <c r="DD157" s="2" t="s">
        <v>155</v>
      </c>
      <c r="DE157" s="10">
        <f>IFERROR(VLOOKUP(DD157,Dicionário!A:B,2,0),"Conferir")</f>
        <v>1</v>
      </c>
      <c r="DF157" s="2" t="s">
        <v>156</v>
      </c>
      <c r="DH157" s="2" t="s">
        <v>157</v>
      </c>
      <c r="DI157" s="10">
        <f>IFERROR(VLOOKUP(DH157,Dicionário!$A:$B,2,0),"CONFERIR")</f>
        <v>2</v>
      </c>
      <c r="DJ157" s="2" t="s">
        <v>158</v>
      </c>
      <c r="DK157" s="10">
        <f>IFERROR(VLOOKUP(DJ157,Dicionário!A:B,2,0),"Conferir")</f>
        <v>5</v>
      </c>
      <c r="DL157" s="2" t="s">
        <v>206</v>
      </c>
      <c r="DM157" s="10">
        <f>IFERROR(VLOOKUP(DL157,Dicionário!A:B,2,0),"Conferir")</f>
        <v>7</v>
      </c>
      <c r="DN157" s="2" t="s">
        <v>126</v>
      </c>
      <c r="DO157" s="10">
        <f>IFERROR(VLOOKUP(DN157,Dicionário!A:B,2,0),"Conferir")</f>
        <v>2</v>
      </c>
      <c r="DP157" s="2" t="s">
        <v>125</v>
      </c>
      <c r="DQ157" s="10">
        <f>IFERROR(VLOOKUP(DP157,Dicionário!A:B,2,0),"Conferir")</f>
        <v>1</v>
      </c>
      <c r="DR157" s="2" t="s">
        <v>1339</v>
      </c>
      <c r="DS157" s="2">
        <f t="shared" si="5"/>
        <v>5000</v>
      </c>
      <c r="DT157" s="2">
        <f t="shared" si="6"/>
        <v>4839</v>
      </c>
      <c r="DU157" s="2">
        <v>18</v>
      </c>
      <c r="DV157" s="2">
        <v>2022</v>
      </c>
    </row>
    <row r="158" spans="1:126" ht="13" x14ac:dyDescent="0.15">
      <c r="A158" s="6">
        <v>44966.513314745374</v>
      </c>
      <c r="B158" s="2" t="s">
        <v>934</v>
      </c>
      <c r="C158" s="2" t="s">
        <v>1340</v>
      </c>
      <c r="D158" s="2" t="s">
        <v>125</v>
      </c>
      <c r="E158" s="2" t="s">
        <v>125</v>
      </c>
      <c r="F158" s="2" t="s">
        <v>126</v>
      </c>
      <c r="G158" s="2">
        <v>2</v>
      </c>
      <c r="H158" s="2" t="s">
        <v>162</v>
      </c>
      <c r="I158" s="2" t="s">
        <v>127</v>
      </c>
      <c r="J158" s="2" t="s">
        <v>128</v>
      </c>
      <c r="K158" s="2" t="s">
        <v>163</v>
      </c>
      <c r="L158" s="2" t="s">
        <v>1341</v>
      </c>
      <c r="M158" s="2">
        <v>2023020309</v>
      </c>
      <c r="N158" s="2" t="s">
        <v>1342</v>
      </c>
      <c r="O158" s="2">
        <v>11984941077</v>
      </c>
      <c r="P158" s="2">
        <v>391205365</v>
      </c>
      <c r="Q158" s="2">
        <v>38707899807</v>
      </c>
      <c r="R158" s="7">
        <v>38251</v>
      </c>
      <c r="S158" s="2" t="s">
        <v>224</v>
      </c>
      <c r="T158" s="2" t="s">
        <v>133</v>
      </c>
      <c r="U158" s="2" t="s">
        <v>1343</v>
      </c>
      <c r="V158" s="8" t="s">
        <v>1344</v>
      </c>
      <c r="W158" s="2" t="s">
        <v>168</v>
      </c>
      <c r="X158" s="2" t="s">
        <v>137</v>
      </c>
      <c r="Y158" s="2" t="s">
        <v>138</v>
      </c>
      <c r="Z158" s="2" t="s">
        <v>139</v>
      </c>
      <c r="AB158" s="2">
        <v>2</v>
      </c>
      <c r="AC158" s="2">
        <v>2</v>
      </c>
      <c r="AD158" s="2">
        <f t="shared" si="0"/>
        <v>4</v>
      </c>
      <c r="AF158" s="2">
        <f t="shared" si="1"/>
        <v>4</v>
      </c>
      <c r="AG158" s="2" t="str">
        <f t="shared" si="2"/>
        <v>Ok</v>
      </c>
      <c r="AH158" s="2" t="s">
        <v>169</v>
      </c>
      <c r="AI158" s="2">
        <v>0</v>
      </c>
      <c r="AJ158" s="2" t="s">
        <v>141</v>
      </c>
      <c r="AK158" s="2">
        <f>IFERROR(VLOOKUP(AJ158,Dicionário!A:B,2,0),"Conferir")</f>
        <v>2</v>
      </c>
      <c r="AL158" s="2">
        <v>0</v>
      </c>
      <c r="AM158" s="2" t="s">
        <v>141</v>
      </c>
      <c r="AN158" s="9">
        <f>IFERROR(VLOOKUP(AM158,Dicionário!A:B,2,0),"Conferir")</f>
        <v>2</v>
      </c>
      <c r="AO158" s="2">
        <v>1300</v>
      </c>
      <c r="AP158" s="2" t="s">
        <v>170</v>
      </c>
      <c r="AQ158" s="2">
        <f>IFERROR(VLOOKUP(AP158,Dicionário!A:B,2,0),"Conferir")</f>
        <v>2</v>
      </c>
      <c r="AR158" s="2">
        <v>0</v>
      </c>
      <c r="AS158" s="2" t="s">
        <v>141</v>
      </c>
      <c r="AT158" s="9">
        <f>IFERROR(VLOOKUP(AS158,Dicionário!A:B,2,0),"Conferir")</f>
        <v>2</v>
      </c>
      <c r="AU158" s="2">
        <v>0</v>
      </c>
      <c r="AV158" s="2">
        <f t="shared" si="23"/>
        <v>0</v>
      </c>
      <c r="AW158" s="2" t="s">
        <v>141</v>
      </c>
      <c r="AX158" s="9">
        <f>IFERROR(VLOOKUP(AW158,Dicionário!A:B,2,0),"Conferir")</f>
        <v>2</v>
      </c>
      <c r="AY158" s="2">
        <v>0</v>
      </c>
      <c r="AZ158" s="2" t="s">
        <v>141</v>
      </c>
      <c r="BA158" s="10">
        <f>IFERROR(VLOOKUP(AZ158,Dicionário!A:B,2,0),"Conferir")</f>
        <v>2</v>
      </c>
      <c r="BB158" s="2">
        <v>600</v>
      </c>
      <c r="BC158" s="2" t="s">
        <v>200</v>
      </c>
      <c r="BD158" s="10">
        <f>IFERROR(VLOOKUP(BC158,Dicionário!A:B,2,0),"Conferir")</f>
        <v>0</v>
      </c>
      <c r="BE158" s="2" t="s">
        <v>1345</v>
      </c>
      <c r="BF158" s="2">
        <v>0</v>
      </c>
      <c r="BG158" s="2" t="s">
        <v>172</v>
      </c>
      <c r="BH158" s="10">
        <f>IFERROR(VLOOKUP(BG158,Dicionário!$A:$B,2,0),"CONFERIR")</f>
        <v>2</v>
      </c>
      <c r="BI158" s="2">
        <v>648</v>
      </c>
      <c r="BJ158" s="2" t="s">
        <v>173</v>
      </c>
      <c r="BK158" s="10">
        <f>IFERROR(VLOOKUP(BJ158,Dicionário!$A:$B,2,0),"CONFERIR")</f>
        <v>2</v>
      </c>
      <c r="BL158" s="2">
        <v>0</v>
      </c>
      <c r="BM158" s="2" t="s">
        <v>150</v>
      </c>
      <c r="BN158" s="10">
        <f>IFERROR(VLOOKUP(BM158,Dicionário!$A:$B,2,0),"CONFERIR")</f>
        <v>2</v>
      </c>
      <c r="BO158" s="2">
        <v>65</v>
      </c>
      <c r="BP158" s="2" t="s">
        <v>146</v>
      </c>
      <c r="BQ158" s="10">
        <f>IFERROR(VLOOKUP(BP158,Dicionário!$A:$B,2,0),"CONFERIR")</f>
        <v>2</v>
      </c>
      <c r="BR158" s="2">
        <v>39</v>
      </c>
      <c r="BS158" s="2" t="s">
        <v>146</v>
      </c>
      <c r="BT158" s="10">
        <f>IFERROR(VLOOKUP(BS158,Dicionário!$A:$B,2,0),"CONFERIR")</f>
        <v>2</v>
      </c>
      <c r="BU158" s="2">
        <v>20</v>
      </c>
      <c r="BV158" s="2" t="s">
        <v>353</v>
      </c>
      <c r="BW158" s="10">
        <f>IFERROR(VLOOKUP(BV158,Dicionário!$A:$B,2,0),"CONFERIR")</f>
        <v>0</v>
      </c>
      <c r="BX158" s="2" t="s">
        <v>174</v>
      </c>
      <c r="BY158" s="2">
        <v>0</v>
      </c>
      <c r="BZ158" s="2" t="s">
        <v>150</v>
      </c>
      <c r="CA158" s="10">
        <f>IFERROR(VLOOKUP(BZ158,Dicionário!$A:$B,2,0),"CONFERIR")</f>
        <v>2</v>
      </c>
      <c r="CB158" s="2">
        <v>140</v>
      </c>
      <c r="CC158" s="2">
        <v>0</v>
      </c>
      <c r="CD158" s="2" t="s">
        <v>150</v>
      </c>
      <c r="CE158" s="10">
        <f>IFERROR(VLOOKUP(CD158,Dicionário!$A:$B,2,0),"CONFERIR")</f>
        <v>2</v>
      </c>
      <c r="CF158" s="2">
        <v>0</v>
      </c>
      <c r="CG158" s="2" t="s">
        <v>150</v>
      </c>
      <c r="CH158" s="10">
        <f>IFERROR(VLOOKUP(CG158,Dicionário!$A:$B,2,0),"CONFERIR")</f>
        <v>2</v>
      </c>
      <c r="CI158" s="2">
        <v>120</v>
      </c>
      <c r="CJ158" s="2" t="s">
        <v>175</v>
      </c>
      <c r="CK158" s="10">
        <f>IFERROR(VLOOKUP(CJ158,Dicionário!$A:$B,2,0),"CONFERIR")</f>
        <v>2</v>
      </c>
      <c r="CL158" s="2" t="s">
        <v>189</v>
      </c>
      <c r="CM158" s="2">
        <v>0</v>
      </c>
      <c r="CN158" s="2">
        <v>0</v>
      </c>
      <c r="CO158" s="2">
        <v>0</v>
      </c>
      <c r="CP158" s="2" t="s">
        <v>150</v>
      </c>
      <c r="CQ158" s="10">
        <f>IFERROR(VLOOKUP(CP158,Dicionário!$A:$B,2,0),"CONFERIR")</f>
        <v>2</v>
      </c>
      <c r="CR158" s="2">
        <v>0</v>
      </c>
      <c r="CS158" s="2" t="s">
        <v>150</v>
      </c>
      <c r="CT158" s="10">
        <f>IFERROR(VLOOKUP(CS158,Dicionário!A:B,2,0),"Conferir")</f>
        <v>2</v>
      </c>
      <c r="CU158" s="2">
        <v>0</v>
      </c>
      <c r="CV158" s="2" t="s">
        <v>150</v>
      </c>
      <c r="CW158" s="10">
        <f>IFERROR(VLOOKUP(CV158,Dicionário!A:B,2,0),"Conferir")</f>
        <v>2</v>
      </c>
      <c r="CX158" s="2">
        <f t="shared" si="4"/>
        <v>0</v>
      </c>
      <c r="CY158" s="2">
        <v>0</v>
      </c>
      <c r="CZ158" s="2" t="s">
        <v>150</v>
      </c>
      <c r="DA158" s="10">
        <f>IFERROR(VLOOKUP(CZ158,Dicionário!$A:$B,2,0),"CONFERIR")</f>
        <v>2</v>
      </c>
      <c r="DC158" s="2" t="s">
        <v>155</v>
      </c>
      <c r="DD158" s="2" t="s">
        <v>155</v>
      </c>
      <c r="DE158" s="10">
        <f>IFERROR(VLOOKUP(DD158,Dicionário!A:B,2,0),"Conferir")</f>
        <v>1</v>
      </c>
      <c r="DF158" s="2" t="s">
        <v>156</v>
      </c>
      <c r="DH158" s="2" t="s">
        <v>157</v>
      </c>
      <c r="DI158" s="10">
        <f>IFERROR(VLOOKUP(DH158,Dicionário!$A:$B,2,0),"CONFERIR")</f>
        <v>2</v>
      </c>
      <c r="DJ158" s="2" t="s">
        <v>519</v>
      </c>
      <c r="DK158" s="10">
        <f>IFERROR(VLOOKUP(DJ158,Dicionário!A:B,2,0),"Conferir")</f>
        <v>1</v>
      </c>
      <c r="DL158" s="2" t="s">
        <v>158</v>
      </c>
      <c r="DM158" s="10">
        <f>IFERROR(VLOOKUP(DL158,Dicionário!A:B,2,0),"Conferir")</f>
        <v>5</v>
      </c>
      <c r="DN158" s="2" t="s">
        <v>126</v>
      </c>
      <c r="DO158" s="10">
        <f>IFERROR(VLOOKUP(DN158,Dicionário!A:B,2,0),"Conferir")</f>
        <v>2</v>
      </c>
      <c r="DP158" s="2" t="s">
        <v>126</v>
      </c>
      <c r="DQ158" s="10">
        <f>IFERROR(VLOOKUP(DP158,Dicionário!A:B,2,0),"Conferir")</f>
        <v>2</v>
      </c>
      <c r="DS158" s="2">
        <f t="shared" si="5"/>
        <v>1900</v>
      </c>
      <c r="DT158" s="2">
        <f t="shared" si="6"/>
        <v>1032</v>
      </c>
      <c r="DU158" s="2">
        <v>19</v>
      </c>
      <c r="DV158" s="2">
        <v>2022</v>
      </c>
    </row>
    <row r="159" spans="1:126" ht="13" x14ac:dyDescent="0.15">
      <c r="A159" s="6">
        <v>44965.620907025463</v>
      </c>
      <c r="B159" s="2" t="s">
        <v>934</v>
      </c>
      <c r="C159" s="2" t="s">
        <v>1346</v>
      </c>
      <c r="D159" s="2" t="s">
        <v>125</v>
      </c>
      <c r="E159" s="2" t="s">
        <v>126</v>
      </c>
      <c r="F159" s="2" t="s">
        <v>1347</v>
      </c>
      <c r="G159" s="2">
        <v>4</v>
      </c>
      <c r="H159" s="2">
        <v>2</v>
      </c>
      <c r="I159" s="2" t="s">
        <v>127</v>
      </c>
      <c r="J159" s="2" t="s">
        <v>128</v>
      </c>
      <c r="K159" s="2" t="s">
        <v>163</v>
      </c>
      <c r="L159" s="2" t="s">
        <v>1348</v>
      </c>
      <c r="M159" s="2">
        <v>2023020310</v>
      </c>
      <c r="N159" s="2" t="s">
        <v>1349</v>
      </c>
      <c r="O159" s="2">
        <v>11999962114</v>
      </c>
      <c r="P159" s="2">
        <v>527051561</v>
      </c>
      <c r="Q159" s="2">
        <v>44911875844</v>
      </c>
      <c r="R159" s="7">
        <v>38204</v>
      </c>
      <c r="S159" s="2" t="s">
        <v>387</v>
      </c>
      <c r="T159" s="2" t="s">
        <v>133</v>
      </c>
      <c r="U159" s="2" t="s">
        <v>1350</v>
      </c>
      <c r="V159" s="8" t="s">
        <v>1351</v>
      </c>
      <c r="W159" s="2" t="s">
        <v>168</v>
      </c>
      <c r="X159" s="2" t="s">
        <v>137</v>
      </c>
      <c r="Y159" s="2" t="s">
        <v>138</v>
      </c>
      <c r="Z159" s="2" t="s">
        <v>139</v>
      </c>
      <c r="AB159" s="2">
        <v>2</v>
      </c>
      <c r="AC159" s="2">
        <v>1</v>
      </c>
      <c r="AD159" s="2">
        <f t="shared" si="0"/>
        <v>2</v>
      </c>
      <c r="AF159" s="2">
        <f t="shared" si="1"/>
        <v>2</v>
      </c>
      <c r="AG159" s="2" t="str">
        <f t="shared" si="2"/>
        <v>Ok</v>
      </c>
      <c r="AH159" s="2" t="s">
        <v>140</v>
      </c>
      <c r="AI159" s="2">
        <v>0</v>
      </c>
      <c r="AJ159" s="2" t="s">
        <v>141</v>
      </c>
      <c r="AK159" s="2">
        <f>IFERROR(VLOOKUP(AJ159,Dicionário!A:B,2,0),"Conferir")</f>
        <v>2</v>
      </c>
      <c r="AL159" s="2">
        <v>0</v>
      </c>
      <c r="AM159" s="2" t="s">
        <v>141</v>
      </c>
      <c r="AN159" s="9">
        <f>IFERROR(VLOOKUP(AM159,Dicionário!A:B,2,0),"Conferir")</f>
        <v>2</v>
      </c>
      <c r="AO159" s="2">
        <v>0</v>
      </c>
      <c r="AP159" s="2" t="s">
        <v>141</v>
      </c>
      <c r="AQ159" s="2">
        <f>IFERROR(VLOOKUP(AP159,Dicionário!A:B,2,0),"Conferir")</f>
        <v>2</v>
      </c>
      <c r="AR159" s="2">
        <v>0</v>
      </c>
      <c r="AS159" s="2" t="s">
        <v>141</v>
      </c>
      <c r="AT159" s="9">
        <f>IFERROR(VLOOKUP(AS159,Dicionário!A:B,2,0),"Conferir")</f>
        <v>2</v>
      </c>
      <c r="AU159" s="2">
        <v>0</v>
      </c>
      <c r="AV159" s="2">
        <f t="shared" si="23"/>
        <v>0</v>
      </c>
      <c r="AW159" s="2" t="s">
        <v>141</v>
      </c>
      <c r="AX159" s="9">
        <f>IFERROR(VLOOKUP(AW159,Dicionário!A:B,2,0),"Conferir")</f>
        <v>2</v>
      </c>
      <c r="AY159" s="2">
        <v>1302</v>
      </c>
      <c r="AZ159" s="2" t="s">
        <v>200</v>
      </c>
      <c r="BA159" s="10">
        <f>IFERROR(VLOOKUP(AZ159,Dicionário!A:B,2,0),"Conferir")</f>
        <v>0</v>
      </c>
      <c r="BB159" s="2">
        <v>0</v>
      </c>
      <c r="BC159" s="2" t="s">
        <v>141</v>
      </c>
      <c r="BD159" s="10">
        <f>IFERROR(VLOOKUP(BC159,Dicionário!A:B,2,0),"Conferir")</f>
        <v>2</v>
      </c>
      <c r="BF159" s="2">
        <v>0</v>
      </c>
      <c r="BG159" s="2" t="s">
        <v>143</v>
      </c>
      <c r="BH159" s="10">
        <f>IFERROR(VLOOKUP(BG159,Dicionário!$A:$B,2,0),"CONFERIR")</f>
        <v>1</v>
      </c>
      <c r="BI159" s="2">
        <v>0</v>
      </c>
      <c r="BJ159" s="2" t="s">
        <v>144</v>
      </c>
      <c r="BK159" s="10">
        <f>IFERROR(VLOOKUP(BJ159,Dicionário!$A:$B,2,0),"CONFERIR")</f>
        <v>2</v>
      </c>
      <c r="BL159" s="2">
        <v>64</v>
      </c>
      <c r="BM159" s="2" t="s">
        <v>145</v>
      </c>
      <c r="BN159" s="10">
        <f>IFERROR(VLOOKUP(BM159,Dicionário!$A:$B,2,0),"CONFERIR")</f>
        <v>2</v>
      </c>
      <c r="BO159" s="2">
        <v>51</v>
      </c>
      <c r="BP159" s="2" t="s">
        <v>146</v>
      </c>
      <c r="BQ159" s="10">
        <f>IFERROR(VLOOKUP(BP159,Dicionário!$A:$B,2,0),"CONFERIR")</f>
        <v>2</v>
      </c>
      <c r="BR159" s="2">
        <v>66</v>
      </c>
      <c r="BS159" s="2" t="s">
        <v>146</v>
      </c>
      <c r="BT159" s="10">
        <f>IFERROR(VLOOKUP(BS159,Dicionário!$A:$B,2,0),"CONFERIR")</f>
        <v>2</v>
      </c>
      <c r="BU159" s="2">
        <v>0</v>
      </c>
      <c r="BV159" s="2" t="s">
        <v>150</v>
      </c>
      <c r="BW159" s="10">
        <f>IFERROR(VLOOKUP(BV159,Dicionário!$A:$B,2,0),"CONFERIR")</f>
        <v>2</v>
      </c>
      <c r="BX159" s="2" t="s">
        <v>174</v>
      </c>
      <c r="BY159" s="2">
        <v>73</v>
      </c>
      <c r="BZ159" s="2" t="s">
        <v>149</v>
      </c>
      <c r="CA159" s="10">
        <f>IFERROR(VLOOKUP(BZ159,Dicionário!$A:$B,2,0),"CONFERIR")</f>
        <v>2</v>
      </c>
      <c r="CB159" s="2">
        <v>100</v>
      </c>
      <c r="CC159" s="2">
        <v>0</v>
      </c>
      <c r="CD159" s="2" t="s">
        <v>150</v>
      </c>
      <c r="CE159" s="10">
        <f>IFERROR(VLOOKUP(CD159,Dicionário!$A:$B,2,0),"CONFERIR")</f>
        <v>2</v>
      </c>
      <c r="CF159" s="2">
        <v>0</v>
      </c>
      <c r="CG159" s="2" t="s">
        <v>150</v>
      </c>
      <c r="CH159" s="10">
        <f>IFERROR(VLOOKUP(CG159,Dicionário!$A:$B,2,0),"CONFERIR")</f>
        <v>2</v>
      </c>
      <c r="CI159" s="2">
        <v>250</v>
      </c>
      <c r="CJ159" s="2" t="s">
        <v>175</v>
      </c>
      <c r="CK159" s="10">
        <f>IFERROR(VLOOKUP(CJ159,Dicionário!$A:$B,2,0),"CONFERIR")</f>
        <v>2</v>
      </c>
      <c r="CL159" s="2" t="s">
        <v>1352</v>
      </c>
      <c r="CM159" s="2">
        <v>0</v>
      </c>
      <c r="CN159" s="2">
        <v>0</v>
      </c>
      <c r="CO159" s="2">
        <v>0</v>
      </c>
      <c r="CP159" s="2" t="s">
        <v>150</v>
      </c>
      <c r="CQ159" s="10">
        <f>IFERROR(VLOOKUP(CP159,Dicionário!$A:$B,2,0),"CONFERIR")</f>
        <v>2</v>
      </c>
      <c r="CR159" s="2">
        <v>0</v>
      </c>
      <c r="CS159" s="2" t="s">
        <v>150</v>
      </c>
      <c r="CT159" s="10">
        <f>IFERROR(VLOOKUP(CS159,Dicionário!A:B,2,0),"Conferir")</f>
        <v>2</v>
      </c>
      <c r="CU159" s="2">
        <v>0</v>
      </c>
      <c r="CV159" s="2" t="s">
        <v>150</v>
      </c>
      <c r="CW159" s="10">
        <f>IFERROR(VLOOKUP(CV159,Dicionário!A:B,2,0),"Conferir")</f>
        <v>2</v>
      </c>
      <c r="CX159" s="2">
        <f t="shared" si="4"/>
        <v>0</v>
      </c>
      <c r="CY159" s="2">
        <v>0</v>
      </c>
      <c r="CZ159" s="2" t="s">
        <v>150</v>
      </c>
      <c r="DA159" s="10">
        <f>IFERROR(VLOOKUP(CZ159,Dicionário!$A:$B,2,0),"CONFERIR")</f>
        <v>2</v>
      </c>
      <c r="DC159" s="2" t="s">
        <v>190</v>
      </c>
      <c r="DD159" s="2" t="s">
        <v>190</v>
      </c>
      <c r="DE159" s="10">
        <f>IFERROR(VLOOKUP(DD159,Dicionário!A:B,2,0),"Conferir")</f>
        <v>2</v>
      </c>
      <c r="DF159" s="2" t="s">
        <v>156</v>
      </c>
      <c r="DG159" s="2" t="s">
        <v>204</v>
      </c>
      <c r="DH159" s="2" t="s">
        <v>300</v>
      </c>
      <c r="DI159" s="10">
        <f>IFERROR(VLOOKUP(DH159,Dicionário!$A:$B,2,0),"CONFERIR")</f>
        <v>1</v>
      </c>
      <c r="DJ159" s="2" t="s">
        <v>206</v>
      </c>
      <c r="DK159" s="10">
        <f>IFERROR(VLOOKUP(DJ159,Dicionário!A:B,2,0),"Conferir")</f>
        <v>7</v>
      </c>
      <c r="DL159" s="2" t="s">
        <v>206</v>
      </c>
      <c r="DM159" s="10">
        <f>IFERROR(VLOOKUP(DL159,Dicionário!A:B,2,0),"Conferir")</f>
        <v>7</v>
      </c>
      <c r="DN159" s="2" t="s">
        <v>126</v>
      </c>
      <c r="DO159" s="10">
        <f>IFERROR(VLOOKUP(DN159,Dicionário!A:B,2,0),"Conferir")</f>
        <v>2</v>
      </c>
      <c r="DP159" s="2" t="s">
        <v>126</v>
      </c>
      <c r="DQ159" s="10">
        <f>IFERROR(VLOOKUP(DP159,Dicionário!A:B,2,0),"Conferir")</f>
        <v>2</v>
      </c>
      <c r="DS159" s="2">
        <f t="shared" si="5"/>
        <v>1302</v>
      </c>
      <c r="DT159" s="2">
        <f t="shared" si="6"/>
        <v>604</v>
      </c>
      <c r="DU159" s="2">
        <v>19</v>
      </c>
      <c r="DV159" s="2">
        <v>2021</v>
      </c>
    </row>
    <row r="160" spans="1:126" ht="13" x14ac:dyDescent="0.15">
      <c r="A160" s="6">
        <v>44967.636009849535</v>
      </c>
      <c r="B160" s="2" t="s">
        <v>218</v>
      </c>
      <c r="C160" s="2" t="s">
        <v>1353</v>
      </c>
      <c r="D160" s="2" t="s">
        <v>125</v>
      </c>
      <c r="E160" s="2" t="s">
        <v>126</v>
      </c>
      <c r="F160" s="2" t="s">
        <v>126</v>
      </c>
      <c r="G160" s="2">
        <v>4</v>
      </c>
      <c r="H160" s="2">
        <v>1</v>
      </c>
      <c r="I160" s="2" t="s">
        <v>127</v>
      </c>
      <c r="J160" s="2" t="s">
        <v>163</v>
      </c>
      <c r="K160" s="2" t="s">
        <v>128</v>
      </c>
      <c r="L160" s="2" t="s">
        <v>1354</v>
      </c>
      <c r="M160" s="2">
        <v>2023020313</v>
      </c>
      <c r="N160" s="2" t="s">
        <v>1355</v>
      </c>
      <c r="O160" s="2">
        <v>11977354498</v>
      </c>
      <c r="P160" s="2">
        <v>545740666</v>
      </c>
      <c r="Q160" s="2">
        <v>53054808840</v>
      </c>
      <c r="R160" s="7">
        <v>37933</v>
      </c>
      <c r="S160" s="2" t="s">
        <v>132</v>
      </c>
      <c r="T160" s="2" t="s">
        <v>133</v>
      </c>
      <c r="U160" s="2" t="s">
        <v>1356</v>
      </c>
      <c r="V160" s="8" t="s">
        <v>1357</v>
      </c>
      <c r="W160" s="2" t="s">
        <v>168</v>
      </c>
      <c r="X160" s="2" t="s">
        <v>137</v>
      </c>
      <c r="Y160" s="2" t="s">
        <v>138</v>
      </c>
      <c r="Z160" s="2" t="s">
        <v>139</v>
      </c>
      <c r="AB160" s="2">
        <v>4</v>
      </c>
      <c r="AC160" s="2">
        <v>4</v>
      </c>
      <c r="AD160" s="2">
        <f t="shared" si="0"/>
        <v>8</v>
      </c>
      <c r="AF160" s="2">
        <f t="shared" si="1"/>
        <v>8</v>
      </c>
      <c r="AG160" s="2" t="str">
        <f t="shared" si="2"/>
        <v>Ok</v>
      </c>
      <c r="AH160" s="2" t="s">
        <v>169</v>
      </c>
      <c r="AI160" s="2">
        <v>0</v>
      </c>
      <c r="AJ160" s="2" t="s">
        <v>141</v>
      </c>
      <c r="AK160" s="2">
        <f>IFERROR(VLOOKUP(AJ160,Dicionário!A:B,2,0),"Conferir")</f>
        <v>2</v>
      </c>
      <c r="AL160" s="2">
        <v>2510</v>
      </c>
      <c r="AM160" s="2" t="s">
        <v>142</v>
      </c>
      <c r="AN160" s="9">
        <f>IFERROR(VLOOKUP(AM160,Dicionário!A:B,2,0),"Conferir")</f>
        <v>2</v>
      </c>
      <c r="AO160" s="2">
        <v>1337</v>
      </c>
      <c r="AP160" s="2" t="s">
        <v>284</v>
      </c>
      <c r="AQ160" s="2">
        <f>IFERROR(VLOOKUP(AP160,Dicionário!A:B,2,0),"Conferir")</f>
        <v>0</v>
      </c>
      <c r="AR160" s="2">
        <v>0</v>
      </c>
      <c r="AS160" s="2" t="s">
        <v>141</v>
      </c>
      <c r="AT160" s="9">
        <f>IFERROR(VLOOKUP(AS160,Dicionário!A:B,2,0),"Conferir")</f>
        <v>2</v>
      </c>
      <c r="AU160" s="2">
        <v>0</v>
      </c>
      <c r="AV160" s="2">
        <f t="shared" si="23"/>
        <v>0</v>
      </c>
      <c r="AW160" s="2" t="s">
        <v>141</v>
      </c>
      <c r="AX160" s="9">
        <f>IFERROR(VLOOKUP(AW160,Dicionário!A:B,2,0),"Conferir")</f>
        <v>2</v>
      </c>
      <c r="AY160" s="2">
        <v>0</v>
      </c>
      <c r="AZ160" s="2" t="s">
        <v>141</v>
      </c>
      <c r="BA160" s="10">
        <f>IFERROR(VLOOKUP(AZ160,Dicionário!A:B,2,0),"Conferir")</f>
        <v>2</v>
      </c>
      <c r="BB160" s="2">
        <v>606</v>
      </c>
      <c r="BC160" s="2" t="s">
        <v>351</v>
      </c>
      <c r="BD160" s="10">
        <f>IFERROR(VLOOKUP(BC160,Dicionário!A:B,2,0),"Conferir")</f>
        <v>2</v>
      </c>
      <c r="BE160" s="2" t="s">
        <v>1358</v>
      </c>
      <c r="BF160" s="2">
        <v>1</v>
      </c>
      <c r="BG160" s="2" t="s">
        <v>143</v>
      </c>
      <c r="BH160" s="10">
        <f>IFERROR(VLOOKUP(BG160,Dicionário!$A:$B,2,0),"CONFERIR")</f>
        <v>1</v>
      </c>
      <c r="BI160" s="2">
        <v>0</v>
      </c>
      <c r="BJ160" s="2" t="s">
        <v>144</v>
      </c>
      <c r="BK160" s="10">
        <f>IFERROR(VLOOKUP(BJ160,Dicionário!$A:$B,2,0),"CONFERIR")</f>
        <v>2</v>
      </c>
      <c r="BL160" s="2">
        <v>120</v>
      </c>
      <c r="BM160" s="2" t="s">
        <v>227</v>
      </c>
      <c r="BN160" s="10">
        <f>IFERROR(VLOOKUP(BM160,Dicionário!$A:$B,2,0),"CONFERIR")</f>
        <v>0</v>
      </c>
      <c r="BO160" s="2">
        <v>152</v>
      </c>
      <c r="BP160" s="2" t="s">
        <v>146</v>
      </c>
      <c r="BQ160" s="10">
        <f>IFERROR(VLOOKUP(BP160,Dicionário!$A:$B,2,0),"CONFERIR")</f>
        <v>2</v>
      </c>
      <c r="BR160" s="2">
        <v>296</v>
      </c>
      <c r="BS160" s="2" t="s">
        <v>146</v>
      </c>
      <c r="BT160" s="10">
        <f>IFERROR(VLOOKUP(BS160,Dicionário!$A:$B,2,0),"CONFERIR")</f>
        <v>2</v>
      </c>
      <c r="BU160" s="2">
        <v>27</v>
      </c>
      <c r="BV160" s="2" t="s">
        <v>147</v>
      </c>
      <c r="BW160" s="10">
        <f>IFERROR(VLOOKUP(BV160,Dicionário!$A:$B,2,0),"CONFERIR")</f>
        <v>2</v>
      </c>
      <c r="BX160" s="2" t="s">
        <v>148</v>
      </c>
      <c r="BY160" s="2">
        <v>211</v>
      </c>
      <c r="BZ160" s="2" t="s">
        <v>149</v>
      </c>
      <c r="CA160" s="10">
        <f>IFERROR(VLOOKUP(BZ160,Dicionário!$A:$B,2,0),"CONFERIR")</f>
        <v>2</v>
      </c>
      <c r="CB160" s="2">
        <v>540</v>
      </c>
      <c r="CC160" s="2">
        <v>0</v>
      </c>
      <c r="CD160" s="2" t="s">
        <v>150</v>
      </c>
      <c r="CE160" s="10">
        <f>IFERROR(VLOOKUP(CD160,Dicionário!$A:$B,2,0),"CONFERIR")</f>
        <v>2</v>
      </c>
      <c r="CF160" s="2">
        <v>1189</v>
      </c>
      <c r="CG160" s="2" t="s">
        <v>297</v>
      </c>
      <c r="CH160" s="10">
        <f>IFERROR(VLOOKUP(CG160,Dicionário!$A:$B,2,0),"CONFERIR")</f>
        <v>2</v>
      </c>
      <c r="CI160" s="2">
        <v>110</v>
      </c>
      <c r="CJ160" s="2" t="s">
        <v>175</v>
      </c>
      <c r="CK160" s="10">
        <f>IFERROR(VLOOKUP(CJ160,Dicionário!$A:$B,2,0),"CONFERIR")</f>
        <v>2</v>
      </c>
      <c r="CL160" s="2" t="s">
        <v>629</v>
      </c>
      <c r="CM160" s="2">
        <v>0</v>
      </c>
      <c r="CN160" s="2">
        <v>0</v>
      </c>
      <c r="CO160" s="2">
        <v>0</v>
      </c>
      <c r="CP160" s="2" t="s">
        <v>150</v>
      </c>
      <c r="CQ160" s="10">
        <f>IFERROR(VLOOKUP(CP160,Dicionário!$A:$B,2,0),"CONFERIR")</f>
        <v>2</v>
      </c>
      <c r="CR160" s="2">
        <v>0</v>
      </c>
      <c r="CS160" s="2" t="s">
        <v>150</v>
      </c>
      <c r="CT160" s="10">
        <f>IFERROR(VLOOKUP(CS160,Dicionário!A:B,2,0),"Conferir")</f>
        <v>2</v>
      </c>
      <c r="CU160" s="2">
        <v>0</v>
      </c>
      <c r="CV160" s="2" t="s">
        <v>150</v>
      </c>
      <c r="CW160" s="10">
        <f>IFERROR(VLOOKUP(CV160,Dicionário!A:B,2,0),"Conferir")</f>
        <v>2</v>
      </c>
      <c r="CX160" s="2">
        <f t="shared" si="4"/>
        <v>0</v>
      </c>
      <c r="CY160" s="2">
        <v>0</v>
      </c>
      <c r="CZ160" s="2" t="s">
        <v>150</v>
      </c>
      <c r="DA160" s="10">
        <f>IFERROR(VLOOKUP(CZ160,Dicionário!$A:$B,2,0),"CONFERIR")</f>
        <v>2</v>
      </c>
      <c r="DC160" s="2" t="s">
        <v>203</v>
      </c>
      <c r="DD160" s="2" t="s">
        <v>190</v>
      </c>
      <c r="DE160" s="10">
        <f>IFERROR(VLOOKUP(DD160,Dicionário!A:B,2,0),"Conferir")</f>
        <v>2</v>
      </c>
      <c r="DF160" s="2" t="s">
        <v>156</v>
      </c>
      <c r="DG160" s="2" t="s">
        <v>191</v>
      </c>
      <c r="DH160" s="2" t="s">
        <v>157</v>
      </c>
      <c r="DI160" s="10">
        <f>IFERROR(VLOOKUP(DH160,Dicionário!$A:$B,2,0),"CONFERIR")</f>
        <v>2</v>
      </c>
      <c r="DJ160" s="2" t="s">
        <v>319</v>
      </c>
      <c r="DK160" s="10">
        <f>IFERROR(VLOOKUP(DJ160,Dicionário!A:B,2,0),"Conferir")</f>
        <v>3</v>
      </c>
      <c r="DL160" s="2" t="s">
        <v>158</v>
      </c>
      <c r="DM160" s="10">
        <f>IFERROR(VLOOKUP(DL160,Dicionário!A:B,2,0),"Conferir")</f>
        <v>5</v>
      </c>
      <c r="DN160" s="2" t="s">
        <v>126</v>
      </c>
      <c r="DO160" s="10">
        <f>IFERROR(VLOOKUP(DN160,Dicionário!A:B,2,0),"Conferir")</f>
        <v>2</v>
      </c>
      <c r="DP160" s="2" t="s">
        <v>126</v>
      </c>
      <c r="DQ160" s="10">
        <f>IFERROR(VLOOKUP(DP160,Dicionário!A:B,2,0),"Conferir")</f>
        <v>2</v>
      </c>
      <c r="DS160" s="2">
        <f t="shared" si="5"/>
        <v>4453</v>
      </c>
      <c r="DT160" s="2">
        <f t="shared" si="6"/>
        <v>2645</v>
      </c>
      <c r="DU160" s="2">
        <v>19</v>
      </c>
      <c r="DV160" s="2">
        <v>2021</v>
      </c>
    </row>
    <row r="161" spans="1:126" ht="13" x14ac:dyDescent="0.15">
      <c r="A161" s="6">
        <v>44966.695358287034</v>
      </c>
      <c r="B161" s="2" t="s">
        <v>159</v>
      </c>
      <c r="C161" s="2" t="s">
        <v>1359</v>
      </c>
      <c r="D161" s="2" t="s">
        <v>125</v>
      </c>
      <c r="E161" s="2" t="s">
        <v>126</v>
      </c>
      <c r="F161" s="2" t="s">
        <v>126</v>
      </c>
      <c r="G161" s="2">
        <v>2</v>
      </c>
      <c r="H161" s="2" t="s">
        <v>162</v>
      </c>
      <c r="I161" s="2" t="s">
        <v>127</v>
      </c>
      <c r="J161" s="2" t="s">
        <v>128</v>
      </c>
      <c r="K161" s="2" t="s">
        <v>1360</v>
      </c>
      <c r="L161" s="2" t="s">
        <v>1361</v>
      </c>
      <c r="M161" s="2">
        <v>2023020319</v>
      </c>
      <c r="N161" s="2" t="s">
        <v>1362</v>
      </c>
      <c r="O161" s="2">
        <v>11943377997</v>
      </c>
      <c r="P161" s="2">
        <v>524375872</v>
      </c>
      <c r="Q161" s="2">
        <v>41498111807</v>
      </c>
      <c r="R161" s="7">
        <v>38301</v>
      </c>
      <c r="S161" s="2" t="s">
        <v>387</v>
      </c>
      <c r="T161" s="2" t="s">
        <v>133</v>
      </c>
      <c r="U161" s="2" t="s">
        <v>1363</v>
      </c>
      <c r="V161" s="8" t="s">
        <v>1364</v>
      </c>
      <c r="W161" s="2" t="s">
        <v>168</v>
      </c>
      <c r="X161" s="2" t="s">
        <v>137</v>
      </c>
      <c r="Y161" s="2" t="s">
        <v>138</v>
      </c>
      <c r="Z161" s="2" t="s">
        <v>139</v>
      </c>
      <c r="AB161" s="2">
        <v>6</v>
      </c>
      <c r="AC161" s="2">
        <v>6</v>
      </c>
      <c r="AD161" s="2">
        <f t="shared" si="0"/>
        <v>12</v>
      </c>
      <c r="AF161" s="2">
        <f t="shared" si="1"/>
        <v>12</v>
      </c>
      <c r="AG161" s="2" t="str">
        <f t="shared" si="2"/>
        <v>Ok</v>
      </c>
      <c r="AH161" s="2" t="s">
        <v>140</v>
      </c>
      <c r="AI161" s="2">
        <v>0</v>
      </c>
      <c r="AJ161" s="2" t="s">
        <v>141</v>
      </c>
      <c r="AK161" s="2">
        <f>IFERROR(VLOOKUP(AJ161,Dicionário!A:B,2,0),"Conferir")</f>
        <v>2</v>
      </c>
      <c r="AL161" s="2">
        <v>1724</v>
      </c>
      <c r="AM161" s="2" t="s">
        <v>142</v>
      </c>
      <c r="AN161" s="9">
        <f>IFERROR(VLOOKUP(AM161,Dicionário!A:B,2,0),"Conferir")</f>
        <v>2</v>
      </c>
      <c r="AO161" s="2">
        <v>0</v>
      </c>
      <c r="AP161" s="2" t="s">
        <v>141</v>
      </c>
      <c r="AQ161" s="2">
        <f>IFERROR(VLOOKUP(AP161,Dicionário!A:B,2,0),"Conferir")</f>
        <v>2</v>
      </c>
      <c r="AR161" s="2">
        <v>1776</v>
      </c>
      <c r="AS161" s="2" t="s">
        <v>142</v>
      </c>
      <c r="AT161" s="9">
        <f>IFERROR(VLOOKUP(AS161,Dicionário!A:B,2,0),"Conferir")</f>
        <v>2</v>
      </c>
      <c r="AU161" s="2">
        <v>0</v>
      </c>
      <c r="AV161" s="2">
        <f t="shared" si="23"/>
        <v>0</v>
      </c>
      <c r="AW161" s="2" t="s">
        <v>141</v>
      </c>
      <c r="AX161" s="9">
        <f>IFERROR(VLOOKUP(AW161,Dicionário!A:B,2,0),"Conferir")</f>
        <v>2</v>
      </c>
      <c r="AY161" s="2">
        <v>0</v>
      </c>
      <c r="AZ161" s="2" t="s">
        <v>141</v>
      </c>
      <c r="BA161" s="10">
        <f>IFERROR(VLOOKUP(AZ161,Dicionário!A:B,2,0),"Conferir")</f>
        <v>2</v>
      </c>
      <c r="BB161" s="2">
        <v>0</v>
      </c>
      <c r="BC161" s="2" t="s">
        <v>141</v>
      </c>
      <c r="BD161" s="10">
        <f>IFERROR(VLOOKUP(BC161,Dicionário!A:B,2,0),"Conferir")</f>
        <v>2</v>
      </c>
      <c r="BF161" s="2">
        <v>0</v>
      </c>
      <c r="BG161" s="2" t="s">
        <v>172</v>
      </c>
      <c r="BH161" s="10">
        <f>IFERROR(VLOOKUP(BG161,Dicionário!$A:$B,2,0),"CONFERIR")</f>
        <v>2</v>
      </c>
      <c r="BI161" s="2">
        <v>1558</v>
      </c>
      <c r="BJ161" s="2" t="s">
        <v>173</v>
      </c>
      <c r="BK161" s="10">
        <f>IFERROR(VLOOKUP(BJ161,Dicionário!$A:$B,2,0),"CONFERIR")</f>
        <v>2</v>
      </c>
      <c r="BL161" s="2">
        <v>0</v>
      </c>
      <c r="BM161" s="2" t="s">
        <v>150</v>
      </c>
      <c r="BN161" s="10">
        <f>IFERROR(VLOOKUP(BM161,Dicionário!$A:$B,2,0),"CONFERIR")</f>
        <v>2</v>
      </c>
      <c r="BO161" s="2">
        <v>730</v>
      </c>
      <c r="BP161" s="2" t="s">
        <v>146</v>
      </c>
      <c r="BQ161" s="10">
        <f>IFERROR(VLOOKUP(BP161,Dicionário!$A:$B,2,0),"CONFERIR")</f>
        <v>2</v>
      </c>
      <c r="BR161" s="2">
        <v>351</v>
      </c>
      <c r="BS161" s="2" t="s">
        <v>146</v>
      </c>
      <c r="BT161" s="10">
        <f>IFERROR(VLOOKUP(BS161,Dicionário!$A:$B,2,0),"CONFERIR")</f>
        <v>2</v>
      </c>
      <c r="BU161" s="2">
        <v>0</v>
      </c>
      <c r="BV161" s="2" t="s">
        <v>150</v>
      </c>
      <c r="BW161" s="10">
        <f>IFERROR(VLOOKUP(BV161,Dicionário!$A:$B,2,0),"CONFERIR")</f>
        <v>2</v>
      </c>
      <c r="BX161" s="2" t="s">
        <v>202</v>
      </c>
      <c r="BY161" s="2">
        <v>97</v>
      </c>
      <c r="BZ161" s="2" t="s">
        <v>149</v>
      </c>
      <c r="CA161" s="10">
        <f>IFERROR(VLOOKUP(BZ161,Dicionário!$A:$B,2,0),"CONFERIR")</f>
        <v>2</v>
      </c>
      <c r="CB161" s="2">
        <v>388</v>
      </c>
      <c r="CC161" s="2">
        <v>0</v>
      </c>
      <c r="CD161" s="2" t="s">
        <v>150</v>
      </c>
      <c r="CE161" s="10">
        <f>IFERROR(VLOOKUP(CD161,Dicionário!$A:$B,2,0),"CONFERIR")</f>
        <v>2</v>
      </c>
      <c r="CF161" s="2">
        <v>25</v>
      </c>
      <c r="CG161" s="2" t="s">
        <v>151</v>
      </c>
      <c r="CH161" s="10">
        <f>IFERROR(VLOOKUP(CG161,Dicionário!$A:$B,2,0),"CONFERIR")</f>
        <v>2</v>
      </c>
      <c r="CI161" s="2">
        <v>172</v>
      </c>
      <c r="CJ161" s="2" t="s">
        <v>175</v>
      </c>
      <c r="CK161" s="10">
        <f>IFERROR(VLOOKUP(CJ161,Dicionário!$A:$B,2,0),"CONFERIR")</f>
        <v>2</v>
      </c>
      <c r="CL161" s="2" t="s">
        <v>835</v>
      </c>
      <c r="CM161" s="2">
        <v>0</v>
      </c>
      <c r="CN161" s="2">
        <v>0</v>
      </c>
      <c r="CO161" s="2">
        <v>0</v>
      </c>
      <c r="CP161" s="2" t="s">
        <v>150</v>
      </c>
      <c r="CQ161" s="10">
        <f>IFERROR(VLOOKUP(CP161,Dicionário!$A:$B,2,0),"CONFERIR")</f>
        <v>2</v>
      </c>
      <c r="CR161" s="2">
        <v>0</v>
      </c>
      <c r="CS161" s="2" t="s">
        <v>150</v>
      </c>
      <c r="CT161" s="10">
        <f>IFERROR(VLOOKUP(CS161,Dicionário!A:B,2,0),"Conferir")</f>
        <v>2</v>
      </c>
      <c r="CU161" s="2">
        <v>0</v>
      </c>
      <c r="CV161" s="2" t="s">
        <v>150</v>
      </c>
      <c r="CW161" s="10">
        <f>IFERROR(VLOOKUP(CV161,Dicionário!A:B,2,0),"Conferir")</f>
        <v>2</v>
      </c>
      <c r="CX161" s="2">
        <f t="shared" si="4"/>
        <v>0</v>
      </c>
      <c r="CY161" s="2">
        <v>0</v>
      </c>
      <c r="CZ161" s="2" t="s">
        <v>150</v>
      </c>
      <c r="DA161" s="10">
        <f>IFERROR(VLOOKUP(CZ161,Dicionário!$A:$B,2,0),"CONFERIR")</f>
        <v>2</v>
      </c>
      <c r="DC161" s="2" t="s">
        <v>190</v>
      </c>
      <c r="DD161" s="2" t="s">
        <v>155</v>
      </c>
      <c r="DE161" s="10">
        <f>IFERROR(VLOOKUP(DD161,Dicionário!A:B,2,0),"Conferir")</f>
        <v>1</v>
      </c>
      <c r="DF161" s="2" t="s">
        <v>156</v>
      </c>
      <c r="DH161" s="2" t="s">
        <v>157</v>
      </c>
      <c r="DI161" s="10">
        <f>IFERROR(VLOOKUP(DH161,Dicionário!$A:$B,2,0),"CONFERIR")</f>
        <v>2</v>
      </c>
      <c r="DJ161" s="2" t="s">
        <v>158</v>
      </c>
      <c r="DK161" s="10">
        <f>IFERROR(VLOOKUP(DJ161,Dicionário!A:B,2,0),"Conferir")</f>
        <v>5</v>
      </c>
      <c r="DL161" s="2" t="s">
        <v>158</v>
      </c>
      <c r="DM161" s="10">
        <f>IFERROR(VLOOKUP(DL161,Dicionário!A:B,2,0),"Conferir")</f>
        <v>5</v>
      </c>
      <c r="DN161" s="2" t="s">
        <v>126</v>
      </c>
      <c r="DO161" s="10">
        <f>IFERROR(VLOOKUP(DN161,Dicionário!A:B,2,0),"Conferir")</f>
        <v>2</v>
      </c>
      <c r="DP161" s="2" t="s">
        <v>126</v>
      </c>
      <c r="DQ161" s="10">
        <f>IFERROR(VLOOKUP(DP161,Dicionário!A:B,2,0),"Conferir")</f>
        <v>2</v>
      </c>
      <c r="DS161" s="2">
        <f t="shared" si="5"/>
        <v>3500</v>
      </c>
      <c r="DT161" s="2">
        <f t="shared" si="6"/>
        <v>3321</v>
      </c>
      <c r="DU161" s="2">
        <v>18</v>
      </c>
      <c r="DV161" s="2">
        <v>2022</v>
      </c>
    </row>
    <row r="162" spans="1:126" ht="13" x14ac:dyDescent="0.15">
      <c r="A162" s="6">
        <v>44967.599381180553</v>
      </c>
      <c r="B162" s="2" t="s">
        <v>258</v>
      </c>
      <c r="C162" s="2" t="s">
        <v>1365</v>
      </c>
      <c r="D162" s="2" t="s">
        <v>125</v>
      </c>
      <c r="E162" s="2" t="s">
        <v>126</v>
      </c>
      <c r="F162" s="2" t="s">
        <v>126</v>
      </c>
      <c r="G162" s="2">
        <v>2</v>
      </c>
      <c r="H162" s="2">
        <v>2</v>
      </c>
      <c r="I162" s="2">
        <v>2</v>
      </c>
      <c r="J162" s="2" t="s">
        <v>128</v>
      </c>
      <c r="K162" s="2" t="s">
        <v>221</v>
      </c>
      <c r="L162" s="2" t="s">
        <v>1366</v>
      </c>
      <c r="M162" s="2">
        <v>2023020318</v>
      </c>
      <c r="N162" s="2" t="s">
        <v>1367</v>
      </c>
      <c r="O162" s="2">
        <v>11988158840</v>
      </c>
      <c r="P162" s="2">
        <v>522283822</v>
      </c>
      <c r="Q162" s="2">
        <v>46080594838</v>
      </c>
      <c r="R162" s="7">
        <v>38435</v>
      </c>
      <c r="S162" s="2" t="s">
        <v>132</v>
      </c>
      <c r="T162" s="2" t="s">
        <v>133</v>
      </c>
      <c r="U162" s="2" t="s">
        <v>1368</v>
      </c>
      <c r="V162" s="8" t="s">
        <v>1369</v>
      </c>
      <c r="W162" s="2" t="s">
        <v>1370</v>
      </c>
      <c r="X162" s="2" t="s">
        <v>137</v>
      </c>
      <c r="Y162" s="2" t="s">
        <v>138</v>
      </c>
      <c r="Z162" s="2" t="s">
        <v>139</v>
      </c>
      <c r="AB162" s="2">
        <v>4</v>
      </c>
      <c r="AC162" s="2">
        <v>4</v>
      </c>
      <c r="AD162" s="2">
        <f t="shared" si="0"/>
        <v>8</v>
      </c>
      <c r="AE162" s="2">
        <v>0</v>
      </c>
      <c r="AF162" s="2">
        <f t="shared" si="1"/>
        <v>8</v>
      </c>
      <c r="AG162" s="2" t="str">
        <f t="shared" si="2"/>
        <v>Ok</v>
      </c>
      <c r="AH162" s="2" t="s">
        <v>140</v>
      </c>
      <c r="AI162" s="2">
        <v>0</v>
      </c>
      <c r="AJ162" s="2" t="s">
        <v>141</v>
      </c>
      <c r="AK162" s="2">
        <f>IFERROR(VLOOKUP(AJ162,Dicionário!A:B,2,0),"Conferir")</f>
        <v>2</v>
      </c>
      <c r="AL162" s="2">
        <v>1174</v>
      </c>
      <c r="AM162" s="2" t="s">
        <v>142</v>
      </c>
      <c r="AN162" s="9">
        <f>IFERROR(VLOOKUP(AM162,Dicionário!A:B,2,0),"Conferir")</f>
        <v>2</v>
      </c>
      <c r="AO162" s="2">
        <v>3190</v>
      </c>
      <c r="AP162" s="2" t="s">
        <v>142</v>
      </c>
      <c r="AQ162" s="2">
        <f>IFERROR(VLOOKUP(AP162,Dicionário!A:B,2,0),"Conferir")</f>
        <v>2</v>
      </c>
      <c r="AR162" s="2">
        <v>0</v>
      </c>
      <c r="AS162" s="2" t="s">
        <v>141</v>
      </c>
      <c r="AT162" s="9">
        <f>IFERROR(VLOOKUP(AS162,Dicionário!A:B,2,0),"Conferir")</f>
        <v>2</v>
      </c>
      <c r="AU162" s="2">
        <v>0</v>
      </c>
      <c r="AV162" s="2">
        <f t="shared" si="23"/>
        <v>-6</v>
      </c>
      <c r="AW162" s="2" t="s">
        <v>141</v>
      </c>
      <c r="AX162" s="9">
        <f>IFERROR(VLOOKUP(AW162,Dicionário!A:B,2,0),"Conferir")</f>
        <v>2</v>
      </c>
      <c r="AY162" s="2">
        <v>0</v>
      </c>
      <c r="AZ162" s="2" t="s">
        <v>141</v>
      </c>
      <c r="BA162" s="10">
        <f>IFERROR(VLOOKUP(AZ162,Dicionário!A:B,2,0),"Conferir")</f>
        <v>2</v>
      </c>
      <c r="BB162" s="2">
        <v>0</v>
      </c>
      <c r="BC162" s="2" t="s">
        <v>141</v>
      </c>
      <c r="BD162" s="10">
        <f>IFERROR(VLOOKUP(BC162,Dicionário!A:B,2,0),"Conferir")</f>
        <v>2</v>
      </c>
      <c r="BF162" s="2">
        <v>0</v>
      </c>
      <c r="BG162" s="2" t="s">
        <v>172</v>
      </c>
      <c r="BH162" s="10">
        <f>IFERROR(VLOOKUP(BG162,Dicionário!$A:$B,2,0),"CONFERIR")</f>
        <v>2</v>
      </c>
      <c r="BI162" s="2">
        <v>1533</v>
      </c>
      <c r="BJ162" s="2" t="s">
        <v>255</v>
      </c>
      <c r="BK162" s="10">
        <f>IFERROR(VLOOKUP(BJ162,Dicionário!$A:$B,2,0),"CONFERIR")</f>
        <v>0</v>
      </c>
      <c r="BL162" s="2">
        <v>0</v>
      </c>
      <c r="BM162" s="2" t="s">
        <v>150</v>
      </c>
      <c r="BN162" s="10">
        <f>IFERROR(VLOOKUP(BM162,Dicionário!$A:$B,2,0),"CONFERIR")</f>
        <v>2</v>
      </c>
      <c r="BO162" s="2">
        <v>72</v>
      </c>
      <c r="BP162" s="2" t="s">
        <v>146</v>
      </c>
      <c r="BQ162" s="10">
        <f>IFERROR(VLOOKUP(BP162,Dicionário!$A:$B,2,0),"CONFERIR")</f>
        <v>2</v>
      </c>
      <c r="BR162" s="2">
        <v>273</v>
      </c>
      <c r="BS162" s="2" t="s">
        <v>146</v>
      </c>
      <c r="BT162" s="10">
        <f>IFERROR(VLOOKUP(BS162,Dicionário!$A:$B,2,0),"CONFERIR")</f>
        <v>2</v>
      </c>
      <c r="BU162" s="2">
        <v>39</v>
      </c>
      <c r="BV162" s="2" t="s">
        <v>147</v>
      </c>
      <c r="BW162" s="10">
        <f>IFERROR(VLOOKUP(BV162,Dicionário!$A:$B,2,0),"CONFERIR")</f>
        <v>2</v>
      </c>
      <c r="BX162" s="2" t="s">
        <v>148</v>
      </c>
      <c r="BY162" s="2">
        <v>103</v>
      </c>
      <c r="BZ162" s="2" t="s">
        <v>149</v>
      </c>
      <c r="CA162" s="10">
        <f>IFERROR(VLOOKUP(BZ162,Dicionário!$A:$B,2,0),"CONFERIR")</f>
        <v>2</v>
      </c>
      <c r="CB162" s="2">
        <v>350</v>
      </c>
      <c r="CC162" s="2">
        <v>0</v>
      </c>
      <c r="CD162" s="2" t="s">
        <v>150</v>
      </c>
      <c r="CE162" s="10">
        <f>IFERROR(VLOOKUP(CD162,Dicionário!$A:$B,2,0),"CONFERIR")</f>
        <v>2</v>
      </c>
      <c r="CF162" s="2">
        <v>34</v>
      </c>
      <c r="CG162" s="2" t="s">
        <v>151</v>
      </c>
      <c r="CH162" s="10">
        <f>IFERROR(VLOOKUP(CG162,Dicionário!$A:$B,2,0),"CONFERIR")</f>
        <v>2</v>
      </c>
      <c r="CI162" s="2">
        <v>197</v>
      </c>
      <c r="CJ162" s="2" t="s">
        <v>175</v>
      </c>
      <c r="CK162" s="10">
        <f>IFERROR(VLOOKUP(CJ162,Dicionário!$A:$B,2,0),"CONFERIR")</f>
        <v>2</v>
      </c>
      <c r="CL162" s="2" t="s">
        <v>1371</v>
      </c>
      <c r="CM162" s="2">
        <v>0</v>
      </c>
      <c r="CN162" s="2">
        <v>0</v>
      </c>
      <c r="CO162" s="2">
        <v>0</v>
      </c>
      <c r="CP162" s="2" t="s">
        <v>150</v>
      </c>
      <c r="CQ162" s="10">
        <f>IFERROR(VLOOKUP(CP162,Dicionário!$A:$B,2,0),"CONFERIR")</f>
        <v>2</v>
      </c>
      <c r="CR162" s="2">
        <v>67</v>
      </c>
      <c r="CS162" s="2" t="s">
        <v>154</v>
      </c>
      <c r="CT162" s="10">
        <f>IFERROR(VLOOKUP(CS162,Dicionário!A:B,2,0),"Conferir")</f>
        <v>2</v>
      </c>
      <c r="CU162" s="2">
        <v>0</v>
      </c>
      <c r="CV162" s="2" t="s">
        <v>154</v>
      </c>
      <c r="CW162" s="10">
        <f>IFERROR(VLOOKUP(CV162,Dicionário!A:B,2,0),"Conferir")</f>
        <v>2</v>
      </c>
      <c r="CX162" s="2">
        <f t="shared" si="4"/>
        <v>-5.583333333333333</v>
      </c>
      <c r="CY162" s="2">
        <v>778</v>
      </c>
      <c r="CZ162" s="2" t="s">
        <v>154</v>
      </c>
      <c r="DA162" s="10">
        <f>IFERROR(VLOOKUP(CZ162,Dicionário!$A:$B,2,0),"CONFERIR")</f>
        <v>2</v>
      </c>
      <c r="DC162" s="2" t="s">
        <v>203</v>
      </c>
      <c r="DD162" s="2" t="s">
        <v>190</v>
      </c>
      <c r="DE162" s="10">
        <f>IFERROR(VLOOKUP(DD162,Dicionário!A:B,2,0),"Conferir")</f>
        <v>2</v>
      </c>
      <c r="DF162" s="2" t="s">
        <v>156</v>
      </c>
      <c r="DG162" s="2" t="s">
        <v>191</v>
      </c>
      <c r="DH162" s="2" t="s">
        <v>157</v>
      </c>
      <c r="DI162" s="10">
        <f>IFERROR(VLOOKUP(DH162,Dicionário!$A:$B,2,0),"CONFERIR")</f>
        <v>2</v>
      </c>
      <c r="DJ162" s="2" t="s">
        <v>158</v>
      </c>
      <c r="DK162" s="10">
        <f>IFERROR(VLOOKUP(DJ162,Dicionário!A:B,2,0),"Conferir")</f>
        <v>5</v>
      </c>
      <c r="DL162" s="2" t="s">
        <v>158</v>
      </c>
      <c r="DM162" s="10">
        <f>IFERROR(VLOOKUP(DL162,Dicionário!A:B,2,0),"Conferir")</f>
        <v>5</v>
      </c>
      <c r="DN162" s="2" t="s">
        <v>126</v>
      </c>
      <c r="DO162" s="10">
        <f>IFERROR(VLOOKUP(DN162,Dicionário!A:B,2,0),"Conferir")</f>
        <v>2</v>
      </c>
      <c r="DP162" s="2" t="s">
        <v>126</v>
      </c>
      <c r="DQ162" s="10">
        <f>IFERROR(VLOOKUP(DP162,Dicionário!A:B,2,0),"Conferir")</f>
        <v>2</v>
      </c>
      <c r="DS162" s="2">
        <f t="shared" si="5"/>
        <v>4364</v>
      </c>
      <c r="DT162" s="2">
        <f t="shared" si="6"/>
        <v>3446</v>
      </c>
      <c r="DU162" s="2">
        <v>18</v>
      </c>
      <c r="DV162" s="2">
        <v>2022</v>
      </c>
    </row>
    <row r="163" spans="1:126" ht="13" x14ac:dyDescent="0.15">
      <c r="A163" s="6">
        <v>44966.557887592593</v>
      </c>
      <c r="B163" s="2" t="s">
        <v>258</v>
      </c>
      <c r="C163" s="2" t="s">
        <v>1372</v>
      </c>
      <c r="D163" s="2" t="s">
        <v>125</v>
      </c>
      <c r="E163" s="2" t="s">
        <v>126</v>
      </c>
      <c r="F163" s="2" t="s">
        <v>126</v>
      </c>
      <c r="G163" s="2">
        <v>1</v>
      </c>
      <c r="H163" s="2" t="s">
        <v>162</v>
      </c>
      <c r="I163" s="2" t="s">
        <v>127</v>
      </c>
      <c r="J163" s="2" t="s">
        <v>128</v>
      </c>
      <c r="K163" s="2" t="s">
        <v>163</v>
      </c>
      <c r="L163" s="2" t="s">
        <v>1373</v>
      </c>
      <c r="M163" s="2">
        <v>2023020321</v>
      </c>
      <c r="N163" s="2" t="s">
        <v>1374</v>
      </c>
      <c r="O163" s="2">
        <v>11983403054</v>
      </c>
      <c r="P163" s="2">
        <v>507028764</v>
      </c>
      <c r="Q163" s="2">
        <v>56627612801</v>
      </c>
      <c r="R163" s="7">
        <v>38138</v>
      </c>
      <c r="S163" s="2" t="s">
        <v>387</v>
      </c>
      <c r="T163" s="2" t="s">
        <v>133</v>
      </c>
      <c r="U163" s="2" t="s">
        <v>1375</v>
      </c>
      <c r="V163" s="8" t="s">
        <v>1376</v>
      </c>
      <c r="W163" s="2" t="s">
        <v>295</v>
      </c>
      <c r="X163" s="2" t="s">
        <v>137</v>
      </c>
      <c r="Y163" s="2" t="s">
        <v>138</v>
      </c>
      <c r="Z163" s="2" t="s">
        <v>139</v>
      </c>
      <c r="AB163" s="2">
        <v>4</v>
      </c>
      <c r="AC163" s="2">
        <v>4</v>
      </c>
      <c r="AD163" s="2">
        <f t="shared" si="0"/>
        <v>8</v>
      </c>
      <c r="AE163" s="2">
        <v>0</v>
      </c>
      <c r="AF163" s="2">
        <f t="shared" si="1"/>
        <v>8</v>
      </c>
      <c r="AG163" s="2" t="str">
        <f t="shared" si="2"/>
        <v>Ok</v>
      </c>
      <c r="AH163" s="2" t="s">
        <v>140</v>
      </c>
      <c r="AI163" s="2">
        <v>0</v>
      </c>
      <c r="AJ163" s="2" t="s">
        <v>141</v>
      </c>
      <c r="AK163" s="2">
        <f>IFERROR(VLOOKUP(AJ163,Dicionário!A:B,2,0),"Conferir")</f>
        <v>2</v>
      </c>
      <c r="AL163" s="2">
        <v>1842</v>
      </c>
      <c r="AM163" s="2" t="s">
        <v>142</v>
      </c>
      <c r="AN163" s="9">
        <f>IFERROR(VLOOKUP(AM163,Dicionário!A:B,2,0),"Conferir")</f>
        <v>2</v>
      </c>
      <c r="AO163" s="2">
        <v>400</v>
      </c>
      <c r="AP163" s="2" t="s">
        <v>188</v>
      </c>
      <c r="AQ163" s="2">
        <f>IFERROR(VLOOKUP(AP163,Dicionário!A:B,2,0),"Conferir")</f>
        <v>0</v>
      </c>
      <c r="AR163" s="2">
        <v>0</v>
      </c>
      <c r="AS163" s="2" t="s">
        <v>141</v>
      </c>
      <c r="AT163" s="9">
        <f>IFERROR(VLOOKUP(AS163,Dicionário!A:B,2,0),"Conferir")</f>
        <v>2</v>
      </c>
      <c r="AU163" s="2">
        <v>0</v>
      </c>
      <c r="AV163" s="2">
        <f t="shared" si="23"/>
        <v>0</v>
      </c>
      <c r="AW163" s="2" t="s">
        <v>141</v>
      </c>
      <c r="AX163" s="9">
        <f>IFERROR(VLOOKUP(AW163,Dicionário!A:B,2,0),"Conferir")</f>
        <v>2</v>
      </c>
      <c r="AY163" s="2">
        <v>400</v>
      </c>
      <c r="AZ163" s="2" t="s">
        <v>188</v>
      </c>
      <c r="BA163" s="10">
        <f>IFERROR(VLOOKUP(AZ163,Dicionário!A:B,2,0),"Conferir")</f>
        <v>0</v>
      </c>
      <c r="BB163" s="2">
        <v>0</v>
      </c>
      <c r="BC163" s="2" t="s">
        <v>141</v>
      </c>
      <c r="BD163" s="10">
        <f>IFERROR(VLOOKUP(BC163,Dicionário!A:B,2,0),"Conferir")</f>
        <v>2</v>
      </c>
      <c r="BE163" s="2" t="s">
        <v>1377</v>
      </c>
      <c r="BF163" s="2">
        <v>1</v>
      </c>
      <c r="BG163" s="2" t="s">
        <v>143</v>
      </c>
      <c r="BH163" s="10">
        <f>IFERROR(VLOOKUP(BG163,Dicionário!$A:$B,2,0),"CONFERIR")</f>
        <v>1</v>
      </c>
      <c r="BI163" s="2">
        <v>0</v>
      </c>
      <c r="BJ163" s="2" t="s">
        <v>377</v>
      </c>
      <c r="BK163" s="10">
        <f>IFERROR(VLOOKUP(BJ163,Dicionário!$A:$B,2,0),"CONFERIR")</f>
        <v>2</v>
      </c>
      <c r="BL163" s="2">
        <v>0</v>
      </c>
      <c r="BM163" s="2" t="s">
        <v>145</v>
      </c>
      <c r="BN163" s="10">
        <f>IFERROR(VLOOKUP(BM163,Dicionário!$A:$B,2,0),"CONFERIR")</f>
        <v>2</v>
      </c>
      <c r="BO163" s="2">
        <v>100</v>
      </c>
      <c r="BP163" s="2" t="s">
        <v>308</v>
      </c>
      <c r="BQ163" s="10">
        <f>IFERROR(VLOOKUP(BP163,Dicionário!$A:$B,2,0),"CONFERIR")</f>
        <v>0</v>
      </c>
      <c r="BR163" s="2">
        <v>92</v>
      </c>
      <c r="BS163" s="2" t="s">
        <v>146</v>
      </c>
      <c r="BT163" s="10">
        <f>IFERROR(VLOOKUP(BS163,Dicionário!$A:$B,2,0),"CONFERIR")</f>
        <v>2</v>
      </c>
      <c r="BU163" s="2">
        <v>200</v>
      </c>
      <c r="BV163" s="2" t="s">
        <v>353</v>
      </c>
      <c r="BW163" s="10">
        <f>IFERROR(VLOOKUP(BV163,Dicionário!$A:$B,2,0),"CONFERIR")</f>
        <v>0</v>
      </c>
      <c r="BX163" s="2" t="s">
        <v>148</v>
      </c>
      <c r="BY163" s="2">
        <v>50</v>
      </c>
      <c r="BZ163" s="2" t="s">
        <v>266</v>
      </c>
      <c r="CA163" s="10">
        <f>IFERROR(VLOOKUP(BZ163,Dicionário!$A:$B,2,0),"CONFERIR")</f>
        <v>0</v>
      </c>
      <c r="CB163" s="2">
        <v>150</v>
      </c>
      <c r="CC163" s="2">
        <v>0</v>
      </c>
      <c r="CD163" s="2" t="s">
        <v>150</v>
      </c>
      <c r="CE163" s="10">
        <f>IFERROR(VLOOKUP(CD163,Dicionário!$A:$B,2,0),"CONFERIR")</f>
        <v>2</v>
      </c>
      <c r="CF163" s="2">
        <v>0</v>
      </c>
      <c r="CG163" s="2" t="s">
        <v>150</v>
      </c>
      <c r="CH163" s="10">
        <f>IFERROR(VLOOKUP(CG163,Dicionário!$A:$B,2,0),"CONFERIR")</f>
        <v>2</v>
      </c>
      <c r="CI163" s="2">
        <v>150</v>
      </c>
      <c r="CJ163" s="2" t="s">
        <v>175</v>
      </c>
      <c r="CK163" s="10">
        <f>IFERROR(VLOOKUP(CJ163,Dicionário!$A:$B,2,0),"CONFERIR")</f>
        <v>2</v>
      </c>
      <c r="CL163" s="2" t="s">
        <v>497</v>
      </c>
      <c r="CM163" s="2">
        <v>0</v>
      </c>
      <c r="CN163" s="2">
        <v>0</v>
      </c>
      <c r="CO163" s="2">
        <v>0</v>
      </c>
      <c r="CP163" s="2" t="s">
        <v>150</v>
      </c>
      <c r="CQ163" s="10">
        <f>IFERROR(VLOOKUP(CP163,Dicionário!$A:$B,2,0),"CONFERIR")</f>
        <v>2</v>
      </c>
      <c r="CR163" s="2">
        <v>0</v>
      </c>
      <c r="CS163" s="2" t="s">
        <v>150</v>
      </c>
      <c r="CT163" s="10">
        <f>IFERROR(VLOOKUP(CS163,Dicionário!A:B,2,0),"Conferir")</f>
        <v>2</v>
      </c>
      <c r="CU163" s="2">
        <v>0</v>
      </c>
      <c r="CV163" s="2" t="s">
        <v>150</v>
      </c>
      <c r="CW163" s="10">
        <f>IFERROR(VLOOKUP(CV163,Dicionário!A:B,2,0),"Conferir")</f>
        <v>2</v>
      </c>
      <c r="CX163" s="2">
        <f t="shared" si="4"/>
        <v>0</v>
      </c>
      <c r="CY163" s="2">
        <v>769</v>
      </c>
      <c r="CZ163" s="2" t="s">
        <v>154</v>
      </c>
      <c r="DA163" s="10">
        <f>IFERROR(VLOOKUP(CZ163,Dicionário!$A:$B,2,0),"CONFERIR")</f>
        <v>2</v>
      </c>
      <c r="DC163" s="2" t="s">
        <v>190</v>
      </c>
      <c r="DD163" s="2" t="s">
        <v>451</v>
      </c>
      <c r="DE163" s="10">
        <f>IFERROR(VLOOKUP(DD163,Dicionário!A:B,2,0),"Conferir")</f>
        <v>3</v>
      </c>
      <c r="DF163" s="2" t="s">
        <v>179</v>
      </c>
      <c r="DG163" s="2" t="s">
        <v>126</v>
      </c>
      <c r="DH163" s="2" t="s">
        <v>157</v>
      </c>
      <c r="DI163" s="10">
        <f>IFERROR(VLOOKUP(DH163,Dicionário!$A:$B,2,0),"CONFERIR")</f>
        <v>2</v>
      </c>
      <c r="DJ163" s="2" t="s">
        <v>206</v>
      </c>
      <c r="DK163" s="10">
        <f>IFERROR(VLOOKUP(DJ163,Dicionário!A:B,2,0),"Conferir")</f>
        <v>7</v>
      </c>
      <c r="DL163" s="2" t="s">
        <v>158</v>
      </c>
      <c r="DM163" s="10">
        <f>IFERROR(VLOOKUP(DL163,Dicionário!A:B,2,0),"Conferir")</f>
        <v>5</v>
      </c>
      <c r="DN163" s="2" t="s">
        <v>126</v>
      </c>
      <c r="DO163" s="10">
        <f>IFERROR(VLOOKUP(DN163,Dicionário!A:B,2,0),"Conferir")</f>
        <v>2</v>
      </c>
      <c r="DP163" s="2" t="s">
        <v>126</v>
      </c>
      <c r="DQ163" s="10">
        <f>IFERROR(VLOOKUP(DP163,Dicionário!A:B,2,0),"Conferir")</f>
        <v>2</v>
      </c>
      <c r="DS163" s="2">
        <f t="shared" si="5"/>
        <v>2642</v>
      </c>
      <c r="DT163" s="2">
        <f t="shared" si="6"/>
        <v>1511</v>
      </c>
      <c r="DU163" s="2">
        <v>19</v>
      </c>
      <c r="DV163" s="2">
        <v>2023</v>
      </c>
    </row>
    <row r="164" spans="1:126" ht="13" x14ac:dyDescent="0.15">
      <c r="A164" s="6">
        <v>44966.587498981477</v>
      </c>
      <c r="B164" s="2" t="s">
        <v>207</v>
      </c>
      <c r="C164" s="2" t="s">
        <v>1378</v>
      </c>
      <c r="D164" s="2" t="s">
        <v>125</v>
      </c>
      <c r="E164" s="2" t="s">
        <v>125</v>
      </c>
      <c r="F164" s="2" t="s">
        <v>1379</v>
      </c>
      <c r="G164" s="2">
        <v>5</v>
      </c>
      <c r="H164" s="2">
        <v>5</v>
      </c>
      <c r="I164" s="2" t="s">
        <v>127</v>
      </c>
      <c r="J164" s="2" t="s">
        <v>128</v>
      </c>
      <c r="K164" s="2" t="s">
        <v>221</v>
      </c>
      <c r="L164" s="2" t="s">
        <v>1380</v>
      </c>
      <c r="M164" s="2">
        <v>2023020320</v>
      </c>
      <c r="N164" s="2" t="s">
        <v>1381</v>
      </c>
      <c r="O164" s="2">
        <v>11949108770</v>
      </c>
      <c r="P164" s="2">
        <v>546092536</v>
      </c>
      <c r="Q164" s="2">
        <v>50179716883</v>
      </c>
      <c r="R164" s="7">
        <v>36564</v>
      </c>
      <c r="S164" s="2" t="s">
        <v>132</v>
      </c>
      <c r="T164" s="2" t="s">
        <v>133</v>
      </c>
      <c r="U164" s="2" t="s">
        <v>1382</v>
      </c>
      <c r="V164" s="8" t="s">
        <v>1383</v>
      </c>
      <c r="W164" s="2" t="s">
        <v>168</v>
      </c>
      <c r="X164" s="2" t="s">
        <v>137</v>
      </c>
      <c r="Y164" s="2" t="s">
        <v>138</v>
      </c>
      <c r="Z164" s="2" t="s">
        <v>139</v>
      </c>
      <c r="AB164" s="2">
        <v>3</v>
      </c>
      <c r="AC164" s="2">
        <v>3</v>
      </c>
      <c r="AD164" s="2">
        <f t="shared" si="0"/>
        <v>6</v>
      </c>
      <c r="AF164" s="2">
        <f t="shared" si="1"/>
        <v>6</v>
      </c>
      <c r="AG164" s="2" t="str">
        <f t="shared" si="2"/>
        <v>Ok</v>
      </c>
      <c r="AH164" s="2" t="s">
        <v>140</v>
      </c>
      <c r="AI164" s="2">
        <v>0</v>
      </c>
      <c r="AJ164" s="2" t="s">
        <v>141</v>
      </c>
      <c r="AK164" s="2">
        <f>IFERROR(VLOOKUP(AJ164,Dicionário!A:B,2,0),"Conferir")</f>
        <v>2</v>
      </c>
      <c r="AL164" s="2">
        <v>1283</v>
      </c>
      <c r="AM164" s="2" t="s">
        <v>142</v>
      </c>
      <c r="AN164" s="9">
        <f>IFERROR(VLOOKUP(AM164,Dicionário!A:B,2,0),"Conferir")</f>
        <v>2</v>
      </c>
      <c r="AO164" s="2">
        <v>0</v>
      </c>
      <c r="AP164" s="2" t="s">
        <v>141</v>
      </c>
      <c r="AQ164" s="2">
        <f>IFERROR(VLOOKUP(AP164,Dicionário!A:B,2,0),"Conferir")</f>
        <v>2</v>
      </c>
      <c r="AR164" s="2">
        <v>0</v>
      </c>
      <c r="AS164" s="2" t="s">
        <v>141</v>
      </c>
      <c r="AT164" s="9">
        <f>IFERROR(VLOOKUP(AS164,Dicionário!A:B,2,0),"Conferir")</f>
        <v>2</v>
      </c>
      <c r="AU164" s="2">
        <v>0</v>
      </c>
      <c r="AV164" s="2">
        <v>0</v>
      </c>
      <c r="AW164" s="2" t="s">
        <v>141</v>
      </c>
      <c r="AX164" s="9">
        <f>IFERROR(VLOOKUP(AW164,Dicionário!A:B,2,0),"Conferir")</f>
        <v>2</v>
      </c>
      <c r="AY164" s="2">
        <v>0</v>
      </c>
      <c r="AZ164" s="2" t="s">
        <v>141</v>
      </c>
      <c r="BA164" s="10">
        <f>IFERROR(VLOOKUP(AZ164,Dicionário!A:B,2,0),"Conferir")</f>
        <v>2</v>
      </c>
      <c r="BB164" s="2">
        <v>0</v>
      </c>
      <c r="BC164" s="2" t="s">
        <v>141</v>
      </c>
      <c r="BD164" s="10">
        <f>IFERROR(VLOOKUP(BC164,Dicionário!A:B,2,0),"Conferir")</f>
        <v>2</v>
      </c>
      <c r="BF164" s="2">
        <v>0</v>
      </c>
      <c r="BG164" s="2" t="s">
        <v>265</v>
      </c>
      <c r="BH164" s="10">
        <f>IFERROR(VLOOKUP(BG164,Dicionário!$A:$B,2,0),"CONFERIR")</f>
        <v>3</v>
      </c>
      <c r="BI164" s="2">
        <v>0</v>
      </c>
      <c r="BJ164" s="2" t="s">
        <v>238</v>
      </c>
      <c r="BK164" s="10">
        <f>IFERROR(VLOOKUP(BJ164,Dicionário!$A:$B,2,0),"CONFERIR")</f>
        <v>2</v>
      </c>
      <c r="BL164" s="2">
        <v>0</v>
      </c>
      <c r="BM164" s="2" t="s">
        <v>150</v>
      </c>
      <c r="BN164" s="10">
        <f>IFERROR(VLOOKUP(BM164,Dicionário!$A:$B,2,0),"CONFERIR")</f>
        <v>2</v>
      </c>
      <c r="BO164" s="2">
        <v>271</v>
      </c>
      <c r="BP164" s="2" t="s">
        <v>146</v>
      </c>
      <c r="BQ164" s="10">
        <f>IFERROR(VLOOKUP(BP164,Dicionário!$A:$B,2,0),"CONFERIR")</f>
        <v>2</v>
      </c>
      <c r="BR164" s="2">
        <v>308</v>
      </c>
      <c r="BS164" s="2" t="s">
        <v>146</v>
      </c>
      <c r="BT164" s="10">
        <f>IFERROR(VLOOKUP(BS164,Dicionário!$A:$B,2,0),"CONFERIR")</f>
        <v>2</v>
      </c>
      <c r="BU164" s="2">
        <v>40</v>
      </c>
      <c r="BV164" s="2" t="s">
        <v>147</v>
      </c>
      <c r="BW164" s="10">
        <f>IFERROR(VLOOKUP(BV164,Dicionário!$A:$B,2,0),"CONFERIR")</f>
        <v>2</v>
      </c>
      <c r="BX164" s="2" t="s">
        <v>148</v>
      </c>
      <c r="BY164" s="2">
        <v>35</v>
      </c>
      <c r="BZ164" s="2" t="s">
        <v>149</v>
      </c>
      <c r="CA164" s="10">
        <f>IFERROR(VLOOKUP(BZ164,Dicionário!$A:$B,2,0),"CONFERIR")</f>
        <v>2</v>
      </c>
      <c r="CB164" s="2">
        <v>600</v>
      </c>
      <c r="CC164" s="2">
        <v>0</v>
      </c>
      <c r="CD164" s="2" t="s">
        <v>150</v>
      </c>
      <c r="CE164" s="10">
        <f>IFERROR(VLOOKUP(CD164,Dicionário!$A:$B,2,0),"CONFERIR")</f>
        <v>2</v>
      </c>
      <c r="CF164" s="2">
        <v>304</v>
      </c>
      <c r="CG164" s="2" t="s">
        <v>151</v>
      </c>
      <c r="CH164" s="10">
        <f>IFERROR(VLOOKUP(CG164,Dicionário!$A:$B,2,0),"CONFERIR")</f>
        <v>2</v>
      </c>
      <c r="CI164" s="2">
        <v>615</v>
      </c>
      <c r="CJ164" s="2" t="s">
        <v>152</v>
      </c>
      <c r="CK164" s="10">
        <f>IFERROR(VLOOKUP(CJ164,Dicionário!$A:$B,2,0),"CONFERIR")</f>
        <v>2</v>
      </c>
      <c r="CL164" s="2" t="s">
        <v>1384</v>
      </c>
      <c r="CM164" s="2">
        <v>0</v>
      </c>
      <c r="CN164" s="2">
        <v>0</v>
      </c>
      <c r="CO164" s="2">
        <v>0</v>
      </c>
      <c r="CP164" s="2" t="s">
        <v>150</v>
      </c>
      <c r="CQ164" s="10">
        <f>IFERROR(VLOOKUP(CP164,Dicionário!$A:$B,2,0),"CONFERIR")</f>
        <v>2</v>
      </c>
      <c r="CR164" s="2">
        <v>450</v>
      </c>
      <c r="CS164" s="2" t="s">
        <v>154</v>
      </c>
      <c r="CT164" s="10">
        <f>IFERROR(VLOOKUP(CS164,Dicionário!A:B,2,0),"Conferir")</f>
        <v>2</v>
      </c>
      <c r="CU164" s="2">
        <v>249</v>
      </c>
      <c r="CV164" s="2" t="s">
        <v>154</v>
      </c>
      <c r="CW164" s="10">
        <f>IFERROR(VLOOKUP(CV164,Dicionário!A:B,2,0),"Conferir")</f>
        <v>2</v>
      </c>
      <c r="CX164" s="2">
        <f t="shared" si="4"/>
        <v>-16.75</v>
      </c>
      <c r="CY164" s="2">
        <v>3500</v>
      </c>
      <c r="CZ164" s="2" t="s">
        <v>177</v>
      </c>
      <c r="DA164" s="10">
        <f>IFERROR(VLOOKUP(CZ164,Dicionário!$A:$B,2,0),"CONFERIR")</f>
        <v>0</v>
      </c>
      <c r="DB164" s="2" t="s">
        <v>1385</v>
      </c>
      <c r="DC164" s="2" t="s">
        <v>155</v>
      </c>
      <c r="DD164" s="2" t="s">
        <v>190</v>
      </c>
      <c r="DE164" s="10">
        <f>IFERROR(VLOOKUP(DD164,Dicionário!A:B,2,0),"Conferir")</f>
        <v>2</v>
      </c>
      <c r="DF164" s="2" t="s">
        <v>156</v>
      </c>
      <c r="DH164" s="2" t="s">
        <v>157</v>
      </c>
      <c r="DI164" s="10">
        <f>IFERROR(VLOOKUP(DH164,Dicionário!$A:$B,2,0),"CONFERIR")</f>
        <v>2</v>
      </c>
      <c r="DJ164" s="2" t="s">
        <v>230</v>
      </c>
      <c r="DK164" s="10">
        <f>IFERROR(VLOOKUP(DJ164,Dicionário!A:B,2,0),"Conferir")</f>
        <v>4</v>
      </c>
      <c r="DL164" s="2" t="s">
        <v>229</v>
      </c>
      <c r="DM164" s="10">
        <f>IFERROR(VLOOKUP(DL164,Dicionário!A:B,2,0),"Conferir")</f>
        <v>2</v>
      </c>
      <c r="DN164" s="2" t="s">
        <v>126</v>
      </c>
      <c r="DO164" s="10">
        <f>IFERROR(VLOOKUP(DN164,Dicionário!A:B,2,0),"Conferir")</f>
        <v>2</v>
      </c>
      <c r="DP164" s="2" t="s">
        <v>125</v>
      </c>
      <c r="DQ164" s="10">
        <f>IFERROR(VLOOKUP(DP164,Dicionário!A:B,2,0),"Conferir")</f>
        <v>1</v>
      </c>
      <c r="DR164" s="2" t="s">
        <v>1386</v>
      </c>
      <c r="DS164" s="2">
        <f t="shared" si="5"/>
        <v>1283</v>
      </c>
      <c r="DT164" s="2">
        <f t="shared" si="6"/>
        <v>6123</v>
      </c>
      <c r="DU164" s="2">
        <v>23</v>
      </c>
      <c r="DV164" s="2">
        <v>2017</v>
      </c>
    </row>
    <row r="165" spans="1:126" ht="13" x14ac:dyDescent="0.15">
      <c r="A165" s="6">
        <v>44967.624760624996</v>
      </c>
      <c r="B165" s="2" t="s">
        <v>491</v>
      </c>
      <c r="C165" s="2" t="s">
        <v>1387</v>
      </c>
      <c r="D165" s="2" t="s">
        <v>125</v>
      </c>
      <c r="E165" s="2" t="s">
        <v>126</v>
      </c>
      <c r="F165" s="2" t="s">
        <v>998</v>
      </c>
      <c r="G165" s="2">
        <v>2</v>
      </c>
      <c r="H165" s="2">
        <v>2</v>
      </c>
      <c r="I165" s="2" t="s">
        <v>127</v>
      </c>
      <c r="J165" s="2" t="s">
        <v>128</v>
      </c>
      <c r="K165" s="2" t="s">
        <v>163</v>
      </c>
      <c r="L165" s="2" t="s">
        <v>1388</v>
      </c>
      <c r="M165" s="2">
        <v>2023020315</v>
      </c>
      <c r="N165" s="2" t="s">
        <v>1389</v>
      </c>
      <c r="O165" s="2">
        <v>11953135807</v>
      </c>
      <c r="P165" s="2">
        <v>526658903</v>
      </c>
      <c r="Q165" s="2">
        <v>52139189809</v>
      </c>
      <c r="R165" s="7">
        <v>38218</v>
      </c>
      <c r="S165" s="2" t="s">
        <v>387</v>
      </c>
      <c r="T165" s="2" t="s">
        <v>133</v>
      </c>
      <c r="U165" s="2" t="s">
        <v>1390</v>
      </c>
      <c r="V165" s="8" t="s">
        <v>1391</v>
      </c>
      <c r="W165" s="2" t="s">
        <v>168</v>
      </c>
      <c r="X165" s="2" t="s">
        <v>137</v>
      </c>
      <c r="Y165" s="2" t="s">
        <v>138</v>
      </c>
      <c r="Z165" s="2" t="s">
        <v>139</v>
      </c>
      <c r="AB165" s="2">
        <v>4</v>
      </c>
      <c r="AC165" s="2">
        <v>3</v>
      </c>
      <c r="AD165" s="2">
        <f t="shared" si="0"/>
        <v>6</v>
      </c>
      <c r="AE165" s="2">
        <v>1</v>
      </c>
      <c r="AF165" s="2">
        <f t="shared" si="1"/>
        <v>7</v>
      </c>
      <c r="AG165" s="2" t="str">
        <f t="shared" si="2"/>
        <v>Ok</v>
      </c>
      <c r="AH165" s="2" t="s">
        <v>140</v>
      </c>
      <c r="AI165" s="2">
        <v>0</v>
      </c>
      <c r="AJ165" s="2" t="s">
        <v>141</v>
      </c>
      <c r="AK165" s="2">
        <f>IFERROR(VLOOKUP(AJ165,Dicionário!A:B,2,0),"Conferir")</f>
        <v>2</v>
      </c>
      <c r="AL165" s="2">
        <v>5754</v>
      </c>
      <c r="AM165" s="2" t="s">
        <v>142</v>
      </c>
      <c r="AN165" s="9">
        <f>IFERROR(VLOOKUP(AM165,Dicionário!A:B,2,0),"Conferir")</f>
        <v>2</v>
      </c>
      <c r="AO165" s="2">
        <v>0</v>
      </c>
      <c r="AP165" s="2" t="s">
        <v>141</v>
      </c>
      <c r="AQ165" s="2">
        <f>IFERROR(VLOOKUP(AP165,Dicionário!A:B,2,0),"Conferir")</f>
        <v>2</v>
      </c>
      <c r="AR165" s="2">
        <v>600</v>
      </c>
      <c r="AS165" s="2" t="s">
        <v>188</v>
      </c>
      <c r="AT165" s="9">
        <f>IFERROR(VLOOKUP(AS165,Dicionário!A:B,2,0),"Conferir")</f>
        <v>0</v>
      </c>
      <c r="AU165" s="2">
        <v>0</v>
      </c>
      <c r="AV165" s="2">
        <f t="shared" ref="AV165:AV170" si="24">ROUND(AU165+CX165,0)</f>
        <v>164</v>
      </c>
      <c r="AW165" s="2" t="s">
        <v>141</v>
      </c>
      <c r="AX165" s="9">
        <f>IFERROR(VLOOKUP(AW165,Dicionário!A:B,2,0),"Conferir")</f>
        <v>2</v>
      </c>
      <c r="AY165" s="2">
        <v>0</v>
      </c>
      <c r="AZ165" s="2" t="s">
        <v>141</v>
      </c>
      <c r="BA165" s="10">
        <f>IFERROR(VLOOKUP(AZ165,Dicionário!A:B,2,0),"Conferir")</f>
        <v>2</v>
      </c>
      <c r="BB165" s="2">
        <v>0</v>
      </c>
      <c r="BC165" s="2" t="s">
        <v>141</v>
      </c>
      <c r="BD165" s="10">
        <f>IFERROR(VLOOKUP(BC165,Dicionário!A:B,2,0),"Conferir")</f>
        <v>2</v>
      </c>
      <c r="BF165" s="2">
        <v>0</v>
      </c>
      <c r="BG165" s="2" t="s">
        <v>143</v>
      </c>
      <c r="BH165" s="10">
        <f>IFERROR(VLOOKUP(BG165,Dicionário!$A:$B,2,0),"CONFERIR")</f>
        <v>1</v>
      </c>
      <c r="BI165" s="2">
        <v>0</v>
      </c>
      <c r="BJ165" s="2" t="s">
        <v>144</v>
      </c>
      <c r="BK165" s="10">
        <f>IFERROR(VLOOKUP(BJ165,Dicionário!$A:$B,2,0),"CONFERIR")</f>
        <v>2</v>
      </c>
      <c r="BL165" s="2">
        <v>128</v>
      </c>
      <c r="BM165" s="2" t="s">
        <v>145</v>
      </c>
      <c r="BN165" s="10">
        <f>IFERROR(VLOOKUP(BM165,Dicionário!$A:$B,2,0),"CONFERIR")</f>
        <v>2</v>
      </c>
      <c r="BO165" s="2">
        <v>300</v>
      </c>
      <c r="BP165" s="2" t="s">
        <v>308</v>
      </c>
      <c r="BQ165" s="10">
        <f>IFERROR(VLOOKUP(BP165,Dicionário!$A:$B,2,0),"CONFERIR")</f>
        <v>0</v>
      </c>
      <c r="BR165" s="2">
        <v>446</v>
      </c>
      <c r="BS165" s="2" t="s">
        <v>146</v>
      </c>
      <c r="BT165" s="10">
        <f>IFERROR(VLOOKUP(BS165,Dicionário!$A:$B,2,0),"CONFERIR")</f>
        <v>2</v>
      </c>
      <c r="BU165" s="2">
        <v>113</v>
      </c>
      <c r="BV165" s="2" t="s">
        <v>147</v>
      </c>
      <c r="BW165" s="10">
        <f>IFERROR(VLOOKUP(BV165,Dicionário!$A:$B,2,0),"CONFERIR")</f>
        <v>2</v>
      </c>
      <c r="BX165" s="2" t="s">
        <v>148</v>
      </c>
      <c r="BY165" s="2">
        <v>200</v>
      </c>
      <c r="BZ165" s="2" t="s">
        <v>149</v>
      </c>
      <c r="CA165" s="10">
        <f>IFERROR(VLOOKUP(BZ165,Dicionário!$A:$B,2,0),"CONFERIR")</f>
        <v>2</v>
      </c>
      <c r="CB165" s="2">
        <v>0</v>
      </c>
      <c r="CC165" s="2">
        <v>0</v>
      </c>
      <c r="CD165" s="2" t="s">
        <v>150</v>
      </c>
      <c r="CE165" s="10">
        <f>IFERROR(VLOOKUP(CD165,Dicionário!$A:$B,2,0),"CONFERIR")</f>
        <v>2</v>
      </c>
      <c r="CF165" s="2">
        <v>2640</v>
      </c>
      <c r="CG165" s="2" t="s">
        <v>151</v>
      </c>
      <c r="CH165" s="10">
        <f>IFERROR(VLOOKUP(CG165,Dicionário!$A:$B,2,0),"CONFERIR")</f>
        <v>2</v>
      </c>
      <c r="CI165" s="2">
        <v>180</v>
      </c>
      <c r="CJ165" s="2" t="s">
        <v>175</v>
      </c>
      <c r="CK165" s="10">
        <f>IFERROR(VLOOKUP(CJ165,Dicionário!$A:$B,2,0),"CONFERIR")</f>
        <v>2</v>
      </c>
      <c r="CL165" s="2" t="s">
        <v>1392</v>
      </c>
      <c r="CM165" s="2">
        <v>1</v>
      </c>
      <c r="CN165" s="2">
        <v>0</v>
      </c>
      <c r="CO165" s="2">
        <v>1506</v>
      </c>
      <c r="CP165" s="2" t="s">
        <v>154</v>
      </c>
      <c r="CQ165" s="10">
        <f>IFERROR(VLOOKUP(CP165,Dicionário!$A:$B,2,0),"CONFERIR")</f>
        <v>2</v>
      </c>
      <c r="CR165" s="2">
        <v>0</v>
      </c>
      <c r="CS165" s="2" t="s">
        <v>150</v>
      </c>
      <c r="CT165" s="10">
        <f>IFERROR(VLOOKUP(CS165,Dicionário!A:B,2,0),"Conferir")</f>
        <v>2</v>
      </c>
      <c r="CU165" s="2">
        <v>1973</v>
      </c>
      <c r="CV165" s="2" t="s">
        <v>154</v>
      </c>
      <c r="CW165" s="10">
        <f>IFERROR(VLOOKUP(CV165,Dicionário!A:B,2,0),"Conferir")</f>
        <v>2</v>
      </c>
      <c r="CX165" s="2">
        <f t="shared" si="4"/>
        <v>164.41666666666666</v>
      </c>
      <c r="CY165" s="2">
        <v>181626</v>
      </c>
      <c r="CZ165" s="2" t="s">
        <v>154</v>
      </c>
      <c r="DA165" s="10">
        <f>IFERROR(VLOOKUP(CZ165,Dicionário!$A:$B,2,0),"CONFERIR")</f>
        <v>2</v>
      </c>
      <c r="DC165" s="2" t="s">
        <v>203</v>
      </c>
      <c r="DD165" s="2" t="s">
        <v>155</v>
      </c>
      <c r="DE165" s="10">
        <f>IFERROR(VLOOKUP(DD165,Dicionário!A:B,2,0),"Conferir")</f>
        <v>1</v>
      </c>
      <c r="DF165" s="2" t="s">
        <v>156</v>
      </c>
      <c r="DH165" s="2" t="s">
        <v>157</v>
      </c>
      <c r="DI165" s="10">
        <f>IFERROR(VLOOKUP(DH165,Dicionário!$A:$B,2,0),"CONFERIR")</f>
        <v>2</v>
      </c>
      <c r="DJ165" s="2" t="s">
        <v>206</v>
      </c>
      <c r="DK165" s="10">
        <f>IFERROR(VLOOKUP(DJ165,Dicionário!A:B,2,0),"Conferir")</f>
        <v>7</v>
      </c>
      <c r="DL165" s="2" t="s">
        <v>206</v>
      </c>
      <c r="DM165" s="10">
        <f>IFERROR(VLOOKUP(DL165,Dicionário!A:B,2,0),"Conferir")</f>
        <v>7</v>
      </c>
      <c r="DN165" s="2" t="s">
        <v>126</v>
      </c>
      <c r="DO165" s="10">
        <f>IFERROR(VLOOKUP(DN165,Dicionário!A:B,2,0),"Conferir")</f>
        <v>2</v>
      </c>
      <c r="DP165" s="2" t="s">
        <v>126</v>
      </c>
      <c r="DQ165" s="10">
        <f>IFERROR(VLOOKUP(DP165,Dicionário!A:B,2,0),"Conferir")</f>
        <v>2</v>
      </c>
      <c r="DS165" s="2">
        <f t="shared" si="5"/>
        <v>6354</v>
      </c>
      <c r="DT165" s="2">
        <f t="shared" si="6"/>
        <v>187139</v>
      </c>
      <c r="DU165" s="2">
        <v>19</v>
      </c>
      <c r="DV165" s="2">
        <v>2021</v>
      </c>
    </row>
    <row r="166" spans="1:126" ht="13" x14ac:dyDescent="0.15">
      <c r="A166" s="6">
        <v>44967.613452835649</v>
      </c>
      <c r="B166" s="2" t="s">
        <v>417</v>
      </c>
      <c r="C166" s="2" t="s">
        <v>1393</v>
      </c>
      <c r="D166" s="2" t="s">
        <v>125</v>
      </c>
      <c r="E166" s="2" t="s">
        <v>126</v>
      </c>
      <c r="F166" s="2" t="s">
        <v>126</v>
      </c>
      <c r="G166" s="2" t="s">
        <v>162</v>
      </c>
      <c r="H166" s="2" t="s">
        <v>162</v>
      </c>
      <c r="I166" s="2" t="s">
        <v>127</v>
      </c>
      <c r="J166" s="2" t="s">
        <v>128</v>
      </c>
      <c r="K166" s="2" t="s">
        <v>163</v>
      </c>
      <c r="L166" s="2" t="s">
        <v>1394</v>
      </c>
      <c r="M166" s="2">
        <v>2023020322</v>
      </c>
      <c r="N166" s="2" t="s">
        <v>1395</v>
      </c>
      <c r="O166" s="2">
        <v>11958927213</v>
      </c>
      <c r="P166" s="2">
        <v>572023649</v>
      </c>
      <c r="Q166" s="2">
        <v>49593365877</v>
      </c>
      <c r="R166" s="7">
        <v>38395</v>
      </c>
      <c r="S166" s="2" t="s">
        <v>132</v>
      </c>
      <c r="T166" s="2" t="s">
        <v>133</v>
      </c>
      <c r="U166" s="2" t="s">
        <v>1396</v>
      </c>
      <c r="V166" s="8" t="s">
        <v>1397</v>
      </c>
      <c r="W166" s="2" t="s">
        <v>168</v>
      </c>
      <c r="X166" s="2" t="s">
        <v>137</v>
      </c>
      <c r="Y166" s="2" t="s">
        <v>138</v>
      </c>
      <c r="Z166" s="2" t="s">
        <v>139</v>
      </c>
      <c r="AB166" s="2">
        <v>4</v>
      </c>
      <c r="AC166" s="2">
        <v>4</v>
      </c>
      <c r="AD166" s="2">
        <f t="shared" si="0"/>
        <v>8</v>
      </c>
      <c r="AF166" s="2">
        <f t="shared" si="1"/>
        <v>8</v>
      </c>
      <c r="AG166" s="2" t="str">
        <f t="shared" si="2"/>
        <v>Ok</v>
      </c>
      <c r="AH166" s="2" t="s">
        <v>140</v>
      </c>
      <c r="AI166" s="2">
        <v>0</v>
      </c>
      <c r="AJ166" s="2" t="s">
        <v>141</v>
      </c>
      <c r="AK166" s="2">
        <f>IFERROR(VLOOKUP(AJ166,Dicionário!A:B,2,0),"Conferir")</f>
        <v>2</v>
      </c>
      <c r="AL166" s="2">
        <v>1691</v>
      </c>
      <c r="AM166" s="2" t="s">
        <v>142</v>
      </c>
      <c r="AN166" s="9">
        <f>IFERROR(VLOOKUP(AM166,Dicionário!A:B,2,0),"Conferir")</f>
        <v>2</v>
      </c>
      <c r="AO166" s="2">
        <v>1341</v>
      </c>
      <c r="AP166" s="2" t="s">
        <v>142</v>
      </c>
      <c r="AQ166" s="2">
        <f>IFERROR(VLOOKUP(AP166,Dicionário!A:B,2,0),"Conferir")</f>
        <v>2</v>
      </c>
      <c r="AR166" s="2">
        <v>897</v>
      </c>
      <c r="AS166" s="2" t="s">
        <v>142</v>
      </c>
      <c r="AT166" s="9">
        <f>IFERROR(VLOOKUP(AS166,Dicionário!A:B,2,0),"Conferir")</f>
        <v>2</v>
      </c>
      <c r="AU166" s="2">
        <v>0</v>
      </c>
      <c r="AV166" s="2">
        <f t="shared" si="24"/>
        <v>0</v>
      </c>
      <c r="AW166" s="2" t="s">
        <v>141</v>
      </c>
      <c r="AX166" s="9">
        <f>IFERROR(VLOOKUP(AW166,Dicionário!A:B,2,0),"Conferir")</f>
        <v>2</v>
      </c>
      <c r="AY166" s="2">
        <v>0</v>
      </c>
      <c r="AZ166" s="2" t="s">
        <v>141</v>
      </c>
      <c r="BA166" s="10">
        <f>IFERROR(VLOOKUP(AZ166,Dicionário!A:B,2,0),"Conferir")</f>
        <v>2</v>
      </c>
      <c r="BB166" s="2">
        <v>0</v>
      </c>
      <c r="BC166" s="2" t="s">
        <v>141</v>
      </c>
      <c r="BD166" s="10">
        <f>IFERROR(VLOOKUP(BC166,Dicionário!A:B,2,0),"Conferir")</f>
        <v>2</v>
      </c>
      <c r="BF166" s="2">
        <v>1</v>
      </c>
      <c r="BG166" s="2" t="s">
        <v>143</v>
      </c>
      <c r="BH166" s="10">
        <f>IFERROR(VLOOKUP(BG166,Dicionário!$A:$B,2,0),"CONFERIR")</f>
        <v>1</v>
      </c>
      <c r="BI166" s="2">
        <v>0</v>
      </c>
      <c r="BJ166" s="2" t="s">
        <v>144</v>
      </c>
      <c r="BK166" s="10">
        <f>IFERROR(VLOOKUP(BJ166,Dicionário!$A:$B,2,0),"CONFERIR")</f>
        <v>2</v>
      </c>
      <c r="BL166" s="2">
        <v>0</v>
      </c>
      <c r="BM166" s="2" t="s">
        <v>444</v>
      </c>
      <c r="BN166" s="10">
        <f>IFERROR(VLOOKUP(BM166,Dicionário!$A:$B,2,0),"CONFERIR")</f>
        <v>2</v>
      </c>
      <c r="BO166" s="2">
        <v>136</v>
      </c>
      <c r="BP166" s="2" t="s">
        <v>146</v>
      </c>
      <c r="BQ166" s="10">
        <f>IFERROR(VLOOKUP(BP166,Dicionário!$A:$B,2,0),"CONFERIR")</f>
        <v>2</v>
      </c>
      <c r="BR166" s="2">
        <v>204</v>
      </c>
      <c r="BS166" s="2" t="s">
        <v>146</v>
      </c>
      <c r="BT166" s="10">
        <f>IFERROR(VLOOKUP(BS166,Dicionário!$A:$B,2,0),"CONFERIR")</f>
        <v>2</v>
      </c>
      <c r="BU166" s="2">
        <v>0</v>
      </c>
      <c r="BV166" s="2" t="s">
        <v>150</v>
      </c>
      <c r="BW166" s="10">
        <f>IFERROR(VLOOKUP(BV166,Dicionário!$A:$B,2,0),"CONFERIR")</f>
        <v>2</v>
      </c>
      <c r="BX166" s="2" t="s">
        <v>202</v>
      </c>
      <c r="BY166" s="2">
        <v>100</v>
      </c>
      <c r="BZ166" s="2" t="s">
        <v>266</v>
      </c>
      <c r="CA166" s="10">
        <f>IFERROR(VLOOKUP(BZ166,Dicionário!$A:$B,2,0),"CONFERIR")</f>
        <v>0</v>
      </c>
      <c r="CB166" s="2">
        <v>229</v>
      </c>
      <c r="CC166" s="2">
        <v>0</v>
      </c>
      <c r="CD166" s="2" t="s">
        <v>150</v>
      </c>
      <c r="CE166" s="10">
        <f>IFERROR(VLOOKUP(CD166,Dicionário!$A:$B,2,0),"CONFERIR")</f>
        <v>2</v>
      </c>
      <c r="CF166" s="2">
        <v>0</v>
      </c>
      <c r="CG166" s="2" t="s">
        <v>150</v>
      </c>
      <c r="CH166" s="10">
        <f>IFERROR(VLOOKUP(CG166,Dicionário!$A:$B,2,0),"CONFERIR")</f>
        <v>2</v>
      </c>
      <c r="CI166" s="2">
        <v>80</v>
      </c>
      <c r="CJ166" s="2" t="s">
        <v>175</v>
      </c>
      <c r="CK166" s="10">
        <f>IFERROR(VLOOKUP(CJ166,Dicionário!$A:$B,2,0),"CONFERIR")</f>
        <v>2</v>
      </c>
      <c r="CL166" s="2" t="s">
        <v>459</v>
      </c>
      <c r="CM166" s="2">
        <v>2</v>
      </c>
      <c r="CN166" s="2">
        <v>0</v>
      </c>
      <c r="CO166" s="2">
        <v>0</v>
      </c>
      <c r="CP166" s="2" t="s">
        <v>150</v>
      </c>
      <c r="CQ166" s="10">
        <f>IFERROR(VLOOKUP(CP166,Dicionário!$A:$B,2,0),"CONFERIR")</f>
        <v>2</v>
      </c>
      <c r="CR166" s="2">
        <v>0</v>
      </c>
      <c r="CS166" s="2" t="s">
        <v>227</v>
      </c>
      <c r="CT166" s="10">
        <f>IFERROR(VLOOKUP(CS166,Dicionário!A:B,2,0),"Conferir")</f>
        <v>0</v>
      </c>
      <c r="CU166" s="2">
        <v>0</v>
      </c>
      <c r="CV166" s="2" t="s">
        <v>227</v>
      </c>
      <c r="CW166" s="10">
        <f>IFERROR(VLOOKUP(CV166,Dicionário!A:B,2,0),"Conferir")</f>
        <v>0</v>
      </c>
      <c r="CX166" s="2">
        <f t="shared" si="4"/>
        <v>0</v>
      </c>
      <c r="CY166" s="2">
        <v>1200</v>
      </c>
      <c r="CZ166" s="2" t="s">
        <v>150</v>
      </c>
      <c r="DA166" s="10">
        <f>IFERROR(VLOOKUP(CZ166,Dicionário!$A:$B,2,0),"CONFERIR")</f>
        <v>2</v>
      </c>
      <c r="DB166" s="2" t="s">
        <v>1398</v>
      </c>
      <c r="DC166" s="2" t="s">
        <v>155</v>
      </c>
      <c r="DD166" s="2" t="s">
        <v>155</v>
      </c>
      <c r="DE166" s="10">
        <f>IFERROR(VLOOKUP(DD166,Dicionário!A:B,2,0),"Conferir")</f>
        <v>1</v>
      </c>
      <c r="DF166" s="2" t="s">
        <v>156</v>
      </c>
      <c r="DH166" s="2" t="s">
        <v>157</v>
      </c>
      <c r="DI166" s="10">
        <f>IFERROR(VLOOKUP(DH166,Dicionário!$A:$B,2,0),"CONFERIR")</f>
        <v>2</v>
      </c>
      <c r="DJ166" s="2" t="s">
        <v>230</v>
      </c>
      <c r="DK166" s="10">
        <f>IFERROR(VLOOKUP(DJ166,Dicionário!A:B,2,0),"Conferir")</f>
        <v>4</v>
      </c>
      <c r="DL166" s="2" t="s">
        <v>158</v>
      </c>
      <c r="DM166" s="10">
        <f>IFERROR(VLOOKUP(DL166,Dicionário!A:B,2,0),"Conferir")</f>
        <v>5</v>
      </c>
      <c r="DN166" s="2" t="s">
        <v>126</v>
      </c>
      <c r="DO166" s="10">
        <f>IFERROR(VLOOKUP(DN166,Dicionário!A:B,2,0),"Conferir")</f>
        <v>2</v>
      </c>
      <c r="DP166" s="2" t="s">
        <v>126</v>
      </c>
      <c r="DQ166" s="10">
        <f>IFERROR(VLOOKUP(DP166,Dicionário!A:B,2,0),"Conferir")</f>
        <v>2</v>
      </c>
      <c r="DS166" s="2">
        <f t="shared" si="5"/>
        <v>3929</v>
      </c>
      <c r="DT166" s="2">
        <f t="shared" si="6"/>
        <v>1949</v>
      </c>
      <c r="DU166" s="2">
        <v>18</v>
      </c>
      <c r="DV166" s="2">
        <v>2022</v>
      </c>
    </row>
    <row r="167" spans="1:126" ht="13" x14ac:dyDescent="0.15">
      <c r="A167" s="6">
        <v>44967.65344775463</v>
      </c>
      <c r="B167" s="2" t="s">
        <v>258</v>
      </c>
      <c r="C167" s="2" t="s">
        <v>1399</v>
      </c>
      <c r="D167" s="2" t="s">
        <v>125</v>
      </c>
      <c r="E167" s="2" t="s">
        <v>126</v>
      </c>
      <c r="F167" s="2" t="s">
        <v>126</v>
      </c>
      <c r="G167" s="2">
        <v>1</v>
      </c>
      <c r="H167" s="2" t="s">
        <v>162</v>
      </c>
      <c r="I167" s="2" t="s">
        <v>127</v>
      </c>
      <c r="J167" s="2" t="s">
        <v>128</v>
      </c>
      <c r="K167" s="2" t="s">
        <v>163</v>
      </c>
      <c r="L167" s="2" t="s">
        <v>1400</v>
      </c>
      <c r="M167" s="2">
        <v>2023020323</v>
      </c>
      <c r="N167" s="2" t="s">
        <v>1401</v>
      </c>
      <c r="O167" s="2">
        <v>11911098797</v>
      </c>
      <c r="P167" s="2">
        <v>5524428118</v>
      </c>
      <c r="Q167" s="2">
        <v>51280723807</v>
      </c>
      <c r="R167" s="7">
        <v>38334</v>
      </c>
      <c r="S167" s="2" t="s">
        <v>224</v>
      </c>
      <c r="T167" s="2" t="s">
        <v>133</v>
      </c>
      <c r="U167" s="2" t="s">
        <v>1402</v>
      </c>
      <c r="V167" s="8" t="s">
        <v>1403</v>
      </c>
      <c r="W167" s="2" t="s">
        <v>910</v>
      </c>
      <c r="X167" s="2" t="s">
        <v>137</v>
      </c>
      <c r="Y167" s="2" t="s">
        <v>138</v>
      </c>
      <c r="Z167" s="2" t="s">
        <v>139</v>
      </c>
      <c r="AB167" s="2">
        <v>2</v>
      </c>
      <c r="AC167" s="2">
        <v>2</v>
      </c>
      <c r="AD167" s="2">
        <f t="shared" si="0"/>
        <v>4</v>
      </c>
      <c r="AE167" s="2">
        <v>0</v>
      </c>
      <c r="AF167" s="2">
        <f t="shared" si="1"/>
        <v>4</v>
      </c>
      <c r="AG167" s="2" t="str">
        <f t="shared" si="2"/>
        <v>Ok</v>
      </c>
      <c r="AH167" s="2" t="s">
        <v>140</v>
      </c>
      <c r="AI167" s="2">
        <v>0</v>
      </c>
      <c r="AJ167" s="2" t="s">
        <v>141</v>
      </c>
      <c r="AK167" s="2">
        <f>IFERROR(VLOOKUP(AJ167,Dicionário!A:B,2,0),"Conferir")</f>
        <v>2</v>
      </c>
      <c r="AL167" s="2">
        <v>0</v>
      </c>
      <c r="AM167" s="2" t="s">
        <v>141</v>
      </c>
      <c r="AN167" s="9">
        <f>IFERROR(VLOOKUP(AM167,Dicionário!A:B,2,0),"Conferir")</f>
        <v>2</v>
      </c>
      <c r="AO167" s="2">
        <v>2771</v>
      </c>
      <c r="AP167" s="2" t="s">
        <v>142</v>
      </c>
      <c r="AQ167" s="2">
        <f>IFERROR(VLOOKUP(AP167,Dicionário!A:B,2,0),"Conferir")</f>
        <v>2</v>
      </c>
      <c r="AR167" s="2">
        <v>0</v>
      </c>
      <c r="AS167" s="2" t="s">
        <v>141</v>
      </c>
      <c r="AT167" s="9">
        <f>IFERROR(VLOOKUP(AS167,Dicionário!A:B,2,0),"Conferir")</f>
        <v>2</v>
      </c>
      <c r="AU167" s="2">
        <v>0</v>
      </c>
      <c r="AV167" s="2">
        <f t="shared" si="24"/>
        <v>0</v>
      </c>
      <c r="AW167" s="2" t="s">
        <v>141</v>
      </c>
      <c r="AX167" s="9">
        <f>IFERROR(VLOOKUP(AW167,Dicionário!A:B,2,0),"Conferir")</f>
        <v>2</v>
      </c>
      <c r="AY167" s="2">
        <v>500</v>
      </c>
      <c r="AZ167" s="2" t="s">
        <v>188</v>
      </c>
      <c r="BA167" s="10">
        <f>IFERROR(VLOOKUP(AZ167,Dicionário!A:B,2,0),"Conferir")</f>
        <v>0</v>
      </c>
      <c r="BB167" s="2">
        <v>0</v>
      </c>
      <c r="BC167" s="2" t="s">
        <v>141</v>
      </c>
      <c r="BD167" s="10">
        <f>IFERROR(VLOOKUP(BC167,Dicionário!A:B,2,0),"Conferir")</f>
        <v>2</v>
      </c>
      <c r="BE167" s="2" t="s">
        <v>1404</v>
      </c>
      <c r="BF167" s="2">
        <v>0</v>
      </c>
      <c r="BG167" s="2" t="s">
        <v>172</v>
      </c>
      <c r="BH167" s="10">
        <f>IFERROR(VLOOKUP(BG167,Dicionário!$A:$B,2,0),"CONFERIR")</f>
        <v>2</v>
      </c>
      <c r="BI167" s="2">
        <v>900</v>
      </c>
      <c r="BJ167" s="2" t="s">
        <v>173</v>
      </c>
      <c r="BK167" s="10">
        <f>IFERROR(VLOOKUP(BJ167,Dicionário!$A:$B,2,0),"CONFERIR")</f>
        <v>2</v>
      </c>
      <c r="BL167" s="2">
        <v>0</v>
      </c>
      <c r="BM167" s="2" t="s">
        <v>150</v>
      </c>
      <c r="BN167" s="10">
        <f>IFERROR(VLOOKUP(BM167,Dicionário!$A:$B,2,0),"CONFERIR")</f>
        <v>2</v>
      </c>
      <c r="BO167" s="2">
        <v>44</v>
      </c>
      <c r="BP167" s="2" t="s">
        <v>146</v>
      </c>
      <c r="BQ167" s="10">
        <f>IFERROR(VLOOKUP(BP167,Dicionário!$A:$B,2,0),"CONFERIR")</f>
        <v>2</v>
      </c>
      <c r="BR167" s="2">
        <v>223</v>
      </c>
      <c r="BS167" s="2" t="s">
        <v>146</v>
      </c>
      <c r="BT167" s="10">
        <f>IFERROR(VLOOKUP(BS167,Dicionário!$A:$B,2,0),"CONFERIR")</f>
        <v>2</v>
      </c>
      <c r="BU167" s="2">
        <v>50</v>
      </c>
      <c r="BV167" s="2" t="s">
        <v>353</v>
      </c>
      <c r="BW167" s="10">
        <f>IFERROR(VLOOKUP(BV167,Dicionário!$A:$B,2,0),"CONFERIR")</f>
        <v>0</v>
      </c>
      <c r="BX167" s="2" t="s">
        <v>148</v>
      </c>
      <c r="BY167" s="2">
        <v>200</v>
      </c>
      <c r="BZ167" s="2" t="s">
        <v>266</v>
      </c>
      <c r="CA167" s="10">
        <f>IFERROR(VLOOKUP(BZ167,Dicionário!$A:$B,2,0),"CONFERIR")</f>
        <v>0</v>
      </c>
      <c r="CB167" s="2">
        <v>350</v>
      </c>
      <c r="CC167" s="2">
        <v>0</v>
      </c>
      <c r="CD167" s="2" t="s">
        <v>150</v>
      </c>
      <c r="CE167" s="10">
        <f>IFERROR(VLOOKUP(CD167,Dicionário!$A:$B,2,0),"CONFERIR")</f>
        <v>2</v>
      </c>
      <c r="CF167" s="2">
        <v>180</v>
      </c>
      <c r="CG167" s="2" t="s">
        <v>267</v>
      </c>
      <c r="CH167" s="10">
        <f>IFERROR(VLOOKUP(CG167,Dicionário!$A:$B,2,0),"CONFERIR")</f>
        <v>0</v>
      </c>
      <c r="CI167" s="2">
        <v>295</v>
      </c>
      <c r="CJ167" s="2" t="s">
        <v>175</v>
      </c>
      <c r="CK167" s="10">
        <f>IFERROR(VLOOKUP(CJ167,Dicionário!$A:$B,2,0),"CONFERIR")</f>
        <v>2</v>
      </c>
      <c r="CL167" s="2" t="s">
        <v>1405</v>
      </c>
      <c r="CM167" s="2">
        <v>0</v>
      </c>
      <c r="CN167" s="2">
        <v>0</v>
      </c>
      <c r="CO167" s="2">
        <v>0</v>
      </c>
      <c r="CP167" s="2" t="s">
        <v>150</v>
      </c>
      <c r="CQ167" s="10">
        <f>IFERROR(VLOOKUP(CP167,Dicionário!$A:$B,2,0),"CONFERIR")</f>
        <v>2</v>
      </c>
      <c r="CR167" s="2">
        <v>0</v>
      </c>
      <c r="CS167" s="2" t="s">
        <v>150</v>
      </c>
      <c r="CT167" s="10">
        <f>IFERROR(VLOOKUP(CS167,Dicionário!A:B,2,0),"Conferir")</f>
        <v>2</v>
      </c>
      <c r="CU167" s="2">
        <v>0</v>
      </c>
      <c r="CV167" s="2" t="s">
        <v>150</v>
      </c>
      <c r="CW167" s="10">
        <f>IFERROR(VLOOKUP(CV167,Dicionário!A:B,2,0),"Conferir")</f>
        <v>2</v>
      </c>
      <c r="CX167" s="2">
        <f t="shared" si="4"/>
        <v>0</v>
      </c>
      <c r="CY167" s="2">
        <v>0</v>
      </c>
      <c r="CZ167" s="2" t="s">
        <v>150</v>
      </c>
      <c r="DA167" s="10">
        <f>IFERROR(VLOOKUP(CZ167,Dicionário!$A:$B,2,0),"CONFERIR")</f>
        <v>2</v>
      </c>
      <c r="DC167" s="2" t="s">
        <v>155</v>
      </c>
      <c r="DD167" s="2" t="s">
        <v>155</v>
      </c>
      <c r="DE167" s="10">
        <f>IFERROR(VLOOKUP(DD167,Dicionário!A:B,2,0),"Conferir")</f>
        <v>1</v>
      </c>
      <c r="DF167" s="2" t="s">
        <v>156</v>
      </c>
      <c r="DH167" s="2" t="s">
        <v>157</v>
      </c>
      <c r="DI167" s="10">
        <f>IFERROR(VLOOKUP(DH167,Dicionário!$A:$B,2,0),"CONFERIR")</f>
        <v>2</v>
      </c>
      <c r="DJ167" s="2" t="s">
        <v>519</v>
      </c>
      <c r="DK167" s="10">
        <f>IFERROR(VLOOKUP(DJ167,Dicionário!A:B,2,0),"Conferir")</f>
        <v>1</v>
      </c>
      <c r="DL167" s="2" t="s">
        <v>229</v>
      </c>
      <c r="DM167" s="10">
        <f>IFERROR(VLOOKUP(DL167,Dicionário!A:B,2,0),"Conferir")</f>
        <v>2</v>
      </c>
      <c r="DN167" s="2" t="s">
        <v>126</v>
      </c>
      <c r="DO167" s="10">
        <f>IFERROR(VLOOKUP(DN167,Dicionário!A:B,2,0),"Conferir")</f>
        <v>2</v>
      </c>
      <c r="DP167" s="2" t="s">
        <v>125</v>
      </c>
      <c r="DQ167" s="10">
        <f>IFERROR(VLOOKUP(DP167,Dicionário!A:B,2,0),"Conferir")</f>
        <v>1</v>
      </c>
      <c r="DS167" s="2">
        <f t="shared" si="5"/>
        <v>3271</v>
      </c>
      <c r="DT167" s="2">
        <f t="shared" si="6"/>
        <v>2242</v>
      </c>
      <c r="DU167" s="2">
        <v>18</v>
      </c>
      <c r="DV167" s="2">
        <v>2022</v>
      </c>
    </row>
    <row r="168" spans="1:126" ht="13" x14ac:dyDescent="0.15">
      <c r="A168" s="6">
        <v>44966.490239120365</v>
      </c>
      <c r="B168" s="2" t="s">
        <v>934</v>
      </c>
      <c r="C168" s="2" t="s">
        <v>1406</v>
      </c>
      <c r="D168" s="2" t="s">
        <v>125</v>
      </c>
      <c r="E168" s="2" t="s">
        <v>125</v>
      </c>
      <c r="F168" s="2" t="s">
        <v>1407</v>
      </c>
      <c r="G168" s="2">
        <v>3</v>
      </c>
      <c r="H168" s="2">
        <v>2</v>
      </c>
      <c r="I168" s="2" t="s">
        <v>127</v>
      </c>
      <c r="J168" s="2" t="s">
        <v>163</v>
      </c>
      <c r="K168" s="2" t="s">
        <v>128</v>
      </c>
      <c r="L168" s="2" t="s">
        <v>1408</v>
      </c>
      <c r="M168" s="2">
        <v>2023020326</v>
      </c>
      <c r="N168" s="2" t="s">
        <v>1409</v>
      </c>
      <c r="O168" s="2">
        <v>11941448337</v>
      </c>
      <c r="P168" s="2">
        <v>389343778</v>
      </c>
      <c r="Q168" s="2">
        <v>43563922802</v>
      </c>
      <c r="R168" s="7">
        <v>37392</v>
      </c>
      <c r="S168" s="2" t="s">
        <v>132</v>
      </c>
      <c r="T168" s="2" t="s">
        <v>133</v>
      </c>
      <c r="U168" s="2" t="s">
        <v>1410</v>
      </c>
      <c r="V168" s="8" t="s">
        <v>1411</v>
      </c>
      <c r="W168" s="2" t="s">
        <v>168</v>
      </c>
      <c r="X168" s="2" t="s">
        <v>137</v>
      </c>
      <c r="Y168" s="2" t="s">
        <v>138</v>
      </c>
      <c r="Z168" s="2" t="s">
        <v>139</v>
      </c>
      <c r="AB168" s="2">
        <v>4</v>
      </c>
      <c r="AC168" s="2">
        <v>4</v>
      </c>
      <c r="AD168" s="2">
        <f t="shared" si="0"/>
        <v>8</v>
      </c>
      <c r="AF168" s="2">
        <f t="shared" si="1"/>
        <v>8</v>
      </c>
      <c r="AG168" s="2" t="str">
        <f t="shared" si="2"/>
        <v>Ok</v>
      </c>
      <c r="AH168" s="2" t="s">
        <v>169</v>
      </c>
      <c r="AI168" s="2">
        <v>0</v>
      </c>
      <c r="AJ168" s="2" t="s">
        <v>141</v>
      </c>
      <c r="AK168" s="2">
        <f>IFERROR(VLOOKUP(AJ168,Dicionário!A:B,2,0),"Conferir")</f>
        <v>2</v>
      </c>
      <c r="AL168" s="2">
        <v>0</v>
      </c>
      <c r="AM168" s="2" t="s">
        <v>141</v>
      </c>
      <c r="AN168" s="9">
        <f>IFERROR(VLOOKUP(AM168,Dicionário!A:B,2,0),"Conferir")</f>
        <v>2</v>
      </c>
      <c r="AO168" s="2">
        <v>960</v>
      </c>
      <c r="AP168" s="2" t="s">
        <v>170</v>
      </c>
      <c r="AQ168" s="2">
        <f>IFERROR(VLOOKUP(AP168,Dicionário!A:B,2,0),"Conferir")</f>
        <v>2</v>
      </c>
      <c r="AR168" s="2">
        <v>0</v>
      </c>
      <c r="AS168" s="2" t="s">
        <v>141</v>
      </c>
      <c r="AT168" s="9">
        <f>IFERROR(VLOOKUP(AS168,Dicionário!A:B,2,0),"Conferir")</f>
        <v>2</v>
      </c>
      <c r="AU168" s="2">
        <v>0</v>
      </c>
      <c r="AV168" s="2">
        <f t="shared" si="24"/>
        <v>0</v>
      </c>
      <c r="AW168" s="2" t="s">
        <v>141</v>
      </c>
      <c r="AX168" s="9">
        <f>IFERROR(VLOOKUP(AW168,Dicionário!A:B,2,0),"Conferir")</f>
        <v>2</v>
      </c>
      <c r="AY168" s="2">
        <v>0</v>
      </c>
      <c r="AZ168" s="2" t="s">
        <v>141</v>
      </c>
      <c r="BA168" s="10">
        <f>IFERROR(VLOOKUP(AZ168,Dicionário!A:B,2,0),"Conferir")</f>
        <v>2</v>
      </c>
      <c r="BB168" s="2">
        <v>789</v>
      </c>
      <c r="BC168" s="2" t="s">
        <v>351</v>
      </c>
      <c r="BD168" s="10">
        <f>IFERROR(VLOOKUP(BC168,Dicionário!A:B,2,0),"Conferir")</f>
        <v>2</v>
      </c>
      <c r="BE168" s="2" t="s">
        <v>1412</v>
      </c>
      <c r="BF168" s="2">
        <v>0</v>
      </c>
      <c r="BG168" s="2" t="s">
        <v>265</v>
      </c>
      <c r="BH168" s="10">
        <f>IFERROR(VLOOKUP(BG168,Dicionário!$A:$B,2,0),"CONFERIR")</f>
        <v>3</v>
      </c>
      <c r="BI168" s="2">
        <v>0</v>
      </c>
      <c r="BJ168" s="2" t="s">
        <v>238</v>
      </c>
      <c r="BK168" s="10">
        <f>IFERROR(VLOOKUP(BJ168,Dicionário!$A:$B,2,0),"CONFERIR")</f>
        <v>2</v>
      </c>
      <c r="BL168" s="2">
        <v>208</v>
      </c>
      <c r="BM168" s="2" t="s">
        <v>145</v>
      </c>
      <c r="BN168" s="10">
        <f>IFERROR(VLOOKUP(BM168,Dicionário!$A:$B,2,0),"CONFERIR")</f>
        <v>2</v>
      </c>
      <c r="BO168" s="2">
        <v>0</v>
      </c>
      <c r="BP168" s="2" t="s">
        <v>146</v>
      </c>
      <c r="BQ168" s="10">
        <f>IFERROR(VLOOKUP(BP168,Dicionário!$A:$B,2,0),"CONFERIR")</f>
        <v>2</v>
      </c>
      <c r="BR168" s="2">
        <v>250</v>
      </c>
      <c r="BS168" s="2" t="s">
        <v>146</v>
      </c>
      <c r="BT168" s="10">
        <f>IFERROR(VLOOKUP(BS168,Dicionário!$A:$B,2,0),"CONFERIR")</f>
        <v>2</v>
      </c>
      <c r="BU168" s="2">
        <v>52</v>
      </c>
      <c r="BV168" s="2" t="s">
        <v>147</v>
      </c>
      <c r="BW168" s="10">
        <f>IFERROR(VLOOKUP(BV168,Dicionário!$A:$B,2,0),"CONFERIR")</f>
        <v>2</v>
      </c>
      <c r="BX168" s="2" t="s">
        <v>202</v>
      </c>
      <c r="BY168" s="2">
        <v>222</v>
      </c>
      <c r="BZ168" s="2" t="s">
        <v>149</v>
      </c>
      <c r="CA168" s="10">
        <f>IFERROR(VLOOKUP(BZ168,Dicionário!$A:$B,2,0),"CONFERIR")</f>
        <v>2</v>
      </c>
      <c r="CB168" s="2">
        <v>0</v>
      </c>
      <c r="CC168" s="2">
        <v>0</v>
      </c>
      <c r="CD168" s="2" t="s">
        <v>150</v>
      </c>
      <c r="CE168" s="10">
        <f>IFERROR(VLOOKUP(CD168,Dicionário!$A:$B,2,0),"CONFERIR")</f>
        <v>2</v>
      </c>
      <c r="CF168" s="2">
        <v>0</v>
      </c>
      <c r="CG168" s="2" t="s">
        <v>150</v>
      </c>
      <c r="CH168" s="10">
        <f>IFERROR(VLOOKUP(CG168,Dicionário!$A:$B,2,0),"CONFERIR")</f>
        <v>2</v>
      </c>
      <c r="CI168" s="2">
        <v>143</v>
      </c>
      <c r="CJ168" s="2" t="s">
        <v>175</v>
      </c>
      <c r="CK168" s="10">
        <f>IFERROR(VLOOKUP(CJ168,Dicionário!$A:$B,2,0),"CONFERIR")</f>
        <v>2</v>
      </c>
      <c r="CL168" s="2" t="s">
        <v>1413</v>
      </c>
      <c r="CM168" s="2">
        <v>0</v>
      </c>
      <c r="CN168" s="2">
        <v>0</v>
      </c>
      <c r="CO168" s="2">
        <v>0</v>
      </c>
      <c r="CP168" s="2" t="s">
        <v>150</v>
      </c>
      <c r="CQ168" s="10">
        <f>IFERROR(VLOOKUP(CP168,Dicionário!$A:$B,2,0),"CONFERIR")</f>
        <v>2</v>
      </c>
      <c r="CR168" s="2">
        <v>0</v>
      </c>
      <c r="CS168" s="2" t="s">
        <v>150</v>
      </c>
      <c r="CT168" s="10">
        <f>IFERROR(VLOOKUP(CS168,Dicionário!A:B,2,0),"Conferir")</f>
        <v>2</v>
      </c>
      <c r="CU168" s="2">
        <v>0</v>
      </c>
      <c r="CV168" s="2" t="s">
        <v>150</v>
      </c>
      <c r="CW168" s="10">
        <f>IFERROR(VLOOKUP(CV168,Dicionário!A:B,2,0),"Conferir")</f>
        <v>2</v>
      </c>
      <c r="CX168" s="2">
        <f t="shared" si="4"/>
        <v>0</v>
      </c>
      <c r="CY168" s="2">
        <v>0</v>
      </c>
      <c r="CZ168" s="2" t="s">
        <v>150</v>
      </c>
      <c r="DA168" s="10">
        <f>IFERROR(VLOOKUP(CZ168,Dicionário!$A:$B,2,0),"CONFERIR")</f>
        <v>2</v>
      </c>
      <c r="DC168" s="2" t="s">
        <v>190</v>
      </c>
      <c r="DD168" s="2" t="s">
        <v>451</v>
      </c>
      <c r="DE168" s="10">
        <f>IFERROR(VLOOKUP(DD168,Dicionário!A:B,2,0),"Conferir")</f>
        <v>3</v>
      </c>
      <c r="DF168" s="2" t="s">
        <v>156</v>
      </c>
      <c r="DG168" s="2" t="s">
        <v>126</v>
      </c>
      <c r="DH168" s="2" t="s">
        <v>157</v>
      </c>
      <c r="DI168" s="10">
        <f>IFERROR(VLOOKUP(DH168,Dicionário!$A:$B,2,0),"CONFERIR")</f>
        <v>2</v>
      </c>
      <c r="DJ168" s="2" t="s">
        <v>229</v>
      </c>
      <c r="DK168" s="10">
        <f>IFERROR(VLOOKUP(DJ168,Dicionário!A:B,2,0),"Conferir")</f>
        <v>2</v>
      </c>
      <c r="DL168" s="2" t="s">
        <v>158</v>
      </c>
      <c r="DM168" s="10">
        <f>IFERROR(VLOOKUP(DL168,Dicionário!A:B,2,0),"Conferir")</f>
        <v>5</v>
      </c>
      <c r="DN168" s="2" t="s">
        <v>126</v>
      </c>
      <c r="DO168" s="10">
        <f>IFERROR(VLOOKUP(DN168,Dicionário!A:B,2,0),"Conferir")</f>
        <v>2</v>
      </c>
      <c r="DP168" s="2" t="s">
        <v>125</v>
      </c>
      <c r="DQ168" s="10">
        <f>IFERROR(VLOOKUP(DP168,Dicionário!A:B,2,0),"Conferir")</f>
        <v>1</v>
      </c>
      <c r="DR168" s="2" t="s">
        <v>1414</v>
      </c>
      <c r="DS168" s="2">
        <f t="shared" si="5"/>
        <v>1749</v>
      </c>
      <c r="DT168" s="2">
        <f t="shared" si="6"/>
        <v>875</v>
      </c>
      <c r="DU168" s="2">
        <v>21</v>
      </c>
      <c r="DV168" s="2">
        <v>2019</v>
      </c>
    </row>
    <row r="169" spans="1:126" ht="13" x14ac:dyDescent="0.15">
      <c r="A169" s="6">
        <v>44967.660635069449</v>
      </c>
      <c r="B169" s="2" t="s">
        <v>1139</v>
      </c>
      <c r="C169" s="2" t="s">
        <v>1415</v>
      </c>
      <c r="D169" s="2" t="s">
        <v>125</v>
      </c>
      <c r="E169" s="2" t="s">
        <v>126</v>
      </c>
      <c r="F169" s="2" t="s">
        <v>1416</v>
      </c>
      <c r="G169" s="2">
        <v>2</v>
      </c>
      <c r="H169" s="2">
        <v>2</v>
      </c>
      <c r="I169" s="2" t="s">
        <v>127</v>
      </c>
      <c r="J169" s="2" t="s">
        <v>128</v>
      </c>
      <c r="K169" s="2" t="s">
        <v>182</v>
      </c>
      <c r="L169" s="2" t="s">
        <v>1417</v>
      </c>
      <c r="M169" s="2">
        <v>2023020329</v>
      </c>
      <c r="N169" s="2" t="s">
        <v>1418</v>
      </c>
      <c r="O169" s="2">
        <v>11988571261</v>
      </c>
      <c r="P169" s="2">
        <v>5985699935</v>
      </c>
      <c r="Q169" s="2">
        <v>52670207880</v>
      </c>
      <c r="R169" s="7">
        <v>38321</v>
      </c>
      <c r="S169" s="2" t="s">
        <v>132</v>
      </c>
      <c r="T169" s="2" t="s">
        <v>133</v>
      </c>
      <c r="U169" s="2" t="s">
        <v>1419</v>
      </c>
      <c r="V169" s="8" t="s">
        <v>1420</v>
      </c>
      <c r="W169" s="2" t="s">
        <v>187</v>
      </c>
      <c r="X169" s="2" t="s">
        <v>137</v>
      </c>
      <c r="Y169" s="2" t="s">
        <v>138</v>
      </c>
      <c r="Z169" s="2" t="s">
        <v>139</v>
      </c>
      <c r="AB169" s="2">
        <v>4</v>
      </c>
      <c r="AC169" s="2">
        <v>4</v>
      </c>
      <c r="AD169" s="2">
        <f t="shared" si="0"/>
        <v>8</v>
      </c>
      <c r="AF169" s="2">
        <f t="shared" si="1"/>
        <v>8</v>
      </c>
      <c r="AG169" s="2" t="str">
        <f t="shared" si="2"/>
        <v>Ok</v>
      </c>
      <c r="AH169" s="2" t="s">
        <v>169</v>
      </c>
      <c r="AI169" s="2">
        <v>0</v>
      </c>
      <c r="AJ169" s="2" t="s">
        <v>141</v>
      </c>
      <c r="AK169" s="2">
        <f>IFERROR(VLOOKUP(AJ169,Dicionário!A:B,2,0),"Conferir")</f>
        <v>2</v>
      </c>
      <c r="AL169" s="2">
        <v>2000</v>
      </c>
      <c r="AM169" s="2" t="s">
        <v>170</v>
      </c>
      <c r="AN169" s="9">
        <f>IFERROR(VLOOKUP(AM169,Dicionário!A:B,2,0),"Conferir")</f>
        <v>2</v>
      </c>
      <c r="AO169" s="2">
        <v>1500</v>
      </c>
      <c r="AP169" s="2" t="s">
        <v>307</v>
      </c>
      <c r="AQ169" s="2">
        <f>IFERROR(VLOOKUP(AP169,Dicionário!A:B,2,0),"Conferir")</f>
        <v>2</v>
      </c>
      <c r="AR169" s="2">
        <v>0</v>
      </c>
      <c r="AS169" s="2" t="s">
        <v>141</v>
      </c>
      <c r="AT169" s="9">
        <f>IFERROR(VLOOKUP(AS169,Dicionário!A:B,2,0),"Conferir")</f>
        <v>2</v>
      </c>
      <c r="AU169" s="2">
        <v>0</v>
      </c>
      <c r="AV169" s="2">
        <f t="shared" si="24"/>
        <v>0</v>
      </c>
      <c r="AW169" s="2" t="s">
        <v>141</v>
      </c>
      <c r="AX169" s="9">
        <f>IFERROR(VLOOKUP(AW169,Dicionário!A:B,2,0),"Conferir")</f>
        <v>2</v>
      </c>
      <c r="AY169" s="2">
        <v>0</v>
      </c>
      <c r="AZ169" s="2" t="s">
        <v>141</v>
      </c>
      <c r="BA169" s="10">
        <f>IFERROR(VLOOKUP(AZ169,Dicionário!A:B,2,0),"Conferir")</f>
        <v>2</v>
      </c>
      <c r="BB169" s="2">
        <v>0</v>
      </c>
      <c r="BC169" s="2" t="s">
        <v>141</v>
      </c>
      <c r="BD169" s="10">
        <f>IFERROR(VLOOKUP(BC169,Dicionário!A:B,2,0),"Conferir")</f>
        <v>2</v>
      </c>
      <c r="BF169" s="2">
        <v>0</v>
      </c>
      <c r="BG169" s="2" t="s">
        <v>265</v>
      </c>
      <c r="BH169" s="10">
        <f>IFERROR(VLOOKUP(BG169,Dicionário!$A:$B,2,0),"CONFERIR")</f>
        <v>3</v>
      </c>
      <c r="BI169" s="2">
        <v>0</v>
      </c>
      <c r="BJ169" s="2" t="s">
        <v>238</v>
      </c>
      <c r="BK169" s="10">
        <f>IFERROR(VLOOKUP(BJ169,Dicionário!$A:$B,2,0),"CONFERIR")</f>
        <v>2</v>
      </c>
      <c r="BL169" s="2">
        <v>400</v>
      </c>
      <c r="BM169" s="2" t="s">
        <v>145</v>
      </c>
      <c r="BN169" s="10">
        <f>IFERROR(VLOOKUP(BM169,Dicionário!$A:$B,2,0),"CONFERIR")</f>
        <v>2</v>
      </c>
      <c r="BO169" s="2">
        <v>68</v>
      </c>
      <c r="BP169" s="2" t="s">
        <v>146</v>
      </c>
      <c r="BQ169" s="10">
        <f>IFERROR(VLOOKUP(BP169,Dicionário!$A:$B,2,0),"CONFERIR")</f>
        <v>2</v>
      </c>
      <c r="BR169" s="2">
        <v>138</v>
      </c>
      <c r="BS169" s="2" t="s">
        <v>146</v>
      </c>
      <c r="BT169" s="10">
        <f>IFERROR(VLOOKUP(BS169,Dicionário!$A:$B,2,0),"CONFERIR")</f>
        <v>2</v>
      </c>
      <c r="BU169" s="2">
        <v>69</v>
      </c>
      <c r="BV169" s="2" t="s">
        <v>286</v>
      </c>
      <c r="BW169" s="10">
        <f>IFERROR(VLOOKUP(BV169,Dicionário!$A:$B,2,0),"CONFERIR")</f>
        <v>1</v>
      </c>
      <c r="BX169" s="2" t="s">
        <v>202</v>
      </c>
      <c r="BY169" s="2">
        <v>100</v>
      </c>
      <c r="BZ169" s="2" t="s">
        <v>149</v>
      </c>
      <c r="CA169" s="10">
        <f>IFERROR(VLOOKUP(BZ169,Dicionário!$A:$B,2,0),"CONFERIR")</f>
        <v>2</v>
      </c>
      <c r="CB169" s="2">
        <v>250</v>
      </c>
      <c r="CC169" s="2">
        <v>0</v>
      </c>
      <c r="CD169" s="2" t="s">
        <v>150</v>
      </c>
      <c r="CE169" s="10">
        <f>IFERROR(VLOOKUP(CD169,Dicionário!$A:$B,2,0),"CONFERIR")</f>
        <v>2</v>
      </c>
      <c r="CF169" s="2">
        <v>260</v>
      </c>
      <c r="CG169" s="2" t="s">
        <v>267</v>
      </c>
      <c r="CH169" s="10">
        <f>IFERROR(VLOOKUP(CG169,Dicionário!$A:$B,2,0),"CONFERIR")</f>
        <v>0</v>
      </c>
      <c r="CI169" s="2">
        <v>53</v>
      </c>
      <c r="CJ169" s="2" t="s">
        <v>175</v>
      </c>
      <c r="CK169" s="10">
        <f>IFERROR(VLOOKUP(CJ169,Dicionário!$A:$B,2,0),"CONFERIR")</f>
        <v>2</v>
      </c>
      <c r="CL169" s="2" t="s">
        <v>342</v>
      </c>
      <c r="CM169" s="2">
        <v>1</v>
      </c>
      <c r="CN169" s="2">
        <v>0</v>
      </c>
      <c r="CO169" s="2">
        <v>1560</v>
      </c>
      <c r="CP169" s="2" t="s">
        <v>177</v>
      </c>
      <c r="CQ169" s="10">
        <f>IFERROR(VLOOKUP(CP169,Dicionário!$A:$B,2,0),"CONFERIR")</f>
        <v>0</v>
      </c>
      <c r="CR169" s="2">
        <v>0</v>
      </c>
      <c r="CS169" s="2" t="s">
        <v>227</v>
      </c>
      <c r="CT169" s="10">
        <f>IFERROR(VLOOKUP(CS169,Dicionário!A:B,2,0),"Conferir")</f>
        <v>0</v>
      </c>
      <c r="CU169" s="2">
        <v>0</v>
      </c>
      <c r="CV169" s="2" t="s">
        <v>227</v>
      </c>
      <c r="CW169" s="10">
        <f>IFERROR(VLOOKUP(CV169,Dicionário!A:B,2,0),"Conferir")</f>
        <v>0</v>
      </c>
      <c r="CX169" s="2">
        <f t="shared" si="4"/>
        <v>0</v>
      </c>
      <c r="CY169" s="2">
        <v>0</v>
      </c>
      <c r="CZ169" s="2" t="s">
        <v>150</v>
      </c>
      <c r="DA169" s="10">
        <f>IFERROR(VLOOKUP(CZ169,Dicionário!$A:$B,2,0),"CONFERIR")</f>
        <v>2</v>
      </c>
      <c r="DC169" s="2" t="s">
        <v>155</v>
      </c>
      <c r="DD169" s="2" t="s">
        <v>155</v>
      </c>
      <c r="DE169" s="10">
        <f>IFERROR(VLOOKUP(DD169,Dicionário!A:B,2,0),"Conferir")</f>
        <v>1</v>
      </c>
      <c r="DF169" s="2" t="s">
        <v>156</v>
      </c>
      <c r="DG169" s="2" t="s">
        <v>126</v>
      </c>
      <c r="DH169" s="2" t="s">
        <v>157</v>
      </c>
      <c r="DI169" s="10">
        <f>IFERROR(VLOOKUP(DH169,Dicionário!$A:$B,2,0),"CONFERIR")</f>
        <v>2</v>
      </c>
      <c r="DJ169" s="2" t="s">
        <v>158</v>
      </c>
      <c r="DK169" s="10">
        <f>IFERROR(VLOOKUP(DJ169,Dicionário!A:B,2,0),"Conferir")</f>
        <v>5</v>
      </c>
      <c r="DL169" s="2" t="s">
        <v>158</v>
      </c>
      <c r="DM169" s="10">
        <f>IFERROR(VLOOKUP(DL169,Dicionário!A:B,2,0),"Conferir")</f>
        <v>5</v>
      </c>
      <c r="DN169" s="2" t="s">
        <v>126</v>
      </c>
      <c r="DO169" s="10">
        <f>IFERROR(VLOOKUP(DN169,Dicionário!A:B,2,0),"Conferir")</f>
        <v>2</v>
      </c>
      <c r="DP169" s="2" t="s">
        <v>126</v>
      </c>
      <c r="DQ169" s="10">
        <f>IFERROR(VLOOKUP(DP169,Dicionário!A:B,2,0),"Conferir")</f>
        <v>2</v>
      </c>
      <c r="DS169" s="2">
        <f t="shared" si="5"/>
        <v>3500</v>
      </c>
      <c r="DT169" s="2">
        <f t="shared" si="6"/>
        <v>2898</v>
      </c>
      <c r="DU169" s="2">
        <v>18</v>
      </c>
      <c r="DV169" s="2">
        <v>2022</v>
      </c>
    </row>
    <row r="170" spans="1:126" ht="13" x14ac:dyDescent="0.15">
      <c r="A170" s="6">
        <v>44965.516879409726</v>
      </c>
      <c r="B170" s="2" t="s">
        <v>258</v>
      </c>
      <c r="C170" s="2" t="s">
        <v>1421</v>
      </c>
      <c r="D170" s="2" t="s">
        <v>125</v>
      </c>
      <c r="E170" s="2" t="s">
        <v>126</v>
      </c>
      <c r="F170" s="2" t="s">
        <v>126</v>
      </c>
      <c r="G170" s="2">
        <v>2</v>
      </c>
      <c r="H170" s="2" t="s">
        <v>162</v>
      </c>
      <c r="I170" s="2" t="s">
        <v>127</v>
      </c>
      <c r="J170" s="2" t="s">
        <v>163</v>
      </c>
      <c r="K170" s="2" t="s">
        <v>128</v>
      </c>
      <c r="L170" s="2" t="s">
        <v>1422</v>
      </c>
      <c r="M170" s="2">
        <v>2023020332</v>
      </c>
      <c r="N170" s="2" t="s">
        <v>1423</v>
      </c>
      <c r="O170" s="2">
        <v>11976767044</v>
      </c>
      <c r="P170" s="2">
        <v>601790145</v>
      </c>
      <c r="Q170" s="2">
        <v>50032425813</v>
      </c>
      <c r="R170" s="7">
        <v>38260</v>
      </c>
      <c r="S170" s="2" t="s">
        <v>132</v>
      </c>
      <c r="T170" s="2" t="s">
        <v>133</v>
      </c>
      <c r="U170" s="2" t="s">
        <v>1424</v>
      </c>
      <c r="V170" s="8" t="s">
        <v>1425</v>
      </c>
      <c r="W170" s="2" t="s">
        <v>168</v>
      </c>
      <c r="X170" s="2" t="s">
        <v>137</v>
      </c>
      <c r="Y170" s="2" t="s">
        <v>138</v>
      </c>
      <c r="Z170" s="2" t="s">
        <v>139</v>
      </c>
      <c r="AB170" s="2">
        <v>4</v>
      </c>
      <c r="AC170" s="2">
        <v>4</v>
      </c>
      <c r="AD170" s="2">
        <f t="shared" si="0"/>
        <v>8</v>
      </c>
      <c r="AE170" s="2">
        <v>0</v>
      </c>
      <c r="AF170" s="2">
        <f t="shared" si="1"/>
        <v>8</v>
      </c>
      <c r="AG170" s="2" t="str">
        <f t="shared" si="2"/>
        <v>Ok</v>
      </c>
      <c r="AH170" s="2" t="s">
        <v>169</v>
      </c>
      <c r="AI170" s="2">
        <v>0</v>
      </c>
      <c r="AJ170" s="2" t="s">
        <v>141</v>
      </c>
      <c r="AK170" s="2">
        <f>IFERROR(VLOOKUP(AJ170,Dicionário!A:B,2,0),"Conferir")</f>
        <v>2</v>
      </c>
      <c r="AL170" s="2">
        <v>800</v>
      </c>
      <c r="AM170" s="2" t="s">
        <v>170</v>
      </c>
      <c r="AN170" s="9">
        <f>IFERROR(VLOOKUP(AM170,Dicionário!A:B,2,0),"Conferir")</f>
        <v>2</v>
      </c>
      <c r="AO170" s="2">
        <v>2000</v>
      </c>
      <c r="AP170" s="2" t="s">
        <v>307</v>
      </c>
      <c r="AQ170" s="2">
        <f>IFERROR(VLOOKUP(AP170,Dicionário!A:B,2,0),"Conferir")</f>
        <v>2</v>
      </c>
      <c r="AR170" s="2">
        <v>0</v>
      </c>
      <c r="AS170" s="2" t="s">
        <v>141</v>
      </c>
      <c r="AT170" s="9">
        <f>IFERROR(VLOOKUP(AS170,Dicionário!A:B,2,0),"Conferir")</f>
        <v>2</v>
      </c>
      <c r="AU170" s="2">
        <v>0</v>
      </c>
      <c r="AV170" s="2">
        <f t="shared" si="24"/>
        <v>0</v>
      </c>
      <c r="AW170" s="2" t="s">
        <v>141</v>
      </c>
      <c r="AX170" s="9">
        <f>IFERROR(VLOOKUP(AW170,Dicionário!A:B,2,0),"Conferir")</f>
        <v>2</v>
      </c>
      <c r="AY170" s="2">
        <v>0</v>
      </c>
      <c r="AZ170" s="2" t="s">
        <v>141</v>
      </c>
      <c r="BA170" s="10">
        <f>IFERROR(VLOOKUP(AZ170,Dicionário!A:B,2,0),"Conferir")</f>
        <v>2</v>
      </c>
      <c r="BB170" s="2">
        <v>0</v>
      </c>
      <c r="BC170" s="2" t="s">
        <v>141</v>
      </c>
      <c r="BD170" s="10">
        <f>IFERROR(VLOOKUP(BC170,Dicionário!A:B,2,0),"Conferir")</f>
        <v>2</v>
      </c>
      <c r="BF170" s="2">
        <v>1</v>
      </c>
      <c r="BG170" s="2" t="s">
        <v>143</v>
      </c>
      <c r="BH170" s="10">
        <f>IFERROR(VLOOKUP(BG170,Dicionário!$A:$B,2,0),"CONFERIR")</f>
        <v>1</v>
      </c>
      <c r="BI170" s="2">
        <v>0</v>
      </c>
      <c r="BJ170" s="2" t="s">
        <v>144</v>
      </c>
      <c r="BK170" s="10">
        <f>IFERROR(VLOOKUP(BJ170,Dicionário!$A:$B,2,0),"CONFERIR")</f>
        <v>2</v>
      </c>
      <c r="BL170" s="2">
        <v>0</v>
      </c>
      <c r="BM170" s="2" t="s">
        <v>150</v>
      </c>
      <c r="BN170" s="10">
        <f>IFERROR(VLOOKUP(BM170,Dicionário!$A:$B,2,0),"CONFERIR")</f>
        <v>2</v>
      </c>
      <c r="BO170" s="2">
        <v>49</v>
      </c>
      <c r="BP170" s="2" t="s">
        <v>146</v>
      </c>
      <c r="BQ170" s="10">
        <f>IFERROR(VLOOKUP(BP170,Dicionário!$A:$B,2,0),"CONFERIR")</f>
        <v>2</v>
      </c>
      <c r="BR170" s="2">
        <v>134</v>
      </c>
      <c r="BS170" s="2" t="s">
        <v>146</v>
      </c>
      <c r="BT170" s="10">
        <f>IFERROR(VLOOKUP(BS170,Dicionário!$A:$B,2,0),"CONFERIR")</f>
        <v>2</v>
      </c>
      <c r="BU170" s="2">
        <v>80</v>
      </c>
      <c r="BV170" s="2" t="s">
        <v>353</v>
      </c>
      <c r="BW170" s="10">
        <f>IFERROR(VLOOKUP(BV170,Dicionário!$A:$B,2,0),"CONFERIR")</f>
        <v>0</v>
      </c>
      <c r="BX170" s="2" t="s">
        <v>202</v>
      </c>
      <c r="BY170" s="2">
        <v>70</v>
      </c>
      <c r="BZ170" s="2" t="s">
        <v>266</v>
      </c>
      <c r="CA170" s="10">
        <f>IFERROR(VLOOKUP(BZ170,Dicionário!$A:$B,2,0),"CONFERIR")</f>
        <v>0</v>
      </c>
      <c r="CB170" s="2">
        <v>200</v>
      </c>
      <c r="CC170" s="2">
        <v>0</v>
      </c>
      <c r="CD170" s="2" t="s">
        <v>150</v>
      </c>
      <c r="CE170" s="10">
        <f>IFERROR(VLOOKUP(CD170,Dicionário!$A:$B,2,0),"CONFERIR")</f>
        <v>2</v>
      </c>
      <c r="CF170" s="2">
        <v>160</v>
      </c>
      <c r="CG170" s="2" t="s">
        <v>267</v>
      </c>
      <c r="CH170" s="10">
        <f>IFERROR(VLOOKUP(CG170,Dicionário!$A:$B,2,0),"CONFERIR")</f>
        <v>0</v>
      </c>
      <c r="CI170" s="2">
        <v>150</v>
      </c>
      <c r="CJ170" s="2" t="s">
        <v>150</v>
      </c>
      <c r="CK170" s="10">
        <f>IFERROR(VLOOKUP(CJ170,Dicionário!$A:$B,2,0),"CONFERIR")</f>
        <v>2</v>
      </c>
      <c r="CL170" s="2" t="s">
        <v>657</v>
      </c>
      <c r="CM170" s="2">
        <v>0</v>
      </c>
      <c r="CN170" s="2">
        <v>0</v>
      </c>
      <c r="CO170" s="2">
        <v>0</v>
      </c>
      <c r="CP170" s="2" t="s">
        <v>150</v>
      </c>
      <c r="CQ170" s="10">
        <f>IFERROR(VLOOKUP(CP170,Dicionário!$A:$B,2,0),"CONFERIR")</f>
        <v>2</v>
      </c>
      <c r="CR170" s="2">
        <v>0</v>
      </c>
      <c r="CS170" s="2" t="s">
        <v>154</v>
      </c>
      <c r="CT170" s="10">
        <f>IFERROR(VLOOKUP(CS170,Dicionário!A:B,2,0),"Conferir")</f>
        <v>2</v>
      </c>
      <c r="CU170" s="2">
        <v>0</v>
      </c>
      <c r="CV170" s="2" t="s">
        <v>150</v>
      </c>
      <c r="CW170" s="10">
        <f>IFERROR(VLOOKUP(CV170,Dicionário!A:B,2,0),"Conferir")</f>
        <v>2</v>
      </c>
      <c r="CX170" s="2">
        <f t="shared" si="4"/>
        <v>0</v>
      </c>
      <c r="CY170" s="2">
        <v>0</v>
      </c>
      <c r="CZ170" s="2" t="s">
        <v>150</v>
      </c>
      <c r="DA170" s="10">
        <f>IFERROR(VLOOKUP(CZ170,Dicionário!$A:$B,2,0),"CONFERIR")</f>
        <v>2</v>
      </c>
      <c r="DC170" s="2" t="s">
        <v>155</v>
      </c>
      <c r="DD170" s="2" t="s">
        <v>190</v>
      </c>
      <c r="DE170" s="10">
        <f>IFERROR(VLOOKUP(DD170,Dicionário!A:B,2,0),"Conferir")</f>
        <v>2</v>
      </c>
      <c r="DF170" s="2" t="s">
        <v>156</v>
      </c>
      <c r="DG170" s="2" t="s">
        <v>191</v>
      </c>
      <c r="DH170" s="2" t="s">
        <v>205</v>
      </c>
      <c r="DI170" s="10">
        <f>IFERROR(VLOOKUP(DH170,Dicionário!$A:$B,2,0),"CONFERIR")</f>
        <v>1</v>
      </c>
      <c r="DJ170" s="2" t="s">
        <v>319</v>
      </c>
      <c r="DK170" s="10">
        <f>IFERROR(VLOOKUP(DJ170,Dicionário!A:B,2,0),"Conferir")</f>
        <v>3</v>
      </c>
      <c r="DL170" s="2" t="s">
        <v>217</v>
      </c>
      <c r="DM170" s="10">
        <f>IFERROR(VLOOKUP(DL170,Dicionário!A:B,2,0),"Conferir")</f>
        <v>6</v>
      </c>
      <c r="DN170" s="2" t="s">
        <v>126</v>
      </c>
      <c r="DO170" s="10">
        <f>IFERROR(VLOOKUP(DN170,Dicionário!A:B,2,0),"Conferir")</f>
        <v>2</v>
      </c>
      <c r="DP170" s="2" t="s">
        <v>126</v>
      </c>
      <c r="DQ170" s="10">
        <f>IFERROR(VLOOKUP(DP170,Dicionário!A:B,2,0),"Conferir")</f>
        <v>2</v>
      </c>
      <c r="DR170" s="2" t="s">
        <v>1426</v>
      </c>
      <c r="DS170" s="2">
        <f t="shared" si="5"/>
        <v>2800</v>
      </c>
      <c r="DT170" s="2">
        <f t="shared" si="6"/>
        <v>843</v>
      </c>
      <c r="DU170" s="2">
        <v>19</v>
      </c>
      <c r="DV170" s="2">
        <v>2022</v>
      </c>
    </row>
    <row r="171" spans="1:126" ht="13" x14ac:dyDescent="0.15">
      <c r="A171" s="6">
        <v>44965.677285752317</v>
      </c>
      <c r="B171" s="2" t="s">
        <v>207</v>
      </c>
      <c r="C171" s="2" t="s">
        <v>1427</v>
      </c>
      <c r="D171" s="2" t="s">
        <v>125</v>
      </c>
      <c r="E171" s="2" t="s">
        <v>125</v>
      </c>
      <c r="F171" s="2" t="s">
        <v>126</v>
      </c>
      <c r="G171" s="2" t="s">
        <v>162</v>
      </c>
      <c r="H171" s="2" t="s">
        <v>162</v>
      </c>
      <c r="I171" s="2" t="s">
        <v>127</v>
      </c>
      <c r="J171" s="2" t="s">
        <v>128</v>
      </c>
      <c r="K171" s="2" t="s">
        <v>182</v>
      </c>
      <c r="L171" s="2" t="s">
        <v>1428</v>
      </c>
      <c r="M171" s="2">
        <v>2023020335</v>
      </c>
      <c r="N171" s="2" t="s">
        <v>1429</v>
      </c>
      <c r="O171" s="2">
        <v>11987285288</v>
      </c>
      <c r="P171" s="2">
        <v>592276910</v>
      </c>
      <c r="Q171" s="2">
        <v>35880966801</v>
      </c>
      <c r="R171" s="7">
        <v>38147</v>
      </c>
      <c r="S171" s="2" t="s">
        <v>387</v>
      </c>
      <c r="T171" s="2" t="s">
        <v>133</v>
      </c>
      <c r="U171" s="2" t="s">
        <v>1430</v>
      </c>
      <c r="V171" s="8" t="s">
        <v>1431</v>
      </c>
      <c r="W171" s="2" t="s">
        <v>168</v>
      </c>
      <c r="X171" s="2" t="s">
        <v>137</v>
      </c>
      <c r="Y171" s="2" t="s">
        <v>138</v>
      </c>
      <c r="Z171" s="2" t="s">
        <v>139</v>
      </c>
      <c r="AB171" s="2">
        <v>2</v>
      </c>
      <c r="AC171" s="2">
        <v>2</v>
      </c>
      <c r="AD171" s="2">
        <f t="shared" si="0"/>
        <v>4</v>
      </c>
      <c r="AF171" s="2">
        <f t="shared" si="1"/>
        <v>4</v>
      </c>
      <c r="AG171" s="2" t="str">
        <f t="shared" si="2"/>
        <v>Ok</v>
      </c>
      <c r="AH171" s="2" t="s">
        <v>140</v>
      </c>
      <c r="AI171" s="2">
        <v>0</v>
      </c>
      <c r="AJ171" s="2" t="s">
        <v>141</v>
      </c>
      <c r="AK171" s="2">
        <f>IFERROR(VLOOKUP(AJ171,Dicionário!A:B,2,0),"Conferir")</f>
        <v>2</v>
      </c>
      <c r="AL171" s="2">
        <v>0</v>
      </c>
      <c r="AM171" s="2" t="s">
        <v>141</v>
      </c>
      <c r="AN171" s="9">
        <f>IFERROR(VLOOKUP(AM171,Dicionário!A:B,2,0),"Conferir")</f>
        <v>2</v>
      </c>
      <c r="AO171" s="2">
        <v>1079</v>
      </c>
      <c r="AP171" s="2" t="s">
        <v>142</v>
      </c>
      <c r="AQ171" s="2">
        <f>IFERROR(VLOOKUP(AP171,Dicionário!A:B,2,0),"Conferir")</f>
        <v>2</v>
      </c>
      <c r="AR171" s="2">
        <v>0</v>
      </c>
      <c r="AS171" s="2" t="s">
        <v>141</v>
      </c>
      <c r="AT171" s="9">
        <f>IFERROR(VLOOKUP(AS171,Dicionário!A:B,2,0),"Conferir")</f>
        <v>2</v>
      </c>
      <c r="AU171" s="2">
        <v>0</v>
      </c>
      <c r="AV171" s="2">
        <v>0</v>
      </c>
      <c r="AW171" s="2" t="s">
        <v>141</v>
      </c>
      <c r="AX171" s="9">
        <f>IFERROR(VLOOKUP(AW171,Dicionário!A:B,2,0),"Conferir")</f>
        <v>2</v>
      </c>
      <c r="AY171" s="2">
        <v>0</v>
      </c>
      <c r="AZ171" s="2" t="s">
        <v>141</v>
      </c>
      <c r="BA171" s="10">
        <f>IFERROR(VLOOKUP(AZ171,Dicionário!A:B,2,0),"Conferir")</f>
        <v>2</v>
      </c>
      <c r="BB171" s="2">
        <v>0</v>
      </c>
      <c r="BC171" s="2" t="s">
        <v>141</v>
      </c>
      <c r="BD171" s="10">
        <f>IFERROR(VLOOKUP(BC171,Dicionário!A:B,2,0),"Conferir")</f>
        <v>2</v>
      </c>
      <c r="BF171" s="2">
        <v>1</v>
      </c>
      <c r="BG171" s="2" t="s">
        <v>143</v>
      </c>
      <c r="BH171" s="10">
        <f>IFERROR(VLOOKUP(BG171,Dicionário!$A:$B,2,0),"CONFERIR")</f>
        <v>1</v>
      </c>
      <c r="BI171" s="2">
        <v>0</v>
      </c>
      <c r="BJ171" s="2" t="s">
        <v>144</v>
      </c>
      <c r="BK171" s="10">
        <f>IFERROR(VLOOKUP(BJ171,Dicionário!$A:$B,2,0),"CONFERIR")</f>
        <v>2</v>
      </c>
      <c r="BL171" s="2">
        <v>0</v>
      </c>
      <c r="BM171" s="2" t="s">
        <v>150</v>
      </c>
      <c r="BN171" s="10">
        <f>IFERROR(VLOOKUP(BM171,Dicionário!$A:$B,2,0),"CONFERIR")</f>
        <v>2</v>
      </c>
      <c r="BO171" s="2">
        <v>8</v>
      </c>
      <c r="BP171" s="2" t="s">
        <v>308</v>
      </c>
      <c r="BQ171" s="10">
        <f>IFERROR(VLOOKUP(BP171,Dicionário!$A:$B,2,0),"CONFERIR")</f>
        <v>0</v>
      </c>
      <c r="BR171" s="2">
        <v>0</v>
      </c>
      <c r="BS171" s="2" t="s">
        <v>429</v>
      </c>
      <c r="BT171" s="10">
        <f>IFERROR(VLOOKUP(BS171,Dicionário!$A:$B,2,0),"CONFERIR")</f>
        <v>2</v>
      </c>
      <c r="BU171" s="2">
        <v>0</v>
      </c>
      <c r="BV171" s="2" t="s">
        <v>150</v>
      </c>
      <c r="BW171" s="10">
        <f>IFERROR(VLOOKUP(BV171,Dicionário!$A:$B,2,0),"CONFERIR")</f>
        <v>2</v>
      </c>
      <c r="BX171" s="2" t="s">
        <v>148</v>
      </c>
      <c r="BY171" s="2">
        <v>238</v>
      </c>
      <c r="BZ171" s="2" t="s">
        <v>266</v>
      </c>
      <c r="CA171" s="10">
        <f>IFERROR(VLOOKUP(BZ171,Dicionário!$A:$B,2,0),"CONFERIR")</f>
        <v>0</v>
      </c>
      <c r="CB171" s="2">
        <v>150</v>
      </c>
      <c r="CC171" s="2">
        <v>170</v>
      </c>
      <c r="CD171" s="2" t="s">
        <v>589</v>
      </c>
      <c r="CE171" s="10">
        <f>IFERROR(VLOOKUP(CD171,Dicionário!$A:$B,2,0),"CONFERIR")</f>
        <v>1</v>
      </c>
      <c r="CF171" s="2">
        <v>0</v>
      </c>
      <c r="CG171" s="2" t="s">
        <v>150</v>
      </c>
      <c r="CH171" s="10">
        <f>IFERROR(VLOOKUP(CG171,Dicionário!$A:$B,2,0),"CONFERIR")</f>
        <v>2</v>
      </c>
      <c r="CI171" s="2">
        <v>28</v>
      </c>
      <c r="CJ171" s="2" t="s">
        <v>175</v>
      </c>
      <c r="CK171" s="10">
        <f>IFERROR(VLOOKUP(CJ171,Dicionário!$A:$B,2,0),"CONFERIR")</f>
        <v>2</v>
      </c>
      <c r="CM171" s="2">
        <v>1</v>
      </c>
      <c r="CN171" s="2">
        <v>1</v>
      </c>
      <c r="CO171" s="2">
        <v>0</v>
      </c>
      <c r="CP171" s="2" t="s">
        <v>150</v>
      </c>
      <c r="CQ171" s="10">
        <f>IFERROR(VLOOKUP(CP171,Dicionário!$A:$B,2,0),"CONFERIR")</f>
        <v>2</v>
      </c>
      <c r="CR171" s="2">
        <v>97</v>
      </c>
      <c r="CS171" s="2" t="s">
        <v>154</v>
      </c>
      <c r="CT171" s="10">
        <f>IFERROR(VLOOKUP(CS171,Dicionário!A:B,2,0),"Conferir")</f>
        <v>2</v>
      </c>
      <c r="CU171" s="2">
        <v>0</v>
      </c>
      <c r="CV171" s="2" t="s">
        <v>150</v>
      </c>
      <c r="CW171" s="10">
        <f>IFERROR(VLOOKUP(CV171,Dicionário!A:B,2,0),"Conferir")</f>
        <v>2</v>
      </c>
      <c r="CX171" s="2">
        <f t="shared" si="4"/>
        <v>-8.0833333333333339</v>
      </c>
      <c r="CY171" s="2">
        <v>0</v>
      </c>
      <c r="CZ171" s="2" t="s">
        <v>150</v>
      </c>
      <c r="DA171" s="10">
        <f>IFERROR(VLOOKUP(CZ171,Dicionário!$A:$B,2,0),"CONFERIR")</f>
        <v>2</v>
      </c>
      <c r="DB171" s="2" t="s">
        <v>1432</v>
      </c>
      <c r="DC171" s="2" t="s">
        <v>155</v>
      </c>
      <c r="DD171" s="2" t="s">
        <v>155</v>
      </c>
      <c r="DE171" s="10">
        <f>IFERROR(VLOOKUP(DD171,Dicionário!A:B,2,0),"Conferir")</f>
        <v>1</v>
      </c>
      <c r="DF171" s="2" t="s">
        <v>156</v>
      </c>
      <c r="DH171" s="2" t="s">
        <v>157</v>
      </c>
      <c r="DI171" s="10">
        <f>IFERROR(VLOOKUP(DH171,Dicionário!$A:$B,2,0),"CONFERIR")</f>
        <v>2</v>
      </c>
      <c r="DJ171" s="2" t="s">
        <v>319</v>
      </c>
      <c r="DK171" s="10">
        <f>IFERROR(VLOOKUP(DJ171,Dicionário!A:B,2,0),"Conferir")</f>
        <v>3</v>
      </c>
      <c r="DL171" s="2" t="s">
        <v>257</v>
      </c>
      <c r="DM171" s="10">
        <f>IFERROR(VLOOKUP(DL171,Dicionário!A:B,2,0),"Conferir")</f>
        <v>1</v>
      </c>
      <c r="DN171" s="2" t="s">
        <v>126</v>
      </c>
      <c r="DO171" s="10">
        <f>IFERROR(VLOOKUP(DN171,Dicionário!A:B,2,0),"Conferir")</f>
        <v>2</v>
      </c>
      <c r="DP171" s="2" t="s">
        <v>126</v>
      </c>
      <c r="DQ171" s="10">
        <f>IFERROR(VLOOKUP(DP171,Dicionário!A:B,2,0),"Conferir")</f>
        <v>2</v>
      </c>
      <c r="DS171" s="2">
        <f t="shared" si="5"/>
        <v>1079</v>
      </c>
      <c r="DT171" s="2">
        <f t="shared" si="6"/>
        <v>691</v>
      </c>
      <c r="DU171" s="2">
        <v>19</v>
      </c>
      <c r="DV171" s="2">
        <v>2022</v>
      </c>
    </row>
    <row r="172" spans="1:126" ht="13" x14ac:dyDescent="0.15">
      <c r="A172" s="6">
        <v>44966.510029189812</v>
      </c>
      <c r="B172" s="2" t="s">
        <v>258</v>
      </c>
      <c r="C172" s="2" t="s">
        <v>1433</v>
      </c>
      <c r="D172" s="2" t="s">
        <v>125</v>
      </c>
      <c r="E172" s="2" t="s">
        <v>126</v>
      </c>
      <c r="F172" s="2" t="s">
        <v>1434</v>
      </c>
      <c r="G172" s="2">
        <v>2</v>
      </c>
      <c r="H172" s="2">
        <v>1</v>
      </c>
      <c r="I172" s="2" t="s">
        <v>127</v>
      </c>
      <c r="J172" s="2" t="s">
        <v>128</v>
      </c>
      <c r="K172" s="2" t="s">
        <v>163</v>
      </c>
      <c r="L172" s="2" t="s">
        <v>1435</v>
      </c>
      <c r="M172" s="2">
        <v>2023020333</v>
      </c>
      <c r="N172" s="2" t="s">
        <v>1436</v>
      </c>
      <c r="O172" s="2">
        <v>11997836528</v>
      </c>
      <c r="P172" s="2" t="s">
        <v>1437</v>
      </c>
      <c r="Q172" s="2">
        <v>52794782886</v>
      </c>
      <c r="R172" s="7">
        <v>38331</v>
      </c>
      <c r="S172" s="2" t="s">
        <v>387</v>
      </c>
      <c r="T172" s="2" t="s">
        <v>133</v>
      </c>
      <c r="U172" s="2" t="s">
        <v>1438</v>
      </c>
      <c r="V172" s="8" t="s">
        <v>1439</v>
      </c>
      <c r="W172" s="2" t="s">
        <v>295</v>
      </c>
      <c r="X172" s="2" t="s">
        <v>137</v>
      </c>
      <c r="Y172" s="2" t="s">
        <v>138</v>
      </c>
      <c r="Z172" s="2" t="s">
        <v>139</v>
      </c>
      <c r="AB172" s="2">
        <v>4</v>
      </c>
      <c r="AC172" s="2">
        <v>4</v>
      </c>
      <c r="AD172" s="2">
        <f t="shared" si="0"/>
        <v>8</v>
      </c>
      <c r="AE172" s="2">
        <v>0</v>
      </c>
      <c r="AF172" s="2">
        <f t="shared" si="1"/>
        <v>8</v>
      </c>
      <c r="AG172" s="2" t="str">
        <f t="shared" si="2"/>
        <v>Ok</v>
      </c>
      <c r="AH172" s="2" t="s">
        <v>140</v>
      </c>
      <c r="AI172" s="2">
        <v>0</v>
      </c>
      <c r="AJ172" s="2" t="s">
        <v>141</v>
      </c>
      <c r="AK172" s="2">
        <f>IFERROR(VLOOKUP(AJ172,Dicionário!A:B,2,0),"Conferir")</f>
        <v>2</v>
      </c>
      <c r="AL172" s="2">
        <v>7212</v>
      </c>
      <c r="AM172" s="2" t="s">
        <v>142</v>
      </c>
      <c r="AN172" s="9">
        <f>IFERROR(VLOOKUP(AM172,Dicionário!A:B,2,0),"Conferir")</f>
        <v>2</v>
      </c>
      <c r="AO172" s="2">
        <v>5293</v>
      </c>
      <c r="AP172" s="2" t="s">
        <v>142</v>
      </c>
      <c r="AQ172" s="2">
        <f>IFERROR(VLOOKUP(AP172,Dicionário!A:B,2,0),"Conferir")</f>
        <v>2</v>
      </c>
      <c r="AR172" s="2">
        <v>0</v>
      </c>
      <c r="AS172" s="2" t="s">
        <v>141</v>
      </c>
      <c r="AT172" s="9">
        <f>IFERROR(VLOOKUP(AS172,Dicionário!A:B,2,0),"Conferir")</f>
        <v>2</v>
      </c>
      <c r="AU172" s="2">
        <v>0</v>
      </c>
      <c r="AV172" s="2">
        <f t="shared" ref="AV172:AV179" si="25">ROUND(AU172+CX172,0)</f>
        <v>564</v>
      </c>
      <c r="AW172" s="2" t="s">
        <v>141</v>
      </c>
      <c r="AX172" s="9">
        <f>IFERROR(VLOOKUP(AW172,Dicionário!A:B,2,0),"Conferir")</f>
        <v>2</v>
      </c>
      <c r="AY172" s="2">
        <v>0</v>
      </c>
      <c r="AZ172" s="2" t="s">
        <v>141</v>
      </c>
      <c r="BA172" s="10">
        <f>IFERROR(VLOOKUP(AZ172,Dicionário!A:B,2,0),"Conferir")</f>
        <v>2</v>
      </c>
      <c r="BB172" s="2">
        <v>0</v>
      </c>
      <c r="BC172" s="2" t="s">
        <v>141</v>
      </c>
      <c r="BD172" s="10">
        <f>IFERROR(VLOOKUP(BC172,Dicionário!A:B,2,0),"Conferir")</f>
        <v>2</v>
      </c>
      <c r="BF172" s="2">
        <v>1</v>
      </c>
      <c r="BG172" s="2" t="s">
        <v>143</v>
      </c>
      <c r="BH172" s="10">
        <f>IFERROR(VLOOKUP(BG172,Dicionário!$A:$B,2,0),"CONFERIR")</f>
        <v>1</v>
      </c>
      <c r="BI172" s="2">
        <v>0</v>
      </c>
      <c r="BJ172" s="2" t="s">
        <v>377</v>
      </c>
      <c r="BK172" s="10">
        <f>IFERROR(VLOOKUP(BJ172,Dicionário!$A:$B,2,0),"CONFERIR")</f>
        <v>2</v>
      </c>
      <c r="BL172" s="2">
        <v>1038</v>
      </c>
      <c r="BM172" s="2" t="s">
        <v>145</v>
      </c>
      <c r="BN172" s="10">
        <f>IFERROR(VLOOKUP(BM172,Dicionário!$A:$B,2,0),"CONFERIR")</f>
        <v>2</v>
      </c>
      <c r="BO172" s="2">
        <v>133</v>
      </c>
      <c r="BP172" s="2" t="s">
        <v>146</v>
      </c>
      <c r="BQ172" s="10">
        <f>IFERROR(VLOOKUP(BP172,Dicionário!$A:$B,2,0),"CONFERIR")</f>
        <v>2</v>
      </c>
      <c r="BR172" s="2">
        <v>220</v>
      </c>
      <c r="BS172" s="2" t="s">
        <v>146</v>
      </c>
      <c r="BT172" s="10">
        <f>IFERROR(VLOOKUP(BS172,Dicionário!$A:$B,2,0),"CONFERIR")</f>
        <v>2</v>
      </c>
      <c r="BU172" s="2">
        <v>228</v>
      </c>
      <c r="BV172" s="2" t="s">
        <v>147</v>
      </c>
      <c r="BW172" s="10">
        <f>IFERROR(VLOOKUP(BV172,Dicionário!$A:$B,2,0),"CONFERIR")</f>
        <v>2</v>
      </c>
      <c r="BX172" s="2" t="s">
        <v>148</v>
      </c>
      <c r="BY172" s="2">
        <v>216</v>
      </c>
      <c r="BZ172" s="2" t="s">
        <v>149</v>
      </c>
      <c r="CA172" s="10">
        <f>IFERROR(VLOOKUP(BZ172,Dicionário!$A:$B,2,0),"CONFERIR")</f>
        <v>2</v>
      </c>
      <c r="CB172" s="2">
        <v>200</v>
      </c>
      <c r="CC172" s="2">
        <v>894</v>
      </c>
      <c r="CD172" s="2" t="s">
        <v>214</v>
      </c>
      <c r="CE172" s="10">
        <f>IFERROR(VLOOKUP(CD172,Dicionário!$A:$B,2,0),"CONFERIR")</f>
        <v>2</v>
      </c>
      <c r="CF172" s="2">
        <v>0</v>
      </c>
      <c r="CG172" s="2" t="s">
        <v>150</v>
      </c>
      <c r="CH172" s="10">
        <f>IFERROR(VLOOKUP(CG172,Dicionário!$A:$B,2,0),"CONFERIR")</f>
        <v>2</v>
      </c>
      <c r="CI172" s="2">
        <v>126</v>
      </c>
      <c r="CJ172" s="2" t="s">
        <v>175</v>
      </c>
      <c r="CK172" s="10">
        <f>IFERROR(VLOOKUP(CJ172,Dicionário!$A:$B,2,0),"CONFERIR")</f>
        <v>2</v>
      </c>
      <c r="CL172" s="2" t="s">
        <v>1440</v>
      </c>
      <c r="CM172" s="2">
        <v>1</v>
      </c>
      <c r="CN172" s="2">
        <v>0</v>
      </c>
      <c r="CO172" s="2">
        <v>1221</v>
      </c>
      <c r="CP172" s="2" t="s">
        <v>154</v>
      </c>
      <c r="CQ172" s="10">
        <f>IFERROR(VLOOKUP(CP172,Dicionário!$A:$B,2,0),"CONFERIR")</f>
        <v>2</v>
      </c>
      <c r="CR172" s="2">
        <v>0</v>
      </c>
      <c r="CS172" s="2" t="s">
        <v>154</v>
      </c>
      <c r="CT172" s="10">
        <f>IFERROR(VLOOKUP(CS172,Dicionário!A:B,2,0),"Conferir")</f>
        <v>2</v>
      </c>
      <c r="CU172" s="2">
        <v>6763</v>
      </c>
      <c r="CV172" s="2" t="s">
        <v>154</v>
      </c>
      <c r="CW172" s="10">
        <f>IFERROR(VLOOKUP(CV172,Dicionário!A:B,2,0),"Conferir")</f>
        <v>2</v>
      </c>
      <c r="CX172" s="2">
        <f t="shared" si="4"/>
        <v>563.58333333333337</v>
      </c>
      <c r="CY172" s="2">
        <v>0</v>
      </c>
      <c r="CZ172" s="2" t="s">
        <v>150</v>
      </c>
      <c r="DA172" s="10">
        <f>IFERROR(VLOOKUP(CZ172,Dicionário!$A:$B,2,0),"CONFERIR")</f>
        <v>2</v>
      </c>
      <c r="DC172" s="2" t="s">
        <v>190</v>
      </c>
      <c r="DD172" s="2" t="s">
        <v>190</v>
      </c>
      <c r="DE172" s="10">
        <f>IFERROR(VLOOKUP(DD172,Dicionário!A:B,2,0),"Conferir")</f>
        <v>2</v>
      </c>
      <c r="DF172" s="2" t="s">
        <v>156</v>
      </c>
      <c r="DG172" s="2" t="s">
        <v>216</v>
      </c>
      <c r="DH172" s="2" t="s">
        <v>157</v>
      </c>
      <c r="DI172" s="10">
        <f>IFERROR(VLOOKUP(DH172,Dicionário!$A:$B,2,0),"CONFERIR")</f>
        <v>2</v>
      </c>
      <c r="DJ172" s="2" t="s">
        <v>206</v>
      </c>
      <c r="DK172" s="10">
        <f>IFERROR(VLOOKUP(DJ172,Dicionário!A:B,2,0),"Conferir")</f>
        <v>7</v>
      </c>
      <c r="DL172" s="2" t="s">
        <v>206</v>
      </c>
      <c r="DM172" s="10">
        <f>IFERROR(VLOOKUP(DL172,Dicionário!A:B,2,0),"Conferir")</f>
        <v>7</v>
      </c>
      <c r="DN172" s="2" t="s">
        <v>126</v>
      </c>
      <c r="DO172" s="10">
        <f>IFERROR(VLOOKUP(DN172,Dicionário!A:B,2,0),"Conferir")</f>
        <v>2</v>
      </c>
      <c r="DP172" s="2" t="s">
        <v>126</v>
      </c>
      <c r="DQ172" s="10">
        <f>IFERROR(VLOOKUP(DP172,Dicionário!A:B,2,0),"Conferir")</f>
        <v>2</v>
      </c>
      <c r="DR172" s="2" t="s">
        <v>1441</v>
      </c>
      <c r="DS172" s="2">
        <f t="shared" si="5"/>
        <v>12505</v>
      </c>
      <c r="DT172" s="2">
        <f t="shared" si="6"/>
        <v>4276</v>
      </c>
      <c r="DU172" s="2">
        <v>18</v>
      </c>
      <c r="DV172" s="2">
        <v>2022</v>
      </c>
    </row>
    <row r="173" spans="1:126" ht="13" x14ac:dyDescent="0.15">
      <c r="A173" s="6">
        <v>44967.572118958335</v>
      </c>
      <c r="B173" s="2" t="s">
        <v>258</v>
      </c>
      <c r="C173" s="2" t="s">
        <v>1442</v>
      </c>
      <c r="D173" s="2" t="s">
        <v>125</v>
      </c>
      <c r="E173" s="2" t="s">
        <v>126</v>
      </c>
      <c r="F173" s="2" t="s">
        <v>126</v>
      </c>
      <c r="G173" s="2">
        <v>2</v>
      </c>
      <c r="H173" s="2">
        <v>2</v>
      </c>
      <c r="I173" s="2">
        <v>1</v>
      </c>
      <c r="J173" s="2" t="s">
        <v>128</v>
      </c>
      <c r="K173" s="2" t="s">
        <v>163</v>
      </c>
      <c r="L173" s="2" t="s">
        <v>1443</v>
      </c>
      <c r="M173" s="2">
        <v>2023020336</v>
      </c>
      <c r="N173" s="2" t="s">
        <v>1444</v>
      </c>
      <c r="O173" s="2">
        <v>11963874664</v>
      </c>
      <c r="P173" s="2">
        <v>587811249</v>
      </c>
      <c r="Q173" s="2">
        <v>56061753802</v>
      </c>
      <c r="R173" s="7">
        <v>37877</v>
      </c>
      <c r="S173" s="2" t="s">
        <v>224</v>
      </c>
      <c r="T173" s="2" t="s">
        <v>133</v>
      </c>
      <c r="U173" s="2" t="s">
        <v>1445</v>
      </c>
      <c r="V173" s="8" t="s">
        <v>1446</v>
      </c>
      <c r="W173" s="2" t="s">
        <v>295</v>
      </c>
      <c r="X173" s="2" t="s">
        <v>137</v>
      </c>
      <c r="Y173" s="2" t="s">
        <v>138</v>
      </c>
      <c r="Z173" s="2" t="s">
        <v>139</v>
      </c>
      <c r="AB173" s="2">
        <v>3</v>
      </c>
      <c r="AC173" s="2">
        <v>3</v>
      </c>
      <c r="AD173" s="2">
        <f t="shared" si="0"/>
        <v>6</v>
      </c>
      <c r="AE173" s="2">
        <v>0</v>
      </c>
      <c r="AF173" s="2">
        <f t="shared" si="1"/>
        <v>6</v>
      </c>
      <c r="AG173" s="2" t="str">
        <f t="shared" si="2"/>
        <v>Ok</v>
      </c>
      <c r="AH173" s="2" t="s">
        <v>169</v>
      </c>
      <c r="AI173" s="2">
        <v>0</v>
      </c>
      <c r="AJ173" s="2" t="s">
        <v>141</v>
      </c>
      <c r="AK173" s="2">
        <f>IFERROR(VLOOKUP(AJ173,Dicionário!A:B,2,0),"Conferir")</f>
        <v>2</v>
      </c>
      <c r="AL173" s="2">
        <v>0</v>
      </c>
      <c r="AM173" s="2" t="s">
        <v>141</v>
      </c>
      <c r="AN173" s="9">
        <f>IFERROR(VLOOKUP(AM173,Dicionário!A:B,2,0),"Conferir")</f>
        <v>2</v>
      </c>
      <c r="AO173" s="2">
        <v>3500</v>
      </c>
      <c r="AP173" s="2" t="s">
        <v>170</v>
      </c>
      <c r="AQ173" s="2">
        <f>IFERROR(VLOOKUP(AP173,Dicionário!A:B,2,0),"Conferir")</f>
        <v>2</v>
      </c>
      <c r="AR173" s="2">
        <v>0</v>
      </c>
      <c r="AS173" s="2" t="s">
        <v>141</v>
      </c>
      <c r="AT173" s="9">
        <f>IFERROR(VLOOKUP(AS173,Dicionário!A:B,2,0),"Conferir")</f>
        <v>2</v>
      </c>
      <c r="AU173" s="2">
        <v>0</v>
      </c>
      <c r="AV173" s="2">
        <f t="shared" si="25"/>
        <v>3</v>
      </c>
      <c r="AW173" s="2" t="s">
        <v>141</v>
      </c>
      <c r="AX173" s="9">
        <f>IFERROR(VLOOKUP(AW173,Dicionário!A:B,2,0),"Conferir")</f>
        <v>2</v>
      </c>
      <c r="AY173" s="2">
        <v>4000</v>
      </c>
      <c r="AZ173" s="2" t="s">
        <v>170</v>
      </c>
      <c r="BA173" s="10">
        <f>IFERROR(VLOOKUP(AZ173,Dicionário!A:B,2,0),"Conferir")</f>
        <v>2</v>
      </c>
      <c r="BB173" s="2">
        <v>0</v>
      </c>
      <c r="BC173" s="2" t="s">
        <v>141</v>
      </c>
      <c r="BD173" s="10">
        <f>IFERROR(VLOOKUP(BC173,Dicionário!A:B,2,0),"Conferir")</f>
        <v>2</v>
      </c>
      <c r="BF173" s="2">
        <v>1</v>
      </c>
      <c r="BG173" s="2" t="s">
        <v>172</v>
      </c>
      <c r="BH173" s="10">
        <f>IFERROR(VLOOKUP(BG173,Dicionário!$A:$B,2,0),"CONFERIR")</f>
        <v>2</v>
      </c>
      <c r="BI173" s="2">
        <v>967</v>
      </c>
      <c r="BJ173" s="2" t="s">
        <v>255</v>
      </c>
      <c r="BK173" s="10">
        <f>IFERROR(VLOOKUP(BJ173,Dicionário!$A:$B,2,0),"CONFERIR")</f>
        <v>0</v>
      </c>
      <c r="BL173" s="2">
        <v>0</v>
      </c>
      <c r="BM173" s="2" t="s">
        <v>150</v>
      </c>
      <c r="BN173" s="10">
        <f>IFERROR(VLOOKUP(BM173,Dicionário!$A:$B,2,0),"CONFERIR")</f>
        <v>2</v>
      </c>
      <c r="BO173" s="2">
        <v>68</v>
      </c>
      <c r="BP173" s="2" t="s">
        <v>146</v>
      </c>
      <c r="BQ173" s="10">
        <f>IFERROR(VLOOKUP(BP173,Dicionário!$A:$B,2,0),"CONFERIR")</f>
        <v>2</v>
      </c>
      <c r="BR173" s="2">
        <v>122</v>
      </c>
      <c r="BS173" s="2" t="s">
        <v>146</v>
      </c>
      <c r="BT173" s="10">
        <f>IFERROR(VLOOKUP(BS173,Dicionário!$A:$B,2,0),"CONFERIR")</f>
        <v>2</v>
      </c>
      <c r="BU173" s="2">
        <v>202</v>
      </c>
      <c r="BV173" s="2" t="s">
        <v>147</v>
      </c>
      <c r="BW173" s="10">
        <f>IFERROR(VLOOKUP(BV173,Dicionário!$A:$B,2,0),"CONFERIR")</f>
        <v>2</v>
      </c>
      <c r="BX173" s="2" t="s">
        <v>148</v>
      </c>
      <c r="BY173" s="2">
        <v>67</v>
      </c>
      <c r="BZ173" s="2" t="s">
        <v>149</v>
      </c>
      <c r="CA173" s="10">
        <f>IFERROR(VLOOKUP(BZ173,Dicionário!$A:$B,2,0),"CONFERIR")</f>
        <v>2</v>
      </c>
      <c r="CB173" s="2">
        <v>300</v>
      </c>
      <c r="CC173" s="2">
        <v>0</v>
      </c>
      <c r="CD173" s="2" t="s">
        <v>150</v>
      </c>
      <c r="CE173" s="10">
        <f>IFERROR(VLOOKUP(CD173,Dicionário!$A:$B,2,0),"CONFERIR")</f>
        <v>2</v>
      </c>
      <c r="CF173" s="2">
        <v>100</v>
      </c>
      <c r="CG173" s="2" t="s">
        <v>267</v>
      </c>
      <c r="CH173" s="10">
        <f>IFERROR(VLOOKUP(CG173,Dicionário!$A:$B,2,0),"CONFERIR")</f>
        <v>0</v>
      </c>
      <c r="CI173" s="2">
        <v>150</v>
      </c>
      <c r="CJ173" s="2" t="s">
        <v>175</v>
      </c>
      <c r="CK173" s="10">
        <f>IFERROR(VLOOKUP(CJ173,Dicionário!$A:$B,2,0),"CONFERIR")</f>
        <v>2</v>
      </c>
      <c r="CL173" s="2" t="s">
        <v>1020</v>
      </c>
      <c r="CM173" s="2">
        <v>1</v>
      </c>
      <c r="CN173" s="2">
        <v>0</v>
      </c>
      <c r="CO173" s="2">
        <v>1416</v>
      </c>
      <c r="CP173" s="2" t="s">
        <v>154</v>
      </c>
      <c r="CQ173" s="10">
        <f>IFERROR(VLOOKUP(CP173,Dicionário!$A:$B,2,0),"CONFERIR")</f>
        <v>2</v>
      </c>
      <c r="CR173" s="2">
        <v>0</v>
      </c>
      <c r="CS173" s="2" t="s">
        <v>154</v>
      </c>
      <c r="CT173" s="10">
        <f>IFERROR(VLOOKUP(CS173,Dicionário!A:B,2,0),"Conferir")</f>
        <v>2</v>
      </c>
      <c r="CU173" s="2">
        <v>31</v>
      </c>
      <c r="CV173" s="2" t="s">
        <v>154</v>
      </c>
      <c r="CW173" s="10">
        <f>IFERROR(VLOOKUP(CV173,Dicionário!A:B,2,0),"Conferir")</f>
        <v>2</v>
      </c>
      <c r="CX173" s="2">
        <f t="shared" si="4"/>
        <v>2.5833333333333335</v>
      </c>
      <c r="CY173" s="2">
        <v>20000</v>
      </c>
      <c r="CZ173" s="2" t="s">
        <v>177</v>
      </c>
      <c r="DA173" s="10">
        <f>IFERROR(VLOOKUP(CZ173,Dicionário!$A:$B,2,0),"CONFERIR")</f>
        <v>0</v>
      </c>
      <c r="DB173" s="2" t="s">
        <v>1447</v>
      </c>
      <c r="DC173" s="2" t="s">
        <v>155</v>
      </c>
      <c r="DD173" s="2" t="s">
        <v>155</v>
      </c>
      <c r="DE173" s="10">
        <f>IFERROR(VLOOKUP(DD173,Dicionário!A:B,2,0),"Conferir")</f>
        <v>1</v>
      </c>
      <c r="DF173" s="2" t="s">
        <v>156</v>
      </c>
      <c r="DH173" s="2" t="s">
        <v>157</v>
      </c>
      <c r="DI173" s="10">
        <f>IFERROR(VLOOKUP(DH173,Dicionário!$A:$B,2,0),"CONFERIR")</f>
        <v>2</v>
      </c>
      <c r="DJ173" s="2" t="s">
        <v>519</v>
      </c>
      <c r="DK173" s="10">
        <f>IFERROR(VLOOKUP(DJ173,Dicionário!A:B,2,0),"Conferir")</f>
        <v>1</v>
      </c>
      <c r="DL173" s="2" t="s">
        <v>206</v>
      </c>
      <c r="DM173" s="10">
        <f>IFERROR(VLOOKUP(DL173,Dicionário!A:B,2,0),"Conferir")</f>
        <v>7</v>
      </c>
      <c r="DN173" s="2" t="s">
        <v>126</v>
      </c>
      <c r="DO173" s="10">
        <f>IFERROR(VLOOKUP(DN173,Dicionário!A:B,2,0),"Conferir")</f>
        <v>2</v>
      </c>
      <c r="DP173" s="2" t="s">
        <v>126</v>
      </c>
      <c r="DQ173" s="10">
        <f>IFERROR(VLOOKUP(DP173,Dicionário!A:B,2,0),"Conferir")</f>
        <v>2</v>
      </c>
      <c r="DS173" s="2">
        <f t="shared" si="5"/>
        <v>7500</v>
      </c>
      <c r="DT173" s="2">
        <f t="shared" si="6"/>
        <v>23392</v>
      </c>
      <c r="DU173" s="2">
        <v>20</v>
      </c>
      <c r="DV173" s="2">
        <v>2021</v>
      </c>
    </row>
    <row r="174" spans="1:126" ht="13" x14ac:dyDescent="0.15">
      <c r="A174" s="6">
        <v>44965.726332048609</v>
      </c>
      <c r="B174" s="2" t="s">
        <v>192</v>
      </c>
      <c r="C174" s="2" t="s">
        <v>1448</v>
      </c>
      <c r="D174" s="2" t="s">
        <v>125</v>
      </c>
      <c r="E174" s="2" t="s">
        <v>125</v>
      </c>
      <c r="F174" s="2" t="s">
        <v>1449</v>
      </c>
      <c r="G174" s="2">
        <v>2</v>
      </c>
      <c r="H174" s="2" t="s">
        <v>162</v>
      </c>
      <c r="I174" s="2">
        <v>1</v>
      </c>
      <c r="J174" s="2" t="s">
        <v>163</v>
      </c>
      <c r="K174" s="2" t="s">
        <v>182</v>
      </c>
      <c r="L174" s="2" t="s">
        <v>1450</v>
      </c>
      <c r="M174" s="2">
        <v>2023020338</v>
      </c>
      <c r="N174" s="2" t="s">
        <v>1451</v>
      </c>
      <c r="O174" s="2">
        <v>11979936509</v>
      </c>
      <c r="P174" s="2">
        <v>540989290</v>
      </c>
      <c r="Q174" s="2">
        <v>24198813892</v>
      </c>
      <c r="R174" s="7">
        <v>37995</v>
      </c>
      <c r="S174" s="2" t="s">
        <v>387</v>
      </c>
      <c r="T174" s="2" t="s">
        <v>133</v>
      </c>
      <c r="U174" s="2" t="s">
        <v>1452</v>
      </c>
      <c r="V174" s="8" t="s">
        <v>1453</v>
      </c>
      <c r="W174" s="2" t="s">
        <v>168</v>
      </c>
      <c r="X174" s="2" t="s">
        <v>137</v>
      </c>
      <c r="Y174" s="2" t="s">
        <v>138</v>
      </c>
      <c r="Z174" s="2" t="s">
        <v>139</v>
      </c>
      <c r="AA174" s="2" t="s">
        <v>1454</v>
      </c>
      <c r="AB174" s="2">
        <v>5</v>
      </c>
      <c r="AC174" s="2">
        <v>5</v>
      </c>
      <c r="AD174" s="2">
        <f t="shared" si="0"/>
        <v>10</v>
      </c>
      <c r="AE174" s="2">
        <v>0</v>
      </c>
      <c r="AF174" s="2">
        <f t="shared" si="1"/>
        <v>10</v>
      </c>
      <c r="AG174" s="2" t="str">
        <f t="shared" si="2"/>
        <v>Ok</v>
      </c>
      <c r="AH174" s="2" t="s">
        <v>140</v>
      </c>
      <c r="AI174" s="2">
        <v>0</v>
      </c>
      <c r="AJ174" s="2" t="s">
        <v>141</v>
      </c>
      <c r="AK174" s="2">
        <f>IFERROR(VLOOKUP(AJ174,Dicionário!A:B,2,0),"Conferir")</f>
        <v>2</v>
      </c>
      <c r="AL174" s="2">
        <v>0</v>
      </c>
      <c r="AM174" s="2" t="s">
        <v>141</v>
      </c>
      <c r="AN174" s="9">
        <f>IFERROR(VLOOKUP(AM174,Dicionário!A:B,2,0),"Conferir")</f>
        <v>2</v>
      </c>
      <c r="AO174" s="2">
        <v>3092</v>
      </c>
      <c r="AP174" s="2" t="s">
        <v>142</v>
      </c>
      <c r="AQ174" s="2">
        <f>IFERROR(VLOOKUP(AP174,Dicionário!A:B,2,0),"Conferir")</f>
        <v>2</v>
      </c>
      <c r="AR174" s="2">
        <v>2016</v>
      </c>
      <c r="AS174" s="2" t="s">
        <v>142</v>
      </c>
      <c r="AT174" s="9">
        <f>IFERROR(VLOOKUP(AS174,Dicionário!A:B,2,0),"Conferir")</f>
        <v>2</v>
      </c>
      <c r="AU174" s="2">
        <v>0</v>
      </c>
      <c r="AV174" s="2">
        <f t="shared" si="25"/>
        <v>18</v>
      </c>
      <c r="AW174" s="2" t="s">
        <v>141</v>
      </c>
      <c r="AX174" s="9">
        <f>IFERROR(VLOOKUP(AW174,Dicionário!A:B,2,0),"Conferir")</f>
        <v>2</v>
      </c>
      <c r="AY174" s="2">
        <v>0</v>
      </c>
      <c r="AZ174" s="2" t="s">
        <v>141</v>
      </c>
      <c r="BA174" s="10">
        <f>IFERROR(VLOOKUP(AZ174,Dicionário!A:B,2,0),"Conferir")</f>
        <v>2</v>
      </c>
      <c r="BB174" s="2">
        <v>0</v>
      </c>
      <c r="BC174" s="2" t="s">
        <v>141</v>
      </c>
      <c r="BD174" s="10">
        <f>IFERROR(VLOOKUP(BC174,Dicionário!A:B,2,0),"Conferir")</f>
        <v>2</v>
      </c>
      <c r="BF174" s="2">
        <v>0</v>
      </c>
      <c r="BG174" s="2" t="s">
        <v>143</v>
      </c>
      <c r="BH174" s="10">
        <f>IFERROR(VLOOKUP(BG174,Dicionário!$A:$B,2,0),"CONFERIR")</f>
        <v>1</v>
      </c>
      <c r="BI174" s="2">
        <v>0</v>
      </c>
      <c r="BJ174" s="2" t="s">
        <v>144</v>
      </c>
      <c r="BK174" s="10">
        <f>IFERROR(VLOOKUP(BJ174,Dicionário!$A:$B,2,0),"CONFERIR")</f>
        <v>2</v>
      </c>
      <c r="BL174" s="2">
        <v>0</v>
      </c>
      <c r="BM174" s="2" t="s">
        <v>227</v>
      </c>
      <c r="BN174" s="10">
        <f>IFERROR(VLOOKUP(BM174,Dicionário!$A:$B,2,0),"CONFERIR")</f>
        <v>0</v>
      </c>
      <c r="BO174" s="2">
        <v>386</v>
      </c>
      <c r="BP174" s="2" t="s">
        <v>146</v>
      </c>
      <c r="BQ174" s="10">
        <f>IFERROR(VLOOKUP(BP174,Dicionário!$A:$B,2,0),"CONFERIR")</f>
        <v>2</v>
      </c>
      <c r="BR174" s="2">
        <v>0</v>
      </c>
      <c r="BS174" s="2" t="s">
        <v>286</v>
      </c>
      <c r="BT174" s="10">
        <f>IFERROR(VLOOKUP(BS174,Dicionário!$A:$B,2,0),"CONFERIR")</f>
        <v>1</v>
      </c>
      <c r="BU174" s="2">
        <v>0</v>
      </c>
      <c r="BV174" s="2" t="s">
        <v>150</v>
      </c>
      <c r="BW174" s="10">
        <f>IFERROR(VLOOKUP(BV174,Dicionário!$A:$B,2,0),"CONFERIR")</f>
        <v>2</v>
      </c>
      <c r="BX174" s="2" t="s">
        <v>202</v>
      </c>
      <c r="BY174" s="2">
        <v>150</v>
      </c>
      <c r="BZ174" s="2" t="s">
        <v>266</v>
      </c>
      <c r="CA174" s="10">
        <f>IFERROR(VLOOKUP(BZ174,Dicionário!$A:$B,2,0),"CONFERIR")</f>
        <v>0</v>
      </c>
      <c r="CB174" s="2">
        <v>258</v>
      </c>
      <c r="CC174" s="2">
        <v>0</v>
      </c>
      <c r="CD174" s="2" t="s">
        <v>150</v>
      </c>
      <c r="CE174" s="10">
        <f>IFERROR(VLOOKUP(CD174,Dicionário!$A:$B,2,0),"CONFERIR")</f>
        <v>2</v>
      </c>
      <c r="CF174" s="2">
        <v>0</v>
      </c>
      <c r="CG174" s="2" t="s">
        <v>150</v>
      </c>
      <c r="CH174" s="10">
        <f>IFERROR(VLOOKUP(CG174,Dicionário!$A:$B,2,0),"CONFERIR")</f>
        <v>2</v>
      </c>
      <c r="CI174" s="2">
        <v>130</v>
      </c>
      <c r="CJ174" s="2" t="s">
        <v>175</v>
      </c>
      <c r="CK174" s="10">
        <f>IFERROR(VLOOKUP(CJ174,Dicionário!$A:$B,2,0),"CONFERIR")</f>
        <v>2</v>
      </c>
      <c r="CL174" s="2" t="s">
        <v>189</v>
      </c>
      <c r="CM174" s="2">
        <v>2</v>
      </c>
      <c r="CN174" s="2">
        <v>0</v>
      </c>
      <c r="CO174" s="2">
        <v>0</v>
      </c>
      <c r="CP174" s="2" t="s">
        <v>154</v>
      </c>
      <c r="CQ174" s="10">
        <f>IFERROR(VLOOKUP(CP174,Dicionário!$A:$B,2,0),"CONFERIR")</f>
        <v>2</v>
      </c>
      <c r="CR174" s="2">
        <v>0</v>
      </c>
      <c r="CS174" s="2" t="s">
        <v>154</v>
      </c>
      <c r="CT174" s="10">
        <f>IFERROR(VLOOKUP(CS174,Dicionário!A:B,2,0),"Conferir")</f>
        <v>2</v>
      </c>
      <c r="CU174" s="2">
        <v>211</v>
      </c>
      <c r="CV174" s="2" t="s">
        <v>154</v>
      </c>
      <c r="CW174" s="10">
        <f>IFERROR(VLOOKUP(CV174,Dicionário!A:B,2,0),"Conferir")</f>
        <v>2</v>
      </c>
      <c r="CX174" s="2">
        <f t="shared" si="4"/>
        <v>17.583333333333332</v>
      </c>
      <c r="CY174" s="2">
        <v>0</v>
      </c>
      <c r="CZ174" s="2" t="s">
        <v>784</v>
      </c>
      <c r="DA174" s="10">
        <f>IFERROR(VLOOKUP(CZ174,Dicionário!$A:$B,2,0),"CONFERIR")</f>
        <v>1</v>
      </c>
      <c r="DB174" s="2" t="s">
        <v>1455</v>
      </c>
      <c r="DC174" s="2" t="s">
        <v>155</v>
      </c>
      <c r="DD174" s="2" t="s">
        <v>155</v>
      </c>
      <c r="DE174" s="10">
        <f>IFERROR(VLOOKUP(DD174,Dicionário!A:B,2,0),"Conferir")</f>
        <v>1</v>
      </c>
      <c r="DF174" s="2" t="s">
        <v>156</v>
      </c>
      <c r="DH174" s="2" t="s">
        <v>157</v>
      </c>
      <c r="DI174" s="10">
        <f>IFERROR(VLOOKUP(DH174,Dicionário!$A:$B,2,0),"CONFERIR")</f>
        <v>2</v>
      </c>
      <c r="DJ174" s="2" t="s">
        <v>229</v>
      </c>
      <c r="DK174" s="10">
        <f>IFERROR(VLOOKUP(DJ174,Dicionário!A:B,2,0),"Conferir")</f>
        <v>2</v>
      </c>
      <c r="DL174" s="2" t="s">
        <v>217</v>
      </c>
      <c r="DM174" s="10">
        <f>IFERROR(VLOOKUP(DL174,Dicionário!A:B,2,0),"Conferir")</f>
        <v>6</v>
      </c>
      <c r="DN174" s="2" t="s">
        <v>126</v>
      </c>
      <c r="DO174" s="10">
        <f>IFERROR(VLOOKUP(DN174,Dicionário!A:B,2,0),"Conferir")</f>
        <v>2</v>
      </c>
      <c r="DP174" s="2" t="s">
        <v>125</v>
      </c>
      <c r="DQ174" s="10">
        <f>IFERROR(VLOOKUP(DP174,Dicionário!A:B,2,0),"Conferir")</f>
        <v>1</v>
      </c>
      <c r="DS174" s="2">
        <f t="shared" si="5"/>
        <v>5108</v>
      </c>
      <c r="DT174" s="2">
        <f t="shared" si="6"/>
        <v>924</v>
      </c>
      <c r="DU174" s="2">
        <v>19</v>
      </c>
      <c r="DV174" s="2">
        <v>2021</v>
      </c>
    </row>
    <row r="175" spans="1:126" ht="13" x14ac:dyDescent="0.15">
      <c r="A175" s="6">
        <v>44967.54045782407</v>
      </c>
      <c r="B175" s="2" t="s">
        <v>192</v>
      </c>
      <c r="C175" s="2" t="s">
        <v>1456</v>
      </c>
      <c r="D175" s="2" t="s">
        <v>125</v>
      </c>
      <c r="E175" s="2" t="s">
        <v>126</v>
      </c>
      <c r="F175" s="2" t="s">
        <v>1457</v>
      </c>
      <c r="G175" s="2">
        <v>2</v>
      </c>
      <c r="H175" s="2">
        <v>1</v>
      </c>
      <c r="I175" s="2" t="s">
        <v>127</v>
      </c>
      <c r="J175" s="2" t="s">
        <v>128</v>
      </c>
      <c r="K175" s="2" t="s">
        <v>163</v>
      </c>
      <c r="L175" s="2" t="s">
        <v>1458</v>
      </c>
      <c r="M175" s="2">
        <v>2023020339</v>
      </c>
      <c r="N175" s="2" t="s">
        <v>1459</v>
      </c>
      <c r="O175" s="2">
        <v>11939529151</v>
      </c>
      <c r="P175" s="2">
        <v>601256037</v>
      </c>
      <c r="Q175" s="2">
        <v>23472603836</v>
      </c>
      <c r="R175" s="7">
        <v>37953</v>
      </c>
      <c r="S175" s="2" t="s">
        <v>132</v>
      </c>
      <c r="T175" s="2" t="s">
        <v>133</v>
      </c>
      <c r="U175" s="2" t="s">
        <v>1460</v>
      </c>
      <c r="V175" s="8" t="s">
        <v>1461</v>
      </c>
      <c r="W175" s="2" t="s">
        <v>168</v>
      </c>
      <c r="X175" s="2" t="s">
        <v>137</v>
      </c>
      <c r="Y175" s="2" t="s">
        <v>138</v>
      </c>
      <c r="Z175" s="2" t="s">
        <v>139</v>
      </c>
      <c r="AA175" s="2" t="s">
        <v>1462</v>
      </c>
      <c r="AB175" s="2">
        <v>3</v>
      </c>
      <c r="AC175" s="2">
        <v>3</v>
      </c>
      <c r="AD175" s="2">
        <f t="shared" si="0"/>
        <v>6</v>
      </c>
      <c r="AF175" s="2">
        <f t="shared" si="1"/>
        <v>6</v>
      </c>
      <c r="AG175" s="2" t="str">
        <f t="shared" si="2"/>
        <v>Ok</v>
      </c>
      <c r="AH175" s="2" t="s">
        <v>169</v>
      </c>
      <c r="AI175" s="2">
        <v>0</v>
      </c>
      <c r="AJ175" s="2" t="s">
        <v>141</v>
      </c>
      <c r="AK175" s="2">
        <f>IFERROR(VLOOKUP(AJ175,Dicionário!A:B,2,0),"Conferir")</f>
        <v>2</v>
      </c>
      <c r="AL175" s="2">
        <v>1000</v>
      </c>
      <c r="AM175" s="2" t="s">
        <v>170</v>
      </c>
      <c r="AN175" s="9">
        <f>IFERROR(VLOOKUP(AM175,Dicionário!A:B,2,0),"Conferir")</f>
        <v>2</v>
      </c>
      <c r="AO175" s="2">
        <v>0</v>
      </c>
      <c r="AP175" s="2" t="s">
        <v>141</v>
      </c>
      <c r="AQ175" s="2">
        <f>IFERROR(VLOOKUP(AP175,Dicionário!A:B,2,0),"Conferir")</f>
        <v>2</v>
      </c>
      <c r="AR175" s="2">
        <v>0</v>
      </c>
      <c r="AS175" s="2" t="s">
        <v>141</v>
      </c>
      <c r="AT175" s="9">
        <f>IFERROR(VLOOKUP(AS175,Dicionário!A:B,2,0),"Conferir")</f>
        <v>2</v>
      </c>
      <c r="AU175" s="2">
        <v>0</v>
      </c>
      <c r="AV175" s="2">
        <f t="shared" si="25"/>
        <v>0</v>
      </c>
      <c r="AW175" s="2" t="s">
        <v>141</v>
      </c>
      <c r="AX175" s="9">
        <f>IFERROR(VLOOKUP(AW175,Dicionário!A:B,2,0),"Conferir")</f>
        <v>2</v>
      </c>
      <c r="AY175" s="2">
        <v>0</v>
      </c>
      <c r="AZ175" s="2" t="s">
        <v>141</v>
      </c>
      <c r="BA175" s="10">
        <f>IFERROR(VLOOKUP(AZ175,Dicionário!A:B,2,0),"Conferir")</f>
        <v>2</v>
      </c>
      <c r="BB175" s="2">
        <v>1706</v>
      </c>
      <c r="BC175" s="2" t="s">
        <v>587</v>
      </c>
      <c r="BD175" s="10">
        <f>IFERROR(VLOOKUP(BC175,Dicionário!A:B,2,0),"Conferir")</f>
        <v>2</v>
      </c>
      <c r="BE175" s="2" t="s">
        <v>1463</v>
      </c>
      <c r="BF175" s="2">
        <v>1</v>
      </c>
      <c r="BG175" s="2" t="s">
        <v>143</v>
      </c>
      <c r="BH175" s="10">
        <f>IFERROR(VLOOKUP(BG175,Dicionário!$A:$B,2,0),"CONFERIR")</f>
        <v>1</v>
      </c>
      <c r="BI175" s="2">
        <v>0</v>
      </c>
      <c r="BJ175" s="2" t="s">
        <v>144</v>
      </c>
      <c r="BK175" s="10">
        <f>IFERROR(VLOOKUP(BJ175,Dicionário!$A:$B,2,0),"CONFERIR")</f>
        <v>2</v>
      </c>
      <c r="BL175" s="2">
        <v>0</v>
      </c>
      <c r="BM175" s="2" t="s">
        <v>145</v>
      </c>
      <c r="BN175" s="10">
        <f>IFERROR(VLOOKUP(BM175,Dicionário!$A:$B,2,0),"CONFERIR")</f>
        <v>2</v>
      </c>
      <c r="BO175" s="2">
        <v>113</v>
      </c>
      <c r="BP175" s="2" t="s">
        <v>146</v>
      </c>
      <c r="BQ175" s="10">
        <f>IFERROR(VLOOKUP(BP175,Dicionário!$A:$B,2,0),"CONFERIR")</f>
        <v>2</v>
      </c>
      <c r="BR175" s="2">
        <v>126</v>
      </c>
      <c r="BS175" s="2" t="s">
        <v>146</v>
      </c>
      <c r="BT175" s="10">
        <f>IFERROR(VLOOKUP(BS175,Dicionário!$A:$B,2,0),"CONFERIR")</f>
        <v>2</v>
      </c>
      <c r="BU175" s="2">
        <v>0</v>
      </c>
      <c r="BV175" s="2" t="s">
        <v>150</v>
      </c>
      <c r="BW175" s="10">
        <f>IFERROR(VLOOKUP(BV175,Dicionário!$A:$B,2,0),"CONFERIR")</f>
        <v>2</v>
      </c>
      <c r="BX175" s="2" t="s">
        <v>202</v>
      </c>
      <c r="BY175" s="2">
        <v>46</v>
      </c>
      <c r="BZ175" s="2" t="s">
        <v>149</v>
      </c>
      <c r="CA175" s="10">
        <f>IFERROR(VLOOKUP(BZ175,Dicionário!$A:$B,2,0),"CONFERIR")</f>
        <v>2</v>
      </c>
      <c r="CB175" s="2">
        <v>200</v>
      </c>
      <c r="CC175" s="2">
        <v>0</v>
      </c>
      <c r="CD175" s="2" t="s">
        <v>150</v>
      </c>
      <c r="CE175" s="10">
        <f>IFERROR(VLOOKUP(CD175,Dicionário!$A:$B,2,0),"CONFERIR")</f>
        <v>2</v>
      </c>
      <c r="CF175" s="2">
        <v>0</v>
      </c>
      <c r="CG175" s="2" t="s">
        <v>150</v>
      </c>
      <c r="CH175" s="10">
        <f>IFERROR(VLOOKUP(CG175,Dicionário!$A:$B,2,0),"CONFERIR")</f>
        <v>2</v>
      </c>
      <c r="CI175" s="2">
        <v>60</v>
      </c>
      <c r="CJ175" s="2" t="s">
        <v>175</v>
      </c>
      <c r="CK175" s="10">
        <f>IFERROR(VLOOKUP(CJ175,Dicionário!$A:$B,2,0),"CONFERIR")</f>
        <v>2</v>
      </c>
      <c r="CL175" s="2" t="s">
        <v>189</v>
      </c>
      <c r="CM175" s="2">
        <v>1</v>
      </c>
      <c r="CN175" s="2">
        <v>0</v>
      </c>
      <c r="CO175" s="2">
        <v>0</v>
      </c>
      <c r="CP175" s="2" t="s">
        <v>247</v>
      </c>
      <c r="CQ175" s="10">
        <f>IFERROR(VLOOKUP(CP175,Dicionário!$A:$B,2,0),"CONFERIR")</f>
        <v>2</v>
      </c>
      <c r="CR175" s="2">
        <v>0</v>
      </c>
      <c r="CS175" s="2" t="s">
        <v>154</v>
      </c>
      <c r="CT175" s="10">
        <f>IFERROR(VLOOKUP(CS175,Dicionário!A:B,2,0),"Conferir")</f>
        <v>2</v>
      </c>
      <c r="CU175" s="2">
        <v>0</v>
      </c>
      <c r="CV175" s="2" t="s">
        <v>154</v>
      </c>
      <c r="CW175" s="10">
        <f>IFERROR(VLOOKUP(CV175,Dicionário!A:B,2,0),"Conferir")</f>
        <v>2</v>
      </c>
      <c r="CX175" s="2">
        <f t="shared" si="4"/>
        <v>0</v>
      </c>
      <c r="CY175" s="2">
        <v>0</v>
      </c>
      <c r="CZ175" s="2" t="s">
        <v>150</v>
      </c>
      <c r="DA175" s="10">
        <f>IFERROR(VLOOKUP(CZ175,Dicionário!$A:$B,2,0),"CONFERIR")</f>
        <v>2</v>
      </c>
      <c r="DC175" s="2" t="s">
        <v>190</v>
      </c>
      <c r="DD175" s="2" t="s">
        <v>190</v>
      </c>
      <c r="DE175" s="10">
        <f>IFERROR(VLOOKUP(DD175,Dicionário!A:B,2,0),"Conferir")</f>
        <v>2</v>
      </c>
      <c r="DF175" s="2" t="s">
        <v>156</v>
      </c>
      <c r="DG175" s="2" t="s">
        <v>191</v>
      </c>
      <c r="DH175" s="2" t="s">
        <v>157</v>
      </c>
      <c r="DI175" s="10">
        <f>IFERROR(VLOOKUP(DH175,Dicionário!$A:$B,2,0),"CONFERIR")</f>
        <v>2</v>
      </c>
      <c r="DJ175" s="2" t="s">
        <v>158</v>
      </c>
      <c r="DK175" s="10">
        <f>IFERROR(VLOOKUP(DJ175,Dicionário!A:B,2,0),"Conferir")</f>
        <v>5</v>
      </c>
      <c r="DL175" s="2" t="s">
        <v>490</v>
      </c>
      <c r="DM175" s="10">
        <f>IFERROR(VLOOKUP(DL175,Dicionário!A:B,2,0),"Conferir")</f>
        <v>1</v>
      </c>
      <c r="DN175" s="2" t="s">
        <v>126</v>
      </c>
      <c r="DO175" s="10">
        <f>IFERROR(VLOOKUP(DN175,Dicionário!A:B,2,0),"Conferir")</f>
        <v>2</v>
      </c>
      <c r="DP175" s="2" t="s">
        <v>126</v>
      </c>
      <c r="DQ175" s="10">
        <f>IFERROR(VLOOKUP(DP175,Dicionário!A:B,2,0),"Conferir")</f>
        <v>2</v>
      </c>
      <c r="DS175" s="2">
        <f t="shared" si="5"/>
        <v>2706</v>
      </c>
      <c r="DT175" s="2">
        <f t="shared" si="6"/>
        <v>545</v>
      </c>
      <c r="DU175" s="2">
        <v>19</v>
      </c>
      <c r="DV175" s="2">
        <v>2021</v>
      </c>
    </row>
    <row r="176" spans="1:126" ht="13" x14ac:dyDescent="0.15">
      <c r="A176" s="6">
        <v>44968.604198611109</v>
      </c>
      <c r="B176" s="2" t="s">
        <v>1464</v>
      </c>
      <c r="C176" s="2" t="s">
        <v>1465</v>
      </c>
      <c r="D176" s="2" t="s">
        <v>125</v>
      </c>
      <c r="E176" s="2" t="s">
        <v>125</v>
      </c>
      <c r="F176" s="2" t="s">
        <v>126</v>
      </c>
      <c r="G176" s="2">
        <v>1</v>
      </c>
      <c r="H176" s="2">
        <v>3</v>
      </c>
      <c r="I176" s="2" t="s">
        <v>127</v>
      </c>
      <c r="J176" s="2" t="s">
        <v>128</v>
      </c>
      <c r="K176" s="2" t="s">
        <v>163</v>
      </c>
      <c r="L176" s="2" t="s">
        <v>1466</v>
      </c>
      <c r="M176" s="2">
        <v>2023020340</v>
      </c>
      <c r="N176" s="2" t="s">
        <v>1467</v>
      </c>
      <c r="O176" s="2">
        <v>11940031385</v>
      </c>
      <c r="P176" s="2" t="s">
        <v>1468</v>
      </c>
      <c r="Q176" s="2">
        <v>38190286846</v>
      </c>
      <c r="R176" s="7">
        <v>38237</v>
      </c>
      <c r="S176" s="2" t="s">
        <v>224</v>
      </c>
      <c r="T176" s="2" t="s">
        <v>133</v>
      </c>
      <c r="U176" s="2" t="s">
        <v>1469</v>
      </c>
      <c r="V176" s="8" t="s">
        <v>1470</v>
      </c>
      <c r="W176" s="2" t="s">
        <v>168</v>
      </c>
      <c r="X176" s="2" t="s">
        <v>137</v>
      </c>
      <c r="Y176" s="2" t="s">
        <v>138</v>
      </c>
      <c r="Z176" s="2" t="s">
        <v>139</v>
      </c>
      <c r="AB176" s="2">
        <v>5</v>
      </c>
      <c r="AC176" s="2">
        <v>5</v>
      </c>
      <c r="AD176" s="2">
        <f t="shared" si="0"/>
        <v>10</v>
      </c>
      <c r="AF176" s="2">
        <f t="shared" si="1"/>
        <v>10</v>
      </c>
      <c r="AG176" s="2" t="str">
        <f t="shared" si="2"/>
        <v>Ok</v>
      </c>
      <c r="AH176" s="2" t="s">
        <v>140</v>
      </c>
      <c r="AI176" s="2">
        <v>0</v>
      </c>
      <c r="AJ176" s="2" t="s">
        <v>141</v>
      </c>
      <c r="AK176" s="2">
        <f>IFERROR(VLOOKUP(AJ176,Dicionário!A:B,2,0),"Conferir")</f>
        <v>2</v>
      </c>
      <c r="AL176" s="2">
        <v>0</v>
      </c>
      <c r="AM176" s="2" t="s">
        <v>141</v>
      </c>
      <c r="AN176" s="9">
        <f>IFERROR(VLOOKUP(AM176,Dicionário!A:B,2,0),"Conferir")</f>
        <v>2</v>
      </c>
      <c r="AO176" s="2">
        <v>0</v>
      </c>
      <c r="AP176" s="2" t="s">
        <v>141</v>
      </c>
      <c r="AQ176" s="2">
        <f>IFERROR(VLOOKUP(AP176,Dicionário!A:B,2,0),"Conferir")</f>
        <v>2</v>
      </c>
      <c r="AR176" s="2">
        <v>0</v>
      </c>
      <c r="AS176" s="2" t="s">
        <v>141</v>
      </c>
      <c r="AT176" s="9">
        <f>IFERROR(VLOOKUP(AS176,Dicionário!A:B,2,0),"Conferir")</f>
        <v>2</v>
      </c>
      <c r="AU176" s="2">
        <v>0</v>
      </c>
      <c r="AV176" s="2">
        <f t="shared" si="25"/>
        <v>0</v>
      </c>
      <c r="AW176" s="2" t="s">
        <v>141</v>
      </c>
      <c r="AX176" s="9">
        <f>IFERROR(VLOOKUP(AW176,Dicionário!A:B,2,0),"Conferir")</f>
        <v>2</v>
      </c>
      <c r="AY176" s="2">
        <v>2424</v>
      </c>
      <c r="AZ176" s="2" t="s">
        <v>200</v>
      </c>
      <c r="BA176" s="10">
        <f>IFERROR(VLOOKUP(AZ176,Dicionário!A:B,2,0),"Conferir")</f>
        <v>0</v>
      </c>
      <c r="BB176" s="2">
        <v>0</v>
      </c>
      <c r="BC176" s="2" t="s">
        <v>141</v>
      </c>
      <c r="BD176" s="10">
        <f>IFERROR(VLOOKUP(BC176,Dicionário!A:B,2,0),"Conferir")</f>
        <v>2</v>
      </c>
      <c r="BF176" s="2">
        <v>0</v>
      </c>
      <c r="BG176" s="2" t="s">
        <v>143</v>
      </c>
      <c r="BH176" s="10">
        <f>IFERROR(VLOOKUP(BG176,Dicionário!$A:$B,2,0),"CONFERIR")</f>
        <v>1</v>
      </c>
      <c r="BI176" s="2">
        <v>0</v>
      </c>
      <c r="BJ176" s="2" t="s">
        <v>144</v>
      </c>
      <c r="BK176" s="10">
        <f>IFERROR(VLOOKUP(BJ176,Dicionário!$A:$B,2,0),"CONFERIR")</f>
        <v>2</v>
      </c>
      <c r="BL176" s="2">
        <v>0</v>
      </c>
      <c r="BM176" s="2" t="s">
        <v>604</v>
      </c>
      <c r="BN176" s="10">
        <f>IFERROR(VLOOKUP(BM176,Dicionário!$A:$B,2,0),"CONFERIR")</f>
        <v>1</v>
      </c>
      <c r="BO176" s="2">
        <v>141</v>
      </c>
      <c r="BP176" s="2" t="s">
        <v>146</v>
      </c>
      <c r="BQ176" s="10">
        <f>IFERROR(VLOOKUP(BP176,Dicionário!$A:$B,2,0),"CONFERIR")</f>
        <v>2</v>
      </c>
      <c r="BR176" s="2">
        <v>222</v>
      </c>
      <c r="BS176" s="2" t="s">
        <v>146</v>
      </c>
      <c r="BT176" s="10">
        <f>IFERROR(VLOOKUP(BS176,Dicionário!$A:$B,2,0),"CONFERIR")</f>
        <v>2</v>
      </c>
      <c r="BU176" s="2">
        <v>0</v>
      </c>
      <c r="BV176" s="2" t="s">
        <v>150</v>
      </c>
      <c r="BW176" s="10">
        <f>IFERROR(VLOOKUP(BV176,Dicionário!$A:$B,2,0),"CONFERIR")</f>
        <v>2</v>
      </c>
      <c r="BX176" s="2" t="s">
        <v>174</v>
      </c>
      <c r="BY176" s="2">
        <v>0</v>
      </c>
      <c r="BZ176" s="2" t="s">
        <v>150</v>
      </c>
      <c r="CA176" s="10">
        <f>IFERROR(VLOOKUP(BZ176,Dicionário!$A:$B,2,0),"CONFERIR")</f>
        <v>2</v>
      </c>
      <c r="CB176" s="2">
        <v>0</v>
      </c>
      <c r="CC176" s="2">
        <v>0</v>
      </c>
      <c r="CD176" s="2" t="s">
        <v>150</v>
      </c>
      <c r="CE176" s="10">
        <f>IFERROR(VLOOKUP(CD176,Dicionário!$A:$B,2,0),"CONFERIR")</f>
        <v>2</v>
      </c>
      <c r="CF176" s="2">
        <v>0</v>
      </c>
      <c r="CG176" s="2" t="s">
        <v>150</v>
      </c>
      <c r="CH176" s="10">
        <f>IFERROR(VLOOKUP(CG176,Dicionário!$A:$B,2,0),"CONFERIR")</f>
        <v>2</v>
      </c>
      <c r="CI176" s="2">
        <v>420</v>
      </c>
      <c r="CJ176" s="2" t="s">
        <v>287</v>
      </c>
      <c r="CK176" s="10">
        <f>IFERROR(VLOOKUP(CJ176,Dicionário!$A:$B,2,0),"CONFERIR")</f>
        <v>0</v>
      </c>
      <c r="CL176" s="2" t="s">
        <v>1471</v>
      </c>
      <c r="CM176" s="2">
        <v>1</v>
      </c>
      <c r="CN176" s="2">
        <v>0</v>
      </c>
      <c r="CO176" s="2">
        <v>845</v>
      </c>
      <c r="CP176" s="2" t="s">
        <v>545</v>
      </c>
      <c r="CQ176" s="10">
        <f>IFERROR(VLOOKUP(CP176,Dicionário!$A:$B,2,0),"CONFERIR")</f>
        <v>2</v>
      </c>
      <c r="CR176" s="2">
        <v>0</v>
      </c>
      <c r="CS176" s="2" t="s">
        <v>150</v>
      </c>
      <c r="CT176" s="10">
        <f>IFERROR(VLOOKUP(CS176,Dicionário!A:B,2,0),"Conferir")</f>
        <v>2</v>
      </c>
      <c r="CU176" s="2">
        <v>0</v>
      </c>
      <c r="CV176" s="2" t="s">
        <v>150</v>
      </c>
      <c r="CW176" s="10">
        <f>IFERROR(VLOOKUP(CV176,Dicionário!A:B,2,0),"Conferir")</f>
        <v>2</v>
      </c>
      <c r="CX176" s="2">
        <f t="shared" si="4"/>
        <v>0</v>
      </c>
      <c r="CY176" s="2">
        <v>0</v>
      </c>
      <c r="CZ176" s="2" t="s">
        <v>150</v>
      </c>
      <c r="DA176" s="10">
        <f>IFERROR(VLOOKUP(CZ176,Dicionário!$A:$B,2,0),"CONFERIR")</f>
        <v>2</v>
      </c>
      <c r="DC176" s="2" t="s">
        <v>155</v>
      </c>
      <c r="DD176" s="2" t="s">
        <v>155</v>
      </c>
      <c r="DE176" s="10">
        <f>IFERROR(VLOOKUP(DD176,Dicionário!A:B,2,0),"Conferir")</f>
        <v>1</v>
      </c>
      <c r="DF176" s="2" t="s">
        <v>156</v>
      </c>
      <c r="DH176" s="2" t="s">
        <v>205</v>
      </c>
      <c r="DI176" s="10">
        <f>IFERROR(VLOOKUP(DH176,Dicionário!$A:$B,2,0),"CONFERIR")</f>
        <v>1</v>
      </c>
      <c r="DJ176" s="2" t="s">
        <v>519</v>
      </c>
      <c r="DK176" s="10">
        <f>IFERROR(VLOOKUP(DJ176,Dicionário!A:B,2,0),"Conferir")</f>
        <v>1</v>
      </c>
      <c r="DL176" s="2" t="s">
        <v>158</v>
      </c>
      <c r="DM176" s="10">
        <f>IFERROR(VLOOKUP(DL176,Dicionário!A:B,2,0),"Conferir")</f>
        <v>5</v>
      </c>
      <c r="DN176" s="2" t="s">
        <v>126</v>
      </c>
      <c r="DO176" s="10">
        <f>IFERROR(VLOOKUP(DN176,Dicionário!A:B,2,0),"Conferir")</f>
        <v>2</v>
      </c>
      <c r="DP176" s="2" t="s">
        <v>126</v>
      </c>
      <c r="DQ176" s="10">
        <f>IFERROR(VLOOKUP(DP176,Dicionário!A:B,2,0),"Conferir")</f>
        <v>2</v>
      </c>
      <c r="DS176" s="2">
        <f t="shared" si="5"/>
        <v>2424</v>
      </c>
      <c r="DT176" s="2">
        <f t="shared" si="6"/>
        <v>1628</v>
      </c>
      <c r="DU176" s="2">
        <v>19</v>
      </c>
      <c r="DV176" s="2">
        <v>2022</v>
      </c>
    </row>
    <row r="177" spans="1:126" ht="13" x14ac:dyDescent="0.15">
      <c r="A177" s="6">
        <v>44965.720001956019</v>
      </c>
      <c r="B177" s="2" t="s">
        <v>207</v>
      </c>
      <c r="C177" s="2" t="s">
        <v>1472</v>
      </c>
      <c r="D177" s="2" t="s">
        <v>125</v>
      </c>
      <c r="E177" s="2" t="s">
        <v>126</v>
      </c>
      <c r="F177" s="2" t="s">
        <v>126</v>
      </c>
      <c r="G177" s="2">
        <v>1</v>
      </c>
      <c r="H177" s="2" t="s">
        <v>162</v>
      </c>
      <c r="I177" s="2" t="s">
        <v>127</v>
      </c>
      <c r="J177" s="2" t="s">
        <v>128</v>
      </c>
      <c r="K177" s="2" t="s">
        <v>163</v>
      </c>
      <c r="L177" s="2" t="s">
        <v>1473</v>
      </c>
      <c r="M177" s="2">
        <v>2023020343</v>
      </c>
      <c r="N177" s="2" t="s">
        <v>1474</v>
      </c>
      <c r="O177" s="2">
        <v>11941210952</v>
      </c>
      <c r="P177" s="2">
        <v>551274372</v>
      </c>
      <c r="Q177" s="2">
        <v>51290382824</v>
      </c>
      <c r="R177" s="7">
        <v>38295</v>
      </c>
      <c r="S177" s="2" t="s">
        <v>132</v>
      </c>
      <c r="T177" s="2" t="s">
        <v>133</v>
      </c>
      <c r="U177" s="2" t="s">
        <v>1475</v>
      </c>
      <c r="V177" s="8" t="s">
        <v>1476</v>
      </c>
      <c r="W177" s="2" t="s">
        <v>168</v>
      </c>
      <c r="X177" s="2" t="s">
        <v>137</v>
      </c>
      <c r="Y177" s="2" t="s">
        <v>138</v>
      </c>
      <c r="Z177" s="2" t="s">
        <v>139</v>
      </c>
      <c r="AB177" s="2">
        <v>2</v>
      </c>
      <c r="AC177" s="2">
        <v>2</v>
      </c>
      <c r="AD177" s="2">
        <f t="shared" si="0"/>
        <v>4</v>
      </c>
      <c r="AF177" s="2">
        <f t="shared" si="1"/>
        <v>4</v>
      </c>
      <c r="AG177" s="2" t="str">
        <f t="shared" si="2"/>
        <v>Ok</v>
      </c>
      <c r="AH177" s="2" t="s">
        <v>140</v>
      </c>
      <c r="AI177" s="2">
        <v>0</v>
      </c>
      <c r="AJ177" s="2" t="s">
        <v>141</v>
      </c>
      <c r="AK177" s="2">
        <f>IFERROR(VLOOKUP(AJ177,Dicionário!A:B,2,0),"Conferir")</f>
        <v>2</v>
      </c>
      <c r="AL177" s="2">
        <v>0</v>
      </c>
      <c r="AM177" s="2" t="s">
        <v>141</v>
      </c>
      <c r="AN177" s="9">
        <f>IFERROR(VLOOKUP(AM177,Dicionário!A:B,2,0),"Conferir")</f>
        <v>2</v>
      </c>
      <c r="AO177" s="2">
        <v>3555</v>
      </c>
      <c r="AP177" s="2" t="s">
        <v>200</v>
      </c>
      <c r="AQ177" s="2">
        <f>IFERROR(VLOOKUP(AP177,Dicionário!A:B,2,0),"Conferir")</f>
        <v>0</v>
      </c>
      <c r="AR177" s="2">
        <v>0</v>
      </c>
      <c r="AS177" s="2" t="s">
        <v>141</v>
      </c>
      <c r="AT177" s="9">
        <f>IFERROR(VLOOKUP(AS177,Dicionário!A:B,2,0),"Conferir")</f>
        <v>2</v>
      </c>
      <c r="AU177" s="2">
        <v>0</v>
      </c>
      <c r="AV177" s="2">
        <f t="shared" si="25"/>
        <v>0</v>
      </c>
      <c r="AW177" s="2" t="s">
        <v>141</v>
      </c>
      <c r="AX177" s="9">
        <f>IFERROR(VLOOKUP(AW177,Dicionário!A:B,2,0),"Conferir")</f>
        <v>2</v>
      </c>
      <c r="AY177" s="2">
        <v>0</v>
      </c>
      <c r="AZ177" s="2" t="s">
        <v>141</v>
      </c>
      <c r="BA177" s="10">
        <f>IFERROR(VLOOKUP(AZ177,Dicionário!A:B,2,0),"Conferir")</f>
        <v>2</v>
      </c>
      <c r="BB177" s="2">
        <v>0</v>
      </c>
      <c r="BC177" s="2" t="s">
        <v>141</v>
      </c>
      <c r="BD177" s="10">
        <f>IFERROR(VLOOKUP(BC177,Dicionário!A:B,2,0),"Conferir")</f>
        <v>2</v>
      </c>
      <c r="BF177" s="2">
        <v>1</v>
      </c>
      <c r="BG177" s="2" t="s">
        <v>143</v>
      </c>
      <c r="BH177" s="10">
        <f>IFERROR(VLOOKUP(BG177,Dicionário!$A:$B,2,0),"CONFERIR")</f>
        <v>1</v>
      </c>
      <c r="BI177" s="2">
        <v>0</v>
      </c>
      <c r="BJ177" s="2" t="s">
        <v>144</v>
      </c>
      <c r="BK177" s="10">
        <f>IFERROR(VLOOKUP(BJ177,Dicionário!$A:$B,2,0),"CONFERIR")</f>
        <v>2</v>
      </c>
      <c r="BL177" s="2">
        <v>0</v>
      </c>
      <c r="BM177" s="2" t="s">
        <v>150</v>
      </c>
      <c r="BN177" s="10">
        <f>IFERROR(VLOOKUP(BM177,Dicionário!$A:$B,2,0),"CONFERIR")</f>
        <v>2</v>
      </c>
      <c r="BO177" s="2">
        <v>16</v>
      </c>
      <c r="BP177" s="2" t="s">
        <v>146</v>
      </c>
      <c r="BQ177" s="10">
        <f>IFERROR(VLOOKUP(BP177,Dicionário!$A:$B,2,0),"CONFERIR")</f>
        <v>2</v>
      </c>
      <c r="BR177" s="2">
        <v>151</v>
      </c>
      <c r="BS177" s="2" t="s">
        <v>146</v>
      </c>
      <c r="BT177" s="10">
        <f>IFERROR(VLOOKUP(BS177,Dicionário!$A:$B,2,0),"CONFERIR")</f>
        <v>2</v>
      </c>
      <c r="BU177" s="2">
        <v>15</v>
      </c>
      <c r="BV177" s="2" t="s">
        <v>147</v>
      </c>
      <c r="BW177" s="10">
        <f>IFERROR(VLOOKUP(BV177,Dicionário!$A:$B,2,0),"CONFERIR")</f>
        <v>2</v>
      </c>
      <c r="BX177" s="2" t="s">
        <v>148</v>
      </c>
      <c r="BY177" s="2">
        <v>40</v>
      </c>
      <c r="BZ177" s="2" t="s">
        <v>149</v>
      </c>
      <c r="CA177" s="10">
        <f>IFERROR(VLOOKUP(BZ177,Dicionário!$A:$B,2,0),"CONFERIR")</f>
        <v>2</v>
      </c>
      <c r="CB177" s="2">
        <v>400</v>
      </c>
      <c r="CC177" s="2">
        <v>0</v>
      </c>
      <c r="CD177" s="2" t="s">
        <v>150</v>
      </c>
      <c r="CE177" s="10">
        <f>IFERROR(VLOOKUP(CD177,Dicionário!$A:$B,2,0),"CONFERIR")</f>
        <v>2</v>
      </c>
      <c r="CF177" s="2">
        <v>0</v>
      </c>
      <c r="CG177" s="2" t="s">
        <v>150</v>
      </c>
      <c r="CH177" s="10">
        <f>IFERROR(VLOOKUP(CG177,Dicionário!$A:$B,2,0),"CONFERIR")</f>
        <v>2</v>
      </c>
      <c r="CI177" s="2">
        <v>0</v>
      </c>
      <c r="CJ177" s="2" t="s">
        <v>150</v>
      </c>
      <c r="CK177" s="10">
        <f>IFERROR(VLOOKUP(CJ177,Dicionário!$A:$B,2,0),"CONFERIR")</f>
        <v>2</v>
      </c>
      <c r="CM177" s="2">
        <v>0</v>
      </c>
      <c r="CN177" s="2">
        <v>0</v>
      </c>
      <c r="CO177" s="2">
        <v>0</v>
      </c>
      <c r="CP177" s="2" t="s">
        <v>150</v>
      </c>
      <c r="CQ177" s="10">
        <f>IFERROR(VLOOKUP(CP177,Dicionário!$A:$B,2,0),"CONFERIR")</f>
        <v>2</v>
      </c>
      <c r="CR177" s="2">
        <v>0</v>
      </c>
      <c r="CS177" s="2" t="s">
        <v>150</v>
      </c>
      <c r="CT177" s="10">
        <f>IFERROR(VLOOKUP(CS177,Dicionário!A:B,2,0),"Conferir")</f>
        <v>2</v>
      </c>
      <c r="CU177" s="2">
        <v>0</v>
      </c>
      <c r="CV177" s="2" t="s">
        <v>150</v>
      </c>
      <c r="CW177" s="10">
        <f>IFERROR(VLOOKUP(CV177,Dicionário!A:B,2,0),"Conferir")</f>
        <v>2</v>
      </c>
      <c r="CX177" s="2">
        <f t="shared" si="4"/>
        <v>0</v>
      </c>
      <c r="CY177" s="2">
        <v>0</v>
      </c>
      <c r="CZ177" s="2" t="s">
        <v>150</v>
      </c>
      <c r="DA177" s="10">
        <f>IFERROR(VLOOKUP(CZ177,Dicionário!$A:$B,2,0),"CONFERIR")</f>
        <v>2</v>
      </c>
      <c r="DC177" s="2" t="s">
        <v>155</v>
      </c>
      <c r="DD177" s="2" t="s">
        <v>155</v>
      </c>
      <c r="DE177" s="10">
        <f>IFERROR(VLOOKUP(DD177,Dicionário!A:B,2,0),"Conferir")</f>
        <v>1</v>
      </c>
      <c r="DF177" s="2" t="s">
        <v>156</v>
      </c>
      <c r="DH177" s="2" t="s">
        <v>157</v>
      </c>
      <c r="DI177" s="10">
        <f>IFERROR(VLOOKUP(DH177,Dicionário!$A:$B,2,0),"CONFERIR")</f>
        <v>2</v>
      </c>
      <c r="DJ177" s="2" t="s">
        <v>158</v>
      </c>
      <c r="DK177" s="10">
        <f>IFERROR(VLOOKUP(DJ177,Dicionário!A:B,2,0),"Conferir")</f>
        <v>5</v>
      </c>
      <c r="DL177" s="2" t="s">
        <v>230</v>
      </c>
      <c r="DM177" s="10">
        <f>IFERROR(VLOOKUP(DL177,Dicionário!A:B,2,0),"Conferir")</f>
        <v>4</v>
      </c>
      <c r="DN177" s="2" t="s">
        <v>126</v>
      </c>
      <c r="DO177" s="10">
        <f>IFERROR(VLOOKUP(DN177,Dicionário!A:B,2,0),"Conferir")</f>
        <v>2</v>
      </c>
      <c r="DP177" s="2" t="s">
        <v>126</v>
      </c>
      <c r="DQ177" s="10">
        <f>IFERROR(VLOOKUP(DP177,Dicionário!A:B,2,0),"Conferir")</f>
        <v>2</v>
      </c>
      <c r="DS177" s="2">
        <f t="shared" si="5"/>
        <v>3555</v>
      </c>
      <c r="DT177" s="2">
        <f t="shared" si="6"/>
        <v>622</v>
      </c>
      <c r="DU177" s="2">
        <v>18</v>
      </c>
      <c r="DV177" s="2">
        <v>2022</v>
      </c>
    </row>
    <row r="178" spans="1:126" ht="13" x14ac:dyDescent="0.15">
      <c r="A178" s="6">
        <v>44965.553463055556</v>
      </c>
      <c r="B178" s="2" t="s">
        <v>671</v>
      </c>
      <c r="C178" s="2" t="s">
        <v>1477</v>
      </c>
      <c r="D178" s="2" t="s">
        <v>125</v>
      </c>
      <c r="E178" s="2" t="s">
        <v>125</v>
      </c>
      <c r="F178" s="2" t="s">
        <v>803</v>
      </c>
      <c r="G178" s="2">
        <v>3</v>
      </c>
      <c r="H178" s="2">
        <v>3</v>
      </c>
      <c r="I178" s="2">
        <v>1</v>
      </c>
      <c r="J178" s="2" t="s">
        <v>221</v>
      </c>
      <c r="K178" s="2" t="s">
        <v>128</v>
      </c>
      <c r="L178" s="2" t="s">
        <v>1478</v>
      </c>
      <c r="M178" s="2">
        <v>2023020344</v>
      </c>
      <c r="N178" s="2" t="s">
        <v>1479</v>
      </c>
      <c r="O178" s="2">
        <v>11983962257</v>
      </c>
      <c r="P178" s="2">
        <v>557447008</v>
      </c>
      <c r="Q178" s="2">
        <v>50024818844</v>
      </c>
      <c r="R178" s="7">
        <v>36429</v>
      </c>
      <c r="S178" s="2" t="s">
        <v>224</v>
      </c>
      <c r="T178" s="2" t="s">
        <v>133</v>
      </c>
      <c r="U178" s="2" t="s">
        <v>1480</v>
      </c>
      <c r="V178" s="8" t="s">
        <v>1481</v>
      </c>
      <c r="W178" s="2" t="s">
        <v>168</v>
      </c>
      <c r="X178" s="2" t="s">
        <v>137</v>
      </c>
      <c r="Y178" s="2" t="s">
        <v>138</v>
      </c>
      <c r="Z178" s="2" t="s">
        <v>139</v>
      </c>
      <c r="AB178" s="2">
        <v>3</v>
      </c>
      <c r="AC178" s="2">
        <v>3</v>
      </c>
      <c r="AD178" s="2">
        <f t="shared" si="0"/>
        <v>6</v>
      </c>
      <c r="AF178" s="2">
        <f t="shared" si="1"/>
        <v>6</v>
      </c>
      <c r="AG178" s="2" t="str">
        <f t="shared" si="2"/>
        <v>Ok</v>
      </c>
      <c r="AH178" s="2" t="s">
        <v>140</v>
      </c>
      <c r="AI178" s="2">
        <v>0</v>
      </c>
      <c r="AJ178" s="2" t="s">
        <v>141</v>
      </c>
      <c r="AK178" s="2">
        <f>IFERROR(VLOOKUP(AJ178,Dicionário!A:B,2,0),"Conferir")</f>
        <v>2</v>
      </c>
      <c r="AL178" s="2">
        <v>0</v>
      </c>
      <c r="AM178" s="2" t="s">
        <v>141</v>
      </c>
      <c r="AN178" s="9">
        <f>IFERROR(VLOOKUP(AM178,Dicionário!A:B,2,0),"Conferir")</f>
        <v>2</v>
      </c>
      <c r="AO178" s="2">
        <v>3425</v>
      </c>
      <c r="AP178" s="2" t="s">
        <v>142</v>
      </c>
      <c r="AQ178" s="2">
        <f>IFERROR(VLOOKUP(AP178,Dicionário!A:B,2,0),"Conferir")</f>
        <v>2</v>
      </c>
      <c r="AR178" s="2">
        <v>0</v>
      </c>
      <c r="AS178" s="2" t="s">
        <v>141</v>
      </c>
      <c r="AT178" s="9">
        <f>IFERROR(VLOOKUP(AS178,Dicionário!A:B,2,0),"Conferir")</f>
        <v>2</v>
      </c>
      <c r="AU178" s="2">
        <v>0</v>
      </c>
      <c r="AV178" s="2">
        <f t="shared" si="25"/>
        <v>0</v>
      </c>
      <c r="AW178" s="2" t="s">
        <v>141</v>
      </c>
      <c r="AX178" s="9">
        <f>IFERROR(VLOOKUP(AW178,Dicionário!A:B,2,0),"Conferir")</f>
        <v>2</v>
      </c>
      <c r="AY178" s="2">
        <v>0</v>
      </c>
      <c r="AZ178" s="2" t="s">
        <v>141</v>
      </c>
      <c r="BA178" s="10">
        <f>IFERROR(VLOOKUP(AZ178,Dicionário!A:B,2,0),"Conferir")</f>
        <v>2</v>
      </c>
      <c r="BB178" s="2">
        <v>0</v>
      </c>
      <c r="BC178" s="2" t="s">
        <v>141</v>
      </c>
      <c r="BD178" s="10">
        <f>IFERROR(VLOOKUP(BC178,Dicionário!A:B,2,0),"Conferir")</f>
        <v>2</v>
      </c>
      <c r="BF178" s="2">
        <v>0</v>
      </c>
      <c r="BG178" s="2" t="s">
        <v>172</v>
      </c>
      <c r="BH178" s="10">
        <f>IFERROR(VLOOKUP(BG178,Dicionário!$A:$B,2,0),"CONFERIR")</f>
        <v>2</v>
      </c>
      <c r="BI178" s="2">
        <v>600</v>
      </c>
      <c r="BJ178" s="2" t="s">
        <v>173</v>
      </c>
      <c r="BK178" s="10">
        <f>IFERROR(VLOOKUP(BJ178,Dicionário!$A:$B,2,0),"CONFERIR")</f>
        <v>2</v>
      </c>
      <c r="BL178" s="2">
        <v>0</v>
      </c>
      <c r="BM178" s="2" t="s">
        <v>150</v>
      </c>
      <c r="BN178" s="10">
        <f>IFERROR(VLOOKUP(BM178,Dicionário!$A:$B,2,0),"CONFERIR")</f>
        <v>2</v>
      </c>
      <c r="BO178" s="2">
        <v>30</v>
      </c>
      <c r="BP178" s="2" t="s">
        <v>146</v>
      </c>
      <c r="BQ178" s="10">
        <f>IFERROR(VLOOKUP(BP178,Dicionário!$A:$B,2,0),"CONFERIR")</f>
        <v>2</v>
      </c>
      <c r="BR178" s="2">
        <v>98</v>
      </c>
      <c r="BS178" s="2" t="s">
        <v>146</v>
      </c>
      <c r="BT178" s="10">
        <f>IFERROR(VLOOKUP(BS178,Dicionário!$A:$B,2,0),"CONFERIR")</f>
        <v>2</v>
      </c>
      <c r="BU178" s="2">
        <v>52</v>
      </c>
      <c r="BV178" s="2" t="s">
        <v>147</v>
      </c>
      <c r="BW178" s="10">
        <f>IFERROR(VLOOKUP(BV178,Dicionário!$A:$B,2,0),"CONFERIR")</f>
        <v>2</v>
      </c>
      <c r="BX178" s="2" t="s">
        <v>148</v>
      </c>
      <c r="BY178" s="2">
        <v>80</v>
      </c>
      <c r="BZ178" s="2" t="s">
        <v>266</v>
      </c>
      <c r="CA178" s="10">
        <f>IFERROR(VLOOKUP(BZ178,Dicionário!$A:$B,2,0),"CONFERIR")</f>
        <v>0</v>
      </c>
      <c r="CB178" s="2">
        <v>475</v>
      </c>
      <c r="CC178" s="2">
        <v>0</v>
      </c>
      <c r="CD178" s="2" t="s">
        <v>150</v>
      </c>
      <c r="CE178" s="10">
        <f>IFERROR(VLOOKUP(CD178,Dicionário!$A:$B,2,0),"CONFERIR")</f>
        <v>2</v>
      </c>
      <c r="CF178" s="2">
        <v>0</v>
      </c>
      <c r="CG178" s="2" t="s">
        <v>150</v>
      </c>
      <c r="CH178" s="10">
        <f>IFERROR(VLOOKUP(CG178,Dicionário!$A:$B,2,0),"CONFERIR")</f>
        <v>2</v>
      </c>
      <c r="CI178" s="2">
        <v>0</v>
      </c>
      <c r="CJ178" s="2" t="s">
        <v>150</v>
      </c>
      <c r="CK178" s="10">
        <f>IFERROR(VLOOKUP(CJ178,Dicionário!$A:$B,2,0),"CONFERIR")</f>
        <v>2</v>
      </c>
      <c r="CM178" s="2">
        <v>0</v>
      </c>
      <c r="CN178" s="2">
        <v>0</v>
      </c>
      <c r="CO178" s="2">
        <v>0</v>
      </c>
      <c r="CP178" s="2" t="s">
        <v>150</v>
      </c>
      <c r="CQ178" s="10">
        <f>IFERROR(VLOOKUP(CP178,Dicionário!$A:$B,2,0),"CONFERIR")</f>
        <v>2</v>
      </c>
      <c r="CR178" s="2">
        <v>0</v>
      </c>
      <c r="CS178" s="2" t="s">
        <v>150</v>
      </c>
      <c r="CT178" s="10">
        <f>IFERROR(VLOOKUP(CS178,Dicionário!A:B,2,0),"Conferir")</f>
        <v>2</v>
      </c>
      <c r="CU178" s="2">
        <v>0</v>
      </c>
      <c r="CV178" s="2" t="s">
        <v>150</v>
      </c>
      <c r="CW178" s="10">
        <f>IFERROR(VLOOKUP(CV178,Dicionário!A:B,2,0),"Conferir")</f>
        <v>2</v>
      </c>
      <c r="CX178" s="2">
        <f t="shared" si="4"/>
        <v>0</v>
      </c>
      <c r="CY178" s="2">
        <v>0</v>
      </c>
      <c r="CZ178" s="2" t="s">
        <v>150</v>
      </c>
      <c r="DA178" s="10">
        <f>IFERROR(VLOOKUP(CZ178,Dicionário!$A:$B,2,0),"CONFERIR")</f>
        <v>2</v>
      </c>
      <c r="DC178" s="2" t="s">
        <v>155</v>
      </c>
      <c r="DD178" s="2" t="s">
        <v>190</v>
      </c>
      <c r="DE178" s="10">
        <f>IFERROR(VLOOKUP(DD178,Dicionário!A:B,2,0),"Conferir")</f>
        <v>2</v>
      </c>
      <c r="DF178" s="2" t="s">
        <v>156</v>
      </c>
      <c r="DG178" s="2" t="s">
        <v>191</v>
      </c>
      <c r="DH178" s="2" t="s">
        <v>157</v>
      </c>
      <c r="DI178" s="10">
        <f>IFERROR(VLOOKUP(DH178,Dicionário!$A:$B,2,0),"CONFERIR")</f>
        <v>2</v>
      </c>
      <c r="DJ178" s="2" t="s">
        <v>158</v>
      </c>
      <c r="DK178" s="10">
        <f>IFERROR(VLOOKUP(DJ178,Dicionário!A:B,2,0),"Conferir")</f>
        <v>5</v>
      </c>
      <c r="DL178" s="2" t="s">
        <v>158</v>
      </c>
      <c r="DM178" s="10">
        <f>IFERROR(VLOOKUP(DL178,Dicionário!A:B,2,0),"Conferir")</f>
        <v>5</v>
      </c>
      <c r="DN178" s="2" t="s">
        <v>126</v>
      </c>
      <c r="DO178" s="10">
        <f>IFERROR(VLOOKUP(DN178,Dicionário!A:B,2,0),"Conferir")</f>
        <v>2</v>
      </c>
      <c r="DP178" s="2" t="s">
        <v>125</v>
      </c>
      <c r="DQ178" s="10">
        <f>IFERROR(VLOOKUP(DP178,Dicionário!A:B,2,0),"Conferir")</f>
        <v>1</v>
      </c>
      <c r="DR178" s="2" t="s">
        <v>1482</v>
      </c>
      <c r="DS178" s="2">
        <f t="shared" si="5"/>
        <v>3425</v>
      </c>
      <c r="DT178" s="2">
        <f t="shared" si="6"/>
        <v>1335</v>
      </c>
      <c r="DU178" s="2">
        <v>24</v>
      </c>
      <c r="DV178" s="2">
        <v>2016</v>
      </c>
    </row>
    <row r="179" spans="1:126" ht="13" x14ac:dyDescent="0.15">
      <c r="A179" s="6">
        <v>44966.533318020833</v>
      </c>
      <c r="B179" s="2" t="s">
        <v>409</v>
      </c>
      <c r="C179" s="2" t="s">
        <v>1483</v>
      </c>
      <c r="D179" s="2" t="s">
        <v>125</v>
      </c>
      <c r="E179" s="2" t="s">
        <v>126</v>
      </c>
      <c r="F179" s="2" t="s">
        <v>126</v>
      </c>
      <c r="G179" s="2" t="s">
        <v>162</v>
      </c>
      <c r="H179" s="2">
        <v>1</v>
      </c>
      <c r="I179" s="2" t="s">
        <v>127</v>
      </c>
      <c r="J179" s="2" t="s">
        <v>128</v>
      </c>
      <c r="K179" s="2" t="s">
        <v>209</v>
      </c>
      <c r="L179" s="2" t="s">
        <v>1484</v>
      </c>
      <c r="M179" s="2">
        <v>2023020345</v>
      </c>
      <c r="N179" s="2" t="s">
        <v>1485</v>
      </c>
      <c r="O179" s="2">
        <v>11969993008</v>
      </c>
      <c r="P179" s="2">
        <v>549239133</v>
      </c>
      <c r="Q179" s="2">
        <v>52435007809</v>
      </c>
      <c r="R179" s="7">
        <v>38229</v>
      </c>
      <c r="S179" s="2" t="s">
        <v>224</v>
      </c>
      <c r="T179" s="2" t="s">
        <v>133</v>
      </c>
      <c r="U179" s="2" t="s">
        <v>1486</v>
      </c>
      <c r="V179" s="8" t="s">
        <v>1487</v>
      </c>
      <c r="W179" s="2" t="s">
        <v>168</v>
      </c>
      <c r="X179" s="2" t="s">
        <v>137</v>
      </c>
      <c r="Y179" s="2" t="s">
        <v>138</v>
      </c>
      <c r="Z179" s="2" t="s">
        <v>139</v>
      </c>
      <c r="AB179" s="2">
        <v>3</v>
      </c>
      <c r="AC179" s="2">
        <v>3</v>
      </c>
      <c r="AD179" s="2">
        <f t="shared" si="0"/>
        <v>6</v>
      </c>
      <c r="AF179" s="2">
        <f t="shared" si="1"/>
        <v>6</v>
      </c>
      <c r="AG179" s="2" t="str">
        <f t="shared" si="2"/>
        <v>Ok</v>
      </c>
      <c r="AH179" s="2" t="s">
        <v>140</v>
      </c>
      <c r="AI179" s="2">
        <v>0</v>
      </c>
      <c r="AJ179" s="2" t="s">
        <v>141</v>
      </c>
      <c r="AK179" s="2">
        <f>IFERROR(VLOOKUP(AJ179,Dicionário!A:B,2,0),"Conferir")</f>
        <v>2</v>
      </c>
      <c r="AL179" s="2">
        <v>3691</v>
      </c>
      <c r="AM179" s="2" t="s">
        <v>142</v>
      </c>
      <c r="AN179" s="9">
        <f>IFERROR(VLOOKUP(AM179,Dicionário!A:B,2,0),"Conferir")</f>
        <v>2</v>
      </c>
      <c r="AO179" s="2">
        <v>5923</v>
      </c>
      <c r="AP179" s="2" t="s">
        <v>142</v>
      </c>
      <c r="AQ179" s="2">
        <f>IFERROR(VLOOKUP(AP179,Dicionário!A:B,2,0),"Conferir")</f>
        <v>2</v>
      </c>
      <c r="AR179" s="2">
        <v>0</v>
      </c>
      <c r="AS179" s="2" t="s">
        <v>141</v>
      </c>
      <c r="AT179" s="9">
        <f>IFERROR(VLOOKUP(AS179,Dicionário!A:B,2,0),"Conferir")</f>
        <v>2</v>
      </c>
      <c r="AU179" s="2">
        <v>0</v>
      </c>
      <c r="AV179" s="2">
        <f t="shared" si="25"/>
        <v>0</v>
      </c>
      <c r="AW179" s="2" t="s">
        <v>141</v>
      </c>
      <c r="AX179" s="9">
        <f>IFERROR(VLOOKUP(AW179,Dicionário!A:B,2,0),"Conferir")</f>
        <v>2</v>
      </c>
      <c r="AY179" s="2">
        <v>0</v>
      </c>
      <c r="AZ179" s="2" t="s">
        <v>141</v>
      </c>
      <c r="BA179" s="10">
        <f>IFERROR(VLOOKUP(AZ179,Dicionário!A:B,2,0),"Conferir")</f>
        <v>2</v>
      </c>
      <c r="BB179" s="2">
        <v>0</v>
      </c>
      <c r="BC179" s="2" t="s">
        <v>141</v>
      </c>
      <c r="BD179" s="10">
        <f>IFERROR(VLOOKUP(BC179,Dicionário!A:B,2,0),"Conferir")</f>
        <v>2</v>
      </c>
      <c r="BF179" s="2">
        <v>0</v>
      </c>
      <c r="BG179" s="2" t="s">
        <v>143</v>
      </c>
      <c r="BH179" s="10">
        <f>IFERROR(VLOOKUP(BG179,Dicionário!$A:$B,2,0),"CONFERIR")</f>
        <v>1</v>
      </c>
      <c r="BI179" s="2">
        <v>637</v>
      </c>
      <c r="BJ179" s="2" t="s">
        <v>377</v>
      </c>
      <c r="BK179" s="10">
        <f>IFERROR(VLOOKUP(BJ179,Dicionário!$A:$B,2,0),"CONFERIR")</f>
        <v>2</v>
      </c>
      <c r="BL179" s="2">
        <v>211</v>
      </c>
      <c r="BM179" s="2" t="s">
        <v>145</v>
      </c>
      <c r="BN179" s="10">
        <f>IFERROR(VLOOKUP(BM179,Dicionário!$A:$B,2,0),"CONFERIR")</f>
        <v>2</v>
      </c>
      <c r="BO179" s="2">
        <v>0</v>
      </c>
      <c r="BP179" s="2" t="s">
        <v>379</v>
      </c>
      <c r="BQ179" s="10">
        <f>IFERROR(VLOOKUP(BP179,Dicionário!$A:$B,2,0),"CONFERIR")</f>
        <v>2</v>
      </c>
      <c r="BR179" s="2">
        <v>241</v>
      </c>
      <c r="BS179" s="2" t="s">
        <v>146</v>
      </c>
      <c r="BT179" s="10">
        <f>IFERROR(VLOOKUP(BS179,Dicionário!$A:$B,2,0),"CONFERIR")</f>
        <v>2</v>
      </c>
      <c r="BU179" s="2">
        <v>120</v>
      </c>
      <c r="BV179" s="2" t="s">
        <v>147</v>
      </c>
      <c r="BW179" s="10">
        <f>IFERROR(VLOOKUP(BV179,Dicionário!$A:$B,2,0),"CONFERIR")</f>
        <v>2</v>
      </c>
      <c r="BX179" s="2" t="s">
        <v>148</v>
      </c>
      <c r="BY179" s="2">
        <v>426</v>
      </c>
      <c r="BZ179" s="2" t="s">
        <v>149</v>
      </c>
      <c r="CA179" s="10">
        <f>IFERROR(VLOOKUP(BZ179,Dicionário!$A:$B,2,0),"CONFERIR")</f>
        <v>2</v>
      </c>
      <c r="CB179" s="2">
        <v>125</v>
      </c>
      <c r="CC179" s="2">
        <v>0</v>
      </c>
      <c r="CD179" s="2" t="s">
        <v>150</v>
      </c>
      <c r="CE179" s="10">
        <f>IFERROR(VLOOKUP(CD179,Dicionário!$A:$B,2,0),"CONFERIR")</f>
        <v>2</v>
      </c>
      <c r="CF179" s="2">
        <v>350</v>
      </c>
      <c r="CG179" s="2" t="s">
        <v>267</v>
      </c>
      <c r="CH179" s="10">
        <f>IFERROR(VLOOKUP(CG179,Dicionário!$A:$B,2,0),"CONFERIR")</f>
        <v>0</v>
      </c>
      <c r="CI179" s="2">
        <v>390</v>
      </c>
      <c r="CJ179" s="2" t="s">
        <v>152</v>
      </c>
      <c r="CK179" s="10">
        <f>IFERROR(VLOOKUP(CJ179,Dicionário!$A:$B,2,0),"CONFERIR")</f>
        <v>2</v>
      </c>
      <c r="CL179" s="2" t="s">
        <v>1488</v>
      </c>
      <c r="CM179" s="2">
        <v>1</v>
      </c>
      <c r="CN179" s="2">
        <v>0</v>
      </c>
      <c r="CO179" s="2">
        <v>2000</v>
      </c>
      <c r="CP179" s="2" t="s">
        <v>154</v>
      </c>
      <c r="CQ179" s="10">
        <f>IFERROR(VLOOKUP(CP179,Dicionário!$A:$B,2,0),"CONFERIR")</f>
        <v>2</v>
      </c>
      <c r="CR179" s="2">
        <v>0</v>
      </c>
      <c r="CS179" s="2" t="s">
        <v>150</v>
      </c>
      <c r="CT179" s="10">
        <f>IFERROR(VLOOKUP(CS179,Dicionário!A:B,2,0),"Conferir")</f>
        <v>2</v>
      </c>
      <c r="CU179" s="2">
        <v>0</v>
      </c>
      <c r="CV179" s="2" t="s">
        <v>150</v>
      </c>
      <c r="CW179" s="10">
        <f>IFERROR(VLOOKUP(CV179,Dicionário!A:B,2,0),"Conferir")</f>
        <v>2</v>
      </c>
      <c r="CX179" s="2">
        <f t="shared" si="4"/>
        <v>0</v>
      </c>
      <c r="CY179" s="2">
        <v>20546</v>
      </c>
      <c r="CZ179" s="2" t="s">
        <v>154</v>
      </c>
      <c r="DA179" s="10">
        <f>IFERROR(VLOOKUP(CZ179,Dicionário!$A:$B,2,0),"CONFERIR")</f>
        <v>2</v>
      </c>
      <c r="DC179" s="2" t="s">
        <v>155</v>
      </c>
      <c r="DD179" s="2" t="s">
        <v>155</v>
      </c>
      <c r="DE179" s="10">
        <f>IFERROR(VLOOKUP(DD179,Dicionário!A:B,2,0),"Conferir")</f>
        <v>1</v>
      </c>
      <c r="DF179" s="2" t="s">
        <v>156</v>
      </c>
      <c r="DH179" s="2" t="s">
        <v>157</v>
      </c>
      <c r="DI179" s="10">
        <f>IFERROR(VLOOKUP(DH179,Dicionário!$A:$B,2,0),"CONFERIR")</f>
        <v>2</v>
      </c>
      <c r="DJ179" s="2" t="s">
        <v>158</v>
      </c>
      <c r="DK179" s="10">
        <f>IFERROR(VLOOKUP(DJ179,Dicionário!A:B,2,0),"Conferir")</f>
        <v>5</v>
      </c>
      <c r="DL179" s="2" t="s">
        <v>206</v>
      </c>
      <c r="DM179" s="10">
        <f>IFERROR(VLOOKUP(DL179,Dicionário!A:B,2,0),"Conferir")</f>
        <v>7</v>
      </c>
      <c r="DN179" s="2" t="s">
        <v>126</v>
      </c>
      <c r="DO179" s="10">
        <f>IFERROR(VLOOKUP(DN179,Dicionário!A:B,2,0),"Conferir")</f>
        <v>2</v>
      </c>
      <c r="DP179" s="2" t="s">
        <v>126</v>
      </c>
      <c r="DQ179" s="10">
        <f>IFERROR(VLOOKUP(DP179,Dicionário!A:B,2,0),"Conferir")</f>
        <v>2</v>
      </c>
      <c r="DS179" s="2">
        <f t="shared" si="5"/>
        <v>9614</v>
      </c>
      <c r="DT179" s="2">
        <f t="shared" si="6"/>
        <v>25046</v>
      </c>
      <c r="DU179" s="2">
        <v>19</v>
      </c>
      <c r="DV179" s="2">
        <v>2022</v>
      </c>
    </row>
    <row r="180" spans="1:126" ht="13" x14ac:dyDescent="0.15">
      <c r="A180" s="6">
        <v>44965.474020277776</v>
      </c>
      <c r="B180" s="2" t="s">
        <v>231</v>
      </c>
      <c r="C180" s="2" t="s">
        <v>1489</v>
      </c>
      <c r="D180" s="2" t="s">
        <v>125</v>
      </c>
      <c r="E180" s="2" t="s">
        <v>126</v>
      </c>
      <c r="F180" s="2" t="s">
        <v>1490</v>
      </c>
      <c r="G180" s="2">
        <v>2</v>
      </c>
      <c r="H180" s="2">
        <v>3</v>
      </c>
      <c r="I180" s="2" t="s">
        <v>127</v>
      </c>
      <c r="J180" s="2" t="s">
        <v>1491</v>
      </c>
      <c r="K180" s="2" t="s">
        <v>128</v>
      </c>
      <c r="L180" s="2" t="s">
        <v>1492</v>
      </c>
      <c r="M180" s="2">
        <v>2023020347</v>
      </c>
      <c r="N180" s="2" t="s">
        <v>1493</v>
      </c>
      <c r="O180" s="2">
        <v>11987996182</v>
      </c>
      <c r="P180" s="2">
        <v>572282825</v>
      </c>
      <c r="Q180" s="2">
        <v>53205684877</v>
      </c>
      <c r="R180" s="7">
        <v>38189</v>
      </c>
      <c r="S180" s="2" t="s">
        <v>132</v>
      </c>
      <c r="T180" s="2" t="s">
        <v>133</v>
      </c>
      <c r="U180" s="2" t="s">
        <v>1494</v>
      </c>
      <c r="V180" s="8" t="s">
        <v>1495</v>
      </c>
      <c r="W180" s="2" t="s">
        <v>361</v>
      </c>
      <c r="X180" s="2" t="s">
        <v>137</v>
      </c>
      <c r="Y180" s="2" t="s">
        <v>138</v>
      </c>
      <c r="Z180" s="2" t="s">
        <v>139</v>
      </c>
      <c r="AB180" s="2">
        <v>4</v>
      </c>
      <c r="AC180" s="2">
        <v>4</v>
      </c>
      <c r="AD180" s="2">
        <f t="shared" si="0"/>
        <v>8</v>
      </c>
      <c r="AF180" s="2">
        <f t="shared" si="1"/>
        <v>8</v>
      </c>
      <c r="AG180" s="2" t="str">
        <f t="shared" si="2"/>
        <v>Ok</v>
      </c>
      <c r="AH180" s="2" t="s">
        <v>140</v>
      </c>
      <c r="AI180" s="2">
        <v>0</v>
      </c>
      <c r="AJ180" s="2" t="s">
        <v>141</v>
      </c>
      <c r="AK180" s="2">
        <f>IFERROR(VLOOKUP(AJ180,Dicionário!A:B,2,0),"Conferir")</f>
        <v>2</v>
      </c>
      <c r="AL180" s="2">
        <v>0</v>
      </c>
      <c r="AM180" s="2" t="s">
        <v>141</v>
      </c>
      <c r="AN180" s="9">
        <f>IFERROR(VLOOKUP(AM180,Dicionário!A:B,2,0),"Conferir")</f>
        <v>2</v>
      </c>
      <c r="AO180" s="2">
        <f>2941-797</f>
        <v>2144</v>
      </c>
      <c r="AP180" s="2" t="s">
        <v>142</v>
      </c>
      <c r="AQ180" s="2">
        <f>IFERROR(VLOOKUP(AP180,Dicionário!A:B,2,0),"Conferir")</f>
        <v>2</v>
      </c>
      <c r="AR180" s="2">
        <v>0</v>
      </c>
      <c r="AS180" s="2" t="s">
        <v>141</v>
      </c>
      <c r="AT180" s="9">
        <f>IFERROR(VLOOKUP(AS180,Dicionário!A:B,2,0),"Conferir")</f>
        <v>2</v>
      </c>
      <c r="AU180" s="2">
        <v>0</v>
      </c>
      <c r="AV180" s="2">
        <v>0</v>
      </c>
      <c r="AW180" s="2" t="s">
        <v>141</v>
      </c>
      <c r="AX180" s="9">
        <f>IFERROR(VLOOKUP(AW180,Dicionário!A:B,2,0),"Conferir")</f>
        <v>2</v>
      </c>
      <c r="AY180" s="2">
        <v>0</v>
      </c>
      <c r="AZ180" s="2" t="s">
        <v>141</v>
      </c>
      <c r="BA180" s="10">
        <f>IFERROR(VLOOKUP(AZ180,Dicionário!A:B,2,0),"Conferir")</f>
        <v>2</v>
      </c>
      <c r="BB180" s="2">
        <v>0</v>
      </c>
      <c r="BC180" s="2" t="s">
        <v>141</v>
      </c>
      <c r="BD180" s="10">
        <f>IFERROR(VLOOKUP(BC180,Dicionário!A:B,2,0),"Conferir")</f>
        <v>2</v>
      </c>
      <c r="BE180" s="2" t="s">
        <v>1496</v>
      </c>
      <c r="BF180" s="2">
        <v>0</v>
      </c>
      <c r="BG180" s="2" t="s">
        <v>172</v>
      </c>
      <c r="BH180" s="10">
        <f>IFERROR(VLOOKUP(BG180,Dicionário!$A:$B,2,0),"CONFERIR")</f>
        <v>2</v>
      </c>
      <c r="BI180" s="2">
        <v>2787</v>
      </c>
      <c r="BJ180" s="2" t="s">
        <v>173</v>
      </c>
      <c r="BK180" s="10">
        <f>IFERROR(VLOOKUP(BJ180,Dicionário!$A:$B,2,0),"CONFERIR")</f>
        <v>2</v>
      </c>
      <c r="BL180" s="2">
        <v>84</v>
      </c>
      <c r="BM180" s="2" t="s">
        <v>145</v>
      </c>
      <c r="BN180" s="10">
        <f>IFERROR(VLOOKUP(BM180,Dicionário!$A:$B,2,0),"CONFERIR")</f>
        <v>2</v>
      </c>
      <c r="BO180" s="2">
        <v>92</v>
      </c>
      <c r="BP180" s="2" t="s">
        <v>146</v>
      </c>
      <c r="BQ180" s="10">
        <f>IFERROR(VLOOKUP(BP180,Dicionário!$A:$B,2,0),"CONFERIR")</f>
        <v>2</v>
      </c>
      <c r="BR180" s="2">
        <v>148</v>
      </c>
      <c r="BS180" s="2" t="s">
        <v>146</v>
      </c>
      <c r="BT180" s="10">
        <f>IFERROR(VLOOKUP(BS180,Dicionário!$A:$B,2,0),"CONFERIR")</f>
        <v>2</v>
      </c>
      <c r="BU180" s="2">
        <v>103</v>
      </c>
      <c r="BV180" s="2" t="s">
        <v>147</v>
      </c>
      <c r="BW180" s="10">
        <f>IFERROR(VLOOKUP(BV180,Dicionário!$A:$B,2,0),"CONFERIR")</f>
        <v>2</v>
      </c>
      <c r="BX180" s="2" t="s">
        <v>148</v>
      </c>
      <c r="BY180" s="2">
        <v>100</v>
      </c>
      <c r="BZ180" s="2" t="s">
        <v>149</v>
      </c>
      <c r="CA180" s="10">
        <f>IFERROR(VLOOKUP(BZ180,Dicionário!$A:$B,2,0),"CONFERIR")</f>
        <v>2</v>
      </c>
      <c r="CB180" s="2">
        <v>120</v>
      </c>
      <c r="CC180" s="2">
        <v>0</v>
      </c>
      <c r="CD180" s="2" t="s">
        <v>150</v>
      </c>
      <c r="CE180" s="10">
        <f>IFERROR(VLOOKUP(CD180,Dicionário!$A:$B,2,0),"CONFERIR")</f>
        <v>2</v>
      </c>
      <c r="CF180" s="2">
        <v>148</v>
      </c>
      <c r="CG180" s="2" t="s">
        <v>151</v>
      </c>
      <c r="CH180" s="10">
        <f>IFERROR(VLOOKUP(CG180,Dicionário!$A:$B,2,0),"CONFERIR")</f>
        <v>2</v>
      </c>
      <c r="CI180" s="2">
        <v>199</v>
      </c>
      <c r="CJ180" s="2" t="s">
        <v>175</v>
      </c>
      <c r="CK180" s="10">
        <f>IFERROR(VLOOKUP(CJ180,Dicionário!$A:$B,2,0),"CONFERIR")</f>
        <v>2</v>
      </c>
      <c r="CL180" s="2" t="s">
        <v>629</v>
      </c>
      <c r="CM180" s="2">
        <v>0</v>
      </c>
      <c r="CN180" s="2">
        <v>0</v>
      </c>
      <c r="CO180" s="2">
        <v>0</v>
      </c>
      <c r="CP180" s="2" t="s">
        <v>150</v>
      </c>
      <c r="CQ180" s="10">
        <f>IFERROR(VLOOKUP(CP180,Dicionário!$A:$B,2,0),"CONFERIR")</f>
        <v>2</v>
      </c>
      <c r="CR180" s="2">
        <v>11742</v>
      </c>
      <c r="CS180" s="2" t="s">
        <v>154</v>
      </c>
      <c r="CT180" s="10">
        <f>IFERROR(VLOOKUP(CS180,Dicionário!A:B,2,0),"Conferir")</f>
        <v>2</v>
      </c>
      <c r="CU180" s="2">
        <v>2181</v>
      </c>
      <c r="CV180" s="2" t="s">
        <v>154</v>
      </c>
      <c r="CW180" s="10">
        <f>IFERROR(VLOOKUP(CV180,Dicionário!A:B,2,0),"Conferir")</f>
        <v>2</v>
      </c>
      <c r="CX180" s="2">
        <f t="shared" si="4"/>
        <v>-796.75</v>
      </c>
      <c r="CY180" s="2">
        <v>19512</v>
      </c>
      <c r="CZ180" s="2" t="s">
        <v>154</v>
      </c>
      <c r="DA180" s="10">
        <f>IFERROR(VLOOKUP(CZ180,Dicionário!$A:$B,2,0),"CONFERIR")</f>
        <v>2</v>
      </c>
      <c r="DB180" s="2" t="s">
        <v>1497</v>
      </c>
      <c r="DC180" s="2" t="s">
        <v>155</v>
      </c>
      <c r="DD180" s="2" t="s">
        <v>190</v>
      </c>
      <c r="DE180" s="10">
        <f>IFERROR(VLOOKUP(DD180,Dicionário!A:B,2,0),"Conferir")</f>
        <v>2</v>
      </c>
      <c r="DF180" s="2" t="s">
        <v>156</v>
      </c>
      <c r="DG180" s="2" t="s">
        <v>191</v>
      </c>
      <c r="DH180" s="2" t="s">
        <v>157</v>
      </c>
      <c r="DI180" s="10">
        <f>IFERROR(VLOOKUP(DH180,Dicionário!$A:$B,2,0),"CONFERIR")</f>
        <v>2</v>
      </c>
      <c r="DJ180" s="2" t="s">
        <v>206</v>
      </c>
      <c r="DK180" s="10">
        <f>IFERROR(VLOOKUP(DJ180,Dicionário!A:B,2,0),"Conferir")</f>
        <v>7</v>
      </c>
      <c r="DL180" s="2" t="s">
        <v>206</v>
      </c>
      <c r="DM180" s="10">
        <f>IFERROR(VLOOKUP(DL180,Dicionário!A:B,2,0),"Conferir")</f>
        <v>7</v>
      </c>
      <c r="DN180" s="2" t="s">
        <v>126</v>
      </c>
      <c r="DO180" s="10">
        <f>IFERROR(VLOOKUP(DN180,Dicionário!A:B,2,0),"Conferir")</f>
        <v>2</v>
      </c>
      <c r="DP180" s="2" t="s">
        <v>126</v>
      </c>
      <c r="DQ180" s="10">
        <f>IFERROR(VLOOKUP(DP180,Dicionário!A:B,2,0),"Conferir")</f>
        <v>2</v>
      </c>
      <c r="DS180" s="2">
        <f t="shared" si="5"/>
        <v>2144</v>
      </c>
      <c r="DT180" s="2">
        <f t="shared" si="6"/>
        <v>35035</v>
      </c>
      <c r="DU180" s="2">
        <v>19</v>
      </c>
      <c r="DV180" s="2">
        <v>2022</v>
      </c>
    </row>
    <row r="181" spans="1:126" ht="13" x14ac:dyDescent="0.15">
      <c r="A181" s="6">
        <v>44965.562611759262</v>
      </c>
      <c r="B181" s="2" t="s">
        <v>258</v>
      </c>
      <c r="C181" s="2" t="s">
        <v>1498</v>
      </c>
      <c r="D181" s="2" t="s">
        <v>125</v>
      </c>
      <c r="E181" s="2" t="s">
        <v>126</v>
      </c>
      <c r="F181" s="2" t="s">
        <v>126</v>
      </c>
      <c r="G181" s="2">
        <v>1</v>
      </c>
      <c r="H181" s="2">
        <v>2</v>
      </c>
      <c r="I181" s="2" t="s">
        <v>127</v>
      </c>
      <c r="J181" s="2" t="s">
        <v>163</v>
      </c>
      <c r="K181" s="2" t="s">
        <v>128</v>
      </c>
      <c r="L181" s="2" t="s">
        <v>1499</v>
      </c>
      <c r="M181" s="2">
        <v>2023020355</v>
      </c>
      <c r="N181" s="2" t="s">
        <v>1500</v>
      </c>
      <c r="O181" s="2">
        <v>11939541608</v>
      </c>
      <c r="P181" s="2" t="s">
        <v>1501</v>
      </c>
      <c r="Q181" s="8" t="s">
        <v>1502</v>
      </c>
      <c r="R181" s="7">
        <v>29124</v>
      </c>
      <c r="S181" s="2" t="s">
        <v>1503</v>
      </c>
      <c r="T181" s="2" t="s">
        <v>133</v>
      </c>
      <c r="U181" s="2" t="s">
        <v>1504</v>
      </c>
      <c r="V181" s="8" t="s">
        <v>1505</v>
      </c>
      <c r="W181" s="2" t="s">
        <v>168</v>
      </c>
      <c r="X181" s="2" t="s">
        <v>137</v>
      </c>
      <c r="Y181" s="2" t="s">
        <v>138</v>
      </c>
      <c r="Z181" s="2" t="s">
        <v>139</v>
      </c>
      <c r="AB181" s="2">
        <v>1</v>
      </c>
      <c r="AC181" s="2">
        <v>1</v>
      </c>
      <c r="AD181" s="2">
        <f t="shared" si="0"/>
        <v>2</v>
      </c>
      <c r="AE181" s="2">
        <v>0</v>
      </c>
      <c r="AF181" s="2">
        <f t="shared" si="1"/>
        <v>2</v>
      </c>
      <c r="AG181" s="2" t="str">
        <f t="shared" si="2"/>
        <v>Ok</v>
      </c>
      <c r="AH181" s="2" t="s">
        <v>169</v>
      </c>
      <c r="AI181" s="2">
        <v>600</v>
      </c>
      <c r="AJ181" s="2" t="s">
        <v>170</v>
      </c>
      <c r="AK181" s="2">
        <f>IFERROR(VLOOKUP(AJ181,Dicionário!A:B,2,0),"Conferir")</f>
        <v>2</v>
      </c>
      <c r="AL181" s="2">
        <v>0</v>
      </c>
      <c r="AM181" s="2" t="s">
        <v>141</v>
      </c>
      <c r="AN181" s="9">
        <f>IFERROR(VLOOKUP(AM181,Dicionário!A:B,2,0),"Conferir")</f>
        <v>2</v>
      </c>
      <c r="AO181" s="2">
        <v>0</v>
      </c>
      <c r="AP181" s="2" t="s">
        <v>141</v>
      </c>
      <c r="AQ181" s="2">
        <f>IFERROR(VLOOKUP(AP181,Dicionário!A:B,2,0),"Conferir")</f>
        <v>2</v>
      </c>
      <c r="AR181" s="2">
        <v>0</v>
      </c>
      <c r="AS181" s="2" t="s">
        <v>141</v>
      </c>
      <c r="AT181" s="9">
        <f>IFERROR(VLOOKUP(AS181,Dicionário!A:B,2,0),"Conferir")</f>
        <v>2</v>
      </c>
      <c r="AU181" s="2">
        <v>0</v>
      </c>
      <c r="AV181" s="2">
        <f t="shared" ref="AV181:AV184" si="26">ROUND(AU181+CX181,0)</f>
        <v>0</v>
      </c>
      <c r="AW181" s="2" t="s">
        <v>141</v>
      </c>
      <c r="AX181" s="9">
        <f>IFERROR(VLOOKUP(AW181,Dicionário!A:B,2,0),"Conferir")</f>
        <v>2</v>
      </c>
      <c r="AY181" s="2">
        <v>150</v>
      </c>
      <c r="AZ181" s="2" t="s">
        <v>200</v>
      </c>
      <c r="BA181" s="10">
        <f>IFERROR(VLOOKUP(AZ181,Dicionário!A:B,2,0),"Conferir")</f>
        <v>0</v>
      </c>
      <c r="BB181" s="2">
        <v>0</v>
      </c>
      <c r="BC181" s="2" t="s">
        <v>141</v>
      </c>
      <c r="BD181" s="10">
        <f>IFERROR(VLOOKUP(BC181,Dicionário!A:B,2,0),"Conferir")</f>
        <v>2</v>
      </c>
      <c r="BE181" s="2" t="s">
        <v>1506</v>
      </c>
      <c r="BF181" s="2">
        <v>0</v>
      </c>
      <c r="BG181" s="2" t="s">
        <v>172</v>
      </c>
      <c r="BH181" s="10">
        <f>IFERROR(VLOOKUP(BG181,Dicionário!$A:$B,2,0),"CONFERIR")</f>
        <v>2</v>
      </c>
      <c r="BI181" s="2">
        <v>500</v>
      </c>
      <c r="BJ181" s="2" t="s">
        <v>326</v>
      </c>
      <c r="BK181" s="10">
        <f>IFERROR(VLOOKUP(BJ181,Dicionário!$A:$B,2,0),"CONFERIR")</f>
        <v>2</v>
      </c>
      <c r="BL181" s="2">
        <v>0</v>
      </c>
      <c r="BM181" s="2" t="s">
        <v>150</v>
      </c>
      <c r="BN181" s="10">
        <f>IFERROR(VLOOKUP(BM181,Dicionário!$A:$B,2,0),"CONFERIR")</f>
        <v>2</v>
      </c>
      <c r="BO181" s="2">
        <v>0</v>
      </c>
      <c r="BP181" s="2" t="s">
        <v>379</v>
      </c>
      <c r="BQ181" s="10">
        <f>IFERROR(VLOOKUP(BP181,Dicionário!$A:$B,2,0),"CONFERIR")</f>
        <v>2</v>
      </c>
      <c r="BR181" s="2">
        <v>0</v>
      </c>
      <c r="BS181" s="2" t="s">
        <v>429</v>
      </c>
      <c r="BT181" s="10">
        <f>IFERROR(VLOOKUP(BS181,Dicionário!$A:$B,2,0),"CONFERIR")</f>
        <v>2</v>
      </c>
      <c r="BU181" s="2">
        <v>60</v>
      </c>
      <c r="BV181" s="2" t="s">
        <v>353</v>
      </c>
      <c r="BW181" s="10">
        <f>IFERROR(VLOOKUP(BV181,Dicionário!$A:$B,2,0),"CONFERIR")</f>
        <v>0</v>
      </c>
      <c r="BX181" s="2" t="s">
        <v>148</v>
      </c>
      <c r="BY181" s="2">
        <v>0</v>
      </c>
      <c r="BZ181" s="2" t="s">
        <v>150</v>
      </c>
      <c r="CA181" s="10">
        <f>IFERROR(VLOOKUP(BZ181,Dicionário!$A:$B,2,0),"CONFERIR")</f>
        <v>2</v>
      </c>
      <c r="CB181" s="2">
        <v>400</v>
      </c>
      <c r="CC181" s="2">
        <v>0</v>
      </c>
      <c r="CD181" s="2" t="s">
        <v>150</v>
      </c>
      <c r="CE181" s="10">
        <f>IFERROR(VLOOKUP(CD181,Dicionário!$A:$B,2,0),"CONFERIR")</f>
        <v>2</v>
      </c>
      <c r="CF181" s="2">
        <v>0</v>
      </c>
      <c r="CG181" s="2" t="s">
        <v>150</v>
      </c>
      <c r="CH181" s="10">
        <f>IFERROR(VLOOKUP(CG181,Dicionário!$A:$B,2,0),"CONFERIR")</f>
        <v>2</v>
      </c>
      <c r="CI181" s="2">
        <v>0</v>
      </c>
      <c r="CJ181" s="2" t="s">
        <v>150</v>
      </c>
      <c r="CK181" s="10">
        <f>IFERROR(VLOOKUP(CJ181,Dicionário!$A:$B,2,0),"CONFERIR")</f>
        <v>2</v>
      </c>
      <c r="CM181" s="2">
        <v>0</v>
      </c>
      <c r="CN181" s="2">
        <v>0</v>
      </c>
      <c r="CO181" s="2">
        <v>0</v>
      </c>
      <c r="CP181" s="2" t="s">
        <v>150</v>
      </c>
      <c r="CQ181" s="10">
        <f>IFERROR(VLOOKUP(CP181,Dicionário!$A:$B,2,0),"CONFERIR")</f>
        <v>2</v>
      </c>
      <c r="CR181" s="2">
        <v>0</v>
      </c>
      <c r="CS181" s="2" t="s">
        <v>150</v>
      </c>
      <c r="CT181" s="10">
        <f>IFERROR(VLOOKUP(CS181,Dicionário!A:B,2,0),"Conferir")</f>
        <v>2</v>
      </c>
      <c r="CU181" s="2">
        <v>0</v>
      </c>
      <c r="CV181" s="2" t="s">
        <v>150</v>
      </c>
      <c r="CW181" s="10">
        <f>IFERROR(VLOOKUP(CV181,Dicionário!A:B,2,0),"Conferir")</f>
        <v>2</v>
      </c>
      <c r="CX181" s="2">
        <f t="shared" si="4"/>
        <v>0</v>
      </c>
      <c r="CY181" s="2">
        <v>0</v>
      </c>
      <c r="CZ181" s="2" t="s">
        <v>150</v>
      </c>
      <c r="DA181" s="10">
        <f>IFERROR(VLOOKUP(CZ181,Dicionário!$A:$B,2,0),"CONFERIR")</f>
        <v>2</v>
      </c>
      <c r="DB181" s="2" t="s">
        <v>1507</v>
      </c>
      <c r="DC181" s="2" t="s">
        <v>203</v>
      </c>
      <c r="DD181" s="2" t="s">
        <v>451</v>
      </c>
      <c r="DE181" s="10">
        <f>IFERROR(VLOOKUP(DD181,Dicionário!A:B,2,0),"Conferir")</f>
        <v>3</v>
      </c>
      <c r="DF181" s="2" t="s">
        <v>156</v>
      </c>
      <c r="DG181" s="2" t="s">
        <v>126</v>
      </c>
      <c r="DH181" s="2" t="s">
        <v>157</v>
      </c>
      <c r="DI181" s="10">
        <f>IFERROR(VLOOKUP(DH181,Dicionário!$A:$B,2,0),"CONFERIR")</f>
        <v>2</v>
      </c>
      <c r="DJ181" s="2" t="s">
        <v>257</v>
      </c>
      <c r="DK181" s="10">
        <f>IFERROR(VLOOKUP(DJ181,Dicionário!A:B,2,0),"Conferir")</f>
        <v>1</v>
      </c>
      <c r="DL181" s="2" t="s">
        <v>158</v>
      </c>
      <c r="DM181" s="10">
        <f>IFERROR(VLOOKUP(DL181,Dicionário!A:B,2,0),"Conferir")</f>
        <v>5</v>
      </c>
      <c r="DN181" s="2" t="s">
        <v>125</v>
      </c>
      <c r="DO181" s="10">
        <f>IFERROR(VLOOKUP(DN181,Dicionário!A:B,2,0),"Conferir")</f>
        <v>1</v>
      </c>
      <c r="DP181" s="2" t="s">
        <v>125</v>
      </c>
      <c r="DQ181" s="10">
        <f>IFERROR(VLOOKUP(DP181,Dicionário!A:B,2,0),"Conferir")</f>
        <v>1</v>
      </c>
      <c r="DS181" s="2">
        <f t="shared" si="5"/>
        <v>150</v>
      </c>
      <c r="DT181" s="2">
        <f t="shared" si="6"/>
        <v>960</v>
      </c>
      <c r="DU181" s="2">
        <v>44</v>
      </c>
      <c r="DV181" s="2">
        <v>1997</v>
      </c>
    </row>
    <row r="182" spans="1:126" ht="13" x14ac:dyDescent="0.15">
      <c r="A182" s="6">
        <v>44967.571110775461</v>
      </c>
      <c r="B182" s="2" t="s">
        <v>491</v>
      </c>
      <c r="C182" s="2" t="s">
        <v>1508</v>
      </c>
      <c r="D182" s="2" t="s">
        <v>125</v>
      </c>
      <c r="E182" s="2" t="s">
        <v>126</v>
      </c>
      <c r="F182" s="2" t="s">
        <v>384</v>
      </c>
      <c r="G182" s="2">
        <v>2</v>
      </c>
      <c r="H182" s="2">
        <v>2</v>
      </c>
      <c r="I182" s="2" t="s">
        <v>127</v>
      </c>
      <c r="J182" s="2" t="s">
        <v>163</v>
      </c>
      <c r="K182" s="2" t="s">
        <v>128</v>
      </c>
      <c r="L182" s="2" t="s">
        <v>1509</v>
      </c>
      <c r="M182" s="2">
        <v>2023020356</v>
      </c>
      <c r="N182" s="2" t="s">
        <v>1510</v>
      </c>
      <c r="O182" s="2">
        <v>11991562580</v>
      </c>
      <c r="P182" s="2">
        <v>525036672</v>
      </c>
      <c r="Q182" s="2">
        <v>50730895882</v>
      </c>
      <c r="R182" s="7">
        <v>37889</v>
      </c>
      <c r="S182" s="2" t="s">
        <v>132</v>
      </c>
      <c r="T182" s="2" t="s">
        <v>133</v>
      </c>
      <c r="U182" s="2" t="s">
        <v>1511</v>
      </c>
      <c r="V182" s="8" t="s">
        <v>1512</v>
      </c>
      <c r="W182" s="2" t="s">
        <v>1513</v>
      </c>
      <c r="X182" s="2" t="s">
        <v>137</v>
      </c>
      <c r="Y182" s="2" t="s">
        <v>138</v>
      </c>
      <c r="Z182" s="2" t="s">
        <v>139</v>
      </c>
      <c r="AB182" s="2">
        <v>4</v>
      </c>
      <c r="AC182" s="2">
        <v>3</v>
      </c>
      <c r="AD182" s="2">
        <f t="shared" si="0"/>
        <v>6</v>
      </c>
      <c r="AE182" s="2">
        <v>1</v>
      </c>
      <c r="AF182" s="2">
        <f t="shared" si="1"/>
        <v>7</v>
      </c>
      <c r="AG182" s="2" t="str">
        <f t="shared" si="2"/>
        <v>Ok</v>
      </c>
      <c r="AH182" s="2" t="s">
        <v>140</v>
      </c>
      <c r="AI182" s="2">
        <v>648</v>
      </c>
      <c r="AJ182" s="2" t="s">
        <v>142</v>
      </c>
      <c r="AK182" s="2">
        <f>IFERROR(VLOOKUP(AJ182,Dicionário!A:B,2,0),"Conferir")</f>
        <v>2</v>
      </c>
      <c r="AL182" s="2">
        <v>0</v>
      </c>
      <c r="AM182" s="2" t="s">
        <v>141</v>
      </c>
      <c r="AN182" s="9">
        <f>IFERROR(VLOOKUP(AM182,Dicionário!A:B,2,0),"Conferir")</f>
        <v>2</v>
      </c>
      <c r="AO182" s="2">
        <v>2490</v>
      </c>
      <c r="AP182" s="2" t="s">
        <v>142</v>
      </c>
      <c r="AQ182" s="2">
        <f>IFERROR(VLOOKUP(AP182,Dicionário!A:B,2,0),"Conferir")</f>
        <v>2</v>
      </c>
      <c r="AR182" s="2">
        <v>0</v>
      </c>
      <c r="AS182" s="2" t="s">
        <v>141</v>
      </c>
      <c r="AT182" s="9">
        <f>IFERROR(VLOOKUP(AS182,Dicionário!A:B,2,0),"Conferir")</f>
        <v>2</v>
      </c>
      <c r="AU182" s="2">
        <v>0</v>
      </c>
      <c r="AV182" s="2">
        <f t="shared" si="26"/>
        <v>0</v>
      </c>
      <c r="AW182" s="2" t="s">
        <v>141</v>
      </c>
      <c r="AX182" s="9">
        <f>IFERROR(VLOOKUP(AW182,Dicionário!A:B,2,0),"Conferir")</f>
        <v>2</v>
      </c>
      <c r="AY182" s="2">
        <v>0</v>
      </c>
      <c r="AZ182" s="2" t="s">
        <v>141</v>
      </c>
      <c r="BA182" s="10">
        <f>IFERROR(VLOOKUP(AZ182,Dicionário!A:B,2,0),"Conferir")</f>
        <v>2</v>
      </c>
      <c r="BB182" s="2">
        <v>0</v>
      </c>
      <c r="BC182" s="2" t="s">
        <v>141</v>
      </c>
      <c r="BD182" s="10">
        <f>IFERROR(VLOOKUP(BC182,Dicionário!A:B,2,0),"Conferir")</f>
        <v>2</v>
      </c>
      <c r="BE182" s="2" t="s">
        <v>1514</v>
      </c>
      <c r="BF182" s="2">
        <v>0</v>
      </c>
      <c r="BG182" s="2" t="s">
        <v>143</v>
      </c>
      <c r="BH182" s="10">
        <f>IFERROR(VLOOKUP(BG182,Dicionário!$A:$B,2,0),"CONFERIR")</f>
        <v>1</v>
      </c>
      <c r="BI182" s="2">
        <v>0</v>
      </c>
      <c r="BJ182" s="2" t="s">
        <v>144</v>
      </c>
      <c r="BK182" s="10">
        <f>IFERROR(VLOOKUP(BJ182,Dicionário!$A:$B,2,0),"CONFERIR")</f>
        <v>2</v>
      </c>
      <c r="BL182" s="2">
        <v>628</v>
      </c>
      <c r="BM182" s="2" t="s">
        <v>145</v>
      </c>
      <c r="BN182" s="10">
        <f>IFERROR(VLOOKUP(BM182,Dicionário!$A:$B,2,0),"CONFERIR")</f>
        <v>2</v>
      </c>
      <c r="BO182" s="2">
        <v>66</v>
      </c>
      <c r="BP182" s="2" t="s">
        <v>146</v>
      </c>
      <c r="BQ182" s="10">
        <f>IFERROR(VLOOKUP(BP182,Dicionário!$A:$B,2,0),"CONFERIR")</f>
        <v>2</v>
      </c>
      <c r="BR182" s="2">
        <v>123</v>
      </c>
      <c r="BS182" s="2" t="s">
        <v>146</v>
      </c>
      <c r="BT182" s="10">
        <f>IFERROR(VLOOKUP(BS182,Dicionário!$A:$B,2,0),"CONFERIR")</f>
        <v>2</v>
      </c>
      <c r="BU182" s="2">
        <v>0</v>
      </c>
      <c r="BV182" s="2" t="s">
        <v>150</v>
      </c>
      <c r="BW182" s="10">
        <f>IFERROR(VLOOKUP(BV182,Dicionário!$A:$B,2,0),"CONFERIR")</f>
        <v>2</v>
      </c>
      <c r="BX182" s="2" t="s">
        <v>148</v>
      </c>
      <c r="BY182" s="2">
        <v>33</v>
      </c>
      <c r="BZ182" s="2" t="s">
        <v>149</v>
      </c>
      <c r="CA182" s="10">
        <f>IFERROR(VLOOKUP(BZ182,Dicionário!$A:$B,2,0),"CONFERIR")</f>
        <v>2</v>
      </c>
      <c r="CB182" s="2">
        <v>600</v>
      </c>
      <c r="CC182" s="2">
        <v>0</v>
      </c>
      <c r="CD182" s="2" t="s">
        <v>150</v>
      </c>
      <c r="CE182" s="10">
        <f>IFERROR(VLOOKUP(CD182,Dicionário!$A:$B,2,0),"CONFERIR")</f>
        <v>2</v>
      </c>
      <c r="CF182" s="2">
        <v>0</v>
      </c>
      <c r="CG182" s="2" t="s">
        <v>150</v>
      </c>
      <c r="CH182" s="10">
        <f>IFERROR(VLOOKUP(CG182,Dicionário!$A:$B,2,0),"CONFERIR")</f>
        <v>2</v>
      </c>
      <c r="CI182" s="2">
        <v>220</v>
      </c>
      <c r="CJ182" s="2" t="s">
        <v>175</v>
      </c>
      <c r="CK182" s="10">
        <f>IFERROR(VLOOKUP(CJ182,Dicionário!$A:$B,2,0),"CONFERIR")</f>
        <v>2</v>
      </c>
      <c r="CL182" s="2" t="s">
        <v>1515</v>
      </c>
      <c r="CM182" s="2">
        <v>2</v>
      </c>
      <c r="CN182" s="2">
        <v>0</v>
      </c>
      <c r="CO182" s="2">
        <v>2378</v>
      </c>
      <c r="CP182" s="2" t="s">
        <v>154</v>
      </c>
      <c r="CQ182" s="10">
        <f>IFERROR(VLOOKUP(CP182,Dicionário!$A:$B,2,0),"CONFERIR")</f>
        <v>2</v>
      </c>
      <c r="CR182" s="2">
        <v>111</v>
      </c>
      <c r="CS182" s="2" t="s">
        <v>1516</v>
      </c>
      <c r="CT182" s="10">
        <f>IFERROR(VLOOKUP(CS182,Dicionário!A:B,2,0),"Conferir")</f>
        <v>0</v>
      </c>
      <c r="CU182" s="2">
        <v>0</v>
      </c>
      <c r="CV182" s="2" t="s">
        <v>150</v>
      </c>
      <c r="CW182" s="10">
        <f>IFERROR(VLOOKUP(CV182,Dicionário!A:B,2,0),"Conferir")</f>
        <v>2</v>
      </c>
      <c r="CX182" s="2">
        <f t="shared" si="4"/>
        <v>0</v>
      </c>
      <c r="CY182" s="2">
        <v>0</v>
      </c>
      <c r="CZ182" s="2" t="s">
        <v>150</v>
      </c>
      <c r="DA182" s="10">
        <f>IFERROR(VLOOKUP(CZ182,Dicionário!$A:$B,2,0),"CONFERIR")</f>
        <v>2</v>
      </c>
      <c r="DC182" s="2" t="s">
        <v>203</v>
      </c>
      <c r="DD182" s="2" t="s">
        <v>190</v>
      </c>
      <c r="DE182" s="10">
        <f>IFERROR(VLOOKUP(DD182,Dicionário!A:B,2,0),"Conferir")</f>
        <v>2</v>
      </c>
      <c r="DF182" s="2" t="s">
        <v>156</v>
      </c>
      <c r="DG182" s="2" t="s">
        <v>191</v>
      </c>
      <c r="DH182" s="2" t="s">
        <v>157</v>
      </c>
      <c r="DI182" s="10">
        <f>IFERROR(VLOOKUP(DH182,Dicionário!$A:$B,2,0),"CONFERIR")</f>
        <v>2</v>
      </c>
      <c r="DJ182" s="2" t="s">
        <v>158</v>
      </c>
      <c r="DK182" s="10">
        <f>IFERROR(VLOOKUP(DJ182,Dicionário!A:B,2,0),"Conferir")</f>
        <v>5</v>
      </c>
      <c r="DL182" s="2" t="s">
        <v>229</v>
      </c>
      <c r="DM182" s="10">
        <f>IFERROR(VLOOKUP(DL182,Dicionário!A:B,2,0),"Conferir")</f>
        <v>2</v>
      </c>
      <c r="DN182" s="2" t="s">
        <v>125</v>
      </c>
      <c r="DO182" s="10">
        <f>IFERROR(VLOOKUP(DN182,Dicionário!A:B,2,0),"Conferir")</f>
        <v>1</v>
      </c>
      <c r="DP182" s="2" t="s">
        <v>125</v>
      </c>
      <c r="DQ182" s="10">
        <f>IFERROR(VLOOKUP(DP182,Dicionário!A:B,2,0),"Conferir")</f>
        <v>1</v>
      </c>
      <c r="DS182" s="2">
        <f t="shared" si="5"/>
        <v>2490</v>
      </c>
      <c r="DT182" s="2">
        <f t="shared" si="6"/>
        <v>4159</v>
      </c>
      <c r="DU182" s="2">
        <v>20</v>
      </c>
      <c r="DV182" s="2">
        <v>2021</v>
      </c>
    </row>
    <row r="183" spans="1:126" ht="13" x14ac:dyDescent="0.15">
      <c r="A183" s="6">
        <v>44966.581240810185</v>
      </c>
      <c r="B183" s="2" t="s">
        <v>192</v>
      </c>
      <c r="C183" s="2" t="s">
        <v>1517</v>
      </c>
      <c r="D183" s="2" t="s">
        <v>125</v>
      </c>
      <c r="E183" s="2" t="s">
        <v>125</v>
      </c>
      <c r="F183" s="2" t="s">
        <v>126</v>
      </c>
      <c r="G183" s="2" t="s">
        <v>162</v>
      </c>
      <c r="H183" s="2">
        <v>1</v>
      </c>
      <c r="I183" s="2" t="s">
        <v>127</v>
      </c>
      <c r="J183" s="2" t="s">
        <v>128</v>
      </c>
      <c r="K183" s="2" t="s">
        <v>163</v>
      </c>
      <c r="L183" s="2" t="s">
        <v>1518</v>
      </c>
      <c r="M183" s="2">
        <v>2023020357</v>
      </c>
      <c r="N183" s="2" t="s">
        <v>1519</v>
      </c>
      <c r="O183" s="2">
        <v>11957470135</v>
      </c>
      <c r="P183" s="2">
        <v>562661979</v>
      </c>
      <c r="Q183" s="2">
        <v>45290924884</v>
      </c>
      <c r="R183" s="7">
        <v>38306</v>
      </c>
      <c r="S183" s="2" t="s">
        <v>224</v>
      </c>
      <c r="T183" s="2" t="s">
        <v>133</v>
      </c>
      <c r="U183" s="2" t="s">
        <v>1520</v>
      </c>
      <c r="V183" s="8" t="s">
        <v>1521</v>
      </c>
      <c r="W183" s="2" t="s">
        <v>168</v>
      </c>
      <c r="X183" s="2" t="s">
        <v>137</v>
      </c>
      <c r="Y183" s="2" t="s">
        <v>138</v>
      </c>
      <c r="Z183" s="2" t="s">
        <v>139</v>
      </c>
      <c r="AB183" s="2">
        <v>3</v>
      </c>
      <c r="AC183" s="2">
        <v>3</v>
      </c>
      <c r="AD183" s="2">
        <f t="shared" si="0"/>
        <v>6</v>
      </c>
      <c r="AF183" s="2">
        <f t="shared" si="1"/>
        <v>6</v>
      </c>
      <c r="AG183" s="2" t="str">
        <f t="shared" si="2"/>
        <v>Ok</v>
      </c>
      <c r="AH183" s="2" t="s">
        <v>169</v>
      </c>
      <c r="AI183" s="2">
        <v>0</v>
      </c>
      <c r="AJ183" s="2" t="s">
        <v>141</v>
      </c>
      <c r="AK183" s="2">
        <f>IFERROR(VLOOKUP(AJ183,Dicionário!A:B,2,0),"Conferir")</f>
        <v>2</v>
      </c>
      <c r="AL183" s="2">
        <v>2300</v>
      </c>
      <c r="AM183" s="2" t="s">
        <v>170</v>
      </c>
      <c r="AN183" s="9">
        <f>IFERROR(VLOOKUP(AM183,Dicionário!A:B,2,0),"Conferir")</f>
        <v>2</v>
      </c>
      <c r="AO183" s="2">
        <v>1335</v>
      </c>
      <c r="AP183" s="2" t="s">
        <v>142</v>
      </c>
      <c r="AQ183" s="2">
        <f>IFERROR(VLOOKUP(AP183,Dicionário!A:B,2,0),"Conferir")</f>
        <v>2</v>
      </c>
      <c r="AR183" s="2">
        <v>0</v>
      </c>
      <c r="AS183" s="2" t="s">
        <v>141</v>
      </c>
      <c r="AT183" s="9">
        <f>IFERROR(VLOOKUP(AS183,Dicionário!A:B,2,0),"Conferir")</f>
        <v>2</v>
      </c>
      <c r="AU183" s="2">
        <v>0</v>
      </c>
      <c r="AV183" s="2">
        <f t="shared" si="26"/>
        <v>0</v>
      </c>
      <c r="AW183" s="2" t="s">
        <v>141</v>
      </c>
      <c r="AX183" s="9">
        <f>IFERROR(VLOOKUP(AW183,Dicionário!A:B,2,0),"Conferir")</f>
        <v>2</v>
      </c>
      <c r="AY183" s="2">
        <v>0</v>
      </c>
      <c r="AZ183" s="2" t="s">
        <v>141</v>
      </c>
      <c r="BA183" s="10">
        <f>IFERROR(VLOOKUP(AZ183,Dicionário!A:B,2,0),"Conferir")</f>
        <v>2</v>
      </c>
      <c r="BB183" s="2">
        <v>0</v>
      </c>
      <c r="BC183" s="2" t="s">
        <v>141</v>
      </c>
      <c r="BD183" s="10">
        <f>IFERROR(VLOOKUP(BC183,Dicionário!A:B,2,0),"Conferir")</f>
        <v>2</v>
      </c>
      <c r="BE183" s="2" t="s">
        <v>1522</v>
      </c>
      <c r="BF183" s="2">
        <v>0</v>
      </c>
      <c r="BG183" s="2" t="s">
        <v>143</v>
      </c>
      <c r="BH183" s="10">
        <f>IFERROR(VLOOKUP(BG183,Dicionário!$A:$B,2,0),"CONFERIR")</f>
        <v>1</v>
      </c>
      <c r="BI183" s="2">
        <v>0</v>
      </c>
      <c r="BJ183" s="2" t="s">
        <v>144</v>
      </c>
      <c r="BK183" s="10">
        <f>IFERROR(VLOOKUP(BJ183,Dicionário!$A:$B,2,0),"CONFERIR")</f>
        <v>2</v>
      </c>
      <c r="BL183" s="2">
        <v>0</v>
      </c>
      <c r="BM183" s="2" t="s">
        <v>378</v>
      </c>
      <c r="BN183" s="10">
        <f>IFERROR(VLOOKUP(BM183,Dicionário!$A:$B,2,0),"CONFERIR")</f>
        <v>2</v>
      </c>
      <c r="BO183" s="2">
        <v>70</v>
      </c>
      <c r="BP183" s="2" t="s">
        <v>146</v>
      </c>
      <c r="BQ183" s="10">
        <f>IFERROR(VLOOKUP(BP183,Dicionário!$A:$B,2,0),"CONFERIR")</f>
        <v>2</v>
      </c>
      <c r="BR183" s="2">
        <v>160</v>
      </c>
      <c r="BS183" s="2" t="s">
        <v>146</v>
      </c>
      <c r="BT183" s="10">
        <f>IFERROR(VLOOKUP(BS183,Dicionário!$A:$B,2,0),"CONFERIR")</f>
        <v>2</v>
      </c>
      <c r="BU183" s="2">
        <v>74</v>
      </c>
      <c r="BV183" s="2" t="s">
        <v>147</v>
      </c>
      <c r="BW183" s="10">
        <f>IFERROR(VLOOKUP(BV183,Dicionário!$A:$B,2,0),"CONFERIR")</f>
        <v>2</v>
      </c>
      <c r="BX183" s="2" t="s">
        <v>148</v>
      </c>
      <c r="BY183" s="2">
        <v>162</v>
      </c>
      <c r="BZ183" s="2" t="s">
        <v>149</v>
      </c>
      <c r="CA183" s="10">
        <f>IFERROR(VLOOKUP(BZ183,Dicionário!$A:$B,2,0),"CONFERIR")</f>
        <v>2</v>
      </c>
      <c r="CB183" s="2">
        <v>0</v>
      </c>
      <c r="CC183" s="2">
        <v>0</v>
      </c>
      <c r="CD183" s="2" t="s">
        <v>150</v>
      </c>
      <c r="CE183" s="10">
        <f>IFERROR(VLOOKUP(CD183,Dicionário!$A:$B,2,0),"CONFERIR")</f>
        <v>2</v>
      </c>
      <c r="CF183" s="2">
        <v>0</v>
      </c>
      <c r="CG183" s="2" t="s">
        <v>150</v>
      </c>
      <c r="CH183" s="10">
        <f>IFERROR(VLOOKUP(CG183,Dicionário!$A:$B,2,0),"CONFERIR")</f>
        <v>2</v>
      </c>
      <c r="CI183" s="2">
        <v>70</v>
      </c>
      <c r="CJ183" s="2" t="s">
        <v>175</v>
      </c>
      <c r="CK183" s="10">
        <f>IFERROR(VLOOKUP(CJ183,Dicionário!$A:$B,2,0),"CONFERIR")</f>
        <v>2</v>
      </c>
      <c r="CL183" s="2" t="s">
        <v>1523</v>
      </c>
      <c r="CM183" s="2">
        <v>0</v>
      </c>
      <c r="CN183" s="2">
        <v>0</v>
      </c>
      <c r="CO183" s="2">
        <v>0</v>
      </c>
      <c r="CP183" s="2" t="s">
        <v>150</v>
      </c>
      <c r="CQ183" s="10">
        <f>IFERROR(VLOOKUP(CP183,Dicionário!$A:$B,2,0),"CONFERIR")</f>
        <v>2</v>
      </c>
      <c r="CR183" s="2">
        <v>0</v>
      </c>
      <c r="CS183" s="2" t="s">
        <v>154</v>
      </c>
      <c r="CT183" s="10">
        <f>IFERROR(VLOOKUP(CS183,Dicionário!A:B,2,0),"Conferir")</f>
        <v>2</v>
      </c>
      <c r="CU183" s="2">
        <v>0</v>
      </c>
      <c r="CV183" s="2" t="s">
        <v>154</v>
      </c>
      <c r="CW183" s="10">
        <f>IFERROR(VLOOKUP(CV183,Dicionário!A:B,2,0),"Conferir")</f>
        <v>2</v>
      </c>
      <c r="CX183" s="2">
        <f t="shared" si="4"/>
        <v>0</v>
      </c>
      <c r="CY183" s="2">
        <v>0</v>
      </c>
      <c r="CZ183" s="2" t="s">
        <v>150</v>
      </c>
      <c r="DA183" s="10">
        <f>IFERROR(VLOOKUP(CZ183,Dicionário!$A:$B,2,0),"CONFERIR")</f>
        <v>2</v>
      </c>
      <c r="DC183" s="2" t="s">
        <v>155</v>
      </c>
      <c r="DD183" s="2" t="s">
        <v>155</v>
      </c>
      <c r="DE183" s="10">
        <f>IFERROR(VLOOKUP(DD183,Dicionário!A:B,2,0),"Conferir")</f>
        <v>1</v>
      </c>
      <c r="DF183" s="2" t="s">
        <v>156</v>
      </c>
      <c r="DH183" s="2" t="s">
        <v>157</v>
      </c>
      <c r="DI183" s="10">
        <f>IFERROR(VLOOKUP(DH183,Dicionário!$A:$B,2,0),"CONFERIR")</f>
        <v>2</v>
      </c>
      <c r="DJ183" s="2" t="s">
        <v>229</v>
      </c>
      <c r="DK183" s="10">
        <f>IFERROR(VLOOKUP(DJ183,Dicionário!A:B,2,0),"Conferir")</f>
        <v>2</v>
      </c>
      <c r="DL183" s="2" t="s">
        <v>158</v>
      </c>
      <c r="DM183" s="10">
        <f>IFERROR(VLOOKUP(DL183,Dicionário!A:B,2,0),"Conferir")</f>
        <v>5</v>
      </c>
      <c r="DN183" s="2" t="s">
        <v>126</v>
      </c>
      <c r="DO183" s="10">
        <f>IFERROR(VLOOKUP(DN183,Dicionário!A:B,2,0),"Conferir")</f>
        <v>2</v>
      </c>
      <c r="DP183" s="2" t="s">
        <v>126</v>
      </c>
      <c r="DQ183" s="10">
        <f>IFERROR(VLOOKUP(DP183,Dicionário!A:B,2,0),"Conferir")</f>
        <v>2</v>
      </c>
      <c r="DS183" s="2">
        <f t="shared" si="5"/>
        <v>3635</v>
      </c>
      <c r="DT183" s="2">
        <f t="shared" si="6"/>
        <v>536</v>
      </c>
      <c r="DU183" s="2">
        <v>18</v>
      </c>
      <c r="DV183" s="2">
        <v>2022</v>
      </c>
    </row>
    <row r="184" spans="1:126" ht="13" x14ac:dyDescent="0.15">
      <c r="A184" s="6">
        <v>44966.635532997687</v>
      </c>
      <c r="B184" s="2" t="s">
        <v>180</v>
      </c>
      <c r="C184" s="2" t="s">
        <v>1524</v>
      </c>
      <c r="D184" s="2" t="s">
        <v>125</v>
      </c>
      <c r="E184" s="2" t="s">
        <v>126</v>
      </c>
      <c r="F184" s="2" t="s">
        <v>1525</v>
      </c>
      <c r="G184" s="2">
        <v>2</v>
      </c>
      <c r="H184" s="2">
        <v>3</v>
      </c>
      <c r="I184" s="2" t="s">
        <v>127</v>
      </c>
      <c r="J184" s="2" t="s">
        <v>128</v>
      </c>
      <c r="K184" s="2" t="s">
        <v>163</v>
      </c>
      <c r="L184" s="2" t="s">
        <v>1526</v>
      </c>
      <c r="M184" s="2">
        <v>2023020358</v>
      </c>
      <c r="N184" s="2" t="s">
        <v>1527</v>
      </c>
      <c r="O184" s="2">
        <v>11967028691</v>
      </c>
      <c r="P184" s="2">
        <v>534634291</v>
      </c>
      <c r="Q184" s="2">
        <v>51487275862</v>
      </c>
      <c r="R184" s="7">
        <v>38116</v>
      </c>
      <c r="S184" s="2" t="s">
        <v>132</v>
      </c>
      <c r="T184" s="2" t="s">
        <v>133</v>
      </c>
      <c r="U184" s="2" t="s">
        <v>1528</v>
      </c>
      <c r="V184" s="8" t="s">
        <v>1529</v>
      </c>
      <c r="W184" s="2" t="s">
        <v>168</v>
      </c>
      <c r="X184" s="2" t="s">
        <v>137</v>
      </c>
      <c r="Y184" s="2" t="s">
        <v>138</v>
      </c>
      <c r="Z184" s="2" t="s">
        <v>139</v>
      </c>
      <c r="AB184" s="2">
        <v>3</v>
      </c>
      <c r="AC184" s="2">
        <v>3</v>
      </c>
      <c r="AD184" s="2">
        <f t="shared" si="0"/>
        <v>6</v>
      </c>
      <c r="AF184" s="2">
        <f t="shared" si="1"/>
        <v>6</v>
      </c>
      <c r="AG184" s="2" t="str">
        <f t="shared" si="2"/>
        <v>Ok</v>
      </c>
      <c r="AH184" s="2" t="s">
        <v>140</v>
      </c>
      <c r="AI184" s="2">
        <v>0</v>
      </c>
      <c r="AJ184" s="2" t="s">
        <v>141</v>
      </c>
      <c r="AK184" s="2">
        <f>IFERROR(VLOOKUP(AJ184,Dicionário!A:B,2,0),"Conferir")</f>
        <v>2</v>
      </c>
      <c r="AL184" s="2">
        <v>0</v>
      </c>
      <c r="AM184" s="2" t="s">
        <v>141</v>
      </c>
      <c r="AN184" s="9">
        <f>IFERROR(VLOOKUP(AM184,Dicionário!A:B,2,0),"Conferir")</f>
        <v>2</v>
      </c>
      <c r="AO184" s="2">
        <v>1099</v>
      </c>
      <c r="AP184" s="2" t="s">
        <v>188</v>
      </c>
      <c r="AQ184" s="2">
        <f>IFERROR(VLOOKUP(AP184,Dicionário!A:B,2,0),"Conferir")</f>
        <v>0</v>
      </c>
      <c r="AR184" s="2">
        <v>0</v>
      </c>
      <c r="AS184" s="2" t="s">
        <v>141</v>
      </c>
      <c r="AT184" s="9">
        <f>IFERROR(VLOOKUP(AS184,Dicionário!A:B,2,0),"Conferir")</f>
        <v>2</v>
      </c>
      <c r="AU184" s="2">
        <v>0</v>
      </c>
      <c r="AV184" s="2">
        <f t="shared" si="26"/>
        <v>0</v>
      </c>
      <c r="AW184" s="2" t="s">
        <v>141</v>
      </c>
      <c r="AX184" s="9">
        <f>IFERROR(VLOOKUP(AW184,Dicionário!A:B,2,0),"Conferir")</f>
        <v>2</v>
      </c>
      <c r="AY184" s="2">
        <v>0</v>
      </c>
      <c r="AZ184" s="2" t="s">
        <v>141</v>
      </c>
      <c r="BA184" s="10">
        <f>IFERROR(VLOOKUP(AZ184,Dicionário!A:B,2,0),"Conferir")</f>
        <v>2</v>
      </c>
      <c r="BB184" s="2">
        <v>1302</v>
      </c>
      <c r="BC184" s="2" t="s">
        <v>200</v>
      </c>
      <c r="BD184" s="10">
        <f>IFERROR(VLOOKUP(BC184,Dicionário!A:B,2,0),"Conferir")</f>
        <v>0</v>
      </c>
      <c r="BF184" s="2">
        <v>0</v>
      </c>
      <c r="BG184" s="2" t="s">
        <v>172</v>
      </c>
      <c r="BH184" s="10">
        <f>IFERROR(VLOOKUP(BG184,Dicionário!$A:$B,2,0),"CONFERIR")</f>
        <v>2</v>
      </c>
      <c r="BI184" s="2">
        <v>937</v>
      </c>
      <c r="BJ184" s="2" t="s">
        <v>173</v>
      </c>
      <c r="BK184" s="10">
        <f>IFERROR(VLOOKUP(BJ184,Dicionário!$A:$B,2,0),"CONFERIR")</f>
        <v>2</v>
      </c>
      <c r="BL184" s="2">
        <v>277</v>
      </c>
      <c r="BM184" s="2" t="s">
        <v>145</v>
      </c>
      <c r="BN184" s="10">
        <f>IFERROR(VLOOKUP(BM184,Dicionário!$A:$B,2,0),"CONFERIR")</f>
        <v>2</v>
      </c>
      <c r="BO184" s="2">
        <v>97</v>
      </c>
      <c r="BP184" s="2" t="s">
        <v>146</v>
      </c>
      <c r="BQ184" s="10">
        <f>IFERROR(VLOOKUP(BP184,Dicionário!$A:$B,2,0),"CONFERIR")</f>
        <v>2</v>
      </c>
      <c r="BR184" s="2">
        <v>60</v>
      </c>
      <c r="BS184" s="2" t="s">
        <v>146</v>
      </c>
      <c r="BT184" s="10">
        <f>IFERROR(VLOOKUP(BS184,Dicionário!$A:$B,2,0),"CONFERIR")</f>
        <v>2</v>
      </c>
      <c r="BU184" s="2">
        <v>15</v>
      </c>
      <c r="BV184" s="2" t="s">
        <v>147</v>
      </c>
      <c r="BW184" s="10">
        <f>IFERROR(VLOOKUP(BV184,Dicionário!$A:$B,2,0),"CONFERIR")</f>
        <v>2</v>
      </c>
      <c r="BX184" s="2" t="s">
        <v>202</v>
      </c>
      <c r="BY184" s="2">
        <v>118</v>
      </c>
      <c r="BZ184" s="2" t="s">
        <v>149</v>
      </c>
      <c r="CA184" s="10">
        <f>IFERROR(VLOOKUP(BZ184,Dicionário!$A:$B,2,0),"CONFERIR")</f>
        <v>2</v>
      </c>
      <c r="CB184" s="2">
        <v>0</v>
      </c>
      <c r="CC184" s="2">
        <v>0</v>
      </c>
      <c r="CD184" s="2" t="s">
        <v>150</v>
      </c>
      <c r="CE184" s="10">
        <f>IFERROR(VLOOKUP(CD184,Dicionário!$A:$B,2,0),"CONFERIR")</f>
        <v>2</v>
      </c>
      <c r="CF184" s="2">
        <v>0</v>
      </c>
      <c r="CG184" s="2" t="s">
        <v>150</v>
      </c>
      <c r="CH184" s="10">
        <f>IFERROR(VLOOKUP(CG184,Dicionário!$A:$B,2,0),"CONFERIR")</f>
        <v>2</v>
      </c>
      <c r="CI184" s="2">
        <v>0</v>
      </c>
      <c r="CJ184" s="2" t="s">
        <v>150</v>
      </c>
      <c r="CK184" s="10">
        <f>IFERROR(VLOOKUP(CJ184,Dicionário!$A:$B,2,0),"CONFERIR")</f>
        <v>2</v>
      </c>
      <c r="CM184" s="2">
        <v>0</v>
      </c>
      <c r="CN184" s="2">
        <v>0</v>
      </c>
      <c r="CO184" s="2">
        <v>0</v>
      </c>
      <c r="CP184" s="2" t="s">
        <v>150</v>
      </c>
      <c r="CQ184" s="10">
        <f>IFERROR(VLOOKUP(CP184,Dicionário!$A:$B,2,0),"CONFERIR")</f>
        <v>2</v>
      </c>
      <c r="CR184" s="2">
        <v>0</v>
      </c>
      <c r="CS184" s="2" t="s">
        <v>150</v>
      </c>
      <c r="CT184" s="10">
        <f>IFERROR(VLOOKUP(CS184,Dicionário!A:B,2,0),"Conferir")</f>
        <v>2</v>
      </c>
      <c r="CU184" s="2">
        <v>0</v>
      </c>
      <c r="CV184" s="2" t="s">
        <v>150</v>
      </c>
      <c r="CW184" s="10">
        <f>IFERROR(VLOOKUP(CV184,Dicionário!A:B,2,0),"Conferir")</f>
        <v>2</v>
      </c>
      <c r="CX184" s="2">
        <f t="shared" si="4"/>
        <v>0</v>
      </c>
      <c r="CY184" s="2">
        <v>0</v>
      </c>
      <c r="CZ184" s="2" t="s">
        <v>150</v>
      </c>
      <c r="DA184" s="10">
        <f>IFERROR(VLOOKUP(CZ184,Dicionário!$A:$B,2,0),"CONFERIR")</f>
        <v>2</v>
      </c>
      <c r="DC184" s="2" t="s">
        <v>155</v>
      </c>
      <c r="DD184" s="2" t="s">
        <v>155</v>
      </c>
      <c r="DE184" s="10">
        <f>IFERROR(VLOOKUP(DD184,Dicionário!A:B,2,0),"Conferir")</f>
        <v>1</v>
      </c>
      <c r="DF184" s="2" t="s">
        <v>156</v>
      </c>
      <c r="DG184" s="2" t="s">
        <v>126</v>
      </c>
      <c r="DH184" s="2" t="s">
        <v>157</v>
      </c>
      <c r="DI184" s="10">
        <f>IFERROR(VLOOKUP(DH184,Dicionário!$A:$B,2,0),"CONFERIR")</f>
        <v>2</v>
      </c>
      <c r="DJ184" s="2" t="s">
        <v>158</v>
      </c>
      <c r="DK184" s="10">
        <f>IFERROR(VLOOKUP(DJ184,Dicionário!A:B,2,0),"Conferir")</f>
        <v>5</v>
      </c>
      <c r="DL184" s="2" t="s">
        <v>206</v>
      </c>
      <c r="DM184" s="10">
        <f>IFERROR(VLOOKUP(DL184,Dicionário!A:B,2,0),"Conferir")</f>
        <v>7</v>
      </c>
      <c r="DN184" s="2" t="s">
        <v>126</v>
      </c>
      <c r="DO184" s="10">
        <f>IFERROR(VLOOKUP(DN184,Dicionário!A:B,2,0),"Conferir")</f>
        <v>2</v>
      </c>
      <c r="DP184" s="2" t="s">
        <v>126</v>
      </c>
      <c r="DQ184" s="10">
        <f>IFERROR(VLOOKUP(DP184,Dicionário!A:B,2,0),"Conferir")</f>
        <v>2</v>
      </c>
      <c r="DS184" s="2">
        <f t="shared" si="5"/>
        <v>2401</v>
      </c>
      <c r="DT184" s="2">
        <f t="shared" si="6"/>
        <v>1504</v>
      </c>
      <c r="DU184" s="2">
        <v>19</v>
      </c>
      <c r="DV184" s="2">
        <v>2022</v>
      </c>
    </row>
    <row r="185" spans="1:126" ht="13" x14ac:dyDescent="0.15">
      <c r="A185" s="6">
        <v>44967.690122870372</v>
      </c>
      <c r="B185" s="2" t="s">
        <v>123</v>
      </c>
      <c r="C185" s="2" t="s">
        <v>1530</v>
      </c>
      <c r="D185" s="2" t="s">
        <v>125</v>
      </c>
      <c r="E185" s="2" t="s">
        <v>126</v>
      </c>
      <c r="F185" s="2" t="s">
        <v>126</v>
      </c>
      <c r="G185" s="2">
        <v>2</v>
      </c>
      <c r="H185" s="2">
        <v>1</v>
      </c>
      <c r="I185" s="2" t="s">
        <v>127</v>
      </c>
      <c r="J185" s="2" t="s">
        <v>128</v>
      </c>
      <c r="K185" s="2" t="s">
        <v>221</v>
      </c>
      <c r="L185" s="2" t="s">
        <v>1531</v>
      </c>
      <c r="M185" s="2">
        <v>2023020359</v>
      </c>
      <c r="N185" s="2" t="s">
        <v>1532</v>
      </c>
      <c r="O185" s="2">
        <v>11942159458</v>
      </c>
      <c r="P185" s="2">
        <v>530744107</v>
      </c>
      <c r="Q185" s="2">
        <v>54874090800</v>
      </c>
      <c r="R185" s="7">
        <v>38430</v>
      </c>
      <c r="S185" s="2" t="s">
        <v>132</v>
      </c>
      <c r="T185" s="2" t="s">
        <v>133</v>
      </c>
      <c r="U185" s="2" t="s">
        <v>1533</v>
      </c>
      <c r="V185" s="8" t="s">
        <v>1534</v>
      </c>
      <c r="W185" s="2" t="s">
        <v>168</v>
      </c>
      <c r="X185" s="2" t="s">
        <v>137</v>
      </c>
      <c r="Y185" s="2" t="s">
        <v>138</v>
      </c>
      <c r="Z185" s="2" t="s">
        <v>139</v>
      </c>
      <c r="AB185" s="2">
        <v>3</v>
      </c>
      <c r="AC185" s="2">
        <v>3</v>
      </c>
      <c r="AD185" s="2">
        <f t="shared" si="0"/>
        <v>6</v>
      </c>
      <c r="AF185" s="2">
        <f t="shared" si="1"/>
        <v>6</v>
      </c>
      <c r="AG185" s="2" t="str">
        <f t="shared" si="2"/>
        <v>Ok</v>
      </c>
      <c r="AH185" s="2" t="s">
        <v>140</v>
      </c>
      <c r="AI185" s="2">
        <v>0</v>
      </c>
      <c r="AJ185" s="2" t="s">
        <v>141</v>
      </c>
      <c r="AK185" s="2">
        <f>IFERROR(VLOOKUP(AJ185,Dicionário!A:B,2,0),"Conferir")</f>
        <v>2</v>
      </c>
      <c r="AL185" s="2">
        <v>2338</v>
      </c>
      <c r="AM185" s="2" t="s">
        <v>142</v>
      </c>
      <c r="AN185" s="9">
        <f>IFERROR(VLOOKUP(AM185,Dicionário!A:B,2,0),"Conferir")</f>
        <v>2</v>
      </c>
      <c r="AO185" s="2">
        <v>2931</v>
      </c>
      <c r="AP185" s="2" t="s">
        <v>170</v>
      </c>
      <c r="AQ185" s="2">
        <f>IFERROR(VLOOKUP(AP185,Dicionário!A:B,2,0),"Conferir")</f>
        <v>2</v>
      </c>
      <c r="AR185" s="2">
        <v>0</v>
      </c>
      <c r="AS185" s="2" t="s">
        <v>141</v>
      </c>
      <c r="AT185" s="9">
        <f>IFERROR(VLOOKUP(AS185,Dicionário!A:B,2,0),"Conferir")</f>
        <v>2</v>
      </c>
      <c r="AU185" s="2">
        <v>0</v>
      </c>
      <c r="AV185" s="2">
        <v>0</v>
      </c>
      <c r="AW185" s="2" t="s">
        <v>141</v>
      </c>
      <c r="AX185" s="9">
        <f>IFERROR(VLOOKUP(AW185,Dicionário!A:B,2,0),"Conferir")</f>
        <v>2</v>
      </c>
      <c r="AY185" s="2">
        <v>0</v>
      </c>
      <c r="AZ185" s="2" t="s">
        <v>141</v>
      </c>
      <c r="BA185" s="10">
        <f>IFERROR(VLOOKUP(AZ185,Dicionário!A:B,2,0),"Conferir")</f>
        <v>2</v>
      </c>
      <c r="BB185" s="2">
        <v>0</v>
      </c>
      <c r="BC185" s="2" t="s">
        <v>141</v>
      </c>
      <c r="BD185" s="10">
        <f>IFERROR(VLOOKUP(BC185,Dicionário!A:B,2,0),"Conferir")</f>
        <v>2</v>
      </c>
      <c r="BF185" s="2">
        <v>0</v>
      </c>
      <c r="BG185" s="2" t="s">
        <v>143</v>
      </c>
      <c r="BH185" s="10">
        <f>IFERROR(VLOOKUP(BG185,Dicionário!$A:$B,2,0),"CONFERIR")</f>
        <v>1</v>
      </c>
      <c r="BI185" s="2">
        <v>0</v>
      </c>
      <c r="BJ185" s="2" t="s">
        <v>144</v>
      </c>
      <c r="BK185" s="10">
        <f>IFERROR(VLOOKUP(BJ185,Dicionário!$A:$B,2,0),"CONFERIR")</f>
        <v>2</v>
      </c>
      <c r="BL185" s="2">
        <v>0</v>
      </c>
      <c r="BM185" s="2" t="s">
        <v>150</v>
      </c>
      <c r="BN185" s="10">
        <f>IFERROR(VLOOKUP(BM185,Dicionário!$A:$B,2,0),"CONFERIR")</f>
        <v>2</v>
      </c>
      <c r="BO185" s="2">
        <v>47</v>
      </c>
      <c r="BP185" s="2" t="s">
        <v>146</v>
      </c>
      <c r="BQ185" s="10">
        <f>IFERROR(VLOOKUP(BP185,Dicionário!$A:$B,2,0),"CONFERIR")</f>
        <v>2</v>
      </c>
      <c r="BR185" s="2">
        <v>0</v>
      </c>
      <c r="BS185" s="2" t="s">
        <v>1535</v>
      </c>
      <c r="BT185" s="10">
        <f>IFERROR(VLOOKUP(BS185,Dicionário!$A:$B,2,0),"CONFERIR")</f>
        <v>1</v>
      </c>
      <c r="BU185" s="2">
        <v>36</v>
      </c>
      <c r="BV185" s="2" t="s">
        <v>309</v>
      </c>
      <c r="BW185" s="10">
        <f>IFERROR(VLOOKUP(BV185,Dicionário!$A:$B,2,0),"CONFERIR")</f>
        <v>2</v>
      </c>
      <c r="BX185" s="2" t="s">
        <v>148</v>
      </c>
      <c r="BY185" s="2">
        <v>64</v>
      </c>
      <c r="BZ185" s="2" t="s">
        <v>149</v>
      </c>
      <c r="CA185" s="10">
        <f>IFERROR(VLOOKUP(BZ185,Dicionário!$A:$B,2,0),"CONFERIR")</f>
        <v>2</v>
      </c>
      <c r="CB185" s="2">
        <v>633</v>
      </c>
      <c r="CC185" s="2">
        <v>0</v>
      </c>
      <c r="CD185" s="2" t="s">
        <v>150</v>
      </c>
      <c r="CE185" s="10">
        <f>IFERROR(VLOOKUP(CD185,Dicionário!$A:$B,2,0),"CONFERIR")</f>
        <v>2</v>
      </c>
      <c r="CF185" s="2">
        <v>0</v>
      </c>
      <c r="CG185" s="2" t="s">
        <v>150</v>
      </c>
      <c r="CH185" s="10">
        <f>IFERROR(VLOOKUP(CG185,Dicionário!$A:$B,2,0),"CONFERIR")</f>
        <v>2</v>
      </c>
      <c r="CI185" s="2">
        <v>403</v>
      </c>
      <c r="CJ185" s="2" t="s">
        <v>287</v>
      </c>
      <c r="CK185" s="10">
        <f>IFERROR(VLOOKUP(CJ185,Dicionário!$A:$B,2,0),"CONFERIR")</f>
        <v>0</v>
      </c>
      <c r="CL185" s="2" t="s">
        <v>1536</v>
      </c>
      <c r="CM185" s="2">
        <v>0</v>
      </c>
      <c r="CN185" s="2">
        <v>0</v>
      </c>
      <c r="CO185" s="2">
        <v>0</v>
      </c>
      <c r="CP185" s="2" t="s">
        <v>150</v>
      </c>
      <c r="CQ185" s="10">
        <f>IFERROR(VLOOKUP(CP185,Dicionário!$A:$B,2,0),"CONFERIR")</f>
        <v>2</v>
      </c>
      <c r="CR185" s="2">
        <v>825</v>
      </c>
      <c r="CS185" s="2" t="s">
        <v>154</v>
      </c>
      <c r="CT185" s="10">
        <f>IFERROR(VLOOKUP(CS185,Dicionário!A:B,2,0),"Conferir")</f>
        <v>2</v>
      </c>
      <c r="CU185" s="2">
        <v>0</v>
      </c>
      <c r="CV185" s="2" t="s">
        <v>150</v>
      </c>
      <c r="CW185" s="10">
        <f>IFERROR(VLOOKUP(CV185,Dicionário!A:B,2,0),"Conferir")</f>
        <v>2</v>
      </c>
      <c r="CX185" s="2">
        <f t="shared" si="4"/>
        <v>-68.75</v>
      </c>
      <c r="CY185" s="2">
        <v>0</v>
      </c>
      <c r="CZ185" s="2" t="s">
        <v>150</v>
      </c>
      <c r="DA185" s="10">
        <f>IFERROR(VLOOKUP(CZ185,Dicionário!$A:$B,2,0),"CONFERIR")</f>
        <v>2</v>
      </c>
      <c r="DC185" s="2" t="s">
        <v>190</v>
      </c>
      <c r="DD185" s="2" t="s">
        <v>190</v>
      </c>
      <c r="DE185" s="10">
        <f>IFERROR(VLOOKUP(DD185,Dicionário!A:B,2,0),"Conferir")</f>
        <v>2</v>
      </c>
      <c r="DF185" s="2" t="s">
        <v>156</v>
      </c>
      <c r="DG185" s="2" t="s">
        <v>191</v>
      </c>
      <c r="DH185" s="2" t="s">
        <v>157</v>
      </c>
      <c r="DI185" s="10">
        <f>IFERROR(VLOOKUP(DH185,Dicionário!$A:$B,2,0),"CONFERIR")</f>
        <v>2</v>
      </c>
      <c r="DJ185" s="2" t="s">
        <v>229</v>
      </c>
      <c r="DK185" s="10">
        <f>IFERROR(VLOOKUP(DJ185,Dicionário!A:B,2,0),"Conferir")</f>
        <v>2</v>
      </c>
      <c r="DL185" s="2" t="s">
        <v>229</v>
      </c>
      <c r="DM185" s="10">
        <f>IFERROR(VLOOKUP(DL185,Dicionário!A:B,2,0),"Conferir")</f>
        <v>2</v>
      </c>
      <c r="DN185" s="2" t="s">
        <v>126</v>
      </c>
      <c r="DO185" s="10">
        <f>IFERROR(VLOOKUP(DN185,Dicionário!A:B,2,0),"Conferir")</f>
        <v>2</v>
      </c>
      <c r="DP185" s="2" t="s">
        <v>126</v>
      </c>
      <c r="DQ185" s="10">
        <f>IFERROR(VLOOKUP(DP185,Dicionário!A:B,2,0),"Conferir")</f>
        <v>2</v>
      </c>
      <c r="DS185" s="2">
        <f t="shared" si="5"/>
        <v>5269</v>
      </c>
      <c r="DT185" s="2">
        <f t="shared" si="6"/>
        <v>2008</v>
      </c>
      <c r="DU185" s="2">
        <v>18</v>
      </c>
      <c r="DV185" s="2">
        <v>2022</v>
      </c>
    </row>
    <row r="186" spans="1:126" ht="13" x14ac:dyDescent="0.15">
      <c r="A186" s="6">
        <v>44966.687188668977</v>
      </c>
      <c r="B186" s="2" t="s">
        <v>218</v>
      </c>
      <c r="C186" s="2" t="s">
        <v>1537</v>
      </c>
      <c r="D186" s="2" t="s">
        <v>125</v>
      </c>
      <c r="E186" s="2" t="s">
        <v>125</v>
      </c>
      <c r="F186" s="2" t="s">
        <v>126</v>
      </c>
      <c r="G186" s="2">
        <v>3</v>
      </c>
      <c r="H186" s="2">
        <v>2</v>
      </c>
      <c r="I186" s="2" t="s">
        <v>127</v>
      </c>
      <c r="J186" s="2" t="s">
        <v>128</v>
      </c>
      <c r="K186" s="2" t="s">
        <v>163</v>
      </c>
      <c r="L186" s="2" t="s">
        <v>1538</v>
      </c>
      <c r="M186" s="2">
        <v>2023020363</v>
      </c>
      <c r="N186" s="2" t="s">
        <v>1539</v>
      </c>
      <c r="O186" s="2">
        <v>11946815238</v>
      </c>
      <c r="P186" s="2">
        <v>593405602</v>
      </c>
      <c r="Q186" s="2">
        <v>53784687873</v>
      </c>
      <c r="R186" s="7">
        <v>37908</v>
      </c>
      <c r="S186" s="2" t="s">
        <v>387</v>
      </c>
      <c r="T186" s="2" t="s">
        <v>133</v>
      </c>
      <c r="U186" s="2" t="s">
        <v>1540</v>
      </c>
      <c r="V186" s="8" t="s">
        <v>1541</v>
      </c>
      <c r="W186" s="2" t="s">
        <v>168</v>
      </c>
      <c r="X186" s="2" t="s">
        <v>137</v>
      </c>
      <c r="Y186" s="2" t="s">
        <v>138</v>
      </c>
      <c r="Z186" s="2" t="s">
        <v>139</v>
      </c>
      <c r="AB186" s="2">
        <v>4</v>
      </c>
      <c r="AC186" s="2">
        <v>4</v>
      </c>
      <c r="AD186" s="2">
        <f t="shared" si="0"/>
        <v>8</v>
      </c>
      <c r="AF186" s="2">
        <f t="shared" si="1"/>
        <v>8</v>
      </c>
      <c r="AG186" s="2" t="str">
        <f t="shared" si="2"/>
        <v>Ok</v>
      </c>
      <c r="AH186" s="2" t="s">
        <v>140</v>
      </c>
      <c r="AI186" s="2">
        <v>0</v>
      </c>
      <c r="AJ186" s="2" t="s">
        <v>141</v>
      </c>
      <c r="AK186" s="2">
        <f>IFERROR(VLOOKUP(AJ186,Dicionário!A:B,2,0),"Conferir")</f>
        <v>2</v>
      </c>
      <c r="AL186" s="2">
        <v>5032</v>
      </c>
      <c r="AM186" s="2" t="s">
        <v>142</v>
      </c>
      <c r="AN186" s="9">
        <f>IFERROR(VLOOKUP(AM186,Dicionário!A:B,2,0),"Conferir")</f>
        <v>2</v>
      </c>
      <c r="AO186" s="2">
        <v>2067</v>
      </c>
      <c r="AP186" s="2" t="s">
        <v>142</v>
      </c>
      <c r="AQ186" s="2">
        <f>IFERROR(VLOOKUP(AP186,Dicionário!A:B,2,0),"Conferir")</f>
        <v>2</v>
      </c>
      <c r="AR186" s="2">
        <v>0</v>
      </c>
      <c r="AS186" s="2" t="s">
        <v>141</v>
      </c>
      <c r="AT186" s="9">
        <f>IFERROR(VLOOKUP(AS186,Dicionário!A:B,2,0),"Conferir")</f>
        <v>2</v>
      </c>
      <c r="AU186" s="2">
        <v>0</v>
      </c>
      <c r="AV186" s="2">
        <v>0</v>
      </c>
      <c r="AW186" s="2" t="s">
        <v>141</v>
      </c>
      <c r="AX186" s="9">
        <f>IFERROR(VLOOKUP(AW186,Dicionário!A:B,2,0),"Conferir")</f>
        <v>2</v>
      </c>
      <c r="AY186" s="2">
        <v>0</v>
      </c>
      <c r="AZ186" s="2" t="s">
        <v>141</v>
      </c>
      <c r="BA186" s="10">
        <f>IFERROR(VLOOKUP(AZ186,Dicionário!A:B,2,0),"Conferir")</f>
        <v>2</v>
      </c>
      <c r="BB186" s="2">
        <v>0</v>
      </c>
      <c r="BC186" s="2" t="s">
        <v>141</v>
      </c>
      <c r="BD186" s="10">
        <f>IFERROR(VLOOKUP(BC186,Dicionário!A:B,2,0),"Conferir")</f>
        <v>2</v>
      </c>
      <c r="BF186" s="2">
        <v>0</v>
      </c>
      <c r="BG186" s="2" t="s">
        <v>143</v>
      </c>
      <c r="BH186" s="10">
        <f>IFERROR(VLOOKUP(BG186,Dicionário!$A:$B,2,0),"CONFERIR")</f>
        <v>1</v>
      </c>
      <c r="BI186" s="2">
        <v>0</v>
      </c>
      <c r="BJ186" s="2" t="s">
        <v>144</v>
      </c>
      <c r="BK186" s="10">
        <f>IFERROR(VLOOKUP(BJ186,Dicionário!$A:$B,2,0),"CONFERIR")</f>
        <v>2</v>
      </c>
      <c r="BL186" s="2">
        <v>1395</v>
      </c>
      <c r="BM186" s="2" t="s">
        <v>145</v>
      </c>
      <c r="BN186" s="10">
        <f>IFERROR(VLOOKUP(BM186,Dicionário!$A:$B,2,0),"CONFERIR")</f>
        <v>2</v>
      </c>
      <c r="BO186" s="2">
        <v>23</v>
      </c>
      <c r="BP186" s="2" t="s">
        <v>146</v>
      </c>
      <c r="BQ186" s="10">
        <f>IFERROR(VLOOKUP(BP186,Dicionário!$A:$B,2,0),"CONFERIR")</f>
        <v>2</v>
      </c>
      <c r="BR186" s="2">
        <v>212</v>
      </c>
      <c r="BS186" s="2" t="s">
        <v>146</v>
      </c>
      <c r="BT186" s="10">
        <f>IFERROR(VLOOKUP(BS186,Dicionário!$A:$B,2,0),"CONFERIR")</f>
        <v>2</v>
      </c>
      <c r="BU186" s="2">
        <v>44</v>
      </c>
      <c r="BV186" s="2" t="s">
        <v>147</v>
      </c>
      <c r="BW186" s="10">
        <f>IFERROR(VLOOKUP(BV186,Dicionário!$A:$B,2,0),"CONFERIR")</f>
        <v>2</v>
      </c>
      <c r="BX186" s="2" t="s">
        <v>148</v>
      </c>
      <c r="BY186" s="2">
        <v>118</v>
      </c>
      <c r="BZ186" s="2" t="s">
        <v>149</v>
      </c>
      <c r="CA186" s="10">
        <f>IFERROR(VLOOKUP(BZ186,Dicionário!$A:$B,2,0),"CONFERIR")</f>
        <v>2</v>
      </c>
      <c r="CB186" s="2">
        <v>300</v>
      </c>
      <c r="CC186" s="2">
        <v>978</v>
      </c>
      <c r="CD186" s="2" t="s">
        <v>214</v>
      </c>
      <c r="CE186" s="10">
        <f>IFERROR(VLOOKUP(CD186,Dicionário!$A:$B,2,0),"CONFERIR")</f>
        <v>2</v>
      </c>
      <c r="CF186" s="2">
        <v>0</v>
      </c>
      <c r="CG186" s="2" t="s">
        <v>150</v>
      </c>
      <c r="CH186" s="10">
        <f>IFERROR(VLOOKUP(CG186,Dicionário!$A:$B,2,0),"CONFERIR")</f>
        <v>2</v>
      </c>
      <c r="CI186" s="2">
        <v>114</v>
      </c>
      <c r="CJ186" s="2" t="s">
        <v>175</v>
      </c>
      <c r="CK186" s="10">
        <f>IFERROR(VLOOKUP(CJ186,Dicionário!$A:$B,2,0),"CONFERIR")</f>
        <v>2</v>
      </c>
      <c r="CL186" s="2" t="s">
        <v>629</v>
      </c>
      <c r="CM186" s="2">
        <v>1</v>
      </c>
      <c r="CN186" s="2">
        <v>0</v>
      </c>
      <c r="CO186" s="2">
        <v>0</v>
      </c>
      <c r="CP186" s="2" t="s">
        <v>177</v>
      </c>
      <c r="CQ186" s="10">
        <f>IFERROR(VLOOKUP(CP186,Dicionário!$A:$B,2,0),"CONFERIR")</f>
        <v>0</v>
      </c>
      <c r="CR186" s="2">
        <v>5193</v>
      </c>
      <c r="CS186" s="2" t="s">
        <v>154</v>
      </c>
      <c r="CT186" s="10">
        <f>IFERROR(VLOOKUP(CS186,Dicionário!A:B,2,0),"Conferir")</f>
        <v>2</v>
      </c>
      <c r="CU186" s="2">
        <v>0</v>
      </c>
      <c r="CV186" s="2" t="s">
        <v>150</v>
      </c>
      <c r="CW186" s="10">
        <f>IFERROR(VLOOKUP(CV186,Dicionário!A:B,2,0),"Conferir")</f>
        <v>2</v>
      </c>
      <c r="CX186" s="2">
        <f t="shared" si="4"/>
        <v>-432.75</v>
      </c>
      <c r="CY186" s="2">
        <v>0</v>
      </c>
      <c r="CZ186" s="2" t="s">
        <v>150</v>
      </c>
      <c r="DA186" s="10">
        <f>IFERROR(VLOOKUP(CZ186,Dicionário!$A:$B,2,0),"CONFERIR")</f>
        <v>2</v>
      </c>
      <c r="DC186" s="2" t="s">
        <v>203</v>
      </c>
      <c r="DD186" s="2" t="s">
        <v>190</v>
      </c>
      <c r="DE186" s="10">
        <f>IFERROR(VLOOKUP(DD186,Dicionário!A:B,2,0),"Conferir")</f>
        <v>2</v>
      </c>
      <c r="DF186" s="2" t="s">
        <v>156</v>
      </c>
      <c r="DG186" s="2" t="s">
        <v>216</v>
      </c>
      <c r="DH186" s="2" t="s">
        <v>157</v>
      </c>
      <c r="DI186" s="10">
        <f>IFERROR(VLOOKUP(DH186,Dicionário!$A:$B,2,0),"CONFERIR")</f>
        <v>2</v>
      </c>
      <c r="DJ186" s="2" t="s">
        <v>206</v>
      </c>
      <c r="DK186" s="10">
        <f>IFERROR(VLOOKUP(DJ186,Dicionário!A:B,2,0),"Conferir")</f>
        <v>7</v>
      </c>
      <c r="DL186" s="2" t="s">
        <v>217</v>
      </c>
      <c r="DM186" s="10">
        <f>IFERROR(VLOOKUP(DL186,Dicionário!A:B,2,0),"Conferir")</f>
        <v>6</v>
      </c>
      <c r="DN186" s="2" t="s">
        <v>126</v>
      </c>
      <c r="DO186" s="10">
        <f>IFERROR(VLOOKUP(DN186,Dicionário!A:B,2,0),"Conferir")</f>
        <v>2</v>
      </c>
      <c r="DP186" s="2" t="s">
        <v>126</v>
      </c>
      <c r="DQ186" s="10">
        <f>IFERROR(VLOOKUP(DP186,Dicionário!A:B,2,0),"Conferir")</f>
        <v>2</v>
      </c>
      <c r="DS186" s="2">
        <f t="shared" si="5"/>
        <v>7099</v>
      </c>
      <c r="DT186" s="2">
        <f t="shared" si="6"/>
        <v>8377</v>
      </c>
      <c r="DU186" s="2">
        <v>20</v>
      </c>
      <c r="DV186" s="2">
        <v>2021</v>
      </c>
    </row>
    <row r="187" spans="1:126" ht="13" x14ac:dyDescent="0.15">
      <c r="A187" s="6">
        <v>44966.621401018521</v>
      </c>
      <c r="B187" s="2" t="s">
        <v>159</v>
      </c>
      <c r="C187" s="2" t="s">
        <v>1542</v>
      </c>
      <c r="D187" s="2" t="s">
        <v>125</v>
      </c>
      <c r="E187" s="2" t="s">
        <v>126</v>
      </c>
      <c r="F187" s="2" t="s">
        <v>126</v>
      </c>
      <c r="G187" s="2">
        <v>1</v>
      </c>
      <c r="H187" s="2">
        <v>1</v>
      </c>
      <c r="I187" s="2" t="s">
        <v>127</v>
      </c>
      <c r="J187" s="2" t="s">
        <v>128</v>
      </c>
      <c r="K187" s="2" t="s">
        <v>182</v>
      </c>
      <c r="L187" s="2" t="s">
        <v>1543</v>
      </c>
      <c r="M187" s="2">
        <v>2023020364</v>
      </c>
      <c r="N187" s="2" t="s">
        <v>1544</v>
      </c>
      <c r="O187" s="2">
        <v>11989992229</v>
      </c>
      <c r="P187" s="2" t="s">
        <v>1545</v>
      </c>
      <c r="Q187" s="2">
        <v>52130557880</v>
      </c>
      <c r="R187" s="7">
        <v>38295</v>
      </c>
      <c r="S187" s="2" t="s">
        <v>132</v>
      </c>
      <c r="T187" s="2" t="s">
        <v>133</v>
      </c>
      <c r="U187" s="2" t="s">
        <v>1546</v>
      </c>
      <c r="V187" s="8" t="s">
        <v>1547</v>
      </c>
      <c r="W187" s="2" t="s">
        <v>275</v>
      </c>
      <c r="X187" s="2" t="s">
        <v>137</v>
      </c>
      <c r="Y187" s="2" t="s">
        <v>138</v>
      </c>
      <c r="Z187" s="2" t="s">
        <v>139</v>
      </c>
      <c r="AB187" s="2">
        <v>4</v>
      </c>
      <c r="AC187" s="2">
        <v>4</v>
      </c>
      <c r="AD187" s="2">
        <f t="shared" si="0"/>
        <v>8</v>
      </c>
      <c r="AF187" s="2">
        <f t="shared" si="1"/>
        <v>8</v>
      </c>
      <c r="AG187" s="2" t="str">
        <f t="shared" si="2"/>
        <v>Ok</v>
      </c>
      <c r="AH187" s="2" t="s">
        <v>140</v>
      </c>
      <c r="AI187" s="2">
        <v>0</v>
      </c>
      <c r="AJ187" s="2" t="s">
        <v>141</v>
      </c>
      <c r="AK187" s="2">
        <f>IFERROR(VLOOKUP(AJ187,Dicionário!A:B,2,0),"Conferir")</f>
        <v>2</v>
      </c>
      <c r="AL187" s="2">
        <v>9833</v>
      </c>
      <c r="AM187" s="2" t="s">
        <v>142</v>
      </c>
      <c r="AN187" s="9">
        <f>IFERROR(VLOOKUP(AM187,Dicionário!A:B,2,0),"Conferir")</f>
        <v>2</v>
      </c>
      <c r="AO187" s="2">
        <f>8205-1294</f>
        <v>6911</v>
      </c>
      <c r="AP187" s="2" t="s">
        <v>142</v>
      </c>
      <c r="AQ187" s="2">
        <f>IFERROR(VLOOKUP(AP187,Dicionário!A:B,2,0),"Conferir")</f>
        <v>2</v>
      </c>
      <c r="AR187" s="2">
        <v>0</v>
      </c>
      <c r="AS187" s="2" t="s">
        <v>141</v>
      </c>
      <c r="AT187" s="9">
        <f>IFERROR(VLOOKUP(AS187,Dicionário!A:B,2,0),"Conferir")</f>
        <v>2</v>
      </c>
      <c r="AU187" s="2">
        <v>0</v>
      </c>
      <c r="AV187" s="2">
        <v>0</v>
      </c>
      <c r="AW187" s="2" t="s">
        <v>141</v>
      </c>
      <c r="AX187" s="9">
        <f>IFERROR(VLOOKUP(AW187,Dicionário!A:B,2,0),"Conferir")</f>
        <v>2</v>
      </c>
      <c r="AY187" s="2">
        <v>0</v>
      </c>
      <c r="AZ187" s="2" t="s">
        <v>141</v>
      </c>
      <c r="BA187" s="10">
        <f>IFERROR(VLOOKUP(AZ187,Dicionário!A:B,2,0),"Conferir")</f>
        <v>2</v>
      </c>
      <c r="BB187" s="2">
        <v>0</v>
      </c>
      <c r="BC187" s="2" t="s">
        <v>141</v>
      </c>
      <c r="BD187" s="10">
        <f>IFERROR(VLOOKUP(BC187,Dicionário!A:B,2,0),"Conferir")</f>
        <v>2</v>
      </c>
      <c r="BF187" s="2">
        <v>1</v>
      </c>
      <c r="BG187" s="2" t="s">
        <v>143</v>
      </c>
      <c r="BH187" s="10">
        <f>IFERROR(VLOOKUP(BG187,Dicionário!$A:$B,2,0),"CONFERIR")</f>
        <v>1</v>
      </c>
      <c r="BI187" s="2">
        <v>0</v>
      </c>
      <c r="BJ187" s="2" t="s">
        <v>144</v>
      </c>
      <c r="BK187" s="10">
        <f>IFERROR(VLOOKUP(BJ187,Dicionário!$A:$B,2,0),"CONFERIR")</f>
        <v>2</v>
      </c>
      <c r="BL187" s="2">
        <v>106</v>
      </c>
      <c r="BM187" s="2" t="s">
        <v>145</v>
      </c>
      <c r="BN187" s="10">
        <f>IFERROR(VLOOKUP(BM187,Dicionário!$A:$B,2,0),"CONFERIR")</f>
        <v>2</v>
      </c>
      <c r="BO187" s="2">
        <v>75</v>
      </c>
      <c r="BP187" s="2" t="s">
        <v>146</v>
      </c>
      <c r="BQ187" s="10">
        <f>IFERROR(VLOOKUP(BP187,Dicionário!$A:$B,2,0),"CONFERIR")</f>
        <v>2</v>
      </c>
      <c r="BR187" s="2">
        <v>215</v>
      </c>
      <c r="BS187" s="2" t="s">
        <v>146</v>
      </c>
      <c r="BT187" s="10">
        <f>IFERROR(VLOOKUP(BS187,Dicionário!$A:$B,2,0),"CONFERIR")</f>
        <v>2</v>
      </c>
      <c r="BU187" s="2">
        <v>146</v>
      </c>
      <c r="BV187" s="2" t="s">
        <v>309</v>
      </c>
      <c r="BW187" s="10">
        <f>IFERROR(VLOOKUP(BV187,Dicionário!$A:$B,2,0),"CONFERIR")</f>
        <v>2</v>
      </c>
      <c r="BX187" s="2" t="s">
        <v>148</v>
      </c>
      <c r="BY187" s="2">
        <v>271</v>
      </c>
      <c r="BZ187" s="2" t="s">
        <v>149</v>
      </c>
      <c r="CA187" s="10">
        <f>IFERROR(VLOOKUP(BZ187,Dicionário!$A:$B,2,0),"CONFERIR")</f>
        <v>2</v>
      </c>
      <c r="CB187" s="2">
        <v>346</v>
      </c>
      <c r="CC187" s="2">
        <v>1412</v>
      </c>
      <c r="CD187" s="2" t="s">
        <v>214</v>
      </c>
      <c r="CE187" s="10">
        <f>IFERROR(VLOOKUP(CD187,Dicionário!$A:$B,2,0),"CONFERIR")</f>
        <v>2</v>
      </c>
      <c r="CF187" s="2">
        <v>115</v>
      </c>
      <c r="CG187" s="2" t="s">
        <v>151</v>
      </c>
      <c r="CH187" s="10">
        <f>IFERROR(VLOOKUP(CG187,Dicionário!$A:$B,2,0),"CONFERIR")</f>
        <v>2</v>
      </c>
      <c r="CI187" s="2">
        <v>1287</v>
      </c>
      <c r="CJ187" s="2" t="s">
        <v>152</v>
      </c>
      <c r="CK187" s="10">
        <f>IFERROR(VLOOKUP(CJ187,Dicionário!$A:$B,2,0),"CONFERIR")</f>
        <v>2</v>
      </c>
      <c r="CL187" s="2" t="s">
        <v>1548</v>
      </c>
      <c r="CM187" s="2">
        <v>1</v>
      </c>
      <c r="CN187" s="2">
        <v>0</v>
      </c>
      <c r="CO187" s="2">
        <v>748</v>
      </c>
      <c r="CP187" s="2" t="s">
        <v>154</v>
      </c>
      <c r="CQ187" s="10">
        <f>IFERROR(VLOOKUP(CP187,Dicionário!$A:$B,2,0),"CONFERIR")</f>
        <v>2</v>
      </c>
      <c r="CR187" s="2">
        <v>30000</v>
      </c>
      <c r="CS187" s="2" t="s">
        <v>154</v>
      </c>
      <c r="CT187" s="10">
        <f>IFERROR(VLOOKUP(CS187,Dicionário!A:B,2,0),"Conferir")</f>
        <v>2</v>
      </c>
      <c r="CU187" s="2">
        <v>14470</v>
      </c>
      <c r="CV187" s="2" t="s">
        <v>154</v>
      </c>
      <c r="CW187" s="10">
        <f>IFERROR(VLOOKUP(CV187,Dicionário!A:B,2,0),"Conferir")</f>
        <v>2</v>
      </c>
      <c r="CX187" s="2">
        <f t="shared" si="4"/>
        <v>-1294.1666666666667</v>
      </c>
      <c r="CY187" s="2">
        <v>30000</v>
      </c>
      <c r="CZ187" s="2" t="s">
        <v>150</v>
      </c>
      <c r="DA187" s="10">
        <f>IFERROR(VLOOKUP(CZ187,Dicionário!$A:$B,2,0),"CONFERIR")</f>
        <v>2</v>
      </c>
      <c r="DC187" s="2" t="s">
        <v>190</v>
      </c>
      <c r="DD187" s="2" t="s">
        <v>190</v>
      </c>
      <c r="DE187" s="10">
        <f>IFERROR(VLOOKUP(DD187,Dicionário!A:B,2,0),"Conferir")</f>
        <v>2</v>
      </c>
      <c r="DF187" s="2" t="s">
        <v>156</v>
      </c>
      <c r="DH187" s="2" t="s">
        <v>157</v>
      </c>
      <c r="DI187" s="10">
        <f>IFERROR(VLOOKUP(DH187,Dicionário!$A:$B,2,0),"CONFERIR")</f>
        <v>2</v>
      </c>
      <c r="DJ187" s="2" t="s">
        <v>206</v>
      </c>
      <c r="DK187" s="10">
        <f>IFERROR(VLOOKUP(DJ187,Dicionário!A:B,2,0),"Conferir")</f>
        <v>7</v>
      </c>
      <c r="DL187" s="2" t="s">
        <v>206</v>
      </c>
      <c r="DM187" s="10">
        <f>IFERROR(VLOOKUP(DL187,Dicionário!A:B,2,0),"Conferir")</f>
        <v>7</v>
      </c>
      <c r="DN187" s="2" t="s">
        <v>126</v>
      </c>
      <c r="DO187" s="10">
        <f>IFERROR(VLOOKUP(DN187,Dicionário!A:B,2,0),"Conferir")</f>
        <v>2</v>
      </c>
      <c r="DP187" s="2" t="s">
        <v>125</v>
      </c>
      <c r="DQ187" s="10">
        <f>IFERROR(VLOOKUP(DP187,Dicionário!A:B,2,0),"Conferir")</f>
        <v>1</v>
      </c>
      <c r="DS187" s="2">
        <f t="shared" si="5"/>
        <v>16744</v>
      </c>
      <c r="DT187" s="2">
        <f t="shared" si="6"/>
        <v>64721</v>
      </c>
      <c r="DU187" s="2">
        <v>18</v>
      </c>
      <c r="DV187" s="2">
        <v>2022</v>
      </c>
    </row>
    <row r="188" spans="1:126" ht="13" x14ac:dyDescent="0.15">
      <c r="A188" s="6">
        <v>44965.600462361108</v>
      </c>
      <c r="B188" s="2" t="s">
        <v>645</v>
      </c>
      <c r="C188" s="2" t="s">
        <v>1549</v>
      </c>
      <c r="D188" s="2" t="s">
        <v>125</v>
      </c>
      <c r="E188" s="2" t="s">
        <v>126</v>
      </c>
      <c r="F188" s="2" t="s">
        <v>126</v>
      </c>
      <c r="G188" s="2" t="s">
        <v>162</v>
      </c>
      <c r="H188" s="2" t="s">
        <v>162</v>
      </c>
      <c r="I188" s="2" t="s">
        <v>127</v>
      </c>
      <c r="J188" s="2" t="s">
        <v>163</v>
      </c>
      <c r="K188" s="2" t="s">
        <v>128</v>
      </c>
      <c r="L188" s="2" t="s">
        <v>1550</v>
      </c>
      <c r="M188" s="2">
        <v>2023020365</v>
      </c>
      <c r="N188" s="2" t="s">
        <v>1551</v>
      </c>
      <c r="O188" s="2">
        <v>11980388836</v>
      </c>
      <c r="P188" s="2">
        <v>582111456</v>
      </c>
      <c r="Q188" s="2">
        <v>47847308851</v>
      </c>
      <c r="R188" s="7">
        <v>38589</v>
      </c>
      <c r="S188" s="2" t="s">
        <v>132</v>
      </c>
      <c r="T188" s="2" t="s">
        <v>133</v>
      </c>
      <c r="U188" s="2" t="s">
        <v>1552</v>
      </c>
      <c r="V188" s="8" t="s">
        <v>1553</v>
      </c>
      <c r="W188" s="2" t="s">
        <v>168</v>
      </c>
      <c r="X188" s="2" t="s">
        <v>137</v>
      </c>
      <c r="Y188" s="2" t="s">
        <v>138</v>
      </c>
      <c r="Z188" s="2" t="s">
        <v>139</v>
      </c>
      <c r="AB188" s="2">
        <v>2</v>
      </c>
      <c r="AC188" s="2">
        <v>1</v>
      </c>
      <c r="AD188" s="2">
        <f t="shared" si="0"/>
        <v>2</v>
      </c>
      <c r="AE188" s="2">
        <v>1</v>
      </c>
      <c r="AF188" s="2">
        <f t="shared" si="1"/>
        <v>3</v>
      </c>
      <c r="AG188" s="2" t="str">
        <f t="shared" si="2"/>
        <v>Ok</v>
      </c>
      <c r="AH188" s="2" t="s">
        <v>140</v>
      </c>
      <c r="AI188" s="2">
        <v>0</v>
      </c>
      <c r="AJ188" s="2" t="s">
        <v>141</v>
      </c>
      <c r="AK188" s="2">
        <f>IFERROR(VLOOKUP(AJ188,Dicionário!A:B,2,0),"Conferir")</f>
        <v>2</v>
      </c>
      <c r="AL188" s="2">
        <v>0</v>
      </c>
      <c r="AM188" s="2" t="s">
        <v>141</v>
      </c>
      <c r="AN188" s="9">
        <f>IFERROR(VLOOKUP(AM188,Dicionário!A:B,2,0),"Conferir")</f>
        <v>2</v>
      </c>
      <c r="AO188" s="2">
        <v>1440</v>
      </c>
      <c r="AP188" s="2" t="s">
        <v>142</v>
      </c>
      <c r="AQ188" s="2">
        <f>IFERROR(VLOOKUP(AP188,Dicionário!A:B,2,0),"Conferir")</f>
        <v>2</v>
      </c>
      <c r="AR188" s="2">
        <v>0</v>
      </c>
      <c r="AS188" s="2" t="s">
        <v>141</v>
      </c>
      <c r="AT188" s="9">
        <f>IFERROR(VLOOKUP(AS188,Dicionário!A:B,2,0),"Conferir")</f>
        <v>2</v>
      </c>
      <c r="AU188" s="2">
        <v>0</v>
      </c>
      <c r="AV188" s="2">
        <f t="shared" ref="AV188:AV197" si="27">ROUND(AU188+CX188,0)</f>
        <v>0</v>
      </c>
      <c r="AW188" s="2" t="s">
        <v>141</v>
      </c>
      <c r="AX188" s="9">
        <f>IFERROR(VLOOKUP(AW188,Dicionário!A:B,2,0),"Conferir")</f>
        <v>2</v>
      </c>
      <c r="AY188" s="2">
        <v>700</v>
      </c>
      <c r="AZ188" s="2" t="s">
        <v>188</v>
      </c>
      <c r="BA188" s="10">
        <f>IFERROR(VLOOKUP(AZ188,Dicionário!A:B,2,0),"Conferir")</f>
        <v>0</v>
      </c>
      <c r="BB188" s="2">
        <v>0</v>
      </c>
      <c r="BC188" s="2" t="s">
        <v>141</v>
      </c>
      <c r="BD188" s="10">
        <f>IFERROR(VLOOKUP(BC188,Dicionário!A:B,2,0),"Conferir")</f>
        <v>2</v>
      </c>
      <c r="BF188" s="2">
        <v>0</v>
      </c>
      <c r="BG188" s="2" t="s">
        <v>143</v>
      </c>
      <c r="BH188" s="10">
        <f>IFERROR(VLOOKUP(BG188,Dicionário!$A:$B,2,0),"CONFERIR")</f>
        <v>1</v>
      </c>
      <c r="BI188" s="2">
        <v>50</v>
      </c>
      <c r="BJ188" s="2" t="s">
        <v>571</v>
      </c>
      <c r="BK188" s="10">
        <f>IFERROR(VLOOKUP(BJ188,Dicionário!$A:$B,2,0),"CONFERIR")</f>
        <v>0</v>
      </c>
      <c r="BL188" s="2">
        <v>0</v>
      </c>
      <c r="BM188" s="2" t="s">
        <v>150</v>
      </c>
      <c r="BN188" s="10">
        <f>IFERROR(VLOOKUP(BM188,Dicionário!$A:$B,2,0),"CONFERIR")</f>
        <v>2</v>
      </c>
      <c r="BO188" s="2">
        <v>21</v>
      </c>
      <c r="BP188" s="2" t="s">
        <v>146</v>
      </c>
      <c r="BQ188" s="10">
        <f>IFERROR(VLOOKUP(BP188,Dicionário!$A:$B,2,0),"CONFERIR")</f>
        <v>2</v>
      </c>
      <c r="BR188" s="2">
        <v>56</v>
      </c>
      <c r="BS188" s="2" t="s">
        <v>146</v>
      </c>
      <c r="BT188" s="10">
        <f>IFERROR(VLOOKUP(BS188,Dicionário!$A:$B,2,0),"CONFERIR")</f>
        <v>2</v>
      </c>
      <c r="BU188" s="2">
        <v>13</v>
      </c>
      <c r="BV188" s="2" t="s">
        <v>147</v>
      </c>
      <c r="BW188" s="10">
        <f>IFERROR(VLOOKUP(BV188,Dicionário!$A:$B,2,0),"CONFERIR")</f>
        <v>2</v>
      </c>
      <c r="BX188" s="2" t="s">
        <v>148</v>
      </c>
      <c r="BY188" s="2">
        <v>105</v>
      </c>
      <c r="BZ188" s="2" t="s">
        <v>149</v>
      </c>
      <c r="CA188" s="10">
        <f>IFERROR(VLOOKUP(BZ188,Dicionário!$A:$B,2,0),"CONFERIR")</f>
        <v>2</v>
      </c>
      <c r="CB188" s="2">
        <v>20</v>
      </c>
      <c r="CC188" s="2">
        <v>0</v>
      </c>
      <c r="CD188" s="2" t="s">
        <v>150</v>
      </c>
      <c r="CE188" s="10">
        <f>IFERROR(VLOOKUP(CD188,Dicionário!$A:$B,2,0),"CONFERIR")</f>
        <v>2</v>
      </c>
      <c r="CF188" s="2">
        <v>0</v>
      </c>
      <c r="CG188" s="2" t="s">
        <v>150</v>
      </c>
      <c r="CH188" s="10">
        <f>IFERROR(VLOOKUP(CG188,Dicionário!$A:$B,2,0),"CONFERIR")</f>
        <v>2</v>
      </c>
      <c r="CI188" s="2">
        <v>50</v>
      </c>
      <c r="CJ188" s="2" t="s">
        <v>175</v>
      </c>
      <c r="CK188" s="10">
        <f>IFERROR(VLOOKUP(CJ188,Dicionário!$A:$B,2,0),"CONFERIR")</f>
        <v>2</v>
      </c>
      <c r="CM188" s="2">
        <v>0</v>
      </c>
      <c r="CN188" s="2">
        <v>0</v>
      </c>
      <c r="CO188" s="2">
        <v>0</v>
      </c>
      <c r="CP188" s="2" t="s">
        <v>150</v>
      </c>
      <c r="CQ188" s="10">
        <f>IFERROR(VLOOKUP(CP188,Dicionário!$A:$B,2,0),"CONFERIR")</f>
        <v>2</v>
      </c>
      <c r="CR188" s="2">
        <v>0</v>
      </c>
      <c r="CS188" s="2" t="s">
        <v>154</v>
      </c>
      <c r="CT188" s="10">
        <f>IFERROR(VLOOKUP(CS188,Dicionário!A:B,2,0),"Conferir")</f>
        <v>2</v>
      </c>
      <c r="CU188" s="2">
        <v>0</v>
      </c>
      <c r="CV188" s="2" t="s">
        <v>154</v>
      </c>
      <c r="CW188" s="10">
        <f>IFERROR(VLOOKUP(CV188,Dicionário!A:B,2,0),"Conferir")</f>
        <v>2</v>
      </c>
      <c r="CX188" s="2">
        <f t="shared" si="4"/>
        <v>0</v>
      </c>
      <c r="CY188" s="2">
        <v>0</v>
      </c>
      <c r="CZ188" s="2" t="s">
        <v>150</v>
      </c>
      <c r="DA188" s="10">
        <f>IFERROR(VLOOKUP(CZ188,Dicionário!$A:$B,2,0),"CONFERIR")</f>
        <v>2</v>
      </c>
      <c r="DC188" s="2" t="s">
        <v>190</v>
      </c>
      <c r="DD188" s="2" t="s">
        <v>155</v>
      </c>
      <c r="DE188" s="10">
        <f>IFERROR(VLOOKUP(DD188,Dicionário!A:B,2,0),"Conferir")</f>
        <v>1</v>
      </c>
      <c r="DF188" s="2" t="s">
        <v>156</v>
      </c>
      <c r="DH188" s="2" t="s">
        <v>157</v>
      </c>
      <c r="DI188" s="10">
        <f>IFERROR(VLOOKUP(DH188,Dicionário!$A:$B,2,0),"CONFERIR")</f>
        <v>2</v>
      </c>
      <c r="DJ188" s="2" t="s">
        <v>519</v>
      </c>
      <c r="DK188" s="10">
        <f>IFERROR(VLOOKUP(DJ188,Dicionário!A:B,2,0),"Conferir")</f>
        <v>1</v>
      </c>
      <c r="DL188" s="2" t="s">
        <v>206</v>
      </c>
      <c r="DM188" s="10">
        <f>IFERROR(VLOOKUP(DL188,Dicionário!A:B,2,0),"Conferir")</f>
        <v>7</v>
      </c>
      <c r="DN188" s="2" t="s">
        <v>126</v>
      </c>
      <c r="DO188" s="10">
        <f>IFERROR(VLOOKUP(DN188,Dicionário!A:B,2,0),"Conferir")</f>
        <v>2</v>
      </c>
      <c r="DP188" s="2" t="s">
        <v>125</v>
      </c>
      <c r="DQ188" s="10">
        <f>IFERROR(VLOOKUP(DP188,Dicionário!A:B,2,0),"Conferir")</f>
        <v>1</v>
      </c>
      <c r="DS188" s="2">
        <f t="shared" si="5"/>
        <v>2140</v>
      </c>
      <c r="DT188" s="2">
        <f t="shared" si="6"/>
        <v>315</v>
      </c>
      <c r="DU188" s="2">
        <v>18</v>
      </c>
      <c r="DV188" s="2">
        <v>2022</v>
      </c>
    </row>
    <row r="189" spans="1:126" ht="13" x14ac:dyDescent="0.15">
      <c r="A189" s="6">
        <v>44967.42740241898</v>
      </c>
      <c r="B189" s="2" t="s">
        <v>159</v>
      </c>
      <c r="C189" s="2" t="s">
        <v>1554</v>
      </c>
      <c r="D189" s="2" t="s">
        <v>125</v>
      </c>
      <c r="E189" s="2" t="s">
        <v>125</v>
      </c>
      <c r="F189" s="2" t="s">
        <v>126</v>
      </c>
      <c r="G189" s="2">
        <v>2</v>
      </c>
      <c r="H189" s="2" t="s">
        <v>162</v>
      </c>
      <c r="I189" s="2" t="s">
        <v>127</v>
      </c>
      <c r="J189" s="2" t="s">
        <v>128</v>
      </c>
      <c r="K189" s="2" t="s">
        <v>163</v>
      </c>
      <c r="L189" s="2" t="s">
        <v>1555</v>
      </c>
      <c r="M189" s="2">
        <v>2023020367</v>
      </c>
      <c r="N189" s="2" t="s">
        <v>1556</v>
      </c>
      <c r="O189" s="2">
        <v>11983095043</v>
      </c>
      <c r="P189" s="2">
        <v>507379044</v>
      </c>
      <c r="Q189" s="2">
        <v>52765846804</v>
      </c>
      <c r="R189" s="7">
        <v>38060</v>
      </c>
      <c r="S189" s="2" t="s">
        <v>132</v>
      </c>
      <c r="T189" s="2" t="s">
        <v>133</v>
      </c>
      <c r="U189" s="2" t="s">
        <v>1557</v>
      </c>
      <c r="V189" s="8" t="s">
        <v>1558</v>
      </c>
      <c r="W189" s="2" t="s">
        <v>168</v>
      </c>
      <c r="X189" s="2" t="s">
        <v>137</v>
      </c>
      <c r="Y189" s="2" t="s">
        <v>138</v>
      </c>
      <c r="Z189" s="2" t="s">
        <v>139</v>
      </c>
      <c r="AB189" s="2">
        <v>4</v>
      </c>
      <c r="AC189" s="2">
        <v>4</v>
      </c>
      <c r="AD189" s="2">
        <f t="shared" si="0"/>
        <v>8</v>
      </c>
      <c r="AF189" s="2">
        <f t="shared" si="1"/>
        <v>8</v>
      </c>
      <c r="AG189" s="2" t="str">
        <f t="shared" si="2"/>
        <v>Ok</v>
      </c>
      <c r="AH189" s="2" t="s">
        <v>140</v>
      </c>
      <c r="AI189" s="2">
        <v>0</v>
      </c>
      <c r="AJ189" s="2" t="s">
        <v>141</v>
      </c>
      <c r="AK189" s="2">
        <f>IFERROR(VLOOKUP(AJ189,Dicionário!A:B,2,0),"Conferir")</f>
        <v>2</v>
      </c>
      <c r="AL189" s="2">
        <v>1330</v>
      </c>
      <c r="AM189" s="2" t="s">
        <v>142</v>
      </c>
      <c r="AN189" s="9">
        <f>IFERROR(VLOOKUP(AM189,Dicionário!A:B,2,0),"Conferir")</f>
        <v>2</v>
      </c>
      <c r="AO189" s="2">
        <v>0</v>
      </c>
      <c r="AP189" s="2" t="s">
        <v>141</v>
      </c>
      <c r="AQ189" s="2">
        <f>IFERROR(VLOOKUP(AP189,Dicionário!A:B,2,0),"Conferir")</f>
        <v>2</v>
      </c>
      <c r="AR189" s="2">
        <v>1512</v>
      </c>
      <c r="AS189" s="2" t="s">
        <v>142</v>
      </c>
      <c r="AT189" s="9">
        <f>IFERROR(VLOOKUP(AS189,Dicionário!A:B,2,0),"Conferir")</f>
        <v>2</v>
      </c>
      <c r="AU189" s="2">
        <v>0</v>
      </c>
      <c r="AV189" s="2">
        <f t="shared" si="27"/>
        <v>0</v>
      </c>
      <c r="AW189" s="2" t="s">
        <v>141</v>
      </c>
      <c r="AX189" s="9">
        <f>IFERROR(VLOOKUP(AW189,Dicionário!A:B,2,0),"Conferir")</f>
        <v>2</v>
      </c>
      <c r="AY189" s="2">
        <v>0</v>
      </c>
      <c r="AZ189" s="2" t="s">
        <v>141</v>
      </c>
      <c r="BA189" s="10">
        <f>IFERROR(VLOOKUP(AZ189,Dicionário!A:B,2,0),"Conferir")</f>
        <v>2</v>
      </c>
      <c r="BB189" s="2">
        <v>68</v>
      </c>
      <c r="BC189" s="2" t="s">
        <v>142</v>
      </c>
      <c r="BD189" s="10">
        <f>IFERROR(VLOOKUP(BC189,Dicionário!A:B,2,0),"Conferir")</f>
        <v>2</v>
      </c>
      <c r="BF189" s="2">
        <v>0</v>
      </c>
      <c r="BG189" s="2" t="s">
        <v>172</v>
      </c>
      <c r="BH189" s="10">
        <f>IFERROR(VLOOKUP(BG189,Dicionário!$A:$B,2,0),"CONFERIR")</f>
        <v>2</v>
      </c>
      <c r="BI189" s="2">
        <v>1830</v>
      </c>
      <c r="BJ189" s="2" t="s">
        <v>173</v>
      </c>
      <c r="BK189" s="10">
        <f>IFERROR(VLOOKUP(BJ189,Dicionário!$A:$B,2,0),"CONFERIR")</f>
        <v>2</v>
      </c>
      <c r="BL189" s="2">
        <v>0</v>
      </c>
      <c r="BM189" s="2" t="s">
        <v>150</v>
      </c>
      <c r="BN189" s="10">
        <f>IFERROR(VLOOKUP(BM189,Dicionário!$A:$B,2,0),"CONFERIR")</f>
        <v>2</v>
      </c>
      <c r="BO189" s="2">
        <v>76</v>
      </c>
      <c r="BP189" s="2" t="s">
        <v>146</v>
      </c>
      <c r="BQ189" s="10">
        <f>IFERROR(VLOOKUP(BP189,Dicionário!$A:$B,2,0),"CONFERIR")</f>
        <v>2</v>
      </c>
      <c r="BR189" s="2">
        <v>185</v>
      </c>
      <c r="BS189" s="2" t="s">
        <v>146</v>
      </c>
      <c r="BT189" s="10">
        <f>IFERROR(VLOOKUP(BS189,Dicionário!$A:$B,2,0),"CONFERIR")</f>
        <v>2</v>
      </c>
      <c r="BU189" s="2">
        <v>0</v>
      </c>
      <c r="BV189" s="2" t="s">
        <v>150</v>
      </c>
      <c r="BW189" s="10">
        <f>IFERROR(VLOOKUP(BV189,Dicionário!$A:$B,2,0),"CONFERIR")</f>
        <v>2</v>
      </c>
      <c r="BX189" s="2" t="s">
        <v>202</v>
      </c>
      <c r="BY189" s="2">
        <v>140</v>
      </c>
      <c r="BZ189" s="2" t="s">
        <v>149</v>
      </c>
      <c r="CA189" s="10">
        <f>IFERROR(VLOOKUP(BZ189,Dicionário!$A:$B,2,0),"CONFERIR")</f>
        <v>2</v>
      </c>
      <c r="CB189" s="2">
        <v>20</v>
      </c>
      <c r="CC189" s="2">
        <v>0</v>
      </c>
      <c r="CD189" s="2" t="s">
        <v>150</v>
      </c>
      <c r="CE189" s="10">
        <f>IFERROR(VLOOKUP(CD189,Dicionário!$A:$B,2,0),"CONFERIR")</f>
        <v>2</v>
      </c>
      <c r="CF189" s="2">
        <v>0</v>
      </c>
      <c r="CG189" s="2" t="s">
        <v>150</v>
      </c>
      <c r="CH189" s="10">
        <f>IFERROR(VLOOKUP(CG189,Dicionário!$A:$B,2,0),"CONFERIR")</f>
        <v>2</v>
      </c>
      <c r="CI189" s="2">
        <v>0</v>
      </c>
      <c r="CJ189" s="2" t="s">
        <v>150</v>
      </c>
      <c r="CK189" s="10">
        <f>IFERROR(VLOOKUP(CJ189,Dicionário!$A:$B,2,0),"CONFERIR")</f>
        <v>2</v>
      </c>
      <c r="CM189" s="2">
        <v>1</v>
      </c>
      <c r="CN189" s="2">
        <v>0</v>
      </c>
      <c r="CO189" s="2">
        <v>709</v>
      </c>
      <c r="CP189" s="2" t="s">
        <v>154</v>
      </c>
      <c r="CQ189" s="10">
        <f>IFERROR(VLOOKUP(CP189,Dicionário!$A:$B,2,0),"CONFERIR")</f>
        <v>2</v>
      </c>
      <c r="CR189" s="2">
        <v>0</v>
      </c>
      <c r="CS189" s="2" t="s">
        <v>154</v>
      </c>
      <c r="CT189" s="10">
        <f>IFERROR(VLOOKUP(CS189,Dicionário!A:B,2,0),"Conferir")</f>
        <v>2</v>
      </c>
      <c r="CU189" s="2">
        <v>0</v>
      </c>
      <c r="CV189" s="2" t="s">
        <v>154</v>
      </c>
      <c r="CW189" s="10">
        <f>IFERROR(VLOOKUP(CV189,Dicionário!A:B,2,0),"Conferir")</f>
        <v>2</v>
      </c>
      <c r="CX189" s="2">
        <f t="shared" si="4"/>
        <v>0</v>
      </c>
      <c r="CY189" s="2">
        <v>0</v>
      </c>
      <c r="CZ189" s="2" t="s">
        <v>150</v>
      </c>
      <c r="DA189" s="10">
        <f>IFERROR(VLOOKUP(CZ189,Dicionário!$A:$B,2,0),"CONFERIR")</f>
        <v>2</v>
      </c>
      <c r="DC189" s="2" t="s">
        <v>155</v>
      </c>
      <c r="DD189" s="2" t="s">
        <v>155</v>
      </c>
      <c r="DE189" s="10">
        <f>IFERROR(VLOOKUP(DD189,Dicionário!A:B,2,0),"Conferir")</f>
        <v>1</v>
      </c>
      <c r="DF189" s="2" t="s">
        <v>156</v>
      </c>
      <c r="DH189" s="2" t="s">
        <v>157</v>
      </c>
      <c r="DI189" s="10">
        <f>IFERROR(VLOOKUP(DH189,Dicionário!$A:$B,2,0),"CONFERIR")</f>
        <v>2</v>
      </c>
      <c r="DJ189" s="2" t="s">
        <v>257</v>
      </c>
      <c r="DK189" s="10">
        <f>IFERROR(VLOOKUP(DJ189,Dicionário!A:B,2,0),"Conferir")</f>
        <v>1</v>
      </c>
      <c r="DL189" s="2" t="s">
        <v>229</v>
      </c>
      <c r="DM189" s="10">
        <f>IFERROR(VLOOKUP(DL189,Dicionário!A:B,2,0),"Conferir")</f>
        <v>2</v>
      </c>
      <c r="DN189" s="2" t="s">
        <v>126</v>
      </c>
      <c r="DO189" s="10">
        <f>IFERROR(VLOOKUP(DN189,Dicionário!A:B,2,0),"Conferir")</f>
        <v>2</v>
      </c>
      <c r="DP189" s="2" t="s">
        <v>126</v>
      </c>
      <c r="DQ189" s="10">
        <f>IFERROR(VLOOKUP(DP189,Dicionário!A:B,2,0),"Conferir")</f>
        <v>2</v>
      </c>
      <c r="DS189" s="2">
        <f t="shared" si="5"/>
        <v>2910</v>
      </c>
      <c r="DT189" s="2">
        <f t="shared" si="6"/>
        <v>2960</v>
      </c>
      <c r="DU189" s="2">
        <v>19</v>
      </c>
      <c r="DV189" s="2">
        <v>2021</v>
      </c>
    </row>
    <row r="190" spans="1:126" ht="13" x14ac:dyDescent="0.15">
      <c r="A190" s="6">
        <v>44966.378408101853</v>
      </c>
      <c r="B190" s="2" t="s">
        <v>335</v>
      </c>
      <c r="C190" s="2" t="s">
        <v>1559</v>
      </c>
      <c r="D190" s="2" t="s">
        <v>125</v>
      </c>
      <c r="E190" s="2" t="s">
        <v>126</v>
      </c>
      <c r="F190" s="2" t="s">
        <v>126</v>
      </c>
      <c r="G190" s="2">
        <v>1</v>
      </c>
      <c r="H190" s="2">
        <v>1</v>
      </c>
      <c r="I190" s="2" t="s">
        <v>127</v>
      </c>
      <c r="J190" s="2" t="s">
        <v>163</v>
      </c>
      <c r="K190" s="2" t="s">
        <v>128</v>
      </c>
      <c r="L190" s="2" t="s">
        <v>1560</v>
      </c>
      <c r="M190" s="2">
        <v>2023020370</v>
      </c>
      <c r="N190" s="2" t="s">
        <v>1561</v>
      </c>
      <c r="O190" s="2">
        <v>11984742776</v>
      </c>
      <c r="P190" s="2">
        <v>531534790</v>
      </c>
      <c r="Q190" s="2">
        <v>49304460824</v>
      </c>
      <c r="R190" s="7">
        <v>38472</v>
      </c>
      <c r="S190" s="2" t="s">
        <v>132</v>
      </c>
      <c r="T190" s="2" t="s">
        <v>133</v>
      </c>
      <c r="U190" s="2" t="s">
        <v>1562</v>
      </c>
      <c r="V190" s="8" t="s">
        <v>1563</v>
      </c>
      <c r="W190" s="2" t="s">
        <v>168</v>
      </c>
      <c r="X190" s="2" t="s">
        <v>137</v>
      </c>
      <c r="Y190" s="2" t="s">
        <v>138</v>
      </c>
      <c r="Z190" s="2" t="s">
        <v>139</v>
      </c>
      <c r="AB190" s="2">
        <v>2</v>
      </c>
      <c r="AC190" s="2">
        <v>2</v>
      </c>
      <c r="AD190" s="2">
        <f t="shared" si="0"/>
        <v>4</v>
      </c>
      <c r="AE190" s="2">
        <v>0</v>
      </c>
      <c r="AF190" s="2">
        <f t="shared" si="1"/>
        <v>4</v>
      </c>
      <c r="AG190" s="2" t="str">
        <f t="shared" si="2"/>
        <v>Ok</v>
      </c>
      <c r="AH190" s="2" t="s">
        <v>140</v>
      </c>
      <c r="AI190" s="2">
        <v>0</v>
      </c>
      <c r="AJ190" s="2" t="s">
        <v>141</v>
      </c>
      <c r="AK190" s="2">
        <f>IFERROR(VLOOKUP(AJ190,Dicionário!A:B,2,0),"Conferir")</f>
        <v>2</v>
      </c>
      <c r="AL190" s="2">
        <v>0</v>
      </c>
      <c r="AM190" s="2" t="s">
        <v>141</v>
      </c>
      <c r="AN190" s="9">
        <f>IFERROR(VLOOKUP(AM190,Dicionário!A:B,2,0),"Conferir")</f>
        <v>2</v>
      </c>
      <c r="AO190" s="2">
        <v>1127</v>
      </c>
      <c r="AP190" s="2" t="s">
        <v>142</v>
      </c>
      <c r="AQ190" s="2">
        <f>IFERROR(VLOOKUP(AP190,Dicionário!A:B,2,0),"Conferir")</f>
        <v>2</v>
      </c>
      <c r="AR190" s="2">
        <v>0</v>
      </c>
      <c r="AS190" s="2" t="s">
        <v>141</v>
      </c>
      <c r="AT190" s="9">
        <f>IFERROR(VLOOKUP(AS190,Dicionário!A:B,2,0),"Conferir")</f>
        <v>2</v>
      </c>
      <c r="AU190" s="2">
        <v>0</v>
      </c>
      <c r="AV190" s="2">
        <f t="shared" si="27"/>
        <v>20</v>
      </c>
      <c r="AW190" s="2" t="s">
        <v>141</v>
      </c>
      <c r="AX190" s="9">
        <f>IFERROR(VLOOKUP(AW190,Dicionário!A:B,2,0),"Conferir")</f>
        <v>2</v>
      </c>
      <c r="AY190" s="2">
        <v>0</v>
      </c>
      <c r="AZ190" s="2" t="s">
        <v>141</v>
      </c>
      <c r="BA190" s="10">
        <f>IFERROR(VLOOKUP(AZ190,Dicionário!A:B,2,0),"Conferir")</f>
        <v>2</v>
      </c>
      <c r="BB190" s="2">
        <v>0</v>
      </c>
      <c r="BC190" s="2" t="s">
        <v>141</v>
      </c>
      <c r="BD190" s="10">
        <f>IFERROR(VLOOKUP(BC190,Dicionário!A:B,2,0),"Conferir")</f>
        <v>2</v>
      </c>
      <c r="BF190" s="2">
        <v>0</v>
      </c>
      <c r="BG190" s="2" t="s">
        <v>265</v>
      </c>
      <c r="BH190" s="10">
        <f>IFERROR(VLOOKUP(BG190,Dicionário!$A:$B,2,0),"CONFERIR")</f>
        <v>3</v>
      </c>
      <c r="BI190" s="2">
        <v>0</v>
      </c>
      <c r="BJ190" s="2" t="s">
        <v>144</v>
      </c>
      <c r="BK190" s="10">
        <f>IFERROR(VLOOKUP(BJ190,Dicionário!$A:$B,2,0),"CONFERIR")</f>
        <v>2</v>
      </c>
      <c r="BL190" s="2">
        <v>0</v>
      </c>
      <c r="BM190" s="2" t="s">
        <v>150</v>
      </c>
      <c r="BN190" s="10">
        <f>IFERROR(VLOOKUP(BM190,Dicionário!$A:$B,2,0),"CONFERIR")</f>
        <v>2</v>
      </c>
      <c r="BO190" s="2">
        <v>0</v>
      </c>
      <c r="BP190" s="2" t="s">
        <v>578</v>
      </c>
      <c r="BQ190" s="10">
        <f>IFERROR(VLOOKUP(BP190,Dicionário!$A:$B,2,0),"CONFERIR")</f>
        <v>2</v>
      </c>
      <c r="BR190" s="2">
        <v>146</v>
      </c>
      <c r="BS190" s="2" t="s">
        <v>146</v>
      </c>
      <c r="BT190" s="10">
        <f>IFERROR(VLOOKUP(BS190,Dicionário!$A:$B,2,0),"CONFERIR")</f>
        <v>2</v>
      </c>
      <c r="BU190" s="2">
        <v>0</v>
      </c>
      <c r="BV190" s="2" t="s">
        <v>150</v>
      </c>
      <c r="BW190" s="10">
        <f>IFERROR(VLOOKUP(BV190,Dicionário!$A:$B,2,0),"CONFERIR")</f>
        <v>2</v>
      </c>
      <c r="BX190" s="2" t="s">
        <v>202</v>
      </c>
      <c r="BY190" s="2">
        <v>0</v>
      </c>
      <c r="BZ190" s="2" t="s">
        <v>150</v>
      </c>
      <c r="CA190" s="10">
        <f>IFERROR(VLOOKUP(BZ190,Dicionário!$A:$B,2,0),"CONFERIR")</f>
        <v>2</v>
      </c>
      <c r="CB190" s="2">
        <v>0</v>
      </c>
      <c r="CC190" s="2">
        <v>0</v>
      </c>
      <c r="CD190" s="2" t="s">
        <v>150</v>
      </c>
      <c r="CE190" s="10">
        <f>IFERROR(VLOOKUP(CD190,Dicionário!$A:$B,2,0),"CONFERIR")</f>
        <v>2</v>
      </c>
      <c r="CF190" s="2">
        <v>0</v>
      </c>
      <c r="CG190" s="2" t="s">
        <v>150</v>
      </c>
      <c r="CH190" s="10">
        <f>IFERROR(VLOOKUP(CG190,Dicionário!$A:$B,2,0),"CONFERIR")</f>
        <v>2</v>
      </c>
      <c r="CI190" s="2">
        <v>0</v>
      </c>
      <c r="CJ190" s="2" t="s">
        <v>150</v>
      </c>
      <c r="CK190" s="10">
        <f>IFERROR(VLOOKUP(CJ190,Dicionário!$A:$B,2,0),"CONFERIR")</f>
        <v>2</v>
      </c>
      <c r="CM190" s="2">
        <v>0</v>
      </c>
      <c r="CN190" s="2">
        <v>0</v>
      </c>
      <c r="CO190" s="2">
        <v>0</v>
      </c>
      <c r="CP190" s="2" t="s">
        <v>150</v>
      </c>
      <c r="CQ190" s="10">
        <f>IFERROR(VLOOKUP(CP190,Dicionário!$A:$B,2,0),"CONFERIR")</f>
        <v>2</v>
      </c>
      <c r="CR190" s="2">
        <v>0</v>
      </c>
      <c r="CS190" s="2" t="s">
        <v>150</v>
      </c>
      <c r="CT190" s="10">
        <f>IFERROR(VLOOKUP(CS190,Dicionário!A:B,2,0),"Conferir")</f>
        <v>2</v>
      </c>
      <c r="CU190" s="2">
        <v>241</v>
      </c>
      <c r="CV190" s="2" t="s">
        <v>154</v>
      </c>
      <c r="CW190" s="10">
        <f>IFERROR(VLOOKUP(CV190,Dicionário!A:B,2,0),"Conferir")</f>
        <v>2</v>
      </c>
      <c r="CX190" s="2">
        <f t="shared" si="4"/>
        <v>20.083333333333332</v>
      </c>
      <c r="CY190" s="2">
        <v>0</v>
      </c>
      <c r="CZ190" s="2" t="s">
        <v>150</v>
      </c>
      <c r="DA190" s="10">
        <f>IFERROR(VLOOKUP(CZ190,Dicionário!$A:$B,2,0),"CONFERIR")</f>
        <v>2</v>
      </c>
      <c r="DC190" s="2" t="s">
        <v>190</v>
      </c>
      <c r="DD190" s="2" t="s">
        <v>190</v>
      </c>
      <c r="DE190" s="10">
        <f>IFERROR(VLOOKUP(DD190,Dicionário!A:B,2,0),"Conferir")</f>
        <v>2</v>
      </c>
      <c r="DF190" s="2" t="s">
        <v>156</v>
      </c>
      <c r="DG190" s="2" t="s">
        <v>191</v>
      </c>
      <c r="DH190" s="2" t="s">
        <v>157</v>
      </c>
      <c r="DI190" s="10">
        <f>IFERROR(VLOOKUP(DH190,Dicionário!$A:$B,2,0),"CONFERIR")</f>
        <v>2</v>
      </c>
      <c r="DJ190" s="2" t="s">
        <v>519</v>
      </c>
      <c r="DK190" s="10">
        <f>IFERROR(VLOOKUP(DJ190,Dicionário!A:B,2,0),"Conferir")</f>
        <v>1</v>
      </c>
      <c r="DL190" s="2" t="s">
        <v>158</v>
      </c>
      <c r="DM190" s="10">
        <f>IFERROR(VLOOKUP(DL190,Dicionário!A:B,2,0),"Conferir")</f>
        <v>5</v>
      </c>
      <c r="DN190" s="2" t="s">
        <v>126</v>
      </c>
      <c r="DO190" s="10">
        <f>IFERROR(VLOOKUP(DN190,Dicionário!A:B,2,0),"Conferir")</f>
        <v>2</v>
      </c>
      <c r="DP190" s="2" t="s">
        <v>126</v>
      </c>
      <c r="DQ190" s="10">
        <f>IFERROR(VLOOKUP(DP190,Dicionário!A:B,2,0),"Conferir")</f>
        <v>2</v>
      </c>
      <c r="DS190" s="2">
        <f t="shared" si="5"/>
        <v>1127</v>
      </c>
      <c r="DT190" s="2">
        <f t="shared" si="6"/>
        <v>146</v>
      </c>
      <c r="DU190" s="2">
        <v>18</v>
      </c>
      <c r="DV190" s="2">
        <v>2022</v>
      </c>
    </row>
    <row r="191" spans="1:126" ht="13" x14ac:dyDescent="0.15">
      <c r="A191" s="6">
        <v>44965.610452280089</v>
      </c>
      <c r="B191" s="2" t="s">
        <v>1564</v>
      </c>
      <c r="C191" s="2" t="s">
        <v>1565</v>
      </c>
      <c r="D191" s="2" t="s">
        <v>125</v>
      </c>
      <c r="E191" s="2" t="s">
        <v>125</v>
      </c>
      <c r="F191" s="2" t="s">
        <v>126</v>
      </c>
      <c r="G191" s="2">
        <v>3</v>
      </c>
      <c r="H191" s="2">
        <v>2</v>
      </c>
      <c r="I191" s="2" t="s">
        <v>127</v>
      </c>
      <c r="J191" s="2" t="s">
        <v>163</v>
      </c>
      <c r="K191" s="2" t="s">
        <v>128</v>
      </c>
      <c r="L191" s="2" t="s">
        <v>1566</v>
      </c>
      <c r="M191" s="2">
        <v>2023020371</v>
      </c>
      <c r="N191" s="2" t="s">
        <v>1567</v>
      </c>
      <c r="O191" s="2">
        <v>11981867753</v>
      </c>
      <c r="P191" s="2">
        <v>395186390</v>
      </c>
      <c r="Q191" s="2">
        <v>50537493883</v>
      </c>
      <c r="R191" s="7">
        <v>37251</v>
      </c>
      <c r="S191" s="2" t="s">
        <v>224</v>
      </c>
      <c r="T191" s="2" t="s">
        <v>133</v>
      </c>
      <c r="U191" s="2" t="s">
        <v>1568</v>
      </c>
      <c r="V191" s="8" t="s">
        <v>1569</v>
      </c>
      <c r="W191" s="2" t="s">
        <v>275</v>
      </c>
      <c r="X191" s="2" t="s">
        <v>137</v>
      </c>
      <c r="Y191" s="2" t="s">
        <v>138</v>
      </c>
      <c r="Z191" s="2" t="s">
        <v>139</v>
      </c>
      <c r="AB191" s="2">
        <v>4</v>
      </c>
      <c r="AC191" s="2">
        <v>4</v>
      </c>
      <c r="AD191" s="2">
        <f t="shared" si="0"/>
        <v>8</v>
      </c>
      <c r="AF191" s="2">
        <f t="shared" si="1"/>
        <v>8</v>
      </c>
      <c r="AG191" s="2" t="str">
        <f t="shared" si="2"/>
        <v>Ok</v>
      </c>
      <c r="AH191" s="2" t="s">
        <v>140</v>
      </c>
      <c r="AI191" s="2">
        <v>0</v>
      </c>
      <c r="AJ191" s="2" t="s">
        <v>141</v>
      </c>
      <c r="AK191" s="2">
        <f>IFERROR(VLOOKUP(AJ191,Dicionário!A:B,2,0),"Conferir")</f>
        <v>2</v>
      </c>
      <c r="AL191" s="2">
        <v>5051</v>
      </c>
      <c r="AM191" s="2" t="s">
        <v>142</v>
      </c>
      <c r="AN191" s="9">
        <f>IFERROR(VLOOKUP(AM191,Dicionário!A:B,2,0),"Conferir")</f>
        <v>2</v>
      </c>
      <c r="AO191" s="2">
        <v>0</v>
      </c>
      <c r="AP191" s="2" t="s">
        <v>141</v>
      </c>
      <c r="AQ191" s="2">
        <f>IFERROR(VLOOKUP(AP191,Dicionário!A:B,2,0),"Conferir")</f>
        <v>2</v>
      </c>
      <c r="AR191" s="2">
        <v>0</v>
      </c>
      <c r="AS191" s="2" t="s">
        <v>141</v>
      </c>
      <c r="AT191" s="9">
        <f>IFERROR(VLOOKUP(AS191,Dicionário!A:B,2,0),"Conferir")</f>
        <v>2</v>
      </c>
      <c r="AU191" s="2">
        <v>0</v>
      </c>
      <c r="AV191" s="2">
        <f t="shared" si="27"/>
        <v>3</v>
      </c>
      <c r="AW191" s="2" t="s">
        <v>141</v>
      </c>
      <c r="AX191" s="9">
        <f>IFERROR(VLOOKUP(AW191,Dicionário!A:B,2,0),"Conferir")</f>
        <v>2</v>
      </c>
      <c r="AY191" s="2">
        <v>0</v>
      </c>
      <c r="AZ191" s="2" t="s">
        <v>141</v>
      </c>
      <c r="BA191" s="10">
        <f>IFERROR(VLOOKUP(AZ191,Dicionário!A:B,2,0),"Conferir")</f>
        <v>2</v>
      </c>
      <c r="BB191" s="2">
        <v>0</v>
      </c>
      <c r="BC191" s="2" t="s">
        <v>141</v>
      </c>
      <c r="BD191" s="10">
        <f>IFERROR(VLOOKUP(BC191,Dicionário!A:B,2,0),"Conferir")</f>
        <v>2</v>
      </c>
      <c r="BF191" s="2">
        <v>0</v>
      </c>
      <c r="BG191" s="2" t="s">
        <v>265</v>
      </c>
      <c r="BH191" s="10">
        <f>IFERROR(VLOOKUP(BG191,Dicionário!$A:$B,2,0),"CONFERIR")</f>
        <v>3</v>
      </c>
      <c r="BI191" s="2">
        <v>0</v>
      </c>
      <c r="BJ191" s="2" t="s">
        <v>238</v>
      </c>
      <c r="BK191" s="10">
        <f>IFERROR(VLOOKUP(BJ191,Dicionário!$A:$B,2,0),"CONFERIR")</f>
        <v>2</v>
      </c>
      <c r="BL191" s="2">
        <v>0</v>
      </c>
      <c r="BM191" s="2" t="s">
        <v>150</v>
      </c>
      <c r="BN191" s="10">
        <f>IFERROR(VLOOKUP(BM191,Dicionário!$A:$B,2,0),"CONFERIR")</f>
        <v>2</v>
      </c>
      <c r="BO191" s="2">
        <v>204</v>
      </c>
      <c r="BP191" s="2" t="s">
        <v>146</v>
      </c>
      <c r="BQ191" s="10">
        <f>IFERROR(VLOOKUP(BP191,Dicionário!$A:$B,2,0),"CONFERIR")</f>
        <v>2</v>
      </c>
      <c r="BR191" s="2">
        <v>225</v>
      </c>
      <c r="BS191" s="2" t="s">
        <v>146</v>
      </c>
      <c r="BT191" s="10">
        <f>IFERROR(VLOOKUP(BS191,Dicionário!$A:$B,2,0),"CONFERIR")</f>
        <v>2</v>
      </c>
      <c r="BU191" s="2">
        <v>0</v>
      </c>
      <c r="BV191" s="2" t="s">
        <v>150</v>
      </c>
      <c r="BW191" s="10">
        <f>IFERROR(VLOOKUP(BV191,Dicionário!$A:$B,2,0),"CONFERIR")</f>
        <v>2</v>
      </c>
      <c r="BX191" s="2" t="s">
        <v>148</v>
      </c>
      <c r="BY191" s="2">
        <v>190</v>
      </c>
      <c r="BZ191" s="2" t="s">
        <v>149</v>
      </c>
      <c r="CA191" s="10">
        <f>IFERROR(VLOOKUP(BZ191,Dicionário!$A:$B,2,0),"CONFERIR")</f>
        <v>2</v>
      </c>
      <c r="CB191" s="2">
        <v>383</v>
      </c>
      <c r="CC191" s="2">
        <v>250</v>
      </c>
      <c r="CD191" s="2" t="s">
        <v>327</v>
      </c>
      <c r="CE191" s="10">
        <f>IFERROR(VLOOKUP(CD191,Dicionário!$A:$B,2,0),"CONFERIR")</f>
        <v>0</v>
      </c>
      <c r="CF191" s="2">
        <v>1138</v>
      </c>
      <c r="CG191" s="2" t="s">
        <v>151</v>
      </c>
      <c r="CH191" s="10">
        <f>IFERROR(VLOOKUP(CG191,Dicionário!$A:$B,2,0),"CONFERIR")</f>
        <v>2</v>
      </c>
      <c r="CI191" s="2">
        <v>137</v>
      </c>
      <c r="CJ191" s="2" t="s">
        <v>175</v>
      </c>
      <c r="CK191" s="10">
        <f>IFERROR(VLOOKUP(CJ191,Dicionário!$A:$B,2,0),"CONFERIR")</f>
        <v>2</v>
      </c>
      <c r="CL191" s="2" t="s">
        <v>1570</v>
      </c>
      <c r="CM191" s="2">
        <v>0</v>
      </c>
      <c r="CN191" s="2">
        <v>0</v>
      </c>
      <c r="CO191" s="2">
        <v>0</v>
      </c>
      <c r="CP191" s="2" t="s">
        <v>150</v>
      </c>
      <c r="CQ191" s="10">
        <f>IFERROR(VLOOKUP(CP191,Dicionário!$A:$B,2,0),"CONFERIR")</f>
        <v>2</v>
      </c>
      <c r="CR191" s="2">
        <v>0</v>
      </c>
      <c r="CS191" s="2" t="s">
        <v>154</v>
      </c>
      <c r="CT191" s="10">
        <f>IFERROR(VLOOKUP(CS191,Dicionário!A:B,2,0),"Conferir")</f>
        <v>2</v>
      </c>
      <c r="CU191" s="2">
        <v>35</v>
      </c>
      <c r="CV191" s="2" t="s">
        <v>154</v>
      </c>
      <c r="CW191" s="10">
        <f>IFERROR(VLOOKUP(CV191,Dicionário!A:B,2,0),"Conferir")</f>
        <v>2</v>
      </c>
      <c r="CX191" s="2">
        <f t="shared" si="4"/>
        <v>2.9166666666666665</v>
      </c>
      <c r="CY191" s="2">
        <v>0</v>
      </c>
      <c r="CZ191" s="2" t="s">
        <v>150</v>
      </c>
      <c r="DA191" s="10">
        <f>IFERROR(VLOOKUP(CZ191,Dicionário!$A:$B,2,0),"CONFERIR")</f>
        <v>2</v>
      </c>
      <c r="DC191" s="2" t="s">
        <v>155</v>
      </c>
      <c r="DD191" s="2" t="s">
        <v>155</v>
      </c>
      <c r="DE191" s="10">
        <f>IFERROR(VLOOKUP(DD191,Dicionário!A:B,2,0),"Conferir")</f>
        <v>1</v>
      </c>
      <c r="DF191" s="2" t="s">
        <v>156</v>
      </c>
      <c r="DH191" s="2" t="s">
        <v>157</v>
      </c>
      <c r="DI191" s="10">
        <f>IFERROR(VLOOKUP(DH191,Dicionário!$A:$B,2,0),"CONFERIR")</f>
        <v>2</v>
      </c>
      <c r="DJ191" s="2" t="s">
        <v>319</v>
      </c>
      <c r="DK191" s="10">
        <f>IFERROR(VLOOKUP(DJ191,Dicionário!A:B,2,0),"Conferir")</f>
        <v>3</v>
      </c>
      <c r="DL191" s="2" t="s">
        <v>490</v>
      </c>
      <c r="DM191" s="10">
        <f>IFERROR(VLOOKUP(DL191,Dicionário!A:B,2,0),"Conferir")</f>
        <v>1</v>
      </c>
      <c r="DN191" s="2" t="s">
        <v>126</v>
      </c>
      <c r="DO191" s="10">
        <f>IFERROR(VLOOKUP(DN191,Dicionário!A:B,2,0),"Conferir")</f>
        <v>2</v>
      </c>
      <c r="DP191" s="2" t="s">
        <v>125</v>
      </c>
      <c r="DQ191" s="10">
        <f>IFERROR(VLOOKUP(DP191,Dicionário!A:B,2,0),"Conferir")</f>
        <v>1</v>
      </c>
      <c r="DS191" s="2">
        <f t="shared" si="5"/>
        <v>5051</v>
      </c>
      <c r="DT191" s="2">
        <f t="shared" si="6"/>
        <v>2527</v>
      </c>
      <c r="DU191" s="2">
        <v>21</v>
      </c>
      <c r="DV191" s="2">
        <v>2019</v>
      </c>
    </row>
    <row r="192" spans="1:126" ht="13" x14ac:dyDescent="0.15">
      <c r="A192" s="6">
        <v>44966.711572337968</v>
      </c>
      <c r="B192" s="2" t="s">
        <v>192</v>
      </c>
      <c r="C192" s="2" t="s">
        <v>1571</v>
      </c>
      <c r="D192" s="2" t="s">
        <v>125</v>
      </c>
      <c r="E192" s="2" t="s">
        <v>126</v>
      </c>
      <c r="F192" s="2" t="s">
        <v>126</v>
      </c>
      <c r="G192" s="2">
        <v>2</v>
      </c>
      <c r="H192" s="2">
        <v>1</v>
      </c>
      <c r="I192" s="2">
        <v>1</v>
      </c>
      <c r="J192" s="2" t="s">
        <v>128</v>
      </c>
      <c r="K192" s="2" t="s">
        <v>182</v>
      </c>
      <c r="L192" s="2" t="s">
        <v>1572</v>
      </c>
      <c r="M192" s="2">
        <v>2023020373</v>
      </c>
      <c r="N192" s="2" t="s">
        <v>1573</v>
      </c>
      <c r="O192" s="2">
        <v>11960541642</v>
      </c>
      <c r="P192" s="2">
        <v>380721338</v>
      </c>
      <c r="Q192" s="2">
        <v>47991567800</v>
      </c>
      <c r="R192" s="7">
        <v>37411</v>
      </c>
      <c r="S192" s="2" t="s">
        <v>387</v>
      </c>
      <c r="T192" s="2" t="s">
        <v>133</v>
      </c>
      <c r="U192" s="2" t="s">
        <v>1574</v>
      </c>
      <c r="V192" s="8" t="s">
        <v>1575</v>
      </c>
      <c r="W192" s="2" t="s">
        <v>168</v>
      </c>
      <c r="X192" s="2" t="s">
        <v>137</v>
      </c>
      <c r="Y192" s="2" t="s">
        <v>138</v>
      </c>
      <c r="Z192" s="2" t="s">
        <v>139</v>
      </c>
      <c r="AA192" s="2" t="s">
        <v>1576</v>
      </c>
      <c r="AB192" s="2">
        <v>4</v>
      </c>
      <c r="AC192" s="2">
        <v>4</v>
      </c>
      <c r="AD192" s="2">
        <f t="shared" si="0"/>
        <v>8</v>
      </c>
      <c r="AF192" s="2">
        <f t="shared" si="1"/>
        <v>8</v>
      </c>
      <c r="AG192" s="2" t="str">
        <f t="shared" si="2"/>
        <v>Ok</v>
      </c>
      <c r="AH192" s="2" t="s">
        <v>140</v>
      </c>
      <c r="AI192" s="2">
        <v>0</v>
      </c>
      <c r="AJ192" s="2" t="s">
        <v>141</v>
      </c>
      <c r="AK192" s="2">
        <f>IFERROR(VLOOKUP(AJ192,Dicionário!A:B,2,0),"Conferir")</f>
        <v>2</v>
      </c>
      <c r="AL192" s="2">
        <v>0</v>
      </c>
      <c r="AM192" s="2" t="s">
        <v>141</v>
      </c>
      <c r="AN192" s="9">
        <f>IFERROR(VLOOKUP(AM192,Dicionário!A:B,2,0),"Conferir")</f>
        <v>2</v>
      </c>
      <c r="AO192" s="2">
        <v>0</v>
      </c>
      <c r="AP192" s="2" t="s">
        <v>141</v>
      </c>
      <c r="AQ192" s="2">
        <f>IFERROR(VLOOKUP(AP192,Dicionário!A:B,2,0),"Conferir")</f>
        <v>2</v>
      </c>
      <c r="AR192" s="2">
        <v>1322</v>
      </c>
      <c r="AS192" s="2" t="s">
        <v>142</v>
      </c>
      <c r="AT192" s="9">
        <f>IFERROR(VLOOKUP(AS192,Dicionário!A:B,2,0),"Conferir")</f>
        <v>2</v>
      </c>
      <c r="AU192" s="2">
        <v>0</v>
      </c>
      <c r="AV192" s="2">
        <f t="shared" si="27"/>
        <v>0</v>
      </c>
      <c r="AW192" s="2" t="s">
        <v>141</v>
      </c>
      <c r="AX192" s="9">
        <f>IFERROR(VLOOKUP(AW192,Dicionário!A:B,2,0),"Conferir")</f>
        <v>2</v>
      </c>
      <c r="AY192" s="2">
        <v>1506</v>
      </c>
      <c r="AZ192" s="2" t="s">
        <v>142</v>
      </c>
      <c r="BA192" s="10">
        <f>IFERROR(VLOOKUP(AZ192,Dicionário!A:B,2,0),"Conferir")</f>
        <v>2</v>
      </c>
      <c r="BB192" s="2">
        <v>0</v>
      </c>
      <c r="BC192" s="2" t="s">
        <v>141</v>
      </c>
      <c r="BD192" s="10">
        <f>IFERROR(VLOOKUP(BC192,Dicionário!A:B,2,0),"Conferir")</f>
        <v>2</v>
      </c>
      <c r="BF192" s="2">
        <v>0</v>
      </c>
      <c r="BG192" s="2" t="s">
        <v>237</v>
      </c>
      <c r="BH192" s="10">
        <f>IFERROR(VLOOKUP(BG192,Dicionário!$A:$B,2,0),"CONFERIR")</f>
        <v>4</v>
      </c>
      <c r="BI192" s="2">
        <v>0</v>
      </c>
      <c r="BJ192" s="2" t="s">
        <v>238</v>
      </c>
      <c r="BK192" s="10">
        <f>IFERROR(VLOOKUP(BJ192,Dicionário!$A:$B,2,0),"CONFERIR")</f>
        <v>2</v>
      </c>
      <c r="BL192" s="2">
        <v>0</v>
      </c>
      <c r="BM192" s="2" t="s">
        <v>444</v>
      </c>
      <c r="BN192" s="10">
        <f>IFERROR(VLOOKUP(BM192,Dicionário!$A:$B,2,0),"CONFERIR")</f>
        <v>2</v>
      </c>
      <c r="BO192" s="2">
        <v>251</v>
      </c>
      <c r="BP192" s="2" t="s">
        <v>146</v>
      </c>
      <c r="BQ192" s="10">
        <f>IFERROR(VLOOKUP(BP192,Dicionário!$A:$B,2,0),"CONFERIR")</f>
        <v>2</v>
      </c>
      <c r="BR192" s="2">
        <v>191</v>
      </c>
      <c r="BS192" s="2" t="s">
        <v>146</v>
      </c>
      <c r="BT192" s="10">
        <f>IFERROR(VLOOKUP(BS192,Dicionário!$A:$B,2,0),"CONFERIR")</f>
        <v>2</v>
      </c>
      <c r="BU192" s="2">
        <v>75</v>
      </c>
      <c r="BV192" s="2" t="s">
        <v>353</v>
      </c>
      <c r="BW192" s="10">
        <f>IFERROR(VLOOKUP(BV192,Dicionário!$A:$B,2,0),"CONFERIR")</f>
        <v>0</v>
      </c>
      <c r="BX192" s="2" t="s">
        <v>202</v>
      </c>
      <c r="BY192" s="2">
        <v>200</v>
      </c>
      <c r="BZ192" s="2" t="s">
        <v>149</v>
      </c>
      <c r="CA192" s="10">
        <f>IFERROR(VLOOKUP(BZ192,Dicionário!$A:$B,2,0),"CONFERIR")</f>
        <v>2</v>
      </c>
      <c r="CB192" s="2">
        <v>330</v>
      </c>
      <c r="CC192" s="2">
        <v>40</v>
      </c>
      <c r="CD192" s="2" t="s">
        <v>589</v>
      </c>
      <c r="CE192" s="10">
        <f>IFERROR(VLOOKUP(CD192,Dicionário!$A:$B,2,0),"CONFERIR")</f>
        <v>1</v>
      </c>
      <c r="CF192" s="2">
        <v>0</v>
      </c>
      <c r="CG192" s="2" t="s">
        <v>150</v>
      </c>
      <c r="CH192" s="10">
        <f>IFERROR(VLOOKUP(CG192,Dicionário!$A:$B,2,0),"CONFERIR")</f>
        <v>2</v>
      </c>
      <c r="CI192" s="2">
        <v>562</v>
      </c>
      <c r="CJ192" s="2" t="s">
        <v>287</v>
      </c>
      <c r="CK192" s="10">
        <f>IFERROR(VLOOKUP(CJ192,Dicionário!$A:$B,2,0),"CONFERIR")</f>
        <v>0</v>
      </c>
      <c r="CL192" s="2" t="s">
        <v>1577</v>
      </c>
      <c r="CM192" s="2">
        <v>0</v>
      </c>
      <c r="CN192" s="2">
        <v>0</v>
      </c>
      <c r="CO192" s="2">
        <v>0</v>
      </c>
      <c r="CP192" s="2" t="s">
        <v>150</v>
      </c>
      <c r="CQ192" s="10">
        <f>IFERROR(VLOOKUP(CP192,Dicionário!$A:$B,2,0),"CONFERIR")</f>
        <v>2</v>
      </c>
      <c r="CR192" s="2">
        <v>0</v>
      </c>
      <c r="CS192" s="2" t="s">
        <v>150</v>
      </c>
      <c r="CT192" s="10">
        <f>IFERROR(VLOOKUP(CS192,Dicionário!A:B,2,0),"Conferir")</f>
        <v>2</v>
      </c>
      <c r="CU192" s="2">
        <v>0</v>
      </c>
      <c r="CV192" s="2" t="s">
        <v>150</v>
      </c>
      <c r="CW192" s="10">
        <f>IFERROR(VLOOKUP(CV192,Dicionário!A:B,2,0),"Conferir")</f>
        <v>2</v>
      </c>
      <c r="CX192" s="2">
        <f t="shared" si="4"/>
        <v>0</v>
      </c>
      <c r="CY192" s="2">
        <v>1400</v>
      </c>
      <c r="CZ192" s="2" t="s">
        <v>177</v>
      </c>
      <c r="DA192" s="10">
        <f>IFERROR(VLOOKUP(CZ192,Dicionário!$A:$B,2,0),"CONFERIR")</f>
        <v>0</v>
      </c>
      <c r="DC192" s="2" t="s">
        <v>155</v>
      </c>
      <c r="DD192" s="2" t="s">
        <v>155</v>
      </c>
      <c r="DE192" s="10">
        <f>IFERROR(VLOOKUP(DD192,Dicionário!A:B,2,0),"Conferir")</f>
        <v>1</v>
      </c>
      <c r="DF192" s="2" t="s">
        <v>156</v>
      </c>
      <c r="DH192" s="2" t="s">
        <v>157</v>
      </c>
      <c r="DI192" s="10">
        <f>IFERROR(VLOOKUP(DH192,Dicionário!$A:$B,2,0),"CONFERIR")</f>
        <v>2</v>
      </c>
      <c r="DJ192" s="2" t="s">
        <v>519</v>
      </c>
      <c r="DK192" s="10">
        <f>IFERROR(VLOOKUP(DJ192,Dicionário!A:B,2,0),"Conferir")</f>
        <v>1</v>
      </c>
      <c r="DL192" s="2" t="s">
        <v>230</v>
      </c>
      <c r="DM192" s="10">
        <f>IFERROR(VLOOKUP(DL192,Dicionário!A:B,2,0),"Conferir")</f>
        <v>4</v>
      </c>
      <c r="DN192" s="2" t="s">
        <v>126</v>
      </c>
      <c r="DO192" s="10">
        <f>IFERROR(VLOOKUP(DN192,Dicionário!A:B,2,0),"Conferir")</f>
        <v>2</v>
      </c>
      <c r="DP192" s="2" t="s">
        <v>125</v>
      </c>
      <c r="DQ192" s="10">
        <f>IFERROR(VLOOKUP(DP192,Dicionário!A:B,2,0),"Conferir")</f>
        <v>1</v>
      </c>
      <c r="DS192" s="2">
        <f t="shared" si="5"/>
        <v>2828</v>
      </c>
      <c r="DT192" s="2">
        <f t="shared" si="6"/>
        <v>3049</v>
      </c>
      <c r="DU192" s="2">
        <v>21</v>
      </c>
      <c r="DV192" s="2">
        <v>2020</v>
      </c>
    </row>
    <row r="193" spans="1:126" ht="13" x14ac:dyDescent="0.15">
      <c r="A193" s="6">
        <v>44967.444737152779</v>
      </c>
      <c r="B193" s="2" t="s">
        <v>269</v>
      </c>
      <c r="C193" s="2" t="s">
        <v>1578</v>
      </c>
      <c r="D193" s="2" t="s">
        <v>125</v>
      </c>
      <c r="E193" s="2" t="s">
        <v>126</v>
      </c>
      <c r="F193" s="2" t="s">
        <v>1579</v>
      </c>
      <c r="G193" s="2">
        <v>3</v>
      </c>
      <c r="H193" s="2">
        <v>3</v>
      </c>
      <c r="I193" s="2" t="s">
        <v>127</v>
      </c>
      <c r="J193" s="2" t="s">
        <v>1580</v>
      </c>
      <c r="K193" s="2" t="s">
        <v>128</v>
      </c>
      <c r="L193" s="2" t="s">
        <v>1581</v>
      </c>
      <c r="M193" s="2">
        <v>2023020375</v>
      </c>
      <c r="N193" s="2" t="s">
        <v>1582</v>
      </c>
      <c r="O193" s="2">
        <v>11942321958</v>
      </c>
      <c r="P193" s="2">
        <v>393035360</v>
      </c>
      <c r="Q193" s="2">
        <v>49431211874</v>
      </c>
      <c r="R193" s="7">
        <v>37247</v>
      </c>
      <c r="S193" s="2" t="s">
        <v>387</v>
      </c>
      <c r="T193" s="2" t="s">
        <v>133</v>
      </c>
      <c r="U193" s="2" t="s">
        <v>1583</v>
      </c>
      <c r="V193" s="8" t="s">
        <v>1584</v>
      </c>
      <c r="W193" s="2" t="s">
        <v>168</v>
      </c>
      <c r="X193" s="2" t="s">
        <v>137</v>
      </c>
      <c r="Y193" s="2" t="s">
        <v>138</v>
      </c>
      <c r="Z193" s="2" t="s">
        <v>139</v>
      </c>
      <c r="AB193" s="2">
        <v>2</v>
      </c>
      <c r="AC193" s="2">
        <v>2</v>
      </c>
      <c r="AD193" s="2">
        <f t="shared" si="0"/>
        <v>4</v>
      </c>
      <c r="AF193" s="2">
        <f t="shared" si="1"/>
        <v>4</v>
      </c>
      <c r="AG193" s="2" t="str">
        <f t="shared" si="2"/>
        <v>Ok</v>
      </c>
      <c r="AH193" s="2" t="s">
        <v>169</v>
      </c>
      <c r="AI193" s="2">
        <v>0</v>
      </c>
      <c r="AJ193" s="2" t="s">
        <v>141</v>
      </c>
      <c r="AK193" s="2">
        <f>IFERROR(VLOOKUP(AJ193,Dicionário!A:B,2,0),"Conferir")</f>
        <v>2</v>
      </c>
      <c r="AL193" s="2">
        <v>0</v>
      </c>
      <c r="AM193" s="2" t="s">
        <v>141</v>
      </c>
      <c r="AN193" s="9">
        <f>IFERROR(VLOOKUP(AM193,Dicionário!A:B,2,0),"Conferir")</f>
        <v>2</v>
      </c>
      <c r="AO193" s="2">
        <v>2000</v>
      </c>
      <c r="AP193" s="2" t="s">
        <v>170</v>
      </c>
      <c r="AQ193" s="2">
        <f>IFERROR(VLOOKUP(AP193,Dicionário!A:B,2,0),"Conferir")</f>
        <v>2</v>
      </c>
      <c r="AR193" s="2">
        <v>0</v>
      </c>
      <c r="AS193" s="2" t="s">
        <v>141</v>
      </c>
      <c r="AT193" s="9">
        <f>IFERROR(VLOOKUP(AS193,Dicionário!A:B,2,0),"Conferir")</f>
        <v>2</v>
      </c>
      <c r="AU193" s="2">
        <v>0</v>
      </c>
      <c r="AV193" s="2">
        <f t="shared" si="27"/>
        <v>0</v>
      </c>
      <c r="AW193" s="2" t="s">
        <v>141</v>
      </c>
      <c r="AX193" s="9">
        <f>IFERROR(VLOOKUP(AW193,Dicionário!A:B,2,0),"Conferir")</f>
        <v>2</v>
      </c>
      <c r="AY193" s="2">
        <v>0</v>
      </c>
      <c r="AZ193" s="2" t="s">
        <v>141</v>
      </c>
      <c r="BA193" s="10">
        <f>IFERROR(VLOOKUP(AZ193,Dicionário!A:B,2,0),"Conferir")</f>
        <v>2</v>
      </c>
      <c r="BB193" s="2">
        <v>0</v>
      </c>
      <c r="BC193" s="2" t="s">
        <v>141</v>
      </c>
      <c r="BD193" s="10">
        <f>IFERROR(VLOOKUP(BC193,Dicionário!A:B,2,0),"Conferir")</f>
        <v>2</v>
      </c>
      <c r="BE193" s="2" t="s">
        <v>1585</v>
      </c>
      <c r="BF193" s="2">
        <v>0</v>
      </c>
      <c r="BG193" s="2" t="s">
        <v>172</v>
      </c>
      <c r="BH193" s="10">
        <f>IFERROR(VLOOKUP(BG193,Dicionário!$A:$B,2,0),"CONFERIR")</f>
        <v>2</v>
      </c>
      <c r="BI193" s="2">
        <v>1600</v>
      </c>
      <c r="BJ193" s="2" t="s">
        <v>173</v>
      </c>
      <c r="BK193" s="10">
        <f>IFERROR(VLOOKUP(BJ193,Dicionário!$A:$B,2,0),"CONFERIR")</f>
        <v>2</v>
      </c>
      <c r="BL193" s="2">
        <v>1080</v>
      </c>
      <c r="BM193" s="2" t="s">
        <v>145</v>
      </c>
      <c r="BN193" s="10">
        <f>IFERROR(VLOOKUP(BM193,Dicionário!$A:$B,2,0),"CONFERIR")</f>
        <v>2</v>
      </c>
      <c r="BO193" s="2">
        <v>0</v>
      </c>
      <c r="BP193" s="2" t="s">
        <v>379</v>
      </c>
      <c r="BQ193" s="10">
        <f>IFERROR(VLOOKUP(BP193,Dicionário!$A:$B,2,0),"CONFERIR")</f>
        <v>2</v>
      </c>
      <c r="BR193" s="2">
        <v>0</v>
      </c>
      <c r="BS193" s="2" t="s">
        <v>429</v>
      </c>
      <c r="BT193" s="10">
        <f>IFERROR(VLOOKUP(BS193,Dicionário!$A:$B,2,0),"CONFERIR")</f>
        <v>2</v>
      </c>
      <c r="BU193" s="2">
        <v>21</v>
      </c>
      <c r="BV193" s="2" t="s">
        <v>147</v>
      </c>
      <c r="BW193" s="10">
        <f>IFERROR(VLOOKUP(BV193,Dicionário!$A:$B,2,0),"CONFERIR")</f>
        <v>2</v>
      </c>
      <c r="BX193" s="2" t="s">
        <v>148</v>
      </c>
      <c r="BY193" s="2">
        <v>232</v>
      </c>
      <c r="BZ193" s="2" t="s">
        <v>149</v>
      </c>
      <c r="CA193" s="10">
        <f>IFERROR(VLOOKUP(BZ193,Dicionário!$A:$B,2,0),"CONFERIR")</f>
        <v>2</v>
      </c>
      <c r="CB193" s="2">
        <v>670</v>
      </c>
      <c r="CC193" s="2">
        <v>0</v>
      </c>
      <c r="CD193" s="2" t="s">
        <v>150</v>
      </c>
      <c r="CE193" s="10">
        <f>IFERROR(VLOOKUP(CD193,Dicionário!$A:$B,2,0),"CONFERIR")</f>
        <v>2</v>
      </c>
      <c r="CF193" s="2">
        <v>0</v>
      </c>
      <c r="CG193" s="2" t="s">
        <v>150</v>
      </c>
      <c r="CH193" s="10">
        <f>IFERROR(VLOOKUP(CG193,Dicionário!$A:$B,2,0),"CONFERIR")</f>
        <v>2</v>
      </c>
      <c r="CI193" s="2">
        <v>115</v>
      </c>
      <c r="CJ193" s="2" t="s">
        <v>175</v>
      </c>
      <c r="CK193" s="10">
        <f>IFERROR(VLOOKUP(CJ193,Dicionário!$A:$B,2,0),"CONFERIR")</f>
        <v>2</v>
      </c>
      <c r="CL193" s="2" t="s">
        <v>408</v>
      </c>
      <c r="CM193" s="2">
        <v>0</v>
      </c>
      <c r="CN193" s="2">
        <v>0</v>
      </c>
      <c r="CO193" s="2">
        <v>0</v>
      </c>
      <c r="CP193" s="2" t="s">
        <v>150</v>
      </c>
      <c r="CQ193" s="10">
        <f>IFERROR(VLOOKUP(CP193,Dicionário!$A:$B,2,0),"CONFERIR")</f>
        <v>2</v>
      </c>
      <c r="CR193" s="2">
        <v>0</v>
      </c>
      <c r="CS193" s="2" t="s">
        <v>150</v>
      </c>
      <c r="CT193" s="10">
        <f>IFERROR(VLOOKUP(CS193,Dicionário!A:B,2,0),"Conferir")</f>
        <v>2</v>
      </c>
      <c r="CU193" s="2">
        <v>0</v>
      </c>
      <c r="CV193" s="2" t="s">
        <v>150</v>
      </c>
      <c r="CW193" s="10">
        <f>IFERROR(VLOOKUP(CV193,Dicionário!A:B,2,0),"Conferir")</f>
        <v>2</v>
      </c>
      <c r="CX193" s="2">
        <f t="shared" si="4"/>
        <v>0</v>
      </c>
      <c r="CY193" s="2">
        <v>1269</v>
      </c>
      <c r="CZ193" s="2" t="s">
        <v>154</v>
      </c>
      <c r="DA193" s="10">
        <f>IFERROR(VLOOKUP(CZ193,Dicionário!$A:$B,2,0),"CONFERIR")</f>
        <v>2</v>
      </c>
      <c r="DB193" s="2" t="s">
        <v>1586</v>
      </c>
      <c r="DC193" s="2" t="s">
        <v>203</v>
      </c>
      <c r="DD193" s="2" t="s">
        <v>155</v>
      </c>
      <c r="DE193" s="10">
        <f>IFERROR(VLOOKUP(DD193,Dicionário!A:B,2,0),"Conferir")</f>
        <v>1</v>
      </c>
      <c r="DF193" s="2" t="s">
        <v>156</v>
      </c>
      <c r="DH193" s="2" t="s">
        <v>157</v>
      </c>
      <c r="DI193" s="10">
        <f>IFERROR(VLOOKUP(DH193,Dicionário!$A:$B,2,0),"CONFERIR")</f>
        <v>2</v>
      </c>
      <c r="DJ193" s="2" t="s">
        <v>519</v>
      </c>
      <c r="DK193" s="10">
        <f>IFERROR(VLOOKUP(DJ193,Dicionário!A:B,2,0),"Conferir")</f>
        <v>1</v>
      </c>
      <c r="DL193" s="2" t="s">
        <v>319</v>
      </c>
      <c r="DM193" s="10">
        <f>IFERROR(VLOOKUP(DL193,Dicionário!A:B,2,0),"Conferir")</f>
        <v>3</v>
      </c>
      <c r="DN193" s="2" t="s">
        <v>126</v>
      </c>
      <c r="DO193" s="10">
        <f>IFERROR(VLOOKUP(DN193,Dicionário!A:B,2,0),"Conferir")</f>
        <v>2</v>
      </c>
      <c r="DP193" s="2" t="s">
        <v>125</v>
      </c>
      <c r="DQ193" s="10">
        <f>IFERROR(VLOOKUP(DP193,Dicionário!A:B,2,0),"Conferir")</f>
        <v>1</v>
      </c>
      <c r="DS193" s="2">
        <f t="shared" si="5"/>
        <v>2000</v>
      </c>
      <c r="DT193" s="2">
        <f t="shared" si="6"/>
        <v>4987</v>
      </c>
      <c r="DU193" s="2">
        <v>21</v>
      </c>
      <c r="DV193" s="2">
        <v>2019</v>
      </c>
    </row>
    <row r="194" spans="1:126" ht="13" x14ac:dyDescent="0.15">
      <c r="A194" s="6">
        <v>44967.688905706018</v>
      </c>
      <c r="B194" s="2" t="s">
        <v>218</v>
      </c>
      <c r="C194" s="2" t="s">
        <v>1587</v>
      </c>
      <c r="D194" s="2" t="s">
        <v>125</v>
      </c>
      <c r="E194" s="2" t="s">
        <v>126</v>
      </c>
      <c r="F194" s="2" t="s">
        <v>126</v>
      </c>
      <c r="G194" s="2" t="s">
        <v>162</v>
      </c>
      <c r="H194" s="2">
        <v>1</v>
      </c>
      <c r="I194" s="2" t="s">
        <v>127</v>
      </c>
      <c r="J194" s="2" t="s">
        <v>128</v>
      </c>
      <c r="K194" s="2" t="s">
        <v>163</v>
      </c>
      <c r="L194" s="2" t="s">
        <v>1588</v>
      </c>
      <c r="M194" s="2">
        <v>2023020376</v>
      </c>
      <c r="N194" s="2" t="s">
        <v>1589</v>
      </c>
      <c r="O194" s="2">
        <v>11954764636</v>
      </c>
      <c r="P194" s="2">
        <v>536766757</v>
      </c>
      <c r="Q194" s="2">
        <v>23536639828</v>
      </c>
      <c r="R194" s="7">
        <v>38152</v>
      </c>
      <c r="S194" s="2" t="s">
        <v>398</v>
      </c>
      <c r="T194" s="2" t="s">
        <v>133</v>
      </c>
      <c r="U194" s="2" t="s">
        <v>1590</v>
      </c>
      <c r="V194" s="8" t="s">
        <v>1591</v>
      </c>
      <c r="W194" s="2" t="s">
        <v>168</v>
      </c>
      <c r="X194" s="2" t="s">
        <v>137</v>
      </c>
      <c r="Y194" s="2" t="s">
        <v>138</v>
      </c>
      <c r="Z194" s="2" t="s">
        <v>139</v>
      </c>
      <c r="AB194" s="2">
        <v>5</v>
      </c>
      <c r="AC194" s="2">
        <v>5</v>
      </c>
      <c r="AD194" s="2">
        <f t="shared" si="0"/>
        <v>10</v>
      </c>
      <c r="AE194" s="2">
        <v>0</v>
      </c>
      <c r="AF194" s="2">
        <f t="shared" si="1"/>
        <v>10</v>
      </c>
      <c r="AG194" s="2" t="str">
        <f t="shared" si="2"/>
        <v>Ok</v>
      </c>
      <c r="AH194" s="2" t="s">
        <v>140</v>
      </c>
      <c r="AI194" s="2">
        <v>0</v>
      </c>
      <c r="AJ194" s="2" t="s">
        <v>141</v>
      </c>
      <c r="AK194" s="2">
        <f>IFERROR(VLOOKUP(AJ194,Dicionário!A:B,2,0),"Conferir")</f>
        <v>2</v>
      </c>
      <c r="AL194" s="2">
        <v>0</v>
      </c>
      <c r="AM194" s="2" t="s">
        <v>141</v>
      </c>
      <c r="AN194" s="9">
        <f>IFERROR(VLOOKUP(AM194,Dicionário!A:B,2,0),"Conferir")</f>
        <v>2</v>
      </c>
      <c r="AO194" s="2">
        <v>2585</v>
      </c>
      <c r="AP194" s="2" t="s">
        <v>142</v>
      </c>
      <c r="AQ194" s="2">
        <f>IFERROR(VLOOKUP(AP194,Dicionário!A:B,2,0),"Conferir")</f>
        <v>2</v>
      </c>
      <c r="AR194" s="2">
        <v>2700</v>
      </c>
      <c r="AS194" s="2" t="s">
        <v>188</v>
      </c>
      <c r="AT194" s="9">
        <f>IFERROR(VLOOKUP(AS194,Dicionário!A:B,2,0),"Conferir")</f>
        <v>0</v>
      </c>
      <c r="AU194" s="2">
        <v>0</v>
      </c>
      <c r="AV194" s="2">
        <f t="shared" si="27"/>
        <v>0</v>
      </c>
      <c r="AW194" s="2" t="s">
        <v>141</v>
      </c>
      <c r="AX194" s="9">
        <f>IFERROR(VLOOKUP(AW194,Dicionário!A:B,2,0),"Conferir")</f>
        <v>2</v>
      </c>
      <c r="AY194" s="2">
        <v>0</v>
      </c>
      <c r="AZ194" s="2" t="s">
        <v>141</v>
      </c>
      <c r="BA194" s="10">
        <f>IFERROR(VLOOKUP(AZ194,Dicionário!A:B,2,0),"Conferir")</f>
        <v>2</v>
      </c>
      <c r="BB194" s="2">
        <v>0</v>
      </c>
      <c r="BC194" s="2" t="s">
        <v>141</v>
      </c>
      <c r="BD194" s="10">
        <f>IFERROR(VLOOKUP(BC194,Dicionário!A:B,2,0),"Conferir")</f>
        <v>2</v>
      </c>
      <c r="BF194" s="2">
        <v>1</v>
      </c>
      <c r="BG194" s="2" t="s">
        <v>143</v>
      </c>
      <c r="BH194" s="10">
        <f>IFERROR(VLOOKUP(BG194,Dicionário!$A:$B,2,0),"CONFERIR")</f>
        <v>1</v>
      </c>
      <c r="BI194" s="2">
        <v>0</v>
      </c>
      <c r="BJ194" s="2" t="s">
        <v>144</v>
      </c>
      <c r="BK194" s="10">
        <f>IFERROR(VLOOKUP(BJ194,Dicionário!$A:$B,2,0),"CONFERIR")</f>
        <v>2</v>
      </c>
      <c r="BL194" s="2">
        <v>148</v>
      </c>
      <c r="BM194" s="2" t="s">
        <v>145</v>
      </c>
      <c r="BN194" s="10">
        <f>IFERROR(VLOOKUP(BM194,Dicionário!$A:$B,2,0),"CONFERIR")</f>
        <v>2</v>
      </c>
      <c r="BO194" s="2">
        <v>26</v>
      </c>
      <c r="BP194" s="2" t="s">
        <v>146</v>
      </c>
      <c r="BQ194" s="10">
        <f>IFERROR(VLOOKUP(BP194,Dicionário!$A:$B,2,0),"CONFERIR")</f>
        <v>2</v>
      </c>
      <c r="BR194" s="2">
        <v>150</v>
      </c>
      <c r="BS194" s="2" t="s">
        <v>146</v>
      </c>
      <c r="BT194" s="10">
        <f>IFERROR(VLOOKUP(BS194,Dicionário!$A:$B,2,0),"CONFERIR")</f>
        <v>2</v>
      </c>
      <c r="BU194" s="2">
        <v>0</v>
      </c>
      <c r="BV194" s="2" t="s">
        <v>150</v>
      </c>
      <c r="BW194" s="10">
        <f>IFERROR(VLOOKUP(BV194,Dicionário!$A:$B,2,0),"CONFERIR")</f>
        <v>2</v>
      </c>
      <c r="BX194" s="2" t="s">
        <v>148</v>
      </c>
      <c r="BY194" s="2">
        <v>130</v>
      </c>
      <c r="BZ194" s="2" t="s">
        <v>149</v>
      </c>
      <c r="CA194" s="10">
        <f>IFERROR(VLOOKUP(BZ194,Dicionário!$A:$B,2,0),"CONFERIR")</f>
        <v>2</v>
      </c>
      <c r="CB194" s="2">
        <v>350</v>
      </c>
      <c r="CC194" s="2">
        <v>270</v>
      </c>
      <c r="CD194" s="2" t="s">
        <v>214</v>
      </c>
      <c r="CE194" s="10">
        <f>IFERROR(VLOOKUP(CD194,Dicionário!$A:$B,2,0),"CONFERIR")</f>
        <v>2</v>
      </c>
      <c r="CF194" s="2">
        <v>0</v>
      </c>
      <c r="CG194" s="2" t="s">
        <v>150</v>
      </c>
      <c r="CH194" s="10">
        <f>IFERROR(VLOOKUP(CG194,Dicionário!$A:$B,2,0),"CONFERIR")</f>
        <v>2</v>
      </c>
      <c r="CI194" s="2">
        <v>80</v>
      </c>
      <c r="CJ194" s="2" t="s">
        <v>175</v>
      </c>
      <c r="CK194" s="10">
        <f>IFERROR(VLOOKUP(CJ194,Dicionário!$A:$B,2,0),"CONFERIR")</f>
        <v>2</v>
      </c>
      <c r="CL194" s="2" t="s">
        <v>1592</v>
      </c>
      <c r="CM194" s="2">
        <v>1</v>
      </c>
      <c r="CN194" s="2">
        <v>0</v>
      </c>
      <c r="CO194" s="2">
        <v>1872</v>
      </c>
      <c r="CP194" s="2" t="s">
        <v>545</v>
      </c>
      <c r="CQ194" s="10">
        <f>IFERROR(VLOOKUP(CP194,Dicionário!$A:$B,2,0),"CONFERIR")</f>
        <v>2</v>
      </c>
      <c r="CR194" s="2">
        <v>0</v>
      </c>
      <c r="CS194" s="2" t="s">
        <v>150</v>
      </c>
      <c r="CT194" s="10">
        <f>IFERROR(VLOOKUP(CS194,Dicionário!A:B,2,0),"Conferir")</f>
        <v>2</v>
      </c>
      <c r="CU194" s="2">
        <v>0</v>
      </c>
      <c r="CV194" s="2" t="s">
        <v>150</v>
      </c>
      <c r="CW194" s="10">
        <f>IFERROR(VLOOKUP(CV194,Dicionário!A:B,2,0),"Conferir")</f>
        <v>2</v>
      </c>
      <c r="CX194" s="2">
        <f t="shared" si="4"/>
        <v>0</v>
      </c>
      <c r="CY194" s="2">
        <v>110000</v>
      </c>
      <c r="CZ194" s="2" t="s">
        <v>784</v>
      </c>
      <c r="DA194" s="10">
        <f>IFERROR(VLOOKUP(CZ194,Dicionário!$A:$B,2,0),"CONFERIR")</f>
        <v>1</v>
      </c>
      <c r="DC194" s="2" t="s">
        <v>190</v>
      </c>
      <c r="DD194" s="2" t="s">
        <v>155</v>
      </c>
      <c r="DE194" s="10">
        <f>IFERROR(VLOOKUP(DD194,Dicionário!A:B,2,0),"Conferir")</f>
        <v>1</v>
      </c>
      <c r="DF194" s="2" t="s">
        <v>179</v>
      </c>
      <c r="DG194" s="2" t="s">
        <v>126</v>
      </c>
      <c r="DH194" s="2" t="s">
        <v>157</v>
      </c>
      <c r="DI194" s="10">
        <f>IFERROR(VLOOKUP(DH194,Dicionário!$A:$B,2,0),"CONFERIR")</f>
        <v>2</v>
      </c>
      <c r="DJ194" s="2" t="s">
        <v>158</v>
      </c>
      <c r="DK194" s="10">
        <f>IFERROR(VLOOKUP(DJ194,Dicionário!A:B,2,0),"Conferir")</f>
        <v>5</v>
      </c>
      <c r="DL194" s="2" t="s">
        <v>206</v>
      </c>
      <c r="DM194" s="10">
        <f>IFERROR(VLOOKUP(DL194,Dicionário!A:B,2,0),"Conferir")</f>
        <v>7</v>
      </c>
      <c r="DN194" s="2" t="s">
        <v>126</v>
      </c>
      <c r="DO194" s="10">
        <f>IFERROR(VLOOKUP(DN194,Dicionário!A:B,2,0),"Conferir")</f>
        <v>2</v>
      </c>
      <c r="DP194" s="2" t="s">
        <v>125</v>
      </c>
      <c r="DQ194" s="10">
        <f>IFERROR(VLOOKUP(DP194,Dicionário!A:B,2,0),"Conferir")</f>
        <v>1</v>
      </c>
      <c r="DR194" s="2" t="s">
        <v>1593</v>
      </c>
      <c r="DS194" s="2">
        <f t="shared" si="5"/>
        <v>5285</v>
      </c>
      <c r="DT194" s="2">
        <f t="shared" si="6"/>
        <v>113026</v>
      </c>
      <c r="DU194" s="2">
        <v>19</v>
      </c>
      <c r="DV194" s="2">
        <v>2023</v>
      </c>
    </row>
    <row r="195" spans="1:126" ht="13" x14ac:dyDescent="0.15">
      <c r="A195" s="6">
        <v>44967.530099537034</v>
      </c>
      <c r="B195" s="2" t="s">
        <v>231</v>
      </c>
      <c r="C195" s="2" t="s">
        <v>1594</v>
      </c>
      <c r="D195" s="2" t="s">
        <v>125</v>
      </c>
      <c r="E195" s="2" t="s">
        <v>126</v>
      </c>
      <c r="F195" s="2" t="s">
        <v>126</v>
      </c>
      <c r="G195" s="2">
        <v>1</v>
      </c>
      <c r="H195" s="2">
        <v>1</v>
      </c>
      <c r="I195" s="2" t="s">
        <v>127</v>
      </c>
      <c r="J195" s="2" t="s">
        <v>128</v>
      </c>
      <c r="K195" s="2" t="s">
        <v>182</v>
      </c>
      <c r="L195" s="2" t="s">
        <v>1595</v>
      </c>
      <c r="M195" s="2">
        <v>2023020377</v>
      </c>
      <c r="N195" s="2" t="s">
        <v>1596</v>
      </c>
      <c r="O195" s="2">
        <v>11948552003</v>
      </c>
      <c r="P195" s="2">
        <v>557270236</v>
      </c>
      <c r="Q195" s="2">
        <v>50336167814</v>
      </c>
      <c r="R195" s="7">
        <v>38253</v>
      </c>
      <c r="S195" s="2" t="s">
        <v>132</v>
      </c>
      <c r="T195" s="2" t="s">
        <v>133</v>
      </c>
      <c r="U195" s="2" t="s">
        <v>1597</v>
      </c>
      <c r="V195" s="8" t="s">
        <v>1598</v>
      </c>
      <c r="W195" s="2" t="s">
        <v>168</v>
      </c>
      <c r="X195" s="2" t="s">
        <v>137</v>
      </c>
      <c r="Y195" s="2" t="s">
        <v>138</v>
      </c>
      <c r="Z195" s="2" t="s">
        <v>139</v>
      </c>
      <c r="AB195" s="2">
        <v>2</v>
      </c>
      <c r="AC195" s="2">
        <v>2</v>
      </c>
      <c r="AD195" s="2">
        <f t="shared" si="0"/>
        <v>4</v>
      </c>
      <c r="AF195" s="2">
        <f t="shared" si="1"/>
        <v>4</v>
      </c>
      <c r="AG195" s="2" t="str">
        <f t="shared" si="2"/>
        <v>Ok</v>
      </c>
      <c r="AH195" s="2" t="s">
        <v>140</v>
      </c>
      <c r="AI195" s="2">
        <v>0</v>
      </c>
      <c r="AJ195" s="2" t="s">
        <v>141</v>
      </c>
      <c r="AK195" s="2">
        <f>IFERROR(VLOOKUP(AJ195,Dicionário!A:B,2,0),"Conferir")</f>
        <v>2</v>
      </c>
      <c r="AL195" s="2">
        <v>0</v>
      </c>
      <c r="AM195" s="2" t="s">
        <v>141</v>
      </c>
      <c r="AN195" s="9">
        <f>IFERROR(VLOOKUP(AM195,Dicionário!A:B,2,0),"Conferir")</f>
        <v>2</v>
      </c>
      <c r="AO195" s="2">
        <v>2214</v>
      </c>
      <c r="AP195" s="2" t="s">
        <v>142</v>
      </c>
      <c r="AQ195" s="2">
        <f>IFERROR(VLOOKUP(AP195,Dicionário!A:B,2,0),"Conferir")</f>
        <v>2</v>
      </c>
      <c r="AR195" s="2">
        <v>0</v>
      </c>
      <c r="AS195" s="2" t="s">
        <v>141</v>
      </c>
      <c r="AT195" s="9">
        <f>IFERROR(VLOOKUP(AS195,Dicionário!A:B,2,0),"Conferir")</f>
        <v>2</v>
      </c>
      <c r="AU195" s="2">
        <v>0</v>
      </c>
      <c r="AV195" s="2">
        <f t="shared" si="27"/>
        <v>0</v>
      </c>
      <c r="AW195" s="2" t="s">
        <v>141</v>
      </c>
      <c r="AX195" s="9">
        <f>IFERROR(VLOOKUP(AW195,Dicionário!A:B,2,0),"Conferir")</f>
        <v>2</v>
      </c>
      <c r="AY195" s="2">
        <v>0</v>
      </c>
      <c r="AZ195" s="2" t="s">
        <v>141</v>
      </c>
      <c r="BA195" s="10">
        <f>IFERROR(VLOOKUP(AZ195,Dicionário!A:B,2,0),"Conferir")</f>
        <v>2</v>
      </c>
      <c r="BB195" s="2">
        <v>0</v>
      </c>
      <c r="BC195" s="2" t="s">
        <v>141</v>
      </c>
      <c r="BD195" s="10">
        <f>IFERROR(VLOOKUP(BC195,Dicionário!A:B,2,0),"Conferir")</f>
        <v>2</v>
      </c>
      <c r="BF195" s="2">
        <v>0</v>
      </c>
      <c r="BG195" s="2" t="s">
        <v>143</v>
      </c>
      <c r="BH195" s="10">
        <f>IFERROR(VLOOKUP(BG195,Dicionário!$A:$B,2,0),"CONFERIR")</f>
        <v>1</v>
      </c>
      <c r="BI195" s="2">
        <v>0</v>
      </c>
      <c r="BJ195" s="2" t="s">
        <v>144</v>
      </c>
      <c r="BK195" s="10">
        <f>IFERROR(VLOOKUP(BJ195,Dicionário!$A:$B,2,0),"CONFERIR")</f>
        <v>2</v>
      </c>
      <c r="BL195" s="2">
        <v>0</v>
      </c>
      <c r="BM195" s="2" t="s">
        <v>150</v>
      </c>
      <c r="BN195" s="10">
        <f>IFERROR(VLOOKUP(BM195,Dicionário!$A:$B,2,0),"CONFERIR")</f>
        <v>2</v>
      </c>
      <c r="BO195" s="2">
        <v>66</v>
      </c>
      <c r="BP195" s="2" t="s">
        <v>146</v>
      </c>
      <c r="BQ195" s="10">
        <f>IFERROR(VLOOKUP(BP195,Dicionário!$A:$B,2,0),"CONFERIR")</f>
        <v>2</v>
      </c>
      <c r="BR195" s="2">
        <v>186</v>
      </c>
      <c r="BS195" s="2" t="s">
        <v>146</v>
      </c>
      <c r="BT195" s="10">
        <f>IFERROR(VLOOKUP(BS195,Dicionário!$A:$B,2,0),"CONFERIR")</f>
        <v>2</v>
      </c>
      <c r="BU195" s="2">
        <v>0</v>
      </c>
      <c r="BV195" s="2" t="s">
        <v>150</v>
      </c>
      <c r="BW195" s="10">
        <f>IFERROR(VLOOKUP(BV195,Dicionário!$A:$B,2,0),"CONFERIR")</f>
        <v>2</v>
      </c>
      <c r="BX195" s="2" t="s">
        <v>174</v>
      </c>
      <c r="BY195" s="2">
        <v>0</v>
      </c>
      <c r="BZ195" s="2" t="s">
        <v>150</v>
      </c>
      <c r="CA195" s="10">
        <f>IFERROR(VLOOKUP(BZ195,Dicionário!$A:$B,2,0),"CONFERIR")</f>
        <v>2</v>
      </c>
      <c r="CB195" s="2">
        <v>100</v>
      </c>
      <c r="CC195" s="2">
        <v>0</v>
      </c>
      <c r="CD195" s="2" t="s">
        <v>150</v>
      </c>
      <c r="CE195" s="10">
        <f>IFERROR(VLOOKUP(CD195,Dicionário!$A:$B,2,0),"CONFERIR")</f>
        <v>2</v>
      </c>
      <c r="CF195" s="2">
        <v>0</v>
      </c>
      <c r="CG195" s="2" t="s">
        <v>150</v>
      </c>
      <c r="CH195" s="10">
        <f>IFERROR(VLOOKUP(CG195,Dicionário!$A:$B,2,0),"CONFERIR")</f>
        <v>2</v>
      </c>
      <c r="CI195" s="2">
        <v>0</v>
      </c>
      <c r="CJ195" s="2" t="s">
        <v>150</v>
      </c>
      <c r="CK195" s="10">
        <f>IFERROR(VLOOKUP(CJ195,Dicionário!$A:$B,2,0),"CONFERIR")</f>
        <v>2</v>
      </c>
      <c r="CM195" s="2">
        <v>0</v>
      </c>
      <c r="CN195" s="2">
        <v>0</v>
      </c>
      <c r="CO195" s="2">
        <v>0</v>
      </c>
      <c r="CP195" s="2" t="s">
        <v>150</v>
      </c>
      <c r="CQ195" s="10">
        <f>IFERROR(VLOOKUP(CP195,Dicionário!$A:$B,2,0),"CONFERIR")</f>
        <v>2</v>
      </c>
      <c r="CR195" s="2">
        <v>0</v>
      </c>
      <c r="CS195" s="2" t="s">
        <v>154</v>
      </c>
      <c r="CT195" s="10">
        <f>IFERROR(VLOOKUP(CS195,Dicionário!A:B,2,0),"Conferir")</f>
        <v>2</v>
      </c>
      <c r="CU195" s="2">
        <v>0</v>
      </c>
      <c r="CV195" s="2" t="s">
        <v>154</v>
      </c>
      <c r="CW195" s="10">
        <f>IFERROR(VLOOKUP(CV195,Dicionário!A:B,2,0),"Conferir")</f>
        <v>2</v>
      </c>
      <c r="CX195" s="2">
        <f t="shared" si="4"/>
        <v>0</v>
      </c>
      <c r="CY195" s="2">
        <v>0</v>
      </c>
      <c r="CZ195" s="2" t="s">
        <v>150</v>
      </c>
      <c r="DA195" s="10">
        <f>IFERROR(VLOOKUP(CZ195,Dicionário!$A:$B,2,0),"CONFERIR")</f>
        <v>2</v>
      </c>
      <c r="DC195" s="2" t="s">
        <v>155</v>
      </c>
      <c r="DD195" s="2" t="s">
        <v>155</v>
      </c>
      <c r="DE195" s="10">
        <f>IFERROR(VLOOKUP(DD195,Dicionário!A:B,2,0),"Conferir")</f>
        <v>1</v>
      </c>
      <c r="DF195" s="2" t="s">
        <v>156</v>
      </c>
      <c r="DH195" s="2" t="s">
        <v>157</v>
      </c>
      <c r="DI195" s="10">
        <f>IFERROR(VLOOKUP(DH195,Dicionário!$A:$B,2,0),"CONFERIR")</f>
        <v>2</v>
      </c>
      <c r="DJ195" s="2" t="s">
        <v>229</v>
      </c>
      <c r="DK195" s="10">
        <f>IFERROR(VLOOKUP(DJ195,Dicionário!A:B,2,0),"Conferir")</f>
        <v>2</v>
      </c>
      <c r="DL195" s="2" t="s">
        <v>229</v>
      </c>
      <c r="DM195" s="10">
        <f>IFERROR(VLOOKUP(DL195,Dicionário!A:B,2,0),"Conferir")</f>
        <v>2</v>
      </c>
      <c r="DN195" s="2" t="s">
        <v>126</v>
      </c>
      <c r="DO195" s="10">
        <f>IFERROR(VLOOKUP(DN195,Dicionário!A:B,2,0),"Conferir")</f>
        <v>2</v>
      </c>
      <c r="DP195" s="2" t="s">
        <v>125</v>
      </c>
      <c r="DQ195" s="10">
        <f>IFERROR(VLOOKUP(DP195,Dicionário!A:B,2,0),"Conferir")</f>
        <v>1</v>
      </c>
      <c r="DS195" s="2">
        <f t="shared" si="5"/>
        <v>2214</v>
      </c>
      <c r="DT195" s="2">
        <f t="shared" si="6"/>
        <v>352</v>
      </c>
      <c r="DU195" s="2">
        <v>19</v>
      </c>
      <c r="DV195" s="2">
        <v>2022</v>
      </c>
    </row>
    <row r="196" spans="1:126" ht="13" x14ac:dyDescent="0.15">
      <c r="A196" s="6">
        <v>44965.521509317128</v>
      </c>
      <c r="B196" s="2" t="s">
        <v>671</v>
      </c>
      <c r="C196" s="2" t="s">
        <v>1599</v>
      </c>
      <c r="D196" s="2" t="s">
        <v>125</v>
      </c>
      <c r="E196" s="2" t="s">
        <v>126</v>
      </c>
      <c r="F196" s="2" t="s">
        <v>126</v>
      </c>
      <c r="G196" s="2">
        <v>1</v>
      </c>
      <c r="H196" s="2" t="s">
        <v>162</v>
      </c>
      <c r="I196" s="2" t="s">
        <v>127</v>
      </c>
      <c r="J196" s="2" t="s">
        <v>1360</v>
      </c>
      <c r="K196" s="2" t="s">
        <v>1600</v>
      </c>
      <c r="L196" s="2" t="s">
        <v>1601</v>
      </c>
      <c r="M196" s="2">
        <v>2023020378</v>
      </c>
      <c r="N196" s="2" t="s">
        <v>1602</v>
      </c>
      <c r="O196" s="2">
        <v>11916624131</v>
      </c>
      <c r="P196" s="2">
        <v>532951013</v>
      </c>
      <c r="Q196" s="2">
        <v>45209199835</v>
      </c>
      <c r="R196" s="7">
        <v>38221</v>
      </c>
      <c r="S196" s="2" t="s">
        <v>224</v>
      </c>
      <c r="T196" s="2" t="s">
        <v>133</v>
      </c>
      <c r="U196" s="2" t="s">
        <v>1603</v>
      </c>
      <c r="V196" s="8" t="s">
        <v>1604</v>
      </c>
      <c r="W196" s="2" t="s">
        <v>254</v>
      </c>
      <c r="X196" s="2" t="s">
        <v>137</v>
      </c>
      <c r="Y196" s="2" t="s">
        <v>138</v>
      </c>
      <c r="Z196" s="2" t="s">
        <v>139</v>
      </c>
      <c r="AB196" s="2">
        <v>3</v>
      </c>
      <c r="AC196" s="2">
        <v>3</v>
      </c>
      <c r="AD196" s="2">
        <f t="shared" si="0"/>
        <v>6</v>
      </c>
      <c r="AF196" s="2">
        <f t="shared" si="1"/>
        <v>6</v>
      </c>
      <c r="AG196" s="2" t="str">
        <f t="shared" si="2"/>
        <v>Ok</v>
      </c>
      <c r="AH196" s="2" t="s">
        <v>140</v>
      </c>
      <c r="AI196" s="2">
        <v>0</v>
      </c>
      <c r="AJ196" s="2" t="s">
        <v>141</v>
      </c>
      <c r="AK196" s="2">
        <f>IFERROR(VLOOKUP(AJ196,Dicionário!A:B,2,0),"Conferir")</f>
        <v>2</v>
      </c>
      <c r="AL196" s="2">
        <v>2358</v>
      </c>
      <c r="AM196" s="2" t="s">
        <v>142</v>
      </c>
      <c r="AN196" s="9">
        <f>IFERROR(VLOOKUP(AM196,Dicionário!A:B,2,0),"Conferir")</f>
        <v>2</v>
      </c>
      <c r="AO196" s="2">
        <v>1706</v>
      </c>
      <c r="AP196" s="2" t="s">
        <v>142</v>
      </c>
      <c r="AQ196" s="2">
        <f>IFERROR(VLOOKUP(AP196,Dicionário!A:B,2,0),"Conferir")</f>
        <v>2</v>
      </c>
      <c r="AR196" s="2">
        <v>0</v>
      </c>
      <c r="AS196" s="2" t="s">
        <v>141</v>
      </c>
      <c r="AT196" s="9">
        <f>IFERROR(VLOOKUP(AS196,Dicionário!A:B,2,0),"Conferir")</f>
        <v>2</v>
      </c>
      <c r="AU196" s="2">
        <v>0</v>
      </c>
      <c r="AV196" s="2">
        <f t="shared" si="27"/>
        <v>0</v>
      </c>
      <c r="AW196" s="2" t="s">
        <v>141</v>
      </c>
      <c r="AX196" s="9">
        <f>IFERROR(VLOOKUP(AW196,Dicionário!A:B,2,0),"Conferir")</f>
        <v>2</v>
      </c>
      <c r="AY196" s="2">
        <v>0</v>
      </c>
      <c r="AZ196" s="2" t="s">
        <v>141</v>
      </c>
      <c r="BA196" s="10">
        <f>IFERROR(VLOOKUP(AZ196,Dicionário!A:B,2,0),"Conferir")</f>
        <v>2</v>
      </c>
      <c r="BB196" s="2">
        <v>0</v>
      </c>
      <c r="BC196" s="2" t="s">
        <v>141</v>
      </c>
      <c r="BD196" s="10">
        <f>IFERROR(VLOOKUP(BC196,Dicionário!A:B,2,0),"Conferir")</f>
        <v>2</v>
      </c>
      <c r="BF196" s="2">
        <v>0</v>
      </c>
      <c r="BG196" s="2" t="s">
        <v>143</v>
      </c>
      <c r="BH196" s="10">
        <f>IFERROR(VLOOKUP(BG196,Dicionário!$A:$B,2,0),"CONFERIR")</f>
        <v>1</v>
      </c>
      <c r="BI196" s="2">
        <v>0</v>
      </c>
      <c r="BJ196" s="2" t="s">
        <v>144</v>
      </c>
      <c r="BK196" s="10">
        <f>IFERROR(VLOOKUP(BJ196,Dicionário!$A:$B,2,0),"CONFERIR")</f>
        <v>2</v>
      </c>
      <c r="BL196" s="2">
        <v>0</v>
      </c>
      <c r="BM196" s="2" t="s">
        <v>150</v>
      </c>
      <c r="BN196" s="10">
        <f>IFERROR(VLOOKUP(BM196,Dicionário!$A:$B,2,0),"CONFERIR")</f>
        <v>2</v>
      </c>
      <c r="BO196" s="2">
        <v>110</v>
      </c>
      <c r="BP196" s="2" t="s">
        <v>308</v>
      </c>
      <c r="BQ196" s="10">
        <f>IFERROR(VLOOKUP(BP196,Dicionário!$A:$B,2,0),"CONFERIR")</f>
        <v>0</v>
      </c>
      <c r="BR196" s="2">
        <v>111</v>
      </c>
      <c r="BS196" s="2" t="s">
        <v>146</v>
      </c>
      <c r="BT196" s="10">
        <f>IFERROR(VLOOKUP(BS196,Dicionário!$A:$B,2,0),"CONFERIR")</f>
        <v>2</v>
      </c>
      <c r="BU196" s="2">
        <v>0</v>
      </c>
      <c r="BV196" s="2" t="s">
        <v>150</v>
      </c>
      <c r="BW196" s="10">
        <f>IFERROR(VLOOKUP(BV196,Dicionário!$A:$B,2,0),"CONFERIR")</f>
        <v>2</v>
      </c>
      <c r="BX196" s="2" t="s">
        <v>202</v>
      </c>
      <c r="BY196" s="2">
        <v>0</v>
      </c>
      <c r="BZ196" s="2" t="s">
        <v>150</v>
      </c>
      <c r="CA196" s="10">
        <f>IFERROR(VLOOKUP(BZ196,Dicionário!$A:$B,2,0),"CONFERIR")</f>
        <v>2</v>
      </c>
      <c r="CB196" s="2">
        <v>0</v>
      </c>
      <c r="CC196" s="2">
        <v>0</v>
      </c>
      <c r="CD196" s="2" t="s">
        <v>150</v>
      </c>
      <c r="CE196" s="10">
        <f>IFERROR(VLOOKUP(CD196,Dicionário!$A:$B,2,0),"CONFERIR")</f>
        <v>2</v>
      </c>
      <c r="CF196" s="2">
        <v>290</v>
      </c>
      <c r="CG196" s="2" t="s">
        <v>297</v>
      </c>
      <c r="CH196" s="10">
        <f>IFERROR(VLOOKUP(CG196,Dicionário!$A:$B,2,0),"CONFERIR")</f>
        <v>2</v>
      </c>
      <c r="CI196" s="2">
        <v>236</v>
      </c>
      <c r="CJ196" s="2" t="s">
        <v>175</v>
      </c>
      <c r="CK196" s="10">
        <f>IFERROR(VLOOKUP(CJ196,Dicionário!$A:$B,2,0),"CONFERIR")</f>
        <v>2</v>
      </c>
      <c r="CM196" s="2">
        <v>1</v>
      </c>
      <c r="CN196" s="2">
        <v>0</v>
      </c>
      <c r="CO196" s="2">
        <v>0</v>
      </c>
      <c r="CP196" s="2" t="s">
        <v>247</v>
      </c>
      <c r="CQ196" s="10">
        <f>IFERROR(VLOOKUP(CP196,Dicionário!$A:$B,2,0),"CONFERIR")</f>
        <v>2</v>
      </c>
      <c r="CR196" s="2">
        <v>0</v>
      </c>
      <c r="CS196" s="2" t="s">
        <v>150</v>
      </c>
      <c r="CT196" s="10">
        <f>IFERROR(VLOOKUP(CS196,Dicionário!A:B,2,0),"Conferir")</f>
        <v>2</v>
      </c>
      <c r="CU196" s="2">
        <v>0</v>
      </c>
      <c r="CV196" s="2" t="s">
        <v>150</v>
      </c>
      <c r="CW196" s="10">
        <f>IFERROR(VLOOKUP(CV196,Dicionário!A:B,2,0),"Conferir")</f>
        <v>2</v>
      </c>
      <c r="CX196" s="2">
        <f t="shared" si="4"/>
        <v>0</v>
      </c>
      <c r="CY196" s="2">
        <v>15000</v>
      </c>
      <c r="CZ196" s="2" t="s">
        <v>177</v>
      </c>
      <c r="DA196" s="10">
        <f>IFERROR(VLOOKUP(CZ196,Dicionário!$A:$B,2,0),"CONFERIR")</f>
        <v>0</v>
      </c>
      <c r="DB196" s="2" t="s">
        <v>1605</v>
      </c>
      <c r="DC196" s="2" t="s">
        <v>190</v>
      </c>
      <c r="DD196" s="2" t="s">
        <v>190</v>
      </c>
      <c r="DE196" s="10">
        <f>IFERROR(VLOOKUP(DD196,Dicionário!A:B,2,0),"Conferir")</f>
        <v>2</v>
      </c>
      <c r="DF196" s="2" t="s">
        <v>156</v>
      </c>
      <c r="DG196" s="2" t="s">
        <v>525</v>
      </c>
      <c r="DH196" s="2" t="s">
        <v>157</v>
      </c>
      <c r="DI196" s="10">
        <f>IFERROR(VLOOKUP(DH196,Dicionário!$A:$B,2,0),"CONFERIR")</f>
        <v>2</v>
      </c>
      <c r="DJ196" s="2" t="s">
        <v>319</v>
      </c>
      <c r="DK196" s="10">
        <f>IFERROR(VLOOKUP(DJ196,Dicionário!A:B,2,0),"Conferir")</f>
        <v>3</v>
      </c>
      <c r="DL196" s="2" t="s">
        <v>206</v>
      </c>
      <c r="DM196" s="10">
        <f>IFERROR(VLOOKUP(DL196,Dicionário!A:B,2,0),"Conferir")</f>
        <v>7</v>
      </c>
      <c r="DN196" s="2" t="s">
        <v>126</v>
      </c>
      <c r="DO196" s="10">
        <f>IFERROR(VLOOKUP(DN196,Dicionário!A:B,2,0),"Conferir")</f>
        <v>2</v>
      </c>
      <c r="DP196" s="2" t="s">
        <v>126</v>
      </c>
      <c r="DQ196" s="10">
        <f>IFERROR(VLOOKUP(DP196,Dicionário!A:B,2,0),"Conferir")</f>
        <v>2</v>
      </c>
      <c r="DR196" s="2" t="s">
        <v>1606</v>
      </c>
      <c r="DS196" s="2">
        <f t="shared" si="5"/>
        <v>4064</v>
      </c>
      <c r="DT196" s="2">
        <f t="shared" si="6"/>
        <v>15747</v>
      </c>
      <c r="DU196" s="2">
        <v>19</v>
      </c>
      <c r="DV196" s="2">
        <v>2022</v>
      </c>
    </row>
    <row r="197" spans="1:126" ht="13" x14ac:dyDescent="0.15">
      <c r="A197" s="6">
        <v>44965.699635069446</v>
      </c>
      <c r="B197" s="2" t="s">
        <v>671</v>
      </c>
      <c r="C197" s="2" t="s">
        <v>1607</v>
      </c>
      <c r="D197" s="2" t="s">
        <v>125</v>
      </c>
      <c r="E197" s="2" t="s">
        <v>126</v>
      </c>
      <c r="F197" s="2" t="s">
        <v>126</v>
      </c>
      <c r="G197" s="2" t="s">
        <v>162</v>
      </c>
      <c r="H197" s="2" t="s">
        <v>162</v>
      </c>
      <c r="I197" s="2" t="s">
        <v>127</v>
      </c>
      <c r="J197" s="2" t="s">
        <v>128</v>
      </c>
      <c r="K197" s="2" t="s">
        <v>163</v>
      </c>
      <c r="L197" s="2" t="s">
        <v>1608</v>
      </c>
      <c r="M197" s="2">
        <v>2023020379</v>
      </c>
      <c r="N197" s="2" t="s">
        <v>1609</v>
      </c>
      <c r="O197" s="2">
        <v>11951278346</v>
      </c>
      <c r="P197" s="2">
        <v>503952643</v>
      </c>
      <c r="Q197" s="2">
        <v>48769297851</v>
      </c>
      <c r="R197" s="7">
        <v>37359</v>
      </c>
      <c r="S197" s="2" t="s">
        <v>132</v>
      </c>
      <c r="T197" s="2" t="s">
        <v>133</v>
      </c>
      <c r="U197" s="2" t="s">
        <v>1610</v>
      </c>
      <c r="V197" s="8" t="s">
        <v>1611</v>
      </c>
      <c r="W197" s="2" t="s">
        <v>168</v>
      </c>
      <c r="X197" s="2" t="s">
        <v>137</v>
      </c>
      <c r="Y197" s="2" t="s">
        <v>138</v>
      </c>
      <c r="Z197" s="2" t="s">
        <v>139</v>
      </c>
      <c r="AA197" s="2" t="s">
        <v>1612</v>
      </c>
      <c r="AB197" s="2">
        <v>2</v>
      </c>
      <c r="AC197" s="2">
        <v>2</v>
      </c>
      <c r="AD197" s="2">
        <f t="shared" si="0"/>
        <v>4</v>
      </c>
      <c r="AF197" s="2">
        <f t="shared" si="1"/>
        <v>4</v>
      </c>
      <c r="AG197" s="2" t="str">
        <f t="shared" si="2"/>
        <v>Ok</v>
      </c>
      <c r="AH197" s="2" t="s">
        <v>140</v>
      </c>
      <c r="AI197" s="2">
        <v>0</v>
      </c>
      <c r="AJ197" s="2" t="s">
        <v>141</v>
      </c>
      <c r="AK197" s="2">
        <f>IFERROR(VLOOKUP(AJ197,Dicionário!A:B,2,0),"Conferir")</f>
        <v>2</v>
      </c>
      <c r="AL197" s="2">
        <v>0</v>
      </c>
      <c r="AM197" s="2" t="s">
        <v>141</v>
      </c>
      <c r="AN197" s="9">
        <f>IFERROR(VLOOKUP(AM197,Dicionário!A:B,2,0),"Conferir")</f>
        <v>2</v>
      </c>
      <c r="AO197" s="2">
        <v>0</v>
      </c>
      <c r="AP197" s="2" t="s">
        <v>141</v>
      </c>
      <c r="AQ197" s="2">
        <f>IFERROR(VLOOKUP(AP197,Dicionário!A:B,2,0),"Conferir")</f>
        <v>2</v>
      </c>
      <c r="AR197" s="2">
        <v>1220</v>
      </c>
      <c r="AS197" s="2" t="s">
        <v>307</v>
      </c>
      <c r="AT197" s="9">
        <f>IFERROR(VLOOKUP(AS197,Dicionário!A:B,2,0),"Conferir")</f>
        <v>2</v>
      </c>
      <c r="AU197" s="2">
        <v>0</v>
      </c>
      <c r="AV197" s="2">
        <f t="shared" si="27"/>
        <v>0</v>
      </c>
      <c r="AW197" s="2" t="s">
        <v>141</v>
      </c>
      <c r="AX197" s="9">
        <f>IFERROR(VLOOKUP(AW197,Dicionário!A:B,2,0),"Conferir")</f>
        <v>2</v>
      </c>
      <c r="AY197" s="2">
        <v>0</v>
      </c>
      <c r="AZ197" s="2" t="s">
        <v>141</v>
      </c>
      <c r="BA197" s="10">
        <f>IFERROR(VLOOKUP(AZ197,Dicionário!A:B,2,0),"Conferir")</f>
        <v>2</v>
      </c>
      <c r="BB197" s="2">
        <v>600</v>
      </c>
      <c r="BC197" s="2" t="s">
        <v>351</v>
      </c>
      <c r="BD197" s="10">
        <f>IFERROR(VLOOKUP(BC197,Dicionário!A:B,2,0),"Conferir")</f>
        <v>2</v>
      </c>
      <c r="BF197" s="2">
        <v>0</v>
      </c>
      <c r="BG197" s="2" t="s">
        <v>265</v>
      </c>
      <c r="BH197" s="10">
        <f>IFERROR(VLOOKUP(BG197,Dicionário!$A:$B,2,0),"CONFERIR")</f>
        <v>3</v>
      </c>
      <c r="BI197" s="2">
        <v>0</v>
      </c>
      <c r="BJ197" s="2" t="s">
        <v>238</v>
      </c>
      <c r="BK197" s="10">
        <f>IFERROR(VLOOKUP(BJ197,Dicionário!$A:$B,2,0),"CONFERIR")</f>
        <v>2</v>
      </c>
      <c r="BL197" s="2">
        <v>448</v>
      </c>
      <c r="BM197" s="2" t="s">
        <v>145</v>
      </c>
      <c r="BN197" s="10">
        <f>IFERROR(VLOOKUP(BM197,Dicionário!$A:$B,2,0),"CONFERIR")</f>
        <v>2</v>
      </c>
      <c r="BO197" s="2">
        <v>0</v>
      </c>
      <c r="BP197" s="2" t="s">
        <v>379</v>
      </c>
      <c r="BQ197" s="10">
        <f>IFERROR(VLOOKUP(BP197,Dicionário!$A:$B,2,0),"CONFERIR")</f>
        <v>2</v>
      </c>
      <c r="BR197" s="2">
        <v>119</v>
      </c>
      <c r="BS197" s="2" t="s">
        <v>146</v>
      </c>
      <c r="BT197" s="10">
        <f>IFERROR(VLOOKUP(BS197,Dicionário!$A:$B,2,0),"CONFERIR")</f>
        <v>2</v>
      </c>
      <c r="BU197" s="2">
        <v>0</v>
      </c>
      <c r="BV197" s="2" t="s">
        <v>150</v>
      </c>
      <c r="BW197" s="10">
        <f>IFERROR(VLOOKUP(BV197,Dicionário!$A:$B,2,0),"CONFERIR")</f>
        <v>2</v>
      </c>
      <c r="BX197" s="2" t="s">
        <v>202</v>
      </c>
      <c r="BY197" s="2">
        <v>0</v>
      </c>
      <c r="BZ197" s="2" t="s">
        <v>150</v>
      </c>
      <c r="CA197" s="10">
        <f>IFERROR(VLOOKUP(BZ197,Dicionário!$A:$B,2,0),"CONFERIR")</f>
        <v>2</v>
      </c>
      <c r="CB197" s="2">
        <v>140</v>
      </c>
      <c r="CC197" s="2">
        <v>0</v>
      </c>
      <c r="CD197" s="2" t="s">
        <v>150</v>
      </c>
      <c r="CE197" s="10">
        <f>IFERROR(VLOOKUP(CD197,Dicionário!$A:$B,2,0),"CONFERIR")</f>
        <v>2</v>
      </c>
      <c r="CF197" s="2">
        <v>0</v>
      </c>
      <c r="CG197" s="2" t="s">
        <v>150</v>
      </c>
      <c r="CH197" s="10">
        <f>IFERROR(VLOOKUP(CG197,Dicionário!$A:$B,2,0),"CONFERIR")</f>
        <v>2</v>
      </c>
      <c r="CI197" s="2">
        <v>300</v>
      </c>
      <c r="CJ197" s="2" t="s">
        <v>175</v>
      </c>
      <c r="CK197" s="10">
        <f>IFERROR(VLOOKUP(CJ197,Dicionário!$A:$B,2,0),"CONFERIR")</f>
        <v>2</v>
      </c>
      <c r="CL197" s="2" t="s">
        <v>1613</v>
      </c>
      <c r="CM197" s="2">
        <v>0</v>
      </c>
      <c r="CN197" s="2">
        <v>0</v>
      </c>
      <c r="CO197" s="2">
        <v>0</v>
      </c>
      <c r="CP197" s="2" t="s">
        <v>150</v>
      </c>
      <c r="CQ197" s="10">
        <f>IFERROR(VLOOKUP(CP197,Dicionário!$A:$B,2,0),"CONFERIR")</f>
        <v>2</v>
      </c>
      <c r="CR197" s="2">
        <v>0</v>
      </c>
      <c r="CS197" s="2" t="s">
        <v>150</v>
      </c>
      <c r="CT197" s="10">
        <f>IFERROR(VLOOKUP(CS197,Dicionário!A:B,2,0),"Conferir")</f>
        <v>2</v>
      </c>
      <c r="CU197" s="2">
        <v>0</v>
      </c>
      <c r="CV197" s="2" t="s">
        <v>150</v>
      </c>
      <c r="CW197" s="10">
        <f>IFERROR(VLOOKUP(CV197,Dicionário!A:B,2,0),"Conferir")</f>
        <v>2</v>
      </c>
      <c r="CX197" s="2">
        <f t="shared" si="4"/>
        <v>0</v>
      </c>
      <c r="CY197" s="2">
        <v>3000</v>
      </c>
      <c r="CZ197" s="2" t="s">
        <v>177</v>
      </c>
      <c r="DA197" s="10">
        <f>IFERROR(VLOOKUP(CZ197,Dicionário!$A:$B,2,0),"CONFERIR")</f>
        <v>0</v>
      </c>
      <c r="DC197" s="2" t="s">
        <v>155</v>
      </c>
      <c r="DD197" s="2" t="s">
        <v>155</v>
      </c>
      <c r="DE197" s="10">
        <f>IFERROR(VLOOKUP(DD197,Dicionário!A:B,2,0),"Conferir")</f>
        <v>1</v>
      </c>
      <c r="DF197" s="2" t="s">
        <v>156</v>
      </c>
      <c r="DH197" s="2" t="s">
        <v>157</v>
      </c>
      <c r="DI197" s="10">
        <f>IFERROR(VLOOKUP(DH197,Dicionário!$A:$B,2,0),"CONFERIR")</f>
        <v>2</v>
      </c>
      <c r="DJ197" s="2" t="s">
        <v>158</v>
      </c>
      <c r="DK197" s="10">
        <f>IFERROR(VLOOKUP(DJ197,Dicionário!A:B,2,0),"Conferir")</f>
        <v>5</v>
      </c>
      <c r="DL197" s="2" t="s">
        <v>158</v>
      </c>
      <c r="DM197" s="10">
        <f>IFERROR(VLOOKUP(DL197,Dicionário!A:B,2,0),"Conferir")</f>
        <v>5</v>
      </c>
      <c r="DN197" s="2" t="s">
        <v>126</v>
      </c>
      <c r="DO197" s="10">
        <f>IFERROR(VLOOKUP(DN197,Dicionário!A:B,2,0),"Conferir")</f>
        <v>2</v>
      </c>
      <c r="DP197" s="2" t="s">
        <v>125</v>
      </c>
      <c r="DQ197" s="10">
        <f>IFERROR(VLOOKUP(DP197,Dicionário!A:B,2,0),"Conferir")</f>
        <v>1</v>
      </c>
      <c r="DS197" s="2">
        <f t="shared" si="5"/>
        <v>1820</v>
      </c>
      <c r="DT197" s="2">
        <f t="shared" si="6"/>
        <v>4007</v>
      </c>
      <c r="DU197" s="2">
        <v>21</v>
      </c>
      <c r="DV197" s="2">
        <v>2020</v>
      </c>
    </row>
    <row r="198" spans="1:126" ht="13" x14ac:dyDescent="0.15">
      <c r="A198" s="6">
        <v>44965.45903194444</v>
      </c>
      <c r="B198" s="2" t="s">
        <v>687</v>
      </c>
      <c r="C198" s="2" t="s">
        <v>1614</v>
      </c>
      <c r="D198" s="2" t="s">
        <v>125</v>
      </c>
      <c r="E198" s="2" t="s">
        <v>126</v>
      </c>
      <c r="F198" s="2" t="s">
        <v>126</v>
      </c>
      <c r="G198" s="2">
        <v>2</v>
      </c>
      <c r="H198" s="2">
        <v>1</v>
      </c>
      <c r="I198" s="2">
        <v>1</v>
      </c>
      <c r="J198" s="2" t="s">
        <v>128</v>
      </c>
      <c r="K198" s="2" t="s">
        <v>163</v>
      </c>
      <c r="L198" s="2" t="s">
        <v>1615</v>
      </c>
      <c r="M198" s="2">
        <v>2023020383</v>
      </c>
      <c r="N198" s="2" t="s">
        <v>1616</v>
      </c>
      <c r="O198" s="2">
        <v>11949344196</v>
      </c>
      <c r="P198" s="2">
        <v>575831637</v>
      </c>
      <c r="Q198" s="2">
        <v>51181544807</v>
      </c>
      <c r="R198" s="7">
        <v>37882</v>
      </c>
      <c r="S198" s="2" t="s">
        <v>387</v>
      </c>
      <c r="T198" s="2" t="s">
        <v>133</v>
      </c>
      <c r="U198" s="2" t="s">
        <v>1617</v>
      </c>
      <c r="V198" s="8" t="s">
        <v>1618</v>
      </c>
      <c r="W198" s="2" t="s">
        <v>275</v>
      </c>
      <c r="X198" s="2" t="s">
        <v>137</v>
      </c>
      <c r="Y198" s="2" t="s">
        <v>138</v>
      </c>
      <c r="Z198" s="2" t="s">
        <v>139</v>
      </c>
      <c r="AB198" s="2">
        <v>4</v>
      </c>
      <c r="AC198" s="2">
        <v>4</v>
      </c>
      <c r="AD198" s="2">
        <f t="shared" si="0"/>
        <v>8</v>
      </c>
      <c r="AF198" s="2">
        <f t="shared" si="1"/>
        <v>8</v>
      </c>
      <c r="AG198" s="2" t="str">
        <f t="shared" si="2"/>
        <v>Ok</v>
      </c>
      <c r="AH198" s="2" t="s">
        <v>140</v>
      </c>
      <c r="AI198" s="2">
        <v>0</v>
      </c>
      <c r="AJ198" s="2" t="s">
        <v>141</v>
      </c>
      <c r="AK198" s="2">
        <f>IFERROR(VLOOKUP(AJ198,Dicionário!A:B,2,0),"Conferir")</f>
        <v>2</v>
      </c>
      <c r="AL198" s="2">
        <v>3589</v>
      </c>
      <c r="AM198" s="2" t="s">
        <v>142</v>
      </c>
      <c r="AN198" s="9">
        <f>IFERROR(VLOOKUP(AM198,Dicionário!A:B,2,0),"Conferir")</f>
        <v>2</v>
      </c>
      <c r="AO198" s="2">
        <v>0</v>
      </c>
      <c r="AP198" s="2" t="s">
        <v>141</v>
      </c>
      <c r="AQ198" s="2">
        <f>IFERROR(VLOOKUP(AP198,Dicionário!A:B,2,0),"Conferir")</f>
        <v>2</v>
      </c>
      <c r="AR198" s="2">
        <v>0</v>
      </c>
      <c r="AS198" s="2" t="s">
        <v>141</v>
      </c>
      <c r="AT198" s="9">
        <f>IFERROR(VLOOKUP(AS198,Dicionário!A:B,2,0),"Conferir")</f>
        <v>2</v>
      </c>
      <c r="AU198" s="2">
        <v>0</v>
      </c>
      <c r="AV198" s="2">
        <v>0</v>
      </c>
      <c r="AW198" s="2" t="s">
        <v>141</v>
      </c>
      <c r="AX198" s="9">
        <f>IFERROR(VLOOKUP(AW198,Dicionário!A:B,2,0),"Conferir")</f>
        <v>2</v>
      </c>
      <c r="AY198" s="2">
        <v>0</v>
      </c>
      <c r="AZ198" s="2" t="s">
        <v>141</v>
      </c>
      <c r="BA198" s="10">
        <f>IFERROR(VLOOKUP(AZ198,Dicionário!A:B,2,0),"Conferir")</f>
        <v>2</v>
      </c>
      <c r="BB198" s="2">
        <v>0</v>
      </c>
      <c r="BC198" s="2" t="s">
        <v>141</v>
      </c>
      <c r="BD198" s="10">
        <f>IFERROR(VLOOKUP(BC198,Dicionário!A:B,2,0),"Conferir")</f>
        <v>2</v>
      </c>
      <c r="BF198" s="2">
        <v>0</v>
      </c>
      <c r="BG198" s="2" t="s">
        <v>143</v>
      </c>
      <c r="BH198" s="10">
        <f>IFERROR(VLOOKUP(BG198,Dicionário!$A:$B,2,0),"CONFERIR")</f>
        <v>1</v>
      </c>
      <c r="BI198" s="2">
        <v>0</v>
      </c>
      <c r="BJ198" s="2" t="s">
        <v>144</v>
      </c>
      <c r="BK198" s="10">
        <f>IFERROR(VLOOKUP(BJ198,Dicionário!$A:$B,2,0),"CONFERIR")</f>
        <v>2</v>
      </c>
      <c r="BL198" s="2">
        <v>2023</v>
      </c>
      <c r="BM198" s="2" t="s">
        <v>145</v>
      </c>
      <c r="BN198" s="10">
        <f>IFERROR(VLOOKUP(BM198,Dicionário!$A:$B,2,0),"CONFERIR")</f>
        <v>2</v>
      </c>
      <c r="BO198" s="2">
        <v>86</v>
      </c>
      <c r="BP198" s="2" t="s">
        <v>146</v>
      </c>
      <c r="BQ198" s="10">
        <f>IFERROR(VLOOKUP(BP198,Dicionário!$A:$B,2,0),"CONFERIR")</f>
        <v>2</v>
      </c>
      <c r="BR198" s="2">
        <v>298</v>
      </c>
      <c r="BS198" s="2" t="s">
        <v>146</v>
      </c>
      <c r="BT198" s="10">
        <f>IFERROR(VLOOKUP(BS198,Dicionário!$A:$B,2,0),"CONFERIR")</f>
        <v>2</v>
      </c>
      <c r="BU198" s="2">
        <v>0</v>
      </c>
      <c r="BV198" s="2" t="s">
        <v>150</v>
      </c>
      <c r="BW198" s="10">
        <f>IFERROR(VLOOKUP(BV198,Dicionário!$A:$B,2,0),"CONFERIR")</f>
        <v>2</v>
      </c>
      <c r="BX198" s="2" t="s">
        <v>202</v>
      </c>
      <c r="BY198" s="2">
        <v>145</v>
      </c>
      <c r="BZ198" s="2" t="s">
        <v>149</v>
      </c>
      <c r="CA198" s="10">
        <f>IFERROR(VLOOKUP(BZ198,Dicionário!$A:$B,2,0),"CONFERIR")</f>
        <v>2</v>
      </c>
      <c r="CB198" s="2">
        <v>350</v>
      </c>
      <c r="CC198" s="2">
        <v>0</v>
      </c>
      <c r="CD198" s="2" t="s">
        <v>150</v>
      </c>
      <c r="CE198" s="10">
        <f>IFERROR(VLOOKUP(CD198,Dicionário!$A:$B,2,0),"CONFERIR")</f>
        <v>2</v>
      </c>
      <c r="CF198" s="2">
        <v>0</v>
      </c>
      <c r="CG198" s="2" t="s">
        <v>150</v>
      </c>
      <c r="CH198" s="10">
        <f>IFERROR(VLOOKUP(CG198,Dicionário!$A:$B,2,0),"CONFERIR")</f>
        <v>2</v>
      </c>
      <c r="CI198" s="2">
        <v>120</v>
      </c>
      <c r="CJ198" s="2" t="s">
        <v>175</v>
      </c>
      <c r="CK198" s="10">
        <f>IFERROR(VLOOKUP(CJ198,Dicionário!$A:$B,2,0),"CONFERIR")</f>
        <v>2</v>
      </c>
      <c r="CL198" s="2" t="s">
        <v>189</v>
      </c>
      <c r="CM198" s="2">
        <v>1</v>
      </c>
      <c r="CN198" s="2">
        <v>1</v>
      </c>
      <c r="CO198" s="2">
        <v>720</v>
      </c>
      <c r="CP198" s="2" t="s">
        <v>545</v>
      </c>
      <c r="CQ198" s="10">
        <f>IFERROR(VLOOKUP(CP198,Dicionário!$A:$B,2,0),"CONFERIR")</f>
        <v>2</v>
      </c>
      <c r="CR198" s="2">
        <v>136</v>
      </c>
      <c r="CS198" s="2" t="s">
        <v>154</v>
      </c>
      <c r="CT198" s="10">
        <f>IFERROR(VLOOKUP(CS198,Dicionário!A:B,2,0),"Conferir")</f>
        <v>2</v>
      </c>
      <c r="CU198" s="2">
        <v>0</v>
      </c>
      <c r="CV198" s="2" t="s">
        <v>150</v>
      </c>
      <c r="CW198" s="10">
        <f>IFERROR(VLOOKUP(CV198,Dicionário!A:B,2,0),"Conferir")</f>
        <v>2</v>
      </c>
      <c r="CX198" s="2">
        <f t="shared" si="4"/>
        <v>-11.333333333333334</v>
      </c>
      <c r="CY198" s="2">
        <v>0</v>
      </c>
      <c r="CZ198" s="2" t="s">
        <v>150</v>
      </c>
      <c r="DA198" s="10">
        <f>IFERROR(VLOOKUP(CZ198,Dicionário!$A:$B,2,0),"CONFERIR")</f>
        <v>2</v>
      </c>
      <c r="DC198" s="2" t="s">
        <v>155</v>
      </c>
      <c r="DD198" s="2" t="s">
        <v>155</v>
      </c>
      <c r="DE198" s="10">
        <f>IFERROR(VLOOKUP(DD198,Dicionário!A:B,2,0),"Conferir")</f>
        <v>1</v>
      </c>
      <c r="DF198" s="2" t="s">
        <v>156</v>
      </c>
      <c r="DH198" s="2" t="s">
        <v>205</v>
      </c>
      <c r="DI198" s="10">
        <f>IFERROR(VLOOKUP(DH198,Dicionário!$A:$B,2,0),"CONFERIR")</f>
        <v>1</v>
      </c>
      <c r="DJ198" s="2" t="s">
        <v>229</v>
      </c>
      <c r="DK198" s="10">
        <f>IFERROR(VLOOKUP(DJ198,Dicionário!A:B,2,0),"Conferir")</f>
        <v>2</v>
      </c>
      <c r="DL198" s="2" t="s">
        <v>229</v>
      </c>
      <c r="DM198" s="10">
        <f>IFERROR(VLOOKUP(DL198,Dicionário!A:B,2,0),"Conferir")</f>
        <v>2</v>
      </c>
      <c r="DN198" s="2" t="s">
        <v>126</v>
      </c>
      <c r="DO198" s="10">
        <f>IFERROR(VLOOKUP(DN198,Dicionário!A:B,2,0),"Conferir")</f>
        <v>2</v>
      </c>
      <c r="DP198" s="2" t="s">
        <v>125</v>
      </c>
      <c r="DQ198" s="10">
        <f>IFERROR(VLOOKUP(DP198,Dicionário!A:B,2,0),"Conferir")</f>
        <v>1</v>
      </c>
      <c r="DR198" s="2" t="s">
        <v>1619</v>
      </c>
      <c r="DS198" s="2">
        <f t="shared" si="5"/>
        <v>3589</v>
      </c>
      <c r="DT198" s="2">
        <f t="shared" si="6"/>
        <v>3878</v>
      </c>
      <c r="DU198" s="2">
        <v>20</v>
      </c>
      <c r="DV198" s="2">
        <v>2021</v>
      </c>
    </row>
    <row r="199" spans="1:126" ht="13" x14ac:dyDescent="0.15">
      <c r="A199" s="6">
        <v>44965.519377812496</v>
      </c>
      <c r="B199" s="2" t="s">
        <v>392</v>
      </c>
      <c r="C199" s="2" t="s">
        <v>1620</v>
      </c>
      <c r="D199" s="2" t="s">
        <v>125</v>
      </c>
      <c r="E199" s="2" t="s">
        <v>126</v>
      </c>
      <c r="F199" s="2" t="s">
        <v>126</v>
      </c>
      <c r="G199" s="2">
        <v>1</v>
      </c>
      <c r="H199" s="2" t="s">
        <v>162</v>
      </c>
      <c r="I199" s="2" t="s">
        <v>127</v>
      </c>
      <c r="J199" s="2" t="s">
        <v>128</v>
      </c>
      <c r="K199" s="2" t="s">
        <v>163</v>
      </c>
      <c r="L199" s="2" t="s">
        <v>1621</v>
      </c>
      <c r="M199" s="2">
        <v>2023020385</v>
      </c>
      <c r="N199" s="2" t="s">
        <v>1622</v>
      </c>
      <c r="O199" s="2">
        <v>11978297936</v>
      </c>
      <c r="P199" s="2">
        <v>594348067</v>
      </c>
      <c r="Q199" s="2">
        <v>49261384846</v>
      </c>
      <c r="R199" s="7">
        <v>37779</v>
      </c>
      <c r="S199" s="2" t="s">
        <v>132</v>
      </c>
      <c r="T199" s="2" t="s">
        <v>133</v>
      </c>
      <c r="U199" s="2" t="s">
        <v>1623</v>
      </c>
      <c r="V199" s="8" t="s">
        <v>1624</v>
      </c>
      <c r="W199" s="2" t="s">
        <v>168</v>
      </c>
      <c r="X199" s="2" t="s">
        <v>137</v>
      </c>
      <c r="Y199" s="2" t="s">
        <v>138</v>
      </c>
      <c r="Z199" s="2" t="s">
        <v>139</v>
      </c>
      <c r="AB199" s="2">
        <v>4</v>
      </c>
      <c r="AC199" s="2">
        <v>4</v>
      </c>
      <c r="AD199" s="2">
        <f t="shared" si="0"/>
        <v>8</v>
      </c>
      <c r="AF199" s="2">
        <f t="shared" si="1"/>
        <v>8</v>
      </c>
      <c r="AG199" s="2" t="str">
        <f t="shared" si="2"/>
        <v>Ok</v>
      </c>
      <c r="AH199" s="2" t="s">
        <v>169</v>
      </c>
      <c r="AI199" s="2">
        <v>0</v>
      </c>
      <c r="AJ199" s="2" t="s">
        <v>141</v>
      </c>
      <c r="AK199" s="2">
        <f>IFERROR(VLOOKUP(AJ199,Dicionário!A:B,2,0),"Conferir")</f>
        <v>2</v>
      </c>
      <c r="AL199" s="2">
        <v>4500</v>
      </c>
      <c r="AM199" s="2" t="s">
        <v>142</v>
      </c>
      <c r="AN199" s="9">
        <f>IFERROR(VLOOKUP(AM199,Dicionário!A:B,2,0),"Conferir")</f>
        <v>2</v>
      </c>
      <c r="AO199" s="2">
        <v>0</v>
      </c>
      <c r="AP199" s="2" t="s">
        <v>141</v>
      </c>
      <c r="AQ199" s="2">
        <f>IFERROR(VLOOKUP(AP199,Dicionário!A:B,2,0),"Conferir")</f>
        <v>2</v>
      </c>
      <c r="AR199" s="2">
        <v>0</v>
      </c>
      <c r="AS199" s="2" t="s">
        <v>141</v>
      </c>
      <c r="AT199" s="9">
        <f>IFERROR(VLOOKUP(AS199,Dicionário!A:B,2,0),"Conferir")</f>
        <v>2</v>
      </c>
      <c r="AU199" s="2">
        <v>0</v>
      </c>
      <c r="AV199" s="2">
        <f t="shared" ref="AV199:AV217" si="28">ROUND(AU199+CX199,0)</f>
        <v>0</v>
      </c>
      <c r="AW199" s="2" t="s">
        <v>141</v>
      </c>
      <c r="AX199" s="9">
        <f>IFERROR(VLOOKUP(AW199,Dicionário!A:B,2,0),"Conferir")</f>
        <v>2</v>
      </c>
      <c r="AY199" s="2">
        <v>0</v>
      </c>
      <c r="AZ199" s="2" t="s">
        <v>141</v>
      </c>
      <c r="BA199" s="10">
        <f>IFERROR(VLOOKUP(AZ199,Dicionário!A:B,2,0),"Conferir")</f>
        <v>2</v>
      </c>
      <c r="BB199" s="2">
        <v>0</v>
      </c>
      <c r="BC199" s="2" t="s">
        <v>141</v>
      </c>
      <c r="BD199" s="10">
        <f>IFERROR(VLOOKUP(BC199,Dicionário!A:B,2,0),"Conferir")</f>
        <v>2</v>
      </c>
      <c r="BF199" s="2">
        <v>1</v>
      </c>
      <c r="BG199" s="2" t="s">
        <v>172</v>
      </c>
      <c r="BH199" s="10">
        <f>IFERROR(VLOOKUP(BG199,Dicionário!$A:$B,2,0),"CONFERIR")</f>
        <v>2</v>
      </c>
      <c r="BI199" s="2">
        <v>2445</v>
      </c>
      <c r="BJ199" s="2" t="s">
        <v>377</v>
      </c>
      <c r="BK199" s="10">
        <f>IFERROR(VLOOKUP(BJ199,Dicionário!$A:$B,2,0),"CONFERIR")</f>
        <v>2</v>
      </c>
      <c r="BL199" s="2">
        <v>0</v>
      </c>
      <c r="BM199" s="2" t="s">
        <v>150</v>
      </c>
      <c r="BN199" s="10">
        <f>IFERROR(VLOOKUP(BM199,Dicionário!$A:$B,2,0),"CONFERIR")</f>
        <v>2</v>
      </c>
      <c r="BO199" s="2">
        <v>147</v>
      </c>
      <c r="BP199" s="2" t="s">
        <v>146</v>
      </c>
      <c r="BQ199" s="10">
        <f>IFERROR(VLOOKUP(BP199,Dicionário!$A:$B,2,0),"CONFERIR")</f>
        <v>2</v>
      </c>
      <c r="BR199" s="2">
        <v>162</v>
      </c>
      <c r="BS199" s="2" t="s">
        <v>146</v>
      </c>
      <c r="BT199" s="10">
        <f>IFERROR(VLOOKUP(BS199,Dicionário!$A:$B,2,0),"CONFERIR")</f>
        <v>2</v>
      </c>
      <c r="BU199" s="2">
        <v>200</v>
      </c>
      <c r="BV199" s="2" t="s">
        <v>353</v>
      </c>
      <c r="BW199" s="10">
        <f>IFERROR(VLOOKUP(BV199,Dicionário!$A:$B,2,0),"CONFERIR")</f>
        <v>0</v>
      </c>
      <c r="BX199" s="2" t="s">
        <v>148</v>
      </c>
      <c r="BY199" s="2">
        <v>137</v>
      </c>
      <c r="BZ199" s="2" t="s">
        <v>149</v>
      </c>
      <c r="CA199" s="10">
        <f>IFERROR(VLOOKUP(BZ199,Dicionário!$A:$B,2,0),"CONFERIR")</f>
        <v>2</v>
      </c>
      <c r="CB199" s="2">
        <v>517</v>
      </c>
      <c r="CC199" s="2">
        <v>900</v>
      </c>
      <c r="CD199" s="2" t="s">
        <v>327</v>
      </c>
      <c r="CE199" s="10">
        <f>IFERROR(VLOOKUP(CD199,Dicionário!$A:$B,2,0),"CONFERIR")</f>
        <v>0</v>
      </c>
      <c r="CF199" s="2">
        <v>542</v>
      </c>
      <c r="CG199" s="2" t="s">
        <v>267</v>
      </c>
      <c r="CH199" s="10">
        <f>IFERROR(VLOOKUP(CG199,Dicionário!$A:$B,2,0),"CONFERIR")</f>
        <v>0</v>
      </c>
      <c r="CI199" s="2">
        <v>10</v>
      </c>
      <c r="CJ199" s="2" t="s">
        <v>150</v>
      </c>
      <c r="CK199" s="10">
        <f>IFERROR(VLOOKUP(CJ199,Dicionário!$A:$B,2,0),"CONFERIR")</f>
        <v>2</v>
      </c>
      <c r="CL199" s="2" t="s">
        <v>1625</v>
      </c>
      <c r="CM199" s="2">
        <v>1</v>
      </c>
      <c r="CN199" s="2">
        <v>0</v>
      </c>
      <c r="CO199" s="2">
        <v>1200</v>
      </c>
      <c r="CP199" s="2" t="s">
        <v>177</v>
      </c>
      <c r="CQ199" s="10">
        <f>IFERROR(VLOOKUP(CP199,Dicionário!$A:$B,2,0),"CONFERIR")</f>
        <v>0</v>
      </c>
      <c r="CR199" s="2">
        <v>0</v>
      </c>
      <c r="CS199" s="2" t="s">
        <v>150</v>
      </c>
      <c r="CT199" s="10">
        <f>IFERROR(VLOOKUP(CS199,Dicionário!A:B,2,0),"Conferir")</f>
        <v>2</v>
      </c>
      <c r="CU199" s="2">
        <v>0</v>
      </c>
      <c r="CV199" s="2" t="s">
        <v>150</v>
      </c>
      <c r="CW199" s="10">
        <f>IFERROR(VLOOKUP(CV199,Dicionário!A:B,2,0),"Conferir")</f>
        <v>2</v>
      </c>
      <c r="CX199" s="2">
        <f t="shared" si="4"/>
        <v>0</v>
      </c>
      <c r="CY199" s="2">
        <v>0</v>
      </c>
      <c r="CZ199" s="2" t="s">
        <v>150</v>
      </c>
      <c r="DA199" s="10">
        <f>IFERROR(VLOOKUP(CZ199,Dicionário!$A:$B,2,0),"CONFERIR")</f>
        <v>2</v>
      </c>
      <c r="DB199" s="2" t="s">
        <v>1626</v>
      </c>
      <c r="DC199" s="2" t="s">
        <v>203</v>
      </c>
      <c r="DD199" s="2" t="s">
        <v>155</v>
      </c>
      <c r="DE199" s="10">
        <f>IFERROR(VLOOKUP(DD199,Dicionário!A:B,2,0),"Conferir")</f>
        <v>1</v>
      </c>
      <c r="DF199" s="2" t="s">
        <v>156</v>
      </c>
      <c r="DH199" s="2" t="s">
        <v>157</v>
      </c>
      <c r="DI199" s="10">
        <f>IFERROR(VLOOKUP(DH199,Dicionário!$A:$B,2,0),"CONFERIR")</f>
        <v>2</v>
      </c>
      <c r="DJ199" s="2" t="s">
        <v>229</v>
      </c>
      <c r="DK199" s="10">
        <f>IFERROR(VLOOKUP(DJ199,Dicionário!A:B,2,0),"Conferir")</f>
        <v>2</v>
      </c>
      <c r="DL199" s="2" t="s">
        <v>206</v>
      </c>
      <c r="DM199" s="10">
        <f>IFERROR(VLOOKUP(DL199,Dicionário!A:B,2,0),"Conferir")</f>
        <v>7</v>
      </c>
      <c r="DN199" s="2" t="s">
        <v>126</v>
      </c>
      <c r="DO199" s="10">
        <f>IFERROR(VLOOKUP(DN199,Dicionário!A:B,2,0),"Conferir")</f>
        <v>2</v>
      </c>
      <c r="DP199" s="2" t="s">
        <v>126</v>
      </c>
      <c r="DQ199" s="10">
        <f>IFERROR(VLOOKUP(DP199,Dicionário!A:B,2,0),"Conferir")</f>
        <v>2</v>
      </c>
      <c r="DR199" s="2" t="s">
        <v>1627</v>
      </c>
      <c r="DS199" s="2">
        <f t="shared" si="5"/>
        <v>4500</v>
      </c>
      <c r="DT199" s="2">
        <f t="shared" si="6"/>
        <v>6260</v>
      </c>
      <c r="DU199" s="2">
        <v>20</v>
      </c>
      <c r="DV199" s="2">
        <v>2022</v>
      </c>
    </row>
    <row r="200" spans="1:126" ht="13" x14ac:dyDescent="0.15">
      <c r="A200" s="6">
        <v>44965.659861701388</v>
      </c>
      <c r="B200" s="2" t="s">
        <v>258</v>
      </c>
      <c r="C200" s="2" t="s">
        <v>1628</v>
      </c>
      <c r="D200" s="2" t="s">
        <v>125</v>
      </c>
      <c r="E200" s="2" t="s">
        <v>126</v>
      </c>
      <c r="F200" s="2" t="s">
        <v>126</v>
      </c>
      <c r="G200" s="2">
        <v>3</v>
      </c>
      <c r="H200" s="2">
        <v>2</v>
      </c>
      <c r="I200" s="2" t="s">
        <v>127</v>
      </c>
      <c r="J200" s="2" t="s">
        <v>128</v>
      </c>
      <c r="K200" s="2" t="s">
        <v>163</v>
      </c>
      <c r="L200" s="2" t="s">
        <v>1629</v>
      </c>
      <c r="M200" s="2">
        <v>2023020387</v>
      </c>
      <c r="N200" s="2" t="s">
        <v>1630</v>
      </c>
      <c r="O200" s="2">
        <v>11985065670</v>
      </c>
      <c r="P200" s="2">
        <v>502455020</v>
      </c>
      <c r="Q200" s="2">
        <v>49537228843</v>
      </c>
      <c r="R200" s="7">
        <v>37211</v>
      </c>
      <c r="S200" s="2" t="s">
        <v>132</v>
      </c>
      <c r="T200" s="2" t="s">
        <v>133</v>
      </c>
      <c r="U200" s="2" t="s">
        <v>1631</v>
      </c>
      <c r="V200" s="8" t="s">
        <v>1632</v>
      </c>
      <c r="W200" s="2" t="s">
        <v>168</v>
      </c>
      <c r="X200" s="2" t="s">
        <v>137</v>
      </c>
      <c r="Y200" s="2" t="s">
        <v>138</v>
      </c>
      <c r="Z200" s="2" t="s">
        <v>139</v>
      </c>
      <c r="AB200" s="2">
        <v>2</v>
      </c>
      <c r="AC200" s="2">
        <v>2</v>
      </c>
      <c r="AD200" s="2">
        <f t="shared" si="0"/>
        <v>4</v>
      </c>
      <c r="AE200" s="2">
        <v>0</v>
      </c>
      <c r="AF200" s="2">
        <f t="shared" si="1"/>
        <v>4</v>
      </c>
      <c r="AG200" s="2" t="str">
        <f t="shared" si="2"/>
        <v>Ok</v>
      </c>
      <c r="AH200" s="2" t="s">
        <v>140</v>
      </c>
      <c r="AI200" s="2">
        <v>0</v>
      </c>
      <c r="AJ200" s="2" t="s">
        <v>141</v>
      </c>
      <c r="AK200" s="2">
        <f>IFERROR(VLOOKUP(AJ200,Dicionário!A:B,2,0),"Conferir")</f>
        <v>2</v>
      </c>
      <c r="AL200" s="2">
        <v>0</v>
      </c>
      <c r="AM200" s="2" t="s">
        <v>141</v>
      </c>
      <c r="AN200" s="9">
        <f>IFERROR(VLOOKUP(AM200,Dicionário!A:B,2,0),"Conferir")</f>
        <v>2</v>
      </c>
      <c r="AO200" s="2">
        <v>0</v>
      </c>
      <c r="AP200" s="2" t="s">
        <v>141</v>
      </c>
      <c r="AQ200" s="2">
        <f>IFERROR(VLOOKUP(AP200,Dicionário!A:B,2,0),"Conferir")</f>
        <v>2</v>
      </c>
      <c r="AR200" s="2">
        <v>0</v>
      </c>
      <c r="AS200" s="2" t="s">
        <v>141</v>
      </c>
      <c r="AT200" s="9">
        <f>IFERROR(VLOOKUP(AS200,Dicionário!A:B,2,0),"Conferir")</f>
        <v>2</v>
      </c>
      <c r="AU200" s="2">
        <v>2200</v>
      </c>
      <c r="AV200" s="2">
        <f t="shared" si="28"/>
        <v>2200</v>
      </c>
      <c r="AW200" s="2" t="s">
        <v>351</v>
      </c>
      <c r="AX200" s="9">
        <f>IFERROR(VLOOKUP(AW200,Dicionário!A:B,2,0),"Conferir")</f>
        <v>2</v>
      </c>
      <c r="AY200" s="2">
        <v>500</v>
      </c>
      <c r="AZ200" s="2" t="s">
        <v>188</v>
      </c>
      <c r="BA200" s="10">
        <f>IFERROR(VLOOKUP(AZ200,Dicionário!A:B,2,0),"Conferir")</f>
        <v>0</v>
      </c>
      <c r="BB200" s="2">
        <v>0</v>
      </c>
      <c r="BC200" s="2" t="s">
        <v>141</v>
      </c>
      <c r="BD200" s="10">
        <f>IFERROR(VLOOKUP(BC200,Dicionário!A:B,2,0),"Conferir")</f>
        <v>2</v>
      </c>
      <c r="BE200" s="2" t="s">
        <v>1633</v>
      </c>
      <c r="BF200" s="2">
        <v>0</v>
      </c>
      <c r="BG200" s="2" t="s">
        <v>143</v>
      </c>
      <c r="BH200" s="10">
        <f>IFERROR(VLOOKUP(BG200,Dicionário!$A:$B,2,0),"CONFERIR")</f>
        <v>1</v>
      </c>
      <c r="BI200" s="2">
        <v>652</v>
      </c>
      <c r="BJ200" s="2" t="s">
        <v>377</v>
      </c>
      <c r="BK200" s="10">
        <f>IFERROR(VLOOKUP(BJ200,Dicionário!$A:$B,2,0),"CONFERIR")</f>
        <v>2</v>
      </c>
      <c r="BL200" s="2">
        <v>221</v>
      </c>
      <c r="BM200" s="2" t="s">
        <v>227</v>
      </c>
      <c r="BN200" s="10">
        <f>IFERROR(VLOOKUP(BM200,Dicionário!$A:$B,2,0),"CONFERIR")</f>
        <v>0</v>
      </c>
      <c r="BO200" s="2">
        <v>0</v>
      </c>
      <c r="BP200" s="2" t="s">
        <v>379</v>
      </c>
      <c r="BQ200" s="10">
        <f>IFERROR(VLOOKUP(BP200,Dicionário!$A:$B,2,0),"CONFERIR")</f>
        <v>2</v>
      </c>
      <c r="BR200" s="2">
        <v>81</v>
      </c>
      <c r="BS200" s="2" t="s">
        <v>146</v>
      </c>
      <c r="BT200" s="10">
        <f>IFERROR(VLOOKUP(BS200,Dicionário!$A:$B,2,0),"CONFERIR")</f>
        <v>2</v>
      </c>
      <c r="BU200" s="2">
        <v>59</v>
      </c>
      <c r="BV200" s="2" t="s">
        <v>309</v>
      </c>
      <c r="BW200" s="10">
        <f>IFERROR(VLOOKUP(BV200,Dicionário!$A:$B,2,0),"CONFERIR")</f>
        <v>2</v>
      </c>
      <c r="BX200" s="2" t="s">
        <v>148</v>
      </c>
      <c r="BY200" s="2">
        <v>81</v>
      </c>
      <c r="BZ200" s="2" t="s">
        <v>149</v>
      </c>
      <c r="CA200" s="10">
        <f>IFERROR(VLOOKUP(BZ200,Dicionário!$A:$B,2,0),"CONFERIR")</f>
        <v>2</v>
      </c>
      <c r="CB200" s="2">
        <v>0</v>
      </c>
      <c r="CC200" s="2">
        <v>35</v>
      </c>
      <c r="CD200" s="2" t="s">
        <v>214</v>
      </c>
      <c r="CE200" s="10">
        <f>IFERROR(VLOOKUP(CD200,Dicionário!$A:$B,2,0),"CONFERIR")</f>
        <v>2</v>
      </c>
      <c r="CF200" s="2">
        <v>896</v>
      </c>
      <c r="CG200" s="2" t="s">
        <v>297</v>
      </c>
      <c r="CH200" s="10">
        <f>IFERROR(VLOOKUP(CG200,Dicionário!$A:$B,2,0),"CONFERIR")</f>
        <v>2</v>
      </c>
      <c r="CI200" s="2">
        <v>500</v>
      </c>
      <c r="CJ200" s="2" t="s">
        <v>287</v>
      </c>
      <c r="CK200" s="10">
        <f>IFERROR(VLOOKUP(CJ200,Dicionário!$A:$B,2,0),"CONFERIR")</f>
        <v>0</v>
      </c>
      <c r="CL200" s="2" t="s">
        <v>1634</v>
      </c>
      <c r="CM200" s="2">
        <v>0</v>
      </c>
      <c r="CN200" s="2">
        <v>0</v>
      </c>
      <c r="CO200" s="2">
        <v>0</v>
      </c>
      <c r="CP200" s="2" t="s">
        <v>150</v>
      </c>
      <c r="CQ200" s="10">
        <f>IFERROR(VLOOKUP(CP200,Dicionário!$A:$B,2,0),"CONFERIR")</f>
        <v>2</v>
      </c>
      <c r="CR200" s="2">
        <v>0</v>
      </c>
      <c r="CS200" s="2" t="s">
        <v>150</v>
      </c>
      <c r="CT200" s="10">
        <f>IFERROR(VLOOKUP(CS200,Dicionário!A:B,2,0),"Conferir")</f>
        <v>2</v>
      </c>
      <c r="CU200" s="2">
        <v>0</v>
      </c>
      <c r="CV200" s="2" t="s">
        <v>150</v>
      </c>
      <c r="CW200" s="10">
        <f>IFERROR(VLOOKUP(CV200,Dicionário!A:B,2,0),"Conferir")</f>
        <v>2</v>
      </c>
      <c r="CX200" s="2">
        <f t="shared" si="4"/>
        <v>0</v>
      </c>
      <c r="CY200" s="2">
        <v>0</v>
      </c>
      <c r="CZ200" s="2" t="s">
        <v>150</v>
      </c>
      <c r="DA200" s="10">
        <f>IFERROR(VLOOKUP(CZ200,Dicionário!$A:$B,2,0),"CONFERIR")</f>
        <v>2</v>
      </c>
      <c r="DB200" s="2" t="s">
        <v>1635</v>
      </c>
      <c r="DC200" s="2" t="s">
        <v>155</v>
      </c>
      <c r="DD200" s="2" t="s">
        <v>155</v>
      </c>
      <c r="DE200" s="10">
        <f>IFERROR(VLOOKUP(DD200,Dicionário!A:B,2,0),"Conferir")</f>
        <v>1</v>
      </c>
      <c r="DF200" s="2" t="s">
        <v>156</v>
      </c>
      <c r="DG200" s="2" t="s">
        <v>126</v>
      </c>
      <c r="DH200" s="2" t="s">
        <v>157</v>
      </c>
      <c r="DI200" s="10">
        <f>IFERROR(VLOOKUP(DH200,Dicionário!$A:$B,2,0),"CONFERIR")</f>
        <v>2</v>
      </c>
      <c r="DJ200" s="2" t="s">
        <v>519</v>
      </c>
      <c r="DK200" s="10">
        <f>IFERROR(VLOOKUP(DJ200,Dicionário!A:B,2,0),"Conferir")</f>
        <v>1</v>
      </c>
      <c r="DL200" s="2" t="s">
        <v>206</v>
      </c>
      <c r="DM200" s="10">
        <f>IFERROR(VLOOKUP(DL200,Dicionário!A:B,2,0),"Conferir")</f>
        <v>7</v>
      </c>
      <c r="DN200" s="2" t="s">
        <v>126</v>
      </c>
      <c r="DO200" s="10">
        <f>IFERROR(VLOOKUP(DN200,Dicionário!A:B,2,0),"Conferir")</f>
        <v>2</v>
      </c>
      <c r="DP200" s="2" t="s">
        <v>126</v>
      </c>
      <c r="DQ200" s="10">
        <f>IFERROR(VLOOKUP(DP200,Dicionário!A:B,2,0),"Conferir")</f>
        <v>2</v>
      </c>
      <c r="DS200" s="2">
        <f t="shared" si="5"/>
        <v>2700</v>
      </c>
      <c r="DT200" s="2">
        <f t="shared" si="6"/>
        <v>2525</v>
      </c>
      <c r="DU200" s="2">
        <v>21</v>
      </c>
      <c r="DV200" s="2">
        <v>2019</v>
      </c>
    </row>
    <row r="201" spans="1:126" ht="13" x14ac:dyDescent="0.15">
      <c r="A201" s="6">
        <v>44965.447869236115</v>
      </c>
      <c r="B201" s="2" t="s">
        <v>1071</v>
      </c>
      <c r="C201" s="2" t="s">
        <v>1636</v>
      </c>
      <c r="D201" s="2" t="s">
        <v>125</v>
      </c>
      <c r="E201" s="2" t="s">
        <v>126</v>
      </c>
      <c r="F201" s="2" t="s">
        <v>126</v>
      </c>
      <c r="G201" s="2">
        <v>2</v>
      </c>
      <c r="H201" s="2">
        <v>1</v>
      </c>
      <c r="I201" s="2" t="s">
        <v>127</v>
      </c>
      <c r="J201" s="2" t="s">
        <v>128</v>
      </c>
      <c r="K201" s="2" t="s">
        <v>163</v>
      </c>
      <c r="L201" s="2" t="s">
        <v>1637</v>
      </c>
      <c r="M201" s="2">
        <v>2023020388</v>
      </c>
      <c r="N201" s="2" t="s">
        <v>1638</v>
      </c>
      <c r="O201" s="2">
        <v>11980346036</v>
      </c>
      <c r="P201" s="2">
        <v>521067261</v>
      </c>
      <c r="Q201" s="2">
        <v>55436355838</v>
      </c>
      <c r="R201" s="7">
        <v>37987</v>
      </c>
      <c r="S201" s="2" t="s">
        <v>224</v>
      </c>
      <c r="T201" s="2" t="s">
        <v>133</v>
      </c>
      <c r="U201" s="2" t="s">
        <v>1639</v>
      </c>
      <c r="V201" s="8" t="s">
        <v>1640</v>
      </c>
      <c r="W201" s="2" t="s">
        <v>168</v>
      </c>
      <c r="X201" s="2" t="s">
        <v>137</v>
      </c>
      <c r="Y201" s="2" t="s">
        <v>138</v>
      </c>
      <c r="Z201" s="2" t="s">
        <v>139</v>
      </c>
      <c r="AB201" s="2">
        <v>2</v>
      </c>
      <c r="AC201" s="2">
        <v>2</v>
      </c>
      <c r="AD201" s="2">
        <f t="shared" si="0"/>
        <v>4</v>
      </c>
      <c r="AF201" s="2">
        <f t="shared" si="1"/>
        <v>4</v>
      </c>
      <c r="AG201" s="2" t="str">
        <f t="shared" si="2"/>
        <v>Ok</v>
      </c>
      <c r="AH201" s="2" t="s">
        <v>140</v>
      </c>
      <c r="AI201" s="2">
        <v>0</v>
      </c>
      <c r="AJ201" s="2" t="s">
        <v>141</v>
      </c>
      <c r="AK201" s="2">
        <f>IFERROR(VLOOKUP(AJ201,Dicionário!A:B,2,0),"Conferir")</f>
        <v>2</v>
      </c>
      <c r="AL201" s="2">
        <v>0</v>
      </c>
      <c r="AM201" s="2" t="s">
        <v>141</v>
      </c>
      <c r="AN201" s="9">
        <f>IFERROR(VLOOKUP(AM201,Dicionário!A:B,2,0),"Conferir")</f>
        <v>2</v>
      </c>
      <c r="AO201" s="2">
        <v>0</v>
      </c>
      <c r="AP201" s="2" t="s">
        <v>141</v>
      </c>
      <c r="AQ201" s="2">
        <f>IFERROR(VLOOKUP(AP201,Dicionário!A:B,2,0),"Conferir")</f>
        <v>2</v>
      </c>
      <c r="AR201" s="2">
        <v>0</v>
      </c>
      <c r="AS201" s="2" t="s">
        <v>141</v>
      </c>
      <c r="AT201" s="9">
        <f>IFERROR(VLOOKUP(AS201,Dicionário!A:B,2,0),"Conferir")</f>
        <v>2</v>
      </c>
      <c r="AU201" s="2">
        <v>0</v>
      </c>
      <c r="AV201" s="2">
        <f t="shared" si="28"/>
        <v>0</v>
      </c>
      <c r="AW201" s="2" t="s">
        <v>141</v>
      </c>
      <c r="AX201" s="9">
        <f>IFERROR(VLOOKUP(AW201,Dicionário!A:B,2,0),"Conferir")</f>
        <v>2</v>
      </c>
      <c r="AY201" s="2">
        <v>1302</v>
      </c>
      <c r="AZ201" s="2" t="s">
        <v>188</v>
      </c>
      <c r="BA201" s="10">
        <f>IFERROR(VLOOKUP(AZ201,Dicionário!A:B,2,0),"Conferir")</f>
        <v>0</v>
      </c>
      <c r="BB201" s="2">
        <v>100</v>
      </c>
      <c r="BC201" s="2" t="s">
        <v>307</v>
      </c>
      <c r="BD201" s="10">
        <f>IFERROR(VLOOKUP(BC201,Dicionário!A:B,2,0),"Conferir")</f>
        <v>2</v>
      </c>
      <c r="BF201" s="2">
        <v>0</v>
      </c>
      <c r="BG201" s="2" t="s">
        <v>172</v>
      </c>
      <c r="BH201" s="10">
        <f>IFERROR(VLOOKUP(BG201,Dicionário!$A:$B,2,0),"CONFERIR")</f>
        <v>2</v>
      </c>
      <c r="BI201" s="2">
        <v>900</v>
      </c>
      <c r="BJ201" s="2" t="s">
        <v>326</v>
      </c>
      <c r="BK201" s="10">
        <f>IFERROR(VLOOKUP(BJ201,Dicionário!$A:$B,2,0),"CONFERIR")</f>
        <v>2</v>
      </c>
      <c r="BL201" s="2">
        <v>0</v>
      </c>
      <c r="BM201" s="2" t="s">
        <v>150</v>
      </c>
      <c r="BN201" s="10">
        <f>IFERROR(VLOOKUP(BM201,Dicionário!$A:$B,2,0),"CONFERIR")</f>
        <v>2</v>
      </c>
      <c r="BO201" s="2">
        <v>54</v>
      </c>
      <c r="BP201" s="2" t="s">
        <v>728</v>
      </c>
      <c r="BQ201" s="10">
        <f>IFERROR(VLOOKUP(BP201,Dicionário!$A:$B,2,0),"CONFERIR")</f>
        <v>0</v>
      </c>
      <c r="BR201" s="2">
        <v>65</v>
      </c>
      <c r="BS201" s="2" t="s">
        <v>728</v>
      </c>
      <c r="BT201" s="10">
        <f>IFERROR(VLOOKUP(BS201,Dicionário!$A:$B,2,0),"CONFERIR")</f>
        <v>0</v>
      </c>
      <c r="BU201" s="2">
        <v>55</v>
      </c>
      <c r="BV201" s="2" t="s">
        <v>147</v>
      </c>
      <c r="BW201" s="10">
        <f>IFERROR(VLOOKUP(BV201,Dicionário!$A:$B,2,0),"CONFERIR")</f>
        <v>2</v>
      </c>
      <c r="BX201" s="2" t="s">
        <v>202</v>
      </c>
      <c r="BY201" s="2">
        <v>131</v>
      </c>
      <c r="BZ201" s="2" t="s">
        <v>149</v>
      </c>
      <c r="CA201" s="10">
        <f>IFERROR(VLOOKUP(BZ201,Dicionário!$A:$B,2,0),"CONFERIR")</f>
        <v>2</v>
      </c>
      <c r="CB201" s="2">
        <v>50</v>
      </c>
      <c r="CC201" s="2">
        <v>0</v>
      </c>
      <c r="CD201" s="2" t="s">
        <v>150</v>
      </c>
      <c r="CE201" s="10">
        <f>IFERROR(VLOOKUP(CD201,Dicionário!$A:$B,2,0),"CONFERIR")</f>
        <v>2</v>
      </c>
      <c r="CF201" s="2">
        <v>0</v>
      </c>
      <c r="CG201" s="2" t="s">
        <v>150</v>
      </c>
      <c r="CH201" s="10">
        <f>IFERROR(VLOOKUP(CG201,Dicionário!$A:$B,2,0),"CONFERIR")</f>
        <v>2</v>
      </c>
      <c r="CI201" s="2">
        <v>110</v>
      </c>
      <c r="CJ201" s="2" t="s">
        <v>175</v>
      </c>
      <c r="CK201" s="10">
        <f>IFERROR(VLOOKUP(CJ201,Dicionário!$A:$B,2,0),"CONFERIR")</f>
        <v>2</v>
      </c>
      <c r="CL201" s="2" t="s">
        <v>629</v>
      </c>
      <c r="CM201" s="2">
        <v>0</v>
      </c>
      <c r="CN201" s="2">
        <v>0</v>
      </c>
      <c r="CO201" s="2">
        <v>0</v>
      </c>
      <c r="CP201" s="2" t="s">
        <v>150</v>
      </c>
      <c r="CQ201" s="10">
        <f>IFERROR(VLOOKUP(CP201,Dicionário!$A:$B,2,0),"CONFERIR")</f>
        <v>2</v>
      </c>
      <c r="CR201" s="2">
        <v>0</v>
      </c>
      <c r="CS201" s="2" t="s">
        <v>150</v>
      </c>
      <c r="CT201" s="10">
        <f>IFERROR(VLOOKUP(CS201,Dicionário!A:B,2,0),"Conferir")</f>
        <v>2</v>
      </c>
      <c r="CU201" s="2">
        <v>0</v>
      </c>
      <c r="CV201" s="2" t="s">
        <v>150</v>
      </c>
      <c r="CW201" s="10">
        <f>IFERROR(VLOOKUP(CV201,Dicionário!A:B,2,0),"Conferir")</f>
        <v>2</v>
      </c>
      <c r="CX201" s="2">
        <f t="shared" si="4"/>
        <v>0</v>
      </c>
      <c r="CY201" s="2">
        <v>0</v>
      </c>
      <c r="CZ201" s="2" t="s">
        <v>150</v>
      </c>
      <c r="DA201" s="10">
        <f>IFERROR(VLOOKUP(CZ201,Dicionário!$A:$B,2,0),"CONFERIR")</f>
        <v>2</v>
      </c>
      <c r="DC201" s="2" t="s">
        <v>155</v>
      </c>
      <c r="DD201" s="2" t="s">
        <v>155</v>
      </c>
      <c r="DE201" s="10">
        <f>IFERROR(VLOOKUP(DD201,Dicionário!A:B,2,0),"Conferir")</f>
        <v>1</v>
      </c>
      <c r="DF201" s="2" t="s">
        <v>156</v>
      </c>
      <c r="DH201" s="2" t="s">
        <v>157</v>
      </c>
      <c r="DI201" s="10">
        <f>IFERROR(VLOOKUP(DH201,Dicionário!$A:$B,2,0),"CONFERIR")</f>
        <v>2</v>
      </c>
      <c r="DJ201" s="2" t="s">
        <v>319</v>
      </c>
      <c r="DK201" s="10">
        <f>IFERROR(VLOOKUP(DJ201,Dicionário!A:B,2,0),"Conferir")</f>
        <v>3</v>
      </c>
      <c r="DL201" s="2" t="s">
        <v>319</v>
      </c>
      <c r="DM201" s="10">
        <f>IFERROR(VLOOKUP(DL201,Dicionário!A:B,2,0),"Conferir")</f>
        <v>3</v>
      </c>
      <c r="DN201" s="2" t="s">
        <v>126</v>
      </c>
      <c r="DO201" s="10">
        <f>IFERROR(VLOOKUP(DN201,Dicionário!A:B,2,0),"Conferir")</f>
        <v>2</v>
      </c>
      <c r="DP201" s="2" t="s">
        <v>126</v>
      </c>
      <c r="DQ201" s="10">
        <f>IFERROR(VLOOKUP(DP201,Dicionário!A:B,2,0),"Conferir")</f>
        <v>2</v>
      </c>
      <c r="DR201" s="2" t="s">
        <v>1641</v>
      </c>
      <c r="DS201" s="2">
        <f t="shared" si="5"/>
        <v>1402</v>
      </c>
      <c r="DT201" s="2">
        <f t="shared" si="6"/>
        <v>1365</v>
      </c>
      <c r="DU201" s="2">
        <v>19</v>
      </c>
      <c r="DV201" s="2">
        <v>2021</v>
      </c>
    </row>
    <row r="202" spans="1:126" ht="13" x14ac:dyDescent="0.15">
      <c r="A202" s="6">
        <v>44967.603995914353</v>
      </c>
      <c r="B202" s="2" t="s">
        <v>491</v>
      </c>
      <c r="C202" s="2" t="s">
        <v>1642</v>
      </c>
      <c r="D202" s="2" t="s">
        <v>125</v>
      </c>
      <c r="E202" s="2" t="s">
        <v>126</v>
      </c>
      <c r="F202" s="2" t="s">
        <v>126</v>
      </c>
      <c r="G202" s="2">
        <v>1</v>
      </c>
      <c r="H202" s="2" t="s">
        <v>162</v>
      </c>
      <c r="I202" s="2" t="s">
        <v>127</v>
      </c>
      <c r="J202" s="2" t="s">
        <v>128</v>
      </c>
      <c r="K202" s="2" t="s">
        <v>182</v>
      </c>
      <c r="L202" s="2" t="s">
        <v>1643</v>
      </c>
      <c r="M202" s="2">
        <v>2023020389</v>
      </c>
      <c r="N202" s="2" t="s">
        <v>1644</v>
      </c>
      <c r="O202" s="2">
        <v>11962189248</v>
      </c>
      <c r="P202" s="2">
        <v>397997139</v>
      </c>
      <c r="Q202" s="2">
        <v>57528116866</v>
      </c>
      <c r="R202" s="7">
        <v>38354</v>
      </c>
      <c r="S202" s="2" t="s">
        <v>224</v>
      </c>
      <c r="T202" s="2" t="s">
        <v>133</v>
      </c>
      <c r="U202" s="2" t="s">
        <v>1645</v>
      </c>
      <c r="V202" s="8" t="s">
        <v>1646</v>
      </c>
      <c r="W202" s="2" t="s">
        <v>369</v>
      </c>
      <c r="X202" s="2" t="s">
        <v>137</v>
      </c>
      <c r="Y202" s="2" t="s">
        <v>138</v>
      </c>
      <c r="Z202" s="2" t="s">
        <v>139</v>
      </c>
      <c r="AB202" s="2">
        <v>3</v>
      </c>
      <c r="AC202" s="2">
        <v>3</v>
      </c>
      <c r="AD202" s="2">
        <f t="shared" si="0"/>
        <v>6</v>
      </c>
      <c r="AF202" s="2">
        <f t="shared" si="1"/>
        <v>6</v>
      </c>
      <c r="AG202" s="2" t="str">
        <f t="shared" si="2"/>
        <v>Ok</v>
      </c>
      <c r="AH202" s="2" t="s">
        <v>140</v>
      </c>
      <c r="AI202" s="2">
        <v>0</v>
      </c>
      <c r="AJ202" s="2" t="s">
        <v>141</v>
      </c>
      <c r="AK202" s="2">
        <f>IFERROR(VLOOKUP(AJ202,Dicionário!A:B,2,0),"Conferir")</f>
        <v>2</v>
      </c>
      <c r="AL202" s="2">
        <v>0</v>
      </c>
      <c r="AM202" s="2" t="s">
        <v>141</v>
      </c>
      <c r="AN202" s="9">
        <f>IFERROR(VLOOKUP(AM202,Dicionário!A:B,2,0),"Conferir")</f>
        <v>2</v>
      </c>
      <c r="AO202" s="2">
        <v>1744</v>
      </c>
      <c r="AP202" s="2" t="s">
        <v>142</v>
      </c>
      <c r="AQ202" s="2">
        <f>IFERROR(VLOOKUP(AP202,Dicionário!A:B,2,0),"Conferir")</f>
        <v>2</v>
      </c>
      <c r="AR202" s="2">
        <v>0</v>
      </c>
      <c r="AS202" s="2" t="s">
        <v>141</v>
      </c>
      <c r="AT202" s="9">
        <f>IFERROR(VLOOKUP(AS202,Dicionário!A:B,2,0),"Conferir")</f>
        <v>2</v>
      </c>
      <c r="AU202" s="2">
        <v>0</v>
      </c>
      <c r="AV202" s="2">
        <f t="shared" si="28"/>
        <v>0</v>
      </c>
      <c r="AW202" s="2" t="s">
        <v>141</v>
      </c>
      <c r="AX202" s="9">
        <f>IFERROR(VLOOKUP(AW202,Dicionário!A:B,2,0),"Conferir")</f>
        <v>2</v>
      </c>
      <c r="AY202" s="2">
        <v>0</v>
      </c>
      <c r="AZ202" s="2" t="s">
        <v>141</v>
      </c>
      <c r="BA202" s="10">
        <f>IFERROR(VLOOKUP(AZ202,Dicionário!A:B,2,0),"Conferir")</f>
        <v>2</v>
      </c>
      <c r="BB202" s="2">
        <v>0</v>
      </c>
      <c r="BC202" s="2" t="s">
        <v>141</v>
      </c>
      <c r="BD202" s="10">
        <f>IFERROR(VLOOKUP(BC202,Dicionário!A:B,2,0),"Conferir")</f>
        <v>2</v>
      </c>
      <c r="BF202" s="2">
        <v>0</v>
      </c>
      <c r="BG202" s="2" t="s">
        <v>265</v>
      </c>
      <c r="BH202" s="10">
        <f>IFERROR(VLOOKUP(BG202,Dicionário!$A:$B,2,0),"CONFERIR")</f>
        <v>3</v>
      </c>
      <c r="BI202" s="2">
        <v>0</v>
      </c>
      <c r="BJ202" s="2" t="s">
        <v>238</v>
      </c>
      <c r="BK202" s="10">
        <f>IFERROR(VLOOKUP(BJ202,Dicionário!$A:$B,2,0),"CONFERIR")</f>
        <v>2</v>
      </c>
      <c r="BL202" s="2">
        <v>0</v>
      </c>
      <c r="BM202" s="2" t="s">
        <v>150</v>
      </c>
      <c r="BN202" s="10">
        <f>IFERROR(VLOOKUP(BM202,Dicionário!$A:$B,2,0),"CONFERIR")</f>
        <v>2</v>
      </c>
      <c r="BO202" s="2">
        <v>140</v>
      </c>
      <c r="BP202" s="2" t="s">
        <v>146</v>
      </c>
      <c r="BQ202" s="10">
        <f>IFERROR(VLOOKUP(BP202,Dicionário!$A:$B,2,0),"CONFERIR")</f>
        <v>2</v>
      </c>
      <c r="BR202" s="2">
        <v>146</v>
      </c>
      <c r="BS202" s="2" t="s">
        <v>146</v>
      </c>
      <c r="BT202" s="10">
        <f>IFERROR(VLOOKUP(BS202,Dicionário!$A:$B,2,0),"CONFERIR")</f>
        <v>2</v>
      </c>
      <c r="BU202" s="2">
        <v>52</v>
      </c>
      <c r="BV202" s="2" t="s">
        <v>150</v>
      </c>
      <c r="BW202" s="10">
        <f>IFERROR(VLOOKUP(BV202,Dicionário!$A:$B,2,0),"CONFERIR")</f>
        <v>2</v>
      </c>
      <c r="BX202" s="2" t="s">
        <v>148</v>
      </c>
      <c r="BY202" s="2">
        <v>0</v>
      </c>
      <c r="BZ202" s="2" t="s">
        <v>150</v>
      </c>
      <c r="CA202" s="10">
        <f>IFERROR(VLOOKUP(BZ202,Dicionário!$A:$B,2,0),"CONFERIR")</f>
        <v>2</v>
      </c>
      <c r="CB202" s="2">
        <v>0</v>
      </c>
      <c r="CC202" s="2">
        <v>0</v>
      </c>
      <c r="CD202" s="2" t="s">
        <v>150</v>
      </c>
      <c r="CE202" s="10">
        <f>IFERROR(VLOOKUP(CD202,Dicionário!$A:$B,2,0),"CONFERIR")</f>
        <v>2</v>
      </c>
      <c r="CF202" s="2">
        <v>0</v>
      </c>
      <c r="CG202" s="2" t="s">
        <v>150</v>
      </c>
      <c r="CH202" s="10">
        <f>IFERROR(VLOOKUP(CG202,Dicionário!$A:$B,2,0),"CONFERIR")</f>
        <v>2</v>
      </c>
      <c r="CI202" s="2">
        <v>140</v>
      </c>
      <c r="CJ202" s="2" t="s">
        <v>175</v>
      </c>
      <c r="CK202" s="10">
        <f>IFERROR(VLOOKUP(CJ202,Dicionário!$A:$B,2,0),"CONFERIR")</f>
        <v>2</v>
      </c>
      <c r="CL202" s="2" t="s">
        <v>1647</v>
      </c>
      <c r="CM202" s="2">
        <v>0</v>
      </c>
      <c r="CN202" s="2">
        <v>0</v>
      </c>
      <c r="CO202" s="2">
        <v>0</v>
      </c>
      <c r="CP202" s="2" t="s">
        <v>150</v>
      </c>
      <c r="CQ202" s="10">
        <f>IFERROR(VLOOKUP(CP202,Dicionário!$A:$B,2,0),"CONFERIR")</f>
        <v>2</v>
      </c>
      <c r="CR202" s="2">
        <v>0</v>
      </c>
      <c r="CS202" s="2" t="s">
        <v>150</v>
      </c>
      <c r="CT202" s="10">
        <f>IFERROR(VLOOKUP(CS202,Dicionário!A:B,2,0),"Conferir")</f>
        <v>2</v>
      </c>
      <c r="CU202" s="2">
        <v>0</v>
      </c>
      <c r="CV202" s="2" t="s">
        <v>150</v>
      </c>
      <c r="CW202" s="10">
        <f>IFERROR(VLOOKUP(CV202,Dicionário!A:B,2,0),"Conferir")</f>
        <v>2</v>
      </c>
      <c r="CX202" s="2">
        <f t="shared" si="4"/>
        <v>0</v>
      </c>
      <c r="CY202" s="2">
        <v>0</v>
      </c>
      <c r="CZ202" s="2" t="s">
        <v>150</v>
      </c>
      <c r="DA202" s="10">
        <f>IFERROR(VLOOKUP(CZ202,Dicionário!$A:$B,2,0),"CONFERIR")</f>
        <v>2</v>
      </c>
      <c r="DC202" s="2" t="s">
        <v>155</v>
      </c>
      <c r="DD202" s="2" t="s">
        <v>155</v>
      </c>
      <c r="DE202" s="10">
        <f>IFERROR(VLOOKUP(DD202,Dicionário!A:B,2,0),"Conferir")</f>
        <v>1</v>
      </c>
      <c r="DF202" s="2" t="s">
        <v>156</v>
      </c>
      <c r="DH202" s="2" t="s">
        <v>157</v>
      </c>
      <c r="DI202" s="10">
        <f>IFERROR(VLOOKUP(DH202,Dicionário!$A:$B,2,0),"CONFERIR")</f>
        <v>2</v>
      </c>
      <c r="DJ202" s="2" t="s">
        <v>158</v>
      </c>
      <c r="DK202" s="10">
        <f>IFERROR(VLOOKUP(DJ202,Dicionário!A:B,2,0),"Conferir")</f>
        <v>5</v>
      </c>
      <c r="DL202" s="2" t="s">
        <v>206</v>
      </c>
      <c r="DM202" s="10">
        <f>IFERROR(VLOOKUP(DL202,Dicionário!A:B,2,0),"Conferir")</f>
        <v>7</v>
      </c>
      <c r="DN202" s="2" t="s">
        <v>126</v>
      </c>
      <c r="DO202" s="10">
        <f>IFERROR(VLOOKUP(DN202,Dicionário!A:B,2,0),"Conferir")</f>
        <v>2</v>
      </c>
      <c r="DP202" s="2" t="s">
        <v>125</v>
      </c>
      <c r="DQ202" s="10">
        <f>IFERROR(VLOOKUP(DP202,Dicionário!A:B,2,0),"Conferir")</f>
        <v>1</v>
      </c>
      <c r="DS202" s="2">
        <f t="shared" si="5"/>
        <v>1744</v>
      </c>
      <c r="DT202" s="2">
        <f t="shared" si="6"/>
        <v>478</v>
      </c>
      <c r="DU202" s="2">
        <v>18</v>
      </c>
      <c r="DV202" s="2">
        <v>2022</v>
      </c>
    </row>
    <row r="203" spans="1:126" ht="13" x14ac:dyDescent="0.15">
      <c r="A203" s="6">
        <v>44965.610409814813</v>
      </c>
      <c r="B203" s="2" t="s">
        <v>934</v>
      </c>
      <c r="C203" s="2" t="s">
        <v>1648</v>
      </c>
      <c r="D203" s="2" t="s">
        <v>125</v>
      </c>
      <c r="E203" s="2" t="s">
        <v>126</v>
      </c>
      <c r="F203" s="2" t="s">
        <v>1649</v>
      </c>
      <c r="G203" s="2">
        <v>3</v>
      </c>
      <c r="H203" s="2">
        <v>1</v>
      </c>
      <c r="I203" s="2" t="s">
        <v>127</v>
      </c>
      <c r="J203" s="2" t="s">
        <v>221</v>
      </c>
      <c r="K203" s="2" t="s">
        <v>163</v>
      </c>
      <c r="L203" s="2" t="s">
        <v>1650</v>
      </c>
      <c r="M203" s="2">
        <v>2023020390</v>
      </c>
      <c r="N203" s="2" t="s">
        <v>1651</v>
      </c>
      <c r="O203" s="2">
        <v>11981282507</v>
      </c>
      <c r="P203" s="2">
        <v>579705985</v>
      </c>
      <c r="Q203" s="2">
        <v>50856500852</v>
      </c>
      <c r="R203" s="7">
        <v>38077</v>
      </c>
      <c r="S203" s="2" t="s">
        <v>224</v>
      </c>
      <c r="T203" s="2" t="s">
        <v>133</v>
      </c>
      <c r="U203" s="2" t="s">
        <v>1652</v>
      </c>
      <c r="V203" s="8" t="s">
        <v>1653</v>
      </c>
      <c r="W203" s="2" t="s">
        <v>168</v>
      </c>
      <c r="X203" s="2" t="s">
        <v>137</v>
      </c>
      <c r="Y203" s="2" t="s">
        <v>138</v>
      </c>
      <c r="Z203" s="2" t="s">
        <v>139</v>
      </c>
      <c r="AB203" s="2">
        <v>4</v>
      </c>
      <c r="AC203" s="2">
        <v>3</v>
      </c>
      <c r="AD203" s="2">
        <f t="shared" si="0"/>
        <v>6</v>
      </c>
      <c r="AF203" s="2">
        <f t="shared" si="1"/>
        <v>6</v>
      </c>
      <c r="AG203" s="2" t="str">
        <f t="shared" si="2"/>
        <v>Ok</v>
      </c>
      <c r="AH203" s="2" t="s">
        <v>140</v>
      </c>
      <c r="AI203" s="2">
        <v>0</v>
      </c>
      <c r="AJ203" s="2" t="s">
        <v>141</v>
      </c>
      <c r="AK203" s="2">
        <f>IFERROR(VLOOKUP(AJ203,Dicionário!A:B,2,0),"Conferir")</f>
        <v>2</v>
      </c>
      <c r="AL203" s="2">
        <v>0</v>
      </c>
      <c r="AM203" s="2" t="s">
        <v>141</v>
      </c>
      <c r="AN203" s="9">
        <f>IFERROR(VLOOKUP(AM203,Dicionário!A:B,2,0),"Conferir")</f>
        <v>2</v>
      </c>
      <c r="AO203" s="2">
        <v>1515</v>
      </c>
      <c r="AP203" s="2" t="s">
        <v>142</v>
      </c>
      <c r="AQ203" s="2">
        <f>IFERROR(VLOOKUP(AP203,Dicionário!A:B,2,0),"Conferir")</f>
        <v>2</v>
      </c>
      <c r="AR203" s="2">
        <v>0</v>
      </c>
      <c r="AS203" s="2" t="s">
        <v>141</v>
      </c>
      <c r="AT203" s="9">
        <f>IFERROR(VLOOKUP(AS203,Dicionário!A:B,2,0),"Conferir")</f>
        <v>2</v>
      </c>
      <c r="AU203" s="2">
        <v>0</v>
      </c>
      <c r="AV203" s="2">
        <f t="shared" si="28"/>
        <v>0</v>
      </c>
      <c r="AW203" s="2" t="s">
        <v>141</v>
      </c>
      <c r="AX203" s="9">
        <f>IFERROR(VLOOKUP(AW203,Dicionário!A:B,2,0),"Conferir")</f>
        <v>2</v>
      </c>
      <c r="AY203" s="2">
        <v>0</v>
      </c>
      <c r="AZ203" s="2" t="s">
        <v>141</v>
      </c>
      <c r="BA203" s="10">
        <f>IFERROR(VLOOKUP(AZ203,Dicionário!A:B,2,0),"Conferir")</f>
        <v>2</v>
      </c>
      <c r="BB203" s="2">
        <v>0</v>
      </c>
      <c r="BC203" s="2" t="s">
        <v>141</v>
      </c>
      <c r="BD203" s="10">
        <f>IFERROR(VLOOKUP(BC203,Dicionário!A:B,2,0),"Conferir")</f>
        <v>2</v>
      </c>
      <c r="BF203" s="2">
        <v>0</v>
      </c>
      <c r="BG203" s="2" t="s">
        <v>237</v>
      </c>
      <c r="BH203" s="10">
        <f>IFERROR(VLOOKUP(BG203,Dicionário!$A:$B,2,0),"CONFERIR")</f>
        <v>4</v>
      </c>
      <c r="BI203" s="2">
        <v>0</v>
      </c>
      <c r="BJ203" s="2" t="s">
        <v>238</v>
      </c>
      <c r="BK203" s="10">
        <f>IFERROR(VLOOKUP(BJ203,Dicionário!$A:$B,2,0),"CONFERIR")</f>
        <v>2</v>
      </c>
      <c r="BL203" s="2">
        <v>0</v>
      </c>
      <c r="BM203" s="2" t="s">
        <v>444</v>
      </c>
      <c r="BN203" s="10">
        <f>IFERROR(VLOOKUP(BM203,Dicionário!$A:$B,2,0),"CONFERIR")</f>
        <v>2</v>
      </c>
      <c r="BO203" s="2">
        <v>0</v>
      </c>
      <c r="BP203" s="2" t="s">
        <v>578</v>
      </c>
      <c r="BQ203" s="10">
        <f>IFERROR(VLOOKUP(BP203,Dicionário!$A:$B,2,0),"CONFERIR")</f>
        <v>2</v>
      </c>
      <c r="BR203" s="2">
        <v>80</v>
      </c>
      <c r="BS203" s="2" t="s">
        <v>146</v>
      </c>
      <c r="BT203" s="10">
        <f>IFERROR(VLOOKUP(BS203,Dicionário!$A:$B,2,0),"CONFERIR")</f>
        <v>2</v>
      </c>
      <c r="BU203" s="2">
        <v>0</v>
      </c>
      <c r="BV203" s="2" t="s">
        <v>150</v>
      </c>
      <c r="BW203" s="10">
        <f>IFERROR(VLOOKUP(BV203,Dicionário!$A:$B,2,0),"CONFERIR")</f>
        <v>2</v>
      </c>
      <c r="BX203" s="2" t="s">
        <v>1654</v>
      </c>
      <c r="BY203" s="2">
        <v>0</v>
      </c>
      <c r="BZ203" s="2" t="s">
        <v>150</v>
      </c>
      <c r="CA203" s="10">
        <f>IFERROR(VLOOKUP(BZ203,Dicionário!$A:$B,2,0),"CONFERIR")</f>
        <v>2</v>
      </c>
      <c r="CB203" s="2">
        <v>106</v>
      </c>
      <c r="CC203" s="2">
        <v>0</v>
      </c>
      <c r="CD203" s="2" t="s">
        <v>150</v>
      </c>
      <c r="CE203" s="10">
        <f>IFERROR(VLOOKUP(CD203,Dicionário!$A:$B,2,0),"CONFERIR")</f>
        <v>2</v>
      </c>
      <c r="CF203" s="2">
        <v>0</v>
      </c>
      <c r="CG203" s="2" t="s">
        <v>150</v>
      </c>
      <c r="CH203" s="10">
        <f>IFERROR(VLOOKUP(CG203,Dicionário!$A:$B,2,0),"CONFERIR")</f>
        <v>2</v>
      </c>
      <c r="CI203" s="2">
        <v>0</v>
      </c>
      <c r="CJ203" s="2" t="s">
        <v>150</v>
      </c>
      <c r="CK203" s="10">
        <f>IFERROR(VLOOKUP(CJ203,Dicionário!$A:$B,2,0),"CONFERIR")</f>
        <v>2</v>
      </c>
      <c r="CM203" s="2">
        <v>0</v>
      </c>
      <c r="CN203" s="2">
        <v>0</v>
      </c>
      <c r="CO203" s="2">
        <v>0</v>
      </c>
      <c r="CP203" s="2" t="s">
        <v>150</v>
      </c>
      <c r="CQ203" s="10">
        <f>IFERROR(VLOOKUP(CP203,Dicionário!$A:$B,2,0),"CONFERIR")</f>
        <v>2</v>
      </c>
      <c r="CR203" s="2">
        <v>0</v>
      </c>
      <c r="CS203" s="2" t="s">
        <v>150</v>
      </c>
      <c r="CT203" s="10">
        <f>IFERROR(VLOOKUP(CS203,Dicionário!A:B,2,0),"Conferir")</f>
        <v>2</v>
      </c>
      <c r="CU203" s="2">
        <v>0</v>
      </c>
      <c r="CV203" s="2" t="s">
        <v>150</v>
      </c>
      <c r="CW203" s="10">
        <f>IFERROR(VLOOKUP(CV203,Dicionário!A:B,2,0),"Conferir")</f>
        <v>2</v>
      </c>
      <c r="CX203" s="2">
        <f t="shared" si="4"/>
        <v>0</v>
      </c>
      <c r="CY203" s="2">
        <v>0</v>
      </c>
      <c r="CZ203" s="2" t="s">
        <v>150</v>
      </c>
      <c r="DA203" s="10">
        <f>IFERROR(VLOOKUP(CZ203,Dicionário!$A:$B,2,0),"CONFERIR")</f>
        <v>2</v>
      </c>
      <c r="DC203" s="2" t="s">
        <v>155</v>
      </c>
      <c r="DD203" s="2" t="s">
        <v>155</v>
      </c>
      <c r="DE203" s="10">
        <f>IFERROR(VLOOKUP(DD203,Dicionário!A:B,2,0),"Conferir")</f>
        <v>1</v>
      </c>
      <c r="DF203" s="2" t="s">
        <v>156</v>
      </c>
      <c r="DH203" s="2" t="s">
        <v>157</v>
      </c>
      <c r="DI203" s="10">
        <f>IFERROR(VLOOKUP(DH203,Dicionário!$A:$B,2,0),"CONFERIR")</f>
        <v>2</v>
      </c>
      <c r="DJ203" s="2" t="s">
        <v>319</v>
      </c>
      <c r="DK203" s="10">
        <f>IFERROR(VLOOKUP(DJ203,Dicionário!A:B,2,0),"Conferir")</f>
        <v>3</v>
      </c>
      <c r="DL203" s="2" t="s">
        <v>158</v>
      </c>
      <c r="DM203" s="10">
        <f>IFERROR(VLOOKUP(DL203,Dicionário!A:B,2,0),"Conferir")</f>
        <v>5</v>
      </c>
      <c r="DN203" s="2" t="s">
        <v>126</v>
      </c>
      <c r="DO203" s="10">
        <f>IFERROR(VLOOKUP(DN203,Dicionário!A:B,2,0),"Conferir")</f>
        <v>2</v>
      </c>
      <c r="DP203" s="2" t="s">
        <v>126</v>
      </c>
      <c r="DQ203" s="10">
        <f>IFERROR(VLOOKUP(DP203,Dicionário!A:B,2,0),"Conferir")</f>
        <v>2</v>
      </c>
      <c r="DS203" s="2">
        <f t="shared" si="5"/>
        <v>1515</v>
      </c>
      <c r="DT203" s="2">
        <f t="shared" si="6"/>
        <v>186</v>
      </c>
      <c r="DU203" s="2">
        <v>19</v>
      </c>
      <c r="DV203" s="2">
        <v>2021</v>
      </c>
    </row>
    <row r="204" spans="1:126" ht="13" x14ac:dyDescent="0.15">
      <c r="A204" s="6">
        <v>44965.600828831019</v>
      </c>
      <c r="B204" s="2" t="s">
        <v>180</v>
      </c>
      <c r="C204" s="2" t="s">
        <v>1655</v>
      </c>
      <c r="D204" s="2" t="s">
        <v>125</v>
      </c>
      <c r="E204" s="2" t="s">
        <v>126</v>
      </c>
      <c r="F204" s="2" t="s">
        <v>126</v>
      </c>
      <c r="G204" s="2">
        <v>1</v>
      </c>
      <c r="H204" s="2" t="s">
        <v>162</v>
      </c>
      <c r="I204" s="2" t="s">
        <v>127</v>
      </c>
      <c r="J204" s="2" t="s">
        <v>128</v>
      </c>
      <c r="K204" s="2" t="s">
        <v>163</v>
      </c>
      <c r="L204" s="2" t="s">
        <v>1656</v>
      </c>
      <c r="M204" s="2">
        <v>2023020392</v>
      </c>
      <c r="N204" s="2" t="s">
        <v>1657</v>
      </c>
      <c r="O204" s="2">
        <v>11993409569</v>
      </c>
      <c r="P204" s="2">
        <v>504887397</v>
      </c>
      <c r="Q204" s="2">
        <v>50357370805</v>
      </c>
      <c r="R204" s="7">
        <v>38429</v>
      </c>
      <c r="S204" s="2" t="s">
        <v>132</v>
      </c>
      <c r="T204" s="2" t="s">
        <v>133</v>
      </c>
      <c r="U204" s="2" t="s">
        <v>1658</v>
      </c>
      <c r="V204" s="8" t="s">
        <v>1659</v>
      </c>
      <c r="W204" s="2" t="s">
        <v>168</v>
      </c>
      <c r="X204" s="2" t="s">
        <v>137</v>
      </c>
      <c r="Y204" s="2" t="s">
        <v>138</v>
      </c>
      <c r="Z204" s="2" t="s">
        <v>139</v>
      </c>
      <c r="AB204" s="2">
        <v>3</v>
      </c>
      <c r="AC204" s="2">
        <v>3</v>
      </c>
      <c r="AD204" s="2">
        <f t="shared" si="0"/>
        <v>6</v>
      </c>
      <c r="AF204" s="2">
        <f t="shared" si="1"/>
        <v>6</v>
      </c>
      <c r="AG204" s="2" t="str">
        <f t="shared" si="2"/>
        <v>Ok</v>
      </c>
      <c r="AH204" s="2" t="s">
        <v>140</v>
      </c>
      <c r="AI204" s="2">
        <v>0</v>
      </c>
      <c r="AJ204" s="2" t="s">
        <v>141</v>
      </c>
      <c r="AK204" s="2">
        <f>IFERROR(VLOOKUP(AJ204,Dicionário!A:B,2,0),"Conferir")</f>
        <v>2</v>
      </c>
      <c r="AL204" s="2">
        <v>0</v>
      </c>
      <c r="AM204" s="2" t="s">
        <v>141</v>
      </c>
      <c r="AN204" s="9">
        <f>IFERROR(VLOOKUP(AM204,Dicionário!A:B,2,0),"Conferir")</f>
        <v>2</v>
      </c>
      <c r="AO204" s="2">
        <v>1212</v>
      </c>
      <c r="AP204" s="2" t="s">
        <v>307</v>
      </c>
      <c r="AQ204" s="2">
        <f>IFERROR(VLOOKUP(AP204,Dicionário!A:B,2,0),"Conferir")</f>
        <v>2</v>
      </c>
      <c r="AR204" s="2">
        <v>1704</v>
      </c>
      <c r="AS204" s="2" t="s">
        <v>307</v>
      </c>
      <c r="AT204" s="9">
        <f>IFERROR(VLOOKUP(AS204,Dicionário!A:B,2,0),"Conferir")</f>
        <v>2</v>
      </c>
      <c r="AU204" s="2">
        <v>0</v>
      </c>
      <c r="AV204" s="2">
        <f t="shared" si="28"/>
        <v>0</v>
      </c>
      <c r="AW204" s="2" t="s">
        <v>141</v>
      </c>
      <c r="AX204" s="9">
        <f>IFERROR(VLOOKUP(AW204,Dicionário!A:B,2,0),"Conferir")</f>
        <v>2</v>
      </c>
      <c r="AY204" s="2">
        <v>0</v>
      </c>
      <c r="AZ204" s="2" t="s">
        <v>141</v>
      </c>
      <c r="BA204" s="10">
        <f>IFERROR(VLOOKUP(AZ204,Dicionário!A:B,2,0),"Conferir")</f>
        <v>2</v>
      </c>
      <c r="BB204" s="2">
        <v>0</v>
      </c>
      <c r="BC204" s="2" t="s">
        <v>141</v>
      </c>
      <c r="BD204" s="10">
        <f>IFERROR(VLOOKUP(BC204,Dicionário!A:B,2,0),"Conferir")</f>
        <v>2</v>
      </c>
      <c r="BF204" s="2">
        <v>0</v>
      </c>
      <c r="BG204" s="2" t="s">
        <v>143</v>
      </c>
      <c r="BH204" s="10">
        <f>IFERROR(VLOOKUP(BG204,Dicionário!$A:$B,2,0),"CONFERIR")</f>
        <v>1</v>
      </c>
      <c r="BI204" s="2">
        <v>0</v>
      </c>
      <c r="BJ204" s="2" t="s">
        <v>144</v>
      </c>
      <c r="BK204" s="10">
        <f>IFERROR(VLOOKUP(BJ204,Dicionário!$A:$B,2,0),"CONFERIR")</f>
        <v>2</v>
      </c>
      <c r="BL204" s="2">
        <v>0</v>
      </c>
      <c r="BM204" s="2" t="s">
        <v>150</v>
      </c>
      <c r="BN204" s="10">
        <f>IFERROR(VLOOKUP(BM204,Dicionário!$A:$B,2,0),"CONFERIR")</f>
        <v>2</v>
      </c>
      <c r="BO204" s="2">
        <v>67</v>
      </c>
      <c r="BP204" s="2" t="s">
        <v>146</v>
      </c>
      <c r="BQ204" s="10">
        <f>IFERROR(VLOOKUP(BP204,Dicionário!$A:$B,2,0),"CONFERIR")</f>
        <v>2</v>
      </c>
      <c r="BR204" s="2">
        <v>70</v>
      </c>
      <c r="BS204" s="2" t="s">
        <v>146</v>
      </c>
      <c r="BT204" s="10">
        <f>IFERROR(VLOOKUP(BS204,Dicionário!$A:$B,2,0),"CONFERIR")</f>
        <v>2</v>
      </c>
      <c r="BU204" s="2">
        <v>20</v>
      </c>
      <c r="BV204" s="2" t="s">
        <v>309</v>
      </c>
      <c r="BW204" s="10">
        <f>IFERROR(VLOOKUP(BV204,Dicionário!$A:$B,2,0),"CONFERIR")</f>
        <v>2</v>
      </c>
      <c r="BX204" s="2" t="s">
        <v>148</v>
      </c>
      <c r="BY204" s="2">
        <v>80</v>
      </c>
      <c r="BZ204" s="2" t="s">
        <v>149</v>
      </c>
      <c r="CA204" s="10">
        <f>IFERROR(VLOOKUP(BZ204,Dicionário!$A:$B,2,0),"CONFERIR")</f>
        <v>2</v>
      </c>
      <c r="CB204" s="2">
        <v>364</v>
      </c>
      <c r="CC204" s="2">
        <v>0</v>
      </c>
      <c r="CD204" s="2" t="s">
        <v>150</v>
      </c>
      <c r="CE204" s="10">
        <f>IFERROR(VLOOKUP(CD204,Dicionário!$A:$B,2,0),"CONFERIR")</f>
        <v>2</v>
      </c>
      <c r="CF204" s="2">
        <v>0</v>
      </c>
      <c r="CG204" s="2" t="s">
        <v>150</v>
      </c>
      <c r="CH204" s="10">
        <f>IFERROR(VLOOKUP(CG204,Dicionário!$A:$B,2,0),"CONFERIR")</f>
        <v>2</v>
      </c>
      <c r="CI204" s="2">
        <v>300</v>
      </c>
      <c r="CJ204" s="2" t="s">
        <v>175</v>
      </c>
      <c r="CK204" s="10">
        <f>IFERROR(VLOOKUP(CJ204,Dicionário!$A:$B,2,0),"CONFERIR")</f>
        <v>2</v>
      </c>
      <c r="CL204" s="2" t="s">
        <v>1660</v>
      </c>
      <c r="CM204" s="2">
        <v>0</v>
      </c>
      <c r="CN204" s="2">
        <v>0</v>
      </c>
      <c r="CO204" s="2">
        <v>0</v>
      </c>
      <c r="CP204" s="2" t="s">
        <v>150</v>
      </c>
      <c r="CQ204" s="10">
        <f>IFERROR(VLOOKUP(CP204,Dicionário!$A:$B,2,0),"CONFERIR")</f>
        <v>2</v>
      </c>
      <c r="CR204" s="2">
        <v>0</v>
      </c>
      <c r="CS204" s="2" t="s">
        <v>154</v>
      </c>
      <c r="CT204" s="10">
        <f>IFERROR(VLOOKUP(CS204,Dicionário!A:B,2,0),"Conferir")</f>
        <v>2</v>
      </c>
      <c r="CU204" s="2">
        <v>0</v>
      </c>
      <c r="CV204" s="2" t="s">
        <v>154</v>
      </c>
      <c r="CW204" s="10">
        <f>IFERROR(VLOOKUP(CV204,Dicionário!A:B,2,0),"Conferir")</f>
        <v>2</v>
      </c>
      <c r="CX204" s="2">
        <f t="shared" si="4"/>
        <v>0</v>
      </c>
      <c r="CY204" s="2">
        <v>0</v>
      </c>
      <c r="CZ204" s="2" t="s">
        <v>784</v>
      </c>
      <c r="DA204" s="10">
        <f>IFERROR(VLOOKUP(CZ204,Dicionário!$A:$B,2,0),"CONFERIR")</f>
        <v>1</v>
      </c>
      <c r="DB204" s="2" t="s">
        <v>1661</v>
      </c>
      <c r="DC204" s="2" t="s">
        <v>155</v>
      </c>
      <c r="DD204" s="2" t="s">
        <v>190</v>
      </c>
      <c r="DE204" s="10">
        <f>IFERROR(VLOOKUP(DD204,Dicionário!A:B,2,0),"Conferir")</f>
        <v>2</v>
      </c>
      <c r="DF204" s="2" t="s">
        <v>156</v>
      </c>
      <c r="DG204" s="2" t="s">
        <v>191</v>
      </c>
      <c r="DH204" s="2" t="s">
        <v>157</v>
      </c>
      <c r="DI204" s="10">
        <f>IFERROR(VLOOKUP(DH204,Dicionário!$A:$B,2,0),"CONFERIR")</f>
        <v>2</v>
      </c>
      <c r="DJ204" s="2" t="s">
        <v>229</v>
      </c>
      <c r="DK204" s="10">
        <f>IFERROR(VLOOKUP(DJ204,Dicionário!A:B,2,0),"Conferir")</f>
        <v>2</v>
      </c>
      <c r="DL204" s="2" t="s">
        <v>229</v>
      </c>
      <c r="DM204" s="10">
        <f>IFERROR(VLOOKUP(DL204,Dicionário!A:B,2,0),"Conferir")</f>
        <v>2</v>
      </c>
      <c r="DN204" s="2" t="s">
        <v>126</v>
      </c>
      <c r="DO204" s="10">
        <f>IFERROR(VLOOKUP(DN204,Dicionário!A:B,2,0),"Conferir")</f>
        <v>2</v>
      </c>
      <c r="DP204" s="2" t="s">
        <v>126</v>
      </c>
      <c r="DQ204" s="10">
        <f>IFERROR(VLOOKUP(DP204,Dicionário!A:B,2,0),"Conferir")</f>
        <v>2</v>
      </c>
      <c r="DS204" s="2">
        <f t="shared" si="5"/>
        <v>2916</v>
      </c>
      <c r="DT204" s="2">
        <f t="shared" si="6"/>
        <v>901</v>
      </c>
      <c r="DU204" s="2">
        <v>18</v>
      </c>
      <c r="DV204" s="2">
        <v>2022</v>
      </c>
    </row>
    <row r="205" spans="1:126" ht="13" x14ac:dyDescent="0.15">
      <c r="A205" s="6">
        <v>44966.491473622686</v>
      </c>
      <c r="B205" s="2" t="s">
        <v>258</v>
      </c>
      <c r="C205" s="2" t="s">
        <v>1662</v>
      </c>
      <c r="D205" s="2" t="s">
        <v>125</v>
      </c>
      <c r="E205" s="2" t="s">
        <v>126</v>
      </c>
      <c r="F205" s="2" t="s">
        <v>126</v>
      </c>
      <c r="G205" s="2">
        <v>1</v>
      </c>
      <c r="H205" s="2" t="s">
        <v>162</v>
      </c>
      <c r="I205" s="2" t="s">
        <v>127</v>
      </c>
      <c r="J205" s="2" t="s">
        <v>128</v>
      </c>
      <c r="K205" s="2" t="s">
        <v>163</v>
      </c>
      <c r="L205" s="2" t="s">
        <v>1663</v>
      </c>
      <c r="M205" s="2">
        <v>2023020391</v>
      </c>
      <c r="N205" s="2" t="s">
        <v>1664</v>
      </c>
      <c r="O205" s="2">
        <v>11968253068</v>
      </c>
      <c r="P205" s="2">
        <v>392062549</v>
      </c>
      <c r="Q205" s="2">
        <v>47404225817</v>
      </c>
      <c r="R205" s="7">
        <v>37869</v>
      </c>
      <c r="S205" s="2" t="s">
        <v>132</v>
      </c>
      <c r="T205" s="2" t="s">
        <v>133</v>
      </c>
      <c r="U205" s="2" t="s">
        <v>1665</v>
      </c>
      <c r="V205" s="8" t="s">
        <v>1666</v>
      </c>
      <c r="W205" s="2" t="s">
        <v>295</v>
      </c>
      <c r="X205" s="2" t="s">
        <v>137</v>
      </c>
      <c r="Y205" s="2" t="s">
        <v>138</v>
      </c>
      <c r="Z205" s="2" t="s">
        <v>139</v>
      </c>
      <c r="AB205" s="2">
        <v>4</v>
      </c>
      <c r="AC205" s="2">
        <v>4</v>
      </c>
      <c r="AD205" s="2">
        <f t="shared" si="0"/>
        <v>8</v>
      </c>
      <c r="AE205" s="2">
        <v>0</v>
      </c>
      <c r="AF205" s="2">
        <f t="shared" si="1"/>
        <v>8</v>
      </c>
      <c r="AG205" s="2" t="str">
        <f t="shared" si="2"/>
        <v>Ok</v>
      </c>
      <c r="AH205" s="2" t="s">
        <v>140</v>
      </c>
      <c r="AI205" s="2">
        <v>0</v>
      </c>
      <c r="AJ205" s="2" t="s">
        <v>141</v>
      </c>
      <c r="AK205" s="2">
        <f>IFERROR(VLOOKUP(AJ205,Dicionário!A:B,2,0),"Conferir")</f>
        <v>2</v>
      </c>
      <c r="AL205" s="2">
        <v>2300</v>
      </c>
      <c r="AM205" s="2" t="s">
        <v>307</v>
      </c>
      <c r="AN205" s="9">
        <f>IFERROR(VLOOKUP(AM205,Dicionário!A:B,2,0),"Conferir")</f>
        <v>2</v>
      </c>
      <c r="AO205" s="2">
        <v>0</v>
      </c>
      <c r="AP205" s="2" t="s">
        <v>141</v>
      </c>
      <c r="AQ205" s="2">
        <f>IFERROR(VLOOKUP(AP205,Dicionário!A:B,2,0),"Conferir")</f>
        <v>2</v>
      </c>
      <c r="AR205" s="2">
        <v>0</v>
      </c>
      <c r="AS205" s="2" t="s">
        <v>141</v>
      </c>
      <c r="AT205" s="9">
        <f>IFERROR(VLOOKUP(AS205,Dicionário!A:B,2,0),"Conferir")</f>
        <v>2</v>
      </c>
      <c r="AU205" s="2">
        <v>0</v>
      </c>
      <c r="AV205" s="2">
        <f t="shared" si="28"/>
        <v>0</v>
      </c>
      <c r="AW205" s="2" t="s">
        <v>141</v>
      </c>
      <c r="AX205" s="9">
        <f>IFERROR(VLOOKUP(AW205,Dicionário!A:B,2,0),"Conferir")</f>
        <v>2</v>
      </c>
      <c r="AY205" s="2">
        <v>0</v>
      </c>
      <c r="AZ205" s="2" t="s">
        <v>141</v>
      </c>
      <c r="BA205" s="10">
        <f>IFERROR(VLOOKUP(AZ205,Dicionário!A:B,2,0),"Conferir")</f>
        <v>2</v>
      </c>
      <c r="BB205" s="2">
        <v>0</v>
      </c>
      <c r="BC205" s="2" t="s">
        <v>141</v>
      </c>
      <c r="BD205" s="10">
        <f>IFERROR(VLOOKUP(BC205,Dicionário!A:B,2,0),"Conferir")</f>
        <v>2</v>
      </c>
      <c r="BF205" s="2">
        <v>0</v>
      </c>
      <c r="BG205" s="2" t="s">
        <v>143</v>
      </c>
      <c r="BH205" s="10">
        <f>IFERROR(VLOOKUP(BG205,Dicionário!$A:$B,2,0),"CONFERIR")</f>
        <v>1</v>
      </c>
      <c r="BI205" s="2">
        <v>0</v>
      </c>
      <c r="BJ205" s="2" t="s">
        <v>377</v>
      </c>
      <c r="BK205" s="10">
        <f>IFERROR(VLOOKUP(BJ205,Dicionário!$A:$B,2,0),"CONFERIR")</f>
        <v>2</v>
      </c>
      <c r="BL205" s="2">
        <v>0</v>
      </c>
      <c r="BM205" s="2" t="s">
        <v>150</v>
      </c>
      <c r="BN205" s="10">
        <f>IFERROR(VLOOKUP(BM205,Dicionário!$A:$B,2,0),"CONFERIR")</f>
        <v>2</v>
      </c>
      <c r="BO205" s="2">
        <v>40</v>
      </c>
      <c r="BP205" s="2" t="s">
        <v>146</v>
      </c>
      <c r="BQ205" s="10">
        <f>IFERROR(VLOOKUP(BP205,Dicionário!$A:$B,2,0),"CONFERIR")</f>
        <v>2</v>
      </c>
      <c r="BR205" s="2">
        <v>131</v>
      </c>
      <c r="BS205" s="2" t="s">
        <v>146</v>
      </c>
      <c r="BT205" s="10">
        <f>IFERROR(VLOOKUP(BS205,Dicionário!$A:$B,2,0),"CONFERIR")</f>
        <v>2</v>
      </c>
      <c r="BU205" s="2">
        <v>140</v>
      </c>
      <c r="BV205" s="2" t="s">
        <v>147</v>
      </c>
      <c r="BW205" s="10">
        <f>IFERROR(VLOOKUP(BV205,Dicionário!$A:$B,2,0),"CONFERIR")</f>
        <v>2</v>
      </c>
      <c r="BX205" s="2" t="s">
        <v>148</v>
      </c>
      <c r="BY205" s="2">
        <v>80</v>
      </c>
      <c r="BZ205" s="2" t="s">
        <v>763</v>
      </c>
      <c r="CA205" s="10">
        <f>IFERROR(VLOOKUP(BZ205,Dicionário!$A:$B,2,0),"CONFERIR")</f>
        <v>0</v>
      </c>
      <c r="CB205" s="2">
        <v>300</v>
      </c>
      <c r="CC205" s="2">
        <v>0</v>
      </c>
      <c r="CD205" s="2" t="s">
        <v>150</v>
      </c>
      <c r="CE205" s="10">
        <f>IFERROR(VLOOKUP(CD205,Dicionário!$A:$B,2,0),"CONFERIR")</f>
        <v>2</v>
      </c>
      <c r="CF205" s="2">
        <v>0</v>
      </c>
      <c r="CG205" s="2" t="s">
        <v>150</v>
      </c>
      <c r="CH205" s="10">
        <f>IFERROR(VLOOKUP(CG205,Dicionário!$A:$B,2,0),"CONFERIR")</f>
        <v>2</v>
      </c>
      <c r="CI205" s="2">
        <v>354</v>
      </c>
      <c r="CJ205" s="2" t="s">
        <v>152</v>
      </c>
      <c r="CK205" s="10">
        <f>IFERROR(VLOOKUP(CJ205,Dicionário!$A:$B,2,0),"CONFERIR")</f>
        <v>2</v>
      </c>
      <c r="CL205" s="2" t="s">
        <v>1667</v>
      </c>
      <c r="CM205" s="2">
        <v>0</v>
      </c>
      <c r="CN205" s="2">
        <v>0</v>
      </c>
      <c r="CO205" s="2">
        <v>0</v>
      </c>
      <c r="CP205" s="2" t="s">
        <v>150</v>
      </c>
      <c r="CQ205" s="10">
        <f>IFERROR(VLOOKUP(CP205,Dicionário!$A:$B,2,0),"CONFERIR")</f>
        <v>2</v>
      </c>
      <c r="CR205" s="2">
        <v>0</v>
      </c>
      <c r="CS205" s="2" t="s">
        <v>154</v>
      </c>
      <c r="CT205" s="10">
        <f>IFERROR(VLOOKUP(CS205,Dicionário!A:B,2,0),"Conferir")</f>
        <v>2</v>
      </c>
      <c r="CU205" s="2">
        <v>0</v>
      </c>
      <c r="CV205" s="2" t="s">
        <v>150</v>
      </c>
      <c r="CW205" s="10">
        <f>IFERROR(VLOOKUP(CV205,Dicionário!A:B,2,0),"Conferir")</f>
        <v>2</v>
      </c>
      <c r="CX205" s="2">
        <f t="shared" si="4"/>
        <v>0</v>
      </c>
      <c r="CY205" s="2">
        <v>0</v>
      </c>
      <c r="CZ205" s="2" t="s">
        <v>150</v>
      </c>
      <c r="DA205" s="10">
        <f>IFERROR(VLOOKUP(CZ205,Dicionário!$A:$B,2,0),"CONFERIR")</f>
        <v>2</v>
      </c>
      <c r="DC205" s="2" t="s">
        <v>155</v>
      </c>
      <c r="DD205" s="2" t="s">
        <v>451</v>
      </c>
      <c r="DE205" s="10">
        <f>IFERROR(VLOOKUP(DD205,Dicionário!A:B,2,0),"Conferir")</f>
        <v>3</v>
      </c>
      <c r="DF205" s="2" t="s">
        <v>156</v>
      </c>
      <c r="DG205" s="2" t="s">
        <v>191</v>
      </c>
      <c r="DH205" s="2" t="s">
        <v>157</v>
      </c>
      <c r="DI205" s="10">
        <f>IFERROR(VLOOKUP(DH205,Dicionário!$A:$B,2,0),"CONFERIR")</f>
        <v>2</v>
      </c>
      <c r="DJ205" s="2" t="s">
        <v>229</v>
      </c>
      <c r="DK205" s="10">
        <f>IFERROR(VLOOKUP(DJ205,Dicionário!A:B,2,0),"Conferir")</f>
        <v>2</v>
      </c>
      <c r="DL205" s="2" t="s">
        <v>229</v>
      </c>
      <c r="DM205" s="10">
        <f>IFERROR(VLOOKUP(DL205,Dicionário!A:B,2,0),"Conferir")</f>
        <v>2</v>
      </c>
      <c r="DN205" s="2" t="s">
        <v>126</v>
      </c>
      <c r="DO205" s="10">
        <f>IFERROR(VLOOKUP(DN205,Dicionário!A:B,2,0),"Conferir")</f>
        <v>2</v>
      </c>
      <c r="DP205" s="2" t="s">
        <v>126</v>
      </c>
      <c r="DQ205" s="10">
        <f>IFERROR(VLOOKUP(DP205,Dicionário!A:B,2,0),"Conferir")</f>
        <v>2</v>
      </c>
      <c r="DS205" s="2">
        <f t="shared" si="5"/>
        <v>2300</v>
      </c>
      <c r="DT205" s="2">
        <f t="shared" si="6"/>
        <v>1045</v>
      </c>
      <c r="DU205" s="2">
        <v>20</v>
      </c>
      <c r="DV205" s="2">
        <v>2021</v>
      </c>
    </row>
    <row r="206" spans="1:126" ht="13" x14ac:dyDescent="0.15">
      <c r="A206" s="12">
        <v>44965.353888888887</v>
      </c>
      <c r="B206" s="13" t="s">
        <v>392</v>
      </c>
      <c r="C206" s="13" t="s">
        <v>1668</v>
      </c>
      <c r="D206" s="13" t="s">
        <v>125</v>
      </c>
      <c r="E206" s="13" t="s">
        <v>125</v>
      </c>
      <c r="F206" s="13" t="s">
        <v>126</v>
      </c>
      <c r="G206" s="14">
        <v>1</v>
      </c>
      <c r="H206" s="14">
        <v>1</v>
      </c>
      <c r="I206" s="13" t="s">
        <v>127</v>
      </c>
      <c r="J206" s="13" t="s">
        <v>128</v>
      </c>
      <c r="K206" s="13" t="s">
        <v>209</v>
      </c>
      <c r="L206" s="13" t="s">
        <v>1669</v>
      </c>
      <c r="M206" s="14">
        <v>2023020394</v>
      </c>
      <c r="N206" s="14" t="s">
        <v>1670</v>
      </c>
      <c r="O206" s="14">
        <v>11997648213</v>
      </c>
      <c r="P206" s="14">
        <v>7769148</v>
      </c>
      <c r="Q206" s="14">
        <v>40444967818</v>
      </c>
      <c r="R206" s="15">
        <v>36349</v>
      </c>
      <c r="S206" s="13" t="s">
        <v>132</v>
      </c>
      <c r="T206" s="13" t="s">
        <v>133</v>
      </c>
      <c r="U206" s="13" t="s">
        <v>1671</v>
      </c>
      <c r="V206" s="16" t="s">
        <v>1672</v>
      </c>
      <c r="W206" s="13" t="s">
        <v>168</v>
      </c>
      <c r="X206" s="13" t="s">
        <v>137</v>
      </c>
      <c r="Y206" s="13" t="s">
        <v>138</v>
      </c>
      <c r="Z206" s="13" t="s">
        <v>139</v>
      </c>
      <c r="AA206" s="13"/>
      <c r="AB206" s="14">
        <v>3</v>
      </c>
      <c r="AC206" s="14">
        <v>3</v>
      </c>
      <c r="AD206" s="2">
        <f t="shared" si="0"/>
        <v>6</v>
      </c>
      <c r="AE206" s="13"/>
      <c r="AF206" s="2">
        <f t="shared" si="1"/>
        <v>6</v>
      </c>
      <c r="AG206" s="2" t="str">
        <f t="shared" si="2"/>
        <v>Ok</v>
      </c>
      <c r="AH206" s="13" t="s">
        <v>169</v>
      </c>
      <c r="AI206" s="14">
        <v>0</v>
      </c>
      <c r="AJ206" s="13" t="s">
        <v>141</v>
      </c>
      <c r="AK206" s="2">
        <f>IFERROR(VLOOKUP(AJ206,Dicionário!A:B,2,0),"Conferir")</f>
        <v>2</v>
      </c>
      <c r="AL206" s="14">
        <v>0</v>
      </c>
      <c r="AM206" s="13" t="s">
        <v>141</v>
      </c>
      <c r="AN206" s="9">
        <f>IFERROR(VLOOKUP(AM206,Dicionário!A:B,2,0),"Conferir")</f>
        <v>2</v>
      </c>
      <c r="AO206" s="14">
        <v>2604</v>
      </c>
      <c r="AP206" s="13" t="s">
        <v>587</v>
      </c>
      <c r="AQ206" s="2">
        <f>IFERROR(VLOOKUP(AP206,Dicionário!A:B,2,0),"Conferir")</f>
        <v>2</v>
      </c>
      <c r="AR206" s="14">
        <v>2630</v>
      </c>
      <c r="AS206" s="13" t="s">
        <v>170</v>
      </c>
      <c r="AT206" s="9">
        <f>IFERROR(VLOOKUP(AS206,Dicionário!A:B,2,0),"Conferir")</f>
        <v>2</v>
      </c>
      <c r="AU206" s="14">
        <v>0</v>
      </c>
      <c r="AV206" s="2">
        <f t="shared" si="28"/>
        <v>0</v>
      </c>
      <c r="AW206" s="13" t="s">
        <v>141</v>
      </c>
      <c r="AX206" s="9">
        <f>IFERROR(VLOOKUP(AW206,Dicionário!A:B,2,0),"Conferir")</f>
        <v>2</v>
      </c>
      <c r="AY206" s="14">
        <v>400</v>
      </c>
      <c r="AZ206" s="13" t="s">
        <v>200</v>
      </c>
      <c r="BA206" s="10">
        <f>IFERROR(VLOOKUP(AZ206,Dicionário!A:B,2,0),"Conferir")</f>
        <v>0</v>
      </c>
      <c r="BB206" s="14">
        <v>0</v>
      </c>
      <c r="BC206" s="13" t="s">
        <v>141</v>
      </c>
      <c r="BD206" s="10">
        <f>IFERROR(VLOOKUP(BC206,Dicionário!A:B,2,0),"Conferir")</f>
        <v>2</v>
      </c>
      <c r="BE206" s="13"/>
      <c r="BF206" s="14">
        <v>1</v>
      </c>
      <c r="BG206" s="13" t="s">
        <v>237</v>
      </c>
      <c r="BH206" s="10">
        <f>IFERROR(VLOOKUP(BG206,Dicionário!$A:$B,2,0),"CONFERIR")</f>
        <v>4</v>
      </c>
      <c r="BI206" s="14">
        <v>883</v>
      </c>
      <c r="BJ206" s="13" t="s">
        <v>238</v>
      </c>
      <c r="BK206" s="10">
        <f>IFERROR(VLOOKUP(BJ206,Dicionário!$A:$B,2,0),"CONFERIR")</f>
        <v>2</v>
      </c>
      <c r="BL206" s="14">
        <v>1676</v>
      </c>
      <c r="BM206" s="13" t="s">
        <v>145</v>
      </c>
      <c r="BN206" s="10">
        <f>IFERROR(VLOOKUP(BM206,Dicionário!$A:$B,2,0),"CONFERIR")</f>
        <v>2</v>
      </c>
      <c r="BO206" s="14">
        <v>0</v>
      </c>
      <c r="BP206" s="13" t="s">
        <v>578</v>
      </c>
      <c r="BQ206" s="10">
        <f>IFERROR(VLOOKUP(BP206,Dicionário!$A:$B,2,0),"CONFERIR")</f>
        <v>2</v>
      </c>
      <c r="BR206" s="14">
        <v>239</v>
      </c>
      <c r="BS206" s="13" t="s">
        <v>146</v>
      </c>
      <c r="BT206" s="10">
        <f>IFERROR(VLOOKUP(BS206,Dicionário!$A:$B,2,0),"CONFERIR")</f>
        <v>2</v>
      </c>
      <c r="BU206" s="14">
        <v>85</v>
      </c>
      <c r="BV206" s="13" t="s">
        <v>147</v>
      </c>
      <c r="BW206" s="10">
        <f>IFERROR(VLOOKUP(BV206,Dicionário!$A:$B,2,0),"CONFERIR")</f>
        <v>2</v>
      </c>
      <c r="BX206" s="13" t="s">
        <v>202</v>
      </c>
      <c r="BY206" s="14">
        <v>308</v>
      </c>
      <c r="BZ206" s="13" t="s">
        <v>149</v>
      </c>
      <c r="CA206" s="10">
        <f>IFERROR(VLOOKUP(BZ206,Dicionário!$A:$B,2,0),"CONFERIR")</f>
        <v>2</v>
      </c>
      <c r="CB206" s="14">
        <v>120</v>
      </c>
      <c r="CC206" s="14">
        <v>0</v>
      </c>
      <c r="CD206" s="13" t="s">
        <v>150</v>
      </c>
      <c r="CE206" s="10">
        <f>IFERROR(VLOOKUP(CD206,Dicionário!$A:$B,2,0),"CONFERIR")</f>
        <v>2</v>
      </c>
      <c r="CF206" s="14">
        <v>446</v>
      </c>
      <c r="CG206" s="13" t="s">
        <v>267</v>
      </c>
      <c r="CH206" s="10">
        <f>IFERROR(VLOOKUP(CG206,Dicionário!$A:$B,2,0),"CONFERIR")</f>
        <v>0</v>
      </c>
      <c r="CI206" s="14">
        <v>65</v>
      </c>
      <c r="CJ206" s="13" t="s">
        <v>175</v>
      </c>
      <c r="CK206" s="10">
        <f>IFERROR(VLOOKUP(CJ206,Dicionário!$A:$B,2,0),"CONFERIR")</f>
        <v>2</v>
      </c>
      <c r="CL206" s="13" t="s">
        <v>189</v>
      </c>
      <c r="CM206" s="14">
        <v>0</v>
      </c>
      <c r="CN206" s="14">
        <v>0</v>
      </c>
      <c r="CO206" s="14">
        <v>0</v>
      </c>
      <c r="CP206" s="13" t="s">
        <v>150</v>
      </c>
      <c r="CQ206" s="10">
        <f>IFERROR(VLOOKUP(CP206,Dicionário!$A:$B,2,0),"CONFERIR")</f>
        <v>2</v>
      </c>
      <c r="CR206" s="14">
        <v>0</v>
      </c>
      <c r="CS206" s="13" t="s">
        <v>150</v>
      </c>
      <c r="CT206" s="10">
        <f>IFERROR(VLOOKUP(CS206,Dicionário!A:B,2,0),"Conferir")</f>
        <v>2</v>
      </c>
      <c r="CU206" s="14">
        <v>0</v>
      </c>
      <c r="CV206" s="13" t="s">
        <v>150</v>
      </c>
      <c r="CW206" s="10">
        <f>IFERROR(VLOOKUP(CV206,Dicionário!A:B,2,0),"Conferir")</f>
        <v>2</v>
      </c>
      <c r="CX206" s="2">
        <f t="shared" si="4"/>
        <v>0</v>
      </c>
      <c r="CY206" s="14">
        <v>30006</v>
      </c>
      <c r="CZ206" s="13" t="s">
        <v>154</v>
      </c>
      <c r="DA206" s="10">
        <f>IFERROR(VLOOKUP(CZ206,Dicionário!$A:$B,2,0),"CONFERIR")</f>
        <v>2</v>
      </c>
      <c r="DB206" s="13"/>
      <c r="DC206" s="13" t="s">
        <v>190</v>
      </c>
      <c r="DD206" s="13" t="s">
        <v>451</v>
      </c>
      <c r="DE206" s="10">
        <f>IFERROR(VLOOKUP(DD206,Dicionário!A:B,2,0),"Conferir")</f>
        <v>3</v>
      </c>
      <c r="DF206" s="13" t="s">
        <v>156</v>
      </c>
      <c r="DG206" s="13" t="s">
        <v>204</v>
      </c>
      <c r="DH206" s="13" t="s">
        <v>157</v>
      </c>
      <c r="DI206" s="10">
        <f>IFERROR(VLOOKUP(DH206,Dicionário!$A:$B,2,0),"CONFERIR")</f>
        <v>2</v>
      </c>
      <c r="DJ206" s="13" t="s">
        <v>206</v>
      </c>
      <c r="DK206" s="10">
        <f>IFERROR(VLOOKUP(DJ206,Dicionário!A:B,2,0),"Conferir")</f>
        <v>7</v>
      </c>
      <c r="DL206" s="13" t="s">
        <v>206</v>
      </c>
      <c r="DM206" s="10">
        <f>IFERROR(VLOOKUP(DL206,Dicionário!A:B,2,0),"Conferir")</f>
        <v>7</v>
      </c>
      <c r="DN206" s="13" t="s">
        <v>126</v>
      </c>
      <c r="DO206" s="10">
        <f>IFERROR(VLOOKUP(DN206,Dicionário!A:B,2,0),"Conferir")</f>
        <v>2</v>
      </c>
      <c r="DP206" s="13" t="s">
        <v>125</v>
      </c>
      <c r="DQ206" s="10">
        <f>IFERROR(VLOOKUP(DP206,Dicionário!A:B,2,0),"Conferir")</f>
        <v>1</v>
      </c>
      <c r="DR206" s="13"/>
      <c r="DS206" s="2">
        <f t="shared" si="5"/>
        <v>5634</v>
      </c>
      <c r="DT206" s="2">
        <f t="shared" si="6"/>
        <v>33828</v>
      </c>
      <c r="DU206" s="2">
        <v>24</v>
      </c>
      <c r="DV206" s="2">
        <v>2019</v>
      </c>
    </row>
    <row r="207" spans="1:126" ht="13" x14ac:dyDescent="0.15">
      <c r="A207" s="6">
        <v>44967.360912546297</v>
      </c>
      <c r="B207" s="2" t="s">
        <v>192</v>
      </c>
      <c r="C207" s="2" t="s">
        <v>1673</v>
      </c>
      <c r="D207" s="2" t="s">
        <v>125</v>
      </c>
      <c r="E207" s="2" t="s">
        <v>126</v>
      </c>
      <c r="F207" s="2" t="s">
        <v>1674</v>
      </c>
      <c r="G207" s="2">
        <v>1</v>
      </c>
      <c r="H207" s="2">
        <v>3</v>
      </c>
      <c r="I207" s="2" t="s">
        <v>127</v>
      </c>
      <c r="J207" s="2" t="s">
        <v>128</v>
      </c>
      <c r="K207" s="2" t="s">
        <v>163</v>
      </c>
      <c r="L207" s="2" t="s">
        <v>1675</v>
      </c>
      <c r="M207" s="2">
        <v>2023020395</v>
      </c>
      <c r="N207" s="2" t="s">
        <v>1676</v>
      </c>
      <c r="O207" s="2">
        <v>11937050487</v>
      </c>
      <c r="P207" s="2">
        <v>529841022</v>
      </c>
      <c r="Q207" s="2">
        <v>48903325885</v>
      </c>
      <c r="R207" s="7">
        <v>38108</v>
      </c>
      <c r="S207" s="2" t="s">
        <v>132</v>
      </c>
      <c r="T207" s="2" t="s">
        <v>133</v>
      </c>
      <c r="U207" s="2" t="s">
        <v>1677</v>
      </c>
      <c r="V207" s="8" t="s">
        <v>1678</v>
      </c>
      <c r="W207" s="2" t="s">
        <v>168</v>
      </c>
      <c r="X207" s="2" t="s">
        <v>137</v>
      </c>
      <c r="Y207" s="2" t="s">
        <v>138</v>
      </c>
      <c r="Z207" s="2" t="s">
        <v>139</v>
      </c>
      <c r="AA207" s="2" t="s">
        <v>1679</v>
      </c>
      <c r="AB207" s="2">
        <v>4</v>
      </c>
      <c r="AC207" s="2">
        <v>4</v>
      </c>
      <c r="AD207" s="2">
        <f t="shared" si="0"/>
        <v>8</v>
      </c>
      <c r="AF207" s="2">
        <f t="shared" si="1"/>
        <v>8</v>
      </c>
      <c r="AG207" s="2" t="str">
        <f t="shared" si="2"/>
        <v>Ok</v>
      </c>
      <c r="AH207" s="2" t="s">
        <v>169</v>
      </c>
      <c r="AI207" s="2">
        <v>1531</v>
      </c>
      <c r="AJ207" s="2" t="s">
        <v>142</v>
      </c>
      <c r="AK207" s="2">
        <f>IFERROR(VLOOKUP(AJ207,Dicionário!A:B,2,0),"Conferir")</f>
        <v>2</v>
      </c>
      <c r="AL207" s="2">
        <v>1500</v>
      </c>
      <c r="AM207" s="2" t="s">
        <v>170</v>
      </c>
      <c r="AN207" s="9">
        <f>IFERROR(VLOOKUP(AM207,Dicionário!A:B,2,0),"Conferir")</f>
        <v>2</v>
      </c>
      <c r="AO207" s="2">
        <v>0</v>
      </c>
      <c r="AP207" s="2" t="s">
        <v>141</v>
      </c>
      <c r="AQ207" s="2">
        <f>IFERROR(VLOOKUP(AP207,Dicionário!A:B,2,0),"Conferir")</f>
        <v>2</v>
      </c>
      <c r="AR207" s="2">
        <v>0</v>
      </c>
      <c r="AS207" s="2" t="s">
        <v>141</v>
      </c>
      <c r="AT207" s="9">
        <f>IFERROR(VLOOKUP(AS207,Dicionário!A:B,2,0),"Conferir")</f>
        <v>2</v>
      </c>
      <c r="AU207" s="2">
        <v>0</v>
      </c>
      <c r="AV207" s="2">
        <f t="shared" si="28"/>
        <v>0</v>
      </c>
      <c r="AW207" s="2" t="s">
        <v>141</v>
      </c>
      <c r="AX207" s="9">
        <f>IFERROR(VLOOKUP(AW207,Dicionário!A:B,2,0),"Conferir")</f>
        <v>2</v>
      </c>
      <c r="AY207" s="2">
        <v>2835</v>
      </c>
      <c r="AZ207" s="2" t="s">
        <v>200</v>
      </c>
      <c r="BA207" s="10">
        <f>IFERROR(VLOOKUP(AZ207,Dicionário!A:B,2,0),"Conferir")</f>
        <v>0</v>
      </c>
      <c r="BB207" s="2">
        <v>0</v>
      </c>
      <c r="BC207" s="2" t="s">
        <v>141</v>
      </c>
      <c r="BD207" s="10">
        <f>IFERROR(VLOOKUP(BC207,Dicionário!A:B,2,0),"Conferir")</f>
        <v>2</v>
      </c>
      <c r="BE207" s="2" t="s">
        <v>1680</v>
      </c>
      <c r="BF207" s="2">
        <v>0</v>
      </c>
      <c r="BG207" s="2" t="s">
        <v>143</v>
      </c>
      <c r="BH207" s="10">
        <f>IFERROR(VLOOKUP(BG207,Dicionário!$A:$B,2,0),"CONFERIR")</f>
        <v>1</v>
      </c>
      <c r="BI207" s="2">
        <v>0</v>
      </c>
      <c r="BJ207" s="2" t="s">
        <v>144</v>
      </c>
      <c r="BK207" s="10">
        <f>IFERROR(VLOOKUP(BJ207,Dicionário!$A:$B,2,0),"CONFERIR")</f>
        <v>2</v>
      </c>
      <c r="BL207" s="2">
        <v>432</v>
      </c>
      <c r="BM207" s="2" t="s">
        <v>145</v>
      </c>
      <c r="BN207" s="10">
        <f>IFERROR(VLOOKUP(BM207,Dicionário!$A:$B,2,0),"CONFERIR")</f>
        <v>2</v>
      </c>
      <c r="BO207" s="2">
        <v>0</v>
      </c>
      <c r="BP207" s="2" t="s">
        <v>146</v>
      </c>
      <c r="BQ207" s="10">
        <f>IFERROR(VLOOKUP(BP207,Dicionário!$A:$B,2,0),"CONFERIR")</f>
        <v>2</v>
      </c>
      <c r="BR207" s="2">
        <v>249</v>
      </c>
      <c r="BS207" s="2" t="s">
        <v>146</v>
      </c>
      <c r="BT207" s="10">
        <f>IFERROR(VLOOKUP(BS207,Dicionário!$A:$B,2,0),"CONFERIR")</f>
        <v>2</v>
      </c>
      <c r="BU207" s="2">
        <v>230</v>
      </c>
      <c r="BV207" s="2" t="s">
        <v>147</v>
      </c>
      <c r="BW207" s="10">
        <f>IFERROR(VLOOKUP(BV207,Dicionário!$A:$B,2,0),"CONFERIR")</f>
        <v>2</v>
      </c>
      <c r="BX207" s="2" t="s">
        <v>148</v>
      </c>
      <c r="BY207" s="2">
        <v>0</v>
      </c>
      <c r="BZ207" s="2" t="s">
        <v>149</v>
      </c>
      <c r="CA207" s="10">
        <f>IFERROR(VLOOKUP(BZ207,Dicionário!$A:$B,2,0),"CONFERIR")</f>
        <v>2</v>
      </c>
      <c r="CB207" s="2">
        <v>200</v>
      </c>
      <c r="CC207" s="2">
        <v>0</v>
      </c>
      <c r="CD207" s="2" t="s">
        <v>150</v>
      </c>
      <c r="CE207" s="10">
        <f>IFERROR(VLOOKUP(CD207,Dicionário!$A:$B,2,0),"CONFERIR")</f>
        <v>2</v>
      </c>
      <c r="CF207" s="2">
        <v>886</v>
      </c>
      <c r="CG207" s="2" t="s">
        <v>297</v>
      </c>
      <c r="CH207" s="10">
        <f>IFERROR(VLOOKUP(CG207,Dicionário!$A:$B,2,0),"CONFERIR")</f>
        <v>2</v>
      </c>
      <c r="CI207" s="2">
        <v>900</v>
      </c>
      <c r="CJ207" s="2" t="s">
        <v>152</v>
      </c>
      <c r="CK207" s="10">
        <f>IFERROR(VLOOKUP(CJ207,Dicionário!$A:$B,2,0),"CONFERIR")</f>
        <v>2</v>
      </c>
      <c r="CL207" s="2" t="s">
        <v>1681</v>
      </c>
      <c r="CM207" s="2">
        <v>1</v>
      </c>
      <c r="CN207" s="2">
        <v>0</v>
      </c>
      <c r="CO207" s="2">
        <v>0</v>
      </c>
      <c r="CP207" s="2" t="s">
        <v>150</v>
      </c>
      <c r="CQ207" s="10">
        <f>IFERROR(VLOOKUP(CP207,Dicionário!$A:$B,2,0),"CONFERIR")</f>
        <v>2</v>
      </c>
      <c r="CR207" s="2">
        <v>0</v>
      </c>
      <c r="CS207" s="2" t="s">
        <v>150</v>
      </c>
      <c r="CT207" s="10">
        <f>IFERROR(VLOOKUP(CS207,Dicionário!A:B,2,0),"Conferir")</f>
        <v>2</v>
      </c>
      <c r="CU207" s="2">
        <v>0</v>
      </c>
      <c r="CV207" s="2" t="s">
        <v>150</v>
      </c>
      <c r="CW207" s="10">
        <f>IFERROR(VLOOKUP(CV207,Dicionário!A:B,2,0),"Conferir")</f>
        <v>2</v>
      </c>
      <c r="CX207" s="2">
        <f t="shared" si="4"/>
        <v>0</v>
      </c>
      <c r="CY207" s="2">
        <v>0</v>
      </c>
      <c r="CZ207" s="2" t="s">
        <v>150</v>
      </c>
      <c r="DA207" s="10">
        <f>IFERROR(VLOOKUP(CZ207,Dicionário!$A:$B,2,0),"CONFERIR")</f>
        <v>2</v>
      </c>
      <c r="DB207" s="2" t="s">
        <v>1682</v>
      </c>
      <c r="DC207" s="2" t="s">
        <v>203</v>
      </c>
      <c r="DD207" s="2" t="s">
        <v>155</v>
      </c>
      <c r="DE207" s="10">
        <f>IFERROR(VLOOKUP(DD207,Dicionário!A:B,2,0),"Conferir")</f>
        <v>1</v>
      </c>
      <c r="DF207" s="2" t="s">
        <v>156</v>
      </c>
      <c r="DH207" s="2" t="s">
        <v>205</v>
      </c>
      <c r="DI207" s="10">
        <f>IFERROR(VLOOKUP(DH207,Dicionário!$A:$B,2,0),"CONFERIR")</f>
        <v>1</v>
      </c>
      <c r="DJ207" s="2" t="s">
        <v>158</v>
      </c>
      <c r="DK207" s="10">
        <f>IFERROR(VLOOKUP(DJ207,Dicionário!A:B,2,0),"Conferir")</f>
        <v>5</v>
      </c>
      <c r="DL207" s="2" t="s">
        <v>158</v>
      </c>
      <c r="DM207" s="10">
        <f>IFERROR(VLOOKUP(DL207,Dicionário!A:B,2,0),"Conferir")</f>
        <v>5</v>
      </c>
      <c r="DN207" s="2" t="s">
        <v>125</v>
      </c>
      <c r="DO207" s="10">
        <f>IFERROR(VLOOKUP(DN207,Dicionário!A:B,2,0),"Conferir")</f>
        <v>1</v>
      </c>
      <c r="DP207" s="2" t="s">
        <v>125</v>
      </c>
      <c r="DQ207" s="10">
        <f>IFERROR(VLOOKUP(DP207,Dicionário!A:B,2,0),"Conferir")</f>
        <v>1</v>
      </c>
      <c r="DR207" s="2" t="s">
        <v>1683</v>
      </c>
      <c r="DS207" s="2">
        <f t="shared" si="5"/>
        <v>4335</v>
      </c>
      <c r="DT207" s="2">
        <f t="shared" si="6"/>
        <v>2897</v>
      </c>
      <c r="DU207" s="2">
        <v>19</v>
      </c>
      <c r="DV207" s="2">
        <v>2021</v>
      </c>
    </row>
    <row r="208" spans="1:126" ht="13" x14ac:dyDescent="0.15">
      <c r="A208" s="6">
        <v>44965.463692650461</v>
      </c>
      <c r="B208" s="2" t="s">
        <v>392</v>
      </c>
      <c r="C208" s="2" t="s">
        <v>1684</v>
      </c>
      <c r="D208" s="2" t="s">
        <v>125</v>
      </c>
      <c r="E208" s="2" t="s">
        <v>126</v>
      </c>
      <c r="F208" s="2" t="s">
        <v>1685</v>
      </c>
      <c r="G208" s="2">
        <v>3</v>
      </c>
      <c r="H208" s="2" t="s">
        <v>162</v>
      </c>
      <c r="I208" s="2" t="s">
        <v>127</v>
      </c>
      <c r="J208" s="2" t="s">
        <v>128</v>
      </c>
      <c r="K208" s="2" t="s">
        <v>163</v>
      </c>
      <c r="L208" s="2" t="s">
        <v>1686</v>
      </c>
      <c r="M208" s="2">
        <v>2023020396</v>
      </c>
      <c r="N208" s="2" t="s">
        <v>1687</v>
      </c>
      <c r="O208" s="2">
        <v>11914788623</v>
      </c>
      <c r="P208" s="2">
        <v>393076039</v>
      </c>
      <c r="Q208" s="2">
        <v>36593526835</v>
      </c>
      <c r="R208" s="7">
        <v>37486</v>
      </c>
      <c r="S208" s="2" t="s">
        <v>224</v>
      </c>
      <c r="T208" s="2" t="s">
        <v>133</v>
      </c>
      <c r="U208" s="2" t="s">
        <v>1688</v>
      </c>
      <c r="V208" s="8" t="s">
        <v>1689</v>
      </c>
      <c r="W208" s="2" t="s">
        <v>168</v>
      </c>
      <c r="X208" s="2" t="s">
        <v>137</v>
      </c>
      <c r="Y208" s="2" t="s">
        <v>138</v>
      </c>
      <c r="Z208" s="2" t="s">
        <v>139</v>
      </c>
      <c r="AB208" s="2">
        <v>3</v>
      </c>
      <c r="AC208" s="2">
        <v>3</v>
      </c>
      <c r="AD208" s="2">
        <f t="shared" si="0"/>
        <v>6</v>
      </c>
      <c r="AF208" s="2">
        <f t="shared" si="1"/>
        <v>6</v>
      </c>
      <c r="AG208" s="2" t="str">
        <f t="shared" si="2"/>
        <v>Ok</v>
      </c>
      <c r="AH208" s="2" t="s">
        <v>140</v>
      </c>
      <c r="AI208" s="2">
        <v>0</v>
      </c>
      <c r="AJ208" s="2" t="s">
        <v>141</v>
      </c>
      <c r="AK208" s="2">
        <f>IFERROR(VLOOKUP(AJ208,Dicionário!A:B,2,0),"Conferir")</f>
        <v>2</v>
      </c>
      <c r="AL208" s="2">
        <v>2250</v>
      </c>
      <c r="AM208" s="2" t="s">
        <v>142</v>
      </c>
      <c r="AN208" s="9">
        <f>IFERROR(VLOOKUP(AM208,Dicionário!A:B,2,0),"Conferir")</f>
        <v>2</v>
      </c>
      <c r="AO208" s="2">
        <v>0</v>
      </c>
      <c r="AP208" s="2" t="s">
        <v>141</v>
      </c>
      <c r="AQ208" s="2">
        <f>IFERROR(VLOOKUP(AP208,Dicionário!A:B,2,0),"Conferir")</f>
        <v>2</v>
      </c>
      <c r="AR208" s="2">
        <v>0</v>
      </c>
      <c r="AS208" s="2" t="s">
        <v>141</v>
      </c>
      <c r="AT208" s="9">
        <f>IFERROR(VLOOKUP(AS208,Dicionário!A:B,2,0),"Conferir")</f>
        <v>2</v>
      </c>
      <c r="AU208" s="2">
        <v>0</v>
      </c>
      <c r="AV208" s="2">
        <f t="shared" si="28"/>
        <v>0</v>
      </c>
      <c r="AW208" s="2" t="s">
        <v>141</v>
      </c>
      <c r="AX208" s="9">
        <f>IFERROR(VLOOKUP(AW208,Dicionário!A:B,2,0),"Conferir")</f>
        <v>2</v>
      </c>
      <c r="AY208" s="2">
        <v>0</v>
      </c>
      <c r="AZ208" s="2" t="s">
        <v>141</v>
      </c>
      <c r="BA208" s="10">
        <f>IFERROR(VLOOKUP(AZ208,Dicionário!A:B,2,0),"Conferir")</f>
        <v>2</v>
      </c>
      <c r="BB208" s="2">
        <v>0</v>
      </c>
      <c r="BC208" s="2" t="s">
        <v>141</v>
      </c>
      <c r="BD208" s="10">
        <f>IFERROR(VLOOKUP(BC208,Dicionário!A:B,2,0),"Conferir")</f>
        <v>2</v>
      </c>
      <c r="BF208" s="2">
        <v>0</v>
      </c>
      <c r="BG208" s="2" t="s">
        <v>237</v>
      </c>
      <c r="BH208" s="10">
        <f>IFERROR(VLOOKUP(BG208,Dicionário!$A:$B,2,0),"CONFERIR")</f>
        <v>4</v>
      </c>
      <c r="BI208" s="2">
        <v>0</v>
      </c>
      <c r="BJ208" s="2" t="s">
        <v>238</v>
      </c>
      <c r="BK208" s="10">
        <f>IFERROR(VLOOKUP(BJ208,Dicionário!$A:$B,2,0),"CONFERIR")</f>
        <v>2</v>
      </c>
      <c r="BL208" s="2">
        <v>0</v>
      </c>
      <c r="BM208" s="2" t="s">
        <v>150</v>
      </c>
      <c r="BN208" s="10">
        <f>IFERROR(VLOOKUP(BM208,Dicionário!$A:$B,2,0),"CONFERIR")</f>
        <v>2</v>
      </c>
      <c r="BO208" s="2">
        <v>46</v>
      </c>
      <c r="BP208" s="2" t="s">
        <v>146</v>
      </c>
      <c r="BQ208" s="10">
        <f>IFERROR(VLOOKUP(BP208,Dicionário!$A:$B,2,0),"CONFERIR")</f>
        <v>2</v>
      </c>
      <c r="BR208" s="2">
        <v>73</v>
      </c>
      <c r="BS208" s="2" t="s">
        <v>146</v>
      </c>
      <c r="BT208" s="10">
        <f>IFERROR(VLOOKUP(BS208,Dicionário!$A:$B,2,0),"CONFERIR")</f>
        <v>2</v>
      </c>
      <c r="BU208" s="2">
        <v>42</v>
      </c>
      <c r="BV208" s="2" t="s">
        <v>147</v>
      </c>
      <c r="BW208" s="10">
        <f>IFERROR(VLOOKUP(BV208,Dicionário!$A:$B,2,0),"CONFERIR")</f>
        <v>2</v>
      </c>
      <c r="BX208" s="2" t="s">
        <v>202</v>
      </c>
      <c r="BY208" s="2">
        <v>50</v>
      </c>
      <c r="BZ208" s="2" t="s">
        <v>149</v>
      </c>
      <c r="CA208" s="10">
        <f>IFERROR(VLOOKUP(BZ208,Dicionário!$A:$B,2,0),"CONFERIR")</f>
        <v>2</v>
      </c>
      <c r="CB208" s="2">
        <v>400</v>
      </c>
      <c r="CC208" s="2">
        <v>0</v>
      </c>
      <c r="CD208" s="2" t="s">
        <v>150</v>
      </c>
      <c r="CE208" s="10">
        <f>IFERROR(VLOOKUP(CD208,Dicionário!$A:$B,2,0),"CONFERIR")</f>
        <v>2</v>
      </c>
      <c r="CF208" s="2">
        <v>0</v>
      </c>
      <c r="CG208" s="2" t="s">
        <v>150</v>
      </c>
      <c r="CH208" s="10">
        <f>IFERROR(VLOOKUP(CG208,Dicionário!$A:$B,2,0),"CONFERIR")</f>
        <v>2</v>
      </c>
      <c r="CI208" s="2">
        <v>110</v>
      </c>
      <c r="CJ208" s="2" t="s">
        <v>175</v>
      </c>
      <c r="CK208" s="10">
        <f>IFERROR(VLOOKUP(CJ208,Dicionário!$A:$B,2,0),"CONFERIR")</f>
        <v>2</v>
      </c>
      <c r="CL208" s="2" t="s">
        <v>1690</v>
      </c>
      <c r="CM208" s="2">
        <v>1</v>
      </c>
      <c r="CN208" s="2">
        <v>0</v>
      </c>
      <c r="CO208" s="2">
        <v>606</v>
      </c>
      <c r="CP208" s="2" t="s">
        <v>154</v>
      </c>
      <c r="CQ208" s="10">
        <f>IFERROR(VLOOKUP(CP208,Dicionário!$A:$B,2,0),"CONFERIR")</f>
        <v>2</v>
      </c>
      <c r="CR208" s="2">
        <v>0</v>
      </c>
      <c r="CS208" s="2" t="s">
        <v>150</v>
      </c>
      <c r="CT208" s="10">
        <f>IFERROR(VLOOKUP(CS208,Dicionário!A:B,2,0),"Conferir")</f>
        <v>2</v>
      </c>
      <c r="CU208" s="2">
        <v>0</v>
      </c>
      <c r="CV208" s="2" t="s">
        <v>150</v>
      </c>
      <c r="CW208" s="10">
        <f>IFERROR(VLOOKUP(CV208,Dicionário!A:B,2,0),"Conferir")</f>
        <v>2</v>
      </c>
      <c r="CX208" s="2">
        <f t="shared" si="4"/>
        <v>0</v>
      </c>
      <c r="CY208" s="2">
        <v>0</v>
      </c>
      <c r="CZ208" s="2" t="s">
        <v>150</v>
      </c>
      <c r="DA208" s="10">
        <f>IFERROR(VLOOKUP(CZ208,Dicionário!$A:$B,2,0),"CONFERIR")</f>
        <v>2</v>
      </c>
      <c r="DC208" s="2" t="s">
        <v>155</v>
      </c>
      <c r="DD208" s="2" t="s">
        <v>155</v>
      </c>
      <c r="DE208" s="10">
        <f>IFERROR(VLOOKUP(DD208,Dicionário!A:B,2,0),"Conferir")</f>
        <v>1</v>
      </c>
      <c r="DF208" s="2" t="s">
        <v>156</v>
      </c>
      <c r="DH208" s="2" t="s">
        <v>157</v>
      </c>
      <c r="DI208" s="10">
        <f>IFERROR(VLOOKUP(DH208,Dicionário!$A:$B,2,0),"CONFERIR")</f>
        <v>2</v>
      </c>
      <c r="DJ208" s="2" t="s">
        <v>229</v>
      </c>
      <c r="DK208" s="10">
        <f>IFERROR(VLOOKUP(DJ208,Dicionário!A:B,2,0),"Conferir")</f>
        <v>2</v>
      </c>
      <c r="DL208" s="2" t="s">
        <v>158</v>
      </c>
      <c r="DM208" s="10">
        <f>IFERROR(VLOOKUP(DL208,Dicionário!A:B,2,0),"Conferir")</f>
        <v>5</v>
      </c>
      <c r="DN208" s="2" t="s">
        <v>126</v>
      </c>
      <c r="DO208" s="10">
        <f>IFERROR(VLOOKUP(DN208,Dicionário!A:B,2,0),"Conferir")</f>
        <v>2</v>
      </c>
      <c r="DP208" s="2" t="s">
        <v>125</v>
      </c>
      <c r="DQ208" s="10">
        <f>IFERROR(VLOOKUP(DP208,Dicionário!A:B,2,0),"Conferir")</f>
        <v>1</v>
      </c>
      <c r="DS208" s="2">
        <f t="shared" si="5"/>
        <v>2250</v>
      </c>
      <c r="DT208" s="2">
        <f t="shared" si="6"/>
        <v>1327</v>
      </c>
      <c r="DU208" s="2">
        <v>21</v>
      </c>
      <c r="DV208" s="2">
        <v>2019</v>
      </c>
    </row>
    <row r="209" spans="1:126" ht="13" x14ac:dyDescent="0.15">
      <c r="A209" s="6">
        <v>44965.466895590274</v>
      </c>
      <c r="B209" s="2" t="s">
        <v>409</v>
      </c>
      <c r="C209" s="2" t="s">
        <v>1691</v>
      </c>
      <c r="D209" s="2" t="s">
        <v>125</v>
      </c>
      <c r="E209" s="2" t="s">
        <v>126</v>
      </c>
      <c r="F209" s="2" t="s">
        <v>1692</v>
      </c>
      <c r="G209" s="2">
        <v>1</v>
      </c>
      <c r="H209" s="2">
        <v>1</v>
      </c>
      <c r="I209" s="2" t="s">
        <v>127</v>
      </c>
      <c r="J209" s="2" t="s">
        <v>128</v>
      </c>
      <c r="K209" s="2" t="s">
        <v>221</v>
      </c>
      <c r="L209" s="2" t="s">
        <v>1693</v>
      </c>
      <c r="M209" s="2">
        <v>2023020398</v>
      </c>
      <c r="N209" s="2" t="s">
        <v>1694</v>
      </c>
      <c r="O209" s="2">
        <v>11932046673</v>
      </c>
      <c r="P209" s="2">
        <v>554141425</v>
      </c>
      <c r="Q209" s="2">
        <v>48839119850</v>
      </c>
      <c r="R209" s="7">
        <v>38428</v>
      </c>
      <c r="S209" s="2" t="s">
        <v>224</v>
      </c>
      <c r="T209" s="2" t="s">
        <v>133</v>
      </c>
      <c r="U209" s="2" t="s">
        <v>1695</v>
      </c>
      <c r="V209" s="8" t="s">
        <v>1696</v>
      </c>
      <c r="W209" s="2" t="s">
        <v>168</v>
      </c>
      <c r="X209" s="2" t="s">
        <v>137</v>
      </c>
      <c r="Y209" s="2" t="s">
        <v>138</v>
      </c>
      <c r="Z209" s="2" t="s">
        <v>139</v>
      </c>
      <c r="AB209" s="2">
        <v>2</v>
      </c>
      <c r="AC209" s="2">
        <v>2</v>
      </c>
      <c r="AD209" s="2">
        <f t="shared" si="0"/>
        <v>4</v>
      </c>
      <c r="AE209" s="2">
        <v>0</v>
      </c>
      <c r="AF209" s="2">
        <f t="shared" si="1"/>
        <v>4</v>
      </c>
      <c r="AG209" s="2" t="str">
        <f t="shared" si="2"/>
        <v>Ok</v>
      </c>
      <c r="AH209" s="2" t="s">
        <v>140</v>
      </c>
      <c r="AI209" s="2">
        <v>0</v>
      </c>
      <c r="AJ209" s="2" t="s">
        <v>141</v>
      </c>
      <c r="AK209" s="2">
        <f>IFERROR(VLOOKUP(AJ209,Dicionário!A:B,2,0),"Conferir")</f>
        <v>2</v>
      </c>
      <c r="AL209" s="2">
        <v>0</v>
      </c>
      <c r="AM209" s="2" t="s">
        <v>307</v>
      </c>
      <c r="AN209" s="9">
        <f>IFERROR(VLOOKUP(AM209,Dicionário!A:B,2,0),"Conferir")</f>
        <v>2</v>
      </c>
      <c r="AO209" s="2">
        <v>1400</v>
      </c>
      <c r="AP209" s="2" t="s">
        <v>188</v>
      </c>
      <c r="AQ209" s="2">
        <f>IFERROR(VLOOKUP(AP209,Dicionário!A:B,2,0),"Conferir")</f>
        <v>0</v>
      </c>
      <c r="AR209" s="2">
        <v>0</v>
      </c>
      <c r="AS209" s="2" t="s">
        <v>141</v>
      </c>
      <c r="AT209" s="9">
        <f>IFERROR(VLOOKUP(AS209,Dicionário!A:B,2,0),"Conferir")</f>
        <v>2</v>
      </c>
      <c r="AU209" s="2">
        <v>0</v>
      </c>
      <c r="AV209" s="2">
        <f t="shared" si="28"/>
        <v>0</v>
      </c>
      <c r="AW209" s="2" t="s">
        <v>141</v>
      </c>
      <c r="AX209" s="9">
        <f>IFERROR(VLOOKUP(AW209,Dicionário!A:B,2,0),"Conferir")</f>
        <v>2</v>
      </c>
      <c r="AY209" s="2">
        <v>0</v>
      </c>
      <c r="AZ209" s="2" t="s">
        <v>141</v>
      </c>
      <c r="BA209" s="10">
        <f>IFERROR(VLOOKUP(AZ209,Dicionário!A:B,2,0),"Conferir")</f>
        <v>2</v>
      </c>
      <c r="BB209" s="2">
        <v>1300</v>
      </c>
      <c r="BC209" s="2" t="s">
        <v>188</v>
      </c>
      <c r="BD209" s="10">
        <f>IFERROR(VLOOKUP(BC209,Dicionário!A:B,2,0),"Conferir")</f>
        <v>0</v>
      </c>
      <c r="BE209" s="2" t="s">
        <v>1697</v>
      </c>
      <c r="BF209" s="2">
        <v>0</v>
      </c>
      <c r="BG209" s="2" t="s">
        <v>265</v>
      </c>
      <c r="BH209" s="10">
        <f>IFERROR(VLOOKUP(BG209,Dicionário!$A:$B,2,0),"CONFERIR")</f>
        <v>3</v>
      </c>
      <c r="BI209" s="2">
        <v>1100</v>
      </c>
      <c r="BJ209" s="2" t="s">
        <v>238</v>
      </c>
      <c r="BK209" s="10">
        <f>IFERROR(VLOOKUP(BJ209,Dicionário!$A:$B,2,0),"CONFERIR")</f>
        <v>2</v>
      </c>
      <c r="BL209" s="2">
        <v>120</v>
      </c>
      <c r="BM209" s="2" t="s">
        <v>227</v>
      </c>
      <c r="BN209" s="10">
        <f>IFERROR(VLOOKUP(BM209,Dicionário!$A:$B,2,0),"CONFERIR")</f>
        <v>0</v>
      </c>
      <c r="BO209" s="2">
        <v>0</v>
      </c>
      <c r="BP209" s="2" t="s">
        <v>379</v>
      </c>
      <c r="BQ209" s="10">
        <f>IFERROR(VLOOKUP(BP209,Dicionário!$A:$B,2,0),"CONFERIR")</f>
        <v>2</v>
      </c>
      <c r="BR209" s="2">
        <v>124</v>
      </c>
      <c r="BS209" s="2" t="s">
        <v>146</v>
      </c>
      <c r="BT209" s="10">
        <f>IFERROR(VLOOKUP(BS209,Dicionário!$A:$B,2,0),"CONFERIR")</f>
        <v>2</v>
      </c>
      <c r="BU209" s="2">
        <v>7</v>
      </c>
      <c r="BV209" s="2" t="s">
        <v>147</v>
      </c>
      <c r="BW209" s="10">
        <f>IFERROR(VLOOKUP(BV209,Dicionário!$A:$B,2,0),"CONFERIR")</f>
        <v>2</v>
      </c>
      <c r="BX209" s="2" t="s">
        <v>202</v>
      </c>
      <c r="BY209" s="2">
        <v>64</v>
      </c>
      <c r="BZ209" s="2" t="s">
        <v>149</v>
      </c>
      <c r="CA209" s="10">
        <f>IFERROR(VLOOKUP(BZ209,Dicionário!$A:$B,2,0),"CONFERIR")</f>
        <v>2</v>
      </c>
      <c r="CB209" s="2">
        <v>150</v>
      </c>
      <c r="CC209" s="2">
        <v>0</v>
      </c>
      <c r="CD209" s="2" t="s">
        <v>150</v>
      </c>
      <c r="CE209" s="10">
        <f>IFERROR(VLOOKUP(CD209,Dicionário!$A:$B,2,0),"CONFERIR")</f>
        <v>2</v>
      </c>
      <c r="CF209" s="2">
        <v>0</v>
      </c>
      <c r="CG209" s="2" t="s">
        <v>150</v>
      </c>
      <c r="CH209" s="10">
        <f>IFERROR(VLOOKUP(CG209,Dicionário!$A:$B,2,0),"CONFERIR")</f>
        <v>2</v>
      </c>
      <c r="CI209" s="2">
        <v>291</v>
      </c>
      <c r="CJ209" s="2" t="s">
        <v>175</v>
      </c>
      <c r="CK209" s="10">
        <f>IFERROR(VLOOKUP(CJ209,Dicionário!$A:$B,2,0),"CONFERIR")</f>
        <v>2</v>
      </c>
      <c r="CL209" s="2" t="s">
        <v>1698</v>
      </c>
      <c r="CM209" s="2">
        <v>0</v>
      </c>
      <c r="CN209" s="2">
        <v>0</v>
      </c>
      <c r="CO209" s="2">
        <v>0</v>
      </c>
      <c r="CP209" s="2" t="s">
        <v>150</v>
      </c>
      <c r="CQ209" s="10">
        <f>IFERROR(VLOOKUP(CP209,Dicionário!$A:$B,2,0),"CONFERIR")</f>
        <v>2</v>
      </c>
      <c r="CR209" s="2">
        <v>0</v>
      </c>
      <c r="CS209" s="2" t="s">
        <v>150</v>
      </c>
      <c r="CT209" s="10">
        <f>IFERROR(VLOOKUP(CS209,Dicionário!A:B,2,0),"Conferir")</f>
        <v>2</v>
      </c>
      <c r="CU209" s="2">
        <v>0</v>
      </c>
      <c r="CV209" s="2" t="s">
        <v>150</v>
      </c>
      <c r="CW209" s="10">
        <f>IFERROR(VLOOKUP(CV209,Dicionário!A:B,2,0),"Conferir")</f>
        <v>2</v>
      </c>
      <c r="CX209" s="2">
        <f t="shared" si="4"/>
        <v>0</v>
      </c>
      <c r="CY209" s="2">
        <v>50000</v>
      </c>
      <c r="CZ209" s="2" t="s">
        <v>737</v>
      </c>
      <c r="DA209" s="10">
        <f>IFERROR(VLOOKUP(CZ209,Dicionário!$A:$B,2,0),"CONFERIR")</f>
        <v>2</v>
      </c>
      <c r="DC209" s="2" t="s">
        <v>190</v>
      </c>
      <c r="DD209" s="2" t="s">
        <v>155</v>
      </c>
      <c r="DE209" s="10">
        <f>IFERROR(VLOOKUP(DD209,Dicionário!A:B,2,0),"Conferir")</f>
        <v>1</v>
      </c>
      <c r="DF209" s="2" t="s">
        <v>156</v>
      </c>
      <c r="DH209" s="2" t="s">
        <v>157</v>
      </c>
      <c r="DI209" s="10">
        <f>IFERROR(VLOOKUP(DH209,Dicionário!$A:$B,2,0),"CONFERIR")</f>
        <v>2</v>
      </c>
      <c r="DJ209" s="2" t="s">
        <v>217</v>
      </c>
      <c r="DK209" s="10">
        <f>IFERROR(VLOOKUP(DJ209,Dicionário!A:B,2,0),"Conferir")</f>
        <v>6</v>
      </c>
      <c r="DL209" s="2" t="s">
        <v>158</v>
      </c>
      <c r="DM209" s="10">
        <f>IFERROR(VLOOKUP(DL209,Dicionário!A:B,2,0),"Conferir")</f>
        <v>5</v>
      </c>
      <c r="DN209" s="2" t="s">
        <v>126</v>
      </c>
      <c r="DO209" s="10">
        <f>IFERROR(VLOOKUP(DN209,Dicionário!A:B,2,0),"Conferir")</f>
        <v>2</v>
      </c>
      <c r="DP209" s="2" t="s">
        <v>126</v>
      </c>
      <c r="DQ209" s="10">
        <f>IFERROR(VLOOKUP(DP209,Dicionário!A:B,2,0),"Conferir")</f>
        <v>2</v>
      </c>
      <c r="DS209" s="2">
        <f t="shared" si="5"/>
        <v>2700</v>
      </c>
      <c r="DT209" s="2">
        <f t="shared" si="6"/>
        <v>51856</v>
      </c>
      <c r="DU209" s="2">
        <v>18</v>
      </c>
      <c r="DV209" s="2">
        <v>2022</v>
      </c>
    </row>
    <row r="210" spans="1:126" ht="13" x14ac:dyDescent="0.15">
      <c r="A210" s="6">
        <v>44966.529314537038</v>
      </c>
      <c r="B210" s="2" t="s">
        <v>231</v>
      </c>
      <c r="C210" s="2" t="s">
        <v>1699</v>
      </c>
      <c r="D210" s="2" t="s">
        <v>125</v>
      </c>
      <c r="E210" s="2" t="s">
        <v>126</v>
      </c>
      <c r="F210" s="2" t="s">
        <v>126</v>
      </c>
      <c r="G210" s="2" t="s">
        <v>162</v>
      </c>
      <c r="H210" s="2" t="s">
        <v>162</v>
      </c>
      <c r="I210" s="2" t="s">
        <v>127</v>
      </c>
      <c r="J210" s="2" t="s">
        <v>128</v>
      </c>
      <c r="K210" s="2" t="s">
        <v>163</v>
      </c>
      <c r="L210" s="2" t="s">
        <v>1700</v>
      </c>
      <c r="M210" s="2">
        <v>2023020399</v>
      </c>
      <c r="N210" s="2" t="s">
        <v>1701</v>
      </c>
      <c r="O210" s="2">
        <v>11958431405</v>
      </c>
      <c r="P210" s="2">
        <v>503176837</v>
      </c>
      <c r="Q210" s="2">
        <v>41050302800</v>
      </c>
      <c r="R210" s="7">
        <v>38789</v>
      </c>
      <c r="S210" s="2" t="s">
        <v>132</v>
      </c>
      <c r="T210" s="2" t="s">
        <v>133</v>
      </c>
      <c r="U210" s="2" t="s">
        <v>1702</v>
      </c>
      <c r="V210" s="8" t="s">
        <v>1703</v>
      </c>
      <c r="W210" s="2" t="s">
        <v>168</v>
      </c>
      <c r="X210" s="2" t="s">
        <v>137</v>
      </c>
      <c r="Y210" s="2" t="s">
        <v>138</v>
      </c>
      <c r="Z210" s="2" t="s">
        <v>139</v>
      </c>
      <c r="AB210" s="2">
        <v>2</v>
      </c>
      <c r="AC210" s="2">
        <v>2</v>
      </c>
      <c r="AD210" s="2">
        <f t="shared" si="0"/>
        <v>4</v>
      </c>
      <c r="AF210" s="2">
        <f t="shared" si="1"/>
        <v>4</v>
      </c>
      <c r="AG210" s="2" t="str">
        <f t="shared" si="2"/>
        <v>Ok</v>
      </c>
      <c r="AH210" s="2" t="s">
        <v>140</v>
      </c>
      <c r="AI210" s="2">
        <v>0</v>
      </c>
      <c r="AJ210" s="2" t="s">
        <v>141</v>
      </c>
      <c r="AK210" s="2">
        <f>IFERROR(VLOOKUP(AJ210,Dicionário!A:B,2,0),"Conferir")</f>
        <v>2</v>
      </c>
      <c r="AL210" s="2">
        <v>0</v>
      </c>
      <c r="AM210" s="2" t="s">
        <v>141</v>
      </c>
      <c r="AN210" s="9">
        <f>IFERROR(VLOOKUP(AM210,Dicionário!A:B,2,0),"Conferir")</f>
        <v>2</v>
      </c>
      <c r="AO210" s="2">
        <v>0</v>
      </c>
      <c r="AP210" s="2" t="s">
        <v>141</v>
      </c>
      <c r="AQ210" s="2">
        <f>IFERROR(VLOOKUP(AP210,Dicionário!A:B,2,0),"Conferir")</f>
        <v>2</v>
      </c>
      <c r="AR210" s="2">
        <v>0</v>
      </c>
      <c r="AS210" s="2" t="s">
        <v>141</v>
      </c>
      <c r="AT210" s="9">
        <f>IFERROR(VLOOKUP(AS210,Dicionário!A:B,2,0),"Conferir")</f>
        <v>2</v>
      </c>
      <c r="AU210" s="2">
        <v>0</v>
      </c>
      <c r="AV210" s="2">
        <f t="shared" si="28"/>
        <v>0</v>
      </c>
      <c r="AW210" s="2" t="s">
        <v>141</v>
      </c>
      <c r="AX210" s="9">
        <f>IFERROR(VLOOKUP(AW210,Dicionário!A:B,2,0),"Conferir")</f>
        <v>2</v>
      </c>
      <c r="AY210" s="2">
        <v>560</v>
      </c>
      <c r="AZ210" s="2" t="s">
        <v>200</v>
      </c>
      <c r="BA210" s="10">
        <f>IFERROR(VLOOKUP(AZ210,Dicionário!A:B,2,0),"Conferir")</f>
        <v>0</v>
      </c>
      <c r="BB210" s="2">
        <v>112</v>
      </c>
      <c r="BC210" s="2" t="s">
        <v>200</v>
      </c>
      <c r="BD210" s="10">
        <f>IFERROR(VLOOKUP(BC210,Dicionário!A:B,2,0),"Conferir")</f>
        <v>0</v>
      </c>
      <c r="BE210" s="2" t="s">
        <v>1704</v>
      </c>
      <c r="BF210" s="2">
        <v>0</v>
      </c>
      <c r="BG210" s="2" t="s">
        <v>143</v>
      </c>
      <c r="BH210" s="10">
        <f>IFERROR(VLOOKUP(BG210,Dicionário!$A:$B,2,0),"CONFERIR")</f>
        <v>1</v>
      </c>
      <c r="BI210" s="2">
        <v>0</v>
      </c>
      <c r="BJ210" s="2" t="s">
        <v>144</v>
      </c>
      <c r="BK210" s="10">
        <f>IFERROR(VLOOKUP(BJ210,Dicionário!$A:$B,2,0),"CONFERIR")</f>
        <v>2</v>
      </c>
      <c r="BL210" s="2">
        <v>0</v>
      </c>
      <c r="BM210" s="2" t="s">
        <v>378</v>
      </c>
      <c r="BN210" s="10">
        <f>IFERROR(VLOOKUP(BM210,Dicionário!$A:$B,2,0),"CONFERIR")</f>
        <v>2</v>
      </c>
      <c r="BO210" s="2">
        <v>208</v>
      </c>
      <c r="BP210" s="2" t="s">
        <v>146</v>
      </c>
      <c r="BQ210" s="10">
        <f>IFERROR(VLOOKUP(BP210,Dicionário!$A:$B,2,0),"CONFERIR")</f>
        <v>2</v>
      </c>
      <c r="BR210" s="2">
        <v>89</v>
      </c>
      <c r="BS210" s="2" t="s">
        <v>146</v>
      </c>
      <c r="BT210" s="10">
        <f>IFERROR(VLOOKUP(BS210,Dicionário!$A:$B,2,0),"CONFERIR")</f>
        <v>2</v>
      </c>
      <c r="BU210" s="2">
        <v>0</v>
      </c>
      <c r="BV210" s="2" t="s">
        <v>150</v>
      </c>
      <c r="BW210" s="10">
        <f>IFERROR(VLOOKUP(BV210,Dicionário!$A:$B,2,0),"CONFERIR")</f>
        <v>2</v>
      </c>
      <c r="BX210" s="2" t="s">
        <v>1705</v>
      </c>
      <c r="BY210" s="2">
        <v>0</v>
      </c>
      <c r="BZ210" s="2" t="s">
        <v>150</v>
      </c>
      <c r="CA210" s="10">
        <f>IFERROR(VLOOKUP(BZ210,Dicionário!$A:$B,2,0),"CONFERIR")</f>
        <v>2</v>
      </c>
      <c r="CB210" s="2">
        <v>0</v>
      </c>
      <c r="CC210" s="2">
        <v>0</v>
      </c>
      <c r="CD210" s="2" t="s">
        <v>150</v>
      </c>
      <c r="CE210" s="10">
        <f>IFERROR(VLOOKUP(CD210,Dicionário!$A:$B,2,0),"CONFERIR")</f>
        <v>2</v>
      </c>
      <c r="CF210" s="2">
        <v>0</v>
      </c>
      <c r="CG210" s="2" t="s">
        <v>150</v>
      </c>
      <c r="CH210" s="10">
        <f>IFERROR(VLOOKUP(CG210,Dicionário!$A:$B,2,0),"CONFERIR")</f>
        <v>2</v>
      </c>
      <c r="CI210" s="2">
        <v>80</v>
      </c>
      <c r="CJ210" s="2" t="s">
        <v>175</v>
      </c>
      <c r="CK210" s="10">
        <f>IFERROR(VLOOKUP(CJ210,Dicionário!$A:$B,2,0),"CONFERIR")</f>
        <v>2</v>
      </c>
      <c r="CL210" s="2" t="s">
        <v>1706</v>
      </c>
      <c r="CM210" s="2">
        <v>0</v>
      </c>
      <c r="CN210" s="2">
        <v>0</v>
      </c>
      <c r="CO210" s="2">
        <v>0</v>
      </c>
      <c r="CP210" s="2" t="s">
        <v>150</v>
      </c>
      <c r="CQ210" s="10">
        <f>IFERROR(VLOOKUP(CP210,Dicionário!$A:$B,2,0),"CONFERIR")</f>
        <v>2</v>
      </c>
      <c r="CR210" s="2">
        <v>0</v>
      </c>
      <c r="CS210" s="2" t="s">
        <v>150</v>
      </c>
      <c r="CT210" s="10">
        <f>IFERROR(VLOOKUP(CS210,Dicionário!A:B,2,0),"Conferir")</f>
        <v>2</v>
      </c>
      <c r="CU210" s="2">
        <v>0</v>
      </c>
      <c r="CV210" s="2" t="s">
        <v>150</v>
      </c>
      <c r="CW210" s="10">
        <f>IFERROR(VLOOKUP(CV210,Dicionário!A:B,2,0),"Conferir")</f>
        <v>2</v>
      </c>
      <c r="CX210" s="2">
        <f t="shared" si="4"/>
        <v>0</v>
      </c>
      <c r="CY210" s="2">
        <v>0</v>
      </c>
      <c r="CZ210" s="2" t="s">
        <v>150</v>
      </c>
      <c r="DA210" s="10">
        <f>IFERROR(VLOOKUP(CZ210,Dicionário!$A:$B,2,0),"CONFERIR")</f>
        <v>2</v>
      </c>
      <c r="DB210" s="2" t="s">
        <v>1707</v>
      </c>
      <c r="DC210" s="2" t="s">
        <v>190</v>
      </c>
      <c r="DD210" s="2" t="s">
        <v>155</v>
      </c>
      <c r="DE210" s="10">
        <f>IFERROR(VLOOKUP(DD210,Dicionário!A:B,2,0),"Conferir")</f>
        <v>1</v>
      </c>
      <c r="DF210" s="2" t="s">
        <v>179</v>
      </c>
      <c r="DH210" s="2" t="s">
        <v>157</v>
      </c>
      <c r="DI210" s="10">
        <f>IFERROR(VLOOKUP(DH210,Dicionário!$A:$B,2,0),"CONFERIR")</f>
        <v>2</v>
      </c>
      <c r="DJ210" s="2" t="s">
        <v>519</v>
      </c>
      <c r="DK210" s="10">
        <f>IFERROR(VLOOKUP(DJ210,Dicionário!A:B,2,0),"Conferir")</f>
        <v>1</v>
      </c>
      <c r="DL210" s="2" t="s">
        <v>206</v>
      </c>
      <c r="DM210" s="10">
        <f>IFERROR(VLOOKUP(DL210,Dicionário!A:B,2,0),"Conferir")</f>
        <v>7</v>
      </c>
      <c r="DN210" s="2" t="s">
        <v>126</v>
      </c>
      <c r="DO210" s="10">
        <f>IFERROR(VLOOKUP(DN210,Dicionário!A:B,2,0),"Conferir")</f>
        <v>2</v>
      </c>
      <c r="DP210" s="2" t="s">
        <v>126</v>
      </c>
      <c r="DQ210" s="10">
        <f>IFERROR(VLOOKUP(DP210,Dicionário!A:B,2,0),"Conferir")</f>
        <v>2</v>
      </c>
      <c r="DS210" s="2">
        <f t="shared" si="5"/>
        <v>672</v>
      </c>
      <c r="DT210" s="2">
        <f t="shared" si="6"/>
        <v>377</v>
      </c>
      <c r="DU210" s="2">
        <v>17</v>
      </c>
      <c r="DV210" s="2">
        <v>2023</v>
      </c>
    </row>
    <row r="211" spans="1:126" ht="13" x14ac:dyDescent="0.15">
      <c r="A211" s="6">
        <v>44966.486569641202</v>
      </c>
      <c r="B211" s="2" t="s">
        <v>231</v>
      </c>
      <c r="C211" s="2" t="s">
        <v>1708</v>
      </c>
      <c r="D211" s="2" t="s">
        <v>125</v>
      </c>
      <c r="E211" s="2" t="s">
        <v>126</v>
      </c>
      <c r="F211" s="2" t="s">
        <v>126</v>
      </c>
      <c r="G211" s="2" t="s">
        <v>162</v>
      </c>
      <c r="H211" s="2">
        <v>1</v>
      </c>
      <c r="I211" s="2" t="s">
        <v>127</v>
      </c>
      <c r="J211" s="2" t="s">
        <v>128</v>
      </c>
      <c r="K211" s="2" t="s">
        <v>163</v>
      </c>
      <c r="L211" s="2" t="s">
        <v>1709</v>
      </c>
      <c r="M211" s="2">
        <v>2023020401</v>
      </c>
      <c r="N211" s="2" t="s">
        <v>1710</v>
      </c>
      <c r="O211" s="2">
        <v>11946437185</v>
      </c>
      <c r="P211" s="2">
        <v>556257418</v>
      </c>
      <c r="Q211" s="2">
        <v>49374285860</v>
      </c>
      <c r="R211" s="7">
        <v>38178</v>
      </c>
      <c r="S211" s="2" t="s">
        <v>224</v>
      </c>
      <c r="T211" s="2" t="s">
        <v>133</v>
      </c>
      <c r="U211" s="2" t="s">
        <v>1711</v>
      </c>
      <c r="V211" s="8" t="s">
        <v>1712</v>
      </c>
      <c r="W211" s="2" t="s">
        <v>168</v>
      </c>
      <c r="X211" s="2" t="s">
        <v>137</v>
      </c>
      <c r="Y211" s="2" t="s">
        <v>138</v>
      </c>
      <c r="Z211" s="2" t="s">
        <v>139</v>
      </c>
      <c r="AB211" s="2">
        <v>2</v>
      </c>
      <c r="AC211" s="2">
        <v>2</v>
      </c>
      <c r="AD211" s="2">
        <f t="shared" si="0"/>
        <v>4</v>
      </c>
      <c r="AF211" s="2">
        <f t="shared" si="1"/>
        <v>4</v>
      </c>
      <c r="AG211" s="2" t="str">
        <f t="shared" si="2"/>
        <v>Ok</v>
      </c>
      <c r="AH211" s="2" t="s">
        <v>140</v>
      </c>
      <c r="AI211" s="2">
        <v>0</v>
      </c>
      <c r="AJ211" s="2" t="s">
        <v>141</v>
      </c>
      <c r="AK211" s="2">
        <f>IFERROR(VLOOKUP(AJ211,Dicionário!A:B,2,0),"Conferir")</f>
        <v>2</v>
      </c>
      <c r="AL211" s="2">
        <v>0</v>
      </c>
      <c r="AM211" s="2" t="s">
        <v>141</v>
      </c>
      <c r="AN211" s="9">
        <f>IFERROR(VLOOKUP(AM211,Dicionário!A:B,2,0),"Conferir")</f>
        <v>2</v>
      </c>
      <c r="AO211" s="2">
        <v>3665</v>
      </c>
      <c r="AP211" s="2" t="s">
        <v>142</v>
      </c>
      <c r="AQ211" s="2">
        <f>IFERROR(VLOOKUP(AP211,Dicionário!A:B,2,0),"Conferir")</f>
        <v>2</v>
      </c>
      <c r="AR211" s="2">
        <v>0</v>
      </c>
      <c r="AS211" s="2" t="s">
        <v>141</v>
      </c>
      <c r="AT211" s="9">
        <f>IFERROR(VLOOKUP(AS211,Dicionário!A:B,2,0),"Conferir")</f>
        <v>2</v>
      </c>
      <c r="AU211" s="2">
        <v>0</v>
      </c>
      <c r="AV211" s="2">
        <f t="shared" si="28"/>
        <v>10</v>
      </c>
      <c r="AW211" s="2" t="s">
        <v>141</v>
      </c>
      <c r="AX211" s="9">
        <f>IFERROR(VLOOKUP(AW211,Dicionário!A:B,2,0),"Conferir")</f>
        <v>2</v>
      </c>
      <c r="AY211" s="2">
        <v>0</v>
      </c>
      <c r="AZ211" s="2" t="s">
        <v>141</v>
      </c>
      <c r="BA211" s="10">
        <f>IFERROR(VLOOKUP(AZ211,Dicionário!A:B,2,0),"Conferir")</f>
        <v>2</v>
      </c>
      <c r="BB211" s="2">
        <v>0</v>
      </c>
      <c r="BC211" s="2" t="s">
        <v>141</v>
      </c>
      <c r="BD211" s="10">
        <f>IFERROR(VLOOKUP(BC211,Dicionário!A:B,2,0),"Conferir")</f>
        <v>2</v>
      </c>
      <c r="BF211" s="2">
        <v>0</v>
      </c>
      <c r="BG211" s="2" t="s">
        <v>237</v>
      </c>
      <c r="BH211" s="10">
        <f>IFERROR(VLOOKUP(BG211,Dicionário!$A:$B,2,0),"CONFERIR")</f>
        <v>4</v>
      </c>
      <c r="BI211" s="2">
        <v>0</v>
      </c>
      <c r="BJ211" s="2" t="s">
        <v>238</v>
      </c>
      <c r="BK211" s="10">
        <f>IFERROR(VLOOKUP(BJ211,Dicionário!$A:$B,2,0),"CONFERIR")</f>
        <v>2</v>
      </c>
      <c r="BL211" s="2">
        <v>0</v>
      </c>
      <c r="BM211" s="2" t="s">
        <v>150</v>
      </c>
      <c r="BN211" s="10">
        <f>IFERROR(VLOOKUP(BM211,Dicionário!$A:$B,2,0),"CONFERIR")</f>
        <v>2</v>
      </c>
      <c r="BO211" s="2">
        <v>70</v>
      </c>
      <c r="BP211" s="2" t="s">
        <v>146</v>
      </c>
      <c r="BQ211" s="10">
        <f>IFERROR(VLOOKUP(BP211,Dicionário!$A:$B,2,0),"CONFERIR")</f>
        <v>2</v>
      </c>
      <c r="BR211" s="2">
        <v>82</v>
      </c>
      <c r="BS211" s="2" t="s">
        <v>146</v>
      </c>
      <c r="BT211" s="10">
        <f>IFERROR(VLOOKUP(BS211,Dicionário!$A:$B,2,0),"CONFERIR")</f>
        <v>2</v>
      </c>
      <c r="BU211" s="2">
        <v>70</v>
      </c>
      <c r="BV211" s="2" t="s">
        <v>353</v>
      </c>
      <c r="BW211" s="10">
        <f>IFERROR(VLOOKUP(BV211,Dicionário!$A:$B,2,0),"CONFERIR")</f>
        <v>0</v>
      </c>
      <c r="BX211" s="2" t="s">
        <v>148</v>
      </c>
      <c r="BY211" s="2">
        <v>80</v>
      </c>
      <c r="BZ211" s="2" t="s">
        <v>266</v>
      </c>
      <c r="CA211" s="10">
        <f>IFERROR(VLOOKUP(BZ211,Dicionário!$A:$B,2,0),"CONFERIR")</f>
        <v>0</v>
      </c>
      <c r="CB211" s="2">
        <v>97</v>
      </c>
      <c r="CC211" s="2">
        <v>0</v>
      </c>
      <c r="CD211" s="2" t="s">
        <v>150</v>
      </c>
      <c r="CE211" s="10">
        <f>IFERROR(VLOOKUP(CD211,Dicionário!$A:$B,2,0),"CONFERIR")</f>
        <v>2</v>
      </c>
      <c r="CF211" s="2">
        <v>235</v>
      </c>
      <c r="CG211" s="2" t="s">
        <v>297</v>
      </c>
      <c r="CH211" s="10">
        <f>IFERROR(VLOOKUP(CG211,Dicionário!$A:$B,2,0),"CONFERIR")</f>
        <v>2</v>
      </c>
      <c r="CI211" s="2">
        <v>530</v>
      </c>
      <c r="CJ211" s="2" t="s">
        <v>152</v>
      </c>
      <c r="CK211" s="10">
        <f>IFERROR(VLOOKUP(CJ211,Dicionário!$A:$B,2,0),"CONFERIR")</f>
        <v>2</v>
      </c>
      <c r="CL211" s="2" t="s">
        <v>1713</v>
      </c>
      <c r="CM211" s="2">
        <v>0</v>
      </c>
      <c r="CN211" s="2">
        <v>0</v>
      </c>
      <c r="CO211" s="2">
        <v>0</v>
      </c>
      <c r="CP211" s="2" t="s">
        <v>150</v>
      </c>
      <c r="CQ211" s="10">
        <f>IFERROR(VLOOKUP(CP211,Dicionário!$A:$B,2,0),"CONFERIR")</f>
        <v>2</v>
      </c>
      <c r="CR211" s="2">
        <v>0</v>
      </c>
      <c r="CS211" s="2" t="s">
        <v>154</v>
      </c>
      <c r="CT211" s="10">
        <f>IFERROR(VLOOKUP(CS211,Dicionário!A:B,2,0),"Conferir")</f>
        <v>2</v>
      </c>
      <c r="CU211" s="2">
        <v>117</v>
      </c>
      <c r="CV211" s="2" t="s">
        <v>154</v>
      </c>
      <c r="CW211" s="10">
        <f>IFERROR(VLOOKUP(CV211,Dicionário!A:B,2,0),"Conferir")</f>
        <v>2</v>
      </c>
      <c r="CX211" s="2">
        <f t="shared" si="4"/>
        <v>9.75</v>
      </c>
      <c r="CY211" s="2">
        <v>383</v>
      </c>
      <c r="CZ211" s="2" t="s">
        <v>154</v>
      </c>
      <c r="DA211" s="10">
        <f>IFERROR(VLOOKUP(CZ211,Dicionário!$A:$B,2,0),"CONFERIR")</f>
        <v>2</v>
      </c>
      <c r="DB211" s="2" t="s">
        <v>1714</v>
      </c>
      <c r="DC211" s="2" t="s">
        <v>203</v>
      </c>
      <c r="DD211" s="2" t="s">
        <v>155</v>
      </c>
      <c r="DE211" s="10">
        <f>IFERROR(VLOOKUP(DD211,Dicionário!A:B,2,0),"Conferir")</f>
        <v>1</v>
      </c>
      <c r="DF211" s="2" t="s">
        <v>156</v>
      </c>
      <c r="DH211" s="2" t="s">
        <v>157</v>
      </c>
      <c r="DI211" s="10">
        <f>IFERROR(VLOOKUP(DH211,Dicionário!$A:$B,2,0),"CONFERIR")</f>
        <v>2</v>
      </c>
      <c r="DJ211" s="2" t="s">
        <v>519</v>
      </c>
      <c r="DK211" s="10">
        <f>IFERROR(VLOOKUP(DJ211,Dicionário!A:B,2,0),"Conferir")</f>
        <v>1</v>
      </c>
      <c r="DL211" s="2" t="s">
        <v>206</v>
      </c>
      <c r="DM211" s="10">
        <f>IFERROR(VLOOKUP(DL211,Dicionário!A:B,2,0),"Conferir")</f>
        <v>7</v>
      </c>
      <c r="DN211" s="2" t="s">
        <v>126</v>
      </c>
      <c r="DO211" s="10">
        <f>IFERROR(VLOOKUP(DN211,Dicionário!A:B,2,0),"Conferir")</f>
        <v>2</v>
      </c>
      <c r="DP211" s="2" t="s">
        <v>126</v>
      </c>
      <c r="DQ211" s="10">
        <f>IFERROR(VLOOKUP(DP211,Dicionário!A:B,2,0),"Conferir")</f>
        <v>2</v>
      </c>
      <c r="DS211" s="2">
        <f t="shared" si="5"/>
        <v>3665</v>
      </c>
      <c r="DT211" s="2">
        <f t="shared" si="6"/>
        <v>1547</v>
      </c>
      <c r="DU211" s="2">
        <v>19</v>
      </c>
      <c r="DV211" s="2">
        <v>2022</v>
      </c>
    </row>
    <row r="212" spans="1:126" ht="13" x14ac:dyDescent="0.15">
      <c r="A212" s="6">
        <v>44967.587034722223</v>
      </c>
      <c r="B212" s="2" t="s">
        <v>491</v>
      </c>
      <c r="C212" s="2" t="s">
        <v>1715</v>
      </c>
      <c r="D212" s="2" t="s">
        <v>125</v>
      </c>
      <c r="E212" s="2" t="s">
        <v>126</v>
      </c>
      <c r="F212" s="2" t="s">
        <v>998</v>
      </c>
      <c r="G212" s="2">
        <v>3</v>
      </c>
      <c r="H212" s="2">
        <v>1</v>
      </c>
      <c r="I212" s="2" t="s">
        <v>127</v>
      </c>
      <c r="J212" s="2" t="s">
        <v>163</v>
      </c>
      <c r="K212" s="2" t="s">
        <v>128</v>
      </c>
      <c r="L212" s="2" t="s">
        <v>1716</v>
      </c>
      <c r="M212" s="2">
        <v>2023020402</v>
      </c>
      <c r="N212" s="2" t="s">
        <v>1717</v>
      </c>
      <c r="O212" s="2">
        <v>11974549268</v>
      </c>
      <c r="P212" s="2">
        <v>501918358</v>
      </c>
      <c r="Q212" s="2">
        <v>39160922869</v>
      </c>
      <c r="R212" s="7">
        <v>37860</v>
      </c>
      <c r="S212" s="2" t="s">
        <v>387</v>
      </c>
      <c r="T212" s="2" t="s">
        <v>133</v>
      </c>
      <c r="U212" s="2" t="s">
        <v>1718</v>
      </c>
      <c r="V212" s="8" t="s">
        <v>1719</v>
      </c>
      <c r="W212" s="2" t="s">
        <v>168</v>
      </c>
      <c r="X212" s="2" t="s">
        <v>137</v>
      </c>
      <c r="Y212" s="2" t="s">
        <v>138</v>
      </c>
      <c r="Z212" s="2" t="s">
        <v>139</v>
      </c>
      <c r="AB212" s="2">
        <v>2</v>
      </c>
      <c r="AC212" s="2">
        <v>2</v>
      </c>
      <c r="AD212" s="2">
        <f t="shared" si="0"/>
        <v>4</v>
      </c>
      <c r="AF212" s="2">
        <f t="shared" si="1"/>
        <v>4</v>
      </c>
      <c r="AG212" s="2" t="str">
        <f t="shared" si="2"/>
        <v>Ok</v>
      </c>
      <c r="AH212" s="2" t="s">
        <v>140</v>
      </c>
      <c r="AI212" s="2">
        <v>0</v>
      </c>
      <c r="AJ212" s="2" t="s">
        <v>141</v>
      </c>
      <c r="AK212" s="2">
        <f>IFERROR(VLOOKUP(AJ212,Dicionário!A:B,2,0),"Conferir")</f>
        <v>2</v>
      </c>
      <c r="AL212" s="2">
        <v>0</v>
      </c>
      <c r="AM212" s="2" t="s">
        <v>141</v>
      </c>
      <c r="AN212" s="9">
        <f>IFERROR(VLOOKUP(AM212,Dicionário!A:B,2,0),"Conferir")</f>
        <v>2</v>
      </c>
      <c r="AO212" s="2">
        <v>0</v>
      </c>
      <c r="AP212" s="2" t="s">
        <v>141</v>
      </c>
      <c r="AQ212" s="2">
        <f>IFERROR(VLOOKUP(AP212,Dicionário!A:B,2,0),"Conferir")</f>
        <v>2</v>
      </c>
      <c r="AR212" s="2">
        <v>2594</v>
      </c>
      <c r="AS212" s="2" t="s">
        <v>142</v>
      </c>
      <c r="AT212" s="9">
        <f>IFERROR(VLOOKUP(AS212,Dicionário!A:B,2,0),"Conferir")</f>
        <v>2</v>
      </c>
      <c r="AU212" s="2">
        <v>0</v>
      </c>
      <c r="AV212" s="2">
        <f t="shared" si="28"/>
        <v>0</v>
      </c>
      <c r="AW212" s="2" t="s">
        <v>141</v>
      </c>
      <c r="AX212" s="9">
        <f>IFERROR(VLOOKUP(AW212,Dicionário!A:B,2,0),"Conferir")</f>
        <v>2</v>
      </c>
      <c r="AY212" s="2">
        <v>0</v>
      </c>
      <c r="AZ212" s="2" t="s">
        <v>141</v>
      </c>
      <c r="BA212" s="10">
        <f>IFERROR(VLOOKUP(AZ212,Dicionário!A:B,2,0),"Conferir")</f>
        <v>2</v>
      </c>
      <c r="BB212" s="2">
        <v>0</v>
      </c>
      <c r="BC212" s="2" t="s">
        <v>141</v>
      </c>
      <c r="BD212" s="10">
        <f>IFERROR(VLOOKUP(BC212,Dicionário!A:B,2,0),"Conferir")</f>
        <v>2</v>
      </c>
      <c r="BF212" s="2">
        <v>0</v>
      </c>
      <c r="BG212" s="2" t="s">
        <v>143</v>
      </c>
      <c r="BH212" s="10">
        <f>IFERROR(VLOOKUP(BG212,Dicionário!$A:$B,2,0),"CONFERIR")</f>
        <v>1</v>
      </c>
      <c r="BI212" s="2">
        <v>0</v>
      </c>
      <c r="BJ212" s="2" t="s">
        <v>144</v>
      </c>
      <c r="BK212" s="10">
        <f>IFERROR(VLOOKUP(BJ212,Dicionário!$A:$B,2,0),"CONFERIR")</f>
        <v>2</v>
      </c>
      <c r="BL212" s="2">
        <v>0</v>
      </c>
      <c r="BM212" s="2" t="s">
        <v>604</v>
      </c>
      <c r="BN212" s="10">
        <f>IFERROR(VLOOKUP(BM212,Dicionário!$A:$B,2,0),"CONFERIR")</f>
        <v>1</v>
      </c>
      <c r="BO212" s="2">
        <v>107</v>
      </c>
      <c r="BP212" s="2" t="s">
        <v>146</v>
      </c>
      <c r="BQ212" s="10">
        <f>IFERROR(VLOOKUP(BP212,Dicionário!$A:$B,2,0),"CONFERIR")</f>
        <v>2</v>
      </c>
      <c r="BR212" s="2">
        <v>188</v>
      </c>
      <c r="BS212" s="2" t="s">
        <v>146</v>
      </c>
      <c r="BT212" s="10">
        <f>IFERROR(VLOOKUP(BS212,Dicionário!$A:$B,2,0),"CONFERIR")</f>
        <v>2</v>
      </c>
      <c r="BU212" s="2">
        <v>0</v>
      </c>
      <c r="BV212" s="2" t="s">
        <v>150</v>
      </c>
      <c r="BW212" s="10">
        <f>IFERROR(VLOOKUP(BV212,Dicionário!$A:$B,2,0),"CONFERIR")</f>
        <v>2</v>
      </c>
      <c r="BX212" s="2" t="s">
        <v>148</v>
      </c>
      <c r="BY212" s="2">
        <v>100</v>
      </c>
      <c r="BZ212" s="2" t="s">
        <v>266</v>
      </c>
      <c r="CA212" s="10">
        <f>IFERROR(VLOOKUP(BZ212,Dicionário!$A:$B,2,0),"CONFERIR")</f>
        <v>0</v>
      </c>
      <c r="CB212" s="2">
        <v>340</v>
      </c>
      <c r="CC212" s="2">
        <v>0</v>
      </c>
      <c r="CD212" s="2" t="s">
        <v>150</v>
      </c>
      <c r="CE212" s="10">
        <f>IFERROR(VLOOKUP(CD212,Dicionário!$A:$B,2,0),"CONFERIR")</f>
        <v>2</v>
      </c>
      <c r="CF212" s="2">
        <v>0</v>
      </c>
      <c r="CG212" s="2" t="s">
        <v>150</v>
      </c>
      <c r="CH212" s="10">
        <f>IFERROR(VLOOKUP(CG212,Dicionário!$A:$B,2,0),"CONFERIR")</f>
        <v>2</v>
      </c>
      <c r="CI212" s="2">
        <v>0</v>
      </c>
      <c r="CJ212" s="2" t="s">
        <v>150</v>
      </c>
      <c r="CK212" s="10">
        <f>IFERROR(VLOOKUP(CJ212,Dicionário!$A:$B,2,0),"CONFERIR")</f>
        <v>2</v>
      </c>
      <c r="CM212" s="2">
        <v>0</v>
      </c>
      <c r="CN212" s="2">
        <v>0</v>
      </c>
      <c r="CO212" s="2">
        <v>0</v>
      </c>
      <c r="CP212" s="2" t="s">
        <v>150</v>
      </c>
      <c r="CQ212" s="10">
        <f>IFERROR(VLOOKUP(CP212,Dicionário!$A:$B,2,0),"CONFERIR")</f>
        <v>2</v>
      </c>
      <c r="CR212" s="2">
        <v>0</v>
      </c>
      <c r="CS212" s="2" t="s">
        <v>150</v>
      </c>
      <c r="CT212" s="10">
        <f>IFERROR(VLOOKUP(CS212,Dicionário!A:B,2,0),"Conferir")</f>
        <v>2</v>
      </c>
      <c r="CU212" s="2">
        <v>0</v>
      </c>
      <c r="CV212" s="2" t="s">
        <v>150</v>
      </c>
      <c r="CW212" s="10">
        <f>IFERROR(VLOOKUP(CV212,Dicionário!A:B,2,0),"Conferir")</f>
        <v>2</v>
      </c>
      <c r="CX212" s="2">
        <f t="shared" si="4"/>
        <v>0</v>
      </c>
      <c r="CY212" s="2">
        <v>0</v>
      </c>
      <c r="CZ212" s="2" t="s">
        <v>150</v>
      </c>
      <c r="DA212" s="10">
        <f>IFERROR(VLOOKUP(CZ212,Dicionário!$A:$B,2,0),"CONFERIR")</f>
        <v>2</v>
      </c>
      <c r="DC212" s="2" t="s">
        <v>155</v>
      </c>
      <c r="DD212" s="2" t="s">
        <v>155</v>
      </c>
      <c r="DE212" s="10">
        <f>IFERROR(VLOOKUP(DD212,Dicionário!A:B,2,0),"Conferir")</f>
        <v>1</v>
      </c>
      <c r="DF212" s="2" t="s">
        <v>156</v>
      </c>
      <c r="DH212" s="2" t="s">
        <v>157</v>
      </c>
      <c r="DI212" s="10">
        <f>IFERROR(VLOOKUP(DH212,Dicionário!$A:$B,2,0),"CONFERIR")</f>
        <v>2</v>
      </c>
      <c r="DJ212" s="2" t="s">
        <v>229</v>
      </c>
      <c r="DK212" s="10">
        <f>IFERROR(VLOOKUP(DJ212,Dicionário!A:B,2,0),"Conferir")</f>
        <v>2</v>
      </c>
      <c r="DL212" s="2" t="s">
        <v>158</v>
      </c>
      <c r="DM212" s="10">
        <f>IFERROR(VLOOKUP(DL212,Dicionário!A:B,2,0),"Conferir")</f>
        <v>5</v>
      </c>
      <c r="DN212" s="2" t="s">
        <v>126</v>
      </c>
      <c r="DO212" s="10">
        <f>IFERROR(VLOOKUP(DN212,Dicionário!A:B,2,0),"Conferir")</f>
        <v>2</v>
      </c>
      <c r="DP212" s="2" t="s">
        <v>126</v>
      </c>
      <c r="DQ212" s="10">
        <f>IFERROR(VLOOKUP(DP212,Dicionário!A:B,2,0),"Conferir")</f>
        <v>2</v>
      </c>
      <c r="DS212" s="2">
        <f t="shared" si="5"/>
        <v>2594</v>
      </c>
      <c r="DT212" s="2">
        <f t="shared" si="6"/>
        <v>735</v>
      </c>
      <c r="DU212" s="2">
        <v>20</v>
      </c>
      <c r="DV212" s="2">
        <v>2021</v>
      </c>
    </row>
    <row r="213" spans="1:126" ht="13" x14ac:dyDescent="0.15">
      <c r="A213" s="6">
        <v>44966.487359675928</v>
      </c>
      <c r="B213" s="2" t="s">
        <v>269</v>
      </c>
      <c r="C213" s="2" t="s">
        <v>1720</v>
      </c>
      <c r="D213" s="2" t="s">
        <v>125</v>
      </c>
      <c r="E213" s="2" t="s">
        <v>125</v>
      </c>
      <c r="F213" s="2" t="s">
        <v>126</v>
      </c>
      <c r="G213" s="2">
        <v>3</v>
      </c>
      <c r="H213" s="2">
        <v>2</v>
      </c>
      <c r="I213" s="2" t="s">
        <v>127</v>
      </c>
      <c r="J213" s="2" t="s">
        <v>1721</v>
      </c>
      <c r="K213" s="2" t="s">
        <v>163</v>
      </c>
      <c r="L213" s="2" t="s">
        <v>1722</v>
      </c>
      <c r="M213" s="2">
        <v>2023020403</v>
      </c>
      <c r="N213" s="2" t="s">
        <v>1723</v>
      </c>
      <c r="O213" s="2">
        <v>11943530707</v>
      </c>
      <c r="P213" s="2">
        <v>509324654</v>
      </c>
      <c r="Q213" s="2">
        <v>40068857845</v>
      </c>
      <c r="R213" s="7">
        <v>38135</v>
      </c>
      <c r="S213" s="2" t="s">
        <v>224</v>
      </c>
      <c r="T213" s="2" t="s">
        <v>133</v>
      </c>
      <c r="U213" s="2" t="s">
        <v>1724</v>
      </c>
      <c r="V213" s="8" t="s">
        <v>1725</v>
      </c>
      <c r="W213" s="2" t="s">
        <v>168</v>
      </c>
      <c r="X213" s="2" t="s">
        <v>137</v>
      </c>
      <c r="Y213" s="2" t="s">
        <v>138</v>
      </c>
      <c r="Z213" s="2" t="s">
        <v>139</v>
      </c>
      <c r="AB213" s="2">
        <v>3</v>
      </c>
      <c r="AC213" s="2">
        <v>3</v>
      </c>
      <c r="AD213" s="2">
        <f t="shared" si="0"/>
        <v>6</v>
      </c>
      <c r="AF213" s="2">
        <f t="shared" si="1"/>
        <v>6</v>
      </c>
      <c r="AG213" s="2" t="str">
        <f t="shared" si="2"/>
        <v>Ok</v>
      </c>
      <c r="AH213" s="2" t="s">
        <v>169</v>
      </c>
      <c r="AI213" s="2">
        <v>0</v>
      </c>
      <c r="AJ213" s="2" t="s">
        <v>141</v>
      </c>
      <c r="AK213" s="2">
        <f>IFERROR(VLOOKUP(AJ213,Dicionário!A:B,2,0),"Conferir")</f>
        <v>2</v>
      </c>
      <c r="AL213" s="2">
        <v>0</v>
      </c>
      <c r="AM213" s="2" t="s">
        <v>141</v>
      </c>
      <c r="AN213" s="9">
        <f>IFERROR(VLOOKUP(AM213,Dicionário!A:B,2,0),"Conferir")</f>
        <v>2</v>
      </c>
      <c r="AO213" s="2">
        <v>4000</v>
      </c>
      <c r="AP213" s="2" t="s">
        <v>170</v>
      </c>
      <c r="AQ213" s="2">
        <f>IFERROR(VLOOKUP(AP213,Dicionário!A:B,2,0),"Conferir")</f>
        <v>2</v>
      </c>
      <c r="AR213" s="2">
        <v>0</v>
      </c>
      <c r="AS213" s="2" t="s">
        <v>141</v>
      </c>
      <c r="AT213" s="9">
        <f>IFERROR(VLOOKUP(AS213,Dicionário!A:B,2,0),"Conferir")</f>
        <v>2</v>
      </c>
      <c r="AU213" s="2">
        <v>0</v>
      </c>
      <c r="AV213" s="2">
        <f t="shared" si="28"/>
        <v>128</v>
      </c>
      <c r="AW213" s="2" t="s">
        <v>141</v>
      </c>
      <c r="AX213" s="9">
        <f>IFERROR(VLOOKUP(AW213,Dicionário!A:B,2,0),"Conferir")</f>
        <v>2</v>
      </c>
      <c r="AY213" s="2">
        <v>0</v>
      </c>
      <c r="AZ213" s="2" t="s">
        <v>141</v>
      </c>
      <c r="BA213" s="10">
        <f>IFERROR(VLOOKUP(AZ213,Dicionário!A:B,2,0),"Conferir")</f>
        <v>2</v>
      </c>
      <c r="BB213" s="2">
        <v>0</v>
      </c>
      <c r="BC213" s="2" t="s">
        <v>141</v>
      </c>
      <c r="BD213" s="10">
        <f>IFERROR(VLOOKUP(BC213,Dicionário!A:B,2,0),"Conferir")</f>
        <v>2</v>
      </c>
      <c r="BF213" s="2">
        <v>0</v>
      </c>
      <c r="BG213" s="2" t="s">
        <v>143</v>
      </c>
      <c r="BH213" s="10">
        <f>IFERROR(VLOOKUP(BG213,Dicionário!$A:$B,2,0),"CONFERIR")</f>
        <v>1</v>
      </c>
      <c r="BI213" s="2">
        <v>0</v>
      </c>
      <c r="BJ213" s="2" t="s">
        <v>144</v>
      </c>
      <c r="BK213" s="10">
        <f>IFERROR(VLOOKUP(BJ213,Dicionário!$A:$B,2,0),"CONFERIR")</f>
        <v>2</v>
      </c>
      <c r="BL213" s="2">
        <v>0</v>
      </c>
      <c r="BM213" s="2" t="s">
        <v>444</v>
      </c>
      <c r="BN213" s="10">
        <f>IFERROR(VLOOKUP(BM213,Dicionário!$A:$B,2,0),"CONFERIR")</f>
        <v>2</v>
      </c>
      <c r="BO213" s="2">
        <v>153</v>
      </c>
      <c r="BP213" s="2" t="s">
        <v>146</v>
      </c>
      <c r="BQ213" s="10">
        <f>IFERROR(VLOOKUP(BP213,Dicionário!$A:$B,2,0),"CONFERIR")</f>
        <v>2</v>
      </c>
      <c r="BR213" s="2">
        <v>365</v>
      </c>
      <c r="BS213" s="2" t="s">
        <v>146</v>
      </c>
      <c r="BT213" s="10">
        <f>IFERROR(VLOOKUP(BS213,Dicionário!$A:$B,2,0),"CONFERIR")</f>
        <v>2</v>
      </c>
      <c r="BU213" s="2">
        <v>137</v>
      </c>
      <c r="BV213" s="2" t="s">
        <v>147</v>
      </c>
      <c r="BW213" s="10">
        <f>IFERROR(VLOOKUP(BV213,Dicionário!$A:$B,2,0),"CONFERIR")</f>
        <v>2</v>
      </c>
      <c r="BX213" s="2" t="s">
        <v>148</v>
      </c>
      <c r="BY213" s="2">
        <v>96</v>
      </c>
      <c r="BZ213" s="2" t="s">
        <v>149</v>
      </c>
      <c r="CA213" s="10">
        <f>IFERROR(VLOOKUP(BZ213,Dicionário!$A:$B,2,0),"CONFERIR")</f>
        <v>2</v>
      </c>
      <c r="CB213" s="2">
        <v>398</v>
      </c>
      <c r="CC213" s="2">
        <v>1447</v>
      </c>
      <c r="CD213" s="2" t="s">
        <v>214</v>
      </c>
      <c r="CE213" s="10">
        <f>IFERROR(VLOOKUP(CD213,Dicionário!$A:$B,2,0),"CONFERIR")</f>
        <v>2</v>
      </c>
      <c r="CF213" s="2">
        <v>0</v>
      </c>
      <c r="CG213" s="2" t="s">
        <v>150</v>
      </c>
      <c r="CH213" s="10">
        <f>IFERROR(VLOOKUP(CG213,Dicionário!$A:$B,2,0),"CONFERIR")</f>
        <v>2</v>
      </c>
      <c r="CI213" s="2">
        <v>115</v>
      </c>
      <c r="CJ213" s="2" t="s">
        <v>175</v>
      </c>
      <c r="CK213" s="10">
        <f>IFERROR(VLOOKUP(CJ213,Dicionário!$A:$B,2,0),"CONFERIR")</f>
        <v>2</v>
      </c>
      <c r="CL213" s="2" t="s">
        <v>189</v>
      </c>
      <c r="CM213" s="2">
        <v>0</v>
      </c>
      <c r="CN213" s="2">
        <v>0</v>
      </c>
      <c r="CO213" s="2">
        <v>0</v>
      </c>
      <c r="CP213" s="2" t="s">
        <v>150</v>
      </c>
      <c r="CQ213" s="10">
        <f>IFERROR(VLOOKUP(CP213,Dicionário!$A:$B,2,0),"CONFERIR")</f>
        <v>2</v>
      </c>
      <c r="CR213" s="2">
        <v>0</v>
      </c>
      <c r="CS213" s="2" t="s">
        <v>154</v>
      </c>
      <c r="CT213" s="10">
        <f>IFERROR(VLOOKUP(CS213,Dicionário!A:B,2,0),"Conferir")</f>
        <v>2</v>
      </c>
      <c r="CU213" s="2">
        <v>1533</v>
      </c>
      <c r="CV213" s="2" t="s">
        <v>154</v>
      </c>
      <c r="CW213" s="10">
        <f>IFERROR(VLOOKUP(CV213,Dicionário!A:B,2,0),"Conferir")</f>
        <v>2</v>
      </c>
      <c r="CX213" s="2">
        <f t="shared" si="4"/>
        <v>127.75</v>
      </c>
      <c r="CY213" s="2">
        <v>0</v>
      </c>
      <c r="CZ213" s="2" t="s">
        <v>150</v>
      </c>
      <c r="DA213" s="10">
        <f>IFERROR(VLOOKUP(CZ213,Dicionário!$A:$B,2,0),"CONFERIR")</f>
        <v>2</v>
      </c>
      <c r="DC213" s="2" t="s">
        <v>190</v>
      </c>
      <c r="DD213" s="2" t="s">
        <v>190</v>
      </c>
      <c r="DE213" s="10">
        <f>IFERROR(VLOOKUP(DD213,Dicionário!A:B,2,0),"Conferir")</f>
        <v>2</v>
      </c>
      <c r="DF213" s="2" t="s">
        <v>156</v>
      </c>
      <c r="DG213" s="2" t="s">
        <v>191</v>
      </c>
      <c r="DH213" s="2" t="s">
        <v>157</v>
      </c>
      <c r="DI213" s="10">
        <f>IFERROR(VLOOKUP(DH213,Dicionário!$A:$B,2,0),"CONFERIR")</f>
        <v>2</v>
      </c>
      <c r="DJ213" s="2" t="s">
        <v>158</v>
      </c>
      <c r="DK213" s="10">
        <f>IFERROR(VLOOKUP(DJ213,Dicionário!A:B,2,0),"Conferir")</f>
        <v>5</v>
      </c>
      <c r="DL213" s="2" t="s">
        <v>206</v>
      </c>
      <c r="DM213" s="10">
        <f>IFERROR(VLOOKUP(DL213,Dicionário!A:B,2,0),"Conferir")</f>
        <v>7</v>
      </c>
      <c r="DN213" s="2" t="s">
        <v>126</v>
      </c>
      <c r="DO213" s="10">
        <f>IFERROR(VLOOKUP(DN213,Dicionário!A:B,2,0),"Conferir")</f>
        <v>2</v>
      </c>
      <c r="DP213" s="2" t="s">
        <v>126</v>
      </c>
      <c r="DQ213" s="10">
        <f>IFERROR(VLOOKUP(DP213,Dicionário!A:B,2,0),"Conferir")</f>
        <v>2</v>
      </c>
      <c r="DS213" s="2">
        <f t="shared" si="5"/>
        <v>4000</v>
      </c>
      <c r="DT213" s="2">
        <f t="shared" si="6"/>
        <v>2711</v>
      </c>
      <c r="DU213" s="2">
        <v>19</v>
      </c>
      <c r="DV213" s="2">
        <v>2021</v>
      </c>
    </row>
    <row r="214" spans="1:126" ht="13" x14ac:dyDescent="0.15">
      <c r="A214" s="6">
        <v>44967.709474768519</v>
      </c>
      <c r="B214" s="2" t="s">
        <v>417</v>
      </c>
      <c r="C214" s="2" t="s">
        <v>1726</v>
      </c>
      <c r="D214" s="2" t="s">
        <v>125</v>
      </c>
      <c r="E214" s="2" t="s">
        <v>126</v>
      </c>
      <c r="F214" s="2" t="s">
        <v>1727</v>
      </c>
      <c r="G214" s="2">
        <v>2</v>
      </c>
      <c r="H214" s="2">
        <v>2</v>
      </c>
      <c r="I214" s="2" t="s">
        <v>127</v>
      </c>
      <c r="J214" s="2" t="s">
        <v>128</v>
      </c>
      <c r="K214" s="2" t="s">
        <v>221</v>
      </c>
      <c r="L214" s="2" t="s">
        <v>1728</v>
      </c>
      <c r="M214" s="2">
        <v>2023020407</v>
      </c>
      <c r="N214" s="2" t="s">
        <v>1729</v>
      </c>
      <c r="O214" s="2">
        <v>11969327572</v>
      </c>
      <c r="P214" s="2">
        <v>529587919</v>
      </c>
      <c r="Q214" s="2">
        <v>52979396826</v>
      </c>
      <c r="R214" s="7">
        <v>38174</v>
      </c>
      <c r="S214" s="2" t="s">
        <v>224</v>
      </c>
      <c r="T214" s="2" t="s">
        <v>133</v>
      </c>
      <c r="U214" s="2" t="s">
        <v>1730</v>
      </c>
      <c r="V214" s="8" t="s">
        <v>1731</v>
      </c>
      <c r="W214" s="2" t="s">
        <v>168</v>
      </c>
      <c r="X214" s="2" t="s">
        <v>137</v>
      </c>
      <c r="Y214" s="2" t="s">
        <v>138</v>
      </c>
      <c r="Z214" s="2" t="s">
        <v>139</v>
      </c>
      <c r="AB214" s="2">
        <v>3</v>
      </c>
      <c r="AC214" s="2">
        <v>3</v>
      </c>
      <c r="AD214" s="2">
        <f t="shared" si="0"/>
        <v>6</v>
      </c>
      <c r="AF214" s="2">
        <f t="shared" si="1"/>
        <v>6</v>
      </c>
      <c r="AG214" s="2" t="str">
        <f t="shared" si="2"/>
        <v>Ok</v>
      </c>
      <c r="AH214" s="2" t="s">
        <v>140</v>
      </c>
      <c r="AI214" s="2">
        <v>0</v>
      </c>
      <c r="AJ214" s="2" t="s">
        <v>141</v>
      </c>
      <c r="AK214" s="2">
        <f>IFERROR(VLOOKUP(AJ214,Dicionário!A:B,2,0),"Conferir")</f>
        <v>2</v>
      </c>
      <c r="AL214" s="2">
        <v>4200</v>
      </c>
      <c r="AM214" s="2" t="s">
        <v>188</v>
      </c>
      <c r="AN214" s="9">
        <f>IFERROR(VLOOKUP(AM214,Dicionário!A:B,2,0),"Conferir")</f>
        <v>0</v>
      </c>
      <c r="AO214" s="2">
        <v>2200</v>
      </c>
      <c r="AP214" s="2" t="s">
        <v>188</v>
      </c>
      <c r="AQ214" s="2">
        <f>IFERROR(VLOOKUP(AP214,Dicionário!A:B,2,0),"Conferir")</f>
        <v>0</v>
      </c>
      <c r="AR214" s="2">
        <v>0</v>
      </c>
      <c r="AS214" s="2" t="s">
        <v>141</v>
      </c>
      <c r="AT214" s="9">
        <f>IFERROR(VLOOKUP(AS214,Dicionário!A:B,2,0),"Conferir")</f>
        <v>2</v>
      </c>
      <c r="AU214" s="2">
        <v>0</v>
      </c>
      <c r="AV214" s="2">
        <f t="shared" si="28"/>
        <v>3</v>
      </c>
      <c r="AW214" s="2" t="s">
        <v>141</v>
      </c>
      <c r="AX214" s="9">
        <f>IFERROR(VLOOKUP(AW214,Dicionário!A:B,2,0),"Conferir")</f>
        <v>2</v>
      </c>
      <c r="AY214" s="2">
        <v>0</v>
      </c>
      <c r="AZ214" s="2" t="s">
        <v>141</v>
      </c>
      <c r="BA214" s="10">
        <f>IFERROR(VLOOKUP(AZ214,Dicionário!A:B,2,0),"Conferir")</f>
        <v>2</v>
      </c>
      <c r="BB214" s="2">
        <v>0</v>
      </c>
      <c r="BC214" s="2" t="s">
        <v>141</v>
      </c>
      <c r="BD214" s="10">
        <f>IFERROR(VLOOKUP(BC214,Dicionário!A:B,2,0),"Conferir")</f>
        <v>2</v>
      </c>
      <c r="BF214" s="2">
        <v>0</v>
      </c>
      <c r="BG214" s="2" t="s">
        <v>143</v>
      </c>
      <c r="BH214" s="10">
        <f>IFERROR(VLOOKUP(BG214,Dicionário!$A:$B,2,0),"CONFERIR")</f>
        <v>1</v>
      </c>
      <c r="BI214" s="2">
        <v>87</v>
      </c>
      <c r="BJ214" s="2" t="s">
        <v>377</v>
      </c>
      <c r="BK214" s="10">
        <f>IFERROR(VLOOKUP(BJ214,Dicionário!$A:$B,2,0),"CONFERIR")</f>
        <v>2</v>
      </c>
      <c r="BL214" s="2">
        <v>0</v>
      </c>
      <c r="BM214" s="2" t="s">
        <v>150</v>
      </c>
      <c r="BN214" s="10">
        <f>IFERROR(VLOOKUP(BM214,Dicionário!$A:$B,2,0),"CONFERIR")</f>
        <v>2</v>
      </c>
      <c r="BO214" s="2">
        <v>48</v>
      </c>
      <c r="BP214" s="2" t="s">
        <v>146</v>
      </c>
      <c r="BQ214" s="10">
        <f>IFERROR(VLOOKUP(BP214,Dicionário!$A:$B,2,0),"CONFERIR")</f>
        <v>2</v>
      </c>
      <c r="BR214" s="2">
        <v>231</v>
      </c>
      <c r="BS214" s="2" t="s">
        <v>146</v>
      </c>
      <c r="BT214" s="10">
        <f>IFERROR(VLOOKUP(BS214,Dicionário!$A:$B,2,0),"CONFERIR")</f>
        <v>2</v>
      </c>
      <c r="BU214" s="2">
        <v>21</v>
      </c>
      <c r="BV214" s="2" t="s">
        <v>147</v>
      </c>
      <c r="BW214" s="10">
        <f>IFERROR(VLOOKUP(BV214,Dicionário!$A:$B,2,0),"CONFERIR")</f>
        <v>2</v>
      </c>
      <c r="BX214" s="2" t="s">
        <v>202</v>
      </c>
      <c r="BY214" s="2">
        <v>110</v>
      </c>
      <c r="BZ214" s="2" t="s">
        <v>149</v>
      </c>
      <c r="CA214" s="10">
        <f>IFERROR(VLOOKUP(BZ214,Dicionário!$A:$B,2,0),"CONFERIR")</f>
        <v>2</v>
      </c>
      <c r="CB214" s="2">
        <v>200</v>
      </c>
      <c r="CC214" s="2">
        <v>300</v>
      </c>
      <c r="CD214" s="2" t="s">
        <v>214</v>
      </c>
      <c r="CE214" s="10">
        <f>IFERROR(VLOOKUP(CD214,Dicionário!$A:$B,2,0),"CONFERIR")</f>
        <v>2</v>
      </c>
      <c r="CF214" s="2">
        <v>0</v>
      </c>
      <c r="CG214" s="2" t="s">
        <v>150</v>
      </c>
      <c r="CH214" s="10">
        <f>IFERROR(VLOOKUP(CG214,Dicionário!$A:$B,2,0),"CONFERIR")</f>
        <v>2</v>
      </c>
      <c r="CI214" s="2">
        <v>0</v>
      </c>
      <c r="CJ214" s="2" t="s">
        <v>150</v>
      </c>
      <c r="CK214" s="10">
        <f>IFERROR(VLOOKUP(CJ214,Dicionário!$A:$B,2,0),"CONFERIR")</f>
        <v>2</v>
      </c>
      <c r="CM214" s="2">
        <v>1</v>
      </c>
      <c r="CN214" s="2">
        <v>0</v>
      </c>
      <c r="CO214" s="2">
        <v>837</v>
      </c>
      <c r="CP214" s="2" t="s">
        <v>154</v>
      </c>
      <c r="CQ214" s="10">
        <f>IFERROR(VLOOKUP(CP214,Dicionário!$A:$B,2,0),"CONFERIR")</f>
        <v>2</v>
      </c>
      <c r="CR214" s="2">
        <v>145</v>
      </c>
      <c r="CS214" s="2" t="s">
        <v>154</v>
      </c>
      <c r="CT214" s="10">
        <f>IFERROR(VLOOKUP(CS214,Dicionário!A:B,2,0),"Conferir")</f>
        <v>2</v>
      </c>
      <c r="CU214" s="2">
        <v>182</v>
      </c>
      <c r="CV214" s="2" t="s">
        <v>154</v>
      </c>
      <c r="CW214" s="10">
        <f>IFERROR(VLOOKUP(CV214,Dicionário!A:B,2,0),"Conferir")</f>
        <v>2</v>
      </c>
      <c r="CX214" s="2">
        <f t="shared" si="4"/>
        <v>3.0833333333333335</v>
      </c>
      <c r="CY214" s="2">
        <v>866</v>
      </c>
      <c r="CZ214" s="2" t="s">
        <v>154</v>
      </c>
      <c r="DA214" s="10">
        <f>IFERROR(VLOOKUP(CZ214,Dicionário!$A:$B,2,0),"CONFERIR")</f>
        <v>2</v>
      </c>
      <c r="DB214" s="2" t="s">
        <v>1732</v>
      </c>
      <c r="DC214" s="2" t="s">
        <v>155</v>
      </c>
      <c r="DD214" s="2" t="s">
        <v>155</v>
      </c>
      <c r="DE214" s="10">
        <f>IFERROR(VLOOKUP(DD214,Dicionário!A:B,2,0),"Conferir")</f>
        <v>1</v>
      </c>
      <c r="DF214" s="2" t="s">
        <v>156</v>
      </c>
      <c r="DH214" s="2" t="s">
        <v>157</v>
      </c>
      <c r="DI214" s="10">
        <f>IFERROR(VLOOKUP(DH214,Dicionário!$A:$B,2,0),"CONFERIR")</f>
        <v>2</v>
      </c>
      <c r="DJ214" s="2" t="s">
        <v>158</v>
      </c>
      <c r="DK214" s="10">
        <f>IFERROR(VLOOKUP(DJ214,Dicionário!A:B,2,0),"Conferir")</f>
        <v>5</v>
      </c>
      <c r="DL214" s="2" t="s">
        <v>158</v>
      </c>
      <c r="DM214" s="10">
        <f>IFERROR(VLOOKUP(DL214,Dicionário!A:B,2,0),"Conferir")</f>
        <v>5</v>
      </c>
      <c r="DN214" s="2" t="s">
        <v>126</v>
      </c>
      <c r="DO214" s="10">
        <f>IFERROR(VLOOKUP(DN214,Dicionário!A:B,2,0),"Conferir")</f>
        <v>2</v>
      </c>
      <c r="DP214" s="2" t="s">
        <v>126</v>
      </c>
      <c r="DQ214" s="10">
        <f>IFERROR(VLOOKUP(DP214,Dicionário!A:B,2,0),"Conferir")</f>
        <v>2</v>
      </c>
      <c r="DS214" s="2">
        <f t="shared" si="5"/>
        <v>6400</v>
      </c>
      <c r="DT214" s="2">
        <f t="shared" si="6"/>
        <v>2845</v>
      </c>
      <c r="DU214" s="2">
        <v>19</v>
      </c>
      <c r="DV214" s="2">
        <v>2022</v>
      </c>
    </row>
    <row r="215" spans="1:126" ht="13" x14ac:dyDescent="0.15">
      <c r="A215" s="6">
        <v>44967.741187060186</v>
      </c>
      <c r="B215" s="2" t="s">
        <v>258</v>
      </c>
      <c r="C215" s="2" t="s">
        <v>1733</v>
      </c>
      <c r="D215" s="2" t="s">
        <v>125</v>
      </c>
      <c r="E215" s="2" t="s">
        <v>126</v>
      </c>
      <c r="F215" s="2" t="s">
        <v>126</v>
      </c>
      <c r="G215" s="2">
        <v>1</v>
      </c>
      <c r="H215" s="2">
        <v>1</v>
      </c>
      <c r="I215" s="2" t="s">
        <v>127</v>
      </c>
      <c r="J215" s="2" t="s">
        <v>128</v>
      </c>
      <c r="K215" s="2" t="s">
        <v>163</v>
      </c>
      <c r="L215" s="2" t="s">
        <v>1734</v>
      </c>
      <c r="M215" s="2">
        <v>2023020406</v>
      </c>
      <c r="N215" s="2" t="s">
        <v>1735</v>
      </c>
      <c r="O215" s="2">
        <v>11969767339</v>
      </c>
      <c r="P215" s="2">
        <v>564017267</v>
      </c>
      <c r="Q215" s="2">
        <v>45605508845</v>
      </c>
      <c r="R215" s="7">
        <v>38609</v>
      </c>
      <c r="S215" s="2" t="s">
        <v>387</v>
      </c>
      <c r="T215" s="2" t="s">
        <v>133</v>
      </c>
      <c r="U215" s="2" t="s">
        <v>1736</v>
      </c>
      <c r="V215" s="8" t="s">
        <v>1737</v>
      </c>
      <c r="W215" s="2" t="s">
        <v>295</v>
      </c>
      <c r="X215" s="2" t="s">
        <v>137</v>
      </c>
      <c r="Y215" s="2" t="s">
        <v>138</v>
      </c>
      <c r="Z215" s="2" t="s">
        <v>139</v>
      </c>
      <c r="AB215" s="2">
        <v>3</v>
      </c>
      <c r="AC215" s="2">
        <v>1</v>
      </c>
      <c r="AD215" s="2">
        <f t="shared" si="0"/>
        <v>2</v>
      </c>
      <c r="AE215" s="2">
        <v>0</v>
      </c>
      <c r="AF215" s="2">
        <f t="shared" si="1"/>
        <v>2</v>
      </c>
      <c r="AG215" s="2" t="str">
        <f t="shared" si="2"/>
        <v>Ok</v>
      </c>
      <c r="AH215" s="2" t="s">
        <v>140</v>
      </c>
      <c r="AI215" s="2">
        <v>0</v>
      </c>
      <c r="AJ215" s="2" t="s">
        <v>141</v>
      </c>
      <c r="AK215" s="2">
        <f>IFERROR(VLOOKUP(AJ215,Dicionário!A:B,2,0),"Conferir")</f>
        <v>2</v>
      </c>
      <c r="AL215" s="2">
        <v>0</v>
      </c>
      <c r="AM215" s="2" t="s">
        <v>141</v>
      </c>
      <c r="AN215" s="9">
        <f>IFERROR(VLOOKUP(AM215,Dicionário!A:B,2,0),"Conferir")</f>
        <v>2</v>
      </c>
      <c r="AO215" s="2">
        <v>2317</v>
      </c>
      <c r="AP215" s="2" t="s">
        <v>188</v>
      </c>
      <c r="AQ215" s="2">
        <f>IFERROR(VLOOKUP(AP215,Dicionário!A:B,2,0),"Conferir")</f>
        <v>0</v>
      </c>
      <c r="AR215" s="2">
        <v>0</v>
      </c>
      <c r="AS215" s="2" t="s">
        <v>141</v>
      </c>
      <c r="AT215" s="9">
        <f>IFERROR(VLOOKUP(AS215,Dicionário!A:B,2,0),"Conferir")</f>
        <v>2</v>
      </c>
      <c r="AU215" s="2">
        <v>0</v>
      </c>
      <c r="AV215" s="2">
        <f t="shared" si="28"/>
        <v>0</v>
      </c>
      <c r="AW215" s="2" t="s">
        <v>141</v>
      </c>
      <c r="AX215" s="9">
        <f>IFERROR(VLOOKUP(AW215,Dicionário!A:B,2,0),"Conferir")</f>
        <v>2</v>
      </c>
      <c r="AY215" s="2">
        <v>0</v>
      </c>
      <c r="AZ215" s="2" t="s">
        <v>141</v>
      </c>
      <c r="BA215" s="10">
        <f>IFERROR(VLOOKUP(AZ215,Dicionário!A:B,2,0),"Conferir")</f>
        <v>2</v>
      </c>
      <c r="BB215" s="2">
        <v>0</v>
      </c>
      <c r="BC215" s="2" t="s">
        <v>141</v>
      </c>
      <c r="BD215" s="10">
        <f>IFERROR(VLOOKUP(BC215,Dicionário!A:B,2,0),"Conferir")</f>
        <v>2</v>
      </c>
      <c r="BE215" s="2" t="s">
        <v>1738</v>
      </c>
      <c r="BF215" s="2">
        <v>0</v>
      </c>
      <c r="BG215" s="2" t="s">
        <v>143</v>
      </c>
      <c r="BH215" s="10">
        <f>IFERROR(VLOOKUP(BG215,Dicionário!$A:$B,2,0),"CONFERIR")</f>
        <v>1</v>
      </c>
      <c r="BI215" s="2">
        <v>0</v>
      </c>
      <c r="BJ215" s="2" t="s">
        <v>144</v>
      </c>
      <c r="BK215" s="10">
        <f>IFERROR(VLOOKUP(BJ215,Dicionário!$A:$B,2,0),"CONFERIR")</f>
        <v>2</v>
      </c>
      <c r="BL215" s="2">
        <v>0</v>
      </c>
      <c r="BM215" s="2" t="s">
        <v>150</v>
      </c>
      <c r="BN215" s="10">
        <f>IFERROR(VLOOKUP(BM215,Dicionário!$A:$B,2,0),"CONFERIR")</f>
        <v>2</v>
      </c>
      <c r="BO215" s="2">
        <v>0</v>
      </c>
      <c r="BP215" s="2" t="s">
        <v>379</v>
      </c>
      <c r="BQ215" s="10">
        <f>IFERROR(VLOOKUP(BP215,Dicionário!$A:$B,2,0),"CONFERIR")</f>
        <v>2</v>
      </c>
      <c r="BR215" s="2">
        <v>233</v>
      </c>
      <c r="BS215" s="2" t="s">
        <v>146</v>
      </c>
      <c r="BT215" s="10">
        <f>IFERROR(VLOOKUP(BS215,Dicionário!$A:$B,2,0),"CONFERIR")</f>
        <v>2</v>
      </c>
      <c r="BU215" s="2">
        <v>180</v>
      </c>
      <c r="BV215" s="2" t="s">
        <v>353</v>
      </c>
      <c r="BW215" s="10">
        <f>IFERROR(VLOOKUP(BV215,Dicionário!$A:$B,2,0),"CONFERIR")</f>
        <v>0</v>
      </c>
      <c r="BX215" s="2" t="s">
        <v>148</v>
      </c>
      <c r="BY215" s="2">
        <v>150</v>
      </c>
      <c r="BZ215" s="2" t="s">
        <v>266</v>
      </c>
      <c r="CA215" s="10">
        <f>IFERROR(VLOOKUP(BZ215,Dicionário!$A:$B,2,0),"CONFERIR")</f>
        <v>0</v>
      </c>
      <c r="CB215" s="2">
        <v>378</v>
      </c>
      <c r="CC215" s="2">
        <v>0</v>
      </c>
      <c r="CD215" s="2" t="s">
        <v>150</v>
      </c>
      <c r="CE215" s="10">
        <f>IFERROR(VLOOKUP(CD215,Dicionário!$A:$B,2,0),"CONFERIR")</f>
        <v>2</v>
      </c>
      <c r="CF215" s="2">
        <v>0</v>
      </c>
      <c r="CG215" s="2" t="s">
        <v>150</v>
      </c>
      <c r="CH215" s="10">
        <f>IFERROR(VLOOKUP(CG215,Dicionário!$A:$B,2,0),"CONFERIR")</f>
        <v>2</v>
      </c>
      <c r="CI215" s="2">
        <v>0</v>
      </c>
      <c r="CJ215" s="2" t="s">
        <v>150</v>
      </c>
      <c r="CK215" s="10">
        <f>IFERROR(VLOOKUP(CJ215,Dicionário!$A:$B,2,0),"CONFERIR")</f>
        <v>2</v>
      </c>
      <c r="CM215" s="2">
        <v>0</v>
      </c>
      <c r="CN215" s="2">
        <v>0</v>
      </c>
      <c r="CO215" s="2">
        <v>0</v>
      </c>
      <c r="CP215" s="2" t="s">
        <v>150</v>
      </c>
      <c r="CQ215" s="10">
        <f>IFERROR(VLOOKUP(CP215,Dicionário!$A:$B,2,0),"CONFERIR")</f>
        <v>2</v>
      </c>
      <c r="CR215" s="2">
        <v>0</v>
      </c>
      <c r="CS215" s="2" t="s">
        <v>150</v>
      </c>
      <c r="CT215" s="10">
        <f>IFERROR(VLOOKUP(CS215,Dicionário!A:B,2,0),"Conferir")</f>
        <v>2</v>
      </c>
      <c r="CU215" s="2">
        <v>0</v>
      </c>
      <c r="CV215" s="2" t="s">
        <v>150</v>
      </c>
      <c r="CW215" s="10">
        <f>IFERROR(VLOOKUP(CV215,Dicionário!A:B,2,0),"Conferir")</f>
        <v>2</v>
      </c>
      <c r="CX215" s="2">
        <f t="shared" si="4"/>
        <v>0</v>
      </c>
      <c r="CY215" s="2">
        <v>35000</v>
      </c>
      <c r="CZ215" s="2" t="s">
        <v>177</v>
      </c>
      <c r="DA215" s="10">
        <f>IFERROR(VLOOKUP(CZ215,Dicionário!$A:$B,2,0),"CONFERIR")</f>
        <v>0</v>
      </c>
      <c r="DC215" s="2" t="s">
        <v>190</v>
      </c>
      <c r="DD215" s="2" t="s">
        <v>451</v>
      </c>
      <c r="DE215" s="10">
        <f>IFERROR(VLOOKUP(DD215,Dicionário!A:B,2,0),"Conferir")</f>
        <v>3</v>
      </c>
      <c r="DF215" s="2" t="s">
        <v>156</v>
      </c>
      <c r="DH215" s="2" t="s">
        <v>157</v>
      </c>
      <c r="DI215" s="10">
        <f>IFERROR(VLOOKUP(DH215,Dicionário!$A:$B,2,0),"CONFERIR")</f>
        <v>2</v>
      </c>
      <c r="DJ215" s="2" t="s">
        <v>519</v>
      </c>
      <c r="DK215" s="10">
        <f>IFERROR(VLOOKUP(DJ215,Dicionário!A:B,2,0),"Conferir")</f>
        <v>1</v>
      </c>
      <c r="DL215" s="2" t="s">
        <v>217</v>
      </c>
      <c r="DM215" s="10">
        <f>IFERROR(VLOOKUP(DL215,Dicionário!A:B,2,0),"Conferir")</f>
        <v>6</v>
      </c>
      <c r="DN215" s="2" t="s">
        <v>126</v>
      </c>
      <c r="DO215" s="10">
        <f>IFERROR(VLOOKUP(DN215,Dicionário!A:B,2,0),"Conferir")</f>
        <v>2</v>
      </c>
      <c r="DP215" s="2" t="s">
        <v>125</v>
      </c>
      <c r="DQ215" s="10">
        <f>IFERROR(VLOOKUP(DP215,Dicionário!A:B,2,0),"Conferir")</f>
        <v>1</v>
      </c>
      <c r="DS215" s="2">
        <f t="shared" si="5"/>
        <v>2317</v>
      </c>
      <c r="DT215" s="2">
        <f t="shared" si="6"/>
        <v>35941</v>
      </c>
      <c r="DU215" s="2">
        <v>18</v>
      </c>
      <c r="DV215" s="2">
        <v>2022</v>
      </c>
    </row>
    <row r="216" spans="1:126" ht="13" x14ac:dyDescent="0.15">
      <c r="A216" s="6">
        <v>44967.403099282412</v>
      </c>
      <c r="B216" s="2" t="s">
        <v>335</v>
      </c>
      <c r="C216" s="2" t="s">
        <v>1739</v>
      </c>
      <c r="D216" s="2" t="s">
        <v>125</v>
      </c>
      <c r="E216" s="2" t="s">
        <v>126</v>
      </c>
      <c r="F216" s="2" t="s">
        <v>126</v>
      </c>
      <c r="G216" s="2">
        <v>1</v>
      </c>
      <c r="H216" s="2">
        <v>2</v>
      </c>
      <c r="I216" s="2">
        <v>1</v>
      </c>
      <c r="J216" s="2" t="s">
        <v>128</v>
      </c>
      <c r="K216" s="2" t="s">
        <v>182</v>
      </c>
      <c r="L216" s="2" t="s">
        <v>1740</v>
      </c>
      <c r="M216" s="2">
        <v>2023020404</v>
      </c>
      <c r="N216" s="2" t="s">
        <v>1741</v>
      </c>
      <c r="O216" s="2">
        <v>11972063522</v>
      </c>
      <c r="P216" s="2">
        <v>500517496</v>
      </c>
      <c r="Q216" s="2">
        <v>51171789807</v>
      </c>
      <c r="R216" s="7">
        <v>38553</v>
      </c>
      <c r="S216" s="2" t="s">
        <v>224</v>
      </c>
      <c r="T216" s="2" t="s">
        <v>133</v>
      </c>
      <c r="U216" s="2" t="s">
        <v>1742</v>
      </c>
      <c r="V216" s="8" t="s">
        <v>1743</v>
      </c>
      <c r="W216" s="2" t="s">
        <v>1137</v>
      </c>
      <c r="X216" s="2" t="s">
        <v>137</v>
      </c>
      <c r="Y216" s="2" t="s">
        <v>138</v>
      </c>
      <c r="Z216" s="2" t="s">
        <v>139</v>
      </c>
      <c r="AB216" s="2">
        <v>4</v>
      </c>
      <c r="AC216" s="2">
        <v>4</v>
      </c>
      <c r="AD216" s="2">
        <f t="shared" si="0"/>
        <v>8</v>
      </c>
      <c r="AE216" s="2">
        <v>0</v>
      </c>
      <c r="AF216" s="2">
        <f t="shared" si="1"/>
        <v>8</v>
      </c>
      <c r="AG216" s="2" t="str">
        <f t="shared" si="2"/>
        <v>Ok</v>
      </c>
      <c r="AH216" s="2" t="s">
        <v>140</v>
      </c>
      <c r="AI216" s="2">
        <v>0</v>
      </c>
      <c r="AJ216" s="2" t="s">
        <v>141</v>
      </c>
      <c r="AK216" s="2">
        <f>IFERROR(VLOOKUP(AJ216,Dicionário!A:B,2,0),"Conferir")</f>
        <v>2</v>
      </c>
      <c r="AL216" s="2">
        <v>0</v>
      </c>
      <c r="AM216" s="2" t="s">
        <v>141</v>
      </c>
      <c r="AN216" s="9">
        <f>IFERROR(VLOOKUP(AM216,Dicionário!A:B,2,0),"Conferir")</f>
        <v>2</v>
      </c>
      <c r="AO216" s="2">
        <v>3200</v>
      </c>
      <c r="AP216" s="2" t="s">
        <v>142</v>
      </c>
      <c r="AQ216" s="2">
        <f>IFERROR(VLOOKUP(AP216,Dicionário!A:B,2,0),"Conferir")</f>
        <v>2</v>
      </c>
      <c r="AR216" s="2">
        <v>0</v>
      </c>
      <c r="AS216" s="2" t="s">
        <v>141</v>
      </c>
      <c r="AT216" s="9">
        <f>IFERROR(VLOOKUP(AS216,Dicionário!A:B,2,0),"Conferir")</f>
        <v>2</v>
      </c>
      <c r="AU216" s="2">
        <v>0</v>
      </c>
      <c r="AV216" s="2">
        <f t="shared" si="28"/>
        <v>13</v>
      </c>
      <c r="AW216" s="2" t="s">
        <v>141</v>
      </c>
      <c r="AX216" s="9">
        <f>IFERROR(VLOOKUP(AW216,Dicionário!A:B,2,0),"Conferir")</f>
        <v>2</v>
      </c>
      <c r="AY216" s="2">
        <v>0</v>
      </c>
      <c r="AZ216" s="2" t="s">
        <v>141</v>
      </c>
      <c r="BA216" s="10">
        <f>IFERROR(VLOOKUP(AZ216,Dicionário!A:B,2,0),"Conferir")</f>
        <v>2</v>
      </c>
      <c r="BB216" s="2">
        <v>0</v>
      </c>
      <c r="BC216" s="2" t="s">
        <v>141</v>
      </c>
      <c r="BD216" s="10">
        <f>IFERROR(VLOOKUP(BC216,Dicionário!A:B,2,0),"Conferir")</f>
        <v>2</v>
      </c>
      <c r="BF216" s="2">
        <v>0</v>
      </c>
      <c r="BG216" s="2" t="s">
        <v>265</v>
      </c>
      <c r="BH216" s="10">
        <f>IFERROR(VLOOKUP(BG216,Dicionário!$A:$B,2,0),"CONFERIR")</f>
        <v>3</v>
      </c>
      <c r="BI216" s="2">
        <v>0</v>
      </c>
      <c r="BJ216" s="2" t="s">
        <v>144</v>
      </c>
      <c r="BK216" s="10">
        <f>IFERROR(VLOOKUP(BJ216,Dicionário!$A:$B,2,0),"CONFERIR")</f>
        <v>2</v>
      </c>
      <c r="BL216" s="2">
        <v>0</v>
      </c>
      <c r="BM216" s="2" t="s">
        <v>150</v>
      </c>
      <c r="BN216" s="10">
        <f>IFERROR(VLOOKUP(BM216,Dicionário!$A:$B,2,0),"CONFERIR")</f>
        <v>2</v>
      </c>
      <c r="BO216" s="2">
        <v>183</v>
      </c>
      <c r="BP216" s="2" t="s">
        <v>146</v>
      </c>
      <c r="BQ216" s="10">
        <f>IFERROR(VLOOKUP(BP216,Dicionário!$A:$B,2,0),"CONFERIR")</f>
        <v>2</v>
      </c>
      <c r="BR216" s="2">
        <v>194</v>
      </c>
      <c r="BS216" s="2" t="s">
        <v>146</v>
      </c>
      <c r="BT216" s="10">
        <f>IFERROR(VLOOKUP(BS216,Dicionário!$A:$B,2,0),"CONFERIR")</f>
        <v>2</v>
      </c>
      <c r="BU216" s="2">
        <v>150</v>
      </c>
      <c r="BV216" s="2" t="s">
        <v>147</v>
      </c>
      <c r="BW216" s="10">
        <f>IFERROR(VLOOKUP(BV216,Dicionário!$A:$B,2,0),"CONFERIR")</f>
        <v>2</v>
      </c>
      <c r="BX216" s="2" t="s">
        <v>148</v>
      </c>
      <c r="BY216" s="2">
        <v>144</v>
      </c>
      <c r="BZ216" s="2" t="s">
        <v>149</v>
      </c>
      <c r="CA216" s="10">
        <f>IFERROR(VLOOKUP(BZ216,Dicionário!$A:$B,2,0),"CONFERIR")</f>
        <v>2</v>
      </c>
      <c r="CB216" s="2">
        <v>50</v>
      </c>
      <c r="CC216" s="2">
        <v>0</v>
      </c>
      <c r="CD216" s="2" t="s">
        <v>150</v>
      </c>
      <c r="CE216" s="10">
        <f>IFERROR(VLOOKUP(CD216,Dicionário!$A:$B,2,0),"CONFERIR")</f>
        <v>2</v>
      </c>
      <c r="CF216" s="2">
        <v>233</v>
      </c>
      <c r="CG216" s="2" t="s">
        <v>297</v>
      </c>
      <c r="CH216" s="10">
        <f>IFERROR(VLOOKUP(CG216,Dicionário!$A:$B,2,0),"CONFERIR")</f>
        <v>2</v>
      </c>
      <c r="CI216" s="2">
        <v>800</v>
      </c>
      <c r="CJ216" s="2" t="s">
        <v>287</v>
      </c>
      <c r="CK216" s="10">
        <f>IFERROR(VLOOKUP(CJ216,Dicionário!$A:$B,2,0),"CONFERIR")</f>
        <v>0</v>
      </c>
      <c r="CL216" s="2" t="s">
        <v>1744</v>
      </c>
      <c r="CM216" s="2">
        <v>0</v>
      </c>
      <c r="CN216" s="2">
        <v>0</v>
      </c>
      <c r="CO216" s="2">
        <v>0</v>
      </c>
      <c r="CP216" s="2" t="s">
        <v>150</v>
      </c>
      <c r="CQ216" s="10">
        <f>IFERROR(VLOOKUP(CP216,Dicionário!$A:$B,2,0),"CONFERIR")</f>
        <v>2</v>
      </c>
      <c r="CR216" s="2">
        <v>0</v>
      </c>
      <c r="CS216" s="2" t="s">
        <v>150</v>
      </c>
      <c r="CT216" s="10">
        <f>IFERROR(VLOOKUP(CS216,Dicionário!A:B,2,0),"Conferir")</f>
        <v>2</v>
      </c>
      <c r="CU216" s="2">
        <v>160</v>
      </c>
      <c r="CV216" s="2" t="s">
        <v>154</v>
      </c>
      <c r="CW216" s="10">
        <f>IFERROR(VLOOKUP(CV216,Dicionário!A:B,2,0),"Conferir")</f>
        <v>2</v>
      </c>
      <c r="CX216" s="2">
        <f t="shared" si="4"/>
        <v>13.333333333333334</v>
      </c>
      <c r="CY216" s="2">
        <v>0</v>
      </c>
      <c r="CZ216" s="2" t="s">
        <v>150</v>
      </c>
      <c r="DA216" s="10">
        <f>IFERROR(VLOOKUP(CZ216,Dicionário!$A:$B,2,0),"CONFERIR")</f>
        <v>2</v>
      </c>
      <c r="DC216" s="2" t="s">
        <v>155</v>
      </c>
      <c r="DD216" s="2" t="s">
        <v>155</v>
      </c>
      <c r="DE216" s="10">
        <f>IFERROR(VLOOKUP(DD216,Dicionário!A:B,2,0),"Conferir")</f>
        <v>1</v>
      </c>
      <c r="DF216" s="2" t="s">
        <v>156</v>
      </c>
      <c r="DH216" s="2" t="s">
        <v>157</v>
      </c>
      <c r="DI216" s="10">
        <f>IFERROR(VLOOKUP(DH216,Dicionário!$A:$B,2,0),"CONFERIR")</f>
        <v>2</v>
      </c>
      <c r="DJ216" s="2" t="s">
        <v>229</v>
      </c>
      <c r="DK216" s="10">
        <f>IFERROR(VLOOKUP(DJ216,Dicionário!A:B,2,0),"Conferir")</f>
        <v>2</v>
      </c>
      <c r="DL216" s="2" t="s">
        <v>206</v>
      </c>
      <c r="DM216" s="10">
        <f>IFERROR(VLOOKUP(DL216,Dicionário!A:B,2,0),"Conferir")</f>
        <v>7</v>
      </c>
      <c r="DN216" s="2" t="s">
        <v>126</v>
      </c>
      <c r="DO216" s="10">
        <f>IFERROR(VLOOKUP(DN216,Dicionário!A:B,2,0),"Conferir")</f>
        <v>2</v>
      </c>
      <c r="DP216" s="2" t="s">
        <v>126</v>
      </c>
      <c r="DQ216" s="10">
        <f>IFERROR(VLOOKUP(DP216,Dicionário!A:B,2,0),"Conferir")</f>
        <v>2</v>
      </c>
      <c r="DS216" s="2">
        <f t="shared" si="5"/>
        <v>3200</v>
      </c>
      <c r="DT216" s="2">
        <f t="shared" si="6"/>
        <v>1754</v>
      </c>
      <c r="DU216" s="2">
        <v>18</v>
      </c>
      <c r="DV216" s="2">
        <v>2022</v>
      </c>
    </row>
    <row r="217" spans="1:126" ht="13" x14ac:dyDescent="0.15">
      <c r="A217" s="6">
        <v>44965.42109989583</v>
      </c>
      <c r="B217" s="2" t="s">
        <v>392</v>
      </c>
      <c r="C217" s="2" t="s">
        <v>1745</v>
      </c>
      <c r="D217" s="2" t="s">
        <v>125</v>
      </c>
      <c r="E217" s="2" t="s">
        <v>126</v>
      </c>
      <c r="F217" s="2" t="s">
        <v>126</v>
      </c>
      <c r="G217" s="2">
        <v>2</v>
      </c>
      <c r="H217" s="2">
        <v>1</v>
      </c>
      <c r="I217" s="2" t="s">
        <v>127</v>
      </c>
      <c r="J217" s="2" t="s">
        <v>163</v>
      </c>
      <c r="K217" s="2" t="s">
        <v>128</v>
      </c>
      <c r="L217" s="2" t="s">
        <v>1746</v>
      </c>
      <c r="M217" s="2">
        <v>2023020408</v>
      </c>
      <c r="N217" s="2" t="s">
        <v>1747</v>
      </c>
      <c r="O217" s="2">
        <v>11914808334</v>
      </c>
      <c r="P217" s="2">
        <v>528886769</v>
      </c>
      <c r="Q217" s="2">
        <v>46907101807</v>
      </c>
      <c r="R217" s="7">
        <v>38529</v>
      </c>
      <c r="S217" s="2" t="s">
        <v>132</v>
      </c>
      <c r="T217" s="2" t="s">
        <v>133</v>
      </c>
      <c r="U217" s="2" t="s">
        <v>1748</v>
      </c>
      <c r="V217" s="8" t="s">
        <v>1749</v>
      </c>
      <c r="W217" s="2" t="s">
        <v>275</v>
      </c>
      <c r="X217" s="2" t="s">
        <v>137</v>
      </c>
      <c r="Y217" s="2" t="s">
        <v>138</v>
      </c>
      <c r="Z217" s="2" t="s">
        <v>139</v>
      </c>
      <c r="AB217" s="2">
        <v>4</v>
      </c>
      <c r="AC217" s="2">
        <v>4</v>
      </c>
      <c r="AD217" s="2">
        <f t="shared" si="0"/>
        <v>8</v>
      </c>
      <c r="AF217" s="2">
        <f t="shared" si="1"/>
        <v>8</v>
      </c>
      <c r="AG217" s="2" t="str">
        <f t="shared" si="2"/>
        <v>Ok</v>
      </c>
      <c r="AH217" s="2" t="s">
        <v>169</v>
      </c>
      <c r="AI217" s="2">
        <v>0</v>
      </c>
      <c r="AJ217" s="2" t="s">
        <v>141</v>
      </c>
      <c r="AK217" s="2">
        <f>IFERROR(VLOOKUP(AJ217,Dicionário!A:B,2,0),"Conferir")</f>
        <v>2</v>
      </c>
      <c r="AL217" s="2">
        <v>2200</v>
      </c>
      <c r="AM217" s="2" t="s">
        <v>188</v>
      </c>
      <c r="AN217" s="9">
        <f>IFERROR(VLOOKUP(AM217,Dicionário!A:B,2,0),"Conferir")</f>
        <v>0</v>
      </c>
      <c r="AO217" s="2">
        <v>0</v>
      </c>
      <c r="AP217" s="2" t="s">
        <v>141</v>
      </c>
      <c r="AQ217" s="2">
        <f>IFERROR(VLOOKUP(AP217,Dicionário!A:B,2,0),"Conferir")</f>
        <v>2</v>
      </c>
      <c r="AR217" s="2">
        <v>0</v>
      </c>
      <c r="AS217" s="2" t="s">
        <v>141</v>
      </c>
      <c r="AT217" s="9">
        <f>IFERROR(VLOOKUP(AS217,Dicionário!A:B,2,0),"Conferir")</f>
        <v>2</v>
      </c>
      <c r="AU217" s="2">
        <v>0</v>
      </c>
      <c r="AV217" s="2">
        <f t="shared" si="28"/>
        <v>0</v>
      </c>
      <c r="AW217" s="2" t="s">
        <v>141</v>
      </c>
      <c r="AX217" s="9">
        <f>IFERROR(VLOOKUP(AW217,Dicionário!A:B,2,0),"Conferir")</f>
        <v>2</v>
      </c>
      <c r="AY217" s="2">
        <v>0</v>
      </c>
      <c r="AZ217" s="2" t="s">
        <v>141</v>
      </c>
      <c r="BA217" s="10">
        <f>IFERROR(VLOOKUP(AZ217,Dicionário!A:B,2,0),"Conferir")</f>
        <v>2</v>
      </c>
      <c r="BB217" s="2">
        <v>0</v>
      </c>
      <c r="BC217" s="2" t="s">
        <v>141</v>
      </c>
      <c r="BD217" s="10">
        <f>IFERROR(VLOOKUP(BC217,Dicionário!A:B,2,0),"Conferir")</f>
        <v>2</v>
      </c>
      <c r="BF217" s="2">
        <v>0</v>
      </c>
      <c r="BG217" s="2" t="s">
        <v>143</v>
      </c>
      <c r="BH217" s="10">
        <f>IFERROR(VLOOKUP(BG217,Dicionário!$A:$B,2,0),"CONFERIR")</f>
        <v>1</v>
      </c>
      <c r="BI217" s="2">
        <v>0</v>
      </c>
      <c r="BJ217" s="2" t="s">
        <v>144</v>
      </c>
      <c r="BK217" s="10">
        <f>IFERROR(VLOOKUP(BJ217,Dicionário!$A:$B,2,0),"CONFERIR")</f>
        <v>2</v>
      </c>
      <c r="BL217" s="2">
        <v>1084</v>
      </c>
      <c r="BM217" s="2" t="s">
        <v>145</v>
      </c>
      <c r="BN217" s="10">
        <f>IFERROR(VLOOKUP(BM217,Dicionário!$A:$B,2,0),"CONFERIR")</f>
        <v>2</v>
      </c>
      <c r="BO217" s="2">
        <v>61</v>
      </c>
      <c r="BP217" s="2" t="s">
        <v>146</v>
      </c>
      <c r="BQ217" s="10">
        <f>IFERROR(VLOOKUP(BP217,Dicionário!$A:$B,2,0),"CONFERIR")</f>
        <v>2</v>
      </c>
      <c r="BR217" s="2">
        <v>80</v>
      </c>
      <c r="BS217" s="2" t="s">
        <v>146</v>
      </c>
      <c r="BT217" s="10">
        <f>IFERROR(VLOOKUP(BS217,Dicionário!$A:$B,2,0),"CONFERIR")</f>
        <v>2</v>
      </c>
      <c r="BU217" s="2">
        <v>30</v>
      </c>
      <c r="BV217" s="2" t="s">
        <v>147</v>
      </c>
      <c r="BW217" s="10">
        <f>IFERROR(VLOOKUP(BV217,Dicionário!$A:$B,2,0),"CONFERIR")</f>
        <v>2</v>
      </c>
      <c r="BX217" s="2" t="s">
        <v>148</v>
      </c>
      <c r="BY217" s="2">
        <v>95</v>
      </c>
      <c r="BZ217" s="2" t="s">
        <v>149</v>
      </c>
      <c r="CA217" s="10">
        <f>IFERROR(VLOOKUP(BZ217,Dicionário!$A:$B,2,0),"CONFERIR")</f>
        <v>2</v>
      </c>
      <c r="CB217" s="2">
        <v>168</v>
      </c>
      <c r="CC217" s="2">
        <v>0</v>
      </c>
      <c r="CD217" s="2" t="s">
        <v>150</v>
      </c>
      <c r="CE217" s="10">
        <f>IFERROR(VLOOKUP(CD217,Dicionário!$A:$B,2,0),"CONFERIR")</f>
        <v>2</v>
      </c>
      <c r="CF217" s="2">
        <v>0</v>
      </c>
      <c r="CG217" s="2" t="s">
        <v>150</v>
      </c>
      <c r="CH217" s="10">
        <f>IFERROR(VLOOKUP(CG217,Dicionário!$A:$B,2,0),"CONFERIR")</f>
        <v>2</v>
      </c>
      <c r="CI217" s="2">
        <v>97</v>
      </c>
      <c r="CJ217" s="2" t="s">
        <v>175</v>
      </c>
      <c r="CK217" s="10">
        <f>IFERROR(VLOOKUP(CJ217,Dicionário!$A:$B,2,0),"CONFERIR")</f>
        <v>2</v>
      </c>
      <c r="CL217" s="2" t="s">
        <v>189</v>
      </c>
      <c r="CM217" s="2">
        <v>1</v>
      </c>
      <c r="CN217" s="2">
        <v>0</v>
      </c>
      <c r="CO217" s="2">
        <v>1312</v>
      </c>
      <c r="CP217" s="2" t="s">
        <v>154</v>
      </c>
      <c r="CQ217" s="10">
        <f>IFERROR(VLOOKUP(CP217,Dicionário!$A:$B,2,0),"CONFERIR")</f>
        <v>2</v>
      </c>
      <c r="CR217" s="2">
        <v>0</v>
      </c>
      <c r="CS217" s="2" t="s">
        <v>150</v>
      </c>
      <c r="CT217" s="10">
        <f>IFERROR(VLOOKUP(CS217,Dicionário!A:B,2,0),"Conferir")</f>
        <v>2</v>
      </c>
      <c r="CU217" s="2">
        <v>0</v>
      </c>
      <c r="CV217" s="2" t="s">
        <v>150</v>
      </c>
      <c r="CW217" s="10">
        <f>IFERROR(VLOOKUP(CV217,Dicionário!A:B,2,0),"Conferir")</f>
        <v>2</v>
      </c>
      <c r="CX217" s="2">
        <f t="shared" si="4"/>
        <v>0</v>
      </c>
      <c r="CY217" s="2">
        <v>0</v>
      </c>
      <c r="CZ217" s="2" t="s">
        <v>150</v>
      </c>
      <c r="DA217" s="10">
        <f>IFERROR(VLOOKUP(CZ217,Dicionário!$A:$B,2,0),"CONFERIR")</f>
        <v>2</v>
      </c>
      <c r="DC217" s="2" t="s">
        <v>203</v>
      </c>
      <c r="DD217" s="2" t="s">
        <v>155</v>
      </c>
      <c r="DE217" s="10">
        <f>IFERROR(VLOOKUP(DD217,Dicionário!A:B,2,0),"Conferir")</f>
        <v>1</v>
      </c>
      <c r="DF217" s="2" t="s">
        <v>156</v>
      </c>
      <c r="DH217" s="2" t="s">
        <v>157</v>
      </c>
      <c r="DI217" s="10">
        <f>IFERROR(VLOOKUP(DH217,Dicionário!$A:$B,2,0),"CONFERIR")</f>
        <v>2</v>
      </c>
      <c r="DJ217" s="2" t="s">
        <v>158</v>
      </c>
      <c r="DK217" s="10">
        <f>IFERROR(VLOOKUP(DJ217,Dicionário!A:B,2,0),"Conferir")</f>
        <v>5</v>
      </c>
      <c r="DL217" s="2" t="s">
        <v>319</v>
      </c>
      <c r="DM217" s="10">
        <f>IFERROR(VLOOKUP(DL217,Dicionário!A:B,2,0),"Conferir")</f>
        <v>3</v>
      </c>
      <c r="DN217" s="2" t="s">
        <v>126</v>
      </c>
      <c r="DO217" s="10">
        <f>IFERROR(VLOOKUP(DN217,Dicionário!A:B,2,0),"Conferir")</f>
        <v>2</v>
      </c>
      <c r="DP217" s="2" t="s">
        <v>126</v>
      </c>
      <c r="DQ217" s="10">
        <f>IFERROR(VLOOKUP(DP217,Dicionário!A:B,2,0),"Conferir")</f>
        <v>2</v>
      </c>
      <c r="DS217" s="2">
        <f t="shared" si="5"/>
        <v>2200</v>
      </c>
      <c r="DT217" s="2">
        <f t="shared" si="6"/>
        <v>2927</v>
      </c>
      <c r="DU217" s="2">
        <v>18</v>
      </c>
      <c r="DV217" s="2">
        <v>2022</v>
      </c>
    </row>
    <row r="218" spans="1:126" ht="13" x14ac:dyDescent="0.15">
      <c r="A218" s="6">
        <v>44965.477095300928</v>
      </c>
      <c r="B218" s="2" t="s">
        <v>335</v>
      </c>
      <c r="C218" s="2" t="s">
        <v>1750</v>
      </c>
      <c r="D218" s="2" t="s">
        <v>125</v>
      </c>
      <c r="E218" s="2" t="s">
        <v>126</v>
      </c>
      <c r="F218" s="2" t="s">
        <v>126</v>
      </c>
      <c r="G218" s="2" t="s">
        <v>162</v>
      </c>
      <c r="H218" s="2" t="s">
        <v>162</v>
      </c>
      <c r="I218" s="2" t="s">
        <v>127</v>
      </c>
      <c r="J218" s="2" t="s">
        <v>209</v>
      </c>
      <c r="K218" s="2" t="s">
        <v>209</v>
      </c>
      <c r="L218" s="2" t="s">
        <v>1751</v>
      </c>
      <c r="M218" s="2">
        <v>2023020409</v>
      </c>
      <c r="N218" s="2" t="s">
        <v>1752</v>
      </c>
      <c r="O218" s="2">
        <v>11944000270</v>
      </c>
      <c r="P218" s="2">
        <v>553367432</v>
      </c>
      <c r="Q218" s="2">
        <v>43036186832</v>
      </c>
      <c r="R218" s="7">
        <v>38493</v>
      </c>
      <c r="S218" s="2" t="s">
        <v>832</v>
      </c>
      <c r="T218" s="2" t="s">
        <v>133</v>
      </c>
      <c r="U218" s="2" t="s">
        <v>1753</v>
      </c>
      <c r="V218" s="8" t="s">
        <v>1754</v>
      </c>
      <c r="W218" s="2" t="s">
        <v>168</v>
      </c>
      <c r="X218" s="2" t="s">
        <v>137</v>
      </c>
      <c r="Y218" s="2" t="s">
        <v>138</v>
      </c>
      <c r="Z218" s="2" t="s">
        <v>139</v>
      </c>
      <c r="AB218" s="2">
        <v>5</v>
      </c>
      <c r="AC218" s="2">
        <v>5</v>
      </c>
      <c r="AD218" s="2">
        <f t="shared" si="0"/>
        <v>10</v>
      </c>
      <c r="AE218" s="2">
        <v>0</v>
      </c>
      <c r="AF218" s="2">
        <f t="shared" si="1"/>
        <v>10</v>
      </c>
      <c r="AG218" s="2" t="str">
        <f t="shared" si="2"/>
        <v>Ok</v>
      </c>
      <c r="AH218" s="2" t="s">
        <v>169</v>
      </c>
      <c r="AI218" s="2">
        <v>0</v>
      </c>
      <c r="AJ218" s="2" t="s">
        <v>141</v>
      </c>
      <c r="AK218" s="2">
        <f>IFERROR(VLOOKUP(AJ218,Dicionário!A:B,2,0),"Conferir")</f>
        <v>2</v>
      </c>
      <c r="AL218" s="2">
        <v>0</v>
      </c>
      <c r="AM218" s="2" t="s">
        <v>141</v>
      </c>
      <c r="AN218" s="9">
        <f>IFERROR(VLOOKUP(AM218,Dicionário!A:B,2,0),"Conferir")</f>
        <v>2</v>
      </c>
      <c r="AO218" s="2">
        <v>0</v>
      </c>
      <c r="AP218" s="2" t="s">
        <v>141</v>
      </c>
      <c r="AQ218" s="2">
        <f>IFERROR(VLOOKUP(AP218,Dicionário!A:B,2,0),"Conferir")</f>
        <v>2</v>
      </c>
      <c r="AR218" s="2">
        <v>0</v>
      </c>
      <c r="AS218" s="2" t="s">
        <v>141</v>
      </c>
      <c r="AT218" s="9">
        <f>IFERROR(VLOOKUP(AS218,Dicionário!A:B,2,0),"Conferir")</f>
        <v>2</v>
      </c>
      <c r="AU218" s="2">
        <v>0</v>
      </c>
      <c r="AV218" s="2">
        <v>0</v>
      </c>
      <c r="AW218" s="2" t="s">
        <v>141</v>
      </c>
      <c r="AX218" s="9">
        <f>IFERROR(VLOOKUP(AW218,Dicionário!A:B,2,0),"Conferir")</f>
        <v>2</v>
      </c>
      <c r="AY218" s="2">
        <v>5133</v>
      </c>
      <c r="AZ218" s="2" t="s">
        <v>587</v>
      </c>
      <c r="BA218" s="10">
        <f>IFERROR(VLOOKUP(AZ218,Dicionário!A:B,2,0),"Conferir")</f>
        <v>2</v>
      </c>
      <c r="BB218" s="2">
        <v>0</v>
      </c>
      <c r="BC218" s="2" t="s">
        <v>141</v>
      </c>
      <c r="BD218" s="10">
        <f>IFERROR(VLOOKUP(BC218,Dicionário!A:B,2,0),"Conferir")</f>
        <v>2</v>
      </c>
      <c r="BF218" s="2">
        <v>0</v>
      </c>
      <c r="BG218" s="2" t="s">
        <v>172</v>
      </c>
      <c r="BH218" s="10">
        <f>IFERROR(VLOOKUP(BG218,Dicionário!$A:$B,2,0),"CONFERIR")</f>
        <v>2</v>
      </c>
      <c r="BI218" s="2">
        <v>2500</v>
      </c>
      <c r="BJ218" s="2" t="s">
        <v>173</v>
      </c>
      <c r="BK218" s="10">
        <f>IFERROR(VLOOKUP(BJ218,Dicionário!$A:$B,2,0),"CONFERIR")</f>
        <v>2</v>
      </c>
      <c r="BL218" s="2">
        <v>0</v>
      </c>
      <c r="BM218" s="2" t="s">
        <v>150</v>
      </c>
      <c r="BN218" s="10">
        <f>IFERROR(VLOOKUP(BM218,Dicionário!$A:$B,2,0),"CONFERIR")</f>
        <v>2</v>
      </c>
      <c r="BO218" s="2">
        <v>388</v>
      </c>
      <c r="BP218" s="2" t="s">
        <v>146</v>
      </c>
      <c r="BQ218" s="10">
        <f>IFERROR(VLOOKUP(BP218,Dicionário!$A:$B,2,0),"CONFERIR")</f>
        <v>2</v>
      </c>
      <c r="BR218" s="2">
        <v>387</v>
      </c>
      <c r="BS218" s="2" t="s">
        <v>146</v>
      </c>
      <c r="BT218" s="10">
        <f>IFERROR(VLOOKUP(BS218,Dicionário!$A:$B,2,0),"CONFERIR")</f>
        <v>2</v>
      </c>
      <c r="BU218" s="2">
        <v>230</v>
      </c>
      <c r="BV218" s="2" t="s">
        <v>147</v>
      </c>
      <c r="BW218" s="10">
        <f>IFERROR(VLOOKUP(BV218,Dicionário!$A:$B,2,0),"CONFERIR")</f>
        <v>2</v>
      </c>
      <c r="BX218" s="2" t="s">
        <v>202</v>
      </c>
      <c r="BY218" s="2">
        <v>0</v>
      </c>
      <c r="BZ218" s="2" t="s">
        <v>150</v>
      </c>
      <c r="CA218" s="10">
        <f>IFERROR(VLOOKUP(BZ218,Dicionário!$A:$B,2,0),"CONFERIR")</f>
        <v>2</v>
      </c>
      <c r="CB218" s="2">
        <v>0</v>
      </c>
      <c r="CC218" s="2">
        <v>0</v>
      </c>
      <c r="CD218" s="2" t="s">
        <v>150</v>
      </c>
      <c r="CE218" s="10">
        <f>IFERROR(VLOOKUP(CD218,Dicionário!$A:$B,2,0),"CONFERIR")</f>
        <v>2</v>
      </c>
      <c r="CF218" s="2">
        <v>993</v>
      </c>
      <c r="CG218" s="2" t="s">
        <v>297</v>
      </c>
      <c r="CH218" s="10">
        <f>IFERROR(VLOOKUP(CG218,Dicionário!$A:$B,2,0),"CONFERIR")</f>
        <v>2</v>
      </c>
      <c r="CI218" s="2">
        <v>143</v>
      </c>
      <c r="CJ218" s="2" t="s">
        <v>175</v>
      </c>
      <c r="CK218" s="10">
        <f>IFERROR(VLOOKUP(CJ218,Dicionário!$A:$B,2,0),"CONFERIR")</f>
        <v>2</v>
      </c>
      <c r="CL218" s="2" t="s">
        <v>189</v>
      </c>
      <c r="CM218" s="2">
        <v>1</v>
      </c>
      <c r="CN218" s="2">
        <v>1</v>
      </c>
      <c r="CO218" s="2">
        <v>1640</v>
      </c>
      <c r="CP218" s="2" t="s">
        <v>154</v>
      </c>
      <c r="CQ218" s="10">
        <f>IFERROR(VLOOKUP(CP218,Dicionário!$A:$B,2,0),"CONFERIR")</f>
        <v>2</v>
      </c>
      <c r="CR218" s="2">
        <v>145</v>
      </c>
      <c r="CS218" s="2" t="s">
        <v>154</v>
      </c>
      <c r="CT218" s="10">
        <f>IFERROR(VLOOKUP(CS218,Dicionário!A:B,2,0),"Conferir")</f>
        <v>2</v>
      </c>
      <c r="CU218" s="2">
        <v>0</v>
      </c>
      <c r="CV218" s="2" t="s">
        <v>150</v>
      </c>
      <c r="CW218" s="10">
        <f>IFERROR(VLOOKUP(CV218,Dicionário!A:B,2,0),"Conferir")</f>
        <v>2</v>
      </c>
      <c r="CX218" s="2">
        <f t="shared" si="4"/>
        <v>-12.083333333333334</v>
      </c>
      <c r="CY218" s="2">
        <v>0</v>
      </c>
      <c r="CZ218" s="2" t="s">
        <v>150</v>
      </c>
      <c r="DA218" s="10">
        <f>IFERROR(VLOOKUP(CZ218,Dicionário!$A:$B,2,0),"CONFERIR")</f>
        <v>2</v>
      </c>
      <c r="DC218" s="2" t="s">
        <v>203</v>
      </c>
      <c r="DD218" s="2" t="s">
        <v>155</v>
      </c>
      <c r="DE218" s="10">
        <f>IFERROR(VLOOKUP(DD218,Dicionário!A:B,2,0),"Conferir")</f>
        <v>1</v>
      </c>
      <c r="DF218" s="2" t="s">
        <v>156</v>
      </c>
      <c r="DH218" s="2" t="s">
        <v>157</v>
      </c>
      <c r="DI218" s="10">
        <f>IFERROR(VLOOKUP(DH218,Dicionário!$A:$B,2,0),"CONFERIR")</f>
        <v>2</v>
      </c>
      <c r="DJ218" s="2" t="s">
        <v>230</v>
      </c>
      <c r="DK218" s="10">
        <f>IFERROR(VLOOKUP(DJ218,Dicionário!A:B,2,0),"Conferir")</f>
        <v>4</v>
      </c>
      <c r="DL218" s="2" t="s">
        <v>217</v>
      </c>
      <c r="DM218" s="10">
        <f>IFERROR(VLOOKUP(DL218,Dicionário!A:B,2,0),"Conferir")</f>
        <v>6</v>
      </c>
      <c r="DN218" s="2" t="s">
        <v>126</v>
      </c>
      <c r="DO218" s="10">
        <f>IFERROR(VLOOKUP(DN218,Dicionário!A:B,2,0),"Conferir")</f>
        <v>2</v>
      </c>
      <c r="DP218" s="2" t="s">
        <v>126</v>
      </c>
      <c r="DQ218" s="10">
        <f>IFERROR(VLOOKUP(DP218,Dicionário!A:B,2,0),"Conferir")</f>
        <v>2</v>
      </c>
      <c r="DS218" s="2">
        <f t="shared" si="5"/>
        <v>5133</v>
      </c>
      <c r="DT218" s="2">
        <f t="shared" si="6"/>
        <v>6426</v>
      </c>
      <c r="DU218" s="2">
        <v>18</v>
      </c>
      <c r="DV218" s="2">
        <v>2022</v>
      </c>
    </row>
    <row r="219" spans="1:126" ht="13" x14ac:dyDescent="0.15">
      <c r="A219" s="6">
        <v>44965.603002164353</v>
      </c>
      <c r="B219" s="2" t="s">
        <v>159</v>
      </c>
      <c r="C219" s="2" t="s">
        <v>1755</v>
      </c>
      <c r="D219" s="2" t="s">
        <v>125</v>
      </c>
      <c r="E219" s="2" t="s">
        <v>126</v>
      </c>
      <c r="F219" s="2" t="s">
        <v>126</v>
      </c>
      <c r="G219" s="2" t="s">
        <v>162</v>
      </c>
      <c r="H219" s="2" t="s">
        <v>162</v>
      </c>
      <c r="I219" s="2" t="s">
        <v>127</v>
      </c>
      <c r="J219" s="2" t="s">
        <v>128</v>
      </c>
      <c r="K219" s="2" t="s">
        <v>163</v>
      </c>
      <c r="L219" s="2" t="s">
        <v>1756</v>
      </c>
      <c r="M219" s="2">
        <v>2023020412</v>
      </c>
      <c r="N219" s="2" t="s">
        <v>1757</v>
      </c>
      <c r="O219" s="2">
        <v>11957871127</v>
      </c>
      <c r="P219" s="2">
        <v>609062694</v>
      </c>
      <c r="Q219" s="2">
        <v>50822323800</v>
      </c>
      <c r="R219" s="7">
        <v>38202</v>
      </c>
      <c r="S219" s="2" t="s">
        <v>224</v>
      </c>
      <c r="T219" s="2" t="s">
        <v>133</v>
      </c>
      <c r="U219" s="2" t="s">
        <v>1758</v>
      </c>
      <c r="V219" s="8" t="s">
        <v>1759</v>
      </c>
      <c r="W219" s="2" t="s">
        <v>168</v>
      </c>
      <c r="X219" s="2" t="s">
        <v>137</v>
      </c>
      <c r="Y219" s="2" t="s">
        <v>138</v>
      </c>
      <c r="Z219" s="2" t="s">
        <v>139</v>
      </c>
      <c r="AB219" s="2">
        <v>3</v>
      </c>
      <c r="AC219" s="2">
        <v>2</v>
      </c>
      <c r="AD219" s="2">
        <f t="shared" si="0"/>
        <v>4</v>
      </c>
      <c r="AE219" s="2">
        <v>1</v>
      </c>
      <c r="AF219" s="2">
        <f t="shared" si="1"/>
        <v>5</v>
      </c>
      <c r="AG219" s="2" t="str">
        <f t="shared" si="2"/>
        <v>Ok</v>
      </c>
      <c r="AH219" s="2" t="s">
        <v>140</v>
      </c>
      <c r="AI219" s="2">
        <v>0</v>
      </c>
      <c r="AJ219" s="2" t="s">
        <v>141</v>
      </c>
      <c r="AK219" s="2">
        <f>IFERROR(VLOOKUP(AJ219,Dicionário!A:B,2,0),"Conferir")</f>
        <v>2</v>
      </c>
      <c r="AL219" s="2">
        <v>3300</v>
      </c>
      <c r="AM219" s="2" t="s">
        <v>142</v>
      </c>
      <c r="AN219" s="9">
        <f>IFERROR(VLOOKUP(AM219,Dicionário!A:B,2,0),"Conferir")</f>
        <v>2</v>
      </c>
      <c r="AO219" s="2">
        <v>0</v>
      </c>
      <c r="AP219" s="2" t="s">
        <v>141</v>
      </c>
      <c r="AQ219" s="2">
        <f>IFERROR(VLOOKUP(AP219,Dicionário!A:B,2,0),"Conferir")</f>
        <v>2</v>
      </c>
      <c r="AR219" s="2">
        <v>0</v>
      </c>
      <c r="AS219" s="2" t="s">
        <v>141</v>
      </c>
      <c r="AT219" s="9">
        <f>IFERROR(VLOOKUP(AS219,Dicionário!A:B,2,0),"Conferir")</f>
        <v>2</v>
      </c>
      <c r="AU219" s="2">
        <v>0</v>
      </c>
      <c r="AV219" s="2">
        <f t="shared" ref="AV219:AV221" si="29">ROUND(AU219+CX219,0)</f>
        <v>0</v>
      </c>
      <c r="AW219" s="2" t="s">
        <v>141</v>
      </c>
      <c r="AX219" s="9">
        <f>IFERROR(VLOOKUP(AW219,Dicionário!A:B,2,0),"Conferir")</f>
        <v>2</v>
      </c>
      <c r="AY219" s="2">
        <v>0</v>
      </c>
      <c r="AZ219" s="2" t="s">
        <v>141</v>
      </c>
      <c r="BA219" s="10">
        <f>IFERROR(VLOOKUP(AZ219,Dicionário!A:B,2,0),"Conferir")</f>
        <v>2</v>
      </c>
      <c r="BB219" s="2">
        <v>0</v>
      </c>
      <c r="BC219" s="2" t="s">
        <v>141</v>
      </c>
      <c r="BD219" s="10">
        <f>IFERROR(VLOOKUP(BC219,Dicionário!A:B,2,0),"Conferir")</f>
        <v>2</v>
      </c>
      <c r="BF219" s="2">
        <v>0</v>
      </c>
      <c r="BG219" s="2" t="s">
        <v>172</v>
      </c>
      <c r="BH219" s="10">
        <f>IFERROR(VLOOKUP(BG219,Dicionário!$A:$B,2,0),"CONFERIR")</f>
        <v>2</v>
      </c>
      <c r="BI219" s="2">
        <v>1901</v>
      </c>
      <c r="BJ219" s="2" t="s">
        <v>255</v>
      </c>
      <c r="BK219" s="10">
        <f>IFERROR(VLOOKUP(BJ219,Dicionário!$A:$B,2,0),"CONFERIR")</f>
        <v>0</v>
      </c>
      <c r="BL219" s="2">
        <v>0</v>
      </c>
      <c r="BM219" s="2" t="s">
        <v>150</v>
      </c>
      <c r="BN219" s="10">
        <f>IFERROR(VLOOKUP(BM219,Dicionário!$A:$B,2,0),"CONFERIR")</f>
        <v>2</v>
      </c>
      <c r="BO219" s="2">
        <v>110</v>
      </c>
      <c r="BP219" s="2" t="s">
        <v>146</v>
      </c>
      <c r="BQ219" s="10">
        <f>IFERROR(VLOOKUP(BP219,Dicionário!$A:$B,2,0),"CONFERIR")</f>
        <v>2</v>
      </c>
      <c r="BR219" s="2">
        <v>245</v>
      </c>
      <c r="BS219" s="2" t="s">
        <v>146</v>
      </c>
      <c r="BT219" s="10">
        <f>IFERROR(VLOOKUP(BS219,Dicionário!$A:$B,2,0),"CONFERIR")</f>
        <v>2</v>
      </c>
      <c r="BU219" s="2">
        <v>0</v>
      </c>
      <c r="BV219" s="2" t="s">
        <v>150</v>
      </c>
      <c r="BW219" s="10">
        <f>IFERROR(VLOOKUP(BV219,Dicionário!$A:$B,2,0),"CONFERIR")</f>
        <v>2</v>
      </c>
      <c r="BX219" s="2" t="s">
        <v>202</v>
      </c>
      <c r="BY219" s="2">
        <v>113</v>
      </c>
      <c r="BZ219" s="2" t="s">
        <v>149</v>
      </c>
      <c r="CA219" s="10">
        <f>IFERROR(VLOOKUP(BZ219,Dicionário!$A:$B,2,0),"CONFERIR")</f>
        <v>2</v>
      </c>
      <c r="CB219" s="2">
        <v>80</v>
      </c>
      <c r="CC219" s="2">
        <v>140</v>
      </c>
      <c r="CD219" s="2" t="s">
        <v>214</v>
      </c>
      <c r="CE219" s="10">
        <f>IFERROR(VLOOKUP(CD219,Dicionário!$A:$B,2,0),"CONFERIR")</f>
        <v>2</v>
      </c>
      <c r="CF219" s="2">
        <v>419</v>
      </c>
      <c r="CG219" s="2" t="s">
        <v>297</v>
      </c>
      <c r="CH219" s="10">
        <f>IFERROR(VLOOKUP(CG219,Dicionário!$A:$B,2,0),"CONFERIR")</f>
        <v>2</v>
      </c>
      <c r="CI219" s="2">
        <v>300</v>
      </c>
      <c r="CJ219" s="2" t="s">
        <v>175</v>
      </c>
      <c r="CK219" s="10">
        <f>IFERROR(VLOOKUP(CJ219,Dicionário!$A:$B,2,0),"CONFERIR")</f>
        <v>2</v>
      </c>
      <c r="CL219" s="2" t="s">
        <v>1760</v>
      </c>
      <c r="CM219" s="2">
        <v>0</v>
      </c>
      <c r="CN219" s="2">
        <v>0</v>
      </c>
      <c r="CO219" s="2">
        <v>0</v>
      </c>
      <c r="CP219" s="2" t="s">
        <v>150</v>
      </c>
      <c r="CQ219" s="10">
        <f>IFERROR(VLOOKUP(CP219,Dicionário!$A:$B,2,0),"CONFERIR")</f>
        <v>2</v>
      </c>
      <c r="CR219" s="2">
        <v>0</v>
      </c>
      <c r="CS219" s="2" t="s">
        <v>227</v>
      </c>
      <c r="CT219" s="10">
        <f>IFERROR(VLOOKUP(CS219,Dicionário!A:B,2,0),"Conferir")</f>
        <v>0</v>
      </c>
      <c r="CU219" s="2">
        <v>0</v>
      </c>
      <c r="CV219" s="2" t="s">
        <v>150</v>
      </c>
      <c r="CW219" s="10">
        <f>IFERROR(VLOOKUP(CV219,Dicionário!A:B,2,0),"Conferir")</f>
        <v>2</v>
      </c>
      <c r="CX219" s="2">
        <f t="shared" si="4"/>
        <v>0</v>
      </c>
      <c r="CY219" s="2">
        <v>1500</v>
      </c>
      <c r="CZ219" s="2" t="s">
        <v>177</v>
      </c>
      <c r="DA219" s="10">
        <f>IFERROR(VLOOKUP(CZ219,Dicionário!$A:$B,2,0),"CONFERIR")</f>
        <v>0</v>
      </c>
      <c r="DB219" s="2" t="s">
        <v>1761</v>
      </c>
      <c r="DC219" s="2" t="s">
        <v>155</v>
      </c>
      <c r="DD219" s="2" t="s">
        <v>155</v>
      </c>
      <c r="DE219" s="10">
        <f>IFERROR(VLOOKUP(DD219,Dicionário!A:B,2,0),"Conferir")</f>
        <v>1</v>
      </c>
      <c r="DF219" s="2" t="s">
        <v>156</v>
      </c>
      <c r="DH219" s="2" t="s">
        <v>157</v>
      </c>
      <c r="DI219" s="10">
        <f>IFERROR(VLOOKUP(DH219,Dicionário!$A:$B,2,0),"CONFERIR")</f>
        <v>2</v>
      </c>
      <c r="DJ219" s="2" t="s">
        <v>230</v>
      </c>
      <c r="DK219" s="10">
        <f>IFERROR(VLOOKUP(DJ219,Dicionário!A:B,2,0),"Conferir")</f>
        <v>4</v>
      </c>
      <c r="DL219" s="2" t="s">
        <v>230</v>
      </c>
      <c r="DM219" s="10">
        <f>IFERROR(VLOOKUP(DL219,Dicionário!A:B,2,0),"Conferir")</f>
        <v>4</v>
      </c>
      <c r="DN219" s="2" t="s">
        <v>126</v>
      </c>
      <c r="DO219" s="10">
        <f>IFERROR(VLOOKUP(DN219,Dicionário!A:B,2,0),"Conferir")</f>
        <v>2</v>
      </c>
      <c r="DP219" s="2" t="s">
        <v>126</v>
      </c>
      <c r="DQ219" s="10">
        <f>IFERROR(VLOOKUP(DP219,Dicionário!A:B,2,0),"Conferir")</f>
        <v>2</v>
      </c>
      <c r="DS219" s="2">
        <f t="shared" si="5"/>
        <v>3300</v>
      </c>
      <c r="DT219" s="2">
        <f t="shared" si="6"/>
        <v>4808</v>
      </c>
      <c r="DU219" s="2">
        <v>19</v>
      </c>
      <c r="DV219" s="2">
        <v>2022</v>
      </c>
    </row>
    <row r="220" spans="1:126" ht="13" x14ac:dyDescent="0.15">
      <c r="A220" s="6">
        <v>44966.659395590279</v>
      </c>
      <c r="B220" s="2" t="s">
        <v>218</v>
      </c>
      <c r="C220" s="2" t="s">
        <v>1762</v>
      </c>
      <c r="D220" s="2" t="s">
        <v>125</v>
      </c>
      <c r="E220" s="2" t="s">
        <v>126</v>
      </c>
      <c r="F220" s="2" t="s">
        <v>126</v>
      </c>
      <c r="G220" s="2">
        <v>1</v>
      </c>
      <c r="H220" s="2" t="s">
        <v>162</v>
      </c>
      <c r="I220" s="2" t="s">
        <v>127</v>
      </c>
      <c r="J220" s="2" t="s">
        <v>128</v>
      </c>
      <c r="K220" s="2" t="s">
        <v>163</v>
      </c>
      <c r="L220" s="2" t="s">
        <v>1763</v>
      </c>
      <c r="M220" s="2">
        <v>2023020414</v>
      </c>
      <c r="N220" s="2" t="s">
        <v>1764</v>
      </c>
      <c r="O220" s="2">
        <v>11998003654</v>
      </c>
      <c r="P220" s="2">
        <v>569116636</v>
      </c>
      <c r="Q220" s="2">
        <v>50156707888</v>
      </c>
      <c r="R220" s="7">
        <v>38574</v>
      </c>
      <c r="S220" s="2" t="s">
        <v>132</v>
      </c>
      <c r="T220" s="2" t="s">
        <v>133</v>
      </c>
      <c r="U220" s="2" t="s">
        <v>1765</v>
      </c>
      <c r="V220" s="8" t="s">
        <v>1766</v>
      </c>
      <c r="W220" s="2" t="s">
        <v>254</v>
      </c>
      <c r="X220" s="2" t="s">
        <v>137</v>
      </c>
      <c r="Y220" s="2" t="s">
        <v>138</v>
      </c>
      <c r="Z220" s="2" t="s">
        <v>139</v>
      </c>
      <c r="AB220" s="2">
        <v>4</v>
      </c>
      <c r="AC220" s="2">
        <v>3</v>
      </c>
      <c r="AD220" s="2">
        <f t="shared" si="0"/>
        <v>6</v>
      </c>
      <c r="AF220" s="2">
        <f t="shared" si="1"/>
        <v>6</v>
      </c>
      <c r="AG220" s="2" t="str">
        <f t="shared" si="2"/>
        <v>Ok</v>
      </c>
      <c r="AH220" s="2" t="s">
        <v>140</v>
      </c>
      <c r="AI220" s="2">
        <v>0</v>
      </c>
      <c r="AJ220" s="2" t="s">
        <v>141</v>
      </c>
      <c r="AK220" s="2">
        <f>IFERROR(VLOOKUP(AJ220,Dicionário!A:B,2,0),"Conferir")</f>
        <v>2</v>
      </c>
      <c r="AL220" s="2">
        <v>3806</v>
      </c>
      <c r="AM220" s="2" t="s">
        <v>142</v>
      </c>
      <c r="AN220" s="9">
        <f>IFERROR(VLOOKUP(AM220,Dicionário!A:B,2,0),"Conferir")</f>
        <v>2</v>
      </c>
      <c r="AO220" s="2">
        <v>0</v>
      </c>
      <c r="AP220" s="2" t="s">
        <v>141</v>
      </c>
      <c r="AQ220" s="2">
        <f>IFERROR(VLOOKUP(AP220,Dicionário!A:B,2,0),"Conferir")</f>
        <v>2</v>
      </c>
      <c r="AR220" s="2">
        <v>1000</v>
      </c>
      <c r="AS220" s="2" t="s">
        <v>188</v>
      </c>
      <c r="AT220" s="9">
        <f>IFERROR(VLOOKUP(AS220,Dicionário!A:B,2,0),"Conferir")</f>
        <v>0</v>
      </c>
      <c r="AU220" s="2">
        <v>0</v>
      </c>
      <c r="AV220" s="2">
        <f t="shared" si="29"/>
        <v>0</v>
      </c>
      <c r="AW220" s="2" t="s">
        <v>141</v>
      </c>
      <c r="AX220" s="9">
        <f>IFERROR(VLOOKUP(AW220,Dicionário!A:B,2,0),"Conferir")</f>
        <v>2</v>
      </c>
      <c r="AY220" s="2">
        <v>0</v>
      </c>
      <c r="AZ220" s="2" t="s">
        <v>141</v>
      </c>
      <c r="BA220" s="10">
        <f>IFERROR(VLOOKUP(AZ220,Dicionário!A:B,2,0),"Conferir")</f>
        <v>2</v>
      </c>
      <c r="BB220" s="2">
        <v>0</v>
      </c>
      <c r="BC220" s="2" t="s">
        <v>141</v>
      </c>
      <c r="BD220" s="10">
        <f>IFERROR(VLOOKUP(BC220,Dicionário!A:B,2,0),"Conferir")</f>
        <v>2</v>
      </c>
      <c r="BF220" s="2">
        <v>1</v>
      </c>
      <c r="BG220" s="2" t="s">
        <v>143</v>
      </c>
      <c r="BH220" s="10">
        <f>IFERROR(VLOOKUP(BG220,Dicionário!$A:$B,2,0),"CONFERIR")</f>
        <v>1</v>
      </c>
      <c r="BI220" s="2">
        <v>0</v>
      </c>
      <c r="BJ220" s="2" t="s">
        <v>144</v>
      </c>
      <c r="BK220" s="10">
        <f>IFERROR(VLOOKUP(BJ220,Dicionário!$A:$B,2,0),"CONFERIR")</f>
        <v>2</v>
      </c>
      <c r="BL220" s="2">
        <v>0</v>
      </c>
      <c r="BM220" s="2" t="s">
        <v>150</v>
      </c>
      <c r="BN220" s="10">
        <f>IFERROR(VLOOKUP(BM220,Dicionário!$A:$B,2,0),"CONFERIR")</f>
        <v>2</v>
      </c>
      <c r="BO220" s="2">
        <v>335</v>
      </c>
      <c r="BP220" s="2" t="s">
        <v>146</v>
      </c>
      <c r="BQ220" s="10">
        <f>IFERROR(VLOOKUP(BP220,Dicionário!$A:$B,2,0),"CONFERIR")</f>
        <v>2</v>
      </c>
      <c r="BR220" s="2">
        <v>532</v>
      </c>
      <c r="BS220" s="2" t="s">
        <v>146</v>
      </c>
      <c r="BT220" s="10">
        <f>IFERROR(VLOOKUP(BS220,Dicionário!$A:$B,2,0),"CONFERIR")</f>
        <v>2</v>
      </c>
      <c r="BU220" s="2">
        <v>200</v>
      </c>
      <c r="BV220" s="2" t="s">
        <v>353</v>
      </c>
      <c r="BW220" s="10">
        <f>IFERROR(VLOOKUP(BV220,Dicionário!$A:$B,2,0),"CONFERIR")</f>
        <v>0</v>
      </c>
      <c r="BX220" s="2" t="s">
        <v>148</v>
      </c>
      <c r="BY220" s="2">
        <v>150</v>
      </c>
      <c r="BZ220" s="2" t="s">
        <v>266</v>
      </c>
      <c r="CA220" s="10">
        <f>IFERROR(VLOOKUP(BZ220,Dicionário!$A:$B,2,0),"CONFERIR")</f>
        <v>0</v>
      </c>
      <c r="CB220" s="2">
        <v>500</v>
      </c>
      <c r="CC220" s="2">
        <v>697</v>
      </c>
      <c r="CD220" s="2" t="s">
        <v>214</v>
      </c>
      <c r="CE220" s="10">
        <f>IFERROR(VLOOKUP(CD220,Dicionário!$A:$B,2,0),"CONFERIR")</f>
        <v>2</v>
      </c>
      <c r="CF220" s="2">
        <v>0</v>
      </c>
      <c r="CG220" s="2" t="s">
        <v>150</v>
      </c>
      <c r="CH220" s="10">
        <f>IFERROR(VLOOKUP(CG220,Dicionário!$A:$B,2,0),"CONFERIR")</f>
        <v>2</v>
      </c>
      <c r="CI220" s="2">
        <v>250</v>
      </c>
      <c r="CJ220" s="2" t="s">
        <v>175</v>
      </c>
      <c r="CK220" s="10">
        <f>IFERROR(VLOOKUP(CJ220,Dicionário!$A:$B,2,0),"CONFERIR")</f>
        <v>2</v>
      </c>
      <c r="CL220" s="2" t="s">
        <v>1767</v>
      </c>
      <c r="CM220" s="2">
        <v>2</v>
      </c>
      <c r="CN220" s="2">
        <v>0</v>
      </c>
      <c r="CO220" s="2">
        <v>880</v>
      </c>
      <c r="CP220" s="2" t="s">
        <v>177</v>
      </c>
      <c r="CQ220" s="10">
        <f>IFERROR(VLOOKUP(CP220,Dicionário!$A:$B,2,0),"CONFERIR")</f>
        <v>0</v>
      </c>
      <c r="CR220" s="2">
        <v>5000</v>
      </c>
      <c r="CS220" s="2" t="s">
        <v>227</v>
      </c>
      <c r="CT220" s="10">
        <f>IFERROR(VLOOKUP(CS220,Dicionário!A:B,2,0),"Conferir")</f>
        <v>0</v>
      </c>
      <c r="CU220" s="2">
        <v>0</v>
      </c>
      <c r="CV220" s="2" t="s">
        <v>227</v>
      </c>
      <c r="CW220" s="10">
        <f>IFERROR(VLOOKUP(CV220,Dicionário!A:B,2,0),"Conferir")</f>
        <v>0</v>
      </c>
      <c r="CX220" s="2">
        <f t="shared" si="4"/>
        <v>0</v>
      </c>
      <c r="CY220" s="2">
        <v>0</v>
      </c>
      <c r="CZ220" s="2" t="s">
        <v>150</v>
      </c>
      <c r="DA220" s="10">
        <f>IFERROR(VLOOKUP(CZ220,Dicionário!$A:$B,2,0),"CONFERIR")</f>
        <v>2</v>
      </c>
      <c r="DB220" s="2" t="s">
        <v>1768</v>
      </c>
      <c r="DC220" s="2" t="s">
        <v>190</v>
      </c>
      <c r="DD220" s="2" t="s">
        <v>190</v>
      </c>
      <c r="DE220" s="10">
        <f>IFERROR(VLOOKUP(DD220,Dicionário!A:B,2,0),"Conferir")</f>
        <v>2</v>
      </c>
      <c r="DF220" s="2" t="s">
        <v>179</v>
      </c>
      <c r="DG220" s="2" t="s">
        <v>204</v>
      </c>
      <c r="DH220" s="2" t="s">
        <v>205</v>
      </c>
      <c r="DI220" s="10">
        <f>IFERROR(VLOOKUP(DH220,Dicionário!$A:$B,2,0),"CONFERIR")</f>
        <v>1</v>
      </c>
      <c r="DJ220" s="2" t="s">
        <v>206</v>
      </c>
      <c r="DK220" s="10">
        <f>IFERROR(VLOOKUP(DJ220,Dicionário!A:B,2,0),"Conferir")</f>
        <v>7</v>
      </c>
      <c r="DL220" s="2" t="s">
        <v>206</v>
      </c>
      <c r="DM220" s="10">
        <f>IFERROR(VLOOKUP(DL220,Dicionário!A:B,2,0),"Conferir")</f>
        <v>7</v>
      </c>
      <c r="DN220" s="2" t="s">
        <v>126</v>
      </c>
      <c r="DO220" s="10">
        <f>IFERROR(VLOOKUP(DN220,Dicionário!A:B,2,0),"Conferir")</f>
        <v>2</v>
      </c>
      <c r="DP220" s="2" t="s">
        <v>126</v>
      </c>
      <c r="DQ220" s="10">
        <f>IFERROR(VLOOKUP(DP220,Dicionário!A:B,2,0),"Conferir")</f>
        <v>2</v>
      </c>
      <c r="DS220" s="2">
        <f t="shared" si="5"/>
        <v>4806</v>
      </c>
      <c r="DT220" s="2">
        <f t="shared" si="6"/>
        <v>8544</v>
      </c>
      <c r="DU220" s="2">
        <v>18</v>
      </c>
      <c r="DV220" s="2">
        <v>2023</v>
      </c>
    </row>
    <row r="221" spans="1:126" ht="13" x14ac:dyDescent="0.15">
      <c r="A221" s="6">
        <v>44965.623221631948</v>
      </c>
      <c r="B221" s="2" t="s">
        <v>645</v>
      </c>
      <c r="C221" s="2" t="s">
        <v>1769</v>
      </c>
      <c r="D221" s="2" t="s">
        <v>125</v>
      </c>
      <c r="E221" s="2" t="s">
        <v>126</v>
      </c>
      <c r="F221" s="2" t="s">
        <v>1030</v>
      </c>
      <c r="G221" s="2">
        <v>3</v>
      </c>
      <c r="H221" s="2">
        <v>1</v>
      </c>
      <c r="I221" s="2" t="s">
        <v>127</v>
      </c>
      <c r="J221" s="2" t="s">
        <v>128</v>
      </c>
      <c r="K221" s="2" t="s">
        <v>182</v>
      </c>
      <c r="L221" s="2" t="s">
        <v>1770</v>
      </c>
      <c r="M221" s="2">
        <v>2023020415</v>
      </c>
      <c r="N221" s="2" t="s">
        <v>1771</v>
      </c>
      <c r="O221" s="2">
        <v>11947008714</v>
      </c>
      <c r="P221" s="2">
        <v>399497080</v>
      </c>
      <c r="Q221" s="2">
        <v>39611773846</v>
      </c>
      <c r="R221" s="7">
        <v>36288</v>
      </c>
      <c r="S221" s="2" t="s">
        <v>132</v>
      </c>
      <c r="T221" s="2" t="s">
        <v>133</v>
      </c>
      <c r="U221" s="2" t="s">
        <v>1772</v>
      </c>
      <c r="V221" s="2">
        <v>9925000</v>
      </c>
      <c r="W221" s="2" t="s">
        <v>1370</v>
      </c>
      <c r="X221" s="2" t="s">
        <v>137</v>
      </c>
      <c r="Y221" s="2" t="s">
        <v>138</v>
      </c>
      <c r="Z221" s="2" t="s">
        <v>139</v>
      </c>
      <c r="AB221" s="2">
        <v>2</v>
      </c>
      <c r="AC221" s="2">
        <v>1</v>
      </c>
      <c r="AD221" s="2">
        <f t="shared" si="0"/>
        <v>2</v>
      </c>
      <c r="AE221" s="2">
        <v>1</v>
      </c>
      <c r="AF221" s="2">
        <f t="shared" si="1"/>
        <v>3</v>
      </c>
      <c r="AG221" s="2" t="str">
        <f t="shared" si="2"/>
        <v>Ok</v>
      </c>
      <c r="AH221" s="2" t="s">
        <v>140</v>
      </c>
      <c r="AI221" s="2">
        <v>0</v>
      </c>
      <c r="AJ221" s="2" t="s">
        <v>141</v>
      </c>
      <c r="AK221" s="2">
        <f>IFERROR(VLOOKUP(AJ221,Dicionário!A:B,2,0),"Conferir")</f>
        <v>2</v>
      </c>
      <c r="AL221" s="2">
        <v>0</v>
      </c>
      <c r="AM221" s="2" t="s">
        <v>141</v>
      </c>
      <c r="AN221" s="9">
        <f>IFERROR(VLOOKUP(AM221,Dicionário!A:B,2,0),"Conferir")</f>
        <v>2</v>
      </c>
      <c r="AO221" s="2">
        <v>0</v>
      </c>
      <c r="AP221" s="2" t="s">
        <v>141</v>
      </c>
      <c r="AQ221" s="2">
        <f>IFERROR(VLOOKUP(AP221,Dicionário!A:B,2,0),"Conferir")</f>
        <v>2</v>
      </c>
      <c r="AR221" s="2">
        <v>0</v>
      </c>
      <c r="AS221" s="2" t="s">
        <v>141</v>
      </c>
      <c r="AT221" s="9">
        <f>IFERROR(VLOOKUP(AS221,Dicionário!A:B,2,0),"Conferir")</f>
        <v>2</v>
      </c>
      <c r="AU221" s="2">
        <v>0</v>
      </c>
      <c r="AV221" s="2">
        <f t="shared" si="29"/>
        <v>0</v>
      </c>
      <c r="AW221" s="2" t="s">
        <v>141</v>
      </c>
      <c r="AX221" s="9">
        <f>IFERROR(VLOOKUP(AW221,Dicionário!A:B,2,0),"Conferir")</f>
        <v>2</v>
      </c>
      <c r="AY221" s="2">
        <v>1302</v>
      </c>
      <c r="AZ221" s="2" t="s">
        <v>351</v>
      </c>
      <c r="BA221" s="10">
        <f>IFERROR(VLOOKUP(AZ221,Dicionário!A:B,2,0),"Conferir")</f>
        <v>2</v>
      </c>
      <c r="BB221" s="2">
        <v>0</v>
      </c>
      <c r="BC221" s="2" t="s">
        <v>141</v>
      </c>
      <c r="BD221" s="10">
        <f>IFERROR(VLOOKUP(BC221,Dicionário!A:B,2,0),"Conferir")</f>
        <v>2</v>
      </c>
      <c r="BF221" s="2">
        <v>0</v>
      </c>
      <c r="BG221" s="2" t="s">
        <v>172</v>
      </c>
      <c r="BH221" s="10">
        <f>IFERROR(VLOOKUP(BG221,Dicionário!$A:$B,2,0),"CONFERIR")</f>
        <v>2</v>
      </c>
      <c r="BI221" s="2">
        <v>775</v>
      </c>
      <c r="BJ221" s="2" t="s">
        <v>377</v>
      </c>
      <c r="BK221" s="10">
        <f>IFERROR(VLOOKUP(BJ221,Dicionário!$A:$B,2,0),"CONFERIR")</f>
        <v>2</v>
      </c>
      <c r="BL221" s="2">
        <v>300</v>
      </c>
      <c r="BM221" s="2" t="s">
        <v>145</v>
      </c>
      <c r="BN221" s="10">
        <f>IFERROR(VLOOKUP(BM221,Dicionário!$A:$B,2,0),"CONFERIR")</f>
        <v>2</v>
      </c>
      <c r="BO221" s="2">
        <v>46</v>
      </c>
      <c r="BP221" s="2" t="s">
        <v>146</v>
      </c>
      <c r="BQ221" s="10">
        <f>IFERROR(VLOOKUP(BP221,Dicionário!$A:$B,2,0),"CONFERIR")</f>
        <v>2</v>
      </c>
      <c r="BR221" s="2">
        <v>148</v>
      </c>
      <c r="BS221" s="2" t="s">
        <v>146</v>
      </c>
      <c r="BT221" s="10">
        <f>IFERROR(VLOOKUP(BS221,Dicionário!$A:$B,2,0),"CONFERIR")</f>
        <v>2</v>
      </c>
      <c r="BU221" s="2">
        <v>0</v>
      </c>
      <c r="BV221" s="2" t="s">
        <v>150</v>
      </c>
      <c r="BW221" s="10">
        <f>IFERROR(VLOOKUP(BV221,Dicionário!$A:$B,2,0),"CONFERIR")</f>
        <v>2</v>
      </c>
      <c r="BX221" s="2" t="s">
        <v>202</v>
      </c>
      <c r="BY221" s="2">
        <v>0</v>
      </c>
      <c r="BZ221" s="2" t="s">
        <v>150</v>
      </c>
      <c r="CA221" s="10">
        <f>IFERROR(VLOOKUP(BZ221,Dicionário!$A:$B,2,0),"CONFERIR")</f>
        <v>2</v>
      </c>
      <c r="CB221" s="2">
        <v>0</v>
      </c>
      <c r="CC221" s="2">
        <v>0</v>
      </c>
      <c r="CD221" s="2" t="s">
        <v>150</v>
      </c>
      <c r="CE221" s="10">
        <f>IFERROR(VLOOKUP(CD221,Dicionário!$A:$B,2,0),"CONFERIR")</f>
        <v>2</v>
      </c>
      <c r="CF221" s="2">
        <v>0</v>
      </c>
      <c r="CG221" s="2" t="s">
        <v>150</v>
      </c>
      <c r="CH221" s="10">
        <f>IFERROR(VLOOKUP(CG221,Dicionário!$A:$B,2,0),"CONFERIR")</f>
        <v>2</v>
      </c>
      <c r="CI221" s="2">
        <v>80</v>
      </c>
      <c r="CJ221" s="2" t="s">
        <v>175</v>
      </c>
      <c r="CK221" s="10">
        <f>IFERROR(VLOOKUP(CJ221,Dicionário!$A:$B,2,0),"CONFERIR")</f>
        <v>2</v>
      </c>
      <c r="CM221" s="2">
        <v>0</v>
      </c>
      <c r="CN221" s="2">
        <v>0</v>
      </c>
      <c r="CO221" s="2">
        <v>0</v>
      </c>
      <c r="CP221" s="2" t="s">
        <v>150</v>
      </c>
      <c r="CQ221" s="10">
        <f>IFERROR(VLOOKUP(CP221,Dicionário!$A:$B,2,0),"CONFERIR")</f>
        <v>2</v>
      </c>
      <c r="CR221" s="2">
        <v>0</v>
      </c>
      <c r="CS221" s="2" t="s">
        <v>154</v>
      </c>
      <c r="CT221" s="10">
        <f>IFERROR(VLOOKUP(CS221,Dicionário!A:B,2,0),"Conferir")</f>
        <v>2</v>
      </c>
      <c r="CU221" s="2">
        <v>0</v>
      </c>
      <c r="CV221" s="2" t="s">
        <v>154</v>
      </c>
      <c r="CW221" s="10">
        <f>IFERROR(VLOOKUP(CV221,Dicionário!A:B,2,0),"Conferir")</f>
        <v>2</v>
      </c>
      <c r="CX221" s="2">
        <f t="shared" si="4"/>
        <v>0</v>
      </c>
      <c r="CY221" s="2">
        <v>0</v>
      </c>
      <c r="CZ221" s="2" t="s">
        <v>150</v>
      </c>
      <c r="DA221" s="10">
        <f>IFERROR(VLOOKUP(CZ221,Dicionário!$A:$B,2,0),"CONFERIR")</f>
        <v>2</v>
      </c>
      <c r="DC221" s="2" t="s">
        <v>155</v>
      </c>
      <c r="DD221" s="2" t="s">
        <v>155</v>
      </c>
      <c r="DE221" s="10">
        <f>IFERROR(VLOOKUP(DD221,Dicionário!A:B,2,0),"Conferir")</f>
        <v>1</v>
      </c>
      <c r="DF221" s="2" t="s">
        <v>156</v>
      </c>
      <c r="DH221" s="2" t="s">
        <v>157</v>
      </c>
      <c r="DI221" s="10">
        <f>IFERROR(VLOOKUP(DH221,Dicionário!$A:$B,2,0),"CONFERIR")</f>
        <v>2</v>
      </c>
      <c r="DJ221" s="2" t="s">
        <v>230</v>
      </c>
      <c r="DK221" s="10">
        <f>IFERROR(VLOOKUP(DJ221,Dicionário!A:B,2,0),"Conferir")</f>
        <v>4</v>
      </c>
      <c r="DL221" s="2" t="s">
        <v>230</v>
      </c>
      <c r="DM221" s="10">
        <f>IFERROR(VLOOKUP(DL221,Dicionário!A:B,2,0),"Conferir")</f>
        <v>4</v>
      </c>
      <c r="DN221" s="2" t="s">
        <v>126</v>
      </c>
      <c r="DO221" s="10">
        <f>IFERROR(VLOOKUP(DN221,Dicionário!A:B,2,0),"Conferir")</f>
        <v>2</v>
      </c>
      <c r="DP221" s="2" t="s">
        <v>126</v>
      </c>
      <c r="DQ221" s="10">
        <f>IFERROR(VLOOKUP(DP221,Dicionário!A:B,2,0),"Conferir")</f>
        <v>2</v>
      </c>
      <c r="DS221" s="2">
        <f t="shared" si="5"/>
        <v>1302</v>
      </c>
      <c r="DT221" s="2">
        <f t="shared" si="6"/>
        <v>1349</v>
      </c>
      <c r="DU221" s="2">
        <v>24</v>
      </c>
      <c r="DV221" s="2">
        <v>2016</v>
      </c>
    </row>
  </sheetData>
  <autoFilter ref="A1:DT319" xr:uid="{00000000-0009-0000-0000-000000000000}">
    <sortState xmlns:xlrd2="http://schemas.microsoft.com/office/spreadsheetml/2017/richdata2" ref="A2:DT319">
      <sortCondition ref="L1:L319"/>
      <sortCondition descending="1" ref="BY1:BY319"/>
    </sortState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V222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6640625" defaultRowHeight="15.75" customHeight="1" x14ac:dyDescent="0.15"/>
  <cols>
    <col min="1" max="126" width="18.83203125" customWidth="1"/>
  </cols>
  <sheetData>
    <row r="1" spans="1:126" ht="15.75" customHeight="1" x14ac:dyDescent="0.15">
      <c r="A1" s="1">
        <v>1</v>
      </c>
      <c r="B1" s="1">
        <v>14</v>
      </c>
      <c r="C1" s="1">
        <v>3</v>
      </c>
      <c r="D1" s="1">
        <v>2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1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  <c r="DO1" s="1">
        <v>119</v>
      </c>
      <c r="DP1" s="1">
        <v>120</v>
      </c>
      <c r="DQ1" s="1">
        <v>121</v>
      </c>
      <c r="DR1" s="1">
        <v>122</v>
      </c>
      <c r="DS1" s="1">
        <v>123</v>
      </c>
      <c r="DT1" s="1">
        <v>124</v>
      </c>
      <c r="DU1" s="1">
        <v>125</v>
      </c>
      <c r="DV1" s="1">
        <v>126</v>
      </c>
    </row>
    <row r="2" spans="1:126" ht="15.75" customHeight="1" x14ac:dyDescent="0.15">
      <c r="A2" s="2" t="s">
        <v>0</v>
      </c>
      <c r="B2" s="2" t="s">
        <v>13</v>
      </c>
      <c r="C2" s="2" t="s">
        <v>2</v>
      </c>
      <c r="D2" s="2" t="s">
        <v>1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  <c r="AI2" s="2" t="s">
        <v>34</v>
      </c>
      <c r="AJ2" s="2" t="s">
        <v>35</v>
      </c>
      <c r="AK2" s="2" t="s">
        <v>36</v>
      </c>
      <c r="AL2" s="2" t="s">
        <v>37</v>
      </c>
      <c r="AM2" s="2" t="s">
        <v>38</v>
      </c>
      <c r="AN2" s="2" t="s">
        <v>39</v>
      </c>
      <c r="AO2" s="2" t="s">
        <v>40</v>
      </c>
      <c r="AP2" s="2" t="s">
        <v>41</v>
      </c>
      <c r="AQ2" s="2" t="s">
        <v>39</v>
      </c>
      <c r="AR2" s="2" t="s">
        <v>42</v>
      </c>
      <c r="AS2" s="2" t="s">
        <v>43</v>
      </c>
      <c r="AT2" s="2" t="s">
        <v>44</v>
      </c>
      <c r="AU2" s="2" t="s">
        <v>45</v>
      </c>
      <c r="AV2" s="2" t="s">
        <v>46</v>
      </c>
      <c r="AW2" s="2" t="s">
        <v>47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3" t="s">
        <v>59</v>
      </c>
      <c r="BJ2" s="2" t="s">
        <v>60</v>
      </c>
      <c r="BK2" s="2" t="s">
        <v>61</v>
      </c>
      <c r="BL2" s="2" t="s">
        <v>62</v>
      </c>
      <c r="BM2" s="2" t="s">
        <v>63</v>
      </c>
      <c r="BN2" s="2" t="s">
        <v>64</v>
      </c>
      <c r="BO2" s="2" t="s">
        <v>65</v>
      </c>
      <c r="BP2" s="2" t="s">
        <v>66</v>
      </c>
      <c r="BQ2" s="2" t="s">
        <v>67</v>
      </c>
      <c r="BR2" s="2" t="s">
        <v>68</v>
      </c>
      <c r="BS2" s="2" t="s">
        <v>69</v>
      </c>
      <c r="BT2" s="2" t="s">
        <v>70</v>
      </c>
      <c r="BU2" s="2" t="s">
        <v>71</v>
      </c>
      <c r="BV2" s="2" t="s">
        <v>72</v>
      </c>
      <c r="BW2" s="2" t="s">
        <v>73</v>
      </c>
      <c r="BX2" s="2" t="s">
        <v>74</v>
      </c>
      <c r="BY2" s="2" t="s">
        <v>75</v>
      </c>
      <c r="BZ2" s="2" t="s">
        <v>76</v>
      </c>
      <c r="CA2" s="2" t="s">
        <v>77</v>
      </c>
      <c r="CB2" s="2" t="s">
        <v>78</v>
      </c>
      <c r="CC2" s="2" t="s">
        <v>79</v>
      </c>
      <c r="CD2" s="2" t="s">
        <v>80</v>
      </c>
      <c r="CE2" s="2" t="s">
        <v>81</v>
      </c>
      <c r="CF2" s="2" t="s">
        <v>82</v>
      </c>
      <c r="CG2" s="2" t="s">
        <v>83</v>
      </c>
      <c r="CH2" s="2" t="s">
        <v>84</v>
      </c>
      <c r="CI2" s="2" t="s">
        <v>85</v>
      </c>
      <c r="CJ2" s="2" t="s">
        <v>86</v>
      </c>
      <c r="CK2" s="2" t="s">
        <v>87</v>
      </c>
      <c r="CL2" s="2" t="s">
        <v>88</v>
      </c>
      <c r="CM2" s="2" t="s">
        <v>89</v>
      </c>
      <c r="CN2" s="2" t="s">
        <v>90</v>
      </c>
      <c r="CO2" s="2" t="s">
        <v>91</v>
      </c>
      <c r="CP2" s="2" t="s">
        <v>92</v>
      </c>
      <c r="CQ2" s="2" t="s">
        <v>93</v>
      </c>
      <c r="CR2" s="2" t="s">
        <v>94</v>
      </c>
      <c r="CS2" s="2" t="s">
        <v>95</v>
      </c>
      <c r="CT2" s="2" t="s">
        <v>96</v>
      </c>
      <c r="CU2" s="2" t="s">
        <v>97</v>
      </c>
      <c r="CV2" s="2" t="s">
        <v>95</v>
      </c>
      <c r="CW2" s="2" t="s">
        <v>98</v>
      </c>
      <c r="CX2" s="2" t="s">
        <v>99</v>
      </c>
      <c r="CY2" s="2" t="s">
        <v>100</v>
      </c>
      <c r="CZ2" s="2" t="s">
        <v>101</v>
      </c>
      <c r="DA2" s="2" t="s">
        <v>102</v>
      </c>
      <c r="DB2" s="2" t="s">
        <v>55</v>
      </c>
      <c r="DC2" s="2" t="s">
        <v>103</v>
      </c>
      <c r="DD2" s="2" t="s">
        <v>104</v>
      </c>
      <c r="DE2" s="2" t="s">
        <v>105</v>
      </c>
      <c r="DF2" s="2" t="s">
        <v>106</v>
      </c>
      <c r="DG2" s="2" t="s">
        <v>107</v>
      </c>
      <c r="DH2" s="2" t="s">
        <v>108</v>
      </c>
      <c r="DI2" s="2" t="s">
        <v>109</v>
      </c>
      <c r="DJ2" s="2" t="s">
        <v>110</v>
      </c>
      <c r="DK2" s="2" t="s">
        <v>111</v>
      </c>
      <c r="DL2" s="2" t="s">
        <v>112</v>
      </c>
      <c r="DM2" s="2" t="s">
        <v>113</v>
      </c>
      <c r="DN2" s="2" t="s">
        <v>114</v>
      </c>
      <c r="DO2" s="2" t="s">
        <v>115</v>
      </c>
      <c r="DP2" s="2" t="s">
        <v>116</v>
      </c>
      <c r="DQ2" s="2" t="s">
        <v>117</v>
      </c>
      <c r="DR2" s="2" t="s">
        <v>118</v>
      </c>
      <c r="DS2" s="2" t="s">
        <v>119</v>
      </c>
      <c r="DT2" s="2" t="s">
        <v>120</v>
      </c>
      <c r="DU2" s="4" t="s">
        <v>121</v>
      </c>
      <c r="DV2" s="5" t="s">
        <v>122</v>
      </c>
    </row>
    <row r="3" spans="1:126" ht="15.75" customHeight="1" x14ac:dyDescent="0.15">
      <c r="A3" s="6">
        <v>44965.570206342592</v>
      </c>
      <c r="B3" s="2" t="s">
        <v>502</v>
      </c>
      <c r="C3" s="2" t="s">
        <v>499</v>
      </c>
      <c r="D3" s="2" t="s">
        <v>123</v>
      </c>
      <c r="E3" s="2" t="s">
        <v>125</v>
      </c>
      <c r="F3" s="2" t="s">
        <v>126</v>
      </c>
      <c r="G3" s="2" t="s">
        <v>500</v>
      </c>
      <c r="H3" s="2" t="s">
        <v>162</v>
      </c>
      <c r="I3" s="2">
        <v>1</v>
      </c>
      <c r="J3" s="2" t="s">
        <v>127</v>
      </c>
      <c r="K3" s="2" t="s">
        <v>128</v>
      </c>
      <c r="L3" s="2" t="s">
        <v>163</v>
      </c>
      <c r="M3" s="2" t="s">
        <v>501</v>
      </c>
      <c r="N3" s="2">
        <v>2023020075</v>
      </c>
      <c r="O3" s="2">
        <v>11965500072</v>
      </c>
      <c r="P3" s="2" t="s">
        <v>503</v>
      </c>
      <c r="Q3" s="2">
        <v>52770995812</v>
      </c>
      <c r="R3" s="7">
        <v>38040</v>
      </c>
      <c r="S3" s="2" t="s">
        <v>224</v>
      </c>
      <c r="T3" s="2" t="s">
        <v>133</v>
      </c>
      <c r="U3" s="2" t="s">
        <v>504</v>
      </c>
      <c r="V3" s="8" t="s">
        <v>505</v>
      </c>
      <c r="W3" s="2" t="s">
        <v>369</v>
      </c>
      <c r="X3" s="2" t="s">
        <v>137</v>
      </c>
      <c r="Y3" s="2" t="s">
        <v>138</v>
      </c>
      <c r="Z3" s="2" t="s">
        <v>139</v>
      </c>
      <c r="AB3" s="2">
        <v>5</v>
      </c>
      <c r="AC3" s="2">
        <v>5</v>
      </c>
      <c r="AD3" s="2">
        <f t="shared" ref="AD3:AD222" si="0">AC3*2</f>
        <v>10</v>
      </c>
      <c r="AF3" s="2">
        <f t="shared" ref="AF3:AF222" si="1">AD3+AE3</f>
        <v>10</v>
      </c>
      <c r="AG3" s="2" t="str">
        <f t="shared" ref="AG3:AG222" si="2">IF(AC3+AE3&gt;AB3,"Checar","Ok")</f>
        <v>Ok</v>
      </c>
      <c r="AH3" s="2" t="s">
        <v>140</v>
      </c>
      <c r="AI3" s="2">
        <v>0</v>
      </c>
      <c r="AJ3" s="2" t="s">
        <v>141</v>
      </c>
      <c r="AK3" s="2">
        <f>IFERROR(VLOOKUP(AJ3,Dicionário!A:B,2,0),"Conferir")</f>
        <v>2</v>
      </c>
      <c r="AL3" s="2">
        <v>6470</v>
      </c>
      <c r="AM3" s="2" t="s">
        <v>188</v>
      </c>
      <c r="AN3" s="9">
        <f>IFERROR(VLOOKUP(AM3,Dicionário!A:B,2,0),"Conferir")</f>
        <v>0</v>
      </c>
      <c r="AO3" s="2">
        <v>0</v>
      </c>
      <c r="AP3" s="2" t="s">
        <v>141</v>
      </c>
      <c r="AQ3" s="2">
        <f>IFERROR(VLOOKUP(AP3,Dicionário!A:B,2,0),"Conferir")</f>
        <v>2</v>
      </c>
      <c r="AR3" s="2">
        <v>0</v>
      </c>
      <c r="AS3" s="2" t="s">
        <v>141</v>
      </c>
      <c r="AT3" s="9">
        <f>IFERROR(VLOOKUP(AS3,Dicionário!A:B,2,0),"Conferir")</f>
        <v>2</v>
      </c>
      <c r="AU3" s="2">
        <v>0</v>
      </c>
      <c r="AV3" s="2">
        <f t="shared" ref="AV3:AV9" si="3">ROUND(AU3+CX3,0)</f>
        <v>0</v>
      </c>
      <c r="AW3" s="2" t="s">
        <v>141</v>
      </c>
      <c r="AX3" s="9">
        <f>IFERROR(VLOOKUP(AW3,Dicionário!A:B,2,0),"Conferir")</f>
        <v>2</v>
      </c>
      <c r="AY3" s="2">
        <v>0</v>
      </c>
      <c r="AZ3" s="2" t="s">
        <v>141</v>
      </c>
      <c r="BA3" s="10">
        <f>IFERROR(VLOOKUP(AZ3,Dicionário!A:B,2,0),"Conferir")</f>
        <v>2</v>
      </c>
      <c r="BB3" s="2">
        <v>0</v>
      </c>
      <c r="BC3" s="2" t="s">
        <v>141</v>
      </c>
      <c r="BD3" s="10">
        <f>IFERROR(VLOOKUP(BC3,Dicionário!A:B,2,0),"Conferir")</f>
        <v>2</v>
      </c>
      <c r="BF3" s="2">
        <v>0</v>
      </c>
      <c r="BG3" s="2" t="s">
        <v>143</v>
      </c>
      <c r="BH3" s="10">
        <f>IFERROR(VLOOKUP(BG3,Dicionário!$A:$B,2,0),"CONFERIR")</f>
        <v>1</v>
      </c>
      <c r="BI3" s="2">
        <v>0</v>
      </c>
      <c r="BJ3" s="2" t="s">
        <v>144</v>
      </c>
      <c r="BK3" s="10">
        <f>IFERROR(VLOOKUP(BJ3,Dicionário!$A:$B,2,0),"CONFERIR")</f>
        <v>2</v>
      </c>
      <c r="BL3" s="2">
        <v>1036</v>
      </c>
      <c r="BM3" s="2" t="s">
        <v>145</v>
      </c>
      <c r="BN3" s="10">
        <f>IFERROR(VLOOKUP(BM3,Dicionário!$A:$B,2,0),"CONFERIR")</f>
        <v>2</v>
      </c>
      <c r="BO3" s="2">
        <v>246</v>
      </c>
      <c r="BP3" s="2" t="s">
        <v>146</v>
      </c>
      <c r="BQ3" s="10">
        <f>IFERROR(VLOOKUP(BP3,Dicionário!$A:$B,2,0),"CONFERIR")</f>
        <v>2</v>
      </c>
      <c r="BR3" s="2">
        <v>518</v>
      </c>
      <c r="BS3" s="2" t="s">
        <v>146</v>
      </c>
      <c r="BT3" s="10">
        <f>IFERROR(VLOOKUP(BS3,Dicionário!$A:$B,2,0),"CONFERIR")</f>
        <v>2</v>
      </c>
      <c r="BU3" s="2">
        <v>188</v>
      </c>
      <c r="BV3" s="2" t="s">
        <v>147</v>
      </c>
      <c r="BW3" s="10">
        <f>IFERROR(VLOOKUP(BV3,Dicionário!$A:$B,2,0),"CONFERIR")</f>
        <v>2</v>
      </c>
      <c r="BX3" s="2" t="s">
        <v>148</v>
      </c>
      <c r="BY3" s="2">
        <v>16930</v>
      </c>
      <c r="BZ3" s="2" t="s">
        <v>266</v>
      </c>
      <c r="CA3" s="10">
        <f>IFERROR(VLOOKUP(BZ3,Dicionário!$A:$B,2,0),"CONFERIR")</f>
        <v>0</v>
      </c>
      <c r="CB3" s="2">
        <v>200</v>
      </c>
      <c r="CC3" s="2">
        <v>930</v>
      </c>
      <c r="CD3" s="2" t="s">
        <v>214</v>
      </c>
      <c r="CE3" s="10">
        <f>IFERROR(VLOOKUP(CD3,Dicionário!$A:$B,2,0),"CONFERIR")</f>
        <v>2</v>
      </c>
      <c r="CF3" s="2">
        <v>184</v>
      </c>
      <c r="CG3" s="2" t="s">
        <v>267</v>
      </c>
      <c r="CH3" s="10">
        <f>IFERROR(VLOOKUP(CG3,Dicionário!$A:$B,2,0),"CONFERIR")</f>
        <v>0</v>
      </c>
      <c r="CI3" s="2">
        <v>245</v>
      </c>
      <c r="CJ3" s="2" t="s">
        <v>175</v>
      </c>
      <c r="CK3" s="10">
        <f>IFERROR(VLOOKUP(CJ3,Dicionário!$A:$B,2,0),"CONFERIR")</f>
        <v>2</v>
      </c>
      <c r="CL3" s="2" t="s">
        <v>506</v>
      </c>
      <c r="CM3" s="2">
        <v>0</v>
      </c>
      <c r="CN3" s="2">
        <v>0</v>
      </c>
      <c r="CO3" s="2">
        <v>0</v>
      </c>
      <c r="CP3" s="2" t="s">
        <v>150</v>
      </c>
      <c r="CQ3" s="10">
        <f>IFERROR(VLOOKUP(CP3,Dicionário!$A:$B,2,0),"CONFERIR")</f>
        <v>2</v>
      </c>
      <c r="CR3" s="2">
        <v>0</v>
      </c>
      <c r="CS3" s="2" t="s">
        <v>227</v>
      </c>
      <c r="CT3" s="10">
        <f>IFERROR(VLOOKUP(CS3,Dicionário!A:B,2,0),"Conferir")</f>
        <v>0</v>
      </c>
      <c r="CU3" s="2">
        <v>0</v>
      </c>
      <c r="CV3" s="2" t="s">
        <v>150</v>
      </c>
      <c r="CW3" s="10">
        <f>IFERROR(VLOOKUP(CV3,Dicionário!A:B,2,0),"Conferir")</f>
        <v>2</v>
      </c>
      <c r="CX3" s="2">
        <f t="shared" ref="CX3:CX222" si="4">(IF(CW3=2,CU3,0)-IF(CT3=2,CR3,0))/12</f>
        <v>0</v>
      </c>
      <c r="CY3" s="2">
        <v>620</v>
      </c>
      <c r="CZ3" s="2" t="s">
        <v>154</v>
      </c>
      <c r="DA3" s="10">
        <f>IFERROR(VLOOKUP(CZ3,Dicionário!$A:$B,2,0),"CONFERIR")</f>
        <v>2</v>
      </c>
      <c r="DC3" s="2" t="s">
        <v>190</v>
      </c>
      <c r="DD3" s="2" t="s">
        <v>155</v>
      </c>
      <c r="DE3" s="10">
        <f>IFERROR(VLOOKUP(DD3,Dicionário!A:B,2,0),"Conferir")</f>
        <v>1</v>
      </c>
      <c r="DF3" s="2" t="s">
        <v>156</v>
      </c>
      <c r="DH3" s="2" t="s">
        <v>157</v>
      </c>
      <c r="DI3" s="10">
        <f>IFERROR(VLOOKUP(DH3,Dicionário!$A:$B,2,0),"CONFERIR")</f>
        <v>2</v>
      </c>
      <c r="DJ3" s="2" t="s">
        <v>206</v>
      </c>
      <c r="DK3" s="10">
        <f>IFERROR(VLOOKUP(DJ3,Dicionário!A:B,2,0),"Conferir")</f>
        <v>7</v>
      </c>
      <c r="DL3" s="2" t="s">
        <v>158</v>
      </c>
      <c r="DM3" s="10">
        <f>IFERROR(VLOOKUP(DL3,Dicionário!A:B,2,0),"Conferir")</f>
        <v>5</v>
      </c>
      <c r="DN3" s="2" t="s">
        <v>126</v>
      </c>
      <c r="DO3" s="10">
        <f>IFERROR(VLOOKUP(DN3,Dicionário!A:B,2,0),"Conferir")</f>
        <v>2</v>
      </c>
      <c r="DP3" s="2" t="s">
        <v>126</v>
      </c>
      <c r="DQ3" s="10">
        <f>IFERROR(VLOOKUP(DP3,Dicionário!A:B,2,0),"Conferir")</f>
        <v>2</v>
      </c>
      <c r="DR3" s="2" t="s">
        <v>507</v>
      </c>
      <c r="DS3" s="2">
        <f t="shared" ref="DS3:DS222" si="5">SUM(AL3,AO3,AR3,AU3,AY3,BB3)</f>
        <v>6470</v>
      </c>
      <c r="DT3" s="2">
        <f t="shared" ref="DT3:DT222" si="6">SUM(BI3,BL3,BO3,BR3,BU3,BY3,CB3,CC3,CF3,CI3,CO3,CR3,CY3)</f>
        <v>21097</v>
      </c>
      <c r="DU3" s="2">
        <v>19</v>
      </c>
      <c r="DV3" s="2">
        <v>2021</v>
      </c>
    </row>
    <row r="4" spans="1:126" ht="15.75" customHeight="1" x14ac:dyDescent="0.15">
      <c r="A4" s="6">
        <v>44966.738040416662</v>
      </c>
      <c r="B4" s="2" t="s">
        <v>741</v>
      </c>
      <c r="C4" s="2" t="s">
        <v>739</v>
      </c>
      <c r="D4" s="2" t="s">
        <v>192</v>
      </c>
      <c r="E4" s="2" t="s">
        <v>125</v>
      </c>
      <c r="F4" s="2" t="s">
        <v>126</v>
      </c>
      <c r="G4" s="2" t="s">
        <v>126</v>
      </c>
      <c r="H4" s="2" t="s">
        <v>162</v>
      </c>
      <c r="I4" s="2" t="s">
        <v>162</v>
      </c>
      <c r="J4" s="2" t="s">
        <v>127</v>
      </c>
      <c r="K4" s="2" t="s">
        <v>128</v>
      </c>
      <c r="L4" s="2" t="s">
        <v>163</v>
      </c>
      <c r="M4" s="2" t="s">
        <v>740</v>
      </c>
      <c r="N4" s="2">
        <v>2023020136</v>
      </c>
      <c r="O4" s="2">
        <v>11952542049</v>
      </c>
      <c r="P4" s="2">
        <v>657292916</v>
      </c>
      <c r="Q4" s="2">
        <v>56950967829</v>
      </c>
      <c r="R4" s="7">
        <v>38575</v>
      </c>
      <c r="S4" s="2" t="s">
        <v>132</v>
      </c>
      <c r="T4" s="2" t="s">
        <v>133</v>
      </c>
      <c r="U4" s="2" t="s">
        <v>742</v>
      </c>
      <c r="V4" s="8" t="s">
        <v>743</v>
      </c>
      <c r="W4" s="2" t="s">
        <v>254</v>
      </c>
      <c r="X4" s="2" t="s">
        <v>137</v>
      </c>
      <c r="Y4" s="2" t="s">
        <v>138</v>
      </c>
      <c r="Z4" s="2" t="s">
        <v>139</v>
      </c>
      <c r="AA4" s="2" t="s">
        <v>744</v>
      </c>
      <c r="AB4" s="2">
        <v>5</v>
      </c>
      <c r="AC4" s="2">
        <v>5</v>
      </c>
      <c r="AD4" s="2">
        <f t="shared" si="0"/>
        <v>10</v>
      </c>
      <c r="AF4" s="2">
        <f t="shared" si="1"/>
        <v>10</v>
      </c>
      <c r="AG4" s="2" t="str">
        <f t="shared" si="2"/>
        <v>Ok</v>
      </c>
      <c r="AH4" s="2" t="s">
        <v>169</v>
      </c>
      <c r="AI4" s="2">
        <v>0</v>
      </c>
      <c r="AJ4" s="2" t="s">
        <v>141</v>
      </c>
      <c r="AK4" s="2">
        <f>IFERROR(VLOOKUP(AJ4,Dicionário!A:B,2,0),"Conferir")</f>
        <v>2</v>
      </c>
      <c r="AL4" s="2">
        <v>2700</v>
      </c>
      <c r="AM4" s="2" t="s">
        <v>170</v>
      </c>
      <c r="AN4" s="9">
        <f>IFERROR(VLOOKUP(AM4,Dicionário!A:B,2,0),"Conferir")</f>
        <v>2</v>
      </c>
      <c r="AO4" s="2">
        <v>0</v>
      </c>
      <c r="AP4" s="2" t="s">
        <v>141</v>
      </c>
      <c r="AQ4" s="2">
        <f>IFERROR(VLOOKUP(AP4,Dicionário!A:B,2,0),"Conferir")</f>
        <v>2</v>
      </c>
      <c r="AR4" s="2">
        <v>0</v>
      </c>
      <c r="AS4" s="2" t="s">
        <v>141</v>
      </c>
      <c r="AT4" s="9">
        <f>IFERROR(VLOOKUP(AS4,Dicionário!A:B,2,0),"Conferir")</f>
        <v>2</v>
      </c>
      <c r="AU4" s="2">
        <v>0</v>
      </c>
      <c r="AV4" s="2">
        <f t="shared" si="3"/>
        <v>0</v>
      </c>
      <c r="AW4" s="2" t="s">
        <v>141</v>
      </c>
      <c r="AX4" s="9">
        <f>IFERROR(VLOOKUP(AW4,Dicionário!A:B,2,0),"Conferir")</f>
        <v>2</v>
      </c>
      <c r="AY4" s="2">
        <v>0</v>
      </c>
      <c r="AZ4" s="2" t="s">
        <v>141</v>
      </c>
      <c r="BA4" s="10">
        <f>IFERROR(VLOOKUP(AZ4,Dicionário!A:B,2,0),"Conferir")</f>
        <v>2</v>
      </c>
      <c r="BB4" s="2">
        <v>2400</v>
      </c>
      <c r="BC4" s="2" t="s">
        <v>170</v>
      </c>
      <c r="BD4" s="10">
        <f>IFERROR(VLOOKUP(BC4,Dicionário!A:B,2,0),"Conferir")</f>
        <v>2</v>
      </c>
      <c r="BE4" s="2" t="s">
        <v>745</v>
      </c>
      <c r="BF4" s="2">
        <v>0</v>
      </c>
      <c r="BG4" s="2" t="s">
        <v>172</v>
      </c>
      <c r="BH4" s="10">
        <f>IFERROR(VLOOKUP(BG4,Dicionário!$A:$B,2,0),"CONFERIR")</f>
        <v>2</v>
      </c>
      <c r="BI4" s="2">
        <v>2100</v>
      </c>
      <c r="BJ4" s="2" t="s">
        <v>255</v>
      </c>
      <c r="BK4" s="10">
        <f>IFERROR(VLOOKUP(BJ4,Dicionário!$A:$B,2,0),"CONFERIR")</f>
        <v>0</v>
      </c>
      <c r="BL4" s="2">
        <v>0</v>
      </c>
      <c r="BM4" s="2" t="s">
        <v>227</v>
      </c>
      <c r="BN4" s="10">
        <f>IFERROR(VLOOKUP(BM4,Dicionário!$A:$B,2,0),"CONFERIR")</f>
        <v>0</v>
      </c>
      <c r="BO4" s="2">
        <v>0</v>
      </c>
      <c r="BP4" s="2" t="s">
        <v>146</v>
      </c>
      <c r="BQ4" s="10">
        <f>IFERROR(VLOOKUP(BP4,Dicionário!$A:$B,2,0),"CONFERIR")</f>
        <v>2</v>
      </c>
      <c r="BR4" s="2">
        <v>204</v>
      </c>
      <c r="BS4" s="2" t="s">
        <v>146</v>
      </c>
      <c r="BT4" s="10">
        <f>IFERROR(VLOOKUP(BS4,Dicionário!$A:$B,2,0),"CONFERIR")</f>
        <v>2</v>
      </c>
      <c r="BU4" s="2">
        <v>0</v>
      </c>
      <c r="BV4" s="2" t="s">
        <v>150</v>
      </c>
      <c r="BW4" s="10">
        <f>IFERROR(VLOOKUP(BV4,Dicionário!$A:$B,2,0),"CONFERIR")</f>
        <v>2</v>
      </c>
      <c r="BX4" s="2" t="s">
        <v>202</v>
      </c>
      <c r="BY4" s="2">
        <v>680</v>
      </c>
      <c r="BZ4" s="2" t="s">
        <v>149</v>
      </c>
      <c r="CA4" s="10">
        <f>IFERROR(VLOOKUP(BZ4,Dicionário!$A:$B,2,0),"CONFERIR")</f>
        <v>2</v>
      </c>
      <c r="CB4" s="2">
        <v>0</v>
      </c>
      <c r="CC4" s="2">
        <v>0</v>
      </c>
      <c r="CD4" s="2" t="s">
        <v>150</v>
      </c>
      <c r="CE4" s="10">
        <f>IFERROR(VLOOKUP(CD4,Dicionário!$A:$B,2,0),"CONFERIR")</f>
        <v>2</v>
      </c>
      <c r="CF4" s="2">
        <v>120</v>
      </c>
      <c r="CG4" s="2" t="s">
        <v>297</v>
      </c>
      <c r="CH4" s="10">
        <f>IFERROR(VLOOKUP(CG4,Dicionário!$A:$B,2,0),"CONFERIR")</f>
        <v>2</v>
      </c>
      <c r="CI4" s="2">
        <v>600</v>
      </c>
      <c r="CJ4" s="2" t="s">
        <v>287</v>
      </c>
      <c r="CK4" s="10">
        <f>IFERROR(VLOOKUP(CJ4,Dicionário!$A:$B,2,0),"CONFERIR")</f>
        <v>0</v>
      </c>
      <c r="CL4" s="2" t="s">
        <v>746</v>
      </c>
      <c r="CM4" s="2">
        <v>2</v>
      </c>
      <c r="CN4" s="2">
        <v>0</v>
      </c>
      <c r="CO4" s="2">
        <v>2131</v>
      </c>
      <c r="CP4" s="2" t="s">
        <v>154</v>
      </c>
      <c r="CQ4" s="10">
        <f>IFERROR(VLOOKUP(CP4,Dicionário!$A:$B,2,0),"CONFERIR")</f>
        <v>2</v>
      </c>
      <c r="CR4" s="2">
        <v>0</v>
      </c>
      <c r="CS4" s="2" t="s">
        <v>154</v>
      </c>
      <c r="CT4" s="10">
        <f>IFERROR(VLOOKUP(CS4,Dicionário!A:B,2,0),"Conferir")</f>
        <v>2</v>
      </c>
      <c r="CU4" s="2">
        <v>0</v>
      </c>
      <c r="CV4" s="2" t="s">
        <v>154</v>
      </c>
      <c r="CW4" s="10">
        <f>IFERROR(VLOOKUP(CV4,Dicionário!A:B,2,0),"Conferir")</f>
        <v>2</v>
      </c>
      <c r="CX4" s="2">
        <f t="shared" si="4"/>
        <v>0</v>
      </c>
      <c r="CY4" s="2">
        <v>0</v>
      </c>
      <c r="CZ4" s="2" t="s">
        <v>150</v>
      </c>
      <c r="DA4" s="10">
        <f>IFERROR(VLOOKUP(CZ4,Dicionário!$A:$B,2,0),"CONFERIR")</f>
        <v>2</v>
      </c>
      <c r="DB4" s="2" t="s">
        <v>747</v>
      </c>
      <c r="DC4" s="2" t="s">
        <v>155</v>
      </c>
      <c r="DD4" s="2" t="s">
        <v>155</v>
      </c>
      <c r="DE4" s="10">
        <f>IFERROR(VLOOKUP(DD4,Dicionário!A:B,2,0),"Conferir")</f>
        <v>1</v>
      </c>
      <c r="DF4" s="2" t="s">
        <v>179</v>
      </c>
      <c r="DH4" s="2" t="s">
        <v>157</v>
      </c>
      <c r="DI4" s="10">
        <f>IFERROR(VLOOKUP(DH4,Dicionário!$A:$B,2,0),"CONFERIR")</f>
        <v>2</v>
      </c>
      <c r="DJ4" s="2" t="s">
        <v>319</v>
      </c>
      <c r="DK4" s="10">
        <f>IFERROR(VLOOKUP(DJ4,Dicionário!A:B,2,0),"Conferir")</f>
        <v>3</v>
      </c>
      <c r="DL4" s="2" t="s">
        <v>319</v>
      </c>
      <c r="DM4" s="10">
        <f>IFERROR(VLOOKUP(DL4,Dicionário!A:B,2,0),"Conferir")</f>
        <v>3</v>
      </c>
      <c r="DN4" s="2" t="s">
        <v>126</v>
      </c>
      <c r="DO4" s="10">
        <f>IFERROR(VLOOKUP(DN4,Dicionário!A:B,2,0),"Conferir")</f>
        <v>2</v>
      </c>
      <c r="DP4" s="2" t="s">
        <v>125</v>
      </c>
      <c r="DQ4" s="10">
        <f>IFERROR(VLOOKUP(DP4,Dicionário!A:B,2,0),"Conferir")</f>
        <v>1</v>
      </c>
      <c r="DS4" s="2">
        <f t="shared" si="5"/>
        <v>5100</v>
      </c>
      <c r="DT4" s="2">
        <f t="shared" si="6"/>
        <v>5835</v>
      </c>
      <c r="DU4" s="2">
        <v>18</v>
      </c>
      <c r="DV4" s="2">
        <v>2023</v>
      </c>
    </row>
    <row r="5" spans="1:126" ht="15.75" customHeight="1" x14ac:dyDescent="0.15">
      <c r="A5" s="6">
        <v>44966.453846643519</v>
      </c>
      <c r="B5" s="2" t="s">
        <v>1288</v>
      </c>
      <c r="C5" s="2" t="s">
        <v>1285</v>
      </c>
      <c r="D5" s="2" t="s">
        <v>409</v>
      </c>
      <c r="E5" s="2" t="s">
        <v>125</v>
      </c>
      <c r="F5" s="2" t="s">
        <v>126</v>
      </c>
      <c r="G5" s="2" t="s">
        <v>1286</v>
      </c>
      <c r="H5" s="2" t="s">
        <v>162</v>
      </c>
      <c r="I5" s="2">
        <v>1</v>
      </c>
      <c r="J5" s="2" t="s">
        <v>127</v>
      </c>
      <c r="K5" s="2" t="s">
        <v>128</v>
      </c>
      <c r="L5" s="2" t="s">
        <v>209</v>
      </c>
      <c r="M5" s="2" t="s">
        <v>1287</v>
      </c>
      <c r="N5" s="2">
        <v>2023020290</v>
      </c>
      <c r="O5" s="2">
        <v>11988558150</v>
      </c>
      <c r="P5" s="2">
        <v>522012930</v>
      </c>
      <c r="Q5" s="2">
        <v>42745229893</v>
      </c>
      <c r="R5" s="7">
        <v>38279</v>
      </c>
      <c r="S5" s="2" t="s">
        <v>132</v>
      </c>
      <c r="T5" s="2" t="s">
        <v>133</v>
      </c>
      <c r="U5" s="2" t="s">
        <v>1289</v>
      </c>
      <c r="V5" s="8" t="s">
        <v>1290</v>
      </c>
      <c r="W5" s="2" t="s">
        <v>275</v>
      </c>
      <c r="X5" s="2" t="s">
        <v>137</v>
      </c>
      <c r="Y5" s="2" t="s">
        <v>138</v>
      </c>
      <c r="Z5" s="2" t="s">
        <v>139</v>
      </c>
      <c r="AB5" s="2">
        <v>3</v>
      </c>
      <c r="AC5" s="2">
        <v>3</v>
      </c>
      <c r="AD5" s="2">
        <f t="shared" si="0"/>
        <v>6</v>
      </c>
      <c r="AE5" s="2">
        <v>0</v>
      </c>
      <c r="AF5" s="2">
        <f t="shared" si="1"/>
        <v>6</v>
      </c>
      <c r="AG5" s="2" t="str">
        <f t="shared" si="2"/>
        <v>Ok</v>
      </c>
      <c r="AH5" s="2" t="s">
        <v>140</v>
      </c>
      <c r="AI5" s="2">
        <v>0</v>
      </c>
      <c r="AJ5" s="2" t="s">
        <v>141</v>
      </c>
      <c r="AK5" s="2">
        <f>IFERROR(VLOOKUP(AJ5,Dicionário!A:B,2,0),"Conferir")</f>
        <v>2</v>
      </c>
      <c r="AL5" s="2">
        <v>4319</v>
      </c>
      <c r="AM5" s="2" t="s">
        <v>141</v>
      </c>
      <c r="AN5" s="9">
        <f>IFERROR(VLOOKUP(AM5,Dicionário!A:B,2,0),"Conferir")</f>
        <v>2</v>
      </c>
      <c r="AO5" s="2">
        <v>0</v>
      </c>
      <c r="AP5" s="2" t="s">
        <v>141</v>
      </c>
      <c r="AQ5" s="2">
        <f>IFERROR(VLOOKUP(AP5,Dicionário!A:B,2,0),"Conferir")</f>
        <v>2</v>
      </c>
      <c r="AR5" s="2">
        <v>0</v>
      </c>
      <c r="AS5" s="2" t="s">
        <v>141</v>
      </c>
      <c r="AT5" s="9">
        <f>IFERROR(VLOOKUP(AS5,Dicionário!A:B,2,0),"Conferir")</f>
        <v>2</v>
      </c>
      <c r="AU5" s="2">
        <v>0</v>
      </c>
      <c r="AV5" s="2">
        <f t="shared" si="3"/>
        <v>0</v>
      </c>
      <c r="AW5" s="2" t="s">
        <v>141</v>
      </c>
      <c r="AX5" s="9">
        <f>IFERROR(VLOOKUP(AW5,Dicionário!A:B,2,0),"Conferir")</f>
        <v>2</v>
      </c>
      <c r="AY5" s="2">
        <v>0</v>
      </c>
      <c r="AZ5" s="2" t="s">
        <v>141</v>
      </c>
      <c r="BA5" s="10">
        <f>IFERROR(VLOOKUP(AZ5,Dicionário!A:B,2,0),"Conferir")</f>
        <v>2</v>
      </c>
      <c r="BB5" s="2">
        <v>0</v>
      </c>
      <c r="BC5" s="2" t="s">
        <v>141</v>
      </c>
      <c r="BD5" s="10">
        <f>IFERROR(VLOOKUP(BC5,Dicionário!A:B,2,0),"Conferir")</f>
        <v>2</v>
      </c>
      <c r="BF5" s="2">
        <v>0</v>
      </c>
      <c r="BG5" s="2" t="s">
        <v>143</v>
      </c>
      <c r="BH5" s="10">
        <f>IFERROR(VLOOKUP(BG5,Dicionário!$A:$B,2,0),"CONFERIR")</f>
        <v>1</v>
      </c>
      <c r="BI5" s="2">
        <v>0</v>
      </c>
      <c r="BJ5" s="2" t="s">
        <v>144</v>
      </c>
      <c r="BK5" s="10">
        <f>IFERROR(VLOOKUP(BJ5,Dicionário!$A:$B,2,0),"CONFERIR")</f>
        <v>2</v>
      </c>
      <c r="BL5" s="2">
        <v>857</v>
      </c>
      <c r="BM5" s="2" t="s">
        <v>145</v>
      </c>
      <c r="BN5" s="10">
        <f>IFERROR(VLOOKUP(BM5,Dicionário!$A:$B,2,0),"CONFERIR")</f>
        <v>2</v>
      </c>
      <c r="BO5" s="2">
        <v>73</v>
      </c>
      <c r="BP5" s="2" t="s">
        <v>146</v>
      </c>
      <c r="BQ5" s="10">
        <f>IFERROR(VLOOKUP(BP5,Dicionário!$A:$B,2,0),"CONFERIR")</f>
        <v>2</v>
      </c>
      <c r="BR5" s="2">
        <v>230</v>
      </c>
      <c r="BS5" s="2" t="s">
        <v>146</v>
      </c>
      <c r="BT5" s="10">
        <f>IFERROR(VLOOKUP(BS5,Dicionário!$A:$B,2,0),"CONFERIR")</f>
        <v>2</v>
      </c>
      <c r="BU5" s="2">
        <v>125</v>
      </c>
      <c r="BV5" s="2" t="s">
        <v>728</v>
      </c>
      <c r="BW5" s="10">
        <f>IFERROR(VLOOKUP(BV5,Dicionário!$A:$B,2,0),"CONFERIR")</f>
        <v>0</v>
      </c>
      <c r="BX5" s="2" t="s">
        <v>148</v>
      </c>
      <c r="BY5" s="2">
        <v>529</v>
      </c>
      <c r="BZ5" s="2" t="s">
        <v>149</v>
      </c>
      <c r="CA5" s="10">
        <f>IFERROR(VLOOKUP(BZ5,Dicionário!$A:$B,2,0),"CONFERIR")</f>
        <v>2</v>
      </c>
      <c r="CB5" s="2">
        <v>895</v>
      </c>
      <c r="CC5" s="2">
        <v>57</v>
      </c>
      <c r="CD5" s="2" t="s">
        <v>327</v>
      </c>
      <c r="CE5" s="10">
        <f>IFERROR(VLOOKUP(CD5,Dicionário!$A:$B,2,0),"CONFERIR")</f>
        <v>0</v>
      </c>
      <c r="CF5" s="2">
        <v>0</v>
      </c>
      <c r="CG5" s="2" t="s">
        <v>150</v>
      </c>
      <c r="CH5" s="10">
        <f>IFERROR(VLOOKUP(CG5,Dicionário!$A:$B,2,0),"CONFERIR")</f>
        <v>2</v>
      </c>
      <c r="CI5" s="2">
        <v>600</v>
      </c>
      <c r="CJ5" s="2" t="s">
        <v>152</v>
      </c>
      <c r="CK5" s="10">
        <f>IFERROR(VLOOKUP(CJ5,Dicionário!$A:$B,2,0),"CONFERIR")</f>
        <v>2</v>
      </c>
      <c r="CL5" s="2" t="s">
        <v>1291</v>
      </c>
      <c r="CM5" s="2">
        <v>1</v>
      </c>
      <c r="CN5" s="2">
        <v>1</v>
      </c>
      <c r="CO5" s="2">
        <v>1170</v>
      </c>
      <c r="CP5" s="2" t="s">
        <v>177</v>
      </c>
      <c r="CQ5" s="10">
        <f>IFERROR(VLOOKUP(CP5,Dicionário!$A:$B,2,0),"CONFERIR")</f>
        <v>0</v>
      </c>
      <c r="CR5" s="2">
        <v>0</v>
      </c>
      <c r="CS5" s="2" t="s">
        <v>227</v>
      </c>
      <c r="CT5" s="10">
        <f>IFERROR(VLOOKUP(CS5,Dicionário!A:B,2,0),"Conferir")</f>
        <v>0</v>
      </c>
      <c r="CU5" s="2">
        <v>0</v>
      </c>
      <c r="CV5" s="2" t="s">
        <v>227</v>
      </c>
      <c r="CW5" s="10">
        <f>IFERROR(VLOOKUP(CV5,Dicionário!A:B,2,0),"Conferir")</f>
        <v>0</v>
      </c>
      <c r="CX5" s="2">
        <f t="shared" si="4"/>
        <v>0</v>
      </c>
      <c r="CY5" s="2">
        <v>91000</v>
      </c>
      <c r="CZ5" s="2" t="s">
        <v>177</v>
      </c>
      <c r="DA5" s="10">
        <f>IFERROR(VLOOKUP(CZ5,Dicionário!$A:$B,2,0),"CONFERIR")</f>
        <v>0</v>
      </c>
      <c r="DC5" s="2" t="s">
        <v>203</v>
      </c>
      <c r="DD5" s="2" t="s">
        <v>155</v>
      </c>
      <c r="DE5" s="10">
        <f>IFERROR(VLOOKUP(DD5,Dicionário!A:B,2,0),"Conferir")</f>
        <v>1</v>
      </c>
      <c r="DF5" s="2" t="s">
        <v>156</v>
      </c>
      <c r="DH5" s="2" t="s">
        <v>157</v>
      </c>
      <c r="DI5" s="10">
        <f>IFERROR(VLOOKUP(DH5,Dicionário!$A:$B,2,0),"CONFERIR")</f>
        <v>2</v>
      </c>
      <c r="DJ5" s="2" t="s">
        <v>206</v>
      </c>
      <c r="DK5" s="10">
        <f>IFERROR(VLOOKUP(DJ5,Dicionário!A:B,2,0),"Conferir")</f>
        <v>7</v>
      </c>
      <c r="DL5" s="2" t="s">
        <v>158</v>
      </c>
      <c r="DM5" s="10">
        <f>IFERROR(VLOOKUP(DL5,Dicionário!A:B,2,0),"Conferir")</f>
        <v>5</v>
      </c>
      <c r="DN5" s="2" t="s">
        <v>126</v>
      </c>
      <c r="DO5" s="10">
        <f>IFERROR(VLOOKUP(DN5,Dicionário!A:B,2,0),"Conferir")</f>
        <v>2</v>
      </c>
      <c r="DP5" s="2" t="s">
        <v>126</v>
      </c>
      <c r="DQ5" s="10">
        <f>IFERROR(VLOOKUP(DP5,Dicionário!A:B,2,0),"Conferir")</f>
        <v>2</v>
      </c>
      <c r="DS5" s="2">
        <f t="shared" si="5"/>
        <v>4319</v>
      </c>
      <c r="DT5" s="2">
        <f t="shared" si="6"/>
        <v>95536</v>
      </c>
      <c r="DU5" s="2">
        <v>19</v>
      </c>
      <c r="DV5" s="2">
        <v>2022</v>
      </c>
    </row>
    <row r="6" spans="1:126" ht="15.75" customHeight="1" x14ac:dyDescent="0.15">
      <c r="A6" s="6">
        <v>44967.497926342592</v>
      </c>
      <c r="B6" s="2" t="s">
        <v>272</v>
      </c>
      <c r="C6" s="2" t="s">
        <v>270</v>
      </c>
      <c r="D6" s="2" t="s">
        <v>269</v>
      </c>
      <c r="E6" s="2" t="s">
        <v>125</v>
      </c>
      <c r="F6" s="2" t="s">
        <v>125</v>
      </c>
      <c r="G6" s="2" t="s">
        <v>126</v>
      </c>
      <c r="H6" s="2">
        <v>1</v>
      </c>
      <c r="I6" s="2">
        <v>1</v>
      </c>
      <c r="J6" s="2" t="s">
        <v>127</v>
      </c>
      <c r="K6" s="2" t="s">
        <v>128</v>
      </c>
      <c r="L6" s="2" t="s">
        <v>182</v>
      </c>
      <c r="M6" s="2" t="s">
        <v>271</v>
      </c>
      <c r="N6" s="2">
        <v>2023020017</v>
      </c>
      <c r="O6" s="2">
        <v>11992074000</v>
      </c>
      <c r="P6" s="2">
        <v>574528805</v>
      </c>
      <c r="Q6" s="2">
        <v>46859449845</v>
      </c>
      <c r="R6" s="7">
        <v>38506</v>
      </c>
      <c r="S6" s="2" t="s">
        <v>132</v>
      </c>
      <c r="T6" s="2" t="s">
        <v>133</v>
      </c>
      <c r="U6" s="2" t="s">
        <v>273</v>
      </c>
      <c r="V6" s="8" t="s">
        <v>274</v>
      </c>
      <c r="W6" s="2" t="s">
        <v>275</v>
      </c>
      <c r="X6" s="2" t="s">
        <v>137</v>
      </c>
      <c r="Y6" s="2" t="s">
        <v>138</v>
      </c>
      <c r="Z6" s="2" t="s">
        <v>139</v>
      </c>
      <c r="AB6" s="2">
        <v>2</v>
      </c>
      <c r="AC6" s="2">
        <v>2</v>
      </c>
      <c r="AD6" s="2">
        <f t="shared" si="0"/>
        <v>4</v>
      </c>
      <c r="AF6" s="2">
        <f t="shared" si="1"/>
        <v>4</v>
      </c>
      <c r="AG6" s="2" t="str">
        <f t="shared" si="2"/>
        <v>Ok</v>
      </c>
      <c r="AH6" s="2" t="s">
        <v>140</v>
      </c>
      <c r="AI6" s="2">
        <v>0</v>
      </c>
      <c r="AJ6" s="2" t="s">
        <v>141</v>
      </c>
      <c r="AK6" s="2">
        <f>IFERROR(VLOOKUP(AJ6,Dicionário!A:B,2,0),"Conferir")</f>
        <v>2</v>
      </c>
      <c r="AL6" s="2">
        <v>0</v>
      </c>
      <c r="AM6" s="2" t="s">
        <v>141</v>
      </c>
      <c r="AN6" s="9">
        <f>IFERROR(VLOOKUP(AM6,Dicionário!A:B,2,0),"Conferir")</f>
        <v>2</v>
      </c>
      <c r="AO6" s="2">
        <v>0</v>
      </c>
      <c r="AP6" s="2" t="s">
        <v>141</v>
      </c>
      <c r="AQ6" s="2">
        <f>IFERROR(VLOOKUP(AP6,Dicionário!A:B,2,0),"Conferir")</f>
        <v>2</v>
      </c>
      <c r="AR6" s="2">
        <v>0</v>
      </c>
      <c r="AS6" s="2" t="s">
        <v>141</v>
      </c>
      <c r="AT6" s="9">
        <f>IFERROR(VLOOKUP(AS6,Dicionário!A:B,2,0),"Conferir")</f>
        <v>2</v>
      </c>
      <c r="AU6" s="2">
        <v>0</v>
      </c>
      <c r="AV6" s="2">
        <f t="shared" si="3"/>
        <v>0</v>
      </c>
      <c r="AW6" s="2" t="s">
        <v>141</v>
      </c>
      <c r="AX6" s="9">
        <f>IFERROR(VLOOKUP(AW6,Dicionário!A:B,2,0),"Conferir")</f>
        <v>2</v>
      </c>
      <c r="AY6" s="2">
        <v>0</v>
      </c>
      <c r="AZ6" s="2" t="s">
        <v>141</v>
      </c>
      <c r="BA6" s="10">
        <f>IFERROR(VLOOKUP(AZ6,Dicionário!A:B,2,0),"Conferir")</f>
        <v>2</v>
      </c>
      <c r="BB6" s="2">
        <v>3111</v>
      </c>
      <c r="BC6" s="2" t="s">
        <v>170</v>
      </c>
      <c r="BD6" s="10">
        <f>IFERROR(VLOOKUP(BC6,Dicionário!A:B,2,0),"Conferir")</f>
        <v>2</v>
      </c>
      <c r="BE6" s="2" t="s">
        <v>276</v>
      </c>
      <c r="BF6" s="2">
        <v>0</v>
      </c>
      <c r="BG6" s="2" t="s">
        <v>265</v>
      </c>
      <c r="BH6" s="10">
        <f>IFERROR(VLOOKUP(BG6,Dicionário!$A:$B,2,0),"CONFERIR")</f>
        <v>3</v>
      </c>
      <c r="BI6" s="2">
        <v>0</v>
      </c>
      <c r="BJ6" s="2" t="s">
        <v>144</v>
      </c>
      <c r="BK6" s="10">
        <f>IFERROR(VLOOKUP(BJ6,Dicionário!$A:$B,2,0),"CONFERIR")</f>
        <v>2</v>
      </c>
      <c r="BL6" s="2">
        <v>2787</v>
      </c>
      <c r="BM6" s="2" t="s">
        <v>145</v>
      </c>
      <c r="BN6" s="10">
        <f>IFERROR(VLOOKUP(BM6,Dicionário!$A:$B,2,0),"CONFERIR")</f>
        <v>2</v>
      </c>
      <c r="BO6" s="2">
        <v>76</v>
      </c>
      <c r="BP6" s="2" t="s">
        <v>146</v>
      </c>
      <c r="BQ6" s="10">
        <f>IFERROR(VLOOKUP(BP6,Dicionário!$A:$B,2,0),"CONFERIR")</f>
        <v>2</v>
      </c>
      <c r="BR6" s="2">
        <v>214</v>
      </c>
      <c r="BS6" s="2" t="s">
        <v>146</v>
      </c>
      <c r="BT6" s="10">
        <f>IFERROR(VLOOKUP(BS6,Dicionário!$A:$B,2,0),"CONFERIR")</f>
        <v>2</v>
      </c>
      <c r="BU6" s="2">
        <v>63</v>
      </c>
      <c r="BV6" s="2" t="s">
        <v>147</v>
      </c>
      <c r="BW6" s="10">
        <f>IFERROR(VLOOKUP(BV6,Dicionário!$A:$B,2,0),"CONFERIR")</f>
        <v>2</v>
      </c>
      <c r="BX6" s="2" t="s">
        <v>148</v>
      </c>
      <c r="BY6" s="2">
        <v>481</v>
      </c>
      <c r="BZ6" s="2" t="s">
        <v>149</v>
      </c>
      <c r="CA6" s="10">
        <f>IFERROR(VLOOKUP(BZ6,Dicionário!$A:$B,2,0),"CONFERIR")</f>
        <v>2</v>
      </c>
      <c r="CB6" s="2">
        <v>100</v>
      </c>
      <c r="CC6" s="2">
        <v>216</v>
      </c>
      <c r="CD6" s="2" t="s">
        <v>214</v>
      </c>
      <c r="CE6" s="10">
        <f>IFERROR(VLOOKUP(CD6,Dicionário!$A:$B,2,0),"CONFERIR")</f>
        <v>2</v>
      </c>
      <c r="CF6" s="2">
        <v>80</v>
      </c>
      <c r="CG6" s="2" t="s">
        <v>267</v>
      </c>
      <c r="CH6" s="10">
        <f>IFERROR(VLOOKUP(CG6,Dicionário!$A:$B,2,0),"CONFERIR")</f>
        <v>0</v>
      </c>
      <c r="CI6" s="2">
        <v>232</v>
      </c>
      <c r="CJ6" s="2" t="s">
        <v>175</v>
      </c>
      <c r="CK6" s="10">
        <f>IFERROR(VLOOKUP(CJ6,Dicionário!$A:$B,2,0),"CONFERIR")</f>
        <v>2</v>
      </c>
      <c r="CL6" s="2" t="s">
        <v>277</v>
      </c>
      <c r="CM6" s="2">
        <v>1</v>
      </c>
      <c r="CN6" s="2">
        <v>0</v>
      </c>
      <c r="CO6" s="2">
        <v>415</v>
      </c>
      <c r="CP6" s="2" t="s">
        <v>154</v>
      </c>
      <c r="CQ6" s="10">
        <f>IFERROR(VLOOKUP(CP6,Dicionário!$A:$B,2,0),"CONFERIR")</f>
        <v>2</v>
      </c>
      <c r="CR6" s="2">
        <v>0</v>
      </c>
      <c r="CS6" s="2" t="s">
        <v>150</v>
      </c>
      <c r="CT6" s="10">
        <f>IFERROR(VLOOKUP(CS6,Dicionário!A:B,2,0),"Conferir")</f>
        <v>2</v>
      </c>
      <c r="CU6" s="2">
        <v>0</v>
      </c>
      <c r="CV6" s="2" t="s">
        <v>150</v>
      </c>
      <c r="CW6" s="10">
        <f>IFERROR(VLOOKUP(CV6,Dicionário!A:B,2,0),"Conferir")</f>
        <v>2</v>
      </c>
      <c r="CX6" s="2">
        <f t="shared" si="4"/>
        <v>0</v>
      </c>
      <c r="CY6" s="2">
        <v>0</v>
      </c>
      <c r="CZ6" s="2" t="s">
        <v>150</v>
      </c>
      <c r="DA6" s="10">
        <f>IFERROR(VLOOKUP(CZ6,Dicionário!$A:$B,2,0),"CONFERIR")</f>
        <v>2</v>
      </c>
      <c r="DC6" s="2" t="s">
        <v>155</v>
      </c>
      <c r="DD6" s="2" t="s">
        <v>155</v>
      </c>
      <c r="DE6" s="10">
        <f>IFERROR(VLOOKUP(DD6,Dicionário!A:B,2,0),"Conferir")</f>
        <v>1</v>
      </c>
      <c r="DF6" s="2" t="s">
        <v>156</v>
      </c>
      <c r="DH6" s="2" t="s">
        <v>157</v>
      </c>
      <c r="DI6" s="10">
        <f>IFERROR(VLOOKUP(DH6,Dicionário!$A:$B,2,0),"CONFERIR")</f>
        <v>2</v>
      </c>
      <c r="DJ6" s="2" t="s">
        <v>206</v>
      </c>
      <c r="DK6" s="10">
        <f>IFERROR(VLOOKUP(DJ6,Dicionário!A:B,2,0),"Conferir")</f>
        <v>7</v>
      </c>
      <c r="DL6" s="2" t="s">
        <v>206</v>
      </c>
      <c r="DM6" s="10">
        <f>IFERROR(VLOOKUP(DL6,Dicionário!A:B,2,0),"Conferir")</f>
        <v>7</v>
      </c>
      <c r="DN6" s="2" t="s">
        <v>126</v>
      </c>
      <c r="DO6" s="10">
        <f>IFERROR(VLOOKUP(DN6,Dicionário!A:B,2,0),"Conferir")</f>
        <v>2</v>
      </c>
      <c r="DP6" s="2" t="s">
        <v>126</v>
      </c>
      <c r="DQ6" s="10">
        <f>IFERROR(VLOOKUP(DP6,Dicionário!A:B,2,0),"Conferir")</f>
        <v>2</v>
      </c>
      <c r="DS6" s="2">
        <f t="shared" si="5"/>
        <v>3111</v>
      </c>
      <c r="DT6" s="2">
        <f t="shared" si="6"/>
        <v>4664</v>
      </c>
      <c r="DU6" s="2">
        <v>18</v>
      </c>
      <c r="DV6" s="2">
        <v>2022</v>
      </c>
    </row>
    <row r="7" spans="1:126" ht="15.75" customHeight="1" x14ac:dyDescent="0.15">
      <c r="A7" s="6">
        <v>44966.533318020833</v>
      </c>
      <c r="B7" s="2" t="s">
        <v>1485</v>
      </c>
      <c r="C7" s="2" t="s">
        <v>1483</v>
      </c>
      <c r="D7" s="2" t="s">
        <v>409</v>
      </c>
      <c r="E7" s="2" t="s">
        <v>125</v>
      </c>
      <c r="F7" s="2" t="s">
        <v>126</v>
      </c>
      <c r="G7" s="2" t="s">
        <v>126</v>
      </c>
      <c r="H7" s="2" t="s">
        <v>162</v>
      </c>
      <c r="I7" s="2">
        <v>1</v>
      </c>
      <c r="J7" s="2" t="s">
        <v>127</v>
      </c>
      <c r="K7" s="2" t="s">
        <v>128</v>
      </c>
      <c r="L7" s="2" t="s">
        <v>209</v>
      </c>
      <c r="M7" s="2" t="s">
        <v>1484</v>
      </c>
      <c r="N7" s="2">
        <v>2023020345</v>
      </c>
      <c r="O7" s="2">
        <v>11969993008</v>
      </c>
      <c r="P7" s="2">
        <v>549239133</v>
      </c>
      <c r="Q7" s="2">
        <v>52435007809</v>
      </c>
      <c r="R7" s="7">
        <v>38229</v>
      </c>
      <c r="S7" s="2" t="s">
        <v>224</v>
      </c>
      <c r="T7" s="2" t="s">
        <v>133</v>
      </c>
      <c r="U7" s="2" t="s">
        <v>1486</v>
      </c>
      <c r="V7" s="8" t="s">
        <v>1487</v>
      </c>
      <c r="W7" s="2" t="s">
        <v>168</v>
      </c>
      <c r="X7" s="2" t="s">
        <v>137</v>
      </c>
      <c r="Y7" s="2" t="s">
        <v>138</v>
      </c>
      <c r="Z7" s="2" t="s">
        <v>139</v>
      </c>
      <c r="AB7" s="2">
        <v>3</v>
      </c>
      <c r="AC7" s="2">
        <v>3</v>
      </c>
      <c r="AD7" s="2">
        <f t="shared" si="0"/>
        <v>6</v>
      </c>
      <c r="AF7" s="2">
        <f t="shared" si="1"/>
        <v>6</v>
      </c>
      <c r="AG7" s="2" t="str">
        <f t="shared" si="2"/>
        <v>Ok</v>
      </c>
      <c r="AH7" s="2" t="s">
        <v>140</v>
      </c>
      <c r="AI7" s="2">
        <v>0</v>
      </c>
      <c r="AJ7" s="2" t="s">
        <v>141</v>
      </c>
      <c r="AK7" s="2">
        <f>IFERROR(VLOOKUP(AJ7,Dicionário!A:B,2,0),"Conferir")</f>
        <v>2</v>
      </c>
      <c r="AL7" s="2">
        <v>3691</v>
      </c>
      <c r="AM7" s="2" t="s">
        <v>142</v>
      </c>
      <c r="AN7" s="9">
        <f>IFERROR(VLOOKUP(AM7,Dicionário!A:B,2,0),"Conferir")</f>
        <v>2</v>
      </c>
      <c r="AO7" s="2">
        <v>5923</v>
      </c>
      <c r="AP7" s="2" t="s">
        <v>142</v>
      </c>
      <c r="AQ7" s="2">
        <f>IFERROR(VLOOKUP(AP7,Dicionário!A:B,2,0),"Conferir")</f>
        <v>2</v>
      </c>
      <c r="AR7" s="2">
        <v>0</v>
      </c>
      <c r="AS7" s="2" t="s">
        <v>141</v>
      </c>
      <c r="AT7" s="9">
        <f>IFERROR(VLOOKUP(AS7,Dicionário!A:B,2,0),"Conferir")</f>
        <v>2</v>
      </c>
      <c r="AU7" s="2">
        <v>0</v>
      </c>
      <c r="AV7" s="2">
        <f t="shared" si="3"/>
        <v>0</v>
      </c>
      <c r="AW7" s="2" t="s">
        <v>141</v>
      </c>
      <c r="AX7" s="9">
        <f>IFERROR(VLOOKUP(AW7,Dicionário!A:B,2,0),"Conferir")</f>
        <v>2</v>
      </c>
      <c r="AY7" s="2">
        <v>0</v>
      </c>
      <c r="AZ7" s="2" t="s">
        <v>141</v>
      </c>
      <c r="BA7" s="10">
        <f>IFERROR(VLOOKUP(AZ7,Dicionário!A:B,2,0),"Conferir")</f>
        <v>2</v>
      </c>
      <c r="BB7" s="2">
        <v>0</v>
      </c>
      <c r="BC7" s="2" t="s">
        <v>141</v>
      </c>
      <c r="BD7" s="10">
        <f>IFERROR(VLOOKUP(BC7,Dicionário!A:B,2,0),"Conferir")</f>
        <v>2</v>
      </c>
      <c r="BF7" s="2">
        <v>0</v>
      </c>
      <c r="BG7" s="2" t="s">
        <v>143</v>
      </c>
      <c r="BH7" s="10">
        <f>IFERROR(VLOOKUP(BG7,Dicionário!$A:$B,2,0),"CONFERIR")</f>
        <v>1</v>
      </c>
      <c r="BI7" s="2">
        <v>637</v>
      </c>
      <c r="BJ7" s="2" t="s">
        <v>377</v>
      </c>
      <c r="BK7" s="10">
        <f>IFERROR(VLOOKUP(BJ7,Dicionário!$A:$B,2,0),"CONFERIR")</f>
        <v>2</v>
      </c>
      <c r="BL7" s="2">
        <v>211</v>
      </c>
      <c r="BM7" s="2" t="s">
        <v>145</v>
      </c>
      <c r="BN7" s="10">
        <f>IFERROR(VLOOKUP(BM7,Dicionário!$A:$B,2,0),"CONFERIR")</f>
        <v>2</v>
      </c>
      <c r="BO7" s="2">
        <v>0</v>
      </c>
      <c r="BP7" s="2" t="s">
        <v>379</v>
      </c>
      <c r="BQ7" s="10">
        <f>IFERROR(VLOOKUP(BP7,Dicionário!$A:$B,2,0),"CONFERIR")</f>
        <v>2</v>
      </c>
      <c r="BR7" s="2">
        <v>241</v>
      </c>
      <c r="BS7" s="2" t="s">
        <v>146</v>
      </c>
      <c r="BT7" s="10">
        <f>IFERROR(VLOOKUP(BS7,Dicionário!$A:$B,2,0),"CONFERIR")</f>
        <v>2</v>
      </c>
      <c r="BU7" s="2">
        <v>120</v>
      </c>
      <c r="BV7" s="2" t="s">
        <v>147</v>
      </c>
      <c r="BW7" s="10">
        <f>IFERROR(VLOOKUP(BV7,Dicionário!$A:$B,2,0),"CONFERIR")</f>
        <v>2</v>
      </c>
      <c r="BX7" s="2" t="s">
        <v>148</v>
      </c>
      <c r="BY7" s="2">
        <v>426</v>
      </c>
      <c r="BZ7" s="2" t="s">
        <v>149</v>
      </c>
      <c r="CA7" s="10">
        <f>IFERROR(VLOOKUP(BZ7,Dicionário!$A:$B,2,0),"CONFERIR")</f>
        <v>2</v>
      </c>
      <c r="CB7" s="2">
        <v>125</v>
      </c>
      <c r="CC7" s="2">
        <v>0</v>
      </c>
      <c r="CD7" s="2" t="s">
        <v>150</v>
      </c>
      <c r="CE7" s="10">
        <f>IFERROR(VLOOKUP(CD7,Dicionário!$A:$B,2,0),"CONFERIR")</f>
        <v>2</v>
      </c>
      <c r="CF7" s="2">
        <v>350</v>
      </c>
      <c r="CG7" s="2" t="s">
        <v>267</v>
      </c>
      <c r="CH7" s="10">
        <f>IFERROR(VLOOKUP(CG7,Dicionário!$A:$B,2,0),"CONFERIR")</f>
        <v>0</v>
      </c>
      <c r="CI7" s="2">
        <v>390</v>
      </c>
      <c r="CJ7" s="2" t="s">
        <v>152</v>
      </c>
      <c r="CK7" s="10">
        <f>IFERROR(VLOOKUP(CJ7,Dicionário!$A:$B,2,0),"CONFERIR")</f>
        <v>2</v>
      </c>
      <c r="CL7" s="2" t="s">
        <v>1488</v>
      </c>
      <c r="CM7" s="2">
        <v>1</v>
      </c>
      <c r="CN7" s="2">
        <v>0</v>
      </c>
      <c r="CO7" s="2">
        <v>2000</v>
      </c>
      <c r="CP7" s="2" t="s">
        <v>154</v>
      </c>
      <c r="CQ7" s="10">
        <f>IFERROR(VLOOKUP(CP7,Dicionário!$A:$B,2,0),"CONFERIR")</f>
        <v>2</v>
      </c>
      <c r="CR7" s="2">
        <v>0</v>
      </c>
      <c r="CS7" s="2" t="s">
        <v>150</v>
      </c>
      <c r="CT7" s="10">
        <f>IFERROR(VLOOKUP(CS7,Dicionário!A:B,2,0),"Conferir")</f>
        <v>2</v>
      </c>
      <c r="CU7" s="2">
        <v>0</v>
      </c>
      <c r="CV7" s="2" t="s">
        <v>150</v>
      </c>
      <c r="CW7" s="10">
        <f>IFERROR(VLOOKUP(CV7,Dicionário!A:B,2,0),"Conferir")</f>
        <v>2</v>
      </c>
      <c r="CX7" s="2">
        <f t="shared" si="4"/>
        <v>0</v>
      </c>
      <c r="CY7" s="2">
        <v>20546</v>
      </c>
      <c r="CZ7" s="2" t="s">
        <v>154</v>
      </c>
      <c r="DA7" s="10">
        <f>IFERROR(VLOOKUP(CZ7,Dicionário!$A:$B,2,0),"CONFERIR")</f>
        <v>2</v>
      </c>
      <c r="DC7" s="2" t="s">
        <v>155</v>
      </c>
      <c r="DD7" s="2" t="s">
        <v>155</v>
      </c>
      <c r="DE7" s="10">
        <f>IFERROR(VLOOKUP(DD7,Dicionário!A:B,2,0),"Conferir")</f>
        <v>1</v>
      </c>
      <c r="DF7" s="2" t="s">
        <v>156</v>
      </c>
      <c r="DH7" s="2" t="s">
        <v>157</v>
      </c>
      <c r="DI7" s="10">
        <f>IFERROR(VLOOKUP(DH7,Dicionário!$A:$B,2,0),"CONFERIR")</f>
        <v>2</v>
      </c>
      <c r="DJ7" s="2" t="s">
        <v>158</v>
      </c>
      <c r="DK7" s="10">
        <f>IFERROR(VLOOKUP(DJ7,Dicionário!A:B,2,0),"Conferir")</f>
        <v>5</v>
      </c>
      <c r="DL7" s="2" t="s">
        <v>206</v>
      </c>
      <c r="DM7" s="10">
        <f>IFERROR(VLOOKUP(DL7,Dicionário!A:B,2,0),"Conferir")</f>
        <v>7</v>
      </c>
      <c r="DN7" s="2" t="s">
        <v>126</v>
      </c>
      <c r="DO7" s="10">
        <f>IFERROR(VLOOKUP(DN7,Dicionário!A:B,2,0),"Conferir")</f>
        <v>2</v>
      </c>
      <c r="DP7" s="2" t="s">
        <v>126</v>
      </c>
      <c r="DQ7" s="10">
        <f>IFERROR(VLOOKUP(DP7,Dicionário!A:B,2,0),"Conferir")</f>
        <v>2</v>
      </c>
      <c r="DS7" s="2">
        <f t="shared" si="5"/>
        <v>9614</v>
      </c>
      <c r="DT7" s="2">
        <f t="shared" si="6"/>
        <v>25046</v>
      </c>
      <c r="DU7" s="2">
        <v>19</v>
      </c>
      <c r="DV7" s="2">
        <v>2022</v>
      </c>
    </row>
    <row r="8" spans="1:126" ht="15.75" customHeight="1" x14ac:dyDescent="0.15">
      <c r="A8" s="6">
        <v>44965.686169224537</v>
      </c>
      <c r="B8" s="2" t="s">
        <v>943</v>
      </c>
      <c r="C8" s="2" t="s">
        <v>941</v>
      </c>
      <c r="D8" s="2" t="s">
        <v>392</v>
      </c>
      <c r="E8" s="2" t="s">
        <v>125</v>
      </c>
      <c r="F8" s="2" t="s">
        <v>126</v>
      </c>
      <c r="G8" s="2" t="s">
        <v>126</v>
      </c>
      <c r="H8" s="2" t="s">
        <v>162</v>
      </c>
      <c r="I8" s="2" t="s">
        <v>162</v>
      </c>
      <c r="J8" s="2" t="s">
        <v>127</v>
      </c>
      <c r="K8" s="2" t="s">
        <v>128</v>
      </c>
      <c r="L8" s="2" t="s">
        <v>163</v>
      </c>
      <c r="M8" s="2" t="s">
        <v>942</v>
      </c>
      <c r="N8" s="2">
        <v>2023020182</v>
      </c>
      <c r="O8" s="2">
        <v>11965978359</v>
      </c>
      <c r="P8" s="2">
        <v>595045042</v>
      </c>
      <c r="Q8" s="2">
        <v>47600619830</v>
      </c>
      <c r="R8" s="7">
        <v>38143</v>
      </c>
      <c r="S8" s="2" t="s">
        <v>398</v>
      </c>
      <c r="T8" s="2" t="s">
        <v>133</v>
      </c>
      <c r="U8" s="2" t="s">
        <v>944</v>
      </c>
      <c r="V8" s="8" t="s">
        <v>945</v>
      </c>
      <c r="W8" s="2" t="s">
        <v>168</v>
      </c>
      <c r="X8" s="2" t="s">
        <v>137</v>
      </c>
      <c r="Y8" s="2" t="s">
        <v>138</v>
      </c>
      <c r="Z8" s="2" t="s">
        <v>139</v>
      </c>
      <c r="AB8" s="2">
        <v>3</v>
      </c>
      <c r="AC8" s="2">
        <v>3</v>
      </c>
      <c r="AD8" s="2">
        <f t="shared" si="0"/>
        <v>6</v>
      </c>
      <c r="AF8" s="2">
        <f t="shared" si="1"/>
        <v>6</v>
      </c>
      <c r="AG8" s="2" t="str">
        <f t="shared" si="2"/>
        <v>Ok</v>
      </c>
      <c r="AH8" s="2" t="s">
        <v>169</v>
      </c>
      <c r="AI8" s="2">
        <v>0</v>
      </c>
      <c r="AJ8" s="2" t="s">
        <v>141</v>
      </c>
      <c r="AK8" s="2">
        <f>IFERROR(VLOOKUP(AJ8,Dicionário!A:B,2,0),"Conferir")</f>
        <v>2</v>
      </c>
      <c r="AL8" s="2">
        <v>1500</v>
      </c>
      <c r="AM8" s="2" t="s">
        <v>170</v>
      </c>
      <c r="AN8" s="9">
        <f>IFERROR(VLOOKUP(AM8,Dicionário!A:B,2,0),"Conferir")</f>
        <v>2</v>
      </c>
      <c r="AO8" s="2">
        <v>8627</v>
      </c>
      <c r="AP8" s="2" t="s">
        <v>307</v>
      </c>
      <c r="AQ8" s="2">
        <f>IFERROR(VLOOKUP(AP8,Dicionário!A:B,2,0),"Conferir")</f>
        <v>2</v>
      </c>
      <c r="AR8" s="2">
        <v>0</v>
      </c>
      <c r="AS8" s="2" t="s">
        <v>141</v>
      </c>
      <c r="AT8" s="9">
        <f>IFERROR(VLOOKUP(AS8,Dicionário!A:B,2,0),"Conferir")</f>
        <v>2</v>
      </c>
      <c r="AU8" s="2">
        <v>0</v>
      </c>
      <c r="AV8" s="2">
        <f t="shared" si="3"/>
        <v>527</v>
      </c>
      <c r="AW8" s="2" t="s">
        <v>141</v>
      </c>
      <c r="AX8" s="9">
        <f>IFERROR(VLOOKUP(AW8,Dicionário!A:B,2,0),"Conferir")</f>
        <v>2</v>
      </c>
      <c r="AY8" s="2">
        <v>0</v>
      </c>
      <c r="AZ8" s="2" t="s">
        <v>141</v>
      </c>
      <c r="BA8" s="10">
        <f>IFERROR(VLOOKUP(AZ8,Dicionário!A:B,2,0),"Conferir")</f>
        <v>2</v>
      </c>
      <c r="BB8" s="2">
        <v>0</v>
      </c>
      <c r="BC8" s="2" t="s">
        <v>141</v>
      </c>
      <c r="BD8" s="10">
        <f>IFERROR(VLOOKUP(BC8,Dicionário!A:B,2,0),"Conferir")</f>
        <v>2</v>
      </c>
      <c r="BF8" s="2">
        <v>1</v>
      </c>
      <c r="BG8" s="2" t="s">
        <v>172</v>
      </c>
      <c r="BH8" s="10">
        <f>IFERROR(VLOOKUP(BG8,Dicionário!$A:$B,2,0),"CONFERIR")</f>
        <v>2</v>
      </c>
      <c r="BI8" s="2">
        <v>3009</v>
      </c>
      <c r="BJ8" s="2" t="s">
        <v>255</v>
      </c>
      <c r="BK8" s="10">
        <f>IFERROR(VLOOKUP(BJ8,Dicionário!$A:$B,2,0),"CONFERIR")</f>
        <v>0</v>
      </c>
      <c r="BL8" s="2">
        <v>2200</v>
      </c>
      <c r="BM8" s="2" t="s">
        <v>145</v>
      </c>
      <c r="BN8" s="10">
        <f>IFERROR(VLOOKUP(BM8,Dicionário!$A:$B,2,0),"CONFERIR")</f>
        <v>2</v>
      </c>
      <c r="BO8" s="2">
        <v>0</v>
      </c>
      <c r="BP8" s="2" t="s">
        <v>578</v>
      </c>
      <c r="BQ8" s="10">
        <f>IFERROR(VLOOKUP(BP8,Dicionário!$A:$B,2,0),"CONFERIR")</f>
        <v>2</v>
      </c>
      <c r="BR8" s="2">
        <v>196</v>
      </c>
      <c r="BS8" s="2" t="s">
        <v>146</v>
      </c>
      <c r="BT8" s="10">
        <f>IFERROR(VLOOKUP(BS8,Dicionário!$A:$B,2,0),"CONFERIR")</f>
        <v>2</v>
      </c>
      <c r="BU8" s="2">
        <v>149</v>
      </c>
      <c r="BV8" s="2" t="s">
        <v>147</v>
      </c>
      <c r="BW8" s="10">
        <f>IFERROR(VLOOKUP(BV8,Dicionário!$A:$B,2,0),"CONFERIR")</f>
        <v>2</v>
      </c>
      <c r="BX8" s="2" t="s">
        <v>148</v>
      </c>
      <c r="BY8" s="2">
        <v>368</v>
      </c>
      <c r="BZ8" s="2" t="s">
        <v>149</v>
      </c>
      <c r="CA8" s="10">
        <f>IFERROR(VLOOKUP(BZ8,Dicionário!$A:$B,2,0),"CONFERIR")</f>
        <v>2</v>
      </c>
      <c r="CB8" s="2">
        <v>100</v>
      </c>
      <c r="CC8" s="2">
        <v>0</v>
      </c>
      <c r="CD8" s="2" t="s">
        <v>150</v>
      </c>
      <c r="CE8" s="10">
        <f>IFERROR(VLOOKUP(CD8,Dicionário!$A:$B,2,0),"CONFERIR")</f>
        <v>2</v>
      </c>
      <c r="CF8" s="2">
        <v>2852</v>
      </c>
      <c r="CG8" s="2" t="s">
        <v>297</v>
      </c>
      <c r="CH8" s="10">
        <f>IFERROR(VLOOKUP(CG8,Dicionário!$A:$B,2,0),"CONFERIR")</f>
        <v>2</v>
      </c>
      <c r="CI8" s="2">
        <v>1585</v>
      </c>
      <c r="CJ8" s="2" t="s">
        <v>152</v>
      </c>
      <c r="CK8" s="10">
        <f>IFERROR(VLOOKUP(CJ8,Dicionário!$A:$B,2,0),"CONFERIR")</f>
        <v>2</v>
      </c>
      <c r="CL8" s="2" t="s">
        <v>946</v>
      </c>
      <c r="CM8" s="2">
        <v>0</v>
      </c>
      <c r="CN8" s="2">
        <v>0</v>
      </c>
      <c r="CO8" s="2">
        <v>0</v>
      </c>
      <c r="CP8" s="2" t="s">
        <v>150</v>
      </c>
      <c r="CQ8" s="10">
        <f>IFERROR(VLOOKUP(CP8,Dicionário!$A:$B,2,0),"CONFERIR")</f>
        <v>2</v>
      </c>
      <c r="CR8" s="2">
        <v>0</v>
      </c>
      <c r="CS8" s="2" t="s">
        <v>150</v>
      </c>
      <c r="CT8" s="10">
        <f>IFERROR(VLOOKUP(CS8,Dicionário!A:B,2,0),"Conferir")</f>
        <v>2</v>
      </c>
      <c r="CU8" s="2">
        <v>6322</v>
      </c>
      <c r="CV8" s="2" t="s">
        <v>154</v>
      </c>
      <c r="CW8" s="10">
        <f>IFERROR(VLOOKUP(CV8,Dicionário!A:B,2,0),"Conferir")</f>
        <v>2</v>
      </c>
      <c r="CX8" s="2">
        <f t="shared" si="4"/>
        <v>526.83333333333337</v>
      </c>
      <c r="CY8" s="2">
        <v>0</v>
      </c>
      <c r="CZ8" s="2" t="s">
        <v>150</v>
      </c>
      <c r="DA8" s="10">
        <f>IFERROR(VLOOKUP(CZ8,Dicionário!$A:$B,2,0),"CONFERIR")</f>
        <v>2</v>
      </c>
      <c r="DC8" s="2" t="s">
        <v>155</v>
      </c>
      <c r="DD8" s="2" t="s">
        <v>155</v>
      </c>
      <c r="DE8" s="10">
        <f>IFERROR(VLOOKUP(DD8,Dicionário!A:B,2,0),"Conferir")</f>
        <v>1</v>
      </c>
      <c r="DF8" s="2" t="s">
        <v>156</v>
      </c>
      <c r="DH8" s="2" t="s">
        <v>157</v>
      </c>
      <c r="DI8" s="10">
        <f>IFERROR(VLOOKUP(DH8,Dicionário!$A:$B,2,0),"CONFERIR")</f>
        <v>2</v>
      </c>
      <c r="DJ8" s="2" t="s">
        <v>206</v>
      </c>
      <c r="DK8" s="10">
        <f>IFERROR(VLOOKUP(DJ8,Dicionário!A:B,2,0),"Conferir")</f>
        <v>7</v>
      </c>
      <c r="DL8" s="2" t="s">
        <v>206</v>
      </c>
      <c r="DM8" s="10">
        <f>IFERROR(VLOOKUP(DL8,Dicionário!A:B,2,0),"Conferir")</f>
        <v>7</v>
      </c>
      <c r="DN8" s="2" t="s">
        <v>126</v>
      </c>
      <c r="DO8" s="10">
        <f>IFERROR(VLOOKUP(DN8,Dicionário!A:B,2,0),"Conferir")</f>
        <v>2</v>
      </c>
      <c r="DP8" s="2" t="s">
        <v>126</v>
      </c>
      <c r="DQ8" s="10">
        <f>IFERROR(VLOOKUP(DP8,Dicionário!A:B,2,0),"Conferir")</f>
        <v>2</v>
      </c>
      <c r="DS8" s="2">
        <f t="shared" si="5"/>
        <v>10127</v>
      </c>
      <c r="DT8" s="2">
        <f t="shared" si="6"/>
        <v>10459</v>
      </c>
      <c r="DU8" s="2">
        <v>19</v>
      </c>
      <c r="DV8" s="2">
        <v>2019</v>
      </c>
    </row>
    <row r="9" spans="1:126" ht="15.75" customHeight="1" x14ac:dyDescent="0.15">
      <c r="A9" s="6">
        <v>44965.715947106481</v>
      </c>
      <c r="B9" s="2" t="s">
        <v>366</v>
      </c>
      <c r="C9" s="2" t="s">
        <v>363</v>
      </c>
      <c r="D9" s="2" t="s">
        <v>159</v>
      </c>
      <c r="E9" s="2" t="s">
        <v>125</v>
      </c>
      <c r="F9" s="2" t="s">
        <v>126</v>
      </c>
      <c r="G9" s="2" t="s">
        <v>364</v>
      </c>
      <c r="H9" s="2">
        <v>2</v>
      </c>
      <c r="I9" s="2">
        <v>2</v>
      </c>
      <c r="J9" s="2">
        <v>1</v>
      </c>
      <c r="K9" s="2" t="s">
        <v>128</v>
      </c>
      <c r="L9" s="2" t="s">
        <v>163</v>
      </c>
      <c r="M9" s="2" t="s">
        <v>365</v>
      </c>
      <c r="N9" s="2">
        <v>2023020042</v>
      </c>
      <c r="O9" s="2">
        <v>11980459251</v>
      </c>
      <c r="P9" s="2">
        <v>395412535</v>
      </c>
      <c r="Q9" s="2">
        <v>57968143888</v>
      </c>
      <c r="R9" s="7">
        <v>37799</v>
      </c>
      <c r="S9" s="2" t="s">
        <v>132</v>
      </c>
      <c r="T9" s="2" t="s">
        <v>133</v>
      </c>
      <c r="U9" s="2" t="s">
        <v>367</v>
      </c>
      <c r="V9" s="8" t="s">
        <v>368</v>
      </c>
      <c r="W9" s="2" t="s">
        <v>369</v>
      </c>
      <c r="X9" s="2" t="s">
        <v>137</v>
      </c>
      <c r="Y9" s="2" t="s">
        <v>138</v>
      </c>
      <c r="Z9" s="2" t="s">
        <v>139</v>
      </c>
      <c r="AB9" s="2">
        <v>2</v>
      </c>
      <c r="AC9" s="2">
        <v>2</v>
      </c>
      <c r="AD9" s="2">
        <f t="shared" si="0"/>
        <v>4</v>
      </c>
      <c r="AF9" s="2">
        <f t="shared" si="1"/>
        <v>4</v>
      </c>
      <c r="AG9" s="2" t="str">
        <f t="shared" si="2"/>
        <v>Ok</v>
      </c>
      <c r="AH9" s="2" t="s">
        <v>140</v>
      </c>
      <c r="AI9" s="2">
        <v>0</v>
      </c>
      <c r="AJ9" s="2" t="s">
        <v>141</v>
      </c>
      <c r="AK9" s="2">
        <f>IFERROR(VLOOKUP(AJ9,Dicionário!A:B,2,0),"Conferir")</f>
        <v>2</v>
      </c>
      <c r="AL9" s="2">
        <v>0</v>
      </c>
      <c r="AM9" s="2" t="s">
        <v>141</v>
      </c>
      <c r="AN9" s="9">
        <f>IFERROR(VLOOKUP(AM9,Dicionário!A:B,2,0),"Conferir")</f>
        <v>2</v>
      </c>
      <c r="AO9" s="2">
        <v>2600</v>
      </c>
      <c r="AP9" s="2" t="s">
        <v>200</v>
      </c>
      <c r="AQ9" s="2">
        <f>IFERROR(VLOOKUP(AP9,Dicionário!A:B,2,0),"Conferir")</f>
        <v>0</v>
      </c>
      <c r="AR9" s="2">
        <v>0</v>
      </c>
      <c r="AS9" s="2" t="s">
        <v>141</v>
      </c>
      <c r="AT9" s="9">
        <f>IFERROR(VLOOKUP(AS9,Dicionário!A:B,2,0),"Conferir")</f>
        <v>2</v>
      </c>
      <c r="AU9" s="2">
        <v>0</v>
      </c>
      <c r="AV9" s="2">
        <f t="shared" si="3"/>
        <v>0</v>
      </c>
      <c r="AW9" s="2" t="s">
        <v>141</v>
      </c>
      <c r="AX9" s="9">
        <f>IFERROR(VLOOKUP(AW9,Dicionário!A:B,2,0),"Conferir")</f>
        <v>2</v>
      </c>
      <c r="AY9" s="2">
        <v>0</v>
      </c>
      <c r="AZ9" s="2" t="s">
        <v>141</v>
      </c>
      <c r="BA9" s="10">
        <f>IFERROR(VLOOKUP(AZ9,Dicionário!A:B,2,0),"Conferir")</f>
        <v>2</v>
      </c>
      <c r="BB9" s="2">
        <v>0</v>
      </c>
      <c r="BC9" s="2" t="s">
        <v>141</v>
      </c>
      <c r="BD9" s="10">
        <f>IFERROR(VLOOKUP(BC9,Dicionário!A:B,2,0),"Conferir")</f>
        <v>2</v>
      </c>
      <c r="BF9" s="2">
        <v>1</v>
      </c>
      <c r="BG9" s="2" t="s">
        <v>143</v>
      </c>
      <c r="BH9" s="10">
        <f>IFERROR(VLOOKUP(BG9,Dicionário!$A:$B,2,0),"CONFERIR")</f>
        <v>1</v>
      </c>
      <c r="BI9" s="2">
        <v>0</v>
      </c>
      <c r="BJ9" s="2" t="s">
        <v>144</v>
      </c>
      <c r="BK9" s="10">
        <f>IFERROR(VLOOKUP(BJ9,Dicionário!$A:$B,2,0),"CONFERIR")</f>
        <v>2</v>
      </c>
      <c r="BL9" s="2">
        <v>900</v>
      </c>
      <c r="BM9" s="2" t="s">
        <v>227</v>
      </c>
      <c r="BN9" s="10">
        <f>IFERROR(VLOOKUP(BM9,Dicionário!$A:$B,2,0),"CONFERIR")</f>
        <v>0</v>
      </c>
      <c r="BO9" s="2">
        <v>150</v>
      </c>
      <c r="BP9" s="2" t="s">
        <v>308</v>
      </c>
      <c r="BQ9" s="10">
        <f>IFERROR(VLOOKUP(BP9,Dicionário!$A:$B,2,0),"CONFERIR")</f>
        <v>0</v>
      </c>
      <c r="BR9" s="2">
        <v>308</v>
      </c>
      <c r="BS9" s="2" t="s">
        <v>146</v>
      </c>
      <c r="BT9" s="10">
        <f>IFERROR(VLOOKUP(BS9,Dicionário!$A:$B,2,0),"CONFERIR")</f>
        <v>2</v>
      </c>
      <c r="BU9" s="2">
        <v>120</v>
      </c>
      <c r="BV9" s="2" t="s">
        <v>353</v>
      </c>
      <c r="BW9" s="10">
        <f>IFERROR(VLOOKUP(BV9,Dicionário!$A:$B,2,0),"CONFERIR")</f>
        <v>0</v>
      </c>
      <c r="BX9" s="2" t="s">
        <v>148</v>
      </c>
      <c r="BY9" s="2">
        <v>350</v>
      </c>
      <c r="BZ9" s="2" t="s">
        <v>266</v>
      </c>
      <c r="CA9" s="10">
        <f>IFERROR(VLOOKUP(BZ9,Dicionário!$A:$B,2,0),"CONFERIR")</f>
        <v>0</v>
      </c>
      <c r="CB9" s="2">
        <v>400</v>
      </c>
      <c r="CC9" s="2">
        <v>0</v>
      </c>
      <c r="CD9" s="2" t="s">
        <v>150</v>
      </c>
      <c r="CE9" s="10">
        <f>IFERROR(VLOOKUP(CD9,Dicionário!$A:$B,2,0),"CONFERIR")</f>
        <v>2</v>
      </c>
      <c r="CF9" s="2">
        <v>100</v>
      </c>
      <c r="CG9" s="2" t="s">
        <v>267</v>
      </c>
      <c r="CH9" s="10">
        <f>IFERROR(VLOOKUP(CG9,Dicionário!$A:$B,2,0),"CONFERIR")</f>
        <v>0</v>
      </c>
      <c r="CI9" s="2">
        <v>150</v>
      </c>
      <c r="CJ9" s="2" t="s">
        <v>175</v>
      </c>
      <c r="CK9" s="10">
        <f>IFERROR(VLOOKUP(CJ9,Dicionário!$A:$B,2,0),"CONFERIR")</f>
        <v>2</v>
      </c>
      <c r="CL9" s="2" t="s">
        <v>370</v>
      </c>
      <c r="CM9" s="2">
        <v>1</v>
      </c>
      <c r="CN9" s="2">
        <v>0</v>
      </c>
      <c r="CO9" s="2">
        <v>1000</v>
      </c>
      <c r="CP9" s="2" t="s">
        <v>177</v>
      </c>
      <c r="CQ9" s="10">
        <f>IFERROR(VLOOKUP(CP9,Dicionário!$A:$B,2,0),"CONFERIR")</f>
        <v>0</v>
      </c>
      <c r="CR9" s="2">
        <v>0</v>
      </c>
      <c r="CS9" s="2" t="s">
        <v>150</v>
      </c>
      <c r="CT9" s="10">
        <f>IFERROR(VLOOKUP(CS9,Dicionário!A:B,2,0),"Conferir")</f>
        <v>2</v>
      </c>
      <c r="CU9" s="2">
        <v>0</v>
      </c>
      <c r="CV9" s="2" t="s">
        <v>150</v>
      </c>
      <c r="CW9" s="10">
        <f>IFERROR(VLOOKUP(CV9,Dicionário!A:B,2,0),"Conferir")</f>
        <v>2</v>
      </c>
      <c r="CX9" s="2">
        <f t="shared" si="4"/>
        <v>0</v>
      </c>
      <c r="CY9" s="2">
        <v>0</v>
      </c>
      <c r="CZ9" s="2" t="s">
        <v>150</v>
      </c>
      <c r="DA9" s="10">
        <f>IFERROR(VLOOKUP(CZ9,Dicionário!$A:$B,2,0),"CONFERIR")</f>
        <v>2</v>
      </c>
      <c r="DB9" s="2" t="s">
        <v>371</v>
      </c>
      <c r="DC9" s="2" t="s">
        <v>203</v>
      </c>
      <c r="DD9" s="2" t="s">
        <v>155</v>
      </c>
      <c r="DE9" s="10">
        <f>IFERROR(VLOOKUP(DD9,Dicionário!A:B,2,0),"Conferir")</f>
        <v>1</v>
      </c>
      <c r="DF9" s="2" t="s">
        <v>156</v>
      </c>
      <c r="DH9" s="2" t="s">
        <v>205</v>
      </c>
      <c r="DI9" s="10">
        <f>IFERROR(VLOOKUP(DH9,Dicionário!$A:$B,2,0),"CONFERIR")</f>
        <v>1</v>
      </c>
      <c r="DJ9" s="2" t="s">
        <v>319</v>
      </c>
      <c r="DK9" s="10">
        <f>IFERROR(VLOOKUP(DJ9,Dicionário!A:B,2,0),"Conferir")</f>
        <v>3</v>
      </c>
      <c r="DL9" s="2" t="s">
        <v>319</v>
      </c>
      <c r="DM9" s="10">
        <f>IFERROR(VLOOKUP(DL9,Dicionário!A:B,2,0),"Conferir")</f>
        <v>3</v>
      </c>
      <c r="DN9" s="2" t="s">
        <v>126</v>
      </c>
      <c r="DO9" s="10">
        <f>IFERROR(VLOOKUP(DN9,Dicionário!A:B,2,0),"Conferir")</f>
        <v>2</v>
      </c>
      <c r="DP9" s="2" t="s">
        <v>126</v>
      </c>
      <c r="DQ9" s="10">
        <f>IFERROR(VLOOKUP(DP9,Dicionário!A:B,2,0),"Conferir")</f>
        <v>2</v>
      </c>
      <c r="DS9" s="2">
        <f t="shared" si="5"/>
        <v>2600</v>
      </c>
      <c r="DT9" s="2">
        <f t="shared" si="6"/>
        <v>3478</v>
      </c>
      <c r="DU9" s="2">
        <v>20</v>
      </c>
      <c r="DV9" s="2">
        <v>2022</v>
      </c>
    </row>
    <row r="10" spans="1:126" ht="15.75" customHeight="1" x14ac:dyDescent="0.15">
      <c r="A10" s="6">
        <v>44965.451962696759</v>
      </c>
      <c r="B10" s="2" t="s">
        <v>1294</v>
      </c>
      <c r="C10" s="2" t="s">
        <v>1292</v>
      </c>
      <c r="D10" s="2" t="s">
        <v>269</v>
      </c>
      <c r="E10" s="2" t="s">
        <v>125</v>
      </c>
      <c r="F10" s="2" t="s">
        <v>126</v>
      </c>
      <c r="G10" s="2" t="s">
        <v>126</v>
      </c>
      <c r="H10" s="2">
        <v>1</v>
      </c>
      <c r="I10" s="2">
        <v>2</v>
      </c>
      <c r="J10" s="2" t="s">
        <v>127</v>
      </c>
      <c r="K10" s="2" t="s">
        <v>128</v>
      </c>
      <c r="L10" s="2" t="s">
        <v>163</v>
      </c>
      <c r="M10" s="2" t="s">
        <v>1293</v>
      </c>
      <c r="N10" s="2">
        <v>2023020292</v>
      </c>
      <c r="O10" s="2">
        <v>11990180803</v>
      </c>
      <c r="P10" s="2">
        <v>599462176</v>
      </c>
      <c r="Q10" s="2">
        <v>54528407884</v>
      </c>
      <c r="R10" s="7">
        <v>38221</v>
      </c>
      <c r="S10" s="2" t="s">
        <v>132</v>
      </c>
      <c r="T10" s="2" t="s">
        <v>133</v>
      </c>
      <c r="U10" s="2" t="s">
        <v>1295</v>
      </c>
      <c r="V10" s="8" t="s">
        <v>1296</v>
      </c>
      <c r="W10" s="2" t="s">
        <v>168</v>
      </c>
      <c r="X10" s="2" t="s">
        <v>137</v>
      </c>
      <c r="Y10" s="2" t="s">
        <v>138</v>
      </c>
      <c r="Z10" s="2" t="s">
        <v>139</v>
      </c>
      <c r="AB10" s="2">
        <v>5</v>
      </c>
      <c r="AC10" s="2">
        <v>5</v>
      </c>
      <c r="AD10" s="2">
        <f t="shared" si="0"/>
        <v>10</v>
      </c>
      <c r="AF10" s="2">
        <f t="shared" si="1"/>
        <v>10</v>
      </c>
      <c r="AG10" s="2" t="str">
        <f t="shared" si="2"/>
        <v>Ok</v>
      </c>
      <c r="AH10" s="2" t="s">
        <v>169</v>
      </c>
      <c r="AI10" s="2">
        <v>0</v>
      </c>
      <c r="AJ10" s="2" t="s">
        <v>141</v>
      </c>
      <c r="AK10" s="2">
        <f>IFERROR(VLOOKUP(AJ10,Dicionário!A:B,2,0),"Conferir")</f>
        <v>2</v>
      </c>
      <c r="AL10" s="2">
        <v>7029</v>
      </c>
      <c r="AM10" s="2" t="s">
        <v>170</v>
      </c>
      <c r="AN10" s="9">
        <f>IFERROR(VLOOKUP(AM10,Dicionário!A:B,2,0),"Conferir")</f>
        <v>2</v>
      </c>
      <c r="AO10" s="2">
        <f>2038-83</f>
        <v>1955</v>
      </c>
      <c r="AP10" s="2" t="s">
        <v>142</v>
      </c>
      <c r="AQ10" s="2">
        <f>IFERROR(VLOOKUP(AP10,Dicionário!A:B,2,0),"Conferir")</f>
        <v>2</v>
      </c>
      <c r="AR10" s="2">
        <v>0</v>
      </c>
      <c r="AS10" s="2" t="s">
        <v>141</v>
      </c>
      <c r="AT10" s="9">
        <f>IFERROR(VLOOKUP(AS10,Dicionário!A:B,2,0),"Conferir")</f>
        <v>2</v>
      </c>
      <c r="AU10" s="2">
        <v>0</v>
      </c>
      <c r="AV10" s="2">
        <v>0</v>
      </c>
      <c r="AW10" s="2" t="s">
        <v>141</v>
      </c>
      <c r="AX10" s="9">
        <f>IFERROR(VLOOKUP(AW10,Dicionário!A:B,2,0),"Conferir")</f>
        <v>2</v>
      </c>
      <c r="AY10" s="2">
        <v>0</v>
      </c>
      <c r="AZ10" s="2" t="s">
        <v>141</v>
      </c>
      <c r="BA10" s="10">
        <f>IFERROR(VLOOKUP(AZ10,Dicionário!A:B,2,0),"Conferir")</f>
        <v>2</v>
      </c>
      <c r="BB10" s="2">
        <v>0</v>
      </c>
      <c r="BC10" s="2" t="s">
        <v>141</v>
      </c>
      <c r="BD10" s="10">
        <f>IFERROR(VLOOKUP(BC10,Dicionário!A:B,2,0),"Conferir")</f>
        <v>2</v>
      </c>
      <c r="BF10" s="2">
        <v>0</v>
      </c>
      <c r="BG10" s="2" t="s">
        <v>143</v>
      </c>
      <c r="BH10" s="10">
        <f>IFERROR(VLOOKUP(BG10,Dicionário!$A:$B,2,0),"CONFERIR")</f>
        <v>1</v>
      </c>
      <c r="BI10" s="2">
        <v>0</v>
      </c>
      <c r="BJ10" s="2" t="s">
        <v>144</v>
      </c>
      <c r="BK10" s="10">
        <f>IFERROR(VLOOKUP(BJ10,Dicionário!$A:$B,2,0),"CONFERIR")</f>
        <v>2</v>
      </c>
      <c r="BL10" s="2">
        <v>0</v>
      </c>
      <c r="BM10" s="2" t="s">
        <v>150</v>
      </c>
      <c r="BN10" s="10">
        <f>IFERROR(VLOOKUP(BM10,Dicionário!$A:$B,2,0),"CONFERIR")</f>
        <v>2</v>
      </c>
      <c r="BO10" s="2">
        <v>296</v>
      </c>
      <c r="BP10" s="2" t="s">
        <v>146</v>
      </c>
      <c r="BQ10" s="10">
        <f>IFERROR(VLOOKUP(BP10,Dicionário!$A:$B,2,0),"CONFERIR")</f>
        <v>2</v>
      </c>
      <c r="BR10" s="2">
        <v>329</v>
      </c>
      <c r="BS10" s="2" t="s">
        <v>146</v>
      </c>
      <c r="BT10" s="10">
        <f>IFERROR(VLOOKUP(BS10,Dicionário!$A:$B,2,0),"CONFERIR")</f>
        <v>2</v>
      </c>
      <c r="BU10" s="2">
        <v>60</v>
      </c>
      <c r="BV10" s="2" t="s">
        <v>147</v>
      </c>
      <c r="BW10" s="10">
        <f>IFERROR(VLOOKUP(BV10,Dicionário!$A:$B,2,0),"CONFERIR")</f>
        <v>2</v>
      </c>
      <c r="BX10" s="2" t="s">
        <v>148</v>
      </c>
      <c r="BY10" s="2">
        <v>333</v>
      </c>
      <c r="BZ10" s="2" t="s">
        <v>149</v>
      </c>
      <c r="CA10" s="10">
        <f>IFERROR(VLOOKUP(BZ10,Dicionário!$A:$B,2,0),"CONFERIR")</f>
        <v>2</v>
      </c>
      <c r="CB10" s="2">
        <v>0</v>
      </c>
      <c r="CC10" s="2">
        <v>1448</v>
      </c>
      <c r="CD10" s="2" t="s">
        <v>214</v>
      </c>
      <c r="CE10" s="10">
        <f>IFERROR(VLOOKUP(CD10,Dicionário!$A:$B,2,0),"CONFERIR")</f>
        <v>2</v>
      </c>
      <c r="CF10" s="2">
        <v>451</v>
      </c>
      <c r="CG10" s="2" t="s">
        <v>297</v>
      </c>
      <c r="CH10" s="10">
        <f>IFERROR(VLOOKUP(CG10,Dicionário!$A:$B,2,0),"CONFERIR")</f>
        <v>2</v>
      </c>
      <c r="CI10" s="2">
        <v>60</v>
      </c>
      <c r="CJ10" s="2" t="s">
        <v>175</v>
      </c>
      <c r="CK10" s="10">
        <f>IFERROR(VLOOKUP(CJ10,Dicionário!$A:$B,2,0),"CONFERIR")</f>
        <v>2</v>
      </c>
      <c r="CL10" s="2" t="s">
        <v>1297</v>
      </c>
      <c r="CM10" s="2">
        <v>1</v>
      </c>
      <c r="CN10" s="2">
        <v>0</v>
      </c>
      <c r="CO10" s="2">
        <v>1313</v>
      </c>
      <c r="CP10" s="2" t="s">
        <v>154</v>
      </c>
      <c r="CQ10" s="10">
        <f>IFERROR(VLOOKUP(CP10,Dicionário!$A:$B,2,0),"CONFERIR")</f>
        <v>2</v>
      </c>
      <c r="CR10" s="2">
        <v>992</v>
      </c>
      <c r="CS10" s="2" t="s">
        <v>154</v>
      </c>
      <c r="CT10" s="10">
        <f>IFERROR(VLOOKUP(CS10,Dicionário!A:B,2,0),"Conferir")</f>
        <v>2</v>
      </c>
      <c r="CU10" s="2">
        <v>0</v>
      </c>
      <c r="CV10" s="2" t="s">
        <v>154</v>
      </c>
      <c r="CW10" s="10">
        <f>IFERROR(VLOOKUP(CV10,Dicionário!A:B,2,0),"Conferir")</f>
        <v>2</v>
      </c>
      <c r="CX10" s="2">
        <f t="shared" si="4"/>
        <v>-82.666666666666671</v>
      </c>
      <c r="CY10" s="2">
        <v>21984</v>
      </c>
      <c r="CZ10" s="2" t="s">
        <v>154</v>
      </c>
      <c r="DA10" s="10">
        <f>IFERROR(VLOOKUP(CZ10,Dicionário!$A:$B,2,0),"CONFERIR")</f>
        <v>2</v>
      </c>
      <c r="DB10" s="2" t="s">
        <v>1298</v>
      </c>
      <c r="DC10" s="2" t="s">
        <v>155</v>
      </c>
      <c r="DD10" s="2" t="s">
        <v>155</v>
      </c>
      <c r="DE10" s="10">
        <f>IFERROR(VLOOKUP(DD10,Dicionário!A:B,2,0),"Conferir")</f>
        <v>1</v>
      </c>
      <c r="DF10" s="2" t="s">
        <v>156</v>
      </c>
      <c r="DH10" s="2" t="s">
        <v>157</v>
      </c>
      <c r="DI10" s="10">
        <f>IFERROR(VLOOKUP(DH10,Dicionário!$A:$B,2,0),"CONFERIR")</f>
        <v>2</v>
      </c>
      <c r="DJ10" s="2" t="s">
        <v>206</v>
      </c>
      <c r="DK10" s="10">
        <f>IFERROR(VLOOKUP(DJ10,Dicionário!A:B,2,0),"Conferir")</f>
        <v>7</v>
      </c>
      <c r="DL10" s="2" t="s">
        <v>206</v>
      </c>
      <c r="DM10" s="10">
        <f>IFERROR(VLOOKUP(DL10,Dicionário!A:B,2,0),"Conferir")</f>
        <v>7</v>
      </c>
      <c r="DN10" s="2" t="s">
        <v>126</v>
      </c>
      <c r="DO10" s="10">
        <f>IFERROR(VLOOKUP(DN10,Dicionário!A:B,2,0),"Conferir")</f>
        <v>2</v>
      </c>
      <c r="DP10" s="2" t="s">
        <v>126</v>
      </c>
      <c r="DQ10" s="10">
        <f>IFERROR(VLOOKUP(DP10,Dicionário!A:B,2,0),"Conferir")</f>
        <v>2</v>
      </c>
      <c r="DS10" s="2">
        <f t="shared" si="5"/>
        <v>8984</v>
      </c>
      <c r="DT10" s="2">
        <f t="shared" si="6"/>
        <v>27266</v>
      </c>
      <c r="DU10" s="2">
        <v>19</v>
      </c>
      <c r="DV10" s="2">
        <v>2022</v>
      </c>
    </row>
    <row r="11" spans="1:126" ht="15.75" customHeight="1" x14ac:dyDescent="0.15">
      <c r="A11" s="6">
        <v>44967.405086435188</v>
      </c>
      <c r="B11" s="2" t="s">
        <v>211</v>
      </c>
      <c r="C11" s="2" t="s">
        <v>208</v>
      </c>
      <c r="D11" s="2" t="s">
        <v>207</v>
      </c>
      <c r="E11" s="2" t="s">
        <v>125</v>
      </c>
      <c r="F11" s="2" t="s">
        <v>126</v>
      </c>
      <c r="G11" s="2" t="s">
        <v>126</v>
      </c>
      <c r="H11" s="2">
        <v>2</v>
      </c>
      <c r="I11" s="2">
        <v>1</v>
      </c>
      <c r="J11" s="2" t="s">
        <v>127</v>
      </c>
      <c r="K11" s="2" t="s">
        <v>163</v>
      </c>
      <c r="L11" s="2" t="s">
        <v>209</v>
      </c>
      <c r="M11" s="2" t="s">
        <v>210</v>
      </c>
      <c r="N11" s="2">
        <v>2023020007</v>
      </c>
      <c r="O11" s="2">
        <v>11941614823</v>
      </c>
      <c r="P11" s="2">
        <v>541593377</v>
      </c>
      <c r="Q11" s="2">
        <v>39182285845</v>
      </c>
      <c r="R11" s="7">
        <v>38350</v>
      </c>
      <c r="S11" s="2" t="s">
        <v>132</v>
      </c>
      <c r="T11" s="2" t="s">
        <v>133</v>
      </c>
      <c r="U11" s="2" t="s">
        <v>212</v>
      </c>
      <c r="V11" s="8" t="s">
        <v>213</v>
      </c>
      <c r="W11" s="2" t="s">
        <v>168</v>
      </c>
      <c r="X11" s="2" t="s">
        <v>137</v>
      </c>
      <c r="Y11" s="2" t="s">
        <v>138</v>
      </c>
      <c r="Z11" s="2" t="s">
        <v>139</v>
      </c>
      <c r="AB11" s="2">
        <v>4</v>
      </c>
      <c r="AC11" s="2">
        <v>4</v>
      </c>
      <c r="AD11" s="2">
        <f t="shared" si="0"/>
        <v>8</v>
      </c>
      <c r="AF11" s="2">
        <f t="shared" si="1"/>
        <v>8</v>
      </c>
      <c r="AG11" s="2" t="str">
        <f t="shared" si="2"/>
        <v>Ok</v>
      </c>
      <c r="AH11" s="2" t="s">
        <v>140</v>
      </c>
      <c r="AI11" s="2">
        <v>0</v>
      </c>
      <c r="AJ11" s="2" t="s">
        <v>141</v>
      </c>
      <c r="AK11" s="2">
        <f>IFERROR(VLOOKUP(AJ11,Dicionário!A:B,2,0),"Conferir")</f>
        <v>2</v>
      </c>
      <c r="AL11" s="2">
        <v>3932</v>
      </c>
      <c r="AM11" s="2" t="s">
        <v>142</v>
      </c>
      <c r="AN11" s="9">
        <f>IFERROR(VLOOKUP(AM11,Dicionário!A:B,2,0),"Conferir")</f>
        <v>2</v>
      </c>
      <c r="AO11" s="2">
        <v>3604</v>
      </c>
      <c r="AP11" s="2" t="s">
        <v>142</v>
      </c>
      <c r="AQ11" s="2">
        <f>IFERROR(VLOOKUP(AP11,Dicionário!A:B,2,0),"Conferir")</f>
        <v>2</v>
      </c>
      <c r="AR11" s="2">
        <v>0</v>
      </c>
      <c r="AS11" s="2" t="s">
        <v>141</v>
      </c>
      <c r="AT11" s="9">
        <f>IFERROR(VLOOKUP(AS11,Dicionário!A:B,2,0),"Conferir")</f>
        <v>2</v>
      </c>
      <c r="AU11" s="2">
        <v>0</v>
      </c>
      <c r="AV11" s="2">
        <f t="shared" ref="AV11:AV13" si="7">ROUND(AU11+CX11,0)</f>
        <v>240</v>
      </c>
      <c r="AW11" s="2" t="s">
        <v>141</v>
      </c>
      <c r="AX11" s="9">
        <f>IFERROR(VLOOKUP(AW11,Dicionário!A:B,2,0),"Conferir")</f>
        <v>2</v>
      </c>
      <c r="AY11" s="2">
        <v>0</v>
      </c>
      <c r="AZ11" s="2" t="s">
        <v>141</v>
      </c>
      <c r="BA11" s="10">
        <f>IFERROR(VLOOKUP(AZ11,Dicionário!A:B,2,0),"Conferir")</f>
        <v>2</v>
      </c>
      <c r="BB11" s="2">
        <v>0</v>
      </c>
      <c r="BC11" s="2" t="s">
        <v>141</v>
      </c>
      <c r="BD11" s="10">
        <f>IFERROR(VLOOKUP(BC11,Dicionário!A:B,2,0),"Conferir")</f>
        <v>2</v>
      </c>
      <c r="BF11" s="2">
        <v>0</v>
      </c>
      <c r="BG11" s="2" t="s">
        <v>143</v>
      </c>
      <c r="BH11" s="10">
        <f>IFERROR(VLOOKUP(BG11,Dicionário!$A:$B,2,0),"CONFERIR")</f>
        <v>1</v>
      </c>
      <c r="BI11" s="2">
        <v>0</v>
      </c>
      <c r="BJ11" s="2" t="s">
        <v>144</v>
      </c>
      <c r="BK11" s="10">
        <f>IFERROR(VLOOKUP(BJ11,Dicionário!$A:$B,2,0),"CONFERIR")</f>
        <v>2</v>
      </c>
      <c r="BL11" s="2">
        <v>0</v>
      </c>
      <c r="BM11" s="2" t="s">
        <v>150</v>
      </c>
      <c r="BN11" s="10">
        <f>IFERROR(VLOOKUP(BM11,Dicionário!$A:$B,2,0),"CONFERIR")</f>
        <v>2</v>
      </c>
      <c r="BO11" s="2">
        <v>224</v>
      </c>
      <c r="BP11" s="2" t="s">
        <v>146</v>
      </c>
      <c r="BQ11" s="10">
        <f>IFERROR(VLOOKUP(BP11,Dicionário!$A:$B,2,0),"CONFERIR")</f>
        <v>2</v>
      </c>
      <c r="BR11" s="2">
        <v>124</v>
      </c>
      <c r="BS11" s="2" t="s">
        <v>146</v>
      </c>
      <c r="BT11" s="10">
        <f>IFERROR(VLOOKUP(BS11,Dicionário!$A:$B,2,0),"CONFERIR")</f>
        <v>2</v>
      </c>
      <c r="BU11" s="2">
        <v>47</v>
      </c>
      <c r="BV11" s="2" t="s">
        <v>147</v>
      </c>
      <c r="BW11" s="10">
        <f>IFERROR(VLOOKUP(BV11,Dicionário!$A:$B,2,0),"CONFERIR")</f>
        <v>2</v>
      </c>
      <c r="BX11" s="2" t="s">
        <v>148</v>
      </c>
      <c r="BY11" s="2">
        <v>323</v>
      </c>
      <c r="BZ11" s="2" t="s">
        <v>149</v>
      </c>
      <c r="CA11" s="10">
        <f>IFERROR(VLOOKUP(BZ11,Dicionário!$A:$B,2,0),"CONFERIR")</f>
        <v>2</v>
      </c>
      <c r="CB11" s="2">
        <v>368</v>
      </c>
      <c r="CC11" s="2">
        <v>667</v>
      </c>
      <c r="CD11" s="2" t="s">
        <v>214</v>
      </c>
      <c r="CE11" s="10">
        <f>IFERROR(VLOOKUP(CD11,Dicionário!$A:$B,2,0),"CONFERIR")</f>
        <v>2</v>
      </c>
      <c r="CF11" s="2">
        <v>0</v>
      </c>
      <c r="CG11" s="2" t="s">
        <v>150</v>
      </c>
      <c r="CH11" s="10">
        <f>IFERROR(VLOOKUP(CG11,Dicionário!$A:$B,2,0),"CONFERIR")</f>
        <v>2</v>
      </c>
      <c r="CI11" s="2">
        <v>755</v>
      </c>
      <c r="CJ11" s="2" t="s">
        <v>152</v>
      </c>
      <c r="CK11" s="10">
        <f>IFERROR(VLOOKUP(CJ11,Dicionário!$A:$B,2,0),"CONFERIR")</f>
        <v>2</v>
      </c>
      <c r="CL11" s="2" t="s">
        <v>215</v>
      </c>
      <c r="CM11" s="2">
        <v>1</v>
      </c>
      <c r="CN11" s="2">
        <v>0</v>
      </c>
      <c r="CO11" s="2">
        <v>1158</v>
      </c>
      <c r="CP11" s="2" t="s">
        <v>154</v>
      </c>
      <c r="CQ11" s="10">
        <f>IFERROR(VLOOKUP(CP11,Dicionário!$A:$B,2,0),"CONFERIR")</f>
        <v>2</v>
      </c>
      <c r="CR11" s="2">
        <v>298</v>
      </c>
      <c r="CS11" s="2" t="s">
        <v>154</v>
      </c>
      <c r="CT11" s="10">
        <f>IFERROR(VLOOKUP(CS11,Dicionário!A:B,2,0),"Conferir")</f>
        <v>2</v>
      </c>
      <c r="CU11" s="2">
        <v>3176</v>
      </c>
      <c r="CV11" s="2" t="s">
        <v>154</v>
      </c>
      <c r="CW11" s="10">
        <f>IFERROR(VLOOKUP(CV11,Dicionário!A:B,2,0),"Conferir")</f>
        <v>2</v>
      </c>
      <c r="CX11" s="2">
        <f t="shared" si="4"/>
        <v>239.83333333333334</v>
      </c>
      <c r="CY11" s="2">
        <v>17353</v>
      </c>
      <c r="CZ11" s="2" t="s">
        <v>154</v>
      </c>
      <c r="DA11" s="10">
        <f>IFERROR(VLOOKUP(CZ11,Dicionário!$A:$B,2,0),"CONFERIR")</f>
        <v>2</v>
      </c>
      <c r="DC11" s="2" t="s">
        <v>190</v>
      </c>
      <c r="DD11" s="2" t="s">
        <v>190</v>
      </c>
      <c r="DE11" s="10">
        <f>IFERROR(VLOOKUP(DD11,Dicionário!A:B,2,0),"Conferir")</f>
        <v>2</v>
      </c>
      <c r="DF11" s="2" t="s">
        <v>156</v>
      </c>
      <c r="DG11" s="2" t="s">
        <v>216</v>
      </c>
      <c r="DH11" s="2" t="s">
        <v>157</v>
      </c>
      <c r="DI11" s="10">
        <f>IFERROR(VLOOKUP(DH11,Dicionário!$A:$B,2,0),"CONFERIR")</f>
        <v>2</v>
      </c>
      <c r="DJ11" s="2" t="s">
        <v>206</v>
      </c>
      <c r="DK11" s="10">
        <f>IFERROR(VLOOKUP(DJ11,Dicionário!A:B,2,0),"Conferir")</f>
        <v>7</v>
      </c>
      <c r="DL11" s="2" t="s">
        <v>217</v>
      </c>
      <c r="DM11" s="10">
        <f>IFERROR(VLOOKUP(DL11,Dicionário!A:B,2,0),"Conferir")</f>
        <v>6</v>
      </c>
      <c r="DN11" s="2" t="s">
        <v>126</v>
      </c>
      <c r="DO11" s="10">
        <f>IFERROR(VLOOKUP(DN11,Dicionário!A:B,2,0),"Conferir")</f>
        <v>2</v>
      </c>
      <c r="DP11" s="2" t="s">
        <v>126</v>
      </c>
      <c r="DQ11" s="10">
        <f>IFERROR(VLOOKUP(DP11,Dicionário!A:B,2,0),"Conferir")</f>
        <v>2</v>
      </c>
      <c r="DS11" s="2">
        <f t="shared" si="5"/>
        <v>7536</v>
      </c>
      <c r="DT11" s="2">
        <f t="shared" si="6"/>
        <v>21317</v>
      </c>
      <c r="DU11" s="2">
        <v>18</v>
      </c>
      <c r="DV11" s="2">
        <v>2019</v>
      </c>
    </row>
    <row r="12" spans="1:126" ht="15.75" customHeight="1" x14ac:dyDescent="0.15">
      <c r="A12" s="6">
        <v>44966.52883844907</v>
      </c>
      <c r="B12" s="2" t="s">
        <v>949</v>
      </c>
      <c r="C12" s="2" t="s">
        <v>947</v>
      </c>
      <c r="D12" s="2" t="s">
        <v>934</v>
      </c>
      <c r="E12" s="2" t="s">
        <v>125</v>
      </c>
      <c r="F12" s="2" t="s">
        <v>125</v>
      </c>
      <c r="G12" s="2" t="s">
        <v>126</v>
      </c>
      <c r="H12" s="2">
        <v>2</v>
      </c>
      <c r="I12" s="2">
        <v>2</v>
      </c>
      <c r="J12" s="2" t="s">
        <v>127</v>
      </c>
      <c r="K12" s="2" t="s">
        <v>128</v>
      </c>
      <c r="L12" s="2" t="s">
        <v>163</v>
      </c>
      <c r="M12" s="2" t="s">
        <v>948</v>
      </c>
      <c r="N12" s="2">
        <v>2023020188</v>
      </c>
      <c r="O12" s="2">
        <v>11910078321</v>
      </c>
      <c r="P12" s="2">
        <v>584456554</v>
      </c>
      <c r="Q12" s="2">
        <v>12725251630</v>
      </c>
      <c r="R12" s="7">
        <v>38152</v>
      </c>
      <c r="S12" s="2" t="s">
        <v>132</v>
      </c>
      <c r="T12" s="2" t="s">
        <v>133</v>
      </c>
      <c r="U12" s="2" t="s">
        <v>950</v>
      </c>
      <c r="V12" s="8" t="s">
        <v>951</v>
      </c>
      <c r="W12" s="2" t="s">
        <v>168</v>
      </c>
      <c r="X12" s="2" t="s">
        <v>137</v>
      </c>
      <c r="Y12" s="2" t="s">
        <v>138</v>
      </c>
      <c r="Z12" s="2" t="s">
        <v>139</v>
      </c>
      <c r="AB12" s="2">
        <v>4</v>
      </c>
      <c r="AC12" s="2">
        <v>4</v>
      </c>
      <c r="AD12" s="2">
        <f t="shared" si="0"/>
        <v>8</v>
      </c>
      <c r="AF12" s="2">
        <f t="shared" si="1"/>
        <v>8</v>
      </c>
      <c r="AG12" s="2" t="str">
        <f t="shared" si="2"/>
        <v>Ok</v>
      </c>
      <c r="AH12" s="2" t="s">
        <v>140</v>
      </c>
      <c r="AI12" s="2">
        <v>0</v>
      </c>
      <c r="AJ12" s="2" t="s">
        <v>141</v>
      </c>
      <c r="AK12" s="2">
        <f>IFERROR(VLOOKUP(AJ12,Dicionário!A:B,2,0),"Conferir")</f>
        <v>2</v>
      </c>
      <c r="AL12" s="2">
        <v>0</v>
      </c>
      <c r="AM12" s="2" t="s">
        <v>141</v>
      </c>
      <c r="AN12" s="9">
        <f>IFERROR(VLOOKUP(AM12,Dicionário!A:B,2,0),"Conferir")</f>
        <v>2</v>
      </c>
      <c r="AO12" s="2">
        <v>3567</v>
      </c>
      <c r="AP12" s="2" t="s">
        <v>142</v>
      </c>
      <c r="AQ12" s="2">
        <f>IFERROR(VLOOKUP(AP12,Dicionário!A:B,2,0),"Conferir")</f>
        <v>2</v>
      </c>
      <c r="AR12" s="2">
        <v>0</v>
      </c>
      <c r="AS12" s="2" t="s">
        <v>141</v>
      </c>
      <c r="AT12" s="9">
        <f>IFERROR(VLOOKUP(AS12,Dicionário!A:B,2,0),"Conferir")</f>
        <v>2</v>
      </c>
      <c r="AU12" s="2">
        <v>0</v>
      </c>
      <c r="AV12" s="2">
        <f t="shared" si="7"/>
        <v>0</v>
      </c>
      <c r="AW12" s="2" t="s">
        <v>141</v>
      </c>
      <c r="AX12" s="9">
        <f>IFERROR(VLOOKUP(AW12,Dicionário!A:B,2,0),"Conferir")</f>
        <v>2</v>
      </c>
      <c r="AY12" s="2">
        <v>0</v>
      </c>
      <c r="AZ12" s="2" t="s">
        <v>141</v>
      </c>
      <c r="BA12" s="10">
        <f>IFERROR(VLOOKUP(AZ12,Dicionário!A:B,2,0),"Conferir")</f>
        <v>2</v>
      </c>
      <c r="BB12" s="2">
        <v>0</v>
      </c>
      <c r="BC12" s="2" t="s">
        <v>141</v>
      </c>
      <c r="BD12" s="10">
        <f>IFERROR(VLOOKUP(BC12,Dicionário!A:B,2,0),"Conferir")</f>
        <v>2</v>
      </c>
      <c r="BF12" s="2">
        <v>0</v>
      </c>
      <c r="BG12" s="2" t="s">
        <v>172</v>
      </c>
      <c r="BH12" s="10">
        <f>IFERROR(VLOOKUP(BG12,Dicionário!$A:$B,2,0),"CONFERIR")</f>
        <v>2</v>
      </c>
      <c r="BI12" s="2">
        <v>1420</v>
      </c>
      <c r="BJ12" s="2" t="s">
        <v>173</v>
      </c>
      <c r="BK12" s="10">
        <f>IFERROR(VLOOKUP(BJ12,Dicionário!$A:$B,2,0),"CONFERIR")</f>
        <v>2</v>
      </c>
      <c r="BL12" s="2">
        <v>0</v>
      </c>
      <c r="BM12" s="2" t="s">
        <v>150</v>
      </c>
      <c r="BN12" s="10">
        <f>IFERROR(VLOOKUP(BM12,Dicionário!$A:$B,2,0),"CONFERIR")</f>
        <v>2</v>
      </c>
      <c r="BO12" s="2">
        <v>107</v>
      </c>
      <c r="BP12" s="2" t="s">
        <v>146</v>
      </c>
      <c r="BQ12" s="10">
        <f>IFERROR(VLOOKUP(BP12,Dicionário!$A:$B,2,0),"CONFERIR")</f>
        <v>2</v>
      </c>
      <c r="BR12" s="2">
        <v>189</v>
      </c>
      <c r="BS12" s="2" t="s">
        <v>146</v>
      </c>
      <c r="BT12" s="10">
        <f>IFERROR(VLOOKUP(BS12,Dicionário!$A:$B,2,0),"CONFERIR")</f>
        <v>2</v>
      </c>
      <c r="BU12" s="2">
        <v>0</v>
      </c>
      <c r="BV12" s="2" t="s">
        <v>150</v>
      </c>
      <c r="BW12" s="10">
        <f>IFERROR(VLOOKUP(BV12,Dicionário!$A:$B,2,0),"CONFERIR")</f>
        <v>2</v>
      </c>
      <c r="BX12" s="2" t="s">
        <v>148</v>
      </c>
      <c r="BY12" s="2">
        <v>318</v>
      </c>
      <c r="BZ12" s="2" t="s">
        <v>149</v>
      </c>
      <c r="CA12" s="10">
        <f>IFERROR(VLOOKUP(BZ12,Dicionário!$A:$B,2,0),"CONFERIR")</f>
        <v>2</v>
      </c>
      <c r="CB12" s="2">
        <v>0</v>
      </c>
      <c r="CC12" s="2">
        <v>0</v>
      </c>
      <c r="CD12" s="2" t="s">
        <v>150</v>
      </c>
      <c r="CE12" s="10">
        <f>IFERROR(VLOOKUP(CD12,Dicionário!$A:$B,2,0),"CONFERIR")</f>
        <v>2</v>
      </c>
      <c r="CF12" s="2">
        <v>0</v>
      </c>
      <c r="CG12" s="2" t="s">
        <v>150</v>
      </c>
      <c r="CH12" s="10">
        <f>IFERROR(VLOOKUP(CG12,Dicionário!$A:$B,2,0),"CONFERIR")</f>
        <v>2</v>
      </c>
      <c r="CI12" s="2">
        <v>56</v>
      </c>
      <c r="CJ12" s="2" t="s">
        <v>175</v>
      </c>
      <c r="CK12" s="10">
        <f>IFERROR(VLOOKUP(CJ12,Dicionário!$A:$B,2,0),"CONFERIR")</f>
        <v>2</v>
      </c>
      <c r="CL12" s="2" t="s">
        <v>342</v>
      </c>
      <c r="CM12" s="2">
        <v>0</v>
      </c>
      <c r="CN12" s="2">
        <v>0</v>
      </c>
      <c r="CO12" s="2">
        <v>0</v>
      </c>
      <c r="CP12" s="2" t="s">
        <v>150</v>
      </c>
      <c r="CQ12" s="10">
        <f>IFERROR(VLOOKUP(CP12,Dicionário!$A:$B,2,0),"CONFERIR")</f>
        <v>2</v>
      </c>
      <c r="CR12" s="2">
        <v>0</v>
      </c>
      <c r="CS12" s="2" t="s">
        <v>150</v>
      </c>
      <c r="CT12" s="10">
        <f>IFERROR(VLOOKUP(CS12,Dicionário!A:B,2,0),"Conferir")</f>
        <v>2</v>
      </c>
      <c r="CU12" s="2">
        <v>0</v>
      </c>
      <c r="CV12" s="2" t="s">
        <v>150</v>
      </c>
      <c r="CW12" s="10">
        <f>IFERROR(VLOOKUP(CV12,Dicionário!A:B,2,0),"Conferir")</f>
        <v>2</v>
      </c>
      <c r="CX12" s="2">
        <f t="shared" si="4"/>
        <v>0</v>
      </c>
      <c r="CY12" s="2">
        <v>0</v>
      </c>
      <c r="CZ12" s="2" t="s">
        <v>150</v>
      </c>
      <c r="DA12" s="10">
        <f>IFERROR(VLOOKUP(CZ12,Dicionário!$A:$B,2,0),"CONFERIR")</f>
        <v>2</v>
      </c>
      <c r="DB12" s="2" t="s">
        <v>952</v>
      </c>
      <c r="DC12" s="2" t="s">
        <v>155</v>
      </c>
      <c r="DD12" s="2" t="s">
        <v>155</v>
      </c>
      <c r="DE12" s="10">
        <f>IFERROR(VLOOKUP(DD12,Dicionário!A:B,2,0),"Conferir")</f>
        <v>1</v>
      </c>
      <c r="DF12" s="2" t="s">
        <v>156</v>
      </c>
      <c r="DH12" s="2" t="s">
        <v>157</v>
      </c>
      <c r="DI12" s="10">
        <f>IFERROR(VLOOKUP(DH12,Dicionário!$A:$B,2,0),"CONFERIR")</f>
        <v>2</v>
      </c>
      <c r="DJ12" s="2" t="s">
        <v>206</v>
      </c>
      <c r="DK12" s="10">
        <f>IFERROR(VLOOKUP(DJ12,Dicionário!A:B,2,0),"Conferir")</f>
        <v>7</v>
      </c>
      <c r="DL12" s="2" t="s">
        <v>206</v>
      </c>
      <c r="DM12" s="10">
        <f>IFERROR(VLOOKUP(DL12,Dicionário!A:B,2,0),"Conferir")</f>
        <v>7</v>
      </c>
      <c r="DN12" s="2" t="s">
        <v>126</v>
      </c>
      <c r="DO12" s="10">
        <f>IFERROR(VLOOKUP(DN12,Dicionário!A:B,2,0),"Conferir")</f>
        <v>2</v>
      </c>
      <c r="DP12" s="2" t="s">
        <v>126</v>
      </c>
      <c r="DQ12" s="10">
        <f>IFERROR(VLOOKUP(DP12,Dicionário!A:B,2,0),"Conferir")</f>
        <v>2</v>
      </c>
      <c r="DS12" s="2">
        <f t="shared" si="5"/>
        <v>3567</v>
      </c>
      <c r="DT12" s="2">
        <f t="shared" si="6"/>
        <v>2090</v>
      </c>
      <c r="DU12" s="2">
        <v>19</v>
      </c>
      <c r="DV12" s="2">
        <v>2022</v>
      </c>
    </row>
    <row r="13" spans="1:126" ht="15.75" customHeight="1" x14ac:dyDescent="0.15">
      <c r="A13" s="12">
        <v>44965.353888888887</v>
      </c>
      <c r="B13" s="14" t="s">
        <v>1670</v>
      </c>
      <c r="C13" s="13" t="s">
        <v>1668</v>
      </c>
      <c r="D13" s="13" t="s">
        <v>392</v>
      </c>
      <c r="E13" s="13" t="s">
        <v>125</v>
      </c>
      <c r="F13" s="13" t="s">
        <v>125</v>
      </c>
      <c r="G13" s="13" t="s">
        <v>126</v>
      </c>
      <c r="H13" s="14">
        <v>1</v>
      </c>
      <c r="I13" s="14">
        <v>1</v>
      </c>
      <c r="J13" s="13" t="s">
        <v>127</v>
      </c>
      <c r="K13" s="13" t="s">
        <v>128</v>
      </c>
      <c r="L13" s="13" t="s">
        <v>209</v>
      </c>
      <c r="M13" s="13" t="s">
        <v>1669</v>
      </c>
      <c r="N13" s="14">
        <v>2023020394</v>
      </c>
      <c r="O13" s="14">
        <v>11997648213</v>
      </c>
      <c r="P13" s="14">
        <v>7769148</v>
      </c>
      <c r="Q13" s="14">
        <v>40444967818</v>
      </c>
      <c r="R13" s="15">
        <v>36349</v>
      </c>
      <c r="S13" s="13" t="s">
        <v>132</v>
      </c>
      <c r="T13" s="13" t="s">
        <v>133</v>
      </c>
      <c r="U13" s="13" t="s">
        <v>1671</v>
      </c>
      <c r="V13" s="16" t="s">
        <v>1672</v>
      </c>
      <c r="W13" s="13" t="s">
        <v>168</v>
      </c>
      <c r="X13" s="13" t="s">
        <v>137</v>
      </c>
      <c r="Y13" s="13" t="s">
        <v>138</v>
      </c>
      <c r="Z13" s="13" t="s">
        <v>139</v>
      </c>
      <c r="AA13" s="13"/>
      <c r="AB13" s="14">
        <v>3</v>
      </c>
      <c r="AC13" s="14">
        <v>3</v>
      </c>
      <c r="AD13" s="2">
        <f t="shared" si="0"/>
        <v>6</v>
      </c>
      <c r="AE13" s="13"/>
      <c r="AF13" s="2">
        <f t="shared" si="1"/>
        <v>6</v>
      </c>
      <c r="AG13" s="2" t="str">
        <f t="shared" si="2"/>
        <v>Ok</v>
      </c>
      <c r="AH13" s="13" t="s">
        <v>169</v>
      </c>
      <c r="AI13" s="14">
        <v>0</v>
      </c>
      <c r="AJ13" s="13" t="s">
        <v>141</v>
      </c>
      <c r="AK13" s="2">
        <f>IFERROR(VLOOKUP(AJ13,Dicionário!A:B,2,0),"Conferir")</f>
        <v>2</v>
      </c>
      <c r="AL13" s="14">
        <v>0</v>
      </c>
      <c r="AM13" s="13" t="s">
        <v>141</v>
      </c>
      <c r="AN13" s="9">
        <f>IFERROR(VLOOKUP(AM13,Dicionário!A:B,2,0),"Conferir")</f>
        <v>2</v>
      </c>
      <c r="AO13" s="14">
        <v>2604</v>
      </c>
      <c r="AP13" s="13" t="s">
        <v>587</v>
      </c>
      <c r="AQ13" s="2">
        <f>IFERROR(VLOOKUP(AP13,Dicionário!A:B,2,0),"Conferir")</f>
        <v>2</v>
      </c>
      <c r="AR13" s="14">
        <v>2630</v>
      </c>
      <c r="AS13" s="13" t="s">
        <v>170</v>
      </c>
      <c r="AT13" s="9">
        <f>IFERROR(VLOOKUP(AS13,Dicionário!A:B,2,0),"Conferir")</f>
        <v>2</v>
      </c>
      <c r="AU13" s="14">
        <v>0</v>
      </c>
      <c r="AV13" s="2">
        <f t="shared" si="7"/>
        <v>0</v>
      </c>
      <c r="AW13" s="13" t="s">
        <v>141</v>
      </c>
      <c r="AX13" s="9">
        <f>IFERROR(VLOOKUP(AW13,Dicionário!A:B,2,0),"Conferir")</f>
        <v>2</v>
      </c>
      <c r="AY13" s="14">
        <v>400</v>
      </c>
      <c r="AZ13" s="13" t="s">
        <v>200</v>
      </c>
      <c r="BA13" s="10">
        <f>IFERROR(VLOOKUP(AZ13,Dicionário!A:B,2,0),"Conferir")</f>
        <v>0</v>
      </c>
      <c r="BB13" s="14">
        <v>0</v>
      </c>
      <c r="BC13" s="13" t="s">
        <v>141</v>
      </c>
      <c r="BD13" s="10">
        <f>IFERROR(VLOOKUP(BC13,Dicionário!A:B,2,0),"Conferir")</f>
        <v>2</v>
      </c>
      <c r="BE13" s="13"/>
      <c r="BF13" s="14">
        <v>1</v>
      </c>
      <c r="BG13" s="13" t="s">
        <v>237</v>
      </c>
      <c r="BH13" s="10">
        <f>IFERROR(VLOOKUP(BG13,Dicionário!$A:$B,2,0),"CONFERIR")</f>
        <v>4</v>
      </c>
      <c r="BI13" s="14">
        <v>883</v>
      </c>
      <c r="BJ13" s="13" t="s">
        <v>238</v>
      </c>
      <c r="BK13" s="10">
        <f>IFERROR(VLOOKUP(BJ13,Dicionário!$A:$B,2,0),"CONFERIR")</f>
        <v>2</v>
      </c>
      <c r="BL13" s="14">
        <v>1676</v>
      </c>
      <c r="BM13" s="13" t="s">
        <v>145</v>
      </c>
      <c r="BN13" s="10">
        <f>IFERROR(VLOOKUP(BM13,Dicionário!$A:$B,2,0),"CONFERIR")</f>
        <v>2</v>
      </c>
      <c r="BO13" s="14">
        <v>0</v>
      </c>
      <c r="BP13" s="13" t="s">
        <v>578</v>
      </c>
      <c r="BQ13" s="10">
        <f>IFERROR(VLOOKUP(BP13,Dicionário!$A:$B,2,0),"CONFERIR")</f>
        <v>2</v>
      </c>
      <c r="BR13" s="14">
        <v>239</v>
      </c>
      <c r="BS13" s="13" t="s">
        <v>146</v>
      </c>
      <c r="BT13" s="10">
        <f>IFERROR(VLOOKUP(BS13,Dicionário!$A:$B,2,0),"CONFERIR")</f>
        <v>2</v>
      </c>
      <c r="BU13" s="14">
        <v>85</v>
      </c>
      <c r="BV13" s="13" t="s">
        <v>147</v>
      </c>
      <c r="BW13" s="10">
        <f>IFERROR(VLOOKUP(BV13,Dicionário!$A:$B,2,0),"CONFERIR")</f>
        <v>2</v>
      </c>
      <c r="BX13" s="13" t="s">
        <v>202</v>
      </c>
      <c r="BY13" s="14">
        <v>308</v>
      </c>
      <c r="BZ13" s="13" t="s">
        <v>149</v>
      </c>
      <c r="CA13" s="10">
        <f>IFERROR(VLOOKUP(BZ13,Dicionário!$A:$B,2,0),"CONFERIR")</f>
        <v>2</v>
      </c>
      <c r="CB13" s="14">
        <v>120</v>
      </c>
      <c r="CC13" s="14">
        <v>0</v>
      </c>
      <c r="CD13" s="13" t="s">
        <v>150</v>
      </c>
      <c r="CE13" s="10">
        <f>IFERROR(VLOOKUP(CD13,Dicionário!$A:$B,2,0),"CONFERIR")</f>
        <v>2</v>
      </c>
      <c r="CF13" s="14">
        <v>446</v>
      </c>
      <c r="CG13" s="13" t="s">
        <v>267</v>
      </c>
      <c r="CH13" s="10">
        <f>IFERROR(VLOOKUP(CG13,Dicionário!$A:$B,2,0),"CONFERIR")</f>
        <v>0</v>
      </c>
      <c r="CI13" s="14">
        <v>65</v>
      </c>
      <c r="CJ13" s="13" t="s">
        <v>175</v>
      </c>
      <c r="CK13" s="10">
        <f>IFERROR(VLOOKUP(CJ13,Dicionário!$A:$B,2,0),"CONFERIR")</f>
        <v>2</v>
      </c>
      <c r="CL13" s="13" t="s">
        <v>189</v>
      </c>
      <c r="CM13" s="14">
        <v>0</v>
      </c>
      <c r="CN13" s="14">
        <v>0</v>
      </c>
      <c r="CO13" s="14">
        <v>0</v>
      </c>
      <c r="CP13" s="13" t="s">
        <v>150</v>
      </c>
      <c r="CQ13" s="10">
        <f>IFERROR(VLOOKUP(CP13,Dicionário!$A:$B,2,0),"CONFERIR")</f>
        <v>2</v>
      </c>
      <c r="CR13" s="14">
        <v>0</v>
      </c>
      <c r="CS13" s="13" t="s">
        <v>150</v>
      </c>
      <c r="CT13" s="10">
        <f>IFERROR(VLOOKUP(CS13,Dicionário!A:B,2,0),"Conferir")</f>
        <v>2</v>
      </c>
      <c r="CU13" s="14">
        <v>0</v>
      </c>
      <c r="CV13" s="13" t="s">
        <v>150</v>
      </c>
      <c r="CW13" s="10">
        <f>IFERROR(VLOOKUP(CV13,Dicionário!A:B,2,0),"Conferir")</f>
        <v>2</v>
      </c>
      <c r="CX13" s="2">
        <f t="shared" si="4"/>
        <v>0</v>
      </c>
      <c r="CY13" s="14">
        <v>30006</v>
      </c>
      <c r="CZ13" s="13" t="s">
        <v>154</v>
      </c>
      <c r="DA13" s="10">
        <f>IFERROR(VLOOKUP(CZ13,Dicionário!$A:$B,2,0),"CONFERIR")</f>
        <v>2</v>
      </c>
      <c r="DB13" s="13"/>
      <c r="DC13" s="13" t="s">
        <v>190</v>
      </c>
      <c r="DD13" s="13" t="s">
        <v>451</v>
      </c>
      <c r="DE13" s="10">
        <f>IFERROR(VLOOKUP(DD13,Dicionário!A:B,2,0),"Conferir")</f>
        <v>3</v>
      </c>
      <c r="DF13" s="13" t="s">
        <v>156</v>
      </c>
      <c r="DG13" s="13" t="s">
        <v>204</v>
      </c>
      <c r="DH13" s="13" t="s">
        <v>157</v>
      </c>
      <c r="DI13" s="10">
        <f>IFERROR(VLOOKUP(DH13,Dicionário!$A:$B,2,0),"CONFERIR")</f>
        <v>2</v>
      </c>
      <c r="DJ13" s="13" t="s">
        <v>206</v>
      </c>
      <c r="DK13" s="10">
        <f>IFERROR(VLOOKUP(DJ13,Dicionário!A:B,2,0),"Conferir")</f>
        <v>7</v>
      </c>
      <c r="DL13" s="13" t="s">
        <v>206</v>
      </c>
      <c r="DM13" s="10">
        <f>IFERROR(VLOOKUP(DL13,Dicionário!A:B,2,0),"Conferir")</f>
        <v>7</v>
      </c>
      <c r="DN13" s="13" t="s">
        <v>126</v>
      </c>
      <c r="DO13" s="10">
        <f>IFERROR(VLOOKUP(DN13,Dicionário!A:B,2,0),"Conferir")</f>
        <v>2</v>
      </c>
      <c r="DP13" s="13" t="s">
        <v>125</v>
      </c>
      <c r="DQ13" s="10">
        <f>IFERROR(VLOOKUP(DP13,Dicionário!A:B,2,0),"Conferir")</f>
        <v>1</v>
      </c>
      <c r="DR13" s="13"/>
      <c r="DS13" s="2">
        <f t="shared" si="5"/>
        <v>5634</v>
      </c>
      <c r="DT13" s="2">
        <f t="shared" si="6"/>
        <v>33828</v>
      </c>
      <c r="DU13" s="2">
        <v>24</v>
      </c>
      <c r="DV13" s="2">
        <v>2022</v>
      </c>
    </row>
    <row r="14" spans="1:126" ht="15.75" customHeight="1" x14ac:dyDescent="0.15">
      <c r="A14" s="6">
        <v>44965.606555601851</v>
      </c>
      <c r="B14" s="2" t="s">
        <v>876</v>
      </c>
      <c r="C14" s="2" t="s">
        <v>873</v>
      </c>
      <c r="D14" s="2" t="s">
        <v>207</v>
      </c>
      <c r="E14" s="2" t="s">
        <v>125</v>
      </c>
      <c r="F14" s="2" t="s">
        <v>125</v>
      </c>
      <c r="G14" s="2" t="s">
        <v>874</v>
      </c>
      <c r="H14" s="2">
        <v>4</v>
      </c>
      <c r="I14" s="2">
        <v>3</v>
      </c>
      <c r="J14" s="2" t="s">
        <v>127</v>
      </c>
      <c r="K14" s="2" t="s">
        <v>182</v>
      </c>
      <c r="L14" s="2" t="s">
        <v>128</v>
      </c>
      <c r="M14" s="2" t="s">
        <v>875</v>
      </c>
      <c r="N14" s="2">
        <v>2023020171</v>
      </c>
      <c r="O14" s="2">
        <v>11977149542</v>
      </c>
      <c r="P14" s="2">
        <v>572588963</v>
      </c>
      <c r="Q14" s="2">
        <v>46970007812</v>
      </c>
      <c r="R14" s="7">
        <v>37431</v>
      </c>
      <c r="S14" s="2" t="s">
        <v>224</v>
      </c>
      <c r="T14" s="2" t="s">
        <v>133</v>
      </c>
      <c r="U14" s="2" t="s">
        <v>877</v>
      </c>
      <c r="V14" s="8" t="s">
        <v>878</v>
      </c>
      <c r="W14" s="2" t="s">
        <v>254</v>
      </c>
      <c r="X14" s="2" t="s">
        <v>137</v>
      </c>
      <c r="Y14" s="2" t="s">
        <v>138</v>
      </c>
      <c r="Z14" s="2" t="s">
        <v>139</v>
      </c>
      <c r="AB14" s="2">
        <v>2</v>
      </c>
      <c r="AC14" s="2">
        <v>2</v>
      </c>
      <c r="AD14" s="2">
        <f t="shared" si="0"/>
        <v>4</v>
      </c>
      <c r="AF14" s="2">
        <f t="shared" si="1"/>
        <v>4</v>
      </c>
      <c r="AG14" s="2" t="str">
        <f t="shared" si="2"/>
        <v>Ok</v>
      </c>
      <c r="AH14" s="2" t="s">
        <v>140</v>
      </c>
      <c r="AI14" s="2">
        <v>0</v>
      </c>
      <c r="AJ14" s="2" t="s">
        <v>141</v>
      </c>
      <c r="AK14" s="2">
        <f>IFERROR(VLOOKUP(AJ14,Dicionário!A:B,2,0),"Conferir")</f>
        <v>2</v>
      </c>
      <c r="AL14" s="2">
        <v>0</v>
      </c>
      <c r="AM14" s="2" t="s">
        <v>141</v>
      </c>
      <c r="AN14" s="9">
        <f>IFERROR(VLOOKUP(AM14,Dicionário!A:B,2,0),"Conferir")</f>
        <v>2</v>
      </c>
      <c r="AO14" s="2">
        <f>1603-74</f>
        <v>1529</v>
      </c>
      <c r="AP14" s="2" t="s">
        <v>587</v>
      </c>
      <c r="AQ14" s="2">
        <f>IFERROR(VLOOKUP(AP14,Dicionário!A:B,2,0),"Conferir")</f>
        <v>2</v>
      </c>
      <c r="AR14" s="2">
        <v>0</v>
      </c>
      <c r="AS14" s="2" t="s">
        <v>141</v>
      </c>
      <c r="AT14" s="9">
        <f>IFERROR(VLOOKUP(AS14,Dicionário!A:B,2,0),"Conferir")</f>
        <v>2</v>
      </c>
      <c r="AU14" s="2">
        <v>0</v>
      </c>
      <c r="AV14" s="2">
        <v>0</v>
      </c>
      <c r="AW14" s="2" t="s">
        <v>141</v>
      </c>
      <c r="AX14" s="9">
        <f>IFERROR(VLOOKUP(AW14,Dicionário!A:B,2,0),"Conferir")</f>
        <v>2</v>
      </c>
      <c r="AY14" s="2">
        <v>0</v>
      </c>
      <c r="AZ14" s="2" t="s">
        <v>141</v>
      </c>
      <c r="BA14" s="10">
        <f>IFERROR(VLOOKUP(AZ14,Dicionário!A:B,2,0),"Conferir")</f>
        <v>2</v>
      </c>
      <c r="BB14" s="2">
        <v>0</v>
      </c>
      <c r="BC14" s="2" t="s">
        <v>141</v>
      </c>
      <c r="BD14" s="10">
        <f>IFERROR(VLOOKUP(BC14,Dicionário!A:B,2,0),"Conferir")</f>
        <v>2</v>
      </c>
      <c r="BF14" s="2">
        <v>0</v>
      </c>
      <c r="BG14" s="2" t="s">
        <v>265</v>
      </c>
      <c r="BH14" s="10">
        <f>IFERROR(VLOOKUP(BG14,Dicionário!$A:$B,2,0),"CONFERIR")</f>
        <v>3</v>
      </c>
      <c r="BI14" s="2">
        <v>0</v>
      </c>
      <c r="BJ14" s="2" t="s">
        <v>238</v>
      </c>
      <c r="BK14" s="10">
        <f>IFERROR(VLOOKUP(BJ14,Dicionário!$A:$B,2,0),"CONFERIR")</f>
        <v>2</v>
      </c>
      <c r="BL14" s="2">
        <v>0</v>
      </c>
      <c r="BM14" s="2" t="s">
        <v>150</v>
      </c>
      <c r="BN14" s="10">
        <f>IFERROR(VLOOKUP(BM14,Dicionário!$A:$B,2,0),"CONFERIR")</f>
        <v>2</v>
      </c>
      <c r="BO14" s="2">
        <v>0</v>
      </c>
      <c r="BP14" s="2" t="s">
        <v>578</v>
      </c>
      <c r="BQ14" s="10">
        <f>IFERROR(VLOOKUP(BP14,Dicionário!$A:$B,2,0),"CONFERIR")</f>
        <v>2</v>
      </c>
      <c r="BR14" s="2">
        <v>170</v>
      </c>
      <c r="BS14" s="2" t="s">
        <v>728</v>
      </c>
      <c r="BT14" s="10">
        <f>IFERROR(VLOOKUP(BS14,Dicionário!$A:$B,2,0),"CONFERIR")</f>
        <v>0</v>
      </c>
      <c r="BU14" s="2">
        <v>142</v>
      </c>
      <c r="BV14" s="2" t="s">
        <v>147</v>
      </c>
      <c r="BW14" s="10">
        <f>IFERROR(VLOOKUP(BV14,Dicionário!$A:$B,2,0),"CONFERIR")</f>
        <v>2</v>
      </c>
      <c r="BX14" s="2" t="s">
        <v>148</v>
      </c>
      <c r="BY14" s="2">
        <v>285</v>
      </c>
      <c r="BZ14" s="2" t="s">
        <v>149</v>
      </c>
      <c r="CA14" s="10">
        <f>IFERROR(VLOOKUP(BZ14,Dicionário!$A:$B,2,0),"CONFERIR")</f>
        <v>2</v>
      </c>
      <c r="CB14" s="2">
        <v>250</v>
      </c>
      <c r="CC14" s="2">
        <v>0</v>
      </c>
      <c r="CD14" s="2" t="s">
        <v>150</v>
      </c>
      <c r="CE14" s="10">
        <f>IFERROR(VLOOKUP(CD14,Dicionário!$A:$B,2,0),"CONFERIR")</f>
        <v>2</v>
      </c>
      <c r="CF14" s="2">
        <v>0</v>
      </c>
      <c r="CG14" s="2" t="s">
        <v>150</v>
      </c>
      <c r="CH14" s="10">
        <f>IFERROR(VLOOKUP(CG14,Dicionário!$A:$B,2,0),"CONFERIR")</f>
        <v>2</v>
      </c>
      <c r="CI14" s="2">
        <v>100</v>
      </c>
      <c r="CJ14" s="13" t="s">
        <v>175</v>
      </c>
      <c r="CK14" s="10">
        <f>IFERROR(VLOOKUP(CJ14,Dicionário!$A:$B,2,0),"CONFERIR")</f>
        <v>2</v>
      </c>
      <c r="CL14" s="2" t="s">
        <v>629</v>
      </c>
      <c r="CM14" s="2">
        <v>1</v>
      </c>
      <c r="CN14" s="2">
        <v>0</v>
      </c>
      <c r="CO14" s="2">
        <v>1213</v>
      </c>
      <c r="CP14" s="2" t="s">
        <v>154</v>
      </c>
      <c r="CQ14" s="10">
        <f>IFERROR(VLOOKUP(CP14,Dicionário!$A:$B,2,0),"CONFERIR")</f>
        <v>2</v>
      </c>
      <c r="CR14" s="2">
        <v>886</v>
      </c>
      <c r="CS14" s="2" t="s">
        <v>154</v>
      </c>
      <c r="CT14" s="10">
        <f>IFERROR(VLOOKUP(CS14,Dicionário!A:B,2,0),"Conferir")</f>
        <v>2</v>
      </c>
      <c r="CU14" s="2">
        <v>0</v>
      </c>
      <c r="CV14" s="2" t="s">
        <v>150</v>
      </c>
      <c r="CW14" s="10">
        <f>IFERROR(VLOOKUP(CV14,Dicionário!A:B,2,0),"Conferir")</f>
        <v>2</v>
      </c>
      <c r="CX14" s="2">
        <f t="shared" si="4"/>
        <v>-73.833333333333329</v>
      </c>
      <c r="CY14" s="2">
        <v>0</v>
      </c>
      <c r="CZ14" s="2" t="s">
        <v>150</v>
      </c>
      <c r="DA14" s="10">
        <f>IFERROR(VLOOKUP(CZ14,Dicionário!$A:$B,2,0),"CONFERIR")</f>
        <v>2</v>
      </c>
      <c r="DB14" s="2" t="s">
        <v>879</v>
      </c>
      <c r="DC14" s="2" t="s">
        <v>190</v>
      </c>
      <c r="DD14" s="2" t="s">
        <v>155</v>
      </c>
      <c r="DE14" s="10">
        <f>IFERROR(VLOOKUP(DD14,Dicionário!A:B,2,0),"Conferir")</f>
        <v>1</v>
      </c>
      <c r="DF14" s="2" t="s">
        <v>156</v>
      </c>
      <c r="DH14" s="2" t="s">
        <v>157</v>
      </c>
      <c r="DI14" s="10">
        <f>IFERROR(VLOOKUP(DH14,Dicionário!$A:$B,2,0),"CONFERIR")</f>
        <v>2</v>
      </c>
      <c r="DJ14" s="2" t="s">
        <v>230</v>
      </c>
      <c r="DK14" s="10">
        <f>IFERROR(VLOOKUP(DJ14,Dicionário!A:B,2,0),"Conferir")</f>
        <v>4</v>
      </c>
      <c r="DL14" s="2" t="s">
        <v>206</v>
      </c>
      <c r="DM14" s="10">
        <f>IFERROR(VLOOKUP(DL14,Dicionário!A:B,2,0),"Conferir")</f>
        <v>7</v>
      </c>
      <c r="DN14" s="2" t="s">
        <v>126</v>
      </c>
      <c r="DO14" s="10">
        <f>IFERROR(VLOOKUP(DN14,Dicionário!A:B,2,0),"Conferir")</f>
        <v>2</v>
      </c>
      <c r="DP14" s="2" t="s">
        <v>125</v>
      </c>
      <c r="DQ14" s="10">
        <f>IFERROR(VLOOKUP(DP14,Dicionário!A:B,2,0),"Conferir")</f>
        <v>1</v>
      </c>
      <c r="DS14" s="2">
        <f t="shared" si="5"/>
        <v>1529</v>
      </c>
      <c r="DT14" s="2">
        <f t="shared" si="6"/>
        <v>3046</v>
      </c>
      <c r="DU14" s="2">
        <v>21</v>
      </c>
      <c r="DV14" s="2">
        <v>2023</v>
      </c>
    </row>
    <row r="15" spans="1:126" ht="15.75" customHeight="1" x14ac:dyDescent="0.15">
      <c r="A15" s="6">
        <v>44966.67831131944</v>
      </c>
      <c r="B15" s="2" t="s">
        <v>725</v>
      </c>
      <c r="C15" s="2" t="s">
        <v>722</v>
      </c>
      <c r="D15" s="2" t="s">
        <v>645</v>
      </c>
      <c r="E15" s="2" t="s">
        <v>125</v>
      </c>
      <c r="F15" s="2" t="s">
        <v>125</v>
      </c>
      <c r="G15" s="2" t="s">
        <v>723</v>
      </c>
      <c r="H15" s="2">
        <v>2</v>
      </c>
      <c r="I15" s="2">
        <v>1</v>
      </c>
      <c r="J15" s="2" t="s">
        <v>127</v>
      </c>
      <c r="K15" s="2" t="s">
        <v>128</v>
      </c>
      <c r="L15" s="2" t="s">
        <v>163</v>
      </c>
      <c r="M15" s="2" t="s">
        <v>724</v>
      </c>
      <c r="N15" s="2">
        <v>2023020132</v>
      </c>
      <c r="O15" s="2">
        <v>11961485663</v>
      </c>
      <c r="P15" s="2">
        <v>522714122</v>
      </c>
      <c r="Q15" s="2">
        <v>39422779804</v>
      </c>
      <c r="R15" s="7">
        <v>38133</v>
      </c>
      <c r="S15" s="2" t="s">
        <v>132</v>
      </c>
      <c r="T15" s="2" t="s">
        <v>133</v>
      </c>
      <c r="U15" s="2" t="s">
        <v>726</v>
      </c>
      <c r="V15" s="8" t="s">
        <v>727</v>
      </c>
      <c r="W15" s="2" t="s">
        <v>168</v>
      </c>
      <c r="X15" s="2" t="s">
        <v>137</v>
      </c>
      <c r="Y15" s="2" t="s">
        <v>138</v>
      </c>
      <c r="Z15" s="2" t="s">
        <v>139</v>
      </c>
      <c r="AB15" s="2">
        <v>3</v>
      </c>
      <c r="AC15" s="2">
        <v>1</v>
      </c>
      <c r="AD15" s="2">
        <f t="shared" si="0"/>
        <v>2</v>
      </c>
      <c r="AE15" s="2">
        <v>0</v>
      </c>
      <c r="AF15" s="2">
        <f t="shared" si="1"/>
        <v>2</v>
      </c>
      <c r="AG15" s="2" t="str">
        <f t="shared" si="2"/>
        <v>Ok</v>
      </c>
      <c r="AH15" s="2" t="s">
        <v>140</v>
      </c>
      <c r="AI15" s="2">
        <v>0</v>
      </c>
      <c r="AJ15" s="2" t="s">
        <v>141</v>
      </c>
      <c r="AK15" s="2">
        <f>IFERROR(VLOOKUP(AJ15,Dicionário!A:B,2,0),"Conferir")</f>
        <v>2</v>
      </c>
      <c r="AL15" s="2">
        <v>3000</v>
      </c>
      <c r="AM15" s="2" t="s">
        <v>188</v>
      </c>
      <c r="AN15" s="9">
        <f>IFERROR(VLOOKUP(AM15,Dicionário!A:B,2,0),"Conferir")</f>
        <v>0</v>
      </c>
      <c r="AO15" s="2">
        <v>3000</v>
      </c>
      <c r="AP15" s="2" t="s">
        <v>188</v>
      </c>
      <c r="AQ15" s="2">
        <f>IFERROR(VLOOKUP(AP15,Dicionário!A:B,2,0),"Conferir")</f>
        <v>0</v>
      </c>
      <c r="AR15" s="2">
        <v>0</v>
      </c>
      <c r="AS15" s="2" t="s">
        <v>141</v>
      </c>
      <c r="AT15" s="9">
        <f>IFERROR(VLOOKUP(AS15,Dicionário!A:B,2,0),"Conferir")</f>
        <v>2</v>
      </c>
      <c r="AU15" s="2">
        <v>0</v>
      </c>
      <c r="AV15" s="2">
        <f>ROUND(AU15+CX15,0)</f>
        <v>0</v>
      </c>
      <c r="AW15" s="2" t="s">
        <v>141</v>
      </c>
      <c r="AX15" s="9">
        <f>IFERROR(VLOOKUP(AW15,Dicionário!A:B,2,0),"Conferir")</f>
        <v>2</v>
      </c>
      <c r="AY15" s="2">
        <v>0</v>
      </c>
      <c r="AZ15" s="2" t="s">
        <v>141</v>
      </c>
      <c r="BA15" s="10">
        <f>IFERROR(VLOOKUP(AZ15,Dicionário!A:B,2,0),"Conferir")</f>
        <v>2</v>
      </c>
      <c r="BB15" s="2">
        <v>0</v>
      </c>
      <c r="BC15" s="2" t="s">
        <v>141</v>
      </c>
      <c r="BD15" s="10">
        <f>IFERROR(VLOOKUP(BC15,Dicionário!A:B,2,0),"Conferir")</f>
        <v>2</v>
      </c>
      <c r="BF15" s="2">
        <v>1</v>
      </c>
      <c r="BG15" s="2" t="s">
        <v>143</v>
      </c>
      <c r="BH15" s="10">
        <f>IFERROR(VLOOKUP(BG15,Dicionário!$A:$B,2,0),"CONFERIR")</f>
        <v>1</v>
      </c>
      <c r="BI15" s="2">
        <v>0</v>
      </c>
      <c r="BJ15" s="2" t="s">
        <v>144</v>
      </c>
      <c r="BK15" s="10">
        <f>IFERROR(VLOOKUP(BJ15,Dicionário!$A:$B,2,0),"CONFERIR")</f>
        <v>2</v>
      </c>
      <c r="BL15" s="2">
        <v>0</v>
      </c>
      <c r="BM15" s="2" t="s">
        <v>145</v>
      </c>
      <c r="BN15" s="10">
        <f>IFERROR(VLOOKUP(BM15,Dicionário!$A:$B,2,0),"CONFERIR")</f>
        <v>2</v>
      </c>
      <c r="BO15" s="2">
        <v>0</v>
      </c>
      <c r="BP15" s="2" t="s">
        <v>308</v>
      </c>
      <c r="BQ15" s="10">
        <f>IFERROR(VLOOKUP(BP15,Dicionário!$A:$B,2,0),"CONFERIR")</f>
        <v>0</v>
      </c>
      <c r="BR15" s="2">
        <v>300</v>
      </c>
      <c r="BS15" s="2" t="s">
        <v>341</v>
      </c>
      <c r="BT15" s="10">
        <f>IFERROR(VLOOKUP(BS15,Dicionário!$A:$B,2,0),"CONFERIR")</f>
        <v>0</v>
      </c>
      <c r="BU15" s="2">
        <v>180</v>
      </c>
      <c r="BV15" s="2" t="s">
        <v>728</v>
      </c>
      <c r="BW15" s="10">
        <f>IFERROR(VLOOKUP(BV15,Dicionário!$A:$B,2,0),"CONFERIR")</f>
        <v>0</v>
      </c>
      <c r="BX15" s="2" t="s">
        <v>148</v>
      </c>
      <c r="BY15" s="2">
        <v>280</v>
      </c>
      <c r="BZ15" s="2" t="s">
        <v>266</v>
      </c>
      <c r="CA15" s="10">
        <f>IFERROR(VLOOKUP(BZ15,Dicionário!$A:$B,2,0),"CONFERIR")</f>
        <v>0</v>
      </c>
      <c r="CB15" s="2">
        <v>300</v>
      </c>
      <c r="CC15" s="2">
        <v>0</v>
      </c>
      <c r="CD15" s="2" t="s">
        <v>150</v>
      </c>
      <c r="CE15" s="10">
        <f>IFERROR(VLOOKUP(CD15,Dicionário!$A:$B,2,0),"CONFERIR")</f>
        <v>2</v>
      </c>
      <c r="CF15" s="2">
        <v>500</v>
      </c>
      <c r="CG15" s="2" t="s">
        <v>267</v>
      </c>
      <c r="CH15" s="10">
        <f>IFERROR(VLOOKUP(CG15,Dicionário!$A:$B,2,0),"CONFERIR")</f>
        <v>0</v>
      </c>
      <c r="CI15" s="2">
        <v>120</v>
      </c>
      <c r="CJ15" s="2" t="s">
        <v>175</v>
      </c>
      <c r="CK15" s="10">
        <f>IFERROR(VLOOKUP(CJ15,Dicionário!$A:$B,2,0),"CONFERIR")</f>
        <v>2</v>
      </c>
      <c r="CM15" s="2">
        <v>1</v>
      </c>
      <c r="CN15" s="2">
        <v>0</v>
      </c>
      <c r="CO15" s="2">
        <v>80</v>
      </c>
      <c r="CP15" s="2" t="s">
        <v>177</v>
      </c>
      <c r="CQ15" s="10">
        <f>IFERROR(VLOOKUP(CP15,Dicionário!$A:$B,2,0),"CONFERIR")</f>
        <v>0</v>
      </c>
      <c r="CR15" s="2">
        <v>0</v>
      </c>
      <c r="CS15" s="2" t="s">
        <v>227</v>
      </c>
      <c r="CT15" s="10">
        <f>IFERROR(VLOOKUP(CS15,Dicionário!A:B,2,0),"Conferir")</f>
        <v>0</v>
      </c>
      <c r="CU15" s="2">
        <v>0</v>
      </c>
      <c r="CV15" s="2" t="s">
        <v>227</v>
      </c>
      <c r="CW15" s="10">
        <f>IFERROR(VLOOKUP(CV15,Dicionário!A:B,2,0),"Conferir")</f>
        <v>0</v>
      </c>
      <c r="CX15" s="2">
        <f t="shared" si="4"/>
        <v>0</v>
      </c>
      <c r="CY15" s="2">
        <v>160</v>
      </c>
      <c r="CZ15" s="2" t="s">
        <v>177</v>
      </c>
      <c r="DA15" s="10">
        <f>IFERROR(VLOOKUP(CZ15,Dicionário!$A:$B,2,0),"CONFERIR")</f>
        <v>0</v>
      </c>
      <c r="DC15" s="2" t="s">
        <v>155</v>
      </c>
      <c r="DD15" s="2" t="s">
        <v>155</v>
      </c>
      <c r="DE15" s="10">
        <f>IFERROR(VLOOKUP(DD15,Dicionário!A:B,2,0),"Conferir")</f>
        <v>1</v>
      </c>
      <c r="DF15" s="2" t="s">
        <v>156</v>
      </c>
      <c r="DH15" s="2" t="s">
        <v>157</v>
      </c>
      <c r="DI15" s="10">
        <f>IFERROR(VLOOKUP(DH15,Dicionário!$A:$B,2,0),"CONFERIR")</f>
        <v>2</v>
      </c>
      <c r="DJ15" s="2" t="s">
        <v>206</v>
      </c>
      <c r="DK15" s="10">
        <f>IFERROR(VLOOKUP(DJ15,Dicionário!A:B,2,0),"Conferir")</f>
        <v>7</v>
      </c>
      <c r="DL15" s="2" t="s">
        <v>206</v>
      </c>
      <c r="DM15" s="10">
        <f>IFERROR(VLOOKUP(DL15,Dicionário!A:B,2,0),"Conferir")</f>
        <v>7</v>
      </c>
      <c r="DN15" s="2" t="s">
        <v>126</v>
      </c>
      <c r="DO15" s="10">
        <f>IFERROR(VLOOKUP(DN15,Dicionário!A:B,2,0),"Conferir")</f>
        <v>2</v>
      </c>
      <c r="DP15" s="2" t="s">
        <v>126</v>
      </c>
      <c r="DQ15" s="10">
        <f>IFERROR(VLOOKUP(DP15,Dicionário!A:B,2,0),"Conferir")</f>
        <v>2</v>
      </c>
      <c r="DS15" s="2">
        <f t="shared" si="5"/>
        <v>6000</v>
      </c>
      <c r="DT15" s="2">
        <f t="shared" si="6"/>
        <v>1920</v>
      </c>
      <c r="DU15" s="2">
        <v>19</v>
      </c>
      <c r="DV15" s="2">
        <v>2021</v>
      </c>
    </row>
    <row r="16" spans="1:126" ht="15.75" customHeight="1" x14ac:dyDescent="0.15">
      <c r="A16" s="6">
        <v>44966.672152361112</v>
      </c>
      <c r="B16" s="2" t="s">
        <v>831</v>
      </c>
      <c r="C16" s="2" t="s">
        <v>829</v>
      </c>
      <c r="D16" s="2" t="s">
        <v>159</v>
      </c>
      <c r="E16" s="2" t="s">
        <v>125</v>
      </c>
      <c r="F16" s="2" t="s">
        <v>126</v>
      </c>
      <c r="G16" s="2" t="s">
        <v>126</v>
      </c>
      <c r="H16" s="2" t="s">
        <v>162</v>
      </c>
      <c r="I16" s="2" t="s">
        <v>162</v>
      </c>
      <c r="J16" s="2" t="s">
        <v>127</v>
      </c>
      <c r="K16" s="2" t="s">
        <v>128</v>
      </c>
      <c r="L16" s="2" t="s">
        <v>163</v>
      </c>
      <c r="M16" s="2" t="s">
        <v>830</v>
      </c>
      <c r="N16" s="2">
        <v>2023020155</v>
      </c>
      <c r="O16" s="2">
        <v>11914144848</v>
      </c>
      <c r="P16" s="2">
        <v>562511830</v>
      </c>
      <c r="Q16" s="2">
        <v>43453266803</v>
      </c>
      <c r="R16" s="7">
        <v>38738</v>
      </c>
      <c r="S16" s="2" t="s">
        <v>832</v>
      </c>
      <c r="T16" s="2" t="s">
        <v>133</v>
      </c>
      <c r="U16" s="2" t="s">
        <v>833</v>
      </c>
      <c r="V16" s="8" t="s">
        <v>834</v>
      </c>
      <c r="W16" s="2" t="s">
        <v>791</v>
      </c>
      <c r="X16" s="2" t="s">
        <v>137</v>
      </c>
      <c r="Y16" s="2" t="s">
        <v>138</v>
      </c>
      <c r="Z16" s="2" t="s">
        <v>139</v>
      </c>
      <c r="AB16" s="2">
        <v>5</v>
      </c>
      <c r="AC16" s="2">
        <v>5</v>
      </c>
      <c r="AD16" s="2">
        <f t="shared" si="0"/>
        <v>10</v>
      </c>
      <c r="AF16" s="2">
        <f t="shared" si="1"/>
        <v>10</v>
      </c>
      <c r="AG16" s="2" t="str">
        <f t="shared" si="2"/>
        <v>Ok</v>
      </c>
      <c r="AH16" s="2" t="s">
        <v>140</v>
      </c>
      <c r="AI16" s="2">
        <v>0</v>
      </c>
      <c r="AJ16" s="2" t="s">
        <v>141</v>
      </c>
      <c r="AK16" s="2">
        <f>IFERROR(VLOOKUP(AJ16,Dicionário!A:B,2,0),"Conferir")</f>
        <v>2</v>
      </c>
      <c r="AL16" s="2">
        <f>5017-63</f>
        <v>4954</v>
      </c>
      <c r="AM16" s="2" t="s">
        <v>587</v>
      </c>
      <c r="AN16" s="9">
        <f>IFERROR(VLOOKUP(AM16,Dicionário!A:B,2,0),"Conferir")</f>
        <v>2</v>
      </c>
      <c r="AO16" s="2">
        <v>0</v>
      </c>
      <c r="AP16" s="2" t="s">
        <v>141</v>
      </c>
      <c r="AQ16" s="2">
        <f>IFERROR(VLOOKUP(AP16,Dicionário!A:B,2,0),"Conferir")</f>
        <v>2</v>
      </c>
      <c r="AR16" s="2">
        <v>0</v>
      </c>
      <c r="AS16" s="2" t="s">
        <v>141</v>
      </c>
      <c r="AT16" s="9">
        <f>IFERROR(VLOOKUP(AS16,Dicionário!A:B,2,0),"Conferir")</f>
        <v>2</v>
      </c>
      <c r="AU16" s="2">
        <v>0</v>
      </c>
      <c r="AV16" s="2">
        <v>0</v>
      </c>
      <c r="AW16" s="2" t="s">
        <v>141</v>
      </c>
      <c r="AX16" s="9">
        <f>IFERROR(VLOOKUP(AW16,Dicionário!A:B,2,0),"Conferir")</f>
        <v>2</v>
      </c>
      <c r="AY16" s="2">
        <v>0</v>
      </c>
      <c r="AZ16" s="2" t="s">
        <v>141</v>
      </c>
      <c r="BA16" s="10">
        <f>IFERROR(VLOOKUP(AZ16,Dicionário!A:B,2,0),"Conferir")</f>
        <v>2</v>
      </c>
      <c r="BB16" s="2">
        <v>0</v>
      </c>
      <c r="BC16" s="2" t="s">
        <v>141</v>
      </c>
      <c r="BD16" s="10">
        <f>IFERROR(VLOOKUP(BC16,Dicionário!A:B,2,0),"Conferir")</f>
        <v>2</v>
      </c>
      <c r="BF16" s="2">
        <v>1</v>
      </c>
      <c r="BG16" s="2" t="s">
        <v>143</v>
      </c>
      <c r="BH16" s="10">
        <f>IFERROR(VLOOKUP(BG16,Dicionário!$A:$B,2,0),"CONFERIR")</f>
        <v>1</v>
      </c>
      <c r="BI16" s="2">
        <v>0</v>
      </c>
      <c r="BJ16" s="2" t="s">
        <v>144</v>
      </c>
      <c r="BK16" s="10">
        <f>IFERROR(VLOOKUP(BJ16,Dicionário!$A:$B,2,0),"CONFERIR")</f>
        <v>2</v>
      </c>
      <c r="BL16" s="2">
        <v>142</v>
      </c>
      <c r="BM16" s="2" t="s">
        <v>145</v>
      </c>
      <c r="BN16" s="10">
        <f>IFERROR(VLOOKUP(BM16,Dicionário!$A:$B,2,0),"CONFERIR")</f>
        <v>2</v>
      </c>
      <c r="BO16" s="2">
        <v>297</v>
      </c>
      <c r="BP16" s="2" t="s">
        <v>146</v>
      </c>
      <c r="BQ16" s="10">
        <f>IFERROR(VLOOKUP(BP16,Dicionário!$A:$B,2,0),"CONFERIR")</f>
        <v>2</v>
      </c>
      <c r="BR16" s="2">
        <v>126</v>
      </c>
      <c r="BS16" s="2" t="s">
        <v>341</v>
      </c>
      <c r="BT16" s="10">
        <f>IFERROR(VLOOKUP(BS16,Dicionário!$A:$B,2,0),"CONFERIR")</f>
        <v>0</v>
      </c>
      <c r="BU16" s="2">
        <v>68</v>
      </c>
      <c r="BV16" s="2" t="s">
        <v>353</v>
      </c>
      <c r="BW16" s="10">
        <f>IFERROR(VLOOKUP(BV16,Dicionário!$A:$B,2,0),"CONFERIR")</f>
        <v>0</v>
      </c>
      <c r="BX16" s="2" t="s">
        <v>148</v>
      </c>
      <c r="BY16" s="2">
        <v>278</v>
      </c>
      <c r="BZ16" s="2" t="s">
        <v>149</v>
      </c>
      <c r="CA16" s="10">
        <f>IFERROR(VLOOKUP(BZ16,Dicionário!$A:$B,2,0),"CONFERIR")</f>
        <v>2</v>
      </c>
      <c r="CB16" s="2">
        <v>730</v>
      </c>
      <c r="CC16" s="2">
        <v>0</v>
      </c>
      <c r="CD16" s="2" t="s">
        <v>150</v>
      </c>
      <c r="CE16" s="10">
        <f>IFERROR(VLOOKUP(CD16,Dicionário!$A:$B,2,0),"CONFERIR")</f>
        <v>2</v>
      </c>
      <c r="CF16" s="2">
        <v>0</v>
      </c>
      <c r="CG16" s="2" t="s">
        <v>150</v>
      </c>
      <c r="CH16" s="10">
        <f>IFERROR(VLOOKUP(CG16,Dicionário!$A:$B,2,0),"CONFERIR")</f>
        <v>2</v>
      </c>
      <c r="CI16" s="2">
        <v>80</v>
      </c>
      <c r="CJ16" s="2" t="s">
        <v>175</v>
      </c>
      <c r="CK16" s="10">
        <f>IFERROR(VLOOKUP(CJ16,Dicionário!$A:$B,2,0),"CONFERIR")</f>
        <v>2</v>
      </c>
      <c r="CL16" s="2" t="s">
        <v>835</v>
      </c>
      <c r="CM16" s="2">
        <v>1</v>
      </c>
      <c r="CN16" s="2">
        <v>0</v>
      </c>
      <c r="CO16" s="2">
        <v>0</v>
      </c>
      <c r="CP16" s="2" t="s">
        <v>150</v>
      </c>
      <c r="CQ16" s="10">
        <f>IFERROR(VLOOKUP(CP16,Dicionário!$A:$B,2,0),"CONFERIR")</f>
        <v>2</v>
      </c>
      <c r="CR16" s="2">
        <v>758</v>
      </c>
      <c r="CS16" s="2" t="s">
        <v>154</v>
      </c>
      <c r="CT16" s="10">
        <f>IFERROR(VLOOKUP(CS16,Dicionário!A:B,2,0),"Conferir")</f>
        <v>2</v>
      </c>
      <c r="CU16" s="2">
        <v>0</v>
      </c>
      <c r="CV16" s="2" t="s">
        <v>150</v>
      </c>
      <c r="CW16" s="10">
        <f>IFERROR(VLOOKUP(CV16,Dicionário!A:B,2,0),"Conferir")</f>
        <v>2</v>
      </c>
      <c r="CX16" s="2">
        <f t="shared" si="4"/>
        <v>-63.166666666666664</v>
      </c>
      <c r="CY16" s="2">
        <v>1527</v>
      </c>
      <c r="CZ16" s="2" t="s">
        <v>154</v>
      </c>
      <c r="DA16" s="10">
        <f>IFERROR(VLOOKUP(CZ16,Dicionário!$A:$B,2,0),"CONFERIR")</f>
        <v>2</v>
      </c>
      <c r="DB16" s="2" t="s">
        <v>836</v>
      </c>
      <c r="DC16" s="2" t="s">
        <v>155</v>
      </c>
      <c r="DD16" s="2" t="s">
        <v>155</v>
      </c>
      <c r="DE16" s="10">
        <f>IFERROR(VLOOKUP(DD16,Dicionário!A:B,2,0),"Conferir")</f>
        <v>1</v>
      </c>
      <c r="DF16" s="2" t="s">
        <v>179</v>
      </c>
      <c r="DH16" s="2" t="s">
        <v>157</v>
      </c>
      <c r="DI16" s="10">
        <f>IFERROR(VLOOKUP(DH16,Dicionário!$A:$B,2,0),"CONFERIR")</f>
        <v>2</v>
      </c>
      <c r="DJ16" s="2" t="s">
        <v>206</v>
      </c>
      <c r="DK16" s="10">
        <f>IFERROR(VLOOKUP(DJ16,Dicionário!A:B,2,0),"Conferir")</f>
        <v>7</v>
      </c>
      <c r="DL16" s="2" t="s">
        <v>490</v>
      </c>
      <c r="DM16" s="10">
        <f>IFERROR(VLOOKUP(DL16,Dicionário!A:B,2,0),"Conferir")</f>
        <v>1</v>
      </c>
      <c r="DN16" s="2" t="s">
        <v>126</v>
      </c>
      <c r="DO16" s="10">
        <f>IFERROR(VLOOKUP(DN16,Dicionário!A:B,2,0),"Conferir")</f>
        <v>2</v>
      </c>
      <c r="DP16" s="2" t="s">
        <v>126</v>
      </c>
      <c r="DQ16" s="10">
        <f>IFERROR(VLOOKUP(DP16,Dicionário!A:B,2,0),"Conferir")</f>
        <v>2</v>
      </c>
      <c r="DS16" s="2">
        <f t="shared" si="5"/>
        <v>4954</v>
      </c>
      <c r="DT16" s="2">
        <f t="shared" si="6"/>
        <v>4006</v>
      </c>
      <c r="DU16" s="2">
        <v>17</v>
      </c>
      <c r="DV16" s="2">
        <v>2023</v>
      </c>
    </row>
    <row r="17" spans="1:126" ht="15.75" customHeight="1" x14ac:dyDescent="0.15">
      <c r="A17" s="6">
        <v>44967.661198958333</v>
      </c>
      <c r="B17" s="2" t="s">
        <v>281</v>
      </c>
      <c r="C17" s="2" t="s">
        <v>278</v>
      </c>
      <c r="D17" s="2" t="s">
        <v>218</v>
      </c>
      <c r="E17" s="2" t="s">
        <v>125</v>
      </c>
      <c r="F17" s="2" t="s">
        <v>126</v>
      </c>
      <c r="G17" s="2" t="s">
        <v>279</v>
      </c>
      <c r="H17" s="2">
        <v>1</v>
      </c>
      <c r="I17" s="2">
        <v>1</v>
      </c>
      <c r="J17" s="2" t="s">
        <v>127</v>
      </c>
      <c r="K17" s="2" t="s">
        <v>163</v>
      </c>
      <c r="L17" s="2" t="s">
        <v>128</v>
      </c>
      <c r="M17" s="2" t="s">
        <v>280</v>
      </c>
      <c r="N17" s="2">
        <v>2023020027</v>
      </c>
      <c r="O17" s="2">
        <v>11980636515</v>
      </c>
      <c r="P17" s="2">
        <v>581701446</v>
      </c>
      <c r="Q17" s="2">
        <v>47799630876</v>
      </c>
      <c r="R17" s="7">
        <v>38608</v>
      </c>
      <c r="S17" s="2" t="s">
        <v>224</v>
      </c>
      <c r="T17" s="2" t="s">
        <v>133</v>
      </c>
      <c r="U17" s="2" t="s">
        <v>282</v>
      </c>
      <c r="V17" s="8" t="s">
        <v>283</v>
      </c>
      <c r="W17" s="2" t="s">
        <v>168</v>
      </c>
      <c r="X17" s="2" t="s">
        <v>137</v>
      </c>
      <c r="Y17" s="2" t="s">
        <v>138</v>
      </c>
      <c r="Z17" s="2" t="s">
        <v>139</v>
      </c>
      <c r="AB17" s="2">
        <v>6</v>
      </c>
      <c r="AC17" s="2">
        <v>6</v>
      </c>
      <c r="AD17" s="2">
        <f t="shared" si="0"/>
        <v>12</v>
      </c>
      <c r="AF17" s="2">
        <f t="shared" si="1"/>
        <v>12</v>
      </c>
      <c r="AG17" s="2" t="str">
        <f t="shared" si="2"/>
        <v>Ok</v>
      </c>
      <c r="AH17" s="2" t="s">
        <v>169</v>
      </c>
      <c r="AI17" s="2">
        <v>0</v>
      </c>
      <c r="AJ17" s="2" t="s">
        <v>141</v>
      </c>
      <c r="AK17" s="2">
        <f>IFERROR(VLOOKUP(AJ17,Dicionário!A:B,2,0),"Conferir")</f>
        <v>2</v>
      </c>
      <c r="AL17" s="2">
        <v>0</v>
      </c>
      <c r="AM17" s="2" t="s">
        <v>141</v>
      </c>
      <c r="AN17" s="9">
        <f>IFERROR(VLOOKUP(AM17,Dicionário!A:B,2,0),"Conferir")</f>
        <v>2</v>
      </c>
      <c r="AO17" s="2">
        <v>0</v>
      </c>
      <c r="AP17" s="2" t="s">
        <v>141</v>
      </c>
      <c r="AQ17" s="2">
        <f>IFERROR(VLOOKUP(AP17,Dicionário!A:B,2,0),"Conferir")</f>
        <v>2</v>
      </c>
      <c r="AR17" s="2">
        <v>1893</v>
      </c>
      <c r="AS17" s="2" t="s">
        <v>142</v>
      </c>
      <c r="AT17" s="9">
        <f>IFERROR(VLOOKUP(AS17,Dicionário!A:B,2,0),"Conferir")</f>
        <v>2</v>
      </c>
      <c r="AU17" s="2">
        <v>0</v>
      </c>
      <c r="AV17" s="2">
        <f>ROUND(AU17+CX17,0)</f>
        <v>58</v>
      </c>
      <c r="AW17" s="2" t="s">
        <v>141</v>
      </c>
      <c r="AX17" s="9">
        <f>IFERROR(VLOOKUP(AW17,Dicionário!A:B,2,0),"Conferir")</f>
        <v>2</v>
      </c>
      <c r="AY17" s="2">
        <v>3613</v>
      </c>
      <c r="AZ17" s="2" t="s">
        <v>284</v>
      </c>
      <c r="BA17" s="10">
        <f>IFERROR(VLOOKUP(AZ17,Dicionário!A:B,2,0),"Conferir")</f>
        <v>0</v>
      </c>
      <c r="BB17" s="2">
        <v>0</v>
      </c>
      <c r="BC17" s="2" t="s">
        <v>141</v>
      </c>
      <c r="BD17" s="10">
        <f>IFERROR(VLOOKUP(BC17,Dicionário!A:B,2,0),"Conferir")</f>
        <v>2</v>
      </c>
      <c r="BE17" s="2" t="s">
        <v>285</v>
      </c>
      <c r="BF17" s="2">
        <v>0</v>
      </c>
      <c r="BG17" s="2" t="s">
        <v>265</v>
      </c>
      <c r="BH17" s="10">
        <f>IFERROR(VLOOKUP(BG17,Dicionário!$A:$B,2,0),"CONFERIR")</f>
        <v>3</v>
      </c>
      <c r="BI17" s="2">
        <v>0</v>
      </c>
      <c r="BJ17" s="2" t="s">
        <v>238</v>
      </c>
      <c r="BK17" s="10">
        <f>IFERROR(VLOOKUP(BJ17,Dicionário!$A:$B,2,0),"CONFERIR")</f>
        <v>2</v>
      </c>
      <c r="BL17" s="2">
        <v>2732</v>
      </c>
      <c r="BM17" s="2" t="s">
        <v>145</v>
      </c>
      <c r="BN17" s="10">
        <f>IFERROR(VLOOKUP(BM17,Dicionário!$A:$B,2,0),"CONFERIR")</f>
        <v>2</v>
      </c>
      <c r="BO17" s="2">
        <v>321</v>
      </c>
      <c r="BP17" s="2" t="s">
        <v>146</v>
      </c>
      <c r="BQ17" s="10">
        <f>IFERROR(VLOOKUP(BP17,Dicionário!$A:$B,2,0),"CONFERIR")</f>
        <v>2</v>
      </c>
      <c r="BR17" s="2">
        <v>273</v>
      </c>
      <c r="BS17" s="2" t="s">
        <v>146</v>
      </c>
      <c r="BT17" s="10">
        <f>IFERROR(VLOOKUP(BS17,Dicionário!$A:$B,2,0),"CONFERIR")</f>
        <v>2</v>
      </c>
      <c r="BU17" s="2">
        <v>0</v>
      </c>
      <c r="BV17" s="2" t="s">
        <v>150</v>
      </c>
      <c r="BW17" s="10">
        <f>IFERROR(VLOOKUP(BV17,Dicionário!$A:$B,2,0),"CONFERIR")</f>
        <v>2</v>
      </c>
      <c r="BX17" s="2" t="s">
        <v>148</v>
      </c>
      <c r="BY17" s="2">
        <v>277</v>
      </c>
      <c r="BZ17" s="2" t="s">
        <v>286</v>
      </c>
      <c r="CA17" s="10">
        <f>IFERROR(VLOOKUP(BZ17,Dicionário!$A:$B,2,0),"CONFERIR")</f>
        <v>1</v>
      </c>
      <c r="CB17" s="2">
        <v>300</v>
      </c>
      <c r="CC17" s="2">
        <v>1350</v>
      </c>
      <c r="CD17" s="2" t="s">
        <v>214</v>
      </c>
      <c r="CE17" s="10">
        <f>IFERROR(VLOOKUP(CD17,Dicionário!$A:$B,2,0),"CONFERIR")</f>
        <v>2</v>
      </c>
      <c r="CF17" s="2">
        <v>0</v>
      </c>
      <c r="CG17" s="2" t="s">
        <v>150</v>
      </c>
      <c r="CH17" s="10">
        <f>IFERROR(VLOOKUP(CG17,Dicionário!$A:$B,2,0),"CONFERIR")</f>
        <v>2</v>
      </c>
      <c r="CI17" s="2">
        <v>350</v>
      </c>
      <c r="CJ17" s="2" t="s">
        <v>287</v>
      </c>
      <c r="CK17" s="10">
        <f>IFERROR(VLOOKUP(CJ17,Dicionário!$A:$B,2,0),"CONFERIR")</f>
        <v>0</v>
      </c>
      <c r="CL17" s="2" t="s">
        <v>288</v>
      </c>
      <c r="CM17" s="2">
        <v>1</v>
      </c>
      <c r="CN17" s="2">
        <v>0</v>
      </c>
      <c r="CO17" s="2">
        <v>1640</v>
      </c>
      <c r="CP17" s="2" t="s">
        <v>154</v>
      </c>
      <c r="CQ17" s="10">
        <f>IFERROR(VLOOKUP(CP17,Dicionário!$A:$B,2,0),"CONFERIR")</f>
        <v>2</v>
      </c>
      <c r="CR17" s="2">
        <v>0</v>
      </c>
      <c r="CS17" s="2" t="s">
        <v>154</v>
      </c>
      <c r="CT17" s="10">
        <f>IFERROR(VLOOKUP(CS17,Dicionário!A:B,2,0),"Conferir")</f>
        <v>2</v>
      </c>
      <c r="CU17" s="2">
        <v>697</v>
      </c>
      <c r="CV17" s="2" t="s">
        <v>154</v>
      </c>
      <c r="CW17" s="10">
        <f>IFERROR(VLOOKUP(CV17,Dicionário!A:B,2,0),"Conferir")</f>
        <v>2</v>
      </c>
      <c r="CX17" s="2">
        <f t="shared" si="4"/>
        <v>58.083333333333336</v>
      </c>
      <c r="CY17" s="2">
        <v>32000</v>
      </c>
      <c r="CZ17" s="2" t="s">
        <v>177</v>
      </c>
      <c r="DA17" s="10">
        <f>IFERROR(VLOOKUP(CZ17,Dicionário!$A:$B,2,0),"CONFERIR")</f>
        <v>0</v>
      </c>
      <c r="DB17" s="2" t="s">
        <v>289</v>
      </c>
      <c r="DC17" s="2" t="s">
        <v>155</v>
      </c>
      <c r="DD17" s="2" t="s">
        <v>155</v>
      </c>
      <c r="DE17" s="10">
        <f>IFERROR(VLOOKUP(DD17,Dicionário!A:B,2,0),"Conferir")</f>
        <v>1</v>
      </c>
      <c r="DF17" s="2" t="s">
        <v>179</v>
      </c>
      <c r="DH17" s="2" t="s">
        <v>157</v>
      </c>
      <c r="DI17" s="10">
        <f>IFERROR(VLOOKUP(DH17,Dicionário!$A:$B,2,0),"CONFERIR")</f>
        <v>2</v>
      </c>
      <c r="DJ17" s="2" t="s">
        <v>206</v>
      </c>
      <c r="DK17" s="10">
        <f>IFERROR(VLOOKUP(DJ17,Dicionário!A:B,2,0),"Conferir")</f>
        <v>7</v>
      </c>
      <c r="DL17" s="2" t="s">
        <v>206</v>
      </c>
      <c r="DM17" s="10">
        <f>IFERROR(VLOOKUP(DL17,Dicionário!A:B,2,0),"Conferir")</f>
        <v>7</v>
      </c>
      <c r="DN17" s="2" t="s">
        <v>125</v>
      </c>
      <c r="DO17" s="10">
        <f>IFERROR(VLOOKUP(DN17,Dicionário!A:B,2,0),"Conferir")</f>
        <v>1</v>
      </c>
      <c r="DP17" s="2" t="s">
        <v>125</v>
      </c>
      <c r="DQ17" s="10">
        <f>IFERROR(VLOOKUP(DP17,Dicionário!A:B,2,0),"Conferir")</f>
        <v>1</v>
      </c>
      <c r="DS17" s="2">
        <f t="shared" si="5"/>
        <v>5506</v>
      </c>
      <c r="DT17" s="2">
        <f t="shared" si="6"/>
        <v>39243</v>
      </c>
      <c r="DU17" s="2">
        <v>18</v>
      </c>
      <c r="DV17" s="2">
        <v>2014</v>
      </c>
    </row>
    <row r="18" spans="1:126" ht="15.75" customHeight="1" x14ac:dyDescent="0.15">
      <c r="A18" s="6">
        <v>44967.583310034723</v>
      </c>
      <c r="B18" s="2" t="s">
        <v>1086</v>
      </c>
      <c r="C18" s="2" t="s">
        <v>1084</v>
      </c>
      <c r="D18" s="2" t="s">
        <v>123</v>
      </c>
      <c r="E18" s="2" t="s">
        <v>125</v>
      </c>
      <c r="F18" s="2" t="s">
        <v>126</v>
      </c>
      <c r="G18" s="2" t="s">
        <v>126</v>
      </c>
      <c r="H18" s="2">
        <v>1</v>
      </c>
      <c r="I18" s="2" t="s">
        <v>162</v>
      </c>
      <c r="J18" s="2" t="s">
        <v>127</v>
      </c>
      <c r="K18" s="2" t="s">
        <v>128</v>
      </c>
      <c r="L18" s="2" t="s">
        <v>163</v>
      </c>
      <c r="M18" s="2" t="s">
        <v>1085</v>
      </c>
      <c r="N18" s="2">
        <v>2023020221</v>
      </c>
      <c r="O18" s="2">
        <v>11948890535</v>
      </c>
      <c r="P18" s="2">
        <v>598675504</v>
      </c>
      <c r="Q18" s="2">
        <v>49717399808</v>
      </c>
      <c r="R18" s="7">
        <v>38364</v>
      </c>
      <c r="S18" s="2" t="s">
        <v>132</v>
      </c>
      <c r="T18" s="2" t="s">
        <v>133</v>
      </c>
      <c r="U18" s="2" t="s">
        <v>1087</v>
      </c>
      <c r="V18" s="8" t="s">
        <v>1088</v>
      </c>
      <c r="W18" s="2" t="s">
        <v>275</v>
      </c>
      <c r="X18" s="2" t="s">
        <v>137</v>
      </c>
      <c r="Y18" s="2" t="s">
        <v>138</v>
      </c>
      <c r="Z18" s="2" t="s">
        <v>139</v>
      </c>
      <c r="AB18" s="2">
        <v>3</v>
      </c>
      <c r="AC18" s="2">
        <v>3</v>
      </c>
      <c r="AD18" s="2">
        <f t="shared" si="0"/>
        <v>6</v>
      </c>
      <c r="AF18" s="2">
        <f t="shared" si="1"/>
        <v>6</v>
      </c>
      <c r="AG18" s="2" t="str">
        <f t="shared" si="2"/>
        <v>Ok</v>
      </c>
      <c r="AH18" s="2" t="s">
        <v>140</v>
      </c>
      <c r="AI18" s="2">
        <v>0</v>
      </c>
      <c r="AJ18" s="2" t="s">
        <v>141</v>
      </c>
      <c r="AK18" s="2">
        <f>IFERROR(VLOOKUP(AJ18,Dicionário!A:B,2,0),"Conferir")</f>
        <v>2</v>
      </c>
      <c r="AL18" s="2">
        <v>0</v>
      </c>
      <c r="AM18" s="2" t="s">
        <v>141</v>
      </c>
      <c r="AN18" s="9">
        <f>IFERROR(VLOOKUP(AM18,Dicionário!A:B,2,0),"Conferir")</f>
        <v>2</v>
      </c>
      <c r="AO18" s="2">
        <f>2290-373</f>
        <v>1917</v>
      </c>
      <c r="AP18" s="2" t="s">
        <v>142</v>
      </c>
      <c r="AQ18" s="2">
        <f>IFERROR(VLOOKUP(AP18,Dicionário!A:B,2,0),"Conferir")</f>
        <v>2</v>
      </c>
      <c r="AR18" s="2">
        <v>0</v>
      </c>
      <c r="AS18" s="2" t="s">
        <v>141</v>
      </c>
      <c r="AT18" s="9">
        <f>IFERROR(VLOOKUP(AS18,Dicionário!A:B,2,0),"Conferir")</f>
        <v>2</v>
      </c>
      <c r="AU18" s="2">
        <v>0</v>
      </c>
      <c r="AV18" s="2">
        <v>0</v>
      </c>
      <c r="AW18" s="2" t="s">
        <v>141</v>
      </c>
      <c r="AX18" s="9">
        <f>IFERROR(VLOOKUP(AW18,Dicionário!A:B,2,0),"Conferir")</f>
        <v>2</v>
      </c>
      <c r="AY18" s="2">
        <v>0</v>
      </c>
      <c r="AZ18" s="2" t="s">
        <v>141</v>
      </c>
      <c r="BA18" s="10">
        <f>IFERROR(VLOOKUP(AZ18,Dicionário!A:B,2,0),"Conferir")</f>
        <v>2</v>
      </c>
      <c r="BB18" s="2">
        <v>0</v>
      </c>
      <c r="BC18" s="2" t="s">
        <v>141</v>
      </c>
      <c r="BD18" s="10">
        <f>IFERROR(VLOOKUP(BC18,Dicionário!A:B,2,0),"Conferir")</f>
        <v>2</v>
      </c>
      <c r="BF18" s="2">
        <v>0</v>
      </c>
      <c r="BG18" s="2" t="s">
        <v>172</v>
      </c>
      <c r="BH18" s="10">
        <f>IFERROR(VLOOKUP(BG18,Dicionário!$A:$B,2,0),"CONFERIR")</f>
        <v>2</v>
      </c>
      <c r="BI18" s="2">
        <v>2207</v>
      </c>
      <c r="BJ18" s="2" t="s">
        <v>173</v>
      </c>
      <c r="BK18" s="10">
        <f>IFERROR(VLOOKUP(BJ18,Dicionário!$A:$B,2,0),"CONFERIR")</f>
        <v>2</v>
      </c>
      <c r="BL18" s="2">
        <v>2295</v>
      </c>
      <c r="BM18" s="2" t="s">
        <v>145</v>
      </c>
      <c r="BN18" s="10">
        <f>IFERROR(VLOOKUP(BM18,Dicionário!$A:$B,2,0),"CONFERIR")</f>
        <v>2</v>
      </c>
      <c r="BO18" s="2">
        <v>0</v>
      </c>
      <c r="BP18" s="2" t="s">
        <v>379</v>
      </c>
      <c r="BQ18" s="10">
        <f>IFERROR(VLOOKUP(BP18,Dicionário!$A:$B,2,0),"CONFERIR")</f>
        <v>2</v>
      </c>
      <c r="BR18" s="2">
        <v>131</v>
      </c>
      <c r="BS18" s="2" t="s">
        <v>146</v>
      </c>
      <c r="BT18" s="10">
        <f>IFERROR(VLOOKUP(BS18,Dicionário!$A:$B,2,0),"CONFERIR")</f>
        <v>2</v>
      </c>
      <c r="BU18" s="2">
        <v>98</v>
      </c>
      <c r="BV18" s="2" t="s">
        <v>147</v>
      </c>
      <c r="BW18" s="10">
        <f>IFERROR(VLOOKUP(BV18,Dicionário!$A:$B,2,0),"CONFERIR")</f>
        <v>2</v>
      </c>
      <c r="BX18" s="2" t="s">
        <v>148</v>
      </c>
      <c r="BY18" s="2">
        <v>272</v>
      </c>
      <c r="BZ18" s="2" t="s">
        <v>149</v>
      </c>
      <c r="CA18" s="10">
        <f>IFERROR(VLOOKUP(BZ18,Dicionário!$A:$B,2,0),"CONFERIR")</f>
        <v>2</v>
      </c>
      <c r="CB18" s="2">
        <v>465</v>
      </c>
      <c r="CC18" s="2">
        <v>0</v>
      </c>
      <c r="CD18" s="2" t="s">
        <v>150</v>
      </c>
      <c r="CE18" s="10">
        <f>IFERROR(VLOOKUP(CD18,Dicionário!$A:$B,2,0),"CONFERIR")</f>
        <v>2</v>
      </c>
      <c r="CF18" s="2">
        <v>150</v>
      </c>
      <c r="CG18" s="2" t="s">
        <v>267</v>
      </c>
      <c r="CH18" s="10">
        <f>IFERROR(VLOOKUP(CG18,Dicionário!$A:$B,2,0),"CONFERIR")</f>
        <v>0</v>
      </c>
      <c r="CI18" s="2">
        <v>167</v>
      </c>
      <c r="CJ18" s="2" t="s">
        <v>175</v>
      </c>
      <c r="CK18" s="10">
        <f>IFERROR(VLOOKUP(CJ18,Dicionário!$A:$B,2,0),"CONFERIR")</f>
        <v>2</v>
      </c>
      <c r="CL18" s="2" t="s">
        <v>189</v>
      </c>
      <c r="CM18" s="2">
        <v>0</v>
      </c>
      <c r="CN18" s="2">
        <v>0</v>
      </c>
      <c r="CO18" s="2">
        <v>0</v>
      </c>
      <c r="CP18" s="2" t="s">
        <v>150</v>
      </c>
      <c r="CQ18" s="10">
        <f>IFERROR(VLOOKUP(CP18,Dicionário!$A:$B,2,0),"CONFERIR")</f>
        <v>2</v>
      </c>
      <c r="CR18" s="2">
        <v>4476</v>
      </c>
      <c r="CS18" s="2" t="s">
        <v>154</v>
      </c>
      <c r="CT18" s="10">
        <f>IFERROR(VLOOKUP(CS18,Dicionário!A:B,2,0),"Conferir")</f>
        <v>2</v>
      </c>
      <c r="CU18" s="2">
        <v>0</v>
      </c>
      <c r="CV18" s="2" t="s">
        <v>150</v>
      </c>
      <c r="CW18" s="10">
        <f>IFERROR(VLOOKUP(CV18,Dicionário!A:B,2,0),"Conferir")</f>
        <v>2</v>
      </c>
      <c r="CX18" s="2">
        <f t="shared" si="4"/>
        <v>-373</v>
      </c>
      <c r="CY18" s="2">
        <v>0</v>
      </c>
      <c r="CZ18" s="2" t="s">
        <v>150</v>
      </c>
      <c r="DA18" s="10">
        <f>IFERROR(VLOOKUP(CZ18,Dicionário!$A:$B,2,0),"CONFERIR")</f>
        <v>2</v>
      </c>
      <c r="DC18" s="2" t="s">
        <v>203</v>
      </c>
      <c r="DD18" s="2" t="s">
        <v>155</v>
      </c>
      <c r="DE18" s="10">
        <f>IFERROR(VLOOKUP(DD18,Dicionário!A:B,2,0),"Conferir")</f>
        <v>1</v>
      </c>
      <c r="DF18" s="2" t="s">
        <v>156</v>
      </c>
      <c r="DH18" s="2" t="s">
        <v>157</v>
      </c>
      <c r="DI18" s="10">
        <f>IFERROR(VLOOKUP(DH18,Dicionário!$A:$B,2,0),"CONFERIR")</f>
        <v>2</v>
      </c>
      <c r="DJ18" s="2" t="s">
        <v>217</v>
      </c>
      <c r="DK18" s="10">
        <f>IFERROR(VLOOKUP(DJ18,Dicionário!A:B,2,0),"Conferir")</f>
        <v>6</v>
      </c>
      <c r="DL18" s="2" t="s">
        <v>206</v>
      </c>
      <c r="DM18" s="10">
        <f>IFERROR(VLOOKUP(DL18,Dicionário!A:B,2,0),"Conferir")</f>
        <v>7</v>
      </c>
      <c r="DN18" s="2" t="s">
        <v>126</v>
      </c>
      <c r="DO18" s="10">
        <f>IFERROR(VLOOKUP(DN18,Dicionário!A:B,2,0),"Conferir")</f>
        <v>2</v>
      </c>
      <c r="DP18" s="2" t="s">
        <v>126</v>
      </c>
      <c r="DQ18" s="10">
        <f>IFERROR(VLOOKUP(DP18,Dicionário!A:B,2,0),"Conferir")</f>
        <v>2</v>
      </c>
      <c r="DS18" s="2">
        <f t="shared" si="5"/>
        <v>1917</v>
      </c>
      <c r="DT18" s="2">
        <f t="shared" si="6"/>
        <v>10261</v>
      </c>
      <c r="DU18" s="2">
        <v>18</v>
      </c>
      <c r="DV18" s="2">
        <v>2022</v>
      </c>
    </row>
    <row r="19" spans="1:126" ht="15.75" customHeight="1" x14ac:dyDescent="0.15">
      <c r="A19" s="6">
        <v>44966.621401018521</v>
      </c>
      <c r="B19" s="2" t="s">
        <v>1544</v>
      </c>
      <c r="C19" s="2" t="s">
        <v>1542</v>
      </c>
      <c r="D19" s="2" t="s">
        <v>159</v>
      </c>
      <c r="E19" s="2" t="s">
        <v>125</v>
      </c>
      <c r="F19" s="2" t="s">
        <v>126</v>
      </c>
      <c r="G19" s="2" t="s">
        <v>126</v>
      </c>
      <c r="H19" s="2">
        <v>1</v>
      </c>
      <c r="I19" s="2">
        <v>1</v>
      </c>
      <c r="J19" s="2" t="s">
        <v>127</v>
      </c>
      <c r="K19" s="2" t="s">
        <v>128</v>
      </c>
      <c r="L19" s="2" t="s">
        <v>182</v>
      </c>
      <c r="M19" s="2" t="s">
        <v>1543</v>
      </c>
      <c r="N19" s="2">
        <v>2023020364</v>
      </c>
      <c r="O19" s="2">
        <v>11989992229</v>
      </c>
      <c r="P19" s="2" t="s">
        <v>1545</v>
      </c>
      <c r="Q19" s="2">
        <v>52130557880</v>
      </c>
      <c r="R19" s="7">
        <v>38295</v>
      </c>
      <c r="S19" s="2" t="s">
        <v>132</v>
      </c>
      <c r="T19" s="2" t="s">
        <v>133</v>
      </c>
      <c r="U19" s="2" t="s">
        <v>1546</v>
      </c>
      <c r="V19" s="8" t="s">
        <v>1547</v>
      </c>
      <c r="W19" s="2" t="s">
        <v>275</v>
      </c>
      <c r="X19" s="2" t="s">
        <v>137</v>
      </c>
      <c r="Y19" s="2" t="s">
        <v>138</v>
      </c>
      <c r="Z19" s="2" t="s">
        <v>139</v>
      </c>
      <c r="AB19" s="2">
        <v>4</v>
      </c>
      <c r="AC19" s="2">
        <v>4</v>
      </c>
      <c r="AD19" s="2">
        <f t="shared" si="0"/>
        <v>8</v>
      </c>
      <c r="AF19" s="2">
        <f t="shared" si="1"/>
        <v>8</v>
      </c>
      <c r="AG19" s="2" t="str">
        <f t="shared" si="2"/>
        <v>Ok</v>
      </c>
      <c r="AH19" s="2" t="s">
        <v>140</v>
      </c>
      <c r="AI19" s="2">
        <v>0</v>
      </c>
      <c r="AJ19" s="2" t="s">
        <v>141</v>
      </c>
      <c r="AK19" s="2">
        <f>IFERROR(VLOOKUP(AJ19,Dicionário!A:B,2,0),"Conferir")</f>
        <v>2</v>
      </c>
      <c r="AL19" s="2">
        <v>9833</v>
      </c>
      <c r="AM19" s="2" t="s">
        <v>142</v>
      </c>
      <c r="AN19" s="9">
        <f>IFERROR(VLOOKUP(AM19,Dicionário!A:B,2,0),"Conferir")</f>
        <v>2</v>
      </c>
      <c r="AO19" s="2">
        <f>8205-1294</f>
        <v>6911</v>
      </c>
      <c r="AP19" s="2" t="s">
        <v>142</v>
      </c>
      <c r="AQ19" s="2">
        <f>IFERROR(VLOOKUP(AP19,Dicionário!A:B,2,0),"Conferir")</f>
        <v>2</v>
      </c>
      <c r="AR19" s="2">
        <v>0</v>
      </c>
      <c r="AS19" s="2" t="s">
        <v>141</v>
      </c>
      <c r="AT19" s="9">
        <f>IFERROR(VLOOKUP(AS19,Dicionário!A:B,2,0),"Conferir")</f>
        <v>2</v>
      </c>
      <c r="AU19" s="2">
        <v>0</v>
      </c>
      <c r="AV19" s="2">
        <v>0</v>
      </c>
      <c r="AW19" s="2" t="s">
        <v>141</v>
      </c>
      <c r="AX19" s="9">
        <f>IFERROR(VLOOKUP(AW19,Dicionário!A:B,2,0),"Conferir")</f>
        <v>2</v>
      </c>
      <c r="AY19" s="2">
        <v>0</v>
      </c>
      <c r="AZ19" s="2" t="s">
        <v>141</v>
      </c>
      <c r="BA19" s="10">
        <f>IFERROR(VLOOKUP(AZ19,Dicionário!A:B,2,0),"Conferir")</f>
        <v>2</v>
      </c>
      <c r="BB19" s="2">
        <v>0</v>
      </c>
      <c r="BC19" s="2" t="s">
        <v>141</v>
      </c>
      <c r="BD19" s="10">
        <f>IFERROR(VLOOKUP(BC19,Dicionário!A:B,2,0),"Conferir")</f>
        <v>2</v>
      </c>
      <c r="BF19" s="2">
        <v>1</v>
      </c>
      <c r="BG19" s="2" t="s">
        <v>143</v>
      </c>
      <c r="BH19" s="10">
        <f>IFERROR(VLOOKUP(BG19,Dicionário!$A:$B,2,0),"CONFERIR")</f>
        <v>1</v>
      </c>
      <c r="BI19" s="2">
        <v>0</v>
      </c>
      <c r="BJ19" s="2" t="s">
        <v>144</v>
      </c>
      <c r="BK19" s="10">
        <f>IFERROR(VLOOKUP(BJ19,Dicionário!$A:$B,2,0),"CONFERIR")</f>
        <v>2</v>
      </c>
      <c r="BL19" s="2">
        <v>106</v>
      </c>
      <c r="BM19" s="2" t="s">
        <v>145</v>
      </c>
      <c r="BN19" s="10">
        <f>IFERROR(VLOOKUP(BM19,Dicionário!$A:$B,2,0),"CONFERIR")</f>
        <v>2</v>
      </c>
      <c r="BO19" s="2">
        <v>75</v>
      </c>
      <c r="BP19" s="2" t="s">
        <v>146</v>
      </c>
      <c r="BQ19" s="10">
        <f>IFERROR(VLOOKUP(BP19,Dicionário!$A:$B,2,0),"CONFERIR")</f>
        <v>2</v>
      </c>
      <c r="BR19" s="2">
        <v>215</v>
      </c>
      <c r="BS19" s="2" t="s">
        <v>146</v>
      </c>
      <c r="BT19" s="10">
        <f>IFERROR(VLOOKUP(BS19,Dicionário!$A:$B,2,0),"CONFERIR")</f>
        <v>2</v>
      </c>
      <c r="BU19" s="2">
        <v>146</v>
      </c>
      <c r="BV19" s="2" t="s">
        <v>309</v>
      </c>
      <c r="BW19" s="10">
        <f>IFERROR(VLOOKUP(BV19,Dicionário!$A:$B,2,0),"CONFERIR")</f>
        <v>2</v>
      </c>
      <c r="BX19" s="2" t="s">
        <v>148</v>
      </c>
      <c r="BY19" s="2">
        <v>271</v>
      </c>
      <c r="BZ19" s="2" t="s">
        <v>149</v>
      </c>
      <c r="CA19" s="10">
        <f>IFERROR(VLOOKUP(BZ19,Dicionário!$A:$B,2,0),"CONFERIR")</f>
        <v>2</v>
      </c>
      <c r="CB19" s="2">
        <v>346</v>
      </c>
      <c r="CC19" s="2">
        <v>1412</v>
      </c>
      <c r="CD19" s="2" t="s">
        <v>214</v>
      </c>
      <c r="CE19" s="10">
        <f>IFERROR(VLOOKUP(CD19,Dicionário!$A:$B,2,0),"CONFERIR")</f>
        <v>2</v>
      </c>
      <c r="CF19" s="2">
        <v>115</v>
      </c>
      <c r="CG19" s="2" t="s">
        <v>151</v>
      </c>
      <c r="CH19" s="10">
        <f>IFERROR(VLOOKUP(CG19,Dicionário!$A:$B,2,0),"CONFERIR")</f>
        <v>2</v>
      </c>
      <c r="CI19" s="2">
        <v>1287</v>
      </c>
      <c r="CJ19" s="2" t="s">
        <v>152</v>
      </c>
      <c r="CK19" s="10">
        <f>IFERROR(VLOOKUP(CJ19,Dicionário!$A:$B,2,0),"CONFERIR")</f>
        <v>2</v>
      </c>
      <c r="CL19" s="2" t="s">
        <v>1548</v>
      </c>
      <c r="CM19" s="2">
        <v>1</v>
      </c>
      <c r="CN19" s="2">
        <v>0</v>
      </c>
      <c r="CO19" s="2">
        <v>748</v>
      </c>
      <c r="CP19" s="2" t="s">
        <v>154</v>
      </c>
      <c r="CQ19" s="10">
        <f>IFERROR(VLOOKUP(CP19,Dicionário!$A:$B,2,0),"CONFERIR")</f>
        <v>2</v>
      </c>
      <c r="CR19" s="2">
        <v>30000</v>
      </c>
      <c r="CS19" s="2" t="s">
        <v>154</v>
      </c>
      <c r="CT19" s="10">
        <f>IFERROR(VLOOKUP(CS19,Dicionário!A:B,2,0),"Conferir")</f>
        <v>2</v>
      </c>
      <c r="CU19" s="2">
        <v>14470</v>
      </c>
      <c r="CV19" s="2" t="s">
        <v>154</v>
      </c>
      <c r="CW19" s="10">
        <f>IFERROR(VLOOKUP(CV19,Dicionário!A:B,2,0),"Conferir")</f>
        <v>2</v>
      </c>
      <c r="CX19" s="2">
        <f t="shared" si="4"/>
        <v>-1294.1666666666667</v>
      </c>
      <c r="CY19" s="2">
        <v>30000</v>
      </c>
      <c r="CZ19" s="2" t="s">
        <v>150</v>
      </c>
      <c r="DA19" s="10">
        <f>IFERROR(VLOOKUP(CZ19,Dicionário!$A:$B,2,0),"CONFERIR")</f>
        <v>2</v>
      </c>
      <c r="DC19" s="2" t="s">
        <v>190</v>
      </c>
      <c r="DD19" s="2" t="s">
        <v>190</v>
      </c>
      <c r="DE19" s="10">
        <f>IFERROR(VLOOKUP(DD19,Dicionário!A:B,2,0),"Conferir")</f>
        <v>2</v>
      </c>
      <c r="DF19" s="2" t="s">
        <v>156</v>
      </c>
      <c r="DH19" s="2" t="s">
        <v>157</v>
      </c>
      <c r="DI19" s="10">
        <f>IFERROR(VLOOKUP(DH19,Dicionário!$A:$B,2,0),"CONFERIR")</f>
        <v>2</v>
      </c>
      <c r="DJ19" s="2" t="s">
        <v>206</v>
      </c>
      <c r="DK19" s="10">
        <f>IFERROR(VLOOKUP(DJ19,Dicionário!A:B,2,0),"Conferir")</f>
        <v>7</v>
      </c>
      <c r="DL19" s="2" t="s">
        <v>206</v>
      </c>
      <c r="DM19" s="10">
        <f>IFERROR(VLOOKUP(DL19,Dicionário!A:B,2,0),"Conferir")</f>
        <v>7</v>
      </c>
      <c r="DN19" s="2" t="s">
        <v>126</v>
      </c>
      <c r="DO19" s="10">
        <f>IFERROR(VLOOKUP(DN19,Dicionário!A:B,2,0),"Conferir")</f>
        <v>2</v>
      </c>
      <c r="DP19" s="2" t="s">
        <v>125</v>
      </c>
      <c r="DQ19" s="10">
        <f>IFERROR(VLOOKUP(DP19,Dicionário!A:B,2,0),"Conferir")</f>
        <v>1</v>
      </c>
      <c r="DS19" s="2">
        <f t="shared" si="5"/>
        <v>16744</v>
      </c>
      <c r="DT19" s="2">
        <f t="shared" si="6"/>
        <v>64721</v>
      </c>
      <c r="DU19" s="2">
        <v>18</v>
      </c>
      <c r="DV19" s="2">
        <v>2022</v>
      </c>
    </row>
    <row r="20" spans="1:126" ht="15.75" customHeight="1" x14ac:dyDescent="0.15">
      <c r="A20" s="6">
        <v>44965.47059542824</v>
      </c>
      <c r="B20" s="2" t="s">
        <v>548</v>
      </c>
      <c r="C20" s="2" t="s">
        <v>546</v>
      </c>
      <c r="D20" s="2" t="s">
        <v>269</v>
      </c>
      <c r="E20" s="2" t="s">
        <v>125</v>
      </c>
      <c r="F20" s="2" t="s">
        <v>125</v>
      </c>
      <c r="G20" s="2" t="s">
        <v>126</v>
      </c>
      <c r="H20" s="2">
        <v>5</v>
      </c>
      <c r="I20" s="2">
        <v>2</v>
      </c>
      <c r="J20" s="2">
        <v>1</v>
      </c>
      <c r="K20" s="2" t="s">
        <v>128</v>
      </c>
      <c r="L20" s="2" t="s">
        <v>163</v>
      </c>
      <c r="M20" s="2" t="s">
        <v>547</v>
      </c>
      <c r="N20" s="2">
        <v>2023020088</v>
      </c>
      <c r="O20" s="2">
        <v>11949019034</v>
      </c>
      <c r="P20" s="2">
        <v>386753465</v>
      </c>
      <c r="Q20" s="2">
        <v>48303417851</v>
      </c>
      <c r="R20" s="7">
        <v>37074</v>
      </c>
      <c r="S20" s="2" t="s">
        <v>132</v>
      </c>
      <c r="T20" s="2" t="s">
        <v>133</v>
      </c>
      <c r="U20" s="2" t="s">
        <v>549</v>
      </c>
      <c r="V20" s="8" t="s">
        <v>550</v>
      </c>
      <c r="W20" s="2" t="s">
        <v>168</v>
      </c>
      <c r="X20" s="2" t="s">
        <v>137</v>
      </c>
      <c r="Y20" s="2" t="s">
        <v>138</v>
      </c>
      <c r="Z20" s="2" t="s">
        <v>139</v>
      </c>
      <c r="AB20" s="2">
        <v>2</v>
      </c>
      <c r="AC20" s="2">
        <v>2</v>
      </c>
      <c r="AD20" s="2">
        <f t="shared" si="0"/>
        <v>4</v>
      </c>
      <c r="AF20" s="2">
        <f t="shared" si="1"/>
        <v>4</v>
      </c>
      <c r="AG20" s="2" t="str">
        <f t="shared" si="2"/>
        <v>Ok</v>
      </c>
      <c r="AH20" s="2" t="s">
        <v>140</v>
      </c>
      <c r="AI20" s="2">
        <v>550</v>
      </c>
      <c r="AJ20" s="2" t="s">
        <v>170</v>
      </c>
      <c r="AK20" s="2">
        <f>IFERROR(VLOOKUP(AJ20,Dicionário!A:B,2,0),"Conferir")</f>
        <v>2</v>
      </c>
      <c r="AL20" s="2">
        <v>0</v>
      </c>
      <c r="AM20" s="2" t="s">
        <v>141</v>
      </c>
      <c r="AN20" s="9">
        <f>IFERROR(VLOOKUP(AM20,Dicionário!A:B,2,0),"Conferir")</f>
        <v>2</v>
      </c>
      <c r="AO20" s="2">
        <v>2884</v>
      </c>
      <c r="AP20" s="2" t="s">
        <v>142</v>
      </c>
      <c r="AQ20" s="2">
        <f>IFERROR(VLOOKUP(AP20,Dicionário!A:B,2,0),"Conferir")</f>
        <v>2</v>
      </c>
      <c r="AR20" s="2">
        <v>0</v>
      </c>
      <c r="AS20" s="2" t="s">
        <v>141</v>
      </c>
      <c r="AT20" s="9">
        <f>IFERROR(VLOOKUP(AS20,Dicionário!A:B,2,0),"Conferir")</f>
        <v>2</v>
      </c>
      <c r="AU20" s="2">
        <v>0</v>
      </c>
      <c r="AV20" s="2">
        <f t="shared" ref="AV20:AV22" si="8">ROUND(AU20+CX20,0)</f>
        <v>0</v>
      </c>
      <c r="AW20" s="2" t="s">
        <v>141</v>
      </c>
      <c r="AX20" s="9">
        <f>IFERROR(VLOOKUP(AW20,Dicionário!A:B,2,0),"Conferir")</f>
        <v>2</v>
      </c>
      <c r="AY20" s="2">
        <v>0</v>
      </c>
      <c r="AZ20" s="2" t="s">
        <v>141</v>
      </c>
      <c r="BA20" s="10">
        <f>IFERROR(VLOOKUP(AZ20,Dicionário!A:B,2,0),"Conferir")</f>
        <v>2</v>
      </c>
      <c r="BB20" s="2">
        <v>0</v>
      </c>
      <c r="BC20" s="2" t="s">
        <v>141</v>
      </c>
      <c r="BD20" s="10">
        <f>IFERROR(VLOOKUP(BC20,Dicionário!A:B,2,0),"Conferir")</f>
        <v>2</v>
      </c>
      <c r="BE20" s="2" t="s">
        <v>551</v>
      </c>
      <c r="BF20" s="2">
        <v>0</v>
      </c>
      <c r="BG20" s="2" t="s">
        <v>143</v>
      </c>
      <c r="BH20" s="10">
        <f>IFERROR(VLOOKUP(BG20,Dicionário!$A:$B,2,0),"CONFERIR")</f>
        <v>1</v>
      </c>
      <c r="BI20" s="2">
        <v>0</v>
      </c>
      <c r="BJ20" s="2" t="s">
        <v>144</v>
      </c>
      <c r="BK20" s="10">
        <f>IFERROR(VLOOKUP(BJ20,Dicionário!$A:$B,2,0),"CONFERIR")</f>
        <v>2</v>
      </c>
      <c r="BL20" s="2">
        <v>0</v>
      </c>
      <c r="BM20" s="2" t="s">
        <v>150</v>
      </c>
      <c r="BN20" s="10">
        <f>IFERROR(VLOOKUP(BM20,Dicionário!$A:$B,2,0),"CONFERIR")</f>
        <v>2</v>
      </c>
      <c r="BO20" s="2">
        <v>128</v>
      </c>
      <c r="BP20" s="2" t="s">
        <v>146</v>
      </c>
      <c r="BQ20" s="10">
        <f>IFERROR(VLOOKUP(BP20,Dicionário!$A:$B,2,0),"CONFERIR")</f>
        <v>2</v>
      </c>
      <c r="BR20" s="2">
        <v>149</v>
      </c>
      <c r="BS20" s="2" t="s">
        <v>146</v>
      </c>
      <c r="BT20" s="10">
        <f>IFERROR(VLOOKUP(BS20,Dicionário!$A:$B,2,0),"CONFERIR")</f>
        <v>2</v>
      </c>
      <c r="BU20" s="2">
        <v>99</v>
      </c>
      <c r="BV20" s="2" t="s">
        <v>147</v>
      </c>
      <c r="BW20" s="10">
        <f>IFERROR(VLOOKUP(BV20,Dicionário!$A:$B,2,0),"CONFERIR")</f>
        <v>2</v>
      </c>
      <c r="BX20" s="2" t="s">
        <v>148</v>
      </c>
      <c r="BY20" s="2">
        <v>267</v>
      </c>
      <c r="BZ20" s="2" t="s">
        <v>149</v>
      </c>
      <c r="CA20" s="10">
        <f>IFERROR(VLOOKUP(BZ20,Dicionário!$A:$B,2,0),"CONFERIR")</f>
        <v>2</v>
      </c>
      <c r="CB20" s="2">
        <v>400</v>
      </c>
      <c r="CC20" s="2">
        <v>0</v>
      </c>
      <c r="CD20" s="2" t="s">
        <v>150</v>
      </c>
      <c r="CE20" s="10">
        <f>IFERROR(VLOOKUP(CD20,Dicionário!$A:$B,2,0),"CONFERIR")</f>
        <v>2</v>
      </c>
      <c r="CF20" s="2">
        <v>0</v>
      </c>
      <c r="CG20" s="2" t="s">
        <v>150</v>
      </c>
      <c r="CH20" s="10">
        <f>IFERROR(VLOOKUP(CG20,Dicionário!$A:$B,2,0),"CONFERIR")</f>
        <v>2</v>
      </c>
      <c r="CI20" s="2">
        <v>0</v>
      </c>
      <c r="CJ20" s="2" t="s">
        <v>150</v>
      </c>
      <c r="CK20" s="10">
        <f>IFERROR(VLOOKUP(CJ20,Dicionário!$A:$B,2,0),"CONFERIR")</f>
        <v>2</v>
      </c>
      <c r="CM20" s="2">
        <v>0</v>
      </c>
      <c r="CN20" s="2">
        <v>0</v>
      </c>
      <c r="CO20" s="2">
        <v>0</v>
      </c>
      <c r="CP20" s="2" t="s">
        <v>150</v>
      </c>
      <c r="CQ20" s="10">
        <f>IFERROR(VLOOKUP(CP20,Dicionário!$A:$B,2,0),"CONFERIR")</f>
        <v>2</v>
      </c>
      <c r="CR20" s="2">
        <v>0</v>
      </c>
      <c r="CS20" s="2" t="s">
        <v>154</v>
      </c>
      <c r="CT20" s="10">
        <f>IFERROR(VLOOKUP(CS20,Dicionário!A:B,2,0),"Conferir")</f>
        <v>2</v>
      </c>
      <c r="CU20" s="2">
        <v>0</v>
      </c>
      <c r="CV20" s="2" t="s">
        <v>150</v>
      </c>
      <c r="CW20" s="10">
        <f>IFERROR(VLOOKUP(CV20,Dicionário!A:B,2,0),"Conferir")</f>
        <v>2</v>
      </c>
      <c r="CX20" s="2">
        <f t="shared" si="4"/>
        <v>0</v>
      </c>
      <c r="CY20" s="2">
        <v>0</v>
      </c>
      <c r="CZ20" s="2" t="s">
        <v>150</v>
      </c>
      <c r="DA20" s="10">
        <f>IFERROR(VLOOKUP(CZ20,Dicionário!$A:$B,2,0),"CONFERIR")</f>
        <v>2</v>
      </c>
      <c r="DB20" s="2" t="s">
        <v>552</v>
      </c>
      <c r="DC20" s="2" t="s">
        <v>155</v>
      </c>
      <c r="DD20" s="2" t="s">
        <v>155</v>
      </c>
      <c r="DE20" s="10">
        <f>IFERROR(VLOOKUP(DD20,Dicionário!A:B,2,0),"Conferir")</f>
        <v>1</v>
      </c>
      <c r="DF20" s="2" t="s">
        <v>156</v>
      </c>
      <c r="DH20" s="2" t="s">
        <v>157</v>
      </c>
      <c r="DI20" s="10">
        <f>IFERROR(VLOOKUP(DH20,Dicionário!$A:$B,2,0),"CONFERIR")</f>
        <v>2</v>
      </c>
      <c r="DJ20" s="2" t="s">
        <v>519</v>
      </c>
      <c r="DK20" s="10">
        <f>IFERROR(VLOOKUP(DJ20,Dicionário!A:B,2,0),"Conferir")</f>
        <v>1</v>
      </c>
      <c r="DL20" s="2" t="s">
        <v>206</v>
      </c>
      <c r="DM20" s="10">
        <f>IFERROR(VLOOKUP(DL20,Dicionário!A:B,2,0),"Conferir")</f>
        <v>7</v>
      </c>
      <c r="DN20" s="2" t="s">
        <v>126</v>
      </c>
      <c r="DO20" s="10">
        <f>IFERROR(VLOOKUP(DN20,Dicionário!A:B,2,0),"Conferir")</f>
        <v>2</v>
      </c>
      <c r="DP20" s="2" t="s">
        <v>126</v>
      </c>
      <c r="DQ20" s="10">
        <f>IFERROR(VLOOKUP(DP20,Dicionário!A:B,2,0),"Conferir")</f>
        <v>2</v>
      </c>
      <c r="DS20" s="2">
        <f t="shared" si="5"/>
        <v>2884</v>
      </c>
      <c r="DT20" s="2">
        <f t="shared" si="6"/>
        <v>1043</v>
      </c>
      <c r="DU20" s="2">
        <v>22</v>
      </c>
      <c r="DV20" s="2">
        <v>2019</v>
      </c>
    </row>
    <row r="21" spans="1:126" ht="15.75" customHeight="1" x14ac:dyDescent="0.15">
      <c r="A21" s="6">
        <v>44966.519058692131</v>
      </c>
      <c r="B21" s="2" t="s">
        <v>1251</v>
      </c>
      <c r="C21" s="2" t="s">
        <v>1249</v>
      </c>
      <c r="D21" s="2" t="s">
        <v>231</v>
      </c>
      <c r="E21" s="2" t="s">
        <v>125</v>
      </c>
      <c r="F21" s="2" t="s">
        <v>126</v>
      </c>
      <c r="G21" s="2" t="s">
        <v>126</v>
      </c>
      <c r="H21" s="2" t="s">
        <v>162</v>
      </c>
      <c r="I21" s="2" t="s">
        <v>162</v>
      </c>
      <c r="J21" s="2" t="s">
        <v>127</v>
      </c>
      <c r="K21" s="2" t="s">
        <v>163</v>
      </c>
      <c r="L21" s="2" t="s">
        <v>128</v>
      </c>
      <c r="M21" s="2" t="s">
        <v>1250</v>
      </c>
      <c r="N21" s="2">
        <v>2023020283</v>
      </c>
      <c r="O21" s="2">
        <v>11987483404</v>
      </c>
      <c r="P21" s="2">
        <v>389436471</v>
      </c>
      <c r="Q21" s="2">
        <v>43720868818</v>
      </c>
      <c r="R21" s="7">
        <v>37909</v>
      </c>
      <c r="S21" s="2" t="s">
        <v>132</v>
      </c>
      <c r="T21" s="2" t="s">
        <v>133</v>
      </c>
      <c r="U21" s="2" t="s">
        <v>1252</v>
      </c>
      <c r="V21" s="8" t="s">
        <v>1253</v>
      </c>
      <c r="W21" s="2" t="s">
        <v>168</v>
      </c>
      <c r="X21" s="2" t="s">
        <v>137</v>
      </c>
      <c r="Y21" s="2" t="s">
        <v>138</v>
      </c>
      <c r="Z21" s="2" t="s">
        <v>139</v>
      </c>
      <c r="AB21" s="2">
        <v>4</v>
      </c>
      <c r="AC21" s="2">
        <v>4</v>
      </c>
      <c r="AD21" s="2">
        <f t="shared" si="0"/>
        <v>8</v>
      </c>
      <c r="AF21" s="2">
        <f t="shared" si="1"/>
        <v>8</v>
      </c>
      <c r="AG21" s="2" t="str">
        <f t="shared" si="2"/>
        <v>Ok</v>
      </c>
      <c r="AH21" s="2" t="s">
        <v>140</v>
      </c>
      <c r="AI21" s="2">
        <v>0</v>
      </c>
      <c r="AJ21" s="2" t="s">
        <v>141</v>
      </c>
      <c r="AK21" s="2">
        <f>IFERROR(VLOOKUP(AJ21,Dicionário!A:B,2,0),"Conferir")</f>
        <v>2</v>
      </c>
      <c r="AL21" s="2">
        <v>0</v>
      </c>
      <c r="AM21" s="2" t="s">
        <v>141</v>
      </c>
      <c r="AN21" s="9">
        <f>IFERROR(VLOOKUP(AM21,Dicionário!A:B,2,0),"Conferir")</f>
        <v>2</v>
      </c>
      <c r="AO21" s="2">
        <v>0</v>
      </c>
      <c r="AP21" s="2" t="s">
        <v>141</v>
      </c>
      <c r="AQ21" s="2">
        <f>IFERROR(VLOOKUP(AP21,Dicionário!A:B,2,0),"Conferir")</f>
        <v>2</v>
      </c>
      <c r="AR21" s="2">
        <v>0</v>
      </c>
      <c r="AS21" s="2" t="s">
        <v>141</v>
      </c>
      <c r="AT21" s="9">
        <f>IFERROR(VLOOKUP(AS21,Dicionário!A:B,2,0),"Conferir")</f>
        <v>2</v>
      </c>
      <c r="AU21" s="2">
        <v>0</v>
      </c>
      <c r="AV21" s="2">
        <f t="shared" si="8"/>
        <v>0</v>
      </c>
      <c r="AW21" s="2" t="s">
        <v>141</v>
      </c>
      <c r="AX21" s="9">
        <f>IFERROR(VLOOKUP(AW21,Dicionário!A:B,2,0),"Conferir")</f>
        <v>2</v>
      </c>
      <c r="AY21" s="2">
        <v>0</v>
      </c>
      <c r="AZ21" s="2" t="s">
        <v>141</v>
      </c>
      <c r="BA21" s="10">
        <f>IFERROR(VLOOKUP(AZ21,Dicionário!A:B,2,0),"Conferir")</f>
        <v>2</v>
      </c>
      <c r="BB21" s="2">
        <v>1700</v>
      </c>
      <c r="BC21" s="2" t="s">
        <v>351</v>
      </c>
      <c r="BD21" s="10">
        <f>IFERROR(VLOOKUP(BC21,Dicionário!A:B,2,0),"Conferir")</f>
        <v>2</v>
      </c>
      <c r="BF21" s="2">
        <v>0</v>
      </c>
      <c r="BG21" s="2" t="s">
        <v>143</v>
      </c>
      <c r="BH21" s="10">
        <f>IFERROR(VLOOKUP(BG21,Dicionário!$A:$B,2,0),"CONFERIR")</f>
        <v>1</v>
      </c>
      <c r="BI21" s="2">
        <v>200</v>
      </c>
      <c r="BJ21" s="2" t="s">
        <v>571</v>
      </c>
      <c r="BK21" s="10">
        <f>IFERROR(VLOOKUP(BJ21,Dicionário!$A:$B,2,0),"CONFERIR")</f>
        <v>0</v>
      </c>
      <c r="BL21" s="2">
        <v>0</v>
      </c>
      <c r="BM21" s="2" t="s">
        <v>150</v>
      </c>
      <c r="BN21" s="10">
        <f>IFERROR(VLOOKUP(BM21,Dicionário!$A:$B,2,0),"CONFERIR")</f>
        <v>2</v>
      </c>
      <c r="BO21" s="2">
        <v>0</v>
      </c>
      <c r="BP21" s="2" t="s">
        <v>1254</v>
      </c>
      <c r="BQ21" s="10">
        <f>IFERROR(VLOOKUP(BP21,Dicionário!$A:$B,2,0),"CONFERIR")</f>
        <v>1</v>
      </c>
      <c r="BR21" s="2">
        <v>150</v>
      </c>
      <c r="BS21" s="2" t="s">
        <v>341</v>
      </c>
      <c r="BT21" s="10">
        <f>IFERROR(VLOOKUP(BS21,Dicionário!$A:$B,2,0),"CONFERIR")</f>
        <v>0</v>
      </c>
      <c r="BU21" s="2">
        <v>40</v>
      </c>
      <c r="BV21" s="2" t="s">
        <v>353</v>
      </c>
      <c r="BW21" s="10">
        <f>IFERROR(VLOOKUP(BV21,Dicionário!$A:$B,2,0),"CONFERIR")</f>
        <v>0</v>
      </c>
      <c r="BX21" s="2" t="s">
        <v>202</v>
      </c>
      <c r="BY21" s="2">
        <v>250</v>
      </c>
      <c r="BZ21" s="2" t="s">
        <v>266</v>
      </c>
      <c r="CA21" s="10">
        <f>IFERROR(VLOOKUP(BZ21,Dicionário!$A:$B,2,0),"CONFERIR")</f>
        <v>0</v>
      </c>
      <c r="CB21" s="2">
        <v>30</v>
      </c>
      <c r="CC21" s="2">
        <v>0</v>
      </c>
      <c r="CD21" s="2" t="s">
        <v>150</v>
      </c>
      <c r="CE21" s="10">
        <f>IFERROR(VLOOKUP(CD21,Dicionário!$A:$B,2,0),"CONFERIR")</f>
        <v>2</v>
      </c>
      <c r="CF21" s="2">
        <v>0</v>
      </c>
      <c r="CG21" s="2" t="s">
        <v>150</v>
      </c>
      <c r="CH21" s="10">
        <f>IFERROR(VLOOKUP(CG21,Dicionário!$A:$B,2,0),"CONFERIR")</f>
        <v>2</v>
      </c>
      <c r="CI21" s="2">
        <v>25</v>
      </c>
      <c r="CJ21" s="2" t="s">
        <v>175</v>
      </c>
      <c r="CK21" s="10">
        <f>IFERROR(VLOOKUP(CJ21,Dicionário!$A:$B,2,0),"CONFERIR")</f>
        <v>2</v>
      </c>
      <c r="CL21" s="2" t="s">
        <v>1012</v>
      </c>
      <c r="CM21" s="2">
        <v>0</v>
      </c>
      <c r="CN21" s="2">
        <v>0</v>
      </c>
      <c r="CO21" s="2">
        <v>0</v>
      </c>
      <c r="CP21" s="2" t="s">
        <v>150</v>
      </c>
      <c r="CQ21" s="10">
        <f>IFERROR(VLOOKUP(CP21,Dicionário!$A:$B,2,0),"CONFERIR")</f>
        <v>2</v>
      </c>
      <c r="CR21" s="2">
        <v>0</v>
      </c>
      <c r="CS21" s="2" t="s">
        <v>150</v>
      </c>
      <c r="CT21" s="10">
        <f>IFERROR(VLOOKUP(CS21,Dicionário!A:B,2,0),"Conferir")</f>
        <v>2</v>
      </c>
      <c r="CU21" s="2">
        <v>0</v>
      </c>
      <c r="CV21" s="2" t="s">
        <v>150</v>
      </c>
      <c r="CW21" s="10">
        <f>IFERROR(VLOOKUP(CV21,Dicionário!A:B,2,0),"Conferir")</f>
        <v>2</v>
      </c>
      <c r="CX21" s="2">
        <f t="shared" si="4"/>
        <v>0</v>
      </c>
      <c r="CY21" s="2">
        <v>0</v>
      </c>
      <c r="CZ21" s="2" t="s">
        <v>150</v>
      </c>
      <c r="DA21" s="10">
        <f>IFERROR(VLOOKUP(CZ21,Dicionário!$A:$B,2,0),"CONFERIR")</f>
        <v>2</v>
      </c>
      <c r="DB21" s="2" t="s">
        <v>1255</v>
      </c>
      <c r="DC21" s="2" t="s">
        <v>155</v>
      </c>
      <c r="DD21" s="2" t="s">
        <v>155</v>
      </c>
      <c r="DE21" s="10">
        <f>IFERROR(VLOOKUP(DD21,Dicionário!A:B,2,0),"Conferir")</f>
        <v>1</v>
      </c>
      <c r="DF21" s="2" t="s">
        <v>156</v>
      </c>
      <c r="DH21" s="2" t="s">
        <v>157</v>
      </c>
      <c r="DI21" s="10">
        <f>IFERROR(VLOOKUP(DH21,Dicionário!$A:$B,2,0),"CONFERIR")</f>
        <v>2</v>
      </c>
      <c r="DJ21" s="2" t="s">
        <v>158</v>
      </c>
      <c r="DK21" s="10">
        <f>IFERROR(VLOOKUP(DJ21,Dicionário!A:B,2,0),"Conferir")</f>
        <v>5</v>
      </c>
      <c r="DL21" s="2" t="s">
        <v>229</v>
      </c>
      <c r="DM21" s="10">
        <f>IFERROR(VLOOKUP(DL21,Dicionário!A:B,2,0),"Conferir")</f>
        <v>2</v>
      </c>
      <c r="DN21" s="2" t="s">
        <v>126</v>
      </c>
      <c r="DO21" s="10">
        <f>IFERROR(VLOOKUP(DN21,Dicionário!A:B,2,0),"Conferir")</f>
        <v>2</v>
      </c>
      <c r="DP21" s="2" t="s">
        <v>126</v>
      </c>
      <c r="DQ21" s="10">
        <f>IFERROR(VLOOKUP(DP21,Dicionário!A:B,2,0),"Conferir")</f>
        <v>2</v>
      </c>
      <c r="DS21" s="2">
        <f t="shared" si="5"/>
        <v>1700</v>
      </c>
      <c r="DT21" s="2">
        <f t="shared" si="6"/>
        <v>695</v>
      </c>
      <c r="DU21" s="2">
        <v>20</v>
      </c>
      <c r="DV21" s="2">
        <v>2021</v>
      </c>
    </row>
    <row r="22" spans="1:126" ht="15.75" customHeight="1" x14ac:dyDescent="0.15">
      <c r="A22" s="6">
        <v>44965.563714074073</v>
      </c>
      <c r="B22" s="17" t="s">
        <v>1266</v>
      </c>
      <c r="C22" s="2" t="s">
        <v>1264</v>
      </c>
      <c r="D22" s="2" t="s">
        <v>934</v>
      </c>
      <c r="E22" s="2" t="s">
        <v>125</v>
      </c>
      <c r="F22" s="2" t="s">
        <v>126</v>
      </c>
      <c r="G22" s="2" t="s">
        <v>126</v>
      </c>
      <c r="H22" s="2">
        <v>1</v>
      </c>
      <c r="I22" s="2">
        <v>1</v>
      </c>
      <c r="J22" s="2" t="s">
        <v>127</v>
      </c>
      <c r="K22" s="2" t="s">
        <v>128</v>
      </c>
      <c r="L22" s="2" t="s">
        <v>209</v>
      </c>
      <c r="M22" s="2" t="s">
        <v>1265</v>
      </c>
      <c r="N22" s="2">
        <v>2023020285</v>
      </c>
      <c r="O22" s="2">
        <v>11963248970</v>
      </c>
      <c r="P22" s="2">
        <v>558773904</v>
      </c>
      <c r="Q22" s="2">
        <v>45254894806</v>
      </c>
      <c r="R22" s="7">
        <v>38261</v>
      </c>
      <c r="S22" s="2" t="s">
        <v>132</v>
      </c>
      <c r="T22" s="2" t="s">
        <v>133</v>
      </c>
      <c r="U22" s="2" t="s">
        <v>1267</v>
      </c>
      <c r="V22" s="8" t="s">
        <v>1268</v>
      </c>
      <c r="W22" s="2" t="s">
        <v>168</v>
      </c>
      <c r="X22" s="2" t="s">
        <v>137</v>
      </c>
      <c r="Y22" s="2" t="s">
        <v>138</v>
      </c>
      <c r="Z22" s="2" t="s">
        <v>139</v>
      </c>
      <c r="AB22" s="2">
        <v>3</v>
      </c>
      <c r="AC22" s="2">
        <v>2</v>
      </c>
      <c r="AD22" s="2">
        <f t="shared" si="0"/>
        <v>4</v>
      </c>
      <c r="AF22" s="2">
        <f t="shared" si="1"/>
        <v>4</v>
      </c>
      <c r="AG22" s="2" t="str">
        <f t="shared" si="2"/>
        <v>Ok</v>
      </c>
      <c r="AH22" s="2" t="s">
        <v>169</v>
      </c>
      <c r="AI22" s="2">
        <v>0</v>
      </c>
      <c r="AJ22" s="2" t="s">
        <v>141</v>
      </c>
      <c r="AK22" s="2">
        <f>IFERROR(VLOOKUP(AJ22,Dicionário!A:B,2,0),"Conferir")</f>
        <v>2</v>
      </c>
      <c r="AL22" s="2">
        <v>0</v>
      </c>
      <c r="AM22" s="2" t="s">
        <v>141</v>
      </c>
      <c r="AN22" s="9">
        <f>IFERROR(VLOOKUP(AM22,Dicionário!A:B,2,0),"Conferir")</f>
        <v>2</v>
      </c>
      <c r="AO22" s="2">
        <v>4500</v>
      </c>
      <c r="AP22" s="2" t="s">
        <v>170</v>
      </c>
      <c r="AQ22" s="2">
        <f>IFERROR(VLOOKUP(AP22,Dicionário!A:B,2,0),"Conferir")</f>
        <v>2</v>
      </c>
      <c r="AR22" s="2">
        <v>0</v>
      </c>
      <c r="AS22" s="2" t="s">
        <v>141</v>
      </c>
      <c r="AT22" s="9">
        <f>IFERROR(VLOOKUP(AS22,Dicionário!A:B,2,0),"Conferir")</f>
        <v>2</v>
      </c>
      <c r="AU22" s="2">
        <v>0</v>
      </c>
      <c r="AV22" s="2">
        <f t="shared" si="8"/>
        <v>0</v>
      </c>
      <c r="AW22" s="2" t="s">
        <v>141</v>
      </c>
      <c r="AX22" s="9">
        <f>IFERROR(VLOOKUP(AW22,Dicionário!A:B,2,0),"Conferir")</f>
        <v>2</v>
      </c>
      <c r="AY22" s="2">
        <v>0</v>
      </c>
      <c r="AZ22" s="2" t="s">
        <v>141</v>
      </c>
      <c r="BA22" s="10">
        <f>IFERROR(VLOOKUP(AZ22,Dicionário!A:B,2,0),"Conferir")</f>
        <v>2</v>
      </c>
      <c r="BB22" s="2">
        <v>980</v>
      </c>
      <c r="BC22" s="2" t="s">
        <v>188</v>
      </c>
      <c r="BD22" s="10">
        <f>IFERROR(VLOOKUP(BC22,Dicionário!A:B,2,0),"Conferir")</f>
        <v>0</v>
      </c>
      <c r="BE22" s="2" t="s">
        <v>1269</v>
      </c>
      <c r="BF22" s="2">
        <v>0</v>
      </c>
      <c r="BG22" s="2" t="s">
        <v>172</v>
      </c>
      <c r="BH22" s="10">
        <f>IFERROR(VLOOKUP(BG22,Dicionário!$A:$B,2,0),"CONFERIR")</f>
        <v>2</v>
      </c>
      <c r="BI22" s="2">
        <v>1350</v>
      </c>
      <c r="BJ22" s="2" t="s">
        <v>1094</v>
      </c>
      <c r="BK22" s="10">
        <f>IFERROR(VLOOKUP(BJ22,Dicionário!$A:$B,2,0),"CONFERIR")</f>
        <v>1</v>
      </c>
      <c r="BL22" s="2">
        <v>0</v>
      </c>
      <c r="BM22" s="2" t="s">
        <v>150</v>
      </c>
      <c r="BN22" s="10">
        <f>IFERROR(VLOOKUP(BM22,Dicionário!$A:$B,2,0),"CONFERIR")</f>
        <v>2</v>
      </c>
      <c r="BO22" s="2">
        <v>86</v>
      </c>
      <c r="BP22" s="2" t="s">
        <v>146</v>
      </c>
      <c r="BQ22" s="10">
        <f>IFERROR(VLOOKUP(BP22,Dicionário!$A:$B,2,0),"CONFERIR")</f>
        <v>2</v>
      </c>
      <c r="BR22" s="2">
        <v>150</v>
      </c>
      <c r="BS22" s="2" t="s">
        <v>146</v>
      </c>
      <c r="BT22" s="10">
        <f>IFERROR(VLOOKUP(BS22,Dicionário!$A:$B,2,0),"CONFERIR")</f>
        <v>2</v>
      </c>
      <c r="BU22" s="2">
        <v>13</v>
      </c>
      <c r="BV22" s="2" t="s">
        <v>147</v>
      </c>
      <c r="BW22" s="10">
        <f>IFERROR(VLOOKUP(BV22,Dicionário!$A:$B,2,0),"CONFERIR")</f>
        <v>2</v>
      </c>
      <c r="BX22" s="2" t="s">
        <v>148</v>
      </c>
      <c r="BY22" s="2">
        <v>250</v>
      </c>
      <c r="BZ22" s="2" t="s">
        <v>149</v>
      </c>
      <c r="CA22" s="10">
        <f>IFERROR(VLOOKUP(BZ22,Dicionário!$A:$B,2,0),"CONFERIR")</f>
        <v>2</v>
      </c>
      <c r="CB22" s="2">
        <v>600</v>
      </c>
      <c r="CC22" s="2">
        <v>980</v>
      </c>
      <c r="CD22" s="2" t="s">
        <v>214</v>
      </c>
      <c r="CE22" s="10">
        <f>IFERROR(VLOOKUP(CD22,Dicionário!$A:$B,2,0),"CONFERIR")</f>
        <v>2</v>
      </c>
      <c r="CF22" s="2">
        <v>0</v>
      </c>
      <c r="CG22" s="2" t="s">
        <v>150</v>
      </c>
      <c r="CH22" s="10">
        <f>IFERROR(VLOOKUP(CG22,Dicionário!$A:$B,2,0),"CONFERIR")</f>
        <v>2</v>
      </c>
      <c r="CI22" s="2">
        <v>200</v>
      </c>
      <c r="CJ22" s="2" t="s">
        <v>175</v>
      </c>
      <c r="CK22" s="10">
        <f>IFERROR(VLOOKUP(CJ22,Dicionário!$A:$B,2,0),"CONFERIR")</f>
        <v>2</v>
      </c>
      <c r="CL22" s="2" t="s">
        <v>1270</v>
      </c>
      <c r="CM22" s="2">
        <v>0</v>
      </c>
      <c r="CN22" s="2">
        <v>0</v>
      </c>
      <c r="CO22" s="2">
        <v>0</v>
      </c>
      <c r="CP22" s="2" t="s">
        <v>150</v>
      </c>
      <c r="CQ22" s="10">
        <f>IFERROR(VLOOKUP(CP22,Dicionário!$A:$B,2,0),"CONFERIR")</f>
        <v>2</v>
      </c>
      <c r="CR22" s="2">
        <v>0</v>
      </c>
      <c r="CS22" s="2" t="s">
        <v>150</v>
      </c>
      <c r="CT22" s="10">
        <f>IFERROR(VLOOKUP(CS22,Dicionário!A:B,2,0),"Conferir")</f>
        <v>2</v>
      </c>
      <c r="CU22" s="2">
        <v>0</v>
      </c>
      <c r="CV22" s="2" t="s">
        <v>150</v>
      </c>
      <c r="CW22" s="10">
        <f>IFERROR(VLOOKUP(CV22,Dicionário!A:B,2,0),"Conferir")</f>
        <v>2</v>
      </c>
      <c r="CX22" s="2">
        <f t="shared" si="4"/>
        <v>0</v>
      </c>
      <c r="CY22" s="2">
        <v>0</v>
      </c>
      <c r="CZ22" s="2" t="s">
        <v>150</v>
      </c>
      <c r="DA22" s="10">
        <f>IFERROR(VLOOKUP(CZ22,Dicionário!$A:$B,2,0),"CONFERIR")</f>
        <v>2</v>
      </c>
      <c r="DB22" s="2" t="s">
        <v>1271</v>
      </c>
      <c r="DC22" s="2" t="s">
        <v>203</v>
      </c>
      <c r="DD22" s="2" t="s">
        <v>190</v>
      </c>
      <c r="DE22" s="10">
        <f>IFERROR(VLOOKUP(DD22,Dicionário!A:B,2,0),"Conferir")</f>
        <v>2</v>
      </c>
      <c r="DF22" s="2" t="s">
        <v>156</v>
      </c>
      <c r="DG22" s="2" t="s">
        <v>191</v>
      </c>
      <c r="DH22" s="2" t="s">
        <v>157</v>
      </c>
      <c r="DI22" s="10">
        <f>IFERROR(VLOOKUP(DH22,Dicionário!$A:$B,2,0),"CONFERIR")</f>
        <v>2</v>
      </c>
      <c r="DJ22" s="2" t="s">
        <v>230</v>
      </c>
      <c r="DK22" s="10">
        <f>IFERROR(VLOOKUP(DJ22,Dicionário!A:B,2,0),"Conferir")</f>
        <v>4</v>
      </c>
      <c r="DL22" s="2" t="s">
        <v>206</v>
      </c>
      <c r="DM22" s="10">
        <f>IFERROR(VLOOKUP(DL22,Dicionário!A:B,2,0),"Conferir")</f>
        <v>7</v>
      </c>
      <c r="DN22" s="2" t="s">
        <v>126</v>
      </c>
      <c r="DO22" s="10">
        <f>IFERROR(VLOOKUP(DN22,Dicionário!A:B,2,0),"Conferir")</f>
        <v>2</v>
      </c>
      <c r="DP22" s="2" t="s">
        <v>126</v>
      </c>
      <c r="DQ22" s="10">
        <f>IFERROR(VLOOKUP(DP22,Dicionário!A:B,2,0),"Conferir")</f>
        <v>2</v>
      </c>
      <c r="DS22" s="2">
        <f t="shared" si="5"/>
        <v>5480</v>
      </c>
      <c r="DT22" s="2">
        <f t="shared" si="6"/>
        <v>3629</v>
      </c>
      <c r="DU22" s="2">
        <v>19</v>
      </c>
      <c r="DV22" s="2">
        <v>2022</v>
      </c>
    </row>
    <row r="23" spans="1:126" ht="15.75" customHeight="1" x14ac:dyDescent="0.15">
      <c r="A23" s="6">
        <v>44965.677285752317</v>
      </c>
      <c r="B23" s="2" t="s">
        <v>1429</v>
      </c>
      <c r="C23" s="2" t="s">
        <v>1427</v>
      </c>
      <c r="D23" s="2" t="s">
        <v>207</v>
      </c>
      <c r="E23" s="2" t="s">
        <v>125</v>
      </c>
      <c r="F23" s="2" t="s">
        <v>125</v>
      </c>
      <c r="G23" s="2" t="s">
        <v>126</v>
      </c>
      <c r="H23" s="2" t="s">
        <v>162</v>
      </c>
      <c r="I23" s="2" t="s">
        <v>162</v>
      </c>
      <c r="J23" s="2" t="s">
        <v>127</v>
      </c>
      <c r="K23" s="2" t="s">
        <v>128</v>
      </c>
      <c r="L23" s="2" t="s">
        <v>182</v>
      </c>
      <c r="M23" s="2" t="s">
        <v>1428</v>
      </c>
      <c r="N23" s="2">
        <v>2023020335</v>
      </c>
      <c r="O23" s="2">
        <v>11987285288</v>
      </c>
      <c r="P23" s="2">
        <v>592276910</v>
      </c>
      <c r="Q23" s="2">
        <v>35880966801</v>
      </c>
      <c r="R23" s="7">
        <v>38147</v>
      </c>
      <c r="S23" s="2" t="s">
        <v>387</v>
      </c>
      <c r="T23" s="2" t="s">
        <v>133</v>
      </c>
      <c r="U23" s="2" t="s">
        <v>1430</v>
      </c>
      <c r="V23" s="8" t="s">
        <v>1431</v>
      </c>
      <c r="W23" s="2" t="s">
        <v>168</v>
      </c>
      <c r="X23" s="2" t="s">
        <v>137</v>
      </c>
      <c r="Y23" s="2" t="s">
        <v>138</v>
      </c>
      <c r="Z23" s="2" t="s">
        <v>139</v>
      </c>
      <c r="AB23" s="2">
        <v>2</v>
      </c>
      <c r="AC23" s="2">
        <v>2</v>
      </c>
      <c r="AD23" s="2">
        <f t="shared" si="0"/>
        <v>4</v>
      </c>
      <c r="AF23" s="2">
        <f t="shared" si="1"/>
        <v>4</v>
      </c>
      <c r="AG23" s="2" t="str">
        <f t="shared" si="2"/>
        <v>Ok</v>
      </c>
      <c r="AH23" s="2" t="s">
        <v>140</v>
      </c>
      <c r="AI23" s="2">
        <v>0</v>
      </c>
      <c r="AJ23" s="2" t="s">
        <v>141</v>
      </c>
      <c r="AK23" s="2">
        <f>IFERROR(VLOOKUP(AJ23,Dicionário!A:B,2,0),"Conferir")</f>
        <v>2</v>
      </c>
      <c r="AL23" s="2">
        <v>0</v>
      </c>
      <c r="AM23" s="2" t="s">
        <v>141</v>
      </c>
      <c r="AN23" s="9">
        <f>IFERROR(VLOOKUP(AM23,Dicionário!A:B,2,0),"Conferir")</f>
        <v>2</v>
      </c>
      <c r="AO23" s="2">
        <v>1079</v>
      </c>
      <c r="AP23" s="2" t="s">
        <v>142</v>
      </c>
      <c r="AQ23" s="2">
        <f>IFERROR(VLOOKUP(AP23,Dicionário!A:B,2,0),"Conferir")</f>
        <v>2</v>
      </c>
      <c r="AR23" s="2">
        <v>0</v>
      </c>
      <c r="AS23" s="2" t="s">
        <v>141</v>
      </c>
      <c r="AT23" s="9">
        <f>IFERROR(VLOOKUP(AS23,Dicionário!A:B,2,0),"Conferir")</f>
        <v>2</v>
      </c>
      <c r="AU23" s="2">
        <v>0</v>
      </c>
      <c r="AV23" s="2">
        <v>0</v>
      </c>
      <c r="AW23" s="2" t="s">
        <v>141</v>
      </c>
      <c r="AX23" s="9">
        <f>IFERROR(VLOOKUP(AW23,Dicionário!A:B,2,0),"Conferir")</f>
        <v>2</v>
      </c>
      <c r="AY23" s="2">
        <v>0</v>
      </c>
      <c r="AZ23" s="2" t="s">
        <v>141</v>
      </c>
      <c r="BA23" s="10">
        <f>IFERROR(VLOOKUP(AZ23,Dicionário!A:B,2,0),"Conferir")</f>
        <v>2</v>
      </c>
      <c r="BB23" s="2">
        <v>0</v>
      </c>
      <c r="BC23" s="2" t="s">
        <v>141</v>
      </c>
      <c r="BD23" s="10">
        <f>IFERROR(VLOOKUP(BC23,Dicionário!A:B,2,0),"Conferir")</f>
        <v>2</v>
      </c>
      <c r="BF23" s="2">
        <v>1</v>
      </c>
      <c r="BG23" s="2" t="s">
        <v>143</v>
      </c>
      <c r="BH23" s="10">
        <f>IFERROR(VLOOKUP(BG23,Dicionário!$A:$B,2,0),"CONFERIR")</f>
        <v>1</v>
      </c>
      <c r="BI23" s="2">
        <v>0</v>
      </c>
      <c r="BJ23" s="2" t="s">
        <v>144</v>
      </c>
      <c r="BK23" s="10">
        <f>IFERROR(VLOOKUP(BJ23,Dicionário!$A:$B,2,0),"CONFERIR")</f>
        <v>2</v>
      </c>
      <c r="BL23" s="2">
        <v>0</v>
      </c>
      <c r="BM23" s="2" t="s">
        <v>150</v>
      </c>
      <c r="BN23" s="10">
        <f>IFERROR(VLOOKUP(BM23,Dicionário!$A:$B,2,0),"CONFERIR")</f>
        <v>2</v>
      </c>
      <c r="BO23" s="2">
        <v>8</v>
      </c>
      <c r="BP23" s="2" t="s">
        <v>308</v>
      </c>
      <c r="BQ23" s="10">
        <f>IFERROR(VLOOKUP(BP23,Dicionário!$A:$B,2,0),"CONFERIR")</f>
        <v>0</v>
      </c>
      <c r="BR23" s="2">
        <v>0</v>
      </c>
      <c r="BS23" s="2" t="s">
        <v>429</v>
      </c>
      <c r="BT23" s="10">
        <f>IFERROR(VLOOKUP(BS23,Dicionário!$A:$B,2,0),"CONFERIR")</f>
        <v>2</v>
      </c>
      <c r="BU23" s="2">
        <v>0</v>
      </c>
      <c r="BV23" s="2" t="s">
        <v>150</v>
      </c>
      <c r="BW23" s="10">
        <f>IFERROR(VLOOKUP(BV23,Dicionário!$A:$B,2,0),"CONFERIR")</f>
        <v>2</v>
      </c>
      <c r="BX23" s="2" t="s">
        <v>148</v>
      </c>
      <c r="BY23" s="2">
        <v>238</v>
      </c>
      <c r="BZ23" s="2" t="s">
        <v>266</v>
      </c>
      <c r="CA23" s="10">
        <f>IFERROR(VLOOKUP(BZ23,Dicionário!$A:$B,2,0),"CONFERIR")</f>
        <v>0</v>
      </c>
      <c r="CB23" s="2">
        <v>150</v>
      </c>
      <c r="CC23" s="2">
        <v>170</v>
      </c>
      <c r="CD23" s="2" t="s">
        <v>589</v>
      </c>
      <c r="CE23" s="10">
        <f>IFERROR(VLOOKUP(CD23,Dicionário!$A:$B,2,0),"CONFERIR")</f>
        <v>1</v>
      </c>
      <c r="CF23" s="2">
        <v>0</v>
      </c>
      <c r="CG23" s="2" t="s">
        <v>150</v>
      </c>
      <c r="CH23" s="10">
        <f>IFERROR(VLOOKUP(CG23,Dicionário!$A:$B,2,0),"CONFERIR")</f>
        <v>2</v>
      </c>
      <c r="CI23" s="2">
        <v>28</v>
      </c>
      <c r="CJ23" s="2" t="s">
        <v>175</v>
      </c>
      <c r="CK23" s="10">
        <f>IFERROR(VLOOKUP(CJ23,Dicionário!$A:$B,2,0),"CONFERIR")</f>
        <v>2</v>
      </c>
      <c r="CM23" s="2">
        <v>1</v>
      </c>
      <c r="CN23" s="2">
        <v>1</v>
      </c>
      <c r="CO23" s="2">
        <v>0</v>
      </c>
      <c r="CP23" s="2" t="s">
        <v>150</v>
      </c>
      <c r="CQ23" s="10">
        <f>IFERROR(VLOOKUP(CP23,Dicionário!$A:$B,2,0),"CONFERIR")</f>
        <v>2</v>
      </c>
      <c r="CR23" s="2">
        <v>97</v>
      </c>
      <c r="CS23" s="2" t="s">
        <v>154</v>
      </c>
      <c r="CT23" s="10">
        <f>IFERROR(VLOOKUP(CS23,Dicionário!A:B,2,0),"Conferir")</f>
        <v>2</v>
      </c>
      <c r="CU23" s="2">
        <v>0</v>
      </c>
      <c r="CV23" s="2" t="s">
        <v>150</v>
      </c>
      <c r="CW23" s="10">
        <f>IFERROR(VLOOKUP(CV23,Dicionário!A:B,2,0),"Conferir")</f>
        <v>2</v>
      </c>
      <c r="CX23" s="2">
        <f t="shared" si="4"/>
        <v>-8.0833333333333339</v>
      </c>
      <c r="CY23" s="2">
        <v>0</v>
      </c>
      <c r="CZ23" s="2" t="s">
        <v>150</v>
      </c>
      <c r="DA23" s="10">
        <f>IFERROR(VLOOKUP(CZ23,Dicionário!$A:$B,2,0),"CONFERIR")</f>
        <v>2</v>
      </c>
      <c r="DB23" s="2" t="s">
        <v>1432</v>
      </c>
      <c r="DC23" s="2" t="s">
        <v>155</v>
      </c>
      <c r="DD23" s="2" t="s">
        <v>155</v>
      </c>
      <c r="DE23" s="10">
        <f>IFERROR(VLOOKUP(DD23,Dicionário!A:B,2,0),"Conferir")</f>
        <v>1</v>
      </c>
      <c r="DF23" s="2" t="s">
        <v>156</v>
      </c>
      <c r="DH23" s="2" t="s">
        <v>157</v>
      </c>
      <c r="DI23" s="10">
        <f>IFERROR(VLOOKUP(DH23,Dicionário!$A:$B,2,0),"CONFERIR")</f>
        <v>2</v>
      </c>
      <c r="DJ23" s="2" t="s">
        <v>319</v>
      </c>
      <c r="DK23" s="10">
        <f>IFERROR(VLOOKUP(DJ23,Dicionário!A:B,2,0),"Conferir")</f>
        <v>3</v>
      </c>
      <c r="DL23" s="2" t="s">
        <v>257</v>
      </c>
      <c r="DM23" s="10">
        <f>IFERROR(VLOOKUP(DL23,Dicionário!A:B,2,0),"Conferir")</f>
        <v>1</v>
      </c>
      <c r="DN23" s="2" t="s">
        <v>126</v>
      </c>
      <c r="DO23" s="10">
        <f>IFERROR(VLOOKUP(DN23,Dicionário!A:B,2,0),"Conferir")</f>
        <v>2</v>
      </c>
      <c r="DP23" s="2" t="s">
        <v>126</v>
      </c>
      <c r="DQ23" s="10">
        <f>IFERROR(VLOOKUP(DP23,Dicionário!A:B,2,0),"Conferir")</f>
        <v>2</v>
      </c>
      <c r="DS23" s="2">
        <f t="shared" si="5"/>
        <v>1079</v>
      </c>
      <c r="DT23" s="2">
        <f t="shared" si="6"/>
        <v>691</v>
      </c>
      <c r="DU23" s="2">
        <v>19</v>
      </c>
      <c r="DV23" s="2">
        <v>2020</v>
      </c>
    </row>
    <row r="24" spans="1:126" ht="15.75" customHeight="1" x14ac:dyDescent="0.15">
      <c r="A24" s="6">
        <v>44966.417552858795</v>
      </c>
      <c r="B24" s="2" t="s">
        <v>690</v>
      </c>
      <c r="C24" s="2" t="s">
        <v>688</v>
      </c>
      <c r="D24" s="2" t="s">
        <v>687</v>
      </c>
      <c r="E24" s="2" t="s">
        <v>125</v>
      </c>
      <c r="F24" s="2" t="s">
        <v>126</v>
      </c>
      <c r="G24" s="2" t="s">
        <v>126</v>
      </c>
      <c r="H24" s="2">
        <v>2</v>
      </c>
      <c r="I24" s="2">
        <v>1</v>
      </c>
      <c r="J24" s="2" t="s">
        <v>127</v>
      </c>
      <c r="K24" s="2" t="s">
        <v>128</v>
      </c>
      <c r="L24" s="2" t="s">
        <v>163</v>
      </c>
      <c r="M24" s="2" t="s">
        <v>689</v>
      </c>
      <c r="N24" s="2">
        <v>2023020125</v>
      </c>
      <c r="O24" s="2">
        <v>11993213399</v>
      </c>
      <c r="P24" s="2">
        <v>581967793</v>
      </c>
      <c r="Q24" s="2">
        <v>52632788889</v>
      </c>
      <c r="R24" s="7">
        <v>38267</v>
      </c>
      <c r="S24" s="2" t="s">
        <v>132</v>
      </c>
      <c r="T24" s="2" t="s">
        <v>133</v>
      </c>
      <c r="U24" s="2" t="s">
        <v>691</v>
      </c>
      <c r="V24" s="8" t="s">
        <v>692</v>
      </c>
      <c r="W24" s="2" t="s">
        <v>168</v>
      </c>
      <c r="X24" s="2" t="s">
        <v>137</v>
      </c>
      <c r="Y24" s="2" t="s">
        <v>138</v>
      </c>
      <c r="Z24" s="2" t="s">
        <v>139</v>
      </c>
      <c r="AB24" s="2">
        <v>4</v>
      </c>
      <c r="AC24" s="2">
        <v>4</v>
      </c>
      <c r="AD24" s="2">
        <f t="shared" si="0"/>
        <v>8</v>
      </c>
      <c r="AF24" s="2">
        <f t="shared" si="1"/>
        <v>8</v>
      </c>
      <c r="AG24" s="2" t="str">
        <f t="shared" si="2"/>
        <v>Ok</v>
      </c>
      <c r="AH24" s="2" t="s">
        <v>140</v>
      </c>
      <c r="AI24" s="2">
        <v>0</v>
      </c>
      <c r="AJ24" s="2" t="s">
        <v>141</v>
      </c>
      <c r="AK24" s="2">
        <f>IFERROR(VLOOKUP(AJ24,Dicionário!A:B,2,0),"Conferir")</f>
        <v>2</v>
      </c>
      <c r="AL24" s="2">
        <v>1332</v>
      </c>
      <c r="AM24" s="2" t="s">
        <v>142</v>
      </c>
      <c r="AN24" s="9">
        <f>IFERROR(VLOOKUP(AM24,Dicionário!A:B,2,0),"Conferir")</f>
        <v>2</v>
      </c>
      <c r="AO24" s="2">
        <v>3553</v>
      </c>
      <c r="AP24" s="2" t="s">
        <v>142</v>
      </c>
      <c r="AQ24" s="2">
        <f>IFERROR(VLOOKUP(AP24,Dicionário!A:B,2,0),"Conferir")</f>
        <v>2</v>
      </c>
      <c r="AR24" s="2">
        <v>0</v>
      </c>
      <c r="AS24" s="2" t="s">
        <v>141</v>
      </c>
      <c r="AT24" s="9">
        <f>IFERROR(VLOOKUP(AS24,Dicionário!A:B,2,0),"Conferir")</f>
        <v>2</v>
      </c>
      <c r="AU24" s="2">
        <v>0</v>
      </c>
      <c r="AV24" s="2">
        <v>0</v>
      </c>
      <c r="AW24" s="2" t="s">
        <v>141</v>
      </c>
      <c r="AX24" s="9">
        <f>IFERROR(VLOOKUP(AW24,Dicionário!A:B,2,0),"Conferir")</f>
        <v>2</v>
      </c>
      <c r="AY24" s="2">
        <v>0</v>
      </c>
      <c r="AZ24" s="2" t="s">
        <v>141</v>
      </c>
      <c r="BA24" s="10">
        <f>IFERROR(VLOOKUP(AZ24,Dicionário!A:B,2,0),"Conferir")</f>
        <v>2</v>
      </c>
      <c r="BB24" s="2">
        <v>0</v>
      </c>
      <c r="BC24" s="2" t="s">
        <v>141</v>
      </c>
      <c r="BD24" s="10">
        <f>IFERROR(VLOOKUP(BC24,Dicionário!A:B,2,0),"Conferir")</f>
        <v>2</v>
      </c>
      <c r="BF24" s="2">
        <v>0</v>
      </c>
      <c r="BG24" s="2" t="s">
        <v>143</v>
      </c>
      <c r="BH24" s="10">
        <f>IFERROR(VLOOKUP(BG24,Dicionário!$A:$B,2,0),"CONFERIR")</f>
        <v>1</v>
      </c>
      <c r="BI24" s="2">
        <v>0</v>
      </c>
      <c r="BJ24" s="2" t="s">
        <v>144</v>
      </c>
      <c r="BK24" s="10">
        <f>IFERROR(VLOOKUP(BJ24,Dicionário!$A:$B,2,0),"CONFERIR")</f>
        <v>2</v>
      </c>
      <c r="BL24" s="2">
        <v>1206</v>
      </c>
      <c r="BM24" s="2" t="s">
        <v>145</v>
      </c>
      <c r="BN24" s="10">
        <f>IFERROR(VLOOKUP(BM24,Dicionário!$A:$B,2,0),"CONFERIR")</f>
        <v>2</v>
      </c>
      <c r="BO24" s="2">
        <v>101</v>
      </c>
      <c r="BP24" s="2" t="s">
        <v>146</v>
      </c>
      <c r="BQ24" s="10">
        <f>IFERROR(VLOOKUP(BP24,Dicionário!$A:$B,2,0),"CONFERIR")</f>
        <v>2</v>
      </c>
      <c r="BR24" s="2">
        <v>234</v>
      </c>
      <c r="BS24" s="2" t="s">
        <v>146</v>
      </c>
      <c r="BT24" s="10">
        <f>IFERROR(VLOOKUP(BS24,Dicionário!$A:$B,2,0),"CONFERIR")</f>
        <v>2</v>
      </c>
      <c r="BU24" s="2">
        <v>61</v>
      </c>
      <c r="BV24" s="2" t="s">
        <v>147</v>
      </c>
      <c r="BW24" s="10">
        <f>IFERROR(VLOOKUP(BV24,Dicionário!$A:$B,2,0),"CONFERIR")</f>
        <v>2</v>
      </c>
      <c r="BX24" s="2" t="s">
        <v>148</v>
      </c>
      <c r="BY24" s="2">
        <v>234</v>
      </c>
      <c r="BZ24" s="2" t="s">
        <v>149</v>
      </c>
      <c r="CA24" s="10">
        <f>IFERROR(VLOOKUP(BZ24,Dicionário!$A:$B,2,0),"CONFERIR")</f>
        <v>2</v>
      </c>
      <c r="CB24" s="2">
        <v>400</v>
      </c>
      <c r="CC24" s="2">
        <v>0</v>
      </c>
      <c r="CD24" s="2" t="s">
        <v>150</v>
      </c>
      <c r="CE24" s="10">
        <f>IFERROR(VLOOKUP(CD24,Dicionário!$A:$B,2,0),"CONFERIR")</f>
        <v>2</v>
      </c>
      <c r="CF24" s="2">
        <v>0</v>
      </c>
      <c r="CG24" s="2" t="s">
        <v>150</v>
      </c>
      <c r="CH24" s="10">
        <f>IFERROR(VLOOKUP(CG24,Dicionário!$A:$B,2,0),"CONFERIR")</f>
        <v>2</v>
      </c>
      <c r="CI24" s="2">
        <v>200</v>
      </c>
      <c r="CJ24" s="2" t="s">
        <v>175</v>
      </c>
      <c r="CK24" s="10">
        <f>IFERROR(VLOOKUP(CJ24,Dicionário!$A:$B,2,0),"CONFERIR")</f>
        <v>2</v>
      </c>
      <c r="CL24" s="2" t="s">
        <v>693</v>
      </c>
      <c r="CM24" s="2">
        <v>1</v>
      </c>
      <c r="CN24" s="2">
        <v>0</v>
      </c>
      <c r="CO24" s="2">
        <v>1694</v>
      </c>
      <c r="CP24" s="2" t="s">
        <v>154</v>
      </c>
      <c r="CQ24" s="10">
        <f>IFERROR(VLOOKUP(CP24,Dicionário!$A:$B,2,0),"CONFERIR")</f>
        <v>2</v>
      </c>
      <c r="CR24" s="2">
        <v>206</v>
      </c>
      <c r="CS24" s="2" t="s">
        <v>154</v>
      </c>
      <c r="CT24" s="10">
        <f>IFERROR(VLOOKUP(CS24,Dicionário!A:B,2,0),"Conferir")</f>
        <v>2</v>
      </c>
      <c r="CU24" s="2">
        <v>0</v>
      </c>
      <c r="CV24" s="2" t="s">
        <v>150</v>
      </c>
      <c r="CW24" s="10">
        <f>IFERROR(VLOOKUP(CV24,Dicionário!A:B,2,0),"Conferir")</f>
        <v>2</v>
      </c>
      <c r="CX24" s="2">
        <f t="shared" si="4"/>
        <v>-17.166666666666668</v>
      </c>
      <c r="CY24" s="2">
        <v>0</v>
      </c>
      <c r="CZ24" s="2" t="s">
        <v>150</v>
      </c>
      <c r="DA24" s="10">
        <f>IFERROR(VLOOKUP(CZ24,Dicionário!$A:$B,2,0),"CONFERIR")</f>
        <v>2</v>
      </c>
      <c r="DC24" s="2" t="s">
        <v>155</v>
      </c>
      <c r="DD24" s="2" t="s">
        <v>155</v>
      </c>
      <c r="DE24" s="10">
        <f>IFERROR(VLOOKUP(DD24,Dicionário!A:B,2,0),"Conferir")</f>
        <v>1</v>
      </c>
      <c r="DF24" s="2" t="s">
        <v>156</v>
      </c>
      <c r="DH24" s="2" t="s">
        <v>157</v>
      </c>
      <c r="DI24" s="10">
        <f>IFERROR(VLOOKUP(DH24,Dicionário!$A:$B,2,0),"CONFERIR")</f>
        <v>2</v>
      </c>
      <c r="DJ24" s="2" t="s">
        <v>230</v>
      </c>
      <c r="DK24" s="10">
        <f>IFERROR(VLOOKUP(DJ24,Dicionário!A:B,2,0),"Conferir")</f>
        <v>4</v>
      </c>
      <c r="DL24" s="2" t="s">
        <v>206</v>
      </c>
      <c r="DM24" s="10">
        <f>IFERROR(VLOOKUP(DL24,Dicionário!A:B,2,0),"Conferir")</f>
        <v>7</v>
      </c>
      <c r="DN24" s="2" t="s">
        <v>126</v>
      </c>
      <c r="DO24" s="10">
        <f>IFERROR(VLOOKUP(DN24,Dicionário!A:B,2,0),"Conferir")</f>
        <v>2</v>
      </c>
      <c r="DP24" s="2" t="s">
        <v>126</v>
      </c>
      <c r="DQ24" s="10">
        <f>IFERROR(VLOOKUP(DP24,Dicionário!A:B,2,0),"Conferir")</f>
        <v>2</v>
      </c>
      <c r="DS24" s="2">
        <f t="shared" si="5"/>
        <v>4885</v>
      </c>
      <c r="DT24" s="2">
        <f t="shared" si="6"/>
        <v>4336</v>
      </c>
      <c r="DU24" s="2">
        <v>19</v>
      </c>
      <c r="DV24" s="2">
        <v>2021</v>
      </c>
    </row>
    <row r="25" spans="1:126" ht="15.75" customHeight="1" x14ac:dyDescent="0.15">
      <c r="A25" s="6">
        <v>44967.444737152779</v>
      </c>
      <c r="B25" s="2" t="s">
        <v>1582</v>
      </c>
      <c r="C25" s="2" t="s">
        <v>1578</v>
      </c>
      <c r="D25" s="2" t="s">
        <v>269</v>
      </c>
      <c r="E25" s="2" t="s">
        <v>125</v>
      </c>
      <c r="F25" s="2" t="s">
        <v>126</v>
      </c>
      <c r="G25" s="2" t="s">
        <v>1579</v>
      </c>
      <c r="H25" s="2">
        <v>3</v>
      </c>
      <c r="I25" s="2">
        <v>3</v>
      </c>
      <c r="J25" s="2" t="s">
        <v>127</v>
      </c>
      <c r="K25" s="2" t="s">
        <v>1580</v>
      </c>
      <c r="L25" s="2" t="s">
        <v>128</v>
      </c>
      <c r="M25" s="2" t="s">
        <v>1581</v>
      </c>
      <c r="N25" s="2">
        <v>2023020375</v>
      </c>
      <c r="O25" s="2">
        <v>11942321958</v>
      </c>
      <c r="P25" s="2">
        <v>393035360</v>
      </c>
      <c r="Q25" s="2">
        <v>49431211874</v>
      </c>
      <c r="R25" s="7">
        <v>37247</v>
      </c>
      <c r="S25" s="2" t="s">
        <v>387</v>
      </c>
      <c r="T25" s="2" t="s">
        <v>133</v>
      </c>
      <c r="U25" s="2" t="s">
        <v>1583</v>
      </c>
      <c r="V25" s="8" t="s">
        <v>1584</v>
      </c>
      <c r="W25" s="2" t="s">
        <v>168</v>
      </c>
      <c r="X25" s="2" t="s">
        <v>137</v>
      </c>
      <c r="Y25" s="2" t="s">
        <v>138</v>
      </c>
      <c r="Z25" s="2" t="s">
        <v>139</v>
      </c>
      <c r="AB25" s="2">
        <v>2</v>
      </c>
      <c r="AC25" s="2">
        <v>2</v>
      </c>
      <c r="AD25" s="2">
        <f t="shared" si="0"/>
        <v>4</v>
      </c>
      <c r="AF25" s="2">
        <f t="shared" si="1"/>
        <v>4</v>
      </c>
      <c r="AG25" s="2" t="str">
        <f t="shared" si="2"/>
        <v>Ok</v>
      </c>
      <c r="AH25" s="2" t="s">
        <v>169</v>
      </c>
      <c r="AI25" s="2">
        <v>0</v>
      </c>
      <c r="AJ25" s="2" t="s">
        <v>141</v>
      </c>
      <c r="AK25" s="2">
        <f>IFERROR(VLOOKUP(AJ25,Dicionário!A:B,2,0),"Conferir")</f>
        <v>2</v>
      </c>
      <c r="AL25" s="2">
        <v>0</v>
      </c>
      <c r="AM25" s="2" t="s">
        <v>141</v>
      </c>
      <c r="AN25" s="9">
        <f>IFERROR(VLOOKUP(AM25,Dicionário!A:B,2,0),"Conferir")</f>
        <v>2</v>
      </c>
      <c r="AO25" s="2">
        <v>2000</v>
      </c>
      <c r="AP25" s="2" t="s">
        <v>170</v>
      </c>
      <c r="AQ25" s="2">
        <f>IFERROR(VLOOKUP(AP25,Dicionário!A:B,2,0),"Conferir")</f>
        <v>2</v>
      </c>
      <c r="AR25" s="2">
        <v>0</v>
      </c>
      <c r="AS25" s="2" t="s">
        <v>141</v>
      </c>
      <c r="AT25" s="9">
        <f>IFERROR(VLOOKUP(AS25,Dicionário!A:B,2,0),"Conferir")</f>
        <v>2</v>
      </c>
      <c r="AU25" s="2">
        <v>0</v>
      </c>
      <c r="AV25" s="2">
        <f>ROUND(AU25+CX25,0)</f>
        <v>0</v>
      </c>
      <c r="AW25" s="2" t="s">
        <v>141</v>
      </c>
      <c r="AX25" s="9">
        <f>IFERROR(VLOOKUP(AW25,Dicionário!A:B,2,0),"Conferir")</f>
        <v>2</v>
      </c>
      <c r="AY25" s="2">
        <v>0</v>
      </c>
      <c r="AZ25" s="2" t="s">
        <v>141</v>
      </c>
      <c r="BA25" s="10">
        <f>IFERROR(VLOOKUP(AZ25,Dicionário!A:B,2,0),"Conferir")</f>
        <v>2</v>
      </c>
      <c r="BB25" s="2">
        <v>0</v>
      </c>
      <c r="BC25" s="2" t="s">
        <v>141</v>
      </c>
      <c r="BD25" s="10">
        <f>IFERROR(VLOOKUP(BC25,Dicionário!A:B,2,0),"Conferir")</f>
        <v>2</v>
      </c>
      <c r="BE25" s="2" t="s">
        <v>1585</v>
      </c>
      <c r="BF25" s="2">
        <v>0</v>
      </c>
      <c r="BG25" s="2" t="s">
        <v>172</v>
      </c>
      <c r="BH25" s="10">
        <f>IFERROR(VLOOKUP(BG25,Dicionário!$A:$B,2,0),"CONFERIR")</f>
        <v>2</v>
      </c>
      <c r="BI25" s="2">
        <v>1600</v>
      </c>
      <c r="BJ25" s="2" t="s">
        <v>173</v>
      </c>
      <c r="BK25" s="10">
        <f>IFERROR(VLOOKUP(BJ25,Dicionário!$A:$B,2,0),"CONFERIR")</f>
        <v>2</v>
      </c>
      <c r="BL25" s="2">
        <v>1080</v>
      </c>
      <c r="BM25" s="2" t="s">
        <v>145</v>
      </c>
      <c r="BN25" s="10">
        <f>IFERROR(VLOOKUP(BM25,Dicionário!$A:$B,2,0),"CONFERIR")</f>
        <v>2</v>
      </c>
      <c r="BO25" s="2">
        <v>0</v>
      </c>
      <c r="BP25" s="2" t="s">
        <v>379</v>
      </c>
      <c r="BQ25" s="10">
        <f>IFERROR(VLOOKUP(BP25,Dicionário!$A:$B,2,0),"CONFERIR")</f>
        <v>2</v>
      </c>
      <c r="BR25" s="2">
        <v>0</v>
      </c>
      <c r="BS25" s="2" t="s">
        <v>429</v>
      </c>
      <c r="BT25" s="10">
        <f>IFERROR(VLOOKUP(BS25,Dicionário!$A:$B,2,0),"CONFERIR")</f>
        <v>2</v>
      </c>
      <c r="BU25" s="2">
        <v>21</v>
      </c>
      <c r="BV25" s="2" t="s">
        <v>147</v>
      </c>
      <c r="BW25" s="10">
        <f>IFERROR(VLOOKUP(BV25,Dicionário!$A:$B,2,0),"CONFERIR")</f>
        <v>2</v>
      </c>
      <c r="BX25" s="2" t="s">
        <v>148</v>
      </c>
      <c r="BY25" s="2">
        <v>232</v>
      </c>
      <c r="BZ25" s="2" t="s">
        <v>149</v>
      </c>
      <c r="CA25" s="10">
        <f>IFERROR(VLOOKUP(BZ25,Dicionário!$A:$B,2,0),"CONFERIR")</f>
        <v>2</v>
      </c>
      <c r="CB25" s="2">
        <v>670</v>
      </c>
      <c r="CC25" s="2">
        <v>0</v>
      </c>
      <c r="CD25" s="2" t="s">
        <v>150</v>
      </c>
      <c r="CE25" s="10">
        <f>IFERROR(VLOOKUP(CD25,Dicionário!$A:$B,2,0),"CONFERIR")</f>
        <v>2</v>
      </c>
      <c r="CF25" s="2">
        <v>0</v>
      </c>
      <c r="CG25" s="2" t="s">
        <v>150</v>
      </c>
      <c r="CH25" s="10">
        <f>IFERROR(VLOOKUP(CG25,Dicionário!$A:$B,2,0),"CONFERIR")</f>
        <v>2</v>
      </c>
      <c r="CI25" s="2">
        <v>115</v>
      </c>
      <c r="CJ25" s="2" t="s">
        <v>175</v>
      </c>
      <c r="CK25" s="10">
        <f>IFERROR(VLOOKUP(CJ25,Dicionário!$A:$B,2,0),"CONFERIR")</f>
        <v>2</v>
      </c>
      <c r="CL25" s="2" t="s">
        <v>408</v>
      </c>
      <c r="CM25" s="2">
        <v>0</v>
      </c>
      <c r="CN25" s="2">
        <v>0</v>
      </c>
      <c r="CO25" s="2">
        <v>0</v>
      </c>
      <c r="CP25" s="2" t="s">
        <v>150</v>
      </c>
      <c r="CQ25" s="10">
        <f>IFERROR(VLOOKUP(CP25,Dicionário!$A:$B,2,0),"CONFERIR")</f>
        <v>2</v>
      </c>
      <c r="CR25" s="2">
        <v>0</v>
      </c>
      <c r="CS25" s="2" t="s">
        <v>150</v>
      </c>
      <c r="CT25" s="10">
        <f>IFERROR(VLOOKUP(CS25,Dicionário!A:B,2,0),"Conferir")</f>
        <v>2</v>
      </c>
      <c r="CU25" s="2">
        <v>0</v>
      </c>
      <c r="CV25" s="2" t="s">
        <v>150</v>
      </c>
      <c r="CW25" s="10">
        <f>IFERROR(VLOOKUP(CV25,Dicionário!A:B,2,0),"Conferir")</f>
        <v>2</v>
      </c>
      <c r="CX25" s="2">
        <f t="shared" si="4"/>
        <v>0</v>
      </c>
      <c r="CY25" s="2">
        <v>1269</v>
      </c>
      <c r="CZ25" s="2" t="s">
        <v>154</v>
      </c>
      <c r="DA25" s="10">
        <f>IFERROR(VLOOKUP(CZ25,Dicionário!$A:$B,2,0),"CONFERIR")</f>
        <v>2</v>
      </c>
      <c r="DB25" s="2" t="s">
        <v>1586</v>
      </c>
      <c r="DC25" s="2" t="s">
        <v>203</v>
      </c>
      <c r="DD25" s="2" t="s">
        <v>155</v>
      </c>
      <c r="DE25" s="10">
        <f>IFERROR(VLOOKUP(DD25,Dicionário!A:B,2,0),"Conferir")</f>
        <v>1</v>
      </c>
      <c r="DF25" s="2" t="s">
        <v>156</v>
      </c>
      <c r="DH25" s="2" t="s">
        <v>157</v>
      </c>
      <c r="DI25" s="10">
        <f>IFERROR(VLOOKUP(DH25,Dicionário!$A:$B,2,0),"CONFERIR")</f>
        <v>2</v>
      </c>
      <c r="DJ25" s="2" t="s">
        <v>519</v>
      </c>
      <c r="DK25" s="10">
        <f>IFERROR(VLOOKUP(DJ25,Dicionário!A:B,2,0),"Conferir")</f>
        <v>1</v>
      </c>
      <c r="DL25" s="2" t="s">
        <v>319</v>
      </c>
      <c r="DM25" s="10">
        <f>IFERROR(VLOOKUP(DL25,Dicionário!A:B,2,0),"Conferir")</f>
        <v>3</v>
      </c>
      <c r="DN25" s="2" t="s">
        <v>126</v>
      </c>
      <c r="DO25" s="10">
        <f>IFERROR(VLOOKUP(DN25,Dicionário!A:B,2,0),"Conferir")</f>
        <v>2</v>
      </c>
      <c r="DP25" s="2" t="s">
        <v>125</v>
      </c>
      <c r="DQ25" s="10">
        <f>IFERROR(VLOOKUP(DP25,Dicionário!A:B,2,0),"Conferir")</f>
        <v>1</v>
      </c>
      <c r="DS25" s="2">
        <f t="shared" si="5"/>
        <v>2000</v>
      </c>
      <c r="DT25" s="2">
        <f t="shared" si="6"/>
        <v>4987</v>
      </c>
      <c r="DU25" s="2">
        <v>21</v>
      </c>
      <c r="DV25" s="2">
        <v>2021</v>
      </c>
    </row>
    <row r="26" spans="1:126" ht="15.75" customHeight="1" x14ac:dyDescent="0.15">
      <c r="A26" s="6">
        <v>44967.594216736106</v>
      </c>
      <c r="B26" s="2" t="s">
        <v>759</v>
      </c>
      <c r="C26" s="2" t="s">
        <v>756</v>
      </c>
      <c r="D26" s="2" t="s">
        <v>392</v>
      </c>
      <c r="E26" s="2" t="s">
        <v>125</v>
      </c>
      <c r="F26" s="2" t="s">
        <v>126</v>
      </c>
      <c r="G26" s="2" t="s">
        <v>757</v>
      </c>
      <c r="H26" s="2">
        <v>3</v>
      </c>
      <c r="I26" s="2">
        <v>4</v>
      </c>
      <c r="J26" s="2" t="s">
        <v>127</v>
      </c>
      <c r="K26" s="2" t="s">
        <v>128</v>
      </c>
      <c r="L26" s="2" t="s">
        <v>182</v>
      </c>
      <c r="M26" s="2" t="s">
        <v>758</v>
      </c>
      <c r="N26" s="2">
        <v>2023020141</v>
      </c>
      <c r="O26" s="2">
        <v>11953034429</v>
      </c>
      <c r="P26" s="2" t="s">
        <v>760</v>
      </c>
      <c r="Q26" s="2">
        <v>52741113866</v>
      </c>
      <c r="R26" s="7">
        <v>37965</v>
      </c>
      <c r="S26" s="2" t="s">
        <v>132</v>
      </c>
      <c r="T26" s="2" t="s">
        <v>133</v>
      </c>
      <c r="U26" s="2" t="s">
        <v>761</v>
      </c>
      <c r="V26" s="8" t="s">
        <v>762</v>
      </c>
      <c r="W26" s="2" t="s">
        <v>254</v>
      </c>
      <c r="X26" s="2" t="s">
        <v>137</v>
      </c>
      <c r="Y26" s="2" t="s">
        <v>138</v>
      </c>
      <c r="Z26" s="2" t="s">
        <v>139</v>
      </c>
      <c r="AB26" s="2">
        <v>4</v>
      </c>
      <c r="AC26" s="2">
        <v>4</v>
      </c>
      <c r="AD26" s="2">
        <f t="shared" si="0"/>
        <v>8</v>
      </c>
      <c r="AF26" s="2">
        <f t="shared" si="1"/>
        <v>8</v>
      </c>
      <c r="AG26" s="2" t="str">
        <f t="shared" si="2"/>
        <v>Ok</v>
      </c>
      <c r="AH26" s="2" t="s">
        <v>140</v>
      </c>
      <c r="AI26" s="2">
        <v>0</v>
      </c>
      <c r="AJ26" s="2" t="s">
        <v>141</v>
      </c>
      <c r="AK26" s="2">
        <f>IFERROR(VLOOKUP(AJ26,Dicionário!A:B,2,0),"Conferir")</f>
        <v>2</v>
      </c>
      <c r="AL26" s="2">
        <f>2857-570</f>
        <v>2287</v>
      </c>
      <c r="AM26" s="2" t="s">
        <v>307</v>
      </c>
      <c r="AN26" s="9">
        <f>IFERROR(VLOOKUP(AM26,Dicionário!A:B,2,0),"Conferir")</f>
        <v>2</v>
      </c>
      <c r="AO26" s="2">
        <v>0</v>
      </c>
      <c r="AP26" s="2" t="s">
        <v>141</v>
      </c>
      <c r="AQ26" s="2">
        <f>IFERROR(VLOOKUP(AP26,Dicionário!A:B,2,0),"Conferir")</f>
        <v>2</v>
      </c>
      <c r="AR26" s="2">
        <v>0</v>
      </c>
      <c r="AS26" s="2" t="s">
        <v>141</v>
      </c>
      <c r="AT26" s="9">
        <f>IFERROR(VLOOKUP(AS26,Dicionário!A:B,2,0),"Conferir")</f>
        <v>2</v>
      </c>
      <c r="AU26" s="2">
        <v>0</v>
      </c>
      <c r="AV26" s="2">
        <v>0</v>
      </c>
      <c r="AW26" s="2" t="s">
        <v>141</v>
      </c>
      <c r="AX26" s="9">
        <f>IFERROR(VLOOKUP(AW26,Dicionário!A:B,2,0),"Conferir")</f>
        <v>2</v>
      </c>
      <c r="AY26" s="2">
        <v>0</v>
      </c>
      <c r="AZ26" s="2" t="s">
        <v>141</v>
      </c>
      <c r="BA26" s="10">
        <f>IFERROR(VLOOKUP(AZ26,Dicionário!A:B,2,0),"Conferir")</f>
        <v>2</v>
      </c>
      <c r="BB26" s="2">
        <v>0</v>
      </c>
      <c r="BC26" s="2" t="s">
        <v>141</v>
      </c>
      <c r="BD26" s="10">
        <f>IFERROR(VLOOKUP(BC26,Dicionário!A:B,2,0),"Conferir")</f>
        <v>2</v>
      </c>
      <c r="BF26" s="2">
        <v>1</v>
      </c>
      <c r="BG26" s="2" t="s">
        <v>143</v>
      </c>
      <c r="BH26" s="10">
        <f>IFERROR(VLOOKUP(BG26,Dicionário!$A:$B,2,0),"CONFERIR")</f>
        <v>1</v>
      </c>
      <c r="BI26" s="2">
        <v>873</v>
      </c>
      <c r="BJ26" s="2" t="s">
        <v>377</v>
      </c>
      <c r="BK26" s="10">
        <f>IFERROR(VLOOKUP(BJ26,Dicionário!$A:$B,2,0),"CONFERIR")</f>
        <v>2</v>
      </c>
      <c r="BL26" s="2">
        <v>1593</v>
      </c>
      <c r="BM26" s="2" t="s">
        <v>145</v>
      </c>
      <c r="BN26" s="10">
        <f>IFERROR(VLOOKUP(BM26,Dicionário!$A:$B,2,0),"CONFERIR")</f>
        <v>2</v>
      </c>
      <c r="BO26" s="2">
        <v>170</v>
      </c>
      <c r="BP26" s="2" t="s">
        <v>146</v>
      </c>
      <c r="BQ26" s="10">
        <f>IFERROR(VLOOKUP(BP26,Dicionário!$A:$B,2,0),"CONFERIR")</f>
        <v>2</v>
      </c>
      <c r="BR26" s="2">
        <v>303</v>
      </c>
      <c r="BS26" s="2" t="s">
        <v>146</v>
      </c>
      <c r="BT26" s="10">
        <f>IFERROR(VLOOKUP(BS26,Dicionário!$A:$B,2,0),"CONFERIR")</f>
        <v>2</v>
      </c>
      <c r="BU26" s="2">
        <v>333</v>
      </c>
      <c r="BV26" s="2" t="s">
        <v>588</v>
      </c>
      <c r="BW26" s="10">
        <f>IFERROR(VLOOKUP(BV26,Dicionário!$A:$B,2,0),"CONFERIR")</f>
        <v>0</v>
      </c>
      <c r="BX26" s="2" t="s">
        <v>148</v>
      </c>
      <c r="BY26" s="2">
        <v>230</v>
      </c>
      <c r="BZ26" s="2" t="s">
        <v>763</v>
      </c>
      <c r="CA26" s="10">
        <f>IFERROR(VLOOKUP(BZ26,Dicionário!$A:$B,2,0),"CONFERIR")</f>
        <v>0</v>
      </c>
      <c r="CB26" s="2">
        <v>1000</v>
      </c>
      <c r="CC26" s="2">
        <v>418</v>
      </c>
      <c r="CD26" s="2" t="s">
        <v>214</v>
      </c>
      <c r="CE26" s="10">
        <f>IFERROR(VLOOKUP(CD26,Dicionário!$A:$B,2,0),"CONFERIR")</f>
        <v>2</v>
      </c>
      <c r="CF26" s="2">
        <v>1270</v>
      </c>
      <c r="CG26" s="2" t="s">
        <v>151</v>
      </c>
      <c r="CH26" s="10">
        <f>IFERROR(VLOOKUP(CG26,Dicionário!$A:$B,2,0),"CONFERIR")</f>
        <v>2</v>
      </c>
      <c r="CI26" s="2">
        <v>130</v>
      </c>
      <c r="CJ26" s="2" t="s">
        <v>175</v>
      </c>
      <c r="CK26" s="10">
        <f>IFERROR(VLOOKUP(CJ26,Dicionário!$A:$B,2,0),"CONFERIR")</f>
        <v>2</v>
      </c>
      <c r="CL26" s="2" t="s">
        <v>764</v>
      </c>
      <c r="CM26" s="2">
        <v>2</v>
      </c>
      <c r="CN26" s="2">
        <v>0</v>
      </c>
      <c r="CO26" s="2">
        <v>6433</v>
      </c>
      <c r="CP26" s="2" t="s">
        <v>154</v>
      </c>
      <c r="CQ26" s="10">
        <f>IFERROR(VLOOKUP(CP26,Dicionário!$A:$B,2,0),"CONFERIR")</f>
        <v>2</v>
      </c>
      <c r="CR26" s="2">
        <v>6834</v>
      </c>
      <c r="CS26" s="2" t="s">
        <v>154</v>
      </c>
      <c r="CT26" s="10">
        <f>IFERROR(VLOOKUP(CS26,Dicionário!A:B,2,0),"Conferir")</f>
        <v>2</v>
      </c>
      <c r="CU26" s="2">
        <v>0</v>
      </c>
      <c r="CV26" s="2" t="s">
        <v>150</v>
      </c>
      <c r="CW26" s="10">
        <f>IFERROR(VLOOKUP(CV26,Dicionário!A:B,2,0),"Conferir")</f>
        <v>2</v>
      </c>
      <c r="CX26" s="2">
        <f t="shared" si="4"/>
        <v>-569.5</v>
      </c>
      <c r="CY26" s="2">
        <v>0</v>
      </c>
      <c r="CZ26" s="2" t="s">
        <v>150</v>
      </c>
      <c r="DA26" s="10">
        <f>IFERROR(VLOOKUP(CZ26,Dicionário!$A:$B,2,0),"CONFERIR")</f>
        <v>2</v>
      </c>
      <c r="DC26" s="2" t="s">
        <v>190</v>
      </c>
      <c r="DD26" s="2" t="s">
        <v>190</v>
      </c>
      <c r="DE26" s="10">
        <f>IFERROR(VLOOKUP(DD26,Dicionário!A:B,2,0),"Conferir")</f>
        <v>2</v>
      </c>
      <c r="DF26" s="2" t="s">
        <v>156</v>
      </c>
      <c r="DG26" s="2" t="s">
        <v>191</v>
      </c>
      <c r="DH26" s="2" t="s">
        <v>157</v>
      </c>
      <c r="DI26" s="10">
        <f>IFERROR(VLOOKUP(DH26,Dicionário!$A:$B,2,0),"CONFERIR")</f>
        <v>2</v>
      </c>
      <c r="DJ26" s="2" t="s">
        <v>206</v>
      </c>
      <c r="DK26" s="10">
        <f>IFERROR(VLOOKUP(DJ26,Dicionário!A:B,2,0),"Conferir")</f>
        <v>7</v>
      </c>
      <c r="DL26" s="2" t="s">
        <v>206</v>
      </c>
      <c r="DM26" s="10">
        <f>IFERROR(VLOOKUP(DL26,Dicionário!A:B,2,0),"Conferir")</f>
        <v>7</v>
      </c>
      <c r="DN26" s="2" t="s">
        <v>126</v>
      </c>
      <c r="DO26" s="10">
        <f>IFERROR(VLOOKUP(DN26,Dicionário!A:B,2,0),"Conferir")</f>
        <v>2</v>
      </c>
      <c r="DP26" s="2" t="s">
        <v>125</v>
      </c>
      <c r="DQ26" s="10">
        <f>IFERROR(VLOOKUP(DP26,Dicionário!A:B,2,0),"Conferir")</f>
        <v>1</v>
      </c>
      <c r="DR26" s="2" t="s">
        <v>765</v>
      </c>
      <c r="DS26" s="2">
        <f t="shared" si="5"/>
        <v>2287</v>
      </c>
      <c r="DT26" s="2">
        <f t="shared" si="6"/>
        <v>19587</v>
      </c>
      <c r="DU26" s="2">
        <v>19</v>
      </c>
      <c r="DV26" s="2">
        <v>2017</v>
      </c>
    </row>
    <row r="27" spans="1:126" ht="15.75" customHeight="1" x14ac:dyDescent="0.15">
      <c r="A27" s="6">
        <v>44966.423176469907</v>
      </c>
      <c r="B27" s="2" t="s">
        <v>1197</v>
      </c>
      <c r="C27" s="2" t="s">
        <v>1195</v>
      </c>
      <c r="D27" s="2" t="s">
        <v>934</v>
      </c>
      <c r="E27" s="2" t="s">
        <v>125</v>
      </c>
      <c r="F27" s="2" t="s">
        <v>126</v>
      </c>
      <c r="G27" s="2" t="s">
        <v>126</v>
      </c>
      <c r="H27" s="2">
        <v>2</v>
      </c>
      <c r="I27" s="2">
        <v>2</v>
      </c>
      <c r="J27" s="2" t="s">
        <v>127</v>
      </c>
      <c r="K27" s="2" t="s">
        <v>221</v>
      </c>
      <c r="L27" s="2" t="s">
        <v>163</v>
      </c>
      <c r="M27" s="2" t="s">
        <v>1196</v>
      </c>
      <c r="N27" s="2">
        <v>2023020266</v>
      </c>
      <c r="O27" s="2">
        <v>11989730153</v>
      </c>
      <c r="P27" s="2">
        <v>543706503</v>
      </c>
      <c r="Q27" s="2">
        <v>49889743833</v>
      </c>
      <c r="R27" s="7">
        <v>38347</v>
      </c>
      <c r="S27" s="2" t="s">
        <v>224</v>
      </c>
      <c r="T27" s="2" t="s">
        <v>133</v>
      </c>
      <c r="U27" s="2" t="s">
        <v>1198</v>
      </c>
      <c r="V27" s="8" t="s">
        <v>1199</v>
      </c>
      <c r="W27" s="2" t="s">
        <v>275</v>
      </c>
      <c r="X27" s="2" t="s">
        <v>137</v>
      </c>
      <c r="Y27" s="2" t="s">
        <v>138</v>
      </c>
      <c r="Z27" s="2" t="s">
        <v>139</v>
      </c>
      <c r="AB27" s="2">
        <v>5</v>
      </c>
      <c r="AC27" s="2">
        <v>5</v>
      </c>
      <c r="AD27" s="2">
        <f t="shared" si="0"/>
        <v>10</v>
      </c>
      <c r="AF27" s="2">
        <f t="shared" si="1"/>
        <v>10</v>
      </c>
      <c r="AG27" s="2" t="str">
        <f t="shared" si="2"/>
        <v>Ok</v>
      </c>
      <c r="AH27" s="2" t="s">
        <v>140</v>
      </c>
      <c r="AI27" s="2">
        <v>0</v>
      </c>
      <c r="AJ27" s="2" t="s">
        <v>141</v>
      </c>
      <c r="AK27" s="2">
        <f>IFERROR(VLOOKUP(AJ27,Dicionário!A:B,2,0),"Conferir")</f>
        <v>2</v>
      </c>
      <c r="AL27" s="2">
        <v>1476</v>
      </c>
      <c r="AM27" s="2" t="s">
        <v>142</v>
      </c>
      <c r="AN27" s="9">
        <f>IFERROR(VLOOKUP(AM27,Dicionário!A:B,2,0),"Conferir")</f>
        <v>2</v>
      </c>
      <c r="AO27" s="2">
        <v>6496</v>
      </c>
      <c r="AP27" s="2" t="s">
        <v>142</v>
      </c>
      <c r="AQ27" s="2">
        <f>IFERROR(VLOOKUP(AP27,Dicionário!A:B,2,0),"Conferir")</f>
        <v>2</v>
      </c>
      <c r="AR27" s="2">
        <v>0</v>
      </c>
      <c r="AS27" s="2" t="s">
        <v>141</v>
      </c>
      <c r="AT27" s="9">
        <f>IFERROR(VLOOKUP(AS27,Dicionário!A:B,2,0),"Conferir")</f>
        <v>2</v>
      </c>
      <c r="AU27" s="2">
        <v>0</v>
      </c>
      <c r="AV27" s="2">
        <f t="shared" ref="AV27:AV31" si="9">ROUND(AU27+CX27,0)</f>
        <v>0</v>
      </c>
      <c r="AW27" s="2" t="s">
        <v>141</v>
      </c>
      <c r="AX27" s="9">
        <f>IFERROR(VLOOKUP(AW27,Dicionário!A:B,2,0),"Conferir")</f>
        <v>2</v>
      </c>
      <c r="AY27" s="2">
        <v>0</v>
      </c>
      <c r="AZ27" s="2" t="s">
        <v>141</v>
      </c>
      <c r="BA27" s="10">
        <f>IFERROR(VLOOKUP(AZ27,Dicionário!A:B,2,0),"Conferir")</f>
        <v>2</v>
      </c>
      <c r="BB27" s="2">
        <v>0</v>
      </c>
      <c r="BC27" s="2" t="s">
        <v>141</v>
      </c>
      <c r="BD27" s="10">
        <f>IFERROR(VLOOKUP(BC27,Dicionário!A:B,2,0),"Conferir")</f>
        <v>2</v>
      </c>
      <c r="BF27" s="2">
        <v>0</v>
      </c>
      <c r="BG27" s="2" t="s">
        <v>143</v>
      </c>
      <c r="BH27" s="10">
        <f>IFERROR(VLOOKUP(BG27,Dicionário!$A:$B,2,0),"CONFERIR")</f>
        <v>1</v>
      </c>
      <c r="BI27" s="2">
        <v>417</v>
      </c>
      <c r="BJ27" s="2" t="s">
        <v>377</v>
      </c>
      <c r="BK27" s="10">
        <f>IFERROR(VLOOKUP(BJ27,Dicionário!$A:$B,2,0),"CONFERIR")</f>
        <v>2</v>
      </c>
      <c r="BL27" s="2">
        <v>1365</v>
      </c>
      <c r="BM27" s="2" t="s">
        <v>145</v>
      </c>
      <c r="BN27" s="10">
        <f>IFERROR(VLOOKUP(BM27,Dicionário!$A:$B,2,0),"CONFERIR")</f>
        <v>2</v>
      </c>
      <c r="BO27" s="2">
        <v>192</v>
      </c>
      <c r="BP27" s="2" t="s">
        <v>146</v>
      </c>
      <c r="BQ27" s="10">
        <f>IFERROR(VLOOKUP(BP27,Dicionário!$A:$B,2,0),"CONFERIR")</f>
        <v>2</v>
      </c>
      <c r="BR27" s="2">
        <v>103</v>
      </c>
      <c r="BS27" s="2" t="s">
        <v>146</v>
      </c>
      <c r="BT27" s="10">
        <f>IFERROR(VLOOKUP(BS27,Dicionário!$A:$B,2,0),"CONFERIR")</f>
        <v>2</v>
      </c>
      <c r="BU27" s="2">
        <v>162</v>
      </c>
      <c r="BV27" s="2" t="s">
        <v>147</v>
      </c>
      <c r="BW27" s="10">
        <f>IFERROR(VLOOKUP(BV27,Dicionário!$A:$B,2,0),"CONFERIR")</f>
        <v>2</v>
      </c>
      <c r="BX27" s="2" t="s">
        <v>148</v>
      </c>
      <c r="BY27" s="2">
        <v>230</v>
      </c>
      <c r="BZ27" s="2" t="s">
        <v>149</v>
      </c>
      <c r="CA27" s="10">
        <f>IFERROR(VLOOKUP(BZ27,Dicionário!$A:$B,2,0),"CONFERIR")</f>
        <v>2</v>
      </c>
      <c r="CB27" s="2">
        <v>1100</v>
      </c>
      <c r="CC27" s="2">
        <v>0</v>
      </c>
      <c r="CD27" s="2" t="s">
        <v>150</v>
      </c>
      <c r="CE27" s="10">
        <f>IFERROR(VLOOKUP(CD27,Dicionário!$A:$B,2,0),"CONFERIR")</f>
        <v>2</v>
      </c>
      <c r="CF27" s="2">
        <v>1523</v>
      </c>
      <c r="CG27" s="2" t="s">
        <v>151</v>
      </c>
      <c r="CH27" s="10">
        <f>IFERROR(VLOOKUP(CG27,Dicionário!$A:$B,2,0),"CONFERIR")</f>
        <v>2</v>
      </c>
      <c r="CI27" s="2">
        <v>291</v>
      </c>
      <c r="CJ27" s="2" t="s">
        <v>175</v>
      </c>
      <c r="CK27" s="10">
        <f>IFERROR(VLOOKUP(CJ27,Dicionário!$A:$B,2,0),"CONFERIR")</f>
        <v>2</v>
      </c>
      <c r="CM27" s="2">
        <v>1</v>
      </c>
      <c r="CN27" s="2">
        <v>0</v>
      </c>
      <c r="CO27" s="2">
        <v>0</v>
      </c>
      <c r="CP27" s="2" t="s">
        <v>247</v>
      </c>
      <c r="CQ27" s="10">
        <f>IFERROR(VLOOKUP(CP27,Dicionário!$A:$B,2,0),"CONFERIR")</f>
        <v>2</v>
      </c>
      <c r="CR27" s="2">
        <v>0</v>
      </c>
      <c r="CS27" s="2" t="s">
        <v>150</v>
      </c>
      <c r="CT27" s="10">
        <f>IFERROR(VLOOKUP(CS27,Dicionário!A:B,2,0),"Conferir")</f>
        <v>2</v>
      </c>
      <c r="CU27" s="2">
        <v>0</v>
      </c>
      <c r="CV27" s="2" t="s">
        <v>150</v>
      </c>
      <c r="CW27" s="10">
        <f>IFERROR(VLOOKUP(CV27,Dicionário!A:B,2,0),"Conferir")</f>
        <v>2</v>
      </c>
      <c r="CX27" s="2">
        <f t="shared" si="4"/>
        <v>0</v>
      </c>
      <c r="CY27" s="2">
        <v>118789</v>
      </c>
      <c r="CZ27" s="2" t="s">
        <v>784</v>
      </c>
      <c r="DA27" s="10">
        <f>IFERROR(VLOOKUP(CZ27,Dicionário!$A:$B,2,0),"CONFERIR")</f>
        <v>1</v>
      </c>
      <c r="DB27" s="2" t="s">
        <v>1200</v>
      </c>
      <c r="DC27" s="2" t="s">
        <v>190</v>
      </c>
      <c r="DD27" s="2" t="s">
        <v>190</v>
      </c>
      <c r="DE27" s="10">
        <f>IFERROR(VLOOKUP(DD27,Dicionário!A:B,2,0),"Conferir")</f>
        <v>2</v>
      </c>
      <c r="DF27" s="2" t="s">
        <v>156</v>
      </c>
      <c r="DG27" s="2" t="s">
        <v>191</v>
      </c>
      <c r="DH27" s="2" t="s">
        <v>157</v>
      </c>
      <c r="DI27" s="10">
        <f>IFERROR(VLOOKUP(DH27,Dicionário!$A:$B,2,0),"CONFERIR")</f>
        <v>2</v>
      </c>
      <c r="DJ27" s="2" t="s">
        <v>158</v>
      </c>
      <c r="DK27" s="10">
        <f>IFERROR(VLOOKUP(DJ27,Dicionário!A:B,2,0),"Conferir")</f>
        <v>5</v>
      </c>
      <c r="DL27" s="2" t="s">
        <v>206</v>
      </c>
      <c r="DM27" s="10">
        <f>IFERROR(VLOOKUP(DL27,Dicionário!A:B,2,0),"Conferir")</f>
        <v>7</v>
      </c>
      <c r="DN27" s="2" t="s">
        <v>126</v>
      </c>
      <c r="DO27" s="10">
        <f>IFERROR(VLOOKUP(DN27,Dicionário!A:B,2,0),"Conferir")</f>
        <v>2</v>
      </c>
      <c r="DP27" s="2" t="s">
        <v>126</v>
      </c>
      <c r="DQ27" s="10">
        <f>IFERROR(VLOOKUP(DP27,Dicionário!A:B,2,0),"Conferir")</f>
        <v>2</v>
      </c>
      <c r="DS27" s="2">
        <f t="shared" si="5"/>
        <v>7972</v>
      </c>
      <c r="DT27" s="2">
        <f t="shared" si="6"/>
        <v>124172</v>
      </c>
      <c r="DU27" s="2">
        <v>18</v>
      </c>
      <c r="DV27" s="2">
        <v>2021</v>
      </c>
    </row>
    <row r="28" spans="1:126" ht="15.75" customHeight="1" x14ac:dyDescent="0.15">
      <c r="A28" s="6">
        <v>44966.490239120365</v>
      </c>
      <c r="B28" s="2" t="s">
        <v>1409</v>
      </c>
      <c r="C28" s="2" t="s">
        <v>1406</v>
      </c>
      <c r="D28" s="2" t="s">
        <v>934</v>
      </c>
      <c r="E28" s="2" t="s">
        <v>125</v>
      </c>
      <c r="F28" s="2" t="s">
        <v>125</v>
      </c>
      <c r="G28" s="2" t="s">
        <v>1407</v>
      </c>
      <c r="H28" s="2">
        <v>3</v>
      </c>
      <c r="I28" s="2">
        <v>2</v>
      </c>
      <c r="J28" s="2" t="s">
        <v>127</v>
      </c>
      <c r="K28" s="2" t="s">
        <v>163</v>
      </c>
      <c r="L28" s="2" t="s">
        <v>128</v>
      </c>
      <c r="M28" s="2" t="s">
        <v>1408</v>
      </c>
      <c r="N28" s="2">
        <v>2023020326</v>
      </c>
      <c r="O28" s="2">
        <v>11941448337</v>
      </c>
      <c r="P28" s="2">
        <v>389343778</v>
      </c>
      <c r="Q28" s="2">
        <v>43563922802</v>
      </c>
      <c r="R28" s="7">
        <v>37392</v>
      </c>
      <c r="S28" s="2" t="s">
        <v>132</v>
      </c>
      <c r="T28" s="2" t="s">
        <v>133</v>
      </c>
      <c r="U28" s="2" t="s">
        <v>1410</v>
      </c>
      <c r="V28" s="8" t="s">
        <v>1411</v>
      </c>
      <c r="W28" s="2" t="s">
        <v>168</v>
      </c>
      <c r="X28" s="2" t="s">
        <v>137</v>
      </c>
      <c r="Y28" s="2" t="s">
        <v>138</v>
      </c>
      <c r="Z28" s="2" t="s">
        <v>139</v>
      </c>
      <c r="AB28" s="2">
        <v>4</v>
      </c>
      <c r="AC28" s="2">
        <v>4</v>
      </c>
      <c r="AD28" s="2">
        <f t="shared" si="0"/>
        <v>8</v>
      </c>
      <c r="AF28" s="2">
        <f t="shared" si="1"/>
        <v>8</v>
      </c>
      <c r="AG28" s="2" t="str">
        <f t="shared" si="2"/>
        <v>Ok</v>
      </c>
      <c r="AH28" s="2" t="s">
        <v>169</v>
      </c>
      <c r="AI28" s="2">
        <v>0</v>
      </c>
      <c r="AJ28" s="2" t="s">
        <v>141</v>
      </c>
      <c r="AK28" s="2">
        <f>IFERROR(VLOOKUP(AJ28,Dicionário!A:B,2,0),"Conferir")</f>
        <v>2</v>
      </c>
      <c r="AL28" s="2">
        <v>0</v>
      </c>
      <c r="AM28" s="2" t="s">
        <v>141</v>
      </c>
      <c r="AN28" s="9">
        <f>IFERROR(VLOOKUP(AM28,Dicionário!A:B,2,0),"Conferir")</f>
        <v>2</v>
      </c>
      <c r="AO28" s="2">
        <v>960</v>
      </c>
      <c r="AP28" s="2" t="s">
        <v>170</v>
      </c>
      <c r="AQ28" s="2">
        <f>IFERROR(VLOOKUP(AP28,Dicionário!A:B,2,0),"Conferir")</f>
        <v>2</v>
      </c>
      <c r="AR28" s="2">
        <v>0</v>
      </c>
      <c r="AS28" s="2" t="s">
        <v>141</v>
      </c>
      <c r="AT28" s="9">
        <f>IFERROR(VLOOKUP(AS28,Dicionário!A:B,2,0),"Conferir")</f>
        <v>2</v>
      </c>
      <c r="AU28" s="2">
        <v>0</v>
      </c>
      <c r="AV28" s="2">
        <f t="shared" si="9"/>
        <v>0</v>
      </c>
      <c r="AW28" s="2" t="s">
        <v>141</v>
      </c>
      <c r="AX28" s="9">
        <f>IFERROR(VLOOKUP(AW28,Dicionário!A:B,2,0),"Conferir")</f>
        <v>2</v>
      </c>
      <c r="AY28" s="2">
        <v>0</v>
      </c>
      <c r="AZ28" s="2" t="s">
        <v>141</v>
      </c>
      <c r="BA28" s="10">
        <f>IFERROR(VLOOKUP(AZ28,Dicionário!A:B,2,0),"Conferir")</f>
        <v>2</v>
      </c>
      <c r="BB28" s="2">
        <v>789</v>
      </c>
      <c r="BC28" s="2" t="s">
        <v>351</v>
      </c>
      <c r="BD28" s="10">
        <f>IFERROR(VLOOKUP(BC28,Dicionário!A:B,2,0),"Conferir")</f>
        <v>2</v>
      </c>
      <c r="BE28" s="2" t="s">
        <v>1412</v>
      </c>
      <c r="BF28" s="2">
        <v>0</v>
      </c>
      <c r="BG28" s="2" t="s">
        <v>265</v>
      </c>
      <c r="BH28" s="10">
        <f>IFERROR(VLOOKUP(BG28,Dicionário!$A:$B,2,0),"CONFERIR")</f>
        <v>3</v>
      </c>
      <c r="BI28" s="2">
        <v>0</v>
      </c>
      <c r="BJ28" s="2" t="s">
        <v>238</v>
      </c>
      <c r="BK28" s="10">
        <f>IFERROR(VLOOKUP(BJ28,Dicionário!$A:$B,2,0),"CONFERIR")</f>
        <v>2</v>
      </c>
      <c r="BL28" s="2">
        <v>208</v>
      </c>
      <c r="BM28" s="2" t="s">
        <v>145</v>
      </c>
      <c r="BN28" s="10">
        <f>IFERROR(VLOOKUP(BM28,Dicionário!$A:$B,2,0),"CONFERIR")</f>
        <v>2</v>
      </c>
      <c r="BO28" s="2">
        <v>0</v>
      </c>
      <c r="BP28" s="2" t="s">
        <v>146</v>
      </c>
      <c r="BQ28" s="10">
        <f>IFERROR(VLOOKUP(BP28,Dicionário!$A:$B,2,0),"CONFERIR")</f>
        <v>2</v>
      </c>
      <c r="BR28" s="2">
        <v>250</v>
      </c>
      <c r="BS28" s="2" t="s">
        <v>146</v>
      </c>
      <c r="BT28" s="10">
        <f>IFERROR(VLOOKUP(BS28,Dicionário!$A:$B,2,0),"CONFERIR")</f>
        <v>2</v>
      </c>
      <c r="BU28" s="2">
        <v>52</v>
      </c>
      <c r="BV28" s="2" t="s">
        <v>147</v>
      </c>
      <c r="BW28" s="10">
        <f>IFERROR(VLOOKUP(BV28,Dicionário!$A:$B,2,0),"CONFERIR")</f>
        <v>2</v>
      </c>
      <c r="BX28" s="2" t="s">
        <v>202</v>
      </c>
      <c r="BY28" s="2">
        <v>222</v>
      </c>
      <c r="BZ28" s="2" t="s">
        <v>149</v>
      </c>
      <c r="CA28" s="10">
        <f>IFERROR(VLOOKUP(BZ28,Dicionário!$A:$B,2,0),"CONFERIR")</f>
        <v>2</v>
      </c>
      <c r="CB28" s="2">
        <v>0</v>
      </c>
      <c r="CC28" s="2">
        <v>0</v>
      </c>
      <c r="CD28" s="2" t="s">
        <v>150</v>
      </c>
      <c r="CE28" s="10">
        <f>IFERROR(VLOOKUP(CD28,Dicionário!$A:$B,2,0),"CONFERIR")</f>
        <v>2</v>
      </c>
      <c r="CF28" s="2">
        <v>0</v>
      </c>
      <c r="CG28" s="2" t="s">
        <v>150</v>
      </c>
      <c r="CH28" s="10">
        <f>IFERROR(VLOOKUP(CG28,Dicionário!$A:$B,2,0),"CONFERIR")</f>
        <v>2</v>
      </c>
      <c r="CI28" s="2">
        <v>143</v>
      </c>
      <c r="CJ28" s="2" t="s">
        <v>175</v>
      </c>
      <c r="CK28" s="10">
        <f>IFERROR(VLOOKUP(CJ28,Dicionário!$A:$B,2,0),"CONFERIR")</f>
        <v>2</v>
      </c>
      <c r="CL28" s="2" t="s">
        <v>1413</v>
      </c>
      <c r="CM28" s="2">
        <v>0</v>
      </c>
      <c r="CN28" s="2">
        <v>0</v>
      </c>
      <c r="CO28" s="2">
        <v>0</v>
      </c>
      <c r="CP28" s="2" t="s">
        <v>150</v>
      </c>
      <c r="CQ28" s="10">
        <f>IFERROR(VLOOKUP(CP28,Dicionário!$A:$B,2,0),"CONFERIR")</f>
        <v>2</v>
      </c>
      <c r="CR28" s="2">
        <v>0</v>
      </c>
      <c r="CS28" s="2" t="s">
        <v>150</v>
      </c>
      <c r="CT28" s="10">
        <f>IFERROR(VLOOKUP(CS28,Dicionário!A:B,2,0),"Conferir")</f>
        <v>2</v>
      </c>
      <c r="CU28" s="2">
        <v>0</v>
      </c>
      <c r="CV28" s="2" t="s">
        <v>150</v>
      </c>
      <c r="CW28" s="10">
        <f>IFERROR(VLOOKUP(CV28,Dicionário!A:B,2,0),"Conferir")</f>
        <v>2</v>
      </c>
      <c r="CX28" s="2">
        <f t="shared" si="4"/>
        <v>0</v>
      </c>
      <c r="CY28" s="2">
        <v>0</v>
      </c>
      <c r="CZ28" s="2" t="s">
        <v>150</v>
      </c>
      <c r="DA28" s="10">
        <f>IFERROR(VLOOKUP(CZ28,Dicionário!$A:$B,2,0),"CONFERIR")</f>
        <v>2</v>
      </c>
      <c r="DC28" s="2" t="s">
        <v>190</v>
      </c>
      <c r="DD28" s="2" t="s">
        <v>451</v>
      </c>
      <c r="DE28" s="10">
        <f>IFERROR(VLOOKUP(DD28,Dicionário!A:B,2,0),"Conferir")</f>
        <v>3</v>
      </c>
      <c r="DF28" s="2" t="s">
        <v>156</v>
      </c>
      <c r="DG28" s="2" t="s">
        <v>126</v>
      </c>
      <c r="DH28" s="2" t="s">
        <v>157</v>
      </c>
      <c r="DI28" s="10">
        <f>IFERROR(VLOOKUP(DH28,Dicionário!$A:$B,2,0),"CONFERIR")</f>
        <v>2</v>
      </c>
      <c r="DJ28" s="2" t="s">
        <v>229</v>
      </c>
      <c r="DK28" s="10">
        <f>IFERROR(VLOOKUP(DJ28,Dicionário!A:B,2,0),"Conferir")</f>
        <v>2</v>
      </c>
      <c r="DL28" s="2" t="s">
        <v>158</v>
      </c>
      <c r="DM28" s="10">
        <f>IFERROR(VLOOKUP(DL28,Dicionário!A:B,2,0),"Conferir")</f>
        <v>5</v>
      </c>
      <c r="DN28" s="2" t="s">
        <v>126</v>
      </c>
      <c r="DO28" s="10">
        <f>IFERROR(VLOOKUP(DN28,Dicionário!A:B,2,0),"Conferir")</f>
        <v>2</v>
      </c>
      <c r="DP28" s="2" t="s">
        <v>125</v>
      </c>
      <c r="DQ28" s="10">
        <f>IFERROR(VLOOKUP(DP28,Dicionário!A:B,2,0),"Conferir")</f>
        <v>1</v>
      </c>
      <c r="DR28" s="2" t="s">
        <v>1414</v>
      </c>
      <c r="DS28" s="2">
        <f t="shared" si="5"/>
        <v>1749</v>
      </c>
      <c r="DT28" s="2">
        <f t="shared" si="6"/>
        <v>875</v>
      </c>
      <c r="DU28" s="2">
        <v>21</v>
      </c>
      <c r="DV28" s="2">
        <v>2022</v>
      </c>
    </row>
    <row r="29" spans="1:126" ht="15.75" customHeight="1" x14ac:dyDescent="0.15">
      <c r="A29" s="6">
        <v>44966.510029189812</v>
      </c>
      <c r="B29" s="2" t="s">
        <v>1436</v>
      </c>
      <c r="C29" s="2" t="s">
        <v>1433</v>
      </c>
      <c r="D29" s="2" t="s">
        <v>258</v>
      </c>
      <c r="E29" s="2" t="s">
        <v>125</v>
      </c>
      <c r="F29" s="2" t="s">
        <v>126</v>
      </c>
      <c r="G29" s="2" t="s">
        <v>1434</v>
      </c>
      <c r="H29" s="2">
        <v>2</v>
      </c>
      <c r="I29" s="2">
        <v>1</v>
      </c>
      <c r="J29" s="2" t="s">
        <v>127</v>
      </c>
      <c r="K29" s="2" t="s">
        <v>128</v>
      </c>
      <c r="L29" s="2" t="s">
        <v>163</v>
      </c>
      <c r="M29" s="2" t="s">
        <v>1435</v>
      </c>
      <c r="N29" s="2">
        <v>2023020333</v>
      </c>
      <c r="O29" s="2">
        <v>11997836528</v>
      </c>
      <c r="P29" s="2" t="s">
        <v>1437</v>
      </c>
      <c r="Q29" s="2">
        <v>52794782886</v>
      </c>
      <c r="R29" s="7">
        <v>38331</v>
      </c>
      <c r="S29" s="2" t="s">
        <v>387</v>
      </c>
      <c r="T29" s="2" t="s">
        <v>133</v>
      </c>
      <c r="U29" s="2" t="s">
        <v>1438</v>
      </c>
      <c r="V29" s="8" t="s">
        <v>1439</v>
      </c>
      <c r="W29" s="2" t="s">
        <v>295</v>
      </c>
      <c r="X29" s="2" t="s">
        <v>137</v>
      </c>
      <c r="Y29" s="2" t="s">
        <v>138</v>
      </c>
      <c r="Z29" s="2" t="s">
        <v>139</v>
      </c>
      <c r="AB29" s="2">
        <v>4</v>
      </c>
      <c r="AC29" s="2">
        <v>4</v>
      </c>
      <c r="AD29" s="2">
        <f t="shared" si="0"/>
        <v>8</v>
      </c>
      <c r="AE29" s="2">
        <v>0</v>
      </c>
      <c r="AF29" s="2">
        <f t="shared" si="1"/>
        <v>8</v>
      </c>
      <c r="AG29" s="2" t="str">
        <f t="shared" si="2"/>
        <v>Ok</v>
      </c>
      <c r="AH29" s="2" t="s">
        <v>140</v>
      </c>
      <c r="AI29" s="2">
        <v>0</v>
      </c>
      <c r="AJ29" s="2" t="s">
        <v>141</v>
      </c>
      <c r="AK29" s="2">
        <f>IFERROR(VLOOKUP(AJ29,Dicionário!A:B,2,0),"Conferir")</f>
        <v>2</v>
      </c>
      <c r="AL29" s="2">
        <v>7212</v>
      </c>
      <c r="AM29" s="2" t="s">
        <v>142</v>
      </c>
      <c r="AN29" s="9">
        <f>IFERROR(VLOOKUP(AM29,Dicionário!A:B,2,0),"Conferir")</f>
        <v>2</v>
      </c>
      <c r="AO29" s="2">
        <v>5293</v>
      </c>
      <c r="AP29" s="2" t="s">
        <v>142</v>
      </c>
      <c r="AQ29" s="2">
        <f>IFERROR(VLOOKUP(AP29,Dicionário!A:B,2,0),"Conferir")</f>
        <v>2</v>
      </c>
      <c r="AR29" s="2">
        <v>0</v>
      </c>
      <c r="AS29" s="2" t="s">
        <v>141</v>
      </c>
      <c r="AT29" s="9">
        <f>IFERROR(VLOOKUP(AS29,Dicionário!A:B,2,0),"Conferir")</f>
        <v>2</v>
      </c>
      <c r="AU29" s="2">
        <v>0</v>
      </c>
      <c r="AV29" s="2">
        <f t="shared" si="9"/>
        <v>564</v>
      </c>
      <c r="AW29" s="2" t="s">
        <v>141</v>
      </c>
      <c r="AX29" s="9">
        <f>IFERROR(VLOOKUP(AW29,Dicionário!A:B,2,0),"Conferir")</f>
        <v>2</v>
      </c>
      <c r="AY29" s="2">
        <v>0</v>
      </c>
      <c r="AZ29" s="2" t="s">
        <v>141</v>
      </c>
      <c r="BA29" s="10">
        <f>IFERROR(VLOOKUP(AZ29,Dicionário!A:B,2,0),"Conferir")</f>
        <v>2</v>
      </c>
      <c r="BB29" s="2">
        <v>0</v>
      </c>
      <c r="BC29" s="2" t="s">
        <v>141</v>
      </c>
      <c r="BD29" s="10">
        <f>IFERROR(VLOOKUP(BC29,Dicionário!A:B,2,0),"Conferir")</f>
        <v>2</v>
      </c>
      <c r="BF29" s="2">
        <v>1</v>
      </c>
      <c r="BG29" s="2" t="s">
        <v>143</v>
      </c>
      <c r="BH29" s="10">
        <f>IFERROR(VLOOKUP(BG29,Dicionário!$A:$B,2,0),"CONFERIR")</f>
        <v>1</v>
      </c>
      <c r="BI29" s="2">
        <v>0</v>
      </c>
      <c r="BJ29" s="2" t="s">
        <v>377</v>
      </c>
      <c r="BK29" s="10">
        <f>IFERROR(VLOOKUP(BJ29,Dicionário!$A:$B,2,0),"CONFERIR")</f>
        <v>2</v>
      </c>
      <c r="BL29" s="2">
        <v>1038</v>
      </c>
      <c r="BM29" s="2" t="s">
        <v>145</v>
      </c>
      <c r="BN29" s="10">
        <f>IFERROR(VLOOKUP(BM29,Dicionário!$A:$B,2,0),"CONFERIR")</f>
        <v>2</v>
      </c>
      <c r="BO29" s="2">
        <v>133</v>
      </c>
      <c r="BP29" s="2" t="s">
        <v>146</v>
      </c>
      <c r="BQ29" s="10">
        <f>IFERROR(VLOOKUP(BP29,Dicionário!$A:$B,2,0),"CONFERIR")</f>
        <v>2</v>
      </c>
      <c r="BR29" s="2">
        <v>220</v>
      </c>
      <c r="BS29" s="2" t="s">
        <v>146</v>
      </c>
      <c r="BT29" s="10">
        <f>IFERROR(VLOOKUP(BS29,Dicionário!$A:$B,2,0),"CONFERIR")</f>
        <v>2</v>
      </c>
      <c r="BU29" s="2">
        <v>228</v>
      </c>
      <c r="BV29" s="2" t="s">
        <v>147</v>
      </c>
      <c r="BW29" s="10">
        <f>IFERROR(VLOOKUP(BV29,Dicionário!$A:$B,2,0),"CONFERIR")</f>
        <v>2</v>
      </c>
      <c r="BX29" s="2" t="s">
        <v>148</v>
      </c>
      <c r="BY29" s="2">
        <v>216</v>
      </c>
      <c r="BZ29" s="2" t="s">
        <v>149</v>
      </c>
      <c r="CA29" s="10">
        <f>IFERROR(VLOOKUP(BZ29,Dicionário!$A:$B,2,0),"CONFERIR")</f>
        <v>2</v>
      </c>
      <c r="CB29" s="2">
        <v>200</v>
      </c>
      <c r="CC29" s="2">
        <v>894</v>
      </c>
      <c r="CD29" s="2" t="s">
        <v>214</v>
      </c>
      <c r="CE29" s="10">
        <f>IFERROR(VLOOKUP(CD29,Dicionário!$A:$B,2,0),"CONFERIR")</f>
        <v>2</v>
      </c>
      <c r="CF29" s="2">
        <v>0</v>
      </c>
      <c r="CG29" s="2" t="s">
        <v>150</v>
      </c>
      <c r="CH29" s="10">
        <f>IFERROR(VLOOKUP(CG29,Dicionário!$A:$B,2,0),"CONFERIR")</f>
        <v>2</v>
      </c>
      <c r="CI29" s="2">
        <v>126</v>
      </c>
      <c r="CJ29" s="2" t="s">
        <v>175</v>
      </c>
      <c r="CK29" s="10">
        <f>IFERROR(VLOOKUP(CJ29,Dicionário!$A:$B,2,0),"CONFERIR")</f>
        <v>2</v>
      </c>
      <c r="CL29" s="2" t="s">
        <v>1440</v>
      </c>
      <c r="CM29" s="2">
        <v>1</v>
      </c>
      <c r="CN29" s="2">
        <v>0</v>
      </c>
      <c r="CO29" s="2">
        <v>1221</v>
      </c>
      <c r="CP29" s="2" t="s">
        <v>154</v>
      </c>
      <c r="CQ29" s="10">
        <f>IFERROR(VLOOKUP(CP29,Dicionário!$A:$B,2,0),"CONFERIR")</f>
        <v>2</v>
      </c>
      <c r="CR29" s="2">
        <v>0</v>
      </c>
      <c r="CS29" s="2" t="s">
        <v>154</v>
      </c>
      <c r="CT29" s="10">
        <f>IFERROR(VLOOKUP(CS29,Dicionário!A:B,2,0),"Conferir")</f>
        <v>2</v>
      </c>
      <c r="CU29" s="2">
        <v>6763</v>
      </c>
      <c r="CV29" s="2" t="s">
        <v>154</v>
      </c>
      <c r="CW29" s="10">
        <f>IFERROR(VLOOKUP(CV29,Dicionário!A:B,2,0),"Conferir")</f>
        <v>2</v>
      </c>
      <c r="CX29" s="2">
        <f t="shared" si="4"/>
        <v>563.58333333333337</v>
      </c>
      <c r="CY29" s="2">
        <v>0</v>
      </c>
      <c r="CZ29" s="2" t="s">
        <v>150</v>
      </c>
      <c r="DA29" s="10">
        <f>IFERROR(VLOOKUP(CZ29,Dicionário!$A:$B,2,0),"CONFERIR")</f>
        <v>2</v>
      </c>
      <c r="DC29" s="2" t="s">
        <v>190</v>
      </c>
      <c r="DD29" s="2" t="s">
        <v>190</v>
      </c>
      <c r="DE29" s="10">
        <f>IFERROR(VLOOKUP(DD29,Dicionário!A:B,2,0),"Conferir")</f>
        <v>2</v>
      </c>
      <c r="DF29" s="2" t="s">
        <v>156</v>
      </c>
      <c r="DG29" s="2" t="s">
        <v>216</v>
      </c>
      <c r="DH29" s="2" t="s">
        <v>157</v>
      </c>
      <c r="DI29" s="10">
        <f>IFERROR(VLOOKUP(DH29,Dicionário!$A:$B,2,0),"CONFERIR")</f>
        <v>2</v>
      </c>
      <c r="DJ29" s="2" t="s">
        <v>206</v>
      </c>
      <c r="DK29" s="10">
        <f>IFERROR(VLOOKUP(DJ29,Dicionário!A:B,2,0),"Conferir")</f>
        <v>7</v>
      </c>
      <c r="DL29" s="2" t="s">
        <v>206</v>
      </c>
      <c r="DM29" s="10">
        <f>IFERROR(VLOOKUP(DL29,Dicionário!A:B,2,0),"Conferir")</f>
        <v>7</v>
      </c>
      <c r="DN29" s="2" t="s">
        <v>126</v>
      </c>
      <c r="DO29" s="10">
        <f>IFERROR(VLOOKUP(DN29,Dicionário!A:B,2,0),"Conferir")</f>
        <v>2</v>
      </c>
      <c r="DP29" s="2" t="s">
        <v>126</v>
      </c>
      <c r="DQ29" s="10">
        <f>IFERROR(VLOOKUP(DP29,Dicionário!A:B,2,0),"Conferir")</f>
        <v>2</v>
      </c>
      <c r="DR29" s="2" t="s">
        <v>1441</v>
      </c>
      <c r="DS29" s="2">
        <f t="shared" si="5"/>
        <v>12505</v>
      </c>
      <c r="DT29" s="2">
        <f t="shared" si="6"/>
        <v>4276</v>
      </c>
      <c r="DU29" s="2">
        <v>18</v>
      </c>
      <c r="DV29" s="2">
        <v>2022</v>
      </c>
    </row>
    <row r="30" spans="1:126" ht="15.75" customHeight="1" x14ac:dyDescent="0.15">
      <c r="A30" s="6">
        <v>44965.623174305554</v>
      </c>
      <c r="B30" s="2" t="s">
        <v>900</v>
      </c>
      <c r="C30" s="2" t="s">
        <v>898</v>
      </c>
      <c r="D30" s="2" t="s">
        <v>192</v>
      </c>
      <c r="E30" s="2" t="s">
        <v>125</v>
      </c>
      <c r="F30" s="2" t="s">
        <v>126</v>
      </c>
      <c r="G30" s="2" t="s">
        <v>126</v>
      </c>
      <c r="H30" s="2">
        <v>1</v>
      </c>
      <c r="I30" s="2" t="s">
        <v>162</v>
      </c>
      <c r="J30" s="2" t="s">
        <v>127</v>
      </c>
      <c r="K30" s="2" t="s">
        <v>163</v>
      </c>
      <c r="L30" s="2" t="s">
        <v>128</v>
      </c>
      <c r="M30" s="2" t="s">
        <v>899</v>
      </c>
      <c r="N30" s="2">
        <v>2023020174</v>
      </c>
      <c r="O30" s="2">
        <v>11961381589</v>
      </c>
      <c r="P30" s="2">
        <v>596125355</v>
      </c>
      <c r="Q30" s="2">
        <v>53907182839</v>
      </c>
      <c r="R30" s="7">
        <v>38362</v>
      </c>
      <c r="S30" s="2" t="s">
        <v>224</v>
      </c>
      <c r="T30" s="2" t="s">
        <v>133</v>
      </c>
      <c r="U30" s="2" t="s">
        <v>901</v>
      </c>
      <c r="V30" s="8" t="s">
        <v>902</v>
      </c>
      <c r="W30" s="2" t="s">
        <v>168</v>
      </c>
      <c r="X30" s="2" t="s">
        <v>137</v>
      </c>
      <c r="Y30" s="2" t="s">
        <v>138</v>
      </c>
      <c r="Z30" s="2" t="s">
        <v>139</v>
      </c>
      <c r="AA30" s="2" t="s">
        <v>903</v>
      </c>
      <c r="AB30" s="2">
        <v>3</v>
      </c>
      <c r="AC30" s="2">
        <v>3</v>
      </c>
      <c r="AD30" s="2">
        <f t="shared" si="0"/>
        <v>6</v>
      </c>
      <c r="AE30" s="2">
        <v>0</v>
      </c>
      <c r="AF30" s="2">
        <f t="shared" si="1"/>
        <v>6</v>
      </c>
      <c r="AG30" s="2" t="str">
        <f t="shared" si="2"/>
        <v>Ok</v>
      </c>
      <c r="AH30" s="2" t="s">
        <v>169</v>
      </c>
      <c r="AI30" s="2">
        <v>0</v>
      </c>
      <c r="AJ30" s="2" t="s">
        <v>141</v>
      </c>
      <c r="AK30" s="2">
        <f>IFERROR(VLOOKUP(AJ30,Dicionário!A:B,2,0),"Conferir")</f>
        <v>2</v>
      </c>
      <c r="AL30" s="2">
        <v>4244</v>
      </c>
      <c r="AM30" s="2" t="s">
        <v>142</v>
      </c>
      <c r="AN30" s="9">
        <f>IFERROR(VLOOKUP(AM30,Dicionário!A:B,2,0),"Conferir")</f>
        <v>2</v>
      </c>
      <c r="AO30" s="2">
        <v>0</v>
      </c>
      <c r="AP30" s="2" t="s">
        <v>188</v>
      </c>
      <c r="AQ30" s="2">
        <f>IFERROR(VLOOKUP(AP30,Dicionário!A:B,2,0),"Conferir")</f>
        <v>0</v>
      </c>
      <c r="AR30" s="2">
        <v>0</v>
      </c>
      <c r="AS30" s="2" t="s">
        <v>141</v>
      </c>
      <c r="AT30" s="9">
        <f>IFERROR(VLOOKUP(AS30,Dicionário!A:B,2,0),"Conferir")</f>
        <v>2</v>
      </c>
      <c r="AU30" s="2">
        <v>0</v>
      </c>
      <c r="AV30" s="2">
        <f t="shared" si="9"/>
        <v>0</v>
      </c>
      <c r="AW30" s="2" t="s">
        <v>141</v>
      </c>
      <c r="AX30" s="9">
        <f>IFERROR(VLOOKUP(AW30,Dicionário!A:B,2,0),"Conferir")</f>
        <v>2</v>
      </c>
      <c r="AY30" s="2">
        <v>0</v>
      </c>
      <c r="AZ30" s="2" t="s">
        <v>141</v>
      </c>
      <c r="BA30" s="10">
        <f>IFERROR(VLOOKUP(AZ30,Dicionário!A:B,2,0),"Conferir")</f>
        <v>2</v>
      </c>
      <c r="BB30" s="2">
        <v>0</v>
      </c>
      <c r="BC30" s="2" t="s">
        <v>141</v>
      </c>
      <c r="BD30" s="10">
        <f>IFERROR(VLOOKUP(BC30,Dicionário!A:B,2,0),"Conferir")</f>
        <v>2</v>
      </c>
      <c r="BF30" s="2">
        <v>0</v>
      </c>
      <c r="BG30" s="2" t="s">
        <v>143</v>
      </c>
      <c r="BH30" s="10">
        <f>IFERROR(VLOOKUP(BG30,Dicionário!$A:$B,2,0),"CONFERIR")</f>
        <v>1</v>
      </c>
      <c r="BI30" s="2">
        <v>0</v>
      </c>
      <c r="BJ30" s="2" t="s">
        <v>144</v>
      </c>
      <c r="BK30" s="10">
        <f>IFERROR(VLOOKUP(BJ30,Dicionário!$A:$B,2,0),"CONFERIR")</f>
        <v>2</v>
      </c>
      <c r="BL30" s="2">
        <v>790</v>
      </c>
      <c r="BM30" s="2" t="s">
        <v>227</v>
      </c>
      <c r="BN30" s="10">
        <f>IFERROR(VLOOKUP(BM30,Dicionário!$A:$B,2,0),"CONFERIR")</f>
        <v>0</v>
      </c>
      <c r="BO30" s="2">
        <v>68</v>
      </c>
      <c r="BP30" s="2" t="s">
        <v>146</v>
      </c>
      <c r="BQ30" s="10">
        <f>IFERROR(VLOOKUP(BP30,Dicionário!$A:$B,2,0),"CONFERIR")</f>
        <v>2</v>
      </c>
      <c r="BR30" s="2">
        <v>161</v>
      </c>
      <c r="BS30" s="2" t="s">
        <v>146</v>
      </c>
      <c r="BT30" s="10">
        <f>IFERROR(VLOOKUP(BS30,Dicionário!$A:$B,2,0),"CONFERIR")</f>
        <v>2</v>
      </c>
      <c r="BU30" s="2">
        <v>30</v>
      </c>
      <c r="BV30" s="2" t="s">
        <v>588</v>
      </c>
      <c r="BW30" s="10">
        <f>IFERROR(VLOOKUP(BV30,Dicionário!$A:$B,2,0),"CONFERIR")</f>
        <v>0</v>
      </c>
      <c r="BX30" s="2" t="s">
        <v>148</v>
      </c>
      <c r="BY30" s="2">
        <v>215</v>
      </c>
      <c r="BZ30" s="2" t="s">
        <v>266</v>
      </c>
      <c r="CA30" s="10">
        <f>IFERROR(VLOOKUP(BZ30,Dicionário!$A:$B,2,0),"CONFERIR")</f>
        <v>0</v>
      </c>
      <c r="CB30" s="2">
        <v>18</v>
      </c>
      <c r="CC30" s="2">
        <v>0</v>
      </c>
      <c r="CD30" s="2" t="s">
        <v>150</v>
      </c>
      <c r="CE30" s="10">
        <f>IFERROR(VLOOKUP(CD30,Dicionário!$A:$B,2,0),"CONFERIR")</f>
        <v>2</v>
      </c>
      <c r="CF30" s="2">
        <v>0</v>
      </c>
      <c r="CG30" s="2" t="s">
        <v>150</v>
      </c>
      <c r="CH30" s="10">
        <f>IFERROR(VLOOKUP(CG30,Dicionário!$A:$B,2,0),"CONFERIR")</f>
        <v>2</v>
      </c>
      <c r="CI30" s="2">
        <v>443</v>
      </c>
      <c r="CJ30" s="2" t="s">
        <v>800</v>
      </c>
      <c r="CK30" s="10">
        <f>IFERROR(VLOOKUP(CJ30,Dicionário!$A:$B,2,0),"CONFERIR")</f>
        <v>0</v>
      </c>
      <c r="CL30" s="2" t="s">
        <v>904</v>
      </c>
      <c r="CM30" s="2">
        <v>2</v>
      </c>
      <c r="CN30" s="2">
        <v>0</v>
      </c>
      <c r="CO30" s="2">
        <v>2000</v>
      </c>
      <c r="CP30" s="2" t="s">
        <v>177</v>
      </c>
      <c r="CQ30" s="10">
        <f>IFERROR(VLOOKUP(CP30,Dicionário!$A:$B,2,0),"CONFERIR")</f>
        <v>0</v>
      </c>
      <c r="CR30" s="2">
        <v>0</v>
      </c>
      <c r="CS30" s="2" t="s">
        <v>154</v>
      </c>
      <c r="CT30" s="10">
        <f>IFERROR(VLOOKUP(CS30,Dicionário!A:B,2,0),"Conferir")</f>
        <v>2</v>
      </c>
      <c r="CU30" s="2">
        <v>0</v>
      </c>
      <c r="CV30" s="2" t="s">
        <v>154</v>
      </c>
      <c r="CW30" s="10">
        <f>IFERROR(VLOOKUP(CV30,Dicionário!A:B,2,0),"Conferir")</f>
        <v>2</v>
      </c>
      <c r="CX30" s="2">
        <f t="shared" si="4"/>
        <v>0</v>
      </c>
      <c r="CY30" s="2">
        <v>48000</v>
      </c>
      <c r="CZ30" s="2" t="s">
        <v>737</v>
      </c>
      <c r="DA30" s="10">
        <f>IFERROR(VLOOKUP(CZ30,Dicionário!$A:$B,2,0),"CONFERIR")</f>
        <v>2</v>
      </c>
      <c r="DC30" s="2" t="s">
        <v>155</v>
      </c>
      <c r="DD30" s="2" t="s">
        <v>155</v>
      </c>
      <c r="DE30" s="10">
        <f>IFERROR(VLOOKUP(DD30,Dicionário!A:B,2,0),"Conferir")</f>
        <v>1</v>
      </c>
      <c r="DF30" s="2" t="s">
        <v>156</v>
      </c>
      <c r="DH30" s="2" t="s">
        <v>205</v>
      </c>
      <c r="DI30" s="10">
        <f>IFERROR(VLOOKUP(DH30,Dicionário!$A:$B,2,0),"CONFERIR")</f>
        <v>1</v>
      </c>
      <c r="DJ30" s="2" t="s">
        <v>206</v>
      </c>
      <c r="DK30" s="10">
        <f>IFERROR(VLOOKUP(DJ30,Dicionário!A:B,2,0),"Conferir")</f>
        <v>7</v>
      </c>
      <c r="DL30" s="2" t="s">
        <v>158</v>
      </c>
      <c r="DM30" s="10">
        <f>IFERROR(VLOOKUP(DL30,Dicionário!A:B,2,0),"Conferir")</f>
        <v>5</v>
      </c>
      <c r="DN30" s="2" t="s">
        <v>126</v>
      </c>
      <c r="DO30" s="10">
        <f>IFERROR(VLOOKUP(DN30,Dicionário!A:B,2,0),"Conferir")</f>
        <v>2</v>
      </c>
      <c r="DP30" s="2" t="s">
        <v>126</v>
      </c>
      <c r="DQ30" s="10">
        <f>IFERROR(VLOOKUP(DP30,Dicionário!A:B,2,0),"Conferir")</f>
        <v>2</v>
      </c>
      <c r="DS30" s="2">
        <f t="shared" si="5"/>
        <v>4244</v>
      </c>
      <c r="DT30" s="2">
        <f t="shared" si="6"/>
        <v>51725</v>
      </c>
      <c r="DU30" s="2">
        <v>18</v>
      </c>
      <c r="DV30" s="2">
        <v>2022</v>
      </c>
    </row>
    <row r="31" spans="1:126" ht="15.75" customHeight="1" x14ac:dyDescent="0.15">
      <c r="A31" s="6">
        <v>44967.636009849535</v>
      </c>
      <c r="B31" s="2" t="s">
        <v>1355</v>
      </c>
      <c r="C31" s="2" t="s">
        <v>1353</v>
      </c>
      <c r="D31" s="2" t="s">
        <v>218</v>
      </c>
      <c r="E31" s="2" t="s">
        <v>125</v>
      </c>
      <c r="F31" s="2" t="s">
        <v>126</v>
      </c>
      <c r="G31" s="2" t="s">
        <v>126</v>
      </c>
      <c r="H31" s="2">
        <v>4</v>
      </c>
      <c r="I31" s="2">
        <v>1</v>
      </c>
      <c r="J31" s="2" t="s">
        <v>127</v>
      </c>
      <c r="K31" s="2" t="s">
        <v>163</v>
      </c>
      <c r="L31" s="2" t="s">
        <v>128</v>
      </c>
      <c r="M31" s="2" t="s">
        <v>1354</v>
      </c>
      <c r="N31" s="2">
        <v>2023020313</v>
      </c>
      <c r="O31" s="2">
        <v>11977354498</v>
      </c>
      <c r="P31" s="2">
        <v>545740666</v>
      </c>
      <c r="Q31" s="2">
        <v>53054808840</v>
      </c>
      <c r="R31" s="7">
        <v>37933</v>
      </c>
      <c r="S31" s="2" t="s">
        <v>132</v>
      </c>
      <c r="T31" s="2" t="s">
        <v>133</v>
      </c>
      <c r="U31" s="2" t="s">
        <v>1356</v>
      </c>
      <c r="V31" s="8" t="s">
        <v>1357</v>
      </c>
      <c r="W31" s="2" t="s">
        <v>168</v>
      </c>
      <c r="X31" s="2" t="s">
        <v>137</v>
      </c>
      <c r="Y31" s="2" t="s">
        <v>138</v>
      </c>
      <c r="Z31" s="2" t="s">
        <v>139</v>
      </c>
      <c r="AB31" s="2">
        <v>4</v>
      </c>
      <c r="AC31" s="2">
        <v>4</v>
      </c>
      <c r="AD31" s="2">
        <f t="shared" si="0"/>
        <v>8</v>
      </c>
      <c r="AF31" s="2">
        <f t="shared" si="1"/>
        <v>8</v>
      </c>
      <c r="AG31" s="2" t="str">
        <f t="shared" si="2"/>
        <v>Ok</v>
      </c>
      <c r="AH31" s="2" t="s">
        <v>169</v>
      </c>
      <c r="AI31" s="2">
        <v>0</v>
      </c>
      <c r="AJ31" s="2" t="s">
        <v>141</v>
      </c>
      <c r="AK31" s="2">
        <f>IFERROR(VLOOKUP(AJ31,Dicionário!A:B,2,0),"Conferir")</f>
        <v>2</v>
      </c>
      <c r="AL31" s="2">
        <v>2510</v>
      </c>
      <c r="AM31" s="2" t="s">
        <v>142</v>
      </c>
      <c r="AN31" s="9">
        <f>IFERROR(VLOOKUP(AM31,Dicionário!A:B,2,0),"Conferir")</f>
        <v>2</v>
      </c>
      <c r="AO31" s="2">
        <v>1337</v>
      </c>
      <c r="AP31" s="2" t="s">
        <v>284</v>
      </c>
      <c r="AQ31" s="2">
        <f>IFERROR(VLOOKUP(AP31,Dicionário!A:B,2,0),"Conferir")</f>
        <v>0</v>
      </c>
      <c r="AR31" s="2">
        <v>0</v>
      </c>
      <c r="AS31" s="2" t="s">
        <v>141</v>
      </c>
      <c r="AT31" s="9">
        <f>IFERROR(VLOOKUP(AS31,Dicionário!A:B,2,0),"Conferir")</f>
        <v>2</v>
      </c>
      <c r="AU31" s="2">
        <v>0</v>
      </c>
      <c r="AV31" s="2">
        <f t="shared" si="9"/>
        <v>0</v>
      </c>
      <c r="AW31" s="2" t="s">
        <v>141</v>
      </c>
      <c r="AX31" s="9">
        <f>IFERROR(VLOOKUP(AW31,Dicionário!A:B,2,0),"Conferir")</f>
        <v>2</v>
      </c>
      <c r="AY31" s="2">
        <v>0</v>
      </c>
      <c r="AZ31" s="2" t="s">
        <v>141</v>
      </c>
      <c r="BA31" s="10">
        <f>IFERROR(VLOOKUP(AZ31,Dicionário!A:B,2,0),"Conferir")</f>
        <v>2</v>
      </c>
      <c r="BB31" s="2">
        <v>606</v>
      </c>
      <c r="BC31" s="2" t="s">
        <v>351</v>
      </c>
      <c r="BD31" s="10">
        <f>IFERROR(VLOOKUP(BC31,Dicionário!A:B,2,0),"Conferir")</f>
        <v>2</v>
      </c>
      <c r="BE31" s="2" t="s">
        <v>1358</v>
      </c>
      <c r="BF31" s="2">
        <v>1</v>
      </c>
      <c r="BG31" s="2" t="s">
        <v>143</v>
      </c>
      <c r="BH31" s="10">
        <f>IFERROR(VLOOKUP(BG31,Dicionário!$A:$B,2,0),"CONFERIR")</f>
        <v>1</v>
      </c>
      <c r="BI31" s="2">
        <v>0</v>
      </c>
      <c r="BJ31" s="2" t="s">
        <v>144</v>
      </c>
      <c r="BK31" s="10">
        <f>IFERROR(VLOOKUP(BJ31,Dicionário!$A:$B,2,0),"CONFERIR")</f>
        <v>2</v>
      </c>
      <c r="BL31" s="2">
        <v>120</v>
      </c>
      <c r="BM31" s="2" t="s">
        <v>227</v>
      </c>
      <c r="BN31" s="10">
        <f>IFERROR(VLOOKUP(BM31,Dicionário!$A:$B,2,0),"CONFERIR")</f>
        <v>0</v>
      </c>
      <c r="BO31" s="2">
        <v>152</v>
      </c>
      <c r="BP31" s="2" t="s">
        <v>146</v>
      </c>
      <c r="BQ31" s="10">
        <f>IFERROR(VLOOKUP(BP31,Dicionário!$A:$B,2,0),"CONFERIR")</f>
        <v>2</v>
      </c>
      <c r="BR31" s="2">
        <v>296</v>
      </c>
      <c r="BS31" s="2" t="s">
        <v>146</v>
      </c>
      <c r="BT31" s="10">
        <f>IFERROR(VLOOKUP(BS31,Dicionário!$A:$B,2,0),"CONFERIR")</f>
        <v>2</v>
      </c>
      <c r="BU31" s="2">
        <v>27</v>
      </c>
      <c r="BV31" s="2" t="s">
        <v>147</v>
      </c>
      <c r="BW31" s="10">
        <f>IFERROR(VLOOKUP(BV31,Dicionário!$A:$B,2,0),"CONFERIR")</f>
        <v>2</v>
      </c>
      <c r="BX31" s="2" t="s">
        <v>148</v>
      </c>
      <c r="BY31" s="2">
        <v>211</v>
      </c>
      <c r="BZ31" s="2" t="s">
        <v>149</v>
      </c>
      <c r="CA31" s="10">
        <f>IFERROR(VLOOKUP(BZ31,Dicionário!$A:$B,2,0),"CONFERIR")</f>
        <v>2</v>
      </c>
      <c r="CB31" s="2">
        <v>540</v>
      </c>
      <c r="CC31" s="2">
        <v>0</v>
      </c>
      <c r="CD31" s="2" t="s">
        <v>150</v>
      </c>
      <c r="CE31" s="10">
        <f>IFERROR(VLOOKUP(CD31,Dicionário!$A:$B,2,0),"CONFERIR")</f>
        <v>2</v>
      </c>
      <c r="CF31" s="2">
        <v>1189</v>
      </c>
      <c r="CG31" s="2" t="s">
        <v>297</v>
      </c>
      <c r="CH31" s="10">
        <f>IFERROR(VLOOKUP(CG31,Dicionário!$A:$B,2,0),"CONFERIR")</f>
        <v>2</v>
      </c>
      <c r="CI31" s="2">
        <v>110</v>
      </c>
      <c r="CJ31" s="2" t="s">
        <v>175</v>
      </c>
      <c r="CK31" s="10">
        <f>IFERROR(VLOOKUP(CJ31,Dicionário!$A:$B,2,0),"CONFERIR")</f>
        <v>2</v>
      </c>
      <c r="CL31" s="2" t="s">
        <v>629</v>
      </c>
      <c r="CM31" s="2">
        <v>0</v>
      </c>
      <c r="CN31" s="2">
        <v>0</v>
      </c>
      <c r="CO31" s="2">
        <v>0</v>
      </c>
      <c r="CP31" s="2" t="s">
        <v>150</v>
      </c>
      <c r="CQ31" s="10">
        <f>IFERROR(VLOOKUP(CP31,Dicionário!$A:$B,2,0),"CONFERIR")</f>
        <v>2</v>
      </c>
      <c r="CR31" s="2">
        <v>0</v>
      </c>
      <c r="CS31" s="2" t="s">
        <v>150</v>
      </c>
      <c r="CT31" s="10">
        <f>IFERROR(VLOOKUP(CS31,Dicionário!A:B,2,0),"Conferir")</f>
        <v>2</v>
      </c>
      <c r="CU31" s="2">
        <v>0</v>
      </c>
      <c r="CV31" s="2" t="s">
        <v>150</v>
      </c>
      <c r="CW31" s="10">
        <f>IFERROR(VLOOKUP(CV31,Dicionário!A:B,2,0),"Conferir")</f>
        <v>2</v>
      </c>
      <c r="CX31" s="2">
        <f t="shared" si="4"/>
        <v>0</v>
      </c>
      <c r="CY31" s="2">
        <v>0</v>
      </c>
      <c r="CZ31" s="2" t="s">
        <v>150</v>
      </c>
      <c r="DA31" s="10">
        <f>IFERROR(VLOOKUP(CZ31,Dicionário!$A:$B,2,0),"CONFERIR")</f>
        <v>2</v>
      </c>
      <c r="DC31" s="2" t="s">
        <v>203</v>
      </c>
      <c r="DD31" s="2" t="s">
        <v>190</v>
      </c>
      <c r="DE31" s="10">
        <f>IFERROR(VLOOKUP(DD31,Dicionário!A:B,2,0),"Conferir")</f>
        <v>2</v>
      </c>
      <c r="DF31" s="2" t="s">
        <v>156</v>
      </c>
      <c r="DG31" s="2" t="s">
        <v>191</v>
      </c>
      <c r="DH31" s="2" t="s">
        <v>157</v>
      </c>
      <c r="DI31" s="10">
        <f>IFERROR(VLOOKUP(DH31,Dicionário!$A:$B,2,0),"CONFERIR")</f>
        <v>2</v>
      </c>
      <c r="DJ31" s="2" t="s">
        <v>319</v>
      </c>
      <c r="DK31" s="10">
        <f>IFERROR(VLOOKUP(DJ31,Dicionário!A:B,2,0),"Conferir")</f>
        <v>3</v>
      </c>
      <c r="DL31" s="2" t="s">
        <v>158</v>
      </c>
      <c r="DM31" s="10">
        <f>IFERROR(VLOOKUP(DL31,Dicionário!A:B,2,0),"Conferir")</f>
        <v>5</v>
      </c>
      <c r="DN31" s="2" t="s">
        <v>126</v>
      </c>
      <c r="DO31" s="10">
        <f>IFERROR(VLOOKUP(DN31,Dicionário!A:B,2,0),"Conferir")</f>
        <v>2</v>
      </c>
      <c r="DP31" s="2" t="s">
        <v>126</v>
      </c>
      <c r="DQ31" s="10">
        <f>IFERROR(VLOOKUP(DP31,Dicionário!A:B,2,0),"Conferir")</f>
        <v>2</v>
      </c>
      <c r="DS31" s="2">
        <f t="shared" si="5"/>
        <v>4453</v>
      </c>
      <c r="DT31" s="2">
        <f t="shared" si="6"/>
        <v>2645</v>
      </c>
      <c r="DU31" s="2">
        <v>19</v>
      </c>
      <c r="DV31" s="2">
        <v>2022</v>
      </c>
    </row>
    <row r="32" spans="1:126" ht="15.75" customHeight="1" x14ac:dyDescent="0.15">
      <c r="A32" s="6">
        <v>44967.616934143516</v>
      </c>
      <c r="B32" s="2" t="s">
        <v>1216</v>
      </c>
      <c r="C32" s="2" t="s">
        <v>1214</v>
      </c>
      <c r="D32" s="2" t="s">
        <v>409</v>
      </c>
      <c r="E32" s="2" t="s">
        <v>125</v>
      </c>
      <c r="F32" s="2" t="s">
        <v>126</v>
      </c>
      <c r="G32" s="2" t="s">
        <v>126</v>
      </c>
      <c r="H32" s="2">
        <v>1</v>
      </c>
      <c r="I32" s="2" t="s">
        <v>162</v>
      </c>
      <c r="J32" s="2" t="s">
        <v>127</v>
      </c>
      <c r="K32" s="2" t="s">
        <v>163</v>
      </c>
      <c r="L32" s="2" t="s">
        <v>128</v>
      </c>
      <c r="M32" s="2" t="s">
        <v>1215</v>
      </c>
      <c r="N32" s="2">
        <v>2023020275</v>
      </c>
      <c r="O32" s="2">
        <v>11972704314</v>
      </c>
      <c r="P32" s="2">
        <v>533672247</v>
      </c>
      <c r="Q32" s="2">
        <v>54195273838</v>
      </c>
      <c r="R32" s="7">
        <v>38614</v>
      </c>
      <c r="S32" s="2" t="s">
        <v>224</v>
      </c>
      <c r="T32" s="2" t="s">
        <v>133</v>
      </c>
      <c r="U32" s="2" t="s">
        <v>1217</v>
      </c>
      <c r="V32" s="8" t="s">
        <v>1218</v>
      </c>
      <c r="W32" s="2" t="s">
        <v>254</v>
      </c>
      <c r="X32" s="2" t="s">
        <v>137</v>
      </c>
      <c r="Y32" s="2" t="s">
        <v>138</v>
      </c>
      <c r="Z32" s="2" t="s">
        <v>139</v>
      </c>
      <c r="AB32" s="2">
        <v>3</v>
      </c>
      <c r="AC32" s="2">
        <v>3</v>
      </c>
      <c r="AD32" s="2">
        <f t="shared" si="0"/>
        <v>6</v>
      </c>
      <c r="AE32" s="2">
        <v>0</v>
      </c>
      <c r="AF32" s="2">
        <f t="shared" si="1"/>
        <v>6</v>
      </c>
      <c r="AG32" s="2" t="str">
        <f t="shared" si="2"/>
        <v>Ok</v>
      </c>
      <c r="AH32" s="2" t="s">
        <v>140</v>
      </c>
      <c r="AI32" s="2">
        <v>0</v>
      </c>
      <c r="AJ32" s="2" t="s">
        <v>141</v>
      </c>
      <c r="AK32" s="2">
        <f>IFERROR(VLOOKUP(AJ32,Dicionário!A:B,2,0),"Conferir")</f>
        <v>2</v>
      </c>
      <c r="AL32" s="2">
        <v>0</v>
      </c>
      <c r="AM32" s="2" t="s">
        <v>141</v>
      </c>
      <c r="AN32" s="9">
        <f>IFERROR(VLOOKUP(AM32,Dicionário!A:B,2,0),"Conferir")</f>
        <v>2</v>
      </c>
      <c r="AO32" s="2">
        <v>6087</v>
      </c>
      <c r="AP32" s="2" t="s">
        <v>142</v>
      </c>
      <c r="AQ32" s="2">
        <f>IFERROR(VLOOKUP(AP32,Dicionário!A:B,2,0),"Conferir")</f>
        <v>2</v>
      </c>
      <c r="AR32" s="2">
        <v>0</v>
      </c>
      <c r="AS32" s="2" t="s">
        <v>141</v>
      </c>
      <c r="AT32" s="9">
        <f>IFERROR(VLOOKUP(AS32,Dicionário!A:B,2,0),"Conferir")</f>
        <v>2</v>
      </c>
      <c r="AU32" s="2">
        <v>0</v>
      </c>
      <c r="AV32" s="2">
        <v>0</v>
      </c>
      <c r="AW32" s="2" t="s">
        <v>141</v>
      </c>
      <c r="AX32" s="9">
        <f>IFERROR(VLOOKUP(AW32,Dicionário!A:B,2,0),"Conferir")</f>
        <v>2</v>
      </c>
      <c r="AY32" s="2">
        <v>0</v>
      </c>
      <c r="AZ32" s="2" t="s">
        <v>141</v>
      </c>
      <c r="BA32" s="10">
        <f>IFERROR(VLOOKUP(AZ32,Dicionário!A:B,2,0),"Conferir")</f>
        <v>2</v>
      </c>
      <c r="BB32" s="2">
        <v>0</v>
      </c>
      <c r="BC32" s="2" t="s">
        <v>141</v>
      </c>
      <c r="BD32" s="10">
        <f>IFERROR(VLOOKUP(BC32,Dicionário!A:B,2,0),"Conferir")</f>
        <v>2</v>
      </c>
      <c r="BF32" s="2">
        <v>1</v>
      </c>
      <c r="BG32" s="2" t="s">
        <v>172</v>
      </c>
      <c r="BH32" s="10">
        <f>IFERROR(VLOOKUP(BG32,Dicionário!$A:$B,2,0),"CONFERIR")</f>
        <v>2</v>
      </c>
      <c r="BI32" s="2">
        <v>1800</v>
      </c>
      <c r="BJ32" s="2" t="s">
        <v>201</v>
      </c>
      <c r="BK32" s="10">
        <f>IFERROR(VLOOKUP(BJ32,Dicionário!$A:$B,2,0),"CONFERIR")</f>
        <v>0</v>
      </c>
      <c r="BL32" s="2">
        <v>1980</v>
      </c>
      <c r="BM32" s="2" t="s">
        <v>227</v>
      </c>
      <c r="BN32" s="10">
        <f>IFERROR(VLOOKUP(BM32,Dicionário!$A:$B,2,0),"CONFERIR")</f>
        <v>0</v>
      </c>
      <c r="BO32" s="2">
        <v>68</v>
      </c>
      <c r="BP32" s="2" t="s">
        <v>146</v>
      </c>
      <c r="BQ32" s="10">
        <f>IFERROR(VLOOKUP(BP32,Dicionário!$A:$B,2,0),"CONFERIR")</f>
        <v>2</v>
      </c>
      <c r="BR32" s="2">
        <v>157</v>
      </c>
      <c r="BS32" s="2" t="s">
        <v>146</v>
      </c>
      <c r="BT32" s="10">
        <f>IFERROR(VLOOKUP(BS32,Dicionário!$A:$B,2,0),"CONFERIR")</f>
        <v>2</v>
      </c>
      <c r="BU32" s="2">
        <v>117</v>
      </c>
      <c r="BV32" s="2" t="s">
        <v>353</v>
      </c>
      <c r="BW32" s="10">
        <f>IFERROR(VLOOKUP(BV32,Dicionário!$A:$B,2,0),"CONFERIR")</f>
        <v>0</v>
      </c>
      <c r="BX32" s="2" t="s">
        <v>148</v>
      </c>
      <c r="BY32" s="2">
        <v>209</v>
      </c>
      <c r="BZ32" s="2" t="s">
        <v>266</v>
      </c>
      <c r="CA32" s="10">
        <f>IFERROR(VLOOKUP(BZ32,Dicionário!$A:$B,2,0),"CONFERIR")</f>
        <v>0</v>
      </c>
      <c r="CB32" s="2">
        <v>140</v>
      </c>
      <c r="CC32" s="2">
        <v>0</v>
      </c>
      <c r="CD32" s="2" t="s">
        <v>150</v>
      </c>
      <c r="CE32" s="10">
        <f>IFERROR(VLOOKUP(CD32,Dicionário!$A:$B,2,0),"CONFERIR")</f>
        <v>2</v>
      </c>
      <c r="CF32" s="2">
        <v>0</v>
      </c>
      <c r="CG32" s="2" t="s">
        <v>150</v>
      </c>
      <c r="CH32" s="10">
        <f>IFERROR(VLOOKUP(CG32,Dicionário!$A:$B,2,0),"CONFERIR")</f>
        <v>2</v>
      </c>
      <c r="CI32" s="2">
        <v>600</v>
      </c>
      <c r="CJ32" s="2" t="s">
        <v>287</v>
      </c>
      <c r="CK32" s="10">
        <f>IFERROR(VLOOKUP(CJ32,Dicionário!$A:$B,2,0),"CONFERIR")</f>
        <v>0</v>
      </c>
      <c r="CL32" s="2" t="s">
        <v>1219</v>
      </c>
      <c r="CM32" s="2">
        <v>1</v>
      </c>
      <c r="CN32" s="2">
        <v>0</v>
      </c>
      <c r="CO32" s="2">
        <v>2061</v>
      </c>
      <c r="CP32" s="2" t="s">
        <v>177</v>
      </c>
      <c r="CQ32" s="10">
        <f>IFERROR(VLOOKUP(CP32,Dicionário!$A:$B,2,0),"CONFERIR")</f>
        <v>0</v>
      </c>
      <c r="CR32" s="2">
        <v>357</v>
      </c>
      <c r="CS32" s="2" t="s">
        <v>154</v>
      </c>
      <c r="CT32" s="10">
        <f>IFERROR(VLOOKUP(CS32,Dicionário!A:B,2,0),"Conferir")</f>
        <v>2</v>
      </c>
      <c r="CU32" s="2">
        <v>0</v>
      </c>
      <c r="CV32" s="2" t="s">
        <v>150</v>
      </c>
      <c r="CW32" s="10">
        <f>IFERROR(VLOOKUP(CV32,Dicionário!A:B,2,0),"Conferir")</f>
        <v>2</v>
      </c>
      <c r="CX32" s="2">
        <f t="shared" si="4"/>
        <v>-29.75</v>
      </c>
      <c r="CY32" s="2">
        <v>39000</v>
      </c>
      <c r="CZ32" s="2" t="s">
        <v>177</v>
      </c>
      <c r="DA32" s="10">
        <f>IFERROR(VLOOKUP(CZ32,Dicionário!$A:$B,2,0),"CONFERIR")</f>
        <v>0</v>
      </c>
      <c r="DC32" s="2" t="s">
        <v>190</v>
      </c>
      <c r="DD32" s="2" t="s">
        <v>190</v>
      </c>
      <c r="DE32" s="10">
        <f>IFERROR(VLOOKUP(DD32,Dicionário!A:B,2,0),"Conferir")</f>
        <v>2</v>
      </c>
      <c r="DF32" s="2" t="s">
        <v>179</v>
      </c>
      <c r="DG32" s="2" t="s">
        <v>191</v>
      </c>
      <c r="DH32" s="2" t="s">
        <v>205</v>
      </c>
      <c r="DI32" s="10">
        <f>IFERROR(VLOOKUP(DH32,Dicionário!$A:$B,2,0),"CONFERIR")</f>
        <v>1</v>
      </c>
      <c r="DJ32" s="2" t="s">
        <v>206</v>
      </c>
      <c r="DK32" s="10">
        <f>IFERROR(VLOOKUP(DJ32,Dicionário!A:B,2,0),"Conferir")</f>
        <v>7</v>
      </c>
      <c r="DL32" s="2" t="s">
        <v>206</v>
      </c>
      <c r="DM32" s="10">
        <f>IFERROR(VLOOKUP(DL32,Dicionário!A:B,2,0),"Conferir")</f>
        <v>7</v>
      </c>
      <c r="DN32" s="2" t="s">
        <v>126</v>
      </c>
      <c r="DO32" s="10">
        <f>IFERROR(VLOOKUP(DN32,Dicionário!A:B,2,0),"Conferir")</f>
        <v>2</v>
      </c>
      <c r="DP32" s="2" t="s">
        <v>126</v>
      </c>
      <c r="DQ32" s="10">
        <f>IFERROR(VLOOKUP(DP32,Dicionário!A:B,2,0),"Conferir")</f>
        <v>2</v>
      </c>
      <c r="DS32" s="2">
        <f t="shared" si="5"/>
        <v>6087</v>
      </c>
      <c r="DT32" s="2">
        <f t="shared" si="6"/>
        <v>46489</v>
      </c>
      <c r="DU32" s="2">
        <v>18</v>
      </c>
      <c r="DV32" s="2">
        <v>2023</v>
      </c>
    </row>
    <row r="33" spans="1:126" ht="15.75" customHeight="1" x14ac:dyDescent="0.15">
      <c r="A33" s="6">
        <v>44967.72806577546</v>
      </c>
      <c r="B33" s="2" t="s">
        <v>780</v>
      </c>
      <c r="C33" s="2" t="s">
        <v>778</v>
      </c>
      <c r="D33" s="2" t="s">
        <v>180</v>
      </c>
      <c r="E33" s="2" t="s">
        <v>125</v>
      </c>
      <c r="F33" s="2" t="s">
        <v>126</v>
      </c>
      <c r="G33" s="2" t="s">
        <v>126</v>
      </c>
      <c r="H33" s="2">
        <v>1</v>
      </c>
      <c r="I33" s="2">
        <v>1</v>
      </c>
      <c r="J33" s="2" t="s">
        <v>127</v>
      </c>
      <c r="K33" s="2" t="s">
        <v>128</v>
      </c>
      <c r="L33" s="2" t="s">
        <v>221</v>
      </c>
      <c r="M33" s="2" t="s">
        <v>779</v>
      </c>
      <c r="N33" s="2">
        <v>2023020145</v>
      </c>
      <c r="O33" s="2">
        <v>11964282121</v>
      </c>
      <c r="P33" s="2">
        <v>547177872</v>
      </c>
      <c r="Q33" s="2">
        <v>51933328894</v>
      </c>
      <c r="R33" s="7">
        <v>38289</v>
      </c>
      <c r="S33" s="2" t="s">
        <v>132</v>
      </c>
      <c r="T33" s="2" t="s">
        <v>133</v>
      </c>
      <c r="U33" s="2" t="s">
        <v>781</v>
      </c>
      <c r="V33" s="8" t="s">
        <v>782</v>
      </c>
      <c r="W33" s="2" t="s">
        <v>369</v>
      </c>
      <c r="X33" s="2" t="s">
        <v>137</v>
      </c>
      <c r="Y33" s="2" t="s">
        <v>138</v>
      </c>
      <c r="Z33" s="2" t="s">
        <v>139</v>
      </c>
      <c r="AB33" s="2">
        <v>3</v>
      </c>
      <c r="AC33" s="2">
        <v>3</v>
      </c>
      <c r="AD33" s="2">
        <f t="shared" si="0"/>
        <v>6</v>
      </c>
      <c r="AF33" s="2">
        <f t="shared" si="1"/>
        <v>6</v>
      </c>
      <c r="AG33" s="2" t="str">
        <f t="shared" si="2"/>
        <v>Ok</v>
      </c>
      <c r="AH33" s="2" t="s">
        <v>169</v>
      </c>
      <c r="AI33" s="2">
        <v>0</v>
      </c>
      <c r="AJ33" s="2" t="s">
        <v>141</v>
      </c>
      <c r="AK33" s="2">
        <f>IFERROR(VLOOKUP(AJ33,Dicionário!A:B,2,0),"Conferir")</f>
        <v>2</v>
      </c>
      <c r="AL33" s="2">
        <v>264</v>
      </c>
      <c r="AM33" s="2" t="s">
        <v>170</v>
      </c>
      <c r="AN33" s="9">
        <f>IFERROR(VLOOKUP(AM33,Dicionário!A:B,2,0),"Conferir")</f>
        <v>2</v>
      </c>
      <c r="AO33" s="2">
        <v>7200</v>
      </c>
      <c r="AP33" s="2" t="s">
        <v>307</v>
      </c>
      <c r="AQ33" s="2">
        <f>IFERROR(VLOOKUP(AP33,Dicionário!A:B,2,0),"Conferir")</f>
        <v>2</v>
      </c>
      <c r="AR33" s="2">
        <v>0</v>
      </c>
      <c r="AS33" s="2" t="s">
        <v>141</v>
      </c>
      <c r="AT33" s="9">
        <f>IFERROR(VLOOKUP(AS33,Dicionário!A:B,2,0),"Conferir")</f>
        <v>2</v>
      </c>
      <c r="AU33" s="2">
        <v>0</v>
      </c>
      <c r="AV33" s="2">
        <v>0</v>
      </c>
      <c r="AW33" s="2" t="s">
        <v>141</v>
      </c>
      <c r="AX33" s="9">
        <f>IFERROR(VLOOKUP(AW33,Dicionário!A:B,2,0),"Conferir")</f>
        <v>2</v>
      </c>
      <c r="AY33" s="2">
        <v>0</v>
      </c>
      <c r="AZ33" s="2" t="s">
        <v>141</v>
      </c>
      <c r="BA33" s="10">
        <f>IFERROR(VLOOKUP(AZ33,Dicionário!A:B,2,0),"Conferir")</f>
        <v>2</v>
      </c>
      <c r="BB33" s="2">
        <v>0</v>
      </c>
      <c r="BC33" s="2" t="s">
        <v>141</v>
      </c>
      <c r="BD33" s="10">
        <f>IFERROR(VLOOKUP(BC33,Dicionário!A:B,2,0),"Conferir")</f>
        <v>2</v>
      </c>
      <c r="BF33" s="2">
        <v>0</v>
      </c>
      <c r="BG33" s="2" t="s">
        <v>143</v>
      </c>
      <c r="BH33" s="10">
        <f>IFERROR(VLOOKUP(BG33,Dicionário!$A:$B,2,0),"CONFERIR")</f>
        <v>1</v>
      </c>
      <c r="BI33" s="2">
        <v>0</v>
      </c>
      <c r="BJ33" s="2" t="s">
        <v>144</v>
      </c>
      <c r="BK33" s="10">
        <f>IFERROR(VLOOKUP(BJ33,Dicionário!$A:$B,2,0),"CONFERIR")</f>
        <v>2</v>
      </c>
      <c r="BL33" s="2">
        <v>345</v>
      </c>
      <c r="BM33" s="2" t="s">
        <v>227</v>
      </c>
      <c r="BN33" s="10">
        <f>IFERROR(VLOOKUP(BM33,Dicionário!$A:$B,2,0),"CONFERIR")</f>
        <v>0</v>
      </c>
      <c r="BO33" s="2">
        <v>128</v>
      </c>
      <c r="BP33" s="2" t="s">
        <v>146</v>
      </c>
      <c r="BQ33" s="10">
        <f>IFERROR(VLOOKUP(BP33,Dicionário!$A:$B,2,0),"CONFERIR")</f>
        <v>2</v>
      </c>
      <c r="BR33" s="2">
        <v>280</v>
      </c>
      <c r="BS33" s="2" t="s">
        <v>341</v>
      </c>
      <c r="BT33" s="10">
        <f>IFERROR(VLOOKUP(BS33,Dicionário!$A:$B,2,0),"CONFERIR")</f>
        <v>0</v>
      </c>
      <c r="BU33" s="2">
        <v>0</v>
      </c>
      <c r="BV33" s="2" t="s">
        <v>150</v>
      </c>
      <c r="BW33" s="10">
        <f>IFERROR(VLOOKUP(BV33,Dicionário!$A:$B,2,0),"CONFERIR")</f>
        <v>2</v>
      </c>
      <c r="BX33" s="2" t="s">
        <v>148</v>
      </c>
      <c r="BY33" s="2">
        <v>200</v>
      </c>
      <c r="BZ33" s="2" t="s">
        <v>149</v>
      </c>
      <c r="CA33" s="10">
        <f>IFERROR(VLOOKUP(BZ33,Dicionário!$A:$B,2,0),"CONFERIR")</f>
        <v>2</v>
      </c>
      <c r="CB33" s="2">
        <v>600</v>
      </c>
      <c r="CC33" s="2">
        <v>0</v>
      </c>
      <c r="CD33" s="2" t="s">
        <v>150</v>
      </c>
      <c r="CE33" s="10">
        <f>IFERROR(VLOOKUP(CD33,Dicionário!$A:$B,2,0),"CONFERIR")</f>
        <v>2</v>
      </c>
      <c r="CF33" s="2">
        <v>350</v>
      </c>
      <c r="CG33" s="2" t="s">
        <v>267</v>
      </c>
      <c r="CH33" s="10">
        <f>IFERROR(VLOOKUP(CG33,Dicionário!$A:$B,2,0),"CONFERIR")</f>
        <v>0</v>
      </c>
      <c r="CI33" s="2">
        <v>400</v>
      </c>
      <c r="CJ33" s="2" t="s">
        <v>287</v>
      </c>
      <c r="CK33" s="10">
        <f>IFERROR(VLOOKUP(CJ33,Dicionário!$A:$B,2,0),"CONFERIR")</f>
        <v>0</v>
      </c>
      <c r="CL33" s="2" t="s">
        <v>783</v>
      </c>
      <c r="CM33" s="2">
        <v>1</v>
      </c>
      <c r="CN33" s="2">
        <v>0</v>
      </c>
      <c r="CO33" s="2">
        <v>177</v>
      </c>
      <c r="CP33" s="2" t="s">
        <v>154</v>
      </c>
      <c r="CQ33" s="10">
        <f>IFERROR(VLOOKUP(CP33,Dicionário!$A:$B,2,0),"CONFERIR")</f>
        <v>2</v>
      </c>
      <c r="CR33" s="2">
        <v>1628</v>
      </c>
      <c r="CS33" s="2" t="s">
        <v>154</v>
      </c>
      <c r="CT33" s="10">
        <f>IFERROR(VLOOKUP(CS33,Dicionário!A:B,2,0),"Conferir")</f>
        <v>2</v>
      </c>
      <c r="CU33" s="2">
        <v>0</v>
      </c>
      <c r="CV33" s="2" t="s">
        <v>154</v>
      </c>
      <c r="CW33" s="10">
        <f>IFERROR(VLOOKUP(CV33,Dicionário!A:B,2,0),"Conferir")</f>
        <v>2</v>
      </c>
      <c r="CX33" s="2">
        <f t="shared" si="4"/>
        <v>-135.66666666666666</v>
      </c>
      <c r="CY33" s="2">
        <v>4800</v>
      </c>
      <c r="CZ33" s="2" t="s">
        <v>784</v>
      </c>
      <c r="DA33" s="10">
        <f>IFERROR(VLOOKUP(CZ33,Dicionário!$A:$B,2,0),"CONFERIR")</f>
        <v>1</v>
      </c>
      <c r="DC33" s="2" t="s">
        <v>155</v>
      </c>
      <c r="DD33" s="2" t="s">
        <v>190</v>
      </c>
      <c r="DE33" s="10">
        <f>IFERROR(VLOOKUP(DD33,Dicionário!A:B,2,0),"Conferir")</f>
        <v>2</v>
      </c>
      <c r="DF33" s="2" t="s">
        <v>156</v>
      </c>
      <c r="DG33" s="2" t="s">
        <v>204</v>
      </c>
      <c r="DH33" s="2" t="s">
        <v>205</v>
      </c>
      <c r="DI33" s="10">
        <f>IFERROR(VLOOKUP(DH33,Dicionário!$A:$B,2,0),"CONFERIR")</f>
        <v>1</v>
      </c>
      <c r="DJ33" s="2" t="s">
        <v>217</v>
      </c>
      <c r="DK33" s="10">
        <f>IFERROR(VLOOKUP(DJ33,Dicionário!A:B,2,0),"Conferir")</f>
        <v>6</v>
      </c>
      <c r="DL33" s="2" t="s">
        <v>206</v>
      </c>
      <c r="DM33" s="10">
        <f>IFERROR(VLOOKUP(DL33,Dicionário!A:B,2,0),"Conferir")</f>
        <v>7</v>
      </c>
      <c r="DN33" s="2" t="s">
        <v>126</v>
      </c>
      <c r="DO33" s="10">
        <f>IFERROR(VLOOKUP(DN33,Dicionário!A:B,2,0),"Conferir")</f>
        <v>2</v>
      </c>
      <c r="DP33" s="2" t="s">
        <v>126</v>
      </c>
      <c r="DQ33" s="10">
        <f>IFERROR(VLOOKUP(DP33,Dicionário!A:B,2,0),"Conferir")</f>
        <v>2</v>
      </c>
      <c r="DS33" s="2">
        <f t="shared" si="5"/>
        <v>7464</v>
      </c>
      <c r="DT33" s="2">
        <f t="shared" si="6"/>
        <v>8908</v>
      </c>
      <c r="DU33" s="2">
        <v>18</v>
      </c>
      <c r="DV33" s="2">
        <v>2022</v>
      </c>
    </row>
    <row r="34" spans="1:126" ht="15.75" customHeight="1" x14ac:dyDescent="0.15">
      <c r="A34" s="6">
        <v>44966.584098796295</v>
      </c>
      <c r="B34" s="2" t="s">
        <v>1066</v>
      </c>
      <c r="C34" s="2" t="s">
        <v>1063</v>
      </c>
      <c r="D34" s="2" t="s">
        <v>180</v>
      </c>
      <c r="E34" s="2" t="s">
        <v>125</v>
      </c>
      <c r="F34" s="2" t="s">
        <v>126</v>
      </c>
      <c r="G34" s="2" t="s">
        <v>1064</v>
      </c>
      <c r="H34" s="2">
        <v>2</v>
      </c>
      <c r="I34" s="2">
        <v>1</v>
      </c>
      <c r="J34" s="2" t="s">
        <v>127</v>
      </c>
      <c r="K34" s="2" t="s">
        <v>128</v>
      </c>
      <c r="L34" s="2" t="s">
        <v>182</v>
      </c>
      <c r="M34" s="2" t="s">
        <v>1065</v>
      </c>
      <c r="N34" s="2">
        <v>2023020213</v>
      </c>
      <c r="O34" s="2">
        <v>11952034170</v>
      </c>
      <c r="P34" s="2" t="s">
        <v>1067</v>
      </c>
      <c r="Q34" s="2">
        <v>50624051811</v>
      </c>
      <c r="R34" s="7">
        <v>38420</v>
      </c>
      <c r="S34" s="2" t="s">
        <v>132</v>
      </c>
      <c r="T34" s="2" t="s">
        <v>133</v>
      </c>
      <c r="U34" s="2" t="s">
        <v>1068</v>
      </c>
      <c r="V34" s="8" t="s">
        <v>1069</v>
      </c>
      <c r="W34" s="2" t="s">
        <v>168</v>
      </c>
      <c r="X34" s="2" t="s">
        <v>137</v>
      </c>
      <c r="Y34" s="2" t="s">
        <v>138</v>
      </c>
      <c r="Z34" s="2" t="s">
        <v>139</v>
      </c>
      <c r="AB34" s="2">
        <v>3</v>
      </c>
      <c r="AC34" s="2">
        <v>1</v>
      </c>
      <c r="AD34" s="2">
        <f t="shared" si="0"/>
        <v>2</v>
      </c>
      <c r="AE34" s="2">
        <v>2</v>
      </c>
      <c r="AF34" s="2">
        <f t="shared" si="1"/>
        <v>4</v>
      </c>
      <c r="AG34" s="2" t="str">
        <f t="shared" si="2"/>
        <v>Ok</v>
      </c>
      <c r="AH34" s="2" t="s">
        <v>140</v>
      </c>
      <c r="AI34" s="2">
        <v>0</v>
      </c>
      <c r="AJ34" s="2" t="s">
        <v>141</v>
      </c>
      <c r="AK34" s="2">
        <f>IFERROR(VLOOKUP(AJ34,Dicionário!A:B,2,0),"Conferir")</f>
        <v>2</v>
      </c>
      <c r="AL34" s="2">
        <v>0</v>
      </c>
      <c r="AM34" s="2" t="s">
        <v>141</v>
      </c>
      <c r="AN34" s="9">
        <f>IFERROR(VLOOKUP(AM34,Dicionário!A:B,2,0),"Conferir")</f>
        <v>2</v>
      </c>
      <c r="AO34" s="2">
        <v>1844</v>
      </c>
      <c r="AP34" s="2" t="s">
        <v>142</v>
      </c>
      <c r="AQ34" s="2">
        <f>IFERROR(VLOOKUP(AP34,Dicionário!A:B,2,0),"Conferir")</f>
        <v>2</v>
      </c>
      <c r="AR34" s="2">
        <v>0</v>
      </c>
      <c r="AS34" s="2" t="s">
        <v>141</v>
      </c>
      <c r="AT34" s="9">
        <f>IFERROR(VLOOKUP(AS34,Dicionário!A:B,2,0),"Conferir")</f>
        <v>2</v>
      </c>
      <c r="AU34" s="2">
        <v>0</v>
      </c>
      <c r="AV34" s="2">
        <f t="shared" ref="AV34:AV53" si="10">ROUND(AU34+CX34,0)</f>
        <v>0</v>
      </c>
      <c r="AW34" s="2" t="s">
        <v>141</v>
      </c>
      <c r="AX34" s="9">
        <f>IFERROR(VLOOKUP(AW34,Dicionário!A:B,2,0),"Conferir")</f>
        <v>2</v>
      </c>
      <c r="AY34" s="2">
        <v>0</v>
      </c>
      <c r="AZ34" s="2" t="s">
        <v>141</v>
      </c>
      <c r="BA34" s="10">
        <f>IFERROR(VLOOKUP(AZ34,Dicionário!A:B,2,0),"Conferir")</f>
        <v>2</v>
      </c>
      <c r="BB34" s="2">
        <v>0</v>
      </c>
      <c r="BC34" s="2" t="s">
        <v>141</v>
      </c>
      <c r="BD34" s="10">
        <f>IFERROR(VLOOKUP(BC34,Dicionário!A:B,2,0),"Conferir")</f>
        <v>2</v>
      </c>
      <c r="BF34" s="2">
        <v>0</v>
      </c>
      <c r="BG34" s="2" t="s">
        <v>265</v>
      </c>
      <c r="BH34" s="10">
        <f>IFERROR(VLOOKUP(BG34,Dicionário!$A:$B,2,0),"CONFERIR")</f>
        <v>3</v>
      </c>
      <c r="BI34" s="2">
        <v>0</v>
      </c>
      <c r="BJ34" s="2" t="s">
        <v>238</v>
      </c>
      <c r="BK34" s="10">
        <f>IFERROR(VLOOKUP(BJ34,Dicionário!$A:$B,2,0),"CONFERIR")</f>
        <v>2</v>
      </c>
      <c r="BL34" s="2">
        <v>250</v>
      </c>
      <c r="BM34" s="2" t="s">
        <v>227</v>
      </c>
      <c r="BN34" s="10">
        <f>IFERROR(VLOOKUP(BM34,Dicionário!$A:$B,2,0),"CONFERIR")</f>
        <v>0</v>
      </c>
      <c r="BO34" s="2">
        <v>71</v>
      </c>
      <c r="BP34" s="2" t="s">
        <v>146</v>
      </c>
      <c r="BQ34" s="10">
        <f>IFERROR(VLOOKUP(BP34,Dicionário!$A:$B,2,0),"CONFERIR")</f>
        <v>2</v>
      </c>
      <c r="BR34" s="2">
        <v>244</v>
      </c>
      <c r="BS34" s="2" t="s">
        <v>146</v>
      </c>
      <c r="BT34" s="10">
        <f>IFERROR(VLOOKUP(BS34,Dicionário!$A:$B,2,0),"CONFERIR")</f>
        <v>2</v>
      </c>
      <c r="BU34" s="2">
        <v>20</v>
      </c>
      <c r="BV34" s="2" t="s">
        <v>353</v>
      </c>
      <c r="BW34" s="10">
        <f>IFERROR(VLOOKUP(BV34,Dicionário!$A:$B,2,0),"CONFERIR")</f>
        <v>0</v>
      </c>
      <c r="BX34" s="2" t="s">
        <v>202</v>
      </c>
      <c r="BY34" s="2">
        <v>200</v>
      </c>
      <c r="BZ34" s="2" t="s">
        <v>266</v>
      </c>
      <c r="CA34" s="10">
        <f>IFERROR(VLOOKUP(BZ34,Dicionário!$A:$B,2,0),"CONFERIR")</f>
        <v>0</v>
      </c>
      <c r="CB34" s="2">
        <v>200</v>
      </c>
      <c r="CC34" s="2">
        <v>0</v>
      </c>
      <c r="CD34" s="2" t="s">
        <v>150</v>
      </c>
      <c r="CE34" s="10">
        <f>IFERROR(VLOOKUP(CD34,Dicionário!$A:$B,2,0),"CONFERIR")</f>
        <v>2</v>
      </c>
      <c r="CF34" s="2">
        <v>0</v>
      </c>
      <c r="CG34" s="2" t="s">
        <v>150</v>
      </c>
      <c r="CH34" s="10">
        <f>IFERROR(VLOOKUP(CG34,Dicionário!$A:$B,2,0),"CONFERIR")</f>
        <v>2</v>
      </c>
      <c r="CI34" s="2">
        <v>250</v>
      </c>
      <c r="CJ34" s="2" t="s">
        <v>175</v>
      </c>
      <c r="CK34" s="10">
        <f>IFERROR(VLOOKUP(CJ34,Dicionário!$A:$B,2,0),"CONFERIR")</f>
        <v>2</v>
      </c>
      <c r="CL34" s="2" t="s">
        <v>1070</v>
      </c>
      <c r="CM34" s="2">
        <v>0</v>
      </c>
      <c r="CN34" s="2">
        <v>0</v>
      </c>
      <c r="CO34" s="2">
        <v>0</v>
      </c>
      <c r="CP34" s="2" t="s">
        <v>150</v>
      </c>
      <c r="CQ34" s="10">
        <f>IFERROR(VLOOKUP(CP34,Dicionário!$A:$B,2,0),"CONFERIR")</f>
        <v>2</v>
      </c>
      <c r="CR34" s="2">
        <v>0</v>
      </c>
      <c r="CS34" s="2" t="s">
        <v>150</v>
      </c>
      <c r="CT34" s="10">
        <f>IFERROR(VLOOKUP(CS34,Dicionário!A:B,2,0),"Conferir")</f>
        <v>2</v>
      </c>
      <c r="CU34" s="2">
        <v>0</v>
      </c>
      <c r="CV34" s="2" t="s">
        <v>150</v>
      </c>
      <c r="CW34" s="10">
        <f>IFERROR(VLOOKUP(CV34,Dicionário!A:B,2,0),"Conferir")</f>
        <v>2</v>
      </c>
      <c r="CX34" s="2">
        <f t="shared" si="4"/>
        <v>0</v>
      </c>
      <c r="CY34" s="2">
        <v>0</v>
      </c>
      <c r="CZ34" s="2" t="s">
        <v>150</v>
      </c>
      <c r="DA34" s="10">
        <f>IFERROR(VLOOKUP(CZ34,Dicionário!$A:$B,2,0),"CONFERIR")</f>
        <v>2</v>
      </c>
      <c r="DC34" s="2" t="s">
        <v>203</v>
      </c>
      <c r="DD34" s="2" t="s">
        <v>155</v>
      </c>
      <c r="DE34" s="10">
        <f>IFERROR(VLOOKUP(DD34,Dicionário!A:B,2,0),"Conferir")</f>
        <v>1</v>
      </c>
      <c r="DF34" s="2" t="s">
        <v>156</v>
      </c>
      <c r="DG34" s="2" t="s">
        <v>126</v>
      </c>
      <c r="DH34" s="2" t="s">
        <v>157</v>
      </c>
      <c r="DI34" s="10">
        <f>IFERROR(VLOOKUP(DH34,Dicionário!$A:$B,2,0),"CONFERIR")</f>
        <v>2</v>
      </c>
      <c r="DJ34" s="2" t="s">
        <v>158</v>
      </c>
      <c r="DK34" s="10">
        <f>IFERROR(VLOOKUP(DJ34,Dicionário!A:B,2,0),"Conferir")</f>
        <v>5</v>
      </c>
      <c r="DL34" s="2" t="s">
        <v>206</v>
      </c>
      <c r="DM34" s="10">
        <f>IFERROR(VLOOKUP(DL34,Dicionário!A:B,2,0),"Conferir")</f>
        <v>7</v>
      </c>
      <c r="DN34" s="2" t="s">
        <v>126</v>
      </c>
      <c r="DO34" s="10">
        <f>IFERROR(VLOOKUP(DN34,Dicionário!A:B,2,0),"Conferir")</f>
        <v>2</v>
      </c>
      <c r="DP34" s="2" t="s">
        <v>125</v>
      </c>
      <c r="DQ34" s="10">
        <f>IFERROR(VLOOKUP(DP34,Dicionário!A:B,2,0),"Conferir")</f>
        <v>1</v>
      </c>
      <c r="DS34" s="2">
        <f t="shared" si="5"/>
        <v>1844</v>
      </c>
      <c r="DT34" s="2">
        <f t="shared" si="6"/>
        <v>1235</v>
      </c>
      <c r="DU34" s="2">
        <v>18</v>
      </c>
      <c r="DV34" s="2">
        <v>2022</v>
      </c>
    </row>
    <row r="35" spans="1:126" ht="15.75" customHeight="1" x14ac:dyDescent="0.15">
      <c r="A35" s="6">
        <v>44966.403998796297</v>
      </c>
      <c r="B35" s="2" t="s">
        <v>1080</v>
      </c>
      <c r="C35" s="2" t="s">
        <v>1078</v>
      </c>
      <c r="D35" s="2" t="s">
        <v>258</v>
      </c>
      <c r="E35" s="2" t="s">
        <v>125</v>
      </c>
      <c r="F35" s="2" t="s">
        <v>126</v>
      </c>
      <c r="G35" s="2" t="s">
        <v>126</v>
      </c>
      <c r="H35" s="2">
        <v>1</v>
      </c>
      <c r="I35" s="2" t="s">
        <v>162</v>
      </c>
      <c r="J35" s="2" t="s">
        <v>127</v>
      </c>
      <c r="K35" s="2" t="s">
        <v>163</v>
      </c>
      <c r="L35" s="2" t="s">
        <v>128</v>
      </c>
      <c r="M35" s="2" t="s">
        <v>1079</v>
      </c>
      <c r="N35" s="2">
        <v>2023020220</v>
      </c>
      <c r="O35" s="2">
        <v>11949259507</v>
      </c>
      <c r="P35" s="2">
        <v>562347616</v>
      </c>
      <c r="Q35" s="2">
        <v>54802953810</v>
      </c>
      <c r="R35" s="7">
        <v>38713</v>
      </c>
      <c r="S35" s="2" t="s">
        <v>132</v>
      </c>
      <c r="T35" s="2" t="s">
        <v>133</v>
      </c>
      <c r="U35" s="2" t="s">
        <v>1081</v>
      </c>
      <c r="V35" s="8" t="s">
        <v>1082</v>
      </c>
      <c r="W35" s="2" t="s">
        <v>295</v>
      </c>
      <c r="X35" s="2" t="s">
        <v>137</v>
      </c>
      <c r="Y35" s="2" t="s">
        <v>138</v>
      </c>
      <c r="Z35" s="2" t="s">
        <v>139</v>
      </c>
      <c r="AB35" s="2">
        <v>3</v>
      </c>
      <c r="AC35" s="2">
        <v>3</v>
      </c>
      <c r="AD35" s="2">
        <f t="shared" si="0"/>
        <v>6</v>
      </c>
      <c r="AE35" s="2">
        <v>0</v>
      </c>
      <c r="AF35" s="2">
        <f t="shared" si="1"/>
        <v>6</v>
      </c>
      <c r="AG35" s="2" t="str">
        <f t="shared" si="2"/>
        <v>Ok</v>
      </c>
      <c r="AH35" s="2" t="s">
        <v>140</v>
      </c>
      <c r="AI35" s="2">
        <v>0</v>
      </c>
      <c r="AJ35" s="2" t="s">
        <v>141</v>
      </c>
      <c r="AK35" s="2">
        <f>IFERROR(VLOOKUP(AJ35,Dicionário!A:B,2,0),"Conferir")</f>
        <v>2</v>
      </c>
      <c r="AL35" s="2">
        <v>0</v>
      </c>
      <c r="AM35" s="2" t="s">
        <v>141</v>
      </c>
      <c r="AN35" s="9">
        <f>IFERROR(VLOOKUP(AM35,Dicionário!A:B,2,0),"Conferir")</f>
        <v>2</v>
      </c>
      <c r="AO35" s="2">
        <v>0</v>
      </c>
      <c r="AP35" s="2" t="s">
        <v>307</v>
      </c>
      <c r="AQ35" s="2">
        <f>IFERROR(VLOOKUP(AP35,Dicionário!A:B,2,0),"Conferir")</f>
        <v>2</v>
      </c>
      <c r="AR35" s="2">
        <v>0</v>
      </c>
      <c r="AS35" s="2" t="s">
        <v>141</v>
      </c>
      <c r="AT35" s="9">
        <f>IFERROR(VLOOKUP(AS35,Dicionário!A:B,2,0),"Conferir")</f>
        <v>2</v>
      </c>
      <c r="AU35" s="2">
        <v>0</v>
      </c>
      <c r="AV35" s="2">
        <f t="shared" si="10"/>
        <v>0</v>
      </c>
      <c r="AW35" s="2" t="s">
        <v>141</v>
      </c>
      <c r="AX35" s="9">
        <f>IFERROR(VLOOKUP(AW35,Dicionário!A:B,2,0),"Conferir")</f>
        <v>2</v>
      </c>
      <c r="AY35" s="2">
        <v>0</v>
      </c>
      <c r="AZ35" s="2" t="s">
        <v>141</v>
      </c>
      <c r="BA35" s="10">
        <f>IFERROR(VLOOKUP(AZ35,Dicionário!A:B,2,0),"Conferir")</f>
        <v>2</v>
      </c>
      <c r="BB35" s="2">
        <v>6000</v>
      </c>
      <c r="BC35" s="2" t="s">
        <v>587</v>
      </c>
      <c r="BD35" s="10">
        <f>IFERROR(VLOOKUP(BC35,Dicionário!A:B,2,0),"Conferir")</f>
        <v>2</v>
      </c>
      <c r="BE35" s="2" t="s">
        <v>1083</v>
      </c>
      <c r="BF35" s="2">
        <v>0</v>
      </c>
      <c r="BG35" s="2" t="s">
        <v>143</v>
      </c>
      <c r="BH35" s="10">
        <f>IFERROR(VLOOKUP(BG35,Dicionário!$A:$B,2,0),"CONFERIR")</f>
        <v>1</v>
      </c>
      <c r="BI35" s="2">
        <v>0</v>
      </c>
      <c r="BJ35" s="2" t="s">
        <v>144</v>
      </c>
      <c r="BK35" s="10">
        <f>IFERROR(VLOOKUP(BJ35,Dicionário!$A:$B,2,0),"CONFERIR")</f>
        <v>2</v>
      </c>
      <c r="BL35" s="2">
        <v>132</v>
      </c>
      <c r="BM35" s="2" t="s">
        <v>227</v>
      </c>
      <c r="BN35" s="10">
        <f>IFERROR(VLOOKUP(BM35,Dicionário!$A:$B,2,0),"CONFERIR")</f>
        <v>0</v>
      </c>
      <c r="BO35" s="2">
        <v>110</v>
      </c>
      <c r="BP35" s="2" t="s">
        <v>308</v>
      </c>
      <c r="BQ35" s="10">
        <f>IFERROR(VLOOKUP(BP35,Dicionário!$A:$B,2,0),"CONFERIR")</f>
        <v>0</v>
      </c>
      <c r="BR35" s="2">
        <v>218</v>
      </c>
      <c r="BS35" s="2" t="s">
        <v>341</v>
      </c>
      <c r="BT35" s="10">
        <f>IFERROR(VLOOKUP(BS35,Dicionário!$A:$B,2,0),"CONFERIR")</f>
        <v>0</v>
      </c>
      <c r="BU35" s="2">
        <v>148</v>
      </c>
      <c r="BV35" s="2" t="s">
        <v>353</v>
      </c>
      <c r="BW35" s="10">
        <f>IFERROR(VLOOKUP(BV35,Dicionário!$A:$B,2,0),"CONFERIR")</f>
        <v>0</v>
      </c>
      <c r="BX35" s="2" t="s">
        <v>148</v>
      </c>
      <c r="BY35" s="2">
        <v>200</v>
      </c>
      <c r="BZ35" s="2" t="s">
        <v>266</v>
      </c>
      <c r="CA35" s="10">
        <f>IFERROR(VLOOKUP(BZ35,Dicionário!$A:$B,2,0),"CONFERIR")</f>
        <v>0</v>
      </c>
      <c r="CB35" s="2">
        <v>0</v>
      </c>
      <c r="CC35" s="2">
        <v>0</v>
      </c>
      <c r="CD35" s="2" t="s">
        <v>150</v>
      </c>
      <c r="CE35" s="10">
        <f>IFERROR(VLOOKUP(CD35,Dicionário!$A:$B,2,0),"CONFERIR")</f>
        <v>2</v>
      </c>
      <c r="CF35" s="2">
        <v>180</v>
      </c>
      <c r="CG35" s="2" t="s">
        <v>267</v>
      </c>
      <c r="CH35" s="10">
        <f>IFERROR(VLOOKUP(CG35,Dicionário!$A:$B,2,0),"CONFERIR")</f>
        <v>0</v>
      </c>
      <c r="CI35" s="2">
        <v>120</v>
      </c>
      <c r="CJ35" s="2" t="s">
        <v>175</v>
      </c>
      <c r="CK35" s="10">
        <f>IFERROR(VLOOKUP(CJ35,Dicionário!$A:$B,2,0),"CONFERIR")</f>
        <v>2</v>
      </c>
      <c r="CL35" s="2" t="s">
        <v>423</v>
      </c>
      <c r="CM35" s="2">
        <v>0</v>
      </c>
      <c r="CN35" s="2">
        <v>0</v>
      </c>
      <c r="CO35" s="2">
        <v>0</v>
      </c>
      <c r="CP35" s="2" t="s">
        <v>150</v>
      </c>
      <c r="CQ35" s="10">
        <f>IFERROR(VLOOKUP(CP35,Dicionário!$A:$B,2,0),"CONFERIR")</f>
        <v>2</v>
      </c>
      <c r="CR35" s="2">
        <v>0</v>
      </c>
      <c r="CS35" s="2" t="s">
        <v>154</v>
      </c>
      <c r="CT35" s="10">
        <f>IFERROR(VLOOKUP(CS35,Dicionário!A:B,2,0),"Conferir")</f>
        <v>2</v>
      </c>
      <c r="CU35" s="2">
        <v>0</v>
      </c>
      <c r="CV35" s="2" t="s">
        <v>150</v>
      </c>
      <c r="CW35" s="10">
        <f>IFERROR(VLOOKUP(CV35,Dicionário!A:B,2,0),"Conferir")</f>
        <v>2</v>
      </c>
      <c r="CX35" s="2">
        <f t="shared" si="4"/>
        <v>0</v>
      </c>
      <c r="CY35" s="2">
        <v>0</v>
      </c>
      <c r="CZ35" s="2" t="s">
        <v>150</v>
      </c>
      <c r="DA35" s="10">
        <f>IFERROR(VLOOKUP(CZ35,Dicionário!$A:$B,2,0),"CONFERIR")</f>
        <v>2</v>
      </c>
      <c r="DC35" s="2" t="s">
        <v>155</v>
      </c>
      <c r="DD35" s="2" t="s">
        <v>155</v>
      </c>
      <c r="DE35" s="10">
        <f>IFERROR(VLOOKUP(DD35,Dicionário!A:B,2,0),"Conferir")</f>
        <v>1</v>
      </c>
      <c r="DF35" s="2" t="s">
        <v>156</v>
      </c>
      <c r="DG35" s="2" t="s">
        <v>126</v>
      </c>
      <c r="DH35" s="2" t="s">
        <v>157</v>
      </c>
      <c r="DI35" s="10">
        <f>IFERROR(VLOOKUP(DH35,Dicionário!$A:$B,2,0),"CONFERIR")</f>
        <v>2</v>
      </c>
      <c r="DJ35" s="2" t="s">
        <v>519</v>
      </c>
      <c r="DK35" s="10">
        <f>IFERROR(VLOOKUP(DJ35,Dicionário!A:B,2,0),"Conferir")</f>
        <v>1</v>
      </c>
      <c r="DL35" s="2" t="s">
        <v>158</v>
      </c>
      <c r="DM35" s="10">
        <f>IFERROR(VLOOKUP(DL35,Dicionário!A:B,2,0),"Conferir")</f>
        <v>5</v>
      </c>
      <c r="DN35" s="2" t="s">
        <v>126</v>
      </c>
      <c r="DO35" s="10">
        <f>IFERROR(VLOOKUP(DN35,Dicionário!A:B,2,0),"Conferir")</f>
        <v>2</v>
      </c>
      <c r="DP35" s="2" t="s">
        <v>126</v>
      </c>
      <c r="DQ35" s="10">
        <f>IFERROR(VLOOKUP(DP35,Dicionário!A:B,2,0),"Conferir")</f>
        <v>2</v>
      </c>
      <c r="DS35" s="2">
        <f t="shared" si="5"/>
        <v>6000</v>
      </c>
      <c r="DT35" s="2">
        <f t="shared" si="6"/>
        <v>1108</v>
      </c>
      <c r="DU35" s="2">
        <v>17</v>
      </c>
      <c r="DV35" s="2">
        <v>2023</v>
      </c>
    </row>
    <row r="36" spans="1:126" ht="15.75" customHeight="1" x14ac:dyDescent="0.15">
      <c r="A36" s="6">
        <v>44965.590272800924</v>
      </c>
      <c r="B36" s="2" t="s">
        <v>1169</v>
      </c>
      <c r="C36" s="2" t="s">
        <v>1167</v>
      </c>
      <c r="D36" s="2" t="s">
        <v>645</v>
      </c>
      <c r="E36" s="2" t="s">
        <v>125</v>
      </c>
      <c r="F36" s="2" t="s">
        <v>126</v>
      </c>
      <c r="G36" s="2" t="s">
        <v>126</v>
      </c>
      <c r="H36" s="2">
        <v>1</v>
      </c>
      <c r="I36" s="2">
        <v>2</v>
      </c>
      <c r="J36" s="2">
        <v>1</v>
      </c>
      <c r="K36" s="2" t="s">
        <v>128</v>
      </c>
      <c r="L36" s="2" t="s">
        <v>221</v>
      </c>
      <c r="M36" s="2" t="s">
        <v>1168</v>
      </c>
      <c r="N36" s="2">
        <v>2023020262</v>
      </c>
      <c r="O36" s="2">
        <v>11976912745</v>
      </c>
      <c r="P36" s="2">
        <v>582990117</v>
      </c>
      <c r="Q36" s="2">
        <v>54249245810</v>
      </c>
      <c r="R36" s="7">
        <v>38172</v>
      </c>
      <c r="S36" s="2" t="s">
        <v>132</v>
      </c>
      <c r="T36" s="2" t="s">
        <v>133</v>
      </c>
      <c r="U36" s="2" t="s">
        <v>1170</v>
      </c>
      <c r="V36" s="8" t="s">
        <v>1171</v>
      </c>
      <c r="W36" s="2" t="s">
        <v>168</v>
      </c>
      <c r="X36" s="2" t="s">
        <v>137</v>
      </c>
      <c r="Y36" s="2" t="s">
        <v>138</v>
      </c>
      <c r="Z36" s="2" t="s">
        <v>139</v>
      </c>
      <c r="AB36" s="2">
        <v>4</v>
      </c>
      <c r="AC36" s="2">
        <v>3</v>
      </c>
      <c r="AD36" s="2">
        <f t="shared" si="0"/>
        <v>6</v>
      </c>
      <c r="AE36" s="2">
        <v>1</v>
      </c>
      <c r="AF36" s="2">
        <f t="shared" si="1"/>
        <v>7</v>
      </c>
      <c r="AG36" s="2" t="str">
        <f t="shared" si="2"/>
        <v>Ok</v>
      </c>
      <c r="AH36" s="2" t="s">
        <v>140</v>
      </c>
      <c r="AI36" s="2">
        <v>0</v>
      </c>
      <c r="AJ36" s="2" t="s">
        <v>141</v>
      </c>
      <c r="AK36" s="2">
        <f>IFERROR(VLOOKUP(AJ36,Dicionário!A:B,2,0),"Conferir")</f>
        <v>2</v>
      </c>
      <c r="AL36" s="2">
        <v>0</v>
      </c>
      <c r="AM36" s="2" t="s">
        <v>141</v>
      </c>
      <c r="AN36" s="9">
        <f>IFERROR(VLOOKUP(AM36,Dicionário!A:B,2,0),"Conferir")</f>
        <v>2</v>
      </c>
      <c r="AO36" s="2">
        <v>0</v>
      </c>
      <c r="AP36" s="2" t="s">
        <v>307</v>
      </c>
      <c r="AQ36" s="2">
        <f>IFERROR(VLOOKUP(AP36,Dicionário!A:B,2,0),"Conferir")</f>
        <v>2</v>
      </c>
      <c r="AR36" s="2">
        <v>0</v>
      </c>
      <c r="AS36" s="2" t="s">
        <v>141</v>
      </c>
      <c r="AT36" s="9">
        <f>IFERROR(VLOOKUP(AS36,Dicionário!A:B,2,0),"Conferir")</f>
        <v>2</v>
      </c>
      <c r="AU36" s="2">
        <v>0</v>
      </c>
      <c r="AV36" s="2">
        <f t="shared" si="10"/>
        <v>0</v>
      </c>
      <c r="AW36" s="2" t="s">
        <v>141</v>
      </c>
      <c r="AX36" s="9">
        <f>IFERROR(VLOOKUP(AW36,Dicionário!A:B,2,0),"Conferir")</f>
        <v>2</v>
      </c>
      <c r="AY36" s="2">
        <v>1100</v>
      </c>
      <c r="AZ36" s="2" t="s">
        <v>351</v>
      </c>
      <c r="BA36" s="10">
        <f>IFERROR(VLOOKUP(AZ36,Dicionário!A:B,2,0),"Conferir")</f>
        <v>2</v>
      </c>
      <c r="BB36" s="2">
        <v>0</v>
      </c>
      <c r="BC36" s="2" t="s">
        <v>141</v>
      </c>
      <c r="BD36" s="10">
        <f>IFERROR(VLOOKUP(BC36,Dicionário!A:B,2,0),"Conferir")</f>
        <v>2</v>
      </c>
      <c r="BF36" s="2">
        <v>0</v>
      </c>
      <c r="BG36" s="2" t="s">
        <v>265</v>
      </c>
      <c r="BH36" s="10">
        <f>IFERROR(VLOOKUP(BG36,Dicionário!$A:$B,2,0),"CONFERIR")</f>
        <v>3</v>
      </c>
      <c r="BI36" s="2">
        <v>0</v>
      </c>
      <c r="BJ36" s="2" t="s">
        <v>238</v>
      </c>
      <c r="BK36" s="10">
        <f>IFERROR(VLOOKUP(BJ36,Dicionário!$A:$B,2,0),"CONFERIR")</f>
        <v>2</v>
      </c>
      <c r="BL36" s="2">
        <v>360</v>
      </c>
      <c r="BM36" s="2" t="s">
        <v>145</v>
      </c>
      <c r="BN36" s="10">
        <f>IFERROR(VLOOKUP(BM36,Dicionário!$A:$B,2,0),"CONFERIR")</f>
        <v>2</v>
      </c>
      <c r="BO36" s="2">
        <v>96</v>
      </c>
      <c r="BP36" s="2" t="s">
        <v>146</v>
      </c>
      <c r="BQ36" s="10">
        <f>IFERROR(VLOOKUP(BP36,Dicionário!$A:$B,2,0),"CONFERIR")</f>
        <v>2</v>
      </c>
      <c r="BR36" s="2">
        <v>140</v>
      </c>
      <c r="BS36" s="2" t="s">
        <v>146</v>
      </c>
      <c r="BT36" s="10">
        <f>IFERROR(VLOOKUP(BS36,Dicionário!$A:$B,2,0),"CONFERIR")</f>
        <v>2</v>
      </c>
      <c r="BU36" s="2">
        <v>100</v>
      </c>
      <c r="BV36" s="2" t="s">
        <v>147</v>
      </c>
      <c r="BW36" s="10">
        <f>IFERROR(VLOOKUP(BV36,Dicionário!$A:$B,2,0),"CONFERIR")</f>
        <v>2</v>
      </c>
      <c r="BX36" s="2" t="s">
        <v>202</v>
      </c>
      <c r="BY36" s="2">
        <v>200</v>
      </c>
      <c r="BZ36" s="2" t="s">
        <v>149</v>
      </c>
      <c r="CA36" s="10">
        <f>IFERROR(VLOOKUP(BZ36,Dicionário!$A:$B,2,0),"CONFERIR")</f>
        <v>2</v>
      </c>
      <c r="CB36" s="2">
        <v>50</v>
      </c>
      <c r="CC36" s="2">
        <v>0</v>
      </c>
      <c r="CD36" s="2" t="s">
        <v>150</v>
      </c>
      <c r="CE36" s="10">
        <f>IFERROR(VLOOKUP(CD36,Dicionário!$A:$B,2,0),"CONFERIR")</f>
        <v>2</v>
      </c>
      <c r="CF36" s="2">
        <v>65</v>
      </c>
      <c r="CG36" s="2" t="s">
        <v>297</v>
      </c>
      <c r="CH36" s="10">
        <f>IFERROR(VLOOKUP(CG36,Dicionário!$A:$B,2,0),"CONFERIR")</f>
        <v>2</v>
      </c>
      <c r="CI36" s="2">
        <v>200</v>
      </c>
      <c r="CJ36" s="2" t="s">
        <v>175</v>
      </c>
      <c r="CK36" s="10">
        <f>IFERROR(VLOOKUP(CJ36,Dicionário!$A:$B,2,0),"CONFERIR")</f>
        <v>2</v>
      </c>
      <c r="CM36" s="2">
        <v>0</v>
      </c>
      <c r="CN36" s="2">
        <v>0</v>
      </c>
      <c r="CO36" s="2">
        <v>0</v>
      </c>
      <c r="CP36" s="2" t="s">
        <v>150</v>
      </c>
      <c r="CQ36" s="10">
        <f>IFERROR(VLOOKUP(CP36,Dicionário!$A:$B,2,0),"CONFERIR")</f>
        <v>2</v>
      </c>
      <c r="CR36" s="2">
        <v>0</v>
      </c>
      <c r="CS36" s="2" t="s">
        <v>154</v>
      </c>
      <c r="CT36" s="10">
        <f>IFERROR(VLOOKUP(CS36,Dicionário!A:B,2,0),"Conferir")</f>
        <v>2</v>
      </c>
      <c r="CU36" s="2">
        <v>0</v>
      </c>
      <c r="CV36" s="2" t="s">
        <v>154</v>
      </c>
      <c r="CW36" s="10">
        <f>IFERROR(VLOOKUP(CV36,Dicionário!A:B,2,0),"Conferir")</f>
        <v>2</v>
      </c>
      <c r="CX36" s="2">
        <f t="shared" si="4"/>
        <v>0</v>
      </c>
      <c r="CY36" s="2">
        <v>0</v>
      </c>
      <c r="CZ36" s="2" t="s">
        <v>150</v>
      </c>
      <c r="DA36" s="10">
        <f>IFERROR(VLOOKUP(CZ36,Dicionário!$A:$B,2,0),"CONFERIR")</f>
        <v>2</v>
      </c>
      <c r="DC36" s="2" t="s">
        <v>155</v>
      </c>
      <c r="DD36" s="2" t="s">
        <v>190</v>
      </c>
      <c r="DE36" s="10">
        <f>IFERROR(VLOOKUP(DD36,Dicionário!A:B,2,0),"Conferir")</f>
        <v>2</v>
      </c>
      <c r="DF36" s="2" t="s">
        <v>156</v>
      </c>
      <c r="DG36" s="2" t="s">
        <v>191</v>
      </c>
      <c r="DH36" s="2" t="s">
        <v>157</v>
      </c>
      <c r="DI36" s="10">
        <f>IFERROR(VLOOKUP(DH36,Dicionário!$A:$B,2,0),"CONFERIR")</f>
        <v>2</v>
      </c>
      <c r="DJ36" s="2" t="s">
        <v>519</v>
      </c>
      <c r="DK36" s="10">
        <f>IFERROR(VLOOKUP(DJ36,Dicionário!A:B,2,0),"Conferir")</f>
        <v>1</v>
      </c>
      <c r="DL36" s="2" t="s">
        <v>158</v>
      </c>
      <c r="DM36" s="10">
        <f>IFERROR(VLOOKUP(DL36,Dicionário!A:B,2,0),"Conferir")</f>
        <v>5</v>
      </c>
      <c r="DN36" s="2" t="s">
        <v>126</v>
      </c>
      <c r="DO36" s="10">
        <f>IFERROR(VLOOKUP(DN36,Dicionário!A:B,2,0),"Conferir")</f>
        <v>2</v>
      </c>
      <c r="DP36" s="2" t="s">
        <v>126</v>
      </c>
      <c r="DQ36" s="10">
        <f>IFERROR(VLOOKUP(DP36,Dicionário!A:B,2,0),"Conferir")</f>
        <v>2</v>
      </c>
      <c r="DS36" s="2">
        <f t="shared" si="5"/>
        <v>1100</v>
      </c>
      <c r="DT36" s="2">
        <f t="shared" si="6"/>
        <v>1211</v>
      </c>
      <c r="DU36" s="2">
        <v>19</v>
      </c>
      <c r="DV36" s="2">
        <v>2020</v>
      </c>
    </row>
    <row r="37" spans="1:126" ht="15.75" customHeight="1" x14ac:dyDescent="0.15">
      <c r="A37" s="6">
        <v>44967.624760624996</v>
      </c>
      <c r="B37" s="2" t="s">
        <v>1389</v>
      </c>
      <c r="C37" s="2" t="s">
        <v>1387</v>
      </c>
      <c r="D37" s="2" t="s">
        <v>491</v>
      </c>
      <c r="E37" s="2" t="s">
        <v>125</v>
      </c>
      <c r="F37" s="2" t="s">
        <v>126</v>
      </c>
      <c r="G37" s="2" t="s">
        <v>998</v>
      </c>
      <c r="H37" s="2">
        <v>2</v>
      </c>
      <c r="I37" s="2">
        <v>2</v>
      </c>
      <c r="J37" s="2" t="s">
        <v>127</v>
      </c>
      <c r="K37" s="2" t="s">
        <v>128</v>
      </c>
      <c r="L37" s="2" t="s">
        <v>163</v>
      </c>
      <c r="M37" s="2" t="s">
        <v>1388</v>
      </c>
      <c r="N37" s="2">
        <v>2023020315</v>
      </c>
      <c r="O37" s="2">
        <v>11953135807</v>
      </c>
      <c r="P37" s="2">
        <v>526658903</v>
      </c>
      <c r="Q37" s="2">
        <v>52139189809</v>
      </c>
      <c r="R37" s="7">
        <v>38218</v>
      </c>
      <c r="S37" s="2" t="s">
        <v>387</v>
      </c>
      <c r="T37" s="2" t="s">
        <v>133</v>
      </c>
      <c r="U37" s="2" t="s">
        <v>1390</v>
      </c>
      <c r="V37" s="8" t="s">
        <v>1391</v>
      </c>
      <c r="W37" s="2" t="s">
        <v>168</v>
      </c>
      <c r="X37" s="2" t="s">
        <v>137</v>
      </c>
      <c r="Y37" s="2" t="s">
        <v>138</v>
      </c>
      <c r="Z37" s="2" t="s">
        <v>139</v>
      </c>
      <c r="AB37" s="2">
        <v>4</v>
      </c>
      <c r="AC37" s="2">
        <v>3</v>
      </c>
      <c r="AD37" s="2">
        <f t="shared" si="0"/>
        <v>6</v>
      </c>
      <c r="AE37" s="2">
        <v>1</v>
      </c>
      <c r="AF37" s="2">
        <f t="shared" si="1"/>
        <v>7</v>
      </c>
      <c r="AG37" s="2" t="str">
        <f t="shared" si="2"/>
        <v>Ok</v>
      </c>
      <c r="AH37" s="2" t="s">
        <v>140</v>
      </c>
      <c r="AI37" s="2">
        <v>0</v>
      </c>
      <c r="AJ37" s="2" t="s">
        <v>141</v>
      </c>
      <c r="AK37" s="2">
        <f>IFERROR(VLOOKUP(AJ37,Dicionário!A:B,2,0),"Conferir")</f>
        <v>2</v>
      </c>
      <c r="AL37" s="2">
        <v>5754</v>
      </c>
      <c r="AM37" s="2" t="s">
        <v>142</v>
      </c>
      <c r="AN37" s="9">
        <f>IFERROR(VLOOKUP(AM37,Dicionário!A:B,2,0),"Conferir")</f>
        <v>2</v>
      </c>
      <c r="AO37" s="2">
        <v>0</v>
      </c>
      <c r="AP37" s="2" t="s">
        <v>141</v>
      </c>
      <c r="AQ37" s="2">
        <f>IFERROR(VLOOKUP(AP37,Dicionário!A:B,2,0),"Conferir")</f>
        <v>2</v>
      </c>
      <c r="AR37" s="2">
        <v>600</v>
      </c>
      <c r="AS37" s="2" t="s">
        <v>188</v>
      </c>
      <c r="AT37" s="9">
        <f>IFERROR(VLOOKUP(AS37,Dicionário!A:B,2,0),"Conferir")</f>
        <v>0</v>
      </c>
      <c r="AU37" s="2">
        <v>0</v>
      </c>
      <c r="AV37" s="2">
        <f t="shared" si="10"/>
        <v>164</v>
      </c>
      <c r="AW37" s="2" t="s">
        <v>141</v>
      </c>
      <c r="AX37" s="9">
        <f>IFERROR(VLOOKUP(AW37,Dicionário!A:B,2,0),"Conferir")</f>
        <v>2</v>
      </c>
      <c r="AY37" s="2">
        <v>0</v>
      </c>
      <c r="AZ37" s="2" t="s">
        <v>141</v>
      </c>
      <c r="BA37" s="10">
        <f>IFERROR(VLOOKUP(AZ37,Dicionário!A:B,2,0),"Conferir")</f>
        <v>2</v>
      </c>
      <c r="BB37" s="2">
        <v>0</v>
      </c>
      <c r="BC37" s="2" t="s">
        <v>141</v>
      </c>
      <c r="BD37" s="10">
        <f>IFERROR(VLOOKUP(BC37,Dicionário!A:B,2,0),"Conferir")</f>
        <v>2</v>
      </c>
      <c r="BF37" s="2">
        <v>0</v>
      </c>
      <c r="BG37" s="2" t="s">
        <v>143</v>
      </c>
      <c r="BH37" s="10">
        <f>IFERROR(VLOOKUP(BG37,Dicionário!$A:$B,2,0),"CONFERIR")</f>
        <v>1</v>
      </c>
      <c r="BI37" s="2">
        <v>0</v>
      </c>
      <c r="BJ37" s="2" t="s">
        <v>144</v>
      </c>
      <c r="BK37" s="10">
        <f>IFERROR(VLOOKUP(BJ37,Dicionário!$A:$B,2,0),"CONFERIR")</f>
        <v>2</v>
      </c>
      <c r="BL37" s="2">
        <v>128</v>
      </c>
      <c r="BM37" s="2" t="s">
        <v>145</v>
      </c>
      <c r="BN37" s="10">
        <f>IFERROR(VLOOKUP(BM37,Dicionário!$A:$B,2,0),"CONFERIR")</f>
        <v>2</v>
      </c>
      <c r="BO37" s="2">
        <v>300</v>
      </c>
      <c r="BP37" s="2" t="s">
        <v>308</v>
      </c>
      <c r="BQ37" s="10">
        <f>IFERROR(VLOOKUP(BP37,Dicionário!$A:$B,2,0),"CONFERIR")</f>
        <v>0</v>
      </c>
      <c r="BR37" s="2">
        <v>446</v>
      </c>
      <c r="BS37" s="2" t="s">
        <v>146</v>
      </c>
      <c r="BT37" s="10">
        <f>IFERROR(VLOOKUP(BS37,Dicionário!$A:$B,2,0),"CONFERIR")</f>
        <v>2</v>
      </c>
      <c r="BU37" s="2">
        <v>113</v>
      </c>
      <c r="BV37" s="2" t="s">
        <v>147</v>
      </c>
      <c r="BW37" s="10">
        <f>IFERROR(VLOOKUP(BV37,Dicionário!$A:$B,2,0),"CONFERIR")</f>
        <v>2</v>
      </c>
      <c r="BX37" s="2" t="s">
        <v>148</v>
      </c>
      <c r="BY37" s="2">
        <v>200</v>
      </c>
      <c r="BZ37" s="2" t="s">
        <v>149</v>
      </c>
      <c r="CA37" s="10">
        <f>IFERROR(VLOOKUP(BZ37,Dicionário!$A:$B,2,0),"CONFERIR")</f>
        <v>2</v>
      </c>
      <c r="CB37" s="2">
        <v>0</v>
      </c>
      <c r="CC37" s="2">
        <v>0</v>
      </c>
      <c r="CD37" s="2" t="s">
        <v>150</v>
      </c>
      <c r="CE37" s="10">
        <f>IFERROR(VLOOKUP(CD37,Dicionário!$A:$B,2,0),"CONFERIR")</f>
        <v>2</v>
      </c>
      <c r="CF37" s="2">
        <v>2640</v>
      </c>
      <c r="CG37" s="2" t="s">
        <v>151</v>
      </c>
      <c r="CH37" s="10">
        <f>IFERROR(VLOOKUP(CG37,Dicionário!$A:$B,2,0),"CONFERIR")</f>
        <v>2</v>
      </c>
      <c r="CI37" s="2">
        <v>180</v>
      </c>
      <c r="CJ37" s="2" t="s">
        <v>175</v>
      </c>
      <c r="CK37" s="10">
        <f>IFERROR(VLOOKUP(CJ37,Dicionário!$A:$B,2,0),"CONFERIR")</f>
        <v>2</v>
      </c>
      <c r="CL37" s="2" t="s">
        <v>1392</v>
      </c>
      <c r="CM37" s="2">
        <v>1</v>
      </c>
      <c r="CN37" s="2">
        <v>0</v>
      </c>
      <c r="CO37" s="2">
        <v>1506</v>
      </c>
      <c r="CP37" s="2" t="s">
        <v>154</v>
      </c>
      <c r="CQ37" s="10">
        <f>IFERROR(VLOOKUP(CP37,Dicionário!$A:$B,2,0),"CONFERIR")</f>
        <v>2</v>
      </c>
      <c r="CR37" s="2">
        <v>0</v>
      </c>
      <c r="CS37" s="2" t="s">
        <v>150</v>
      </c>
      <c r="CT37" s="10">
        <f>IFERROR(VLOOKUP(CS37,Dicionário!A:B,2,0),"Conferir")</f>
        <v>2</v>
      </c>
      <c r="CU37" s="2">
        <v>1973</v>
      </c>
      <c r="CV37" s="2" t="s">
        <v>154</v>
      </c>
      <c r="CW37" s="10">
        <f>IFERROR(VLOOKUP(CV37,Dicionário!A:B,2,0),"Conferir")</f>
        <v>2</v>
      </c>
      <c r="CX37" s="2">
        <f t="shared" si="4"/>
        <v>164.41666666666666</v>
      </c>
      <c r="CY37" s="2">
        <v>181626</v>
      </c>
      <c r="CZ37" s="2" t="s">
        <v>154</v>
      </c>
      <c r="DA37" s="10">
        <f>IFERROR(VLOOKUP(CZ37,Dicionário!$A:$B,2,0),"CONFERIR")</f>
        <v>2</v>
      </c>
      <c r="DC37" s="2" t="s">
        <v>203</v>
      </c>
      <c r="DD37" s="2" t="s">
        <v>155</v>
      </c>
      <c r="DE37" s="10">
        <f>IFERROR(VLOOKUP(DD37,Dicionário!A:B,2,0),"Conferir")</f>
        <v>1</v>
      </c>
      <c r="DF37" s="2" t="s">
        <v>156</v>
      </c>
      <c r="DH37" s="2" t="s">
        <v>157</v>
      </c>
      <c r="DI37" s="10">
        <f>IFERROR(VLOOKUP(DH37,Dicionário!$A:$B,2,0),"CONFERIR")</f>
        <v>2</v>
      </c>
      <c r="DJ37" s="2" t="s">
        <v>206</v>
      </c>
      <c r="DK37" s="10">
        <f>IFERROR(VLOOKUP(DJ37,Dicionário!A:B,2,0),"Conferir")</f>
        <v>7</v>
      </c>
      <c r="DL37" s="2" t="s">
        <v>206</v>
      </c>
      <c r="DM37" s="10">
        <f>IFERROR(VLOOKUP(DL37,Dicionário!A:B,2,0),"Conferir")</f>
        <v>7</v>
      </c>
      <c r="DN37" s="2" t="s">
        <v>126</v>
      </c>
      <c r="DO37" s="10">
        <f>IFERROR(VLOOKUP(DN37,Dicionário!A:B,2,0),"Conferir")</f>
        <v>2</v>
      </c>
      <c r="DP37" s="2" t="s">
        <v>126</v>
      </c>
      <c r="DQ37" s="10">
        <f>IFERROR(VLOOKUP(DP37,Dicionário!A:B,2,0),"Conferir")</f>
        <v>2</v>
      </c>
      <c r="DS37" s="2">
        <f t="shared" si="5"/>
        <v>6354</v>
      </c>
      <c r="DT37" s="2">
        <f t="shared" si="6"/>
        <v>187139</v>
      </c>
      <c r="DU37" s="2">
        <v>19</v>
      </c>
      <c r="DV37" s="2">
        <v>2023</v>
      </c>
    </row>
    <row r="38" spans="1:126" ht="15.75" customHeight="1" x14ac:dyDescent="0.15">
      <c r="A38" s="6">
        <v>44967.65344775463</v>
      </c>
      <c r="B38" s="2" t="s">
        <v>1401</v>
      </c>
      <c r="C38" s="2" t="s">
        <v>1399</v>
      </c>
      <c r="D38" s="2" t="s">
        <v>258</v>
      </c>
      <c r="E38" s="2" t="s">
        <v>125</v>
      </c>
      <c r="F38" s="2" t="s">
        <v>126</v>
      </c>
      <c r="G38" s="2" t="s">
        <v>126</v>
      </c>
      <c r="H38" s="2">
        <v>1</v>
      </c>
      <c r="I38" s="2" t="s">
        <v>162</v>
      </c>
      <c r="J38" s="2" t="s">
        <v>127</v>
      </c>
      <c r="K38" s="2" t="s">
        <v>128</v>
      </c>
      <c r="L38" s="2" t="s">
        <v>163</v>
      </c>
      <c r="M38" s="2" t="s">
        <v>1400</v>
      </c>
      <c r="N38" s="2">
        <v>2023020323</v>
      </c>
      <c r="O38" s="2">
        <v>11911098797</v>
      </c>
      <c r="P38" s="2">
        <v>5524428118</v>
      </c>
      <c r="Q38" s="2">
        <v>51280723807</v>
      </c>
      <c r="R38" s="7">
        <v>38334</v>
      </c>
      <c r="S38" s="2" t="s">
        <v>224</v>
      </c>
      <c r="T38" s="2" t="s">
        <v>133</v>
      </c>
      <c r="U38" s="2" t="s">
        <v>1402</v>
      </c>
      <c r="V38" s="8" t="s">
        <v>1403</v>
      </c>
      <c r="W38" s="2" t="s">
        <v>910</v>
      </c>
      <c r="X38" s="2" t="s">
        <v>137</v>
      </c>
      <c r="Y38" s="2" t="s">
        <v>138</v>
      </c>
      <c r="Z38" s="2" t="s">
        <v>139</v>
      </c>
      <c r="AB38" s="2">
        <v>2</v>
      </c>
      <c r="AC38" s="2">
        <v>2</v>
      </c>
      <c r="AD38" s="2">
        <f t="shared" si="0"/>
        <v>4</v>
      </c>
      <c r="AE38" s="2">
        <v>0</v>
      </c>
      <c r="AF38" s="2">
        <f t="shared" si="1"/>
        <v>4</v>
      </c>
      <c r="AG38" s="2" t="str">
        <f t="shared" si="2"/>
        <v>Ok</v>
      </c>
      <c r="AH38" s="2" t="s">
        <v>140</v>
      </c>
      <c r="AI38" s="2">
        <v>0</v>
      </c>
      <c r="AJ38" s="2" t="s">
        <v>141</v>
      </c>
      <c r="AK38" s="2">
        <f>IFERROR(VLOOKUP(AJ38,Dicionário!A:B,2,0),"Conferir")</f>
        <v>2</v>
      </c>
      <c r="AL38" s="2">
        <v>0</v>
      </c>
      <c r="AM38" s="2" t="s">
        <v>141</v>
      </c>
      <c r="AN38" s="9">
        <f>IFERROR(VLOOKUP(AM38,Dicionário!A:B,2,0),"Conferir")</f>
        <v>2</v>
      </c>
      <c r="AO38" s="2">
        <v>2771</v>
      </c>
      <c r="AP38" s="2" t="s">
        <v>142</v>
      </c>
      <c r="AQ38" s="2">
        <f>IFERROR(VLOOKUP(AP38,Dicionário!A:B,2,0),"Conferir")</f>
        <v>2</v>
      </c>
      <c r="AR38" s="2">
        <v>0</v>
      </c>
      <c r="AS38" s="2" t="s">
        <v>141</v>
      </c>
      <c r="AT38" s="9">
        <f>IFERROR(VLOOKUP(AS38,Dicionário!A:B,2,0),"Conferir")</f>
        <v>2</v>
      </c>
      <c r="AU38" s="2">
        <v>0</v>
      </c>
      <c r="AV38" s="2">
        <f t="shared" si="10"/>
        <v>0</v>
      </c>
      <c r="AW38" s="2" t="s">
        <v>141</v>
      </c>
      <c r="AX38" s="9">
        <f>IFERROR(VLOOKUP(AW38,Dicionário!A:B,2,0),"Conferir")</f>
        <v>2</v>
      </c>
      <c r="AY38" s="2">
        <v>500</v>
      </c>
      <c r="AZ38" s="2" t="s">
        <v>188</v>
      </c>
      <c r="BA38" s="10">
        <f>IFERROR(VLOOKUP(AZ38,Dicionário!A:B,2,0),"Conferir")</f>
        <v>0</v>
      </c>
      <c r="BB38" s="2">
        <v>0</v>
      </c>
      <c r="BC38" s="2" t="s">
        <v>141</v>
      </c>
      <c r="BD38" s="10">
        <f>IFERROR(VLOOKUP(BC38,Dicionário!A:B,2,0),"Conferir")</f>
        <v>2</v>
      </c>
      <c r="BE38" s="2" t="s">
        <v>1404</v>
      </c>
      <c r="BF38" s="2">
        <v>0</v>
      </c>
      <c r="BG38" s="2" t="s">
        <v>172</v>
      </c>
      <c r="BH38" s="10">
        <f>IFERROR(VLOOKUP(BG38,Dicionário!$A:$B,2,0),"CONFERIR")</f>
        <v>2</v>
      </c>
      <c r="BI38" s="2">
        <v>900</v>
      </c>
      <c r="BJ38" s="2" t="s">
        <v>173</v>
      </c>
      <c r="BK38" s="10">
        <f>IFERROR(VLOOKUP(BJ38,Dicionário!$A:$B,2,0),"CONFERIR")</f>
        <v>2</v>
      </c>
      <c r="BL38" s="2">
        <v>0</v>
      </c>
      <c r="BM38" s="2" t="s">
        <v>150</v>
      </c>
      <c r="BN38" s="10">
        <f>IFERROR(VLOOKUP(BM38,Dicionário!$A:$B,2,0),"CONFERIR")</f>
        <v>2</v>
      </c>
      <c r="BO38" s="2">
        <v>44</v>
      </c>
      <c r="BP38" s="2" t="s">
        <v>146</v>
      </c>
      <c r="BQ38" s="10">
        <f>IFERROR(VLOOKUP(BP38,Dicionário!$A:$B,2,0),"CONFERIR")</f>
        <v>2</v>
      </c>
      <c r="BR38" s="2">
        <v>223</v>
      </c>
      <c r="BS38" s="2" t="s">
        <v>146</v>
      </c>
      <c r="BT38" s="10">
        <f>IFERROR(VLOOKUP(BS38,Dicionário!$A:$B,2,0),"CONFERIR")</f>
        <v>2</v>
      </c>
      <c r="BU38" s="2">
        <v>50</v>
      </c>
      <c r="BV38" s="2" t="s">
        <v>353</v>
      </c>
      <c r="BW38" s="10">
        <f>IFERROR(VLOOKUP(BV38,Dicionário!$A:$B,2,0),"CONFERIR")</f>
        <v>0</v>
      </c>
      <c r="BX38" s="2" t="s">
        <v>148</v>
      </c>
      <c r="BY38" s="2">
        <v>200</v>
      </c>
      <c r="BZ38" s="2" t="s">
        <v>266</v>
      </c>
      <c r="CA38" s="10">
        <f>IFERROR(VLOOKUP(BZ38,Dicionário!$A:$B,2,0),"CONFERIR")</f>
        <v>0</v>
      </c>
      <c r="CB38" s="2">
        <v>350</v>
      </c>
      <c r="CC38" s="2">
        <v>0</v>
      </c>
      <c r="CD38" s="2" t="s">
        <v>150</v>
      </c>
      <c r="CE38" s="10">
        <f>IFERROR(VLOOKUP(CD38,Dicionário!$A:$B,2,0),"CONFERIR")</f>
        <v>2</v>
      </c>
      <c r="CF38" s="2">
        <v>180</v>
      </c>
      <c r="CG38" s="2" t="s">
        <v>267</v>
      </c>
      <c r="CH38" s="10">
        <f>IFERROR(VLOOKUP(CG38,Dicionário!$A:$B,2,0),"CONFERIR")</f>
        <v>0</v>
      </c>
      <c r="CI38" s="2">
        <v>295</v>
      </c>
      <c r="CJ38" s="2" t="s">
        <v>175</v>
      </c>
      <c r="CK38" s="10">
        <f>IFERROR(VLOOKUP(CJ38,Dicionário!$A:$B,2,0),"CONFERIR")</f>
        <v>2</v>
      </c>
      <c r="CL38" s="2" t="s">
        <v>1405</v>
      </c>
      <c r="CM38" s="2">
        <v>0</v>
      </c>
      <c r="CN38" s="2">
        <v>0</v>
      </c>
      <c r="CO38" s="2">
        <v>0</v>
      </c>
      <c r="CP38" s="2" t="s">
        <v>150</v>
      </c>
      <c r="CQ38" s="10">
        <f>IFERROR(VLOOKUP(CP38,Dicionário!$A:$B,2,0),"CONFERIR")</f>
        <v>2</v>
      </c>
      <c r="CR38" s="2">
        <v>0</v>
      </c>
      <c r="CS38" s="2" t="s">
        <v>150</v>
      </c>
      <c r="CT38" s="10">
        <f>IFERROR(VLOOKUP(CS38,Dicionário!A:B,2,0),"Conferir")</f>
        <v>2</v>
      </c>
      <c r="CU38" s="2">
        <v>0</v>
      </c>
      <c r="CV38" s="2" t="s">
        <v>150</v>
      </c>
      <c r="CW38" s="10">
        <f>IFERROR(VLOOKUP(CV38,Dicionário!A:B,2,0),"Conferir")</f>
        <v>2</v>
      </c>
      <c r="CX38" s="2">
        <f t="shared" si="4"/>
        <v>0</v>
      </c>
      <c r="CY38" s="2">
        <v>0</v>
      </c>
      <c r="CZ38" s="2" t="s">
        <v>150</v>
      </c>
      <c r="DA38" s="10">
        <f>IFERROR(VLOOKUP(CZ38,Dicionário!$A:$B,2,0),"CONFERIR")</f>
        <v>2</v>
      </c>
      <c r="DC38" s="2" t="s">
        <v>155</v>
      </c>
      <c r="DD38" s="2" t="s">
        <v>155</v>
      </c>
      <c r="DE38" s="10">
        <f>IFERROR(VLOOKUP(DD38,Dicionário!A:B,2,0),"Conferir")</f>
        <v>1</v>
      </c>
      <c r="DF38" s="2" t="s">
        <v>156</v>
      </c>
      <c r="DH38" s="2" t="s">
        <v>157</v>
      </c>
      <c r="DI38" s="10">
        <f>IFERROR(VLOOKUP(DH38,Dicionário!$A:$B,2,0),"CONFERIR")</f>
        <v>2</v>
      </c>
      <c r="DJ38" s="2" t="s">
        <v>519</v>
      </c>
      <c r="DK38" s="10">
        <f>IFERROR(VLOOKUP(DJ38,Dicionário!A:B,2,0),"Conferir")</f>
        <v>1</v>
      </c>
      <c r="DL38" s="2" t="s">
        <v>229</v>
      </c>
      <c r="DM38" s="10">
        <f>IFERROR(VLOOKUP(DL38,Dicionário!A:B,2,0),"Conferir")</f>
        <v>2</v>
      </c>
      <c r="DN38" s="2" t="s">
        <v>126</v>
      </c>
      <c r="DO38" s="10">
        <f>IFERROR(VLOOKUP(DN38,Dicionário!A:B,2,0),"Conferir")</f>
        <v>2</v>
      </c>
      <c r="DP38" s="2" t="s">
        <v>125</v>
      </c>
      <c r="DQ38" s="10">
        <f>IFERROR(VLOOKUP(DP38,Dicionário!A:B,2,0),"Conferir")</f>
        <v>1</v>
      </c>
      <c r="DS38" s="2">
        <f t="shared" si="5"/>
        <v>3271</v>
      </c>
      <c r="DT38" s="2">
        <f t="shared" si="6"/>
        <v>2242</v>
      </c>
      <c r="DU38" s="2">
        <v>18</v>
      </c>
      <c r="DV38" s="2">
        <v>2022</v>
      </c>
    </row>
    <row r="39" spans="1:126" ht="15.75" customHeight="1" x14ac:dyDescent="0.15">
      <c r="A39" s="6">
        <v>44966.711572337968</v>
      </c>
      <c r="B39" s="2" t="s">
        <v>1573</v>
      </c>
      <c r="C39" s="2" t="s">
        <v>1571</v>
      </c>
      <c r="D39" s="2" t="s">
        <v>192</v>
      </c>
      <c r="E39" s="2" t="s">
        <v>125</v>
      </c>
      <c r="F39" s="2" t="s">
        <v>126</v>
      </c>
      <c r="G39" s="2" t="s">
        <v>126</v>
      </c>
      <c r="H39" s="2">
        <v>2</v>
      </c>
      <c r="I39" s="2">
        <v>1</v>
      </c>
      <c r="J39" s="2">
        <v>1</v>
      </c>
      <c r="K39" s="2" t="s">
        <v>128</v>
      </c>
      <c r="L39" s="2" t="s">
        <v>182</v>
      </c>
      <c r="M39" s="2" t="s">
        <v>1572</v>
      </c>
      <c r="N39" s="2">
        <v>2023020373</v>
      </c>
      <c r="O39" s="2">
        <v>11960541642</v>
      </c>
      <c r="P39" s="2">
        <v>380721338</v>
      </c>
      <c r="Q39" s="2">
        <v>47991567800</v>
      </c>
      <c r="R39" s="7">
        <v>37411</v>
      </c>
      <c r="S39" s="2" t="s">
        <v>387</v>
      </c>
      <c r="T39" s="2" t="s">
        <v>133</v>
      </c>
      <c r="U39" s="2" t="s">
        <v>1574</v>
      </c>
      <c r="V39" s="8" t="s">
        <v>1575</v>
      </c>
      <c r="W39" s="2" t="s">
        <v>168</v>
      </c>
      <c r="X39" s="2" t="s">
        <v>137</v>
      </c>
      <c r="Y39" s="2" t="s">
        <v>138</v>
      </c>
      <c r="Z39" s="2" t="s">
        <v>139</v>
      </c>
      <c r="AA39" s="2" t="s">
        <v>1576</v>
      </c>
      <c r="AB39" s="2">
        <v>4</v>
      </c>
      <c r="AC39" s="2">
        <v>4</v>
      </c>
      <c r="AD39" s="2">
        <f t="shared" si="0"/>
        <v>8</v>
      </c>
      <c r="AF39" s="2">
        <f t="shared" si="1"/>
        <v>8</v>
      </c>
      <c r="AG39" s="2" t="str">
        <f t="shared" si="2"/>
        <v>Ok</v>
      </c>
      <c r="AH39" s="2" t="s">
        <v>140</v>
      </c>
      <c r="AI39" s="2">
        <v>0</v>
      </c>
      <c r="AJ39" s="2" t="s">
        <v>141</v>
      </c>
      <c r="AK39" s="2">
        <f>IFERROR(VLOOKUP(AJ39,Dicionário!A:B,2,0),"Conferir")</f>
        <v>2</v>
      </c>
      <c r="AL39" s="2">
        <v>0</v>
      </c>
      <c r="AM39" s="2" t="s">
        <v>141</v>
      </c>
      <c r="AN39" s="9">
        <f>IFERROR(VLOOKUP(AM39,Dicionário!A:B,2,0),"Conferir")</f>
        <v>2</v>
      </c>
      <c r="AO39" s="2">
        <v>0</v>
      </c>
      <c r="AP39" s="2" t="s">
        <v>141</v>
      </c>
      <c r="AQ39" s="2">
        <f>IFERROR(VLOOKUP(AP39,Dicionário!A:B,2,0),"Conferir")</f>
        <v>2</v>
      </c>
      <c r="AR39" s="2">
        <v>1322</v>
      </c>
      <c r="AS39" s="2" t="s">
        <v>142</v>
      </c>
      <c r="AT39" s="9">
        <f>IFERROR(VLOOKUP(AS39,Dicionário!A:B,2,0),"Conferir")</f>
        <v>2</v>
      </c>
      <c r="AU39" s="2">
        <v>0</v>
      </c>
      <c r="AV39" s="2">
        <f t="shared" si="10"/>
        <v>0</v>
      </c>
      <c r="AW39" s="2" t="s">
        <v>141</v>
      </c>
      <c r="AX39" s="9">
        <f>IFERROR(VLOOKUP(AW39,Dicionário!A:B,2,0),"Conferir")</f>
        <v>2</v>
      </c>
      <c r="AY39" s="2">
        <v>1506</v>
      </c>
      <c r="AZ39" s="2" t="s">
        <v>142</v>
      </c>
      <c r="BA39" s="10">
        <f>IFERROR(VLOOKUP(AZ39,Dicionário!A:B,2,0),"Conferir")</f>
        <v>2</v>
      </c>
      <c r="BB39" s="2">
        <v>0</v>
      </c>
      <c r="BC39" s="2" t="s">
        <v>141</v>
      </c>
      <c r="BD39" s="10">
        <f>IFERROR(VLOOKUP(BC39,Dicionário!A:B,2,0),"Conferir")</f>
        <v>2</v>
      </c>
      <c r="BF39" s="2">
        <v>0</v>
      </c>
      <c r="BG39" s="2" t="s">
        <v>237</v>
      </c>
      <c r="BH39" s="10">
        <f>IFERROR(VLOOKUP(BG39,Dicionário!$A:$B,2,0),"CONFERIR")</f>
        <v>4</v>
      </c>
      <c r="BI39" s="2">
        <v>0</v>
      </c>
      <c r="BJ39" s="2" t="s">
        <v>238</v>
      </c>
      <c r="BK39" s="10">
        <f>IFERROR(VLOOKUP(BJ39,Dicionário!$A:$B,2,0),"CONFERIR")</f>
        <v>2</v>
      </c>
      <c r="BL39" s="2">
        <v>0</v>
      </c>
      <c r="BM39" s="2" t="s">
        <v>444</v>
      </c>
      <c r="BN39" s="10">
        <f>IFERROR(VLOOKUP(BM39,Dicionário!$A:$B,2,0),"CONFERIR")</f>
        <v>2</v>
      </c>
      <c r="BO39" s="2">
        <v>251</v>
      </c>
      <c r="BP39" s="2" t="s">
        <v>146</v>
      </c>
      <c r="BQ39" s="10">
        <f>IFERROR(VLOOKUP(BP39,Dicionário!$A:$B,2,0),"CONFERIR")</f>
        <v>2</v>
      </c>
      <c r="BR39" s="2">
        <v>191</v>
      </c>
      <c r="BS39" s="2" t="s">
        <v>146</v>
      </c>
      <c r="BT39" s="10">
        <f>IFERROR(VLOOKUP(BS39,Dicionário!$A:$B,2,0),"CONFERIR")</f>
        <v>2</v>
      </c>
      <c r="BU39" s="2">
        <v>75</v>
      </c>
      <c r="BV39" s="2" t="s">
        <v>353</v>
      </c>
      <c r="BW39" s="10">
        <f>IFERROR(VLOOKUP(BV39,Dicionário!$A:$B,2,0),"CONFERIR")</f>
        <v>0</v>
      </c>
      <c r="BX39" s="2" t="s">
        <v>202</v>
      </c>
      <c r="BY39" s="2">
        <v>200</v>
      </c>
      <c r="BZ39" s="2" t="s">
        <v>149</v>
      </c>
      <c r="CA39" s="10">
        <f>IFERROR(VLOOKUP(BZ39,Dicionário!$A:$B,2,0),"CONFERIR")</f>
        <v>2</v>
      </c>
      <c r="CB39" s="2">
        <v>330</v>
      </c>
      <c r="CC39" s="2">
        <v>40</v>
      </c>
      <c r="CD39" s="2" t="s">
        <v>589</v>
      </c>
      <c r="CE39" s="10">
        <f>IFERROR(VLOOKUP(CD39,Dicionário!$A:$B,2,0),"CONFERIR")</f>
        <v>1</v>
      </c>
      <c r="CF39" s="2">
        <v>0</v>
      </c>
      <c r="CG39" s="2" t="s">
        <v>150</v>
      </c>
      <c r="CH39" s="10">
        <f>IFERROR(VLOOKUP(CG39,Dicionário!$A:$B,2,0),"CONFERIR")</f>
        <v>2</v>
      </c>
      <c r="CI39" s="2">
        <v>562</v>
      </c>
      <c r="CJ39" s="2" t="s">
        <v>287</v>
      </c>
      <c r="CK39" s="10">
        <f>IFERROR(VLOOKUP(CJ39,Dicionário!$A:$B,2,0),"CONFERIR")</f>
        <v>0</v>
      </c>
      <c r="CL39" s="2" t="s">
        <v>1577</v>
      </c>
      <c r="CM39" s="2">
        <v>0</v>
      </c>
      <c r="CN39" s="2">
        <v>0</v>
      </c>
      <c r="CO39" s="2">
        <v>0</v>
      </c>
      <c r="CP39" s="2" t="s">
        <v>150</v>
      </c>
      <c r="CQ39" s="10">
        <f>IFERROR(VLOOKUP(CP39,Dicionário!$A:$B,2,0),"CONFERIR")</f>
        <v>2</v>
      </c>
      <c r="CR39" s="2">
        <v>0</v>
      </c>
      <c r="CS39" s="2" t="s">
        <v>150</v>
      </c>
      <c r="CT39" s="10">
        <f>IFERROR(VLOOKUP(CS39,Dicionário!A:B,2,0),"Conferir")</f>
        <v>2</v>
      </c>
      <c r="CU39" s="2">
        <v>0</v>
      </c>
      <c r="CV39" s="2" t="s">
        <v>150</v>
      </c>
      <c r="CW39" s="10">
        <f>IFERROR(VLOOKUP(CV39,Dicionário!A:B,2,0),"Conferir")</f>
        <v>2</v>
      </c>
      <c r="CX39" s="2">
        <f t="shared" si="4"/>
        <v>0</v>
      </c>
      <c r="CY39" s="2">
        <v>1400</v>
      </c>
      <c r="CZ39" s="2" t="s">
        <v>177</v>
      </c>
      <c r="DA39" s="10">
        <f>IFERROR(VLOOKUP(CZ39,Dicionário!$A:$B,2,0),"CONFERIR")</f>
        <v>0</v>
      </c>
      <c r="DC39" s="2" t="s">
        <v>155</v>
      </c>
      <c r="DD39" s="2" t="s">
        <v>155</v>
      </c>
      <c r="DE39" s="10">
        <f>IFERROR(VLOOKUP(DD39,Dicionário!A:B,2,0),"Conferir")</f>
        <v>1</v>
      </c>
      <c r="DF39" s="2" t="s">
        <v>156</v>
      </c>
      <c r="DH39" s="2" t="s">
        <v>157</v>
      </c>
      <c r="DI39" s="10">
        <f>IFERROR(VLOOKUP(DH39,Dicionário!$A:$B,2,0),"CONFERIR")</f>
        <v>2</v>
      </c>
      <c r="DJ39" s="2" t="s">
        <v>519</v>
      </c>
      <c r="DK39" s="10">
        <f>IFERROR(VLOOKUP(DJ39,Dicionário!A:B,2,0),"Conferir")</f>
        <v>1</v>
      </c>
      <c r="DL39" s="2" t="s">
        <v>230</v>
      </c>
      <c r="DM39" s="10">
        <f>IFERROR(VLOOKUP(DL39,Dicionário!A:B,2,0),"Conferir")</f>
        <v>4</v>
      </c>
      <c r="DN39" s="2" t="s">
        <v>126</v>
      </c>
      <c r="DO39" s="10">
        <f>IFERROR(VLOOKUP(DN39,Dicionário!A:B,2,0),"Conferir")</f>
        <v>2</v>
      </c>
      <c r="DP39" s="2" t="s">
        <v>125</v>
      </c>
      <c r="DQ39" s="10">
        <f>IFERROR(VLOOKUP(DP39,Dicionário!A:B,2,0),"Conferir")</f>
        <v>1</v>
      </c>
      <c r="DS39" s="2">
        <f t="shared" si="5"/>
        <v>2828</v>
      </c>
      <c r="DT39" s="2">
        <f t="shared" si="6"/>
        <v>3049</v>
      </c>
      <c r="DU39" s="2">
        <v>21</v>
      </c>
      <c r="DV39" s="2">
        <v>2022</v>
      </c>
    </row>
    <row r="40" spans="1:126" ht="15.75" customHeight="1" x14ac:dyDescent="0.15">
      <c r="A40" s="6">
        <v>44965.640205868054</v>
      </c>
      <c r="B40" s="2" t="s">
        <v>1060</v>
      </c>
      <c r="C40" s="2" t="s">
        <v>1058</v>
      </c>
      <c r="D40" s="2" t="s">
        <v>123</v>
      </c>
      <c r="E40" s="2" t="s">
        <v>125</v>
      </c>
      <c r="F40" s="2" t="s">
        <v>126</v>
      </c>
      <c r="G40" s="2" t="s">
        <v>126</v>
      </c>
      <c r="H40" s="2">
        <v>2</v>
      </c>
      <c r="I40" s="2">
        <v>1</v>
      </c>
      <c r="J40" s="2" t="s">
        <v>127</v>
      </c>
      <c r="K40" s="2" t="s">
        <v>128</v>
      </c>
      <c r="L40" s="2" t="s">
        <v>209</v>
      </c>
      <c r="M40" s="2" t="s">
        <v>1059</v>
      </c>
      <c r="N40" s="2">
        <v>2023020212</v>
      </c>
      <c r="O40" s="2">
        <v>11969433504</v>
      </c>
      <c r="P40" s="2">
        <v>580804318</v>
      </c>
      <c r="Q40" s="2">
        <v>47692830835</v>
      </c>
      <c r="R40" s="7">
        <v>38509</v>
      </c>
      <c r="S40" s="2" t="s">
        <v>387</v>
      </c>
      <c r="T40" s="2" t="s">
        <v>133</v>
      </c>
      <c r="U40" s="2" t="s">
        <v>1061</v>
      </c>
      <c r="V40" s="8" t="s">
        <v>1062</v>
      </c>
      <c r="W40" s="2" t="s">
        <v>168</v>
      </c>
      <c r="X40" s="2" t="s">
        <v>137</v>
      </c>
      <c r="Y40" s="2" t="s">
        <v>138</v>
      </c>
      <c r="Z40" s="2" t="s">
        <v>139</v>
      </c>
      <c r="AB40" s="2">
        <v>4</v>
      </c>
      <c r="AC40" s="2">
        <v>4</v>
      </c>
      <c r="AD40" s="2">
        <f t="shared" si="0"/>
        <v>8</v>
      </c>
      <c r="AF40" s="2">
        <f t="shared" si="1"/>
        <v>8</v>
      </c>
      <c r="AG40" s="2" t="str">
        <f t="shared" si="2"/>
        <v>Ok</v>
      </c>
      <c r="AH40" s="2" t="s">
        <v>169</v>
      </c>
      <c r="AI40" s="2">
        <v>0</v>
      </c>
      <c r="AJ40" s="2" t="s">
        <v>141</v>
      </c>
      <c r="AK40" s="2">
        <f>IFERROR(VLOOKUP(AJ40,Dicionário!A:B,2,0),"Conferir")</f>
        <v>2</v>
      </c>
      <c r="AL40" s="2">
        <v>3859</v>
      </c>
      <c r="AM40" s="2" t="s">
        <v>170</v>
      </c>
      <c r="AN40" s="9">
        <f>IFERROR(VLOOKUP(AM40,Dicionário!A:B,2,0),"Conferir")</f>
        <v>2</v>
      </c>
      <c r="AO40" s="2">
        <v>0</v>
      </c>
      <c r="AP40" s="2" t="s">
        <v>141</v>
      </c>
      <c r="AQ40" s="2">
        <f>IFERROR(VLOOKUP(AP40,Dicionário!A:B,2,0),"Conferir")</f>
        <v>2</v>
      </c>
      <c r="AR40" s="2">
        <v>0</v>
      </c>
      <c r="AS40" s="2" t="s">
        <v>141</v>
      </c>
      <c r="AT40" s="9">
        <f>IFERROR(VLOOKUP(AS40,Dicionário!A:B,2,0),"Conferir")</f>
        <v>2</v>
      </c>
      <c r="AU40" s="2">
        <v>0</v>
      </c>
      <c r="AV40" s="2">
        <f t="shared" si="10"/>
        <v>0</v>
      </c>
      <c r="AW40" s="2" t="s">
        <v>141</v>
      </c>
      <c r="AX40" s="9">
        <f>IFERROR(VLOOKUP(AW40,Dicionário!A:B,2,0),"Conferir")</f>
        <v>2</v>
      </c>
      <c r="AY40" s="2">
        <v>0</v>
      </c>
      <c r="AZ40" s="2" t="s">
        <v>141</v>
      </c>
      <c r="BA40" s="10">
        <f>IFERROR(VLOOKUP(AZ40,Dicionário!A:B,2,0),"Conferir")</f>
        <v>2</v>
      </c>
      <c r="BB40" s="2">
        <v>420</v>
      </c>
      <c r="BC40" s="2" t="s">
        <v>351</v>
      </c>
      <c r="BD40" s="10">
        <f>IFERROR(VLOOKUP(BC40,Dicionário!A:B,2,0),"Conferir")</f>
        <v>2</v>
      </c>
      <c r="BF40" s="2">
        <v>0</v>
      </c>
      <c r="BG40" s="2" t="s">
        <v>265</v>
      </c>
      <c r="BH40" s="10">
        <f>IFERROR(VLOOKUP(BG40,Dicionário!$A:$B,2,0),"CONFERIR")</f>
        <v>3</v>
      </c>
      <c r="BI40" s="2">
        <v>375</v>
      </c>
      <c r="BJ40" s="2" t="s">
        <v>238</v>
      </c>
      <c r="BK40" s="10">
        <f>IFERROR(VLOOKUP(BJ40,Dicionário!$A:$B,2,0),"CONFERIR")</f>
        <v>2</v>
      </c>
      <c r="BL40" s="2">
        <v>1090</v>
      </c>
      <c r="BM40" s="2" t="s">
        <v>145</v>
      </c>
      <c r="BN40" s="10">
        <f>IFERROR(VLOOKUP(BM40,Dicionário!$A:$B,2,0),"CONFERIR")</f>
        <v>2</v>
      </c>
      <c r="BO40" s="2">
        <v>0</v>
      </c>
      <c r="BP40" s="2" t="s">
        <v>578</v>
      </c>
      <c r="BQ40" s="10">
        <f>IFERROR(VLOOKUP(BP40,Dicionário!$A:$B,2,0),"CONFERIR")</f>
        <v>2</v>
      </c>
      <c r="BR40" s="2">
        <v>279</v>
      </c>
      <c r="BS40" s="2" t="s">
        <v>146</v>
      </c>
      <c r="BT40" s="10">
        <f>IFERROR(VLOOKUP(BS40,Dicionário!$A:$B,2,0),"CONFERIR")</f>
        <v>2</v>
      </c>
      <c r="BU40" s="2">
        <v>20</v>
      </c>
      <c r="BV40" s="2" t="s">
        <v>353</v>
      </c>
      <c r="BW40" s="10">
        <f>IFERROR(VLOOKUP(BV40,Dicionário!$A:$B,2,0),"CONFERIR")</f>
        <v>0</v>
      </c>
      <c r="BX40" s="2" t="s">
        <v>148</v>
      </c>
      <c r="BY40" s="2">
        <v>193</v>
      </c>
      <c r="BZ40" s="2" t="s">
        <v>149</v>
      </c>
      <c r="CA40" s="10">
        <f>IFERROR(VLOOKUP(BZ40,Dicionário!$A:$B,2,0),"CONFERIR")</f>
        <v>2</v>
      </c>
      <c r="CB40" s="2">
        <v>350</v>
      </c>
      <c r="CC40" s="2">
        <v>785</v>
      </c>
      <c r="CD40" s="2" t="s">
        <v>214</v>
      </c>
      <c r="CE40" s="10">
        <f>IFERROR(VLOOKUP(CD40,Dicionário!$A:$B,2,0),"CONFERIR")</f>
        <v>2</v>
      </c>
      <c r="CF40" s="2">
        <v>0</v>
      </c>
      <c r="CG40" s="2" t="s">
        <v>150</v>
      </c>
      <c r="CH40" s="10">
        <f>IFERROR(VLOOKUP(CG40,Dicionário!$A:$B,2,0),"CONFERIR")</f>
        <v>2</v>
      </c>
      <c r="CI40" s="2">
        <v>70</v>
      </c>
      <c r="CJ40" s="2" t="s">
        <v>175</v>
      </c>
      <c r="CK40" s="10">
        <f>IFERROR(VLOOKUP(CJ40,Dicionário!$A:$B,2,0),"CONFERIR")</f>
        <v>2</v>
      </c>
      <c r="CL40" s="2" t="s">
        <v>664</v>
      </c>
      <c r="CM40" s="2">
        <v>1</v>
      </c>
      <c r="CN40" s="2">
        <v>0</v>
      </c>
      <c r="CO40" s="2">
        <v>627</v>
      </c>
      <c r="CP40" s="2" t="s">
        <v>154</v>
      </c>
      <c r="CQ40" s="10">
        <f>IFERROR(VLOOKUP(CP40,Dicionário!$A:$B,2,0),"CONFERIR")</f>
        <v>2</v>
      </c>
      <c r="CR40" s="2">
        <v>0</v>
      </c>
      <c r="CS40" s="2" t="s">
        <v>150</v>
      </c>
      <c r="CT40" s="10">
        <f>IFERROR(VLOOKUP(CS40,Dicionário!A:B,2,0),"Conferir")</f>
        <v>2</v>
      </c>
      <c r="CU40" s="2">
        <v>0</v>
      </c>
      <c r="CV40" s="2" t="s">
        <v>150</v>
      </c>
      <c r="CW40" s="10">
        <f>IFERROR(VLOOKUP(CV40,Dicionário!A:B,2,0),"Conferir")</f>
        <v>2</v>
      </c>
      <c r="CX40" s="2">
        <f t="shared" si="4"/>
        <v>0</v>
      </c>
      <c r="CY40" s="2">
        <v>59532</v>
      </c>
      <c r="CZ40" s="2" t="s">
        <v>154</v>
      </c>
      <c r="DA40" s="10">
        <f>IFERROR(VLOOKUP(CZ40,Dicionário!$A:$B,2,0),"CONFERIR")</f>
        <v>2</v>
      </c>
      <c r="DC40" s="2" t="s">
        <v>203</v>
      </c>
      <c r="DD40" s="2" t="s">
        <v>155</v>
      </c>
      <c r="DE40" s="10">
        <f>IFERROR(VLOOKUP(DD40,Dicionário!A:B,2,0),"Conferir")</f>
        <v>1</v>
      </c>
      <c r="DF40" s="2" t="s">
        <v>156</v>
      </c>
      <c r="DH40" s="2" t="s">
        <v>157</v>
      </c>
      <c r="DI40" s="10">
        <f>IFERROR(VLOOKUP(DH40,Dicionário!$A:$B,2,0),"CONFERIR")</f>
        <v>2</v>
      </c>
      <c r="DJ40" s="2" t="s">
        <v>206</v>
      </c>
      <c r="DK40" s="10">
        <f>IFERROR(VLOOKUP(DJ40,Dicionário!A:B,2,0),"Conferir")</f>
        <v>7</v>
      </c>
      <c r="DL40" s="2" t="s">
        <v>217</v>
      </c>
      <c r="DM40" s="10">
        <f>IFERROR(VLOOKUP(DL40,Dicionário!A:B,2,0),"Conferir")</f>
        <v>6</v>
      </c>
      <c r="DN40" s="2" t="s">
        <v>126</v>
      </c>
      <c r="DO40" s="10">
        <f>IFERROR(VLOOKUP(DN40,Dicionário!A:B,2,0),"Conferir")</f>
        <v>2</v>
      </c>
      <c r="DP40" s="2" t="s">
        <v>126</v>
      </c>
      <c r="DQ40" s="10">
        <f>IFERROR(VLOOKUP(DP40,Dicionário!A:B,2,0),"Conferir")</f>
        <v>2</v>
      </c>
      <c r="DS40" s="2">
        <f t="shared" si="5"/>
        <v>4279</v>
      </c>
      <c r="DT40" s="2">
        <f t="shared" si="6"/>
        <v>63321</v>
      </c>
      <c r="DU40" s="2">
        <v>18</v>
      </c>
      <c r="DV40" s="2">
        <v>2021</v>
      </c>
    </row>
    <row r="41" spans="1:126" ht="15.75" customHeight="1" x14ac:dyDescent="0.15">
      <c r="A41" s="6">
        <v>44967.438546284728</v>
      </c>
      <c r="B41" s="2" t="s">
        <v>817</v>
      </c>
      <c r="C41" s="2" t="s">
        <v>815</v>
      </c>
      <c r="D41" s="2" t="s">
        <v>192</v>
      </c>
      <c r="E41" s="2" t="s">
        <v>125</v>
      </c>
      <c r="F41" s="2" t="s">
        <v>126</v>
      </c>
      <c r="G41" s="2" t="s">
        <v>126</v>
      </c>
      <c r="H41" s="2">
        <v>3</v>
      </c>
      <c r="I41" s="2">
        <v>1</v>
      </c>
      <c r="J41" s="2" t="s">
        <v>127</v>
      </c>
      <c r="K41" s="2" t="s">
        <v>128</v>
      </c>
      <c r="L41" s="2" t="s">
        <v>182</v>
      </c>
      <c r="M41" s="2" t="s">
        <v>816</v>
      </c>
      <c r="N41" s="2">
        <v>2023020152</v>
      </c>
      <c r="O41" s="2">
        <v>11953668196</v>
      </c>
      <c r="P41" s="2">
        <v>569040899</v>
      </c>
      <c r="Q41" s="2">
        <v>46135770802</v>
      </c>
      <c r="R41" s="7">
        <v>38151</v>
      </c>
      <c r="S41" s="2" t="s">
        <v>132</v>
      </c>
      <c r="T41" s="2" t="s">
        <v>133</v>
      </c>
      <c r="U41" s="2" t="s">
        <v>818</v>
      </c>
      <c r="V41" s="8" t="s">
        <v>819</v>
      </c>
      <c r="W41" s="2" t="s">
        <v>168</v>
      </c>
      <c r="X41" s="2" t="s">
        <v>137</v>
      </c>
      <c r="Y41" s="2" t="s">
        <v>138</v>
      </c>
      <c r="Z41" s="2" t="s">
        <v>139</v>
      </c>
      <c r="AA41" s="2" t="s">
        <v>820</v>
      </c>
      <c r="AB41" s="2">
        <v>3</v>
      </c>
      <c r="AC41" s="2">
        <v>3</v>
      </c>
      <c r="AD41" s="2">
        <f t="shared" si="0"/>
        <v>6</v>
      </c>
      <c r="AF41" s="2">
        <f t="shared" si="1"/>
        <v>6</v>
      </c>
      <c r="AG41" s="2" t="str">
        <f t="shared" si="2"/>
        <v>Ok</v>
      </c>
      <c r="AH41" s="2" t="s">
        <v>140</v>
      </c>
      <c r="AI41" s="2">
        <v>0</v>
      </c>
      <c r="AJ41" s="2" t="s">
        <v>141</v>
      </c>
      <c r="AK41" s="2">
        <f>IFERROR(VLOOKUP(AJ41,Dicionário!A:B,2,0),"Conferir")</f>
        <v>2</v>
      </c>
      <c r="AL41" s="2">
        <v>3852</v>
      </c>
      <c r="AM41" s="2" t="s">
        <v>142</v>
      </c>
      <c r="AN41" s="9">
        <f>IFERROR(VLOOKUP(AM41,Dicionário!A:B,2,0),"Conferir")</f>
        <v>2</v>
      </c>
      <c r="AO41" s="2">
        <v>1100</v>
      </c>
      <c r="AP41" s="2" t="s">
        <v>142</v>
      </c>
      <c r="AQ41" s="2">
        <f>IFERROR(VLOOKUP(AP41,Dicionário!A:B,2,0),"Conferir")</f>
        <v>2</v>
      </c>
      <c r="AR41" s="2">
        <v>0</v>
      </c>
      <c r="AS41" s="2" t="s">
        <v>141</v>
      </c>
      <c r="AT41" s="9">
        <f>IFERROR(VLOOKUP(AS41,Dicionário!A:B,2,0),"Conferir")</f>
        <v>2</v>
      </c>
      <c r="AU41" s="2">
        <v>0</v>
      </c>
      <c r="AV41" s="2">
        <f t="shared" si="10"/>
        <v>21</v>
      </c>
      <c r="AW41" s="2" t="s">
        <v>141</v>
      </c>
      <c r="AX41" s="9">
        <f>IFERROR(VLOOKUP(AW41,Dicionário!A:B,2,0),"Conferir")</f>
        <v>2</v>
      </c>
      <c r="AY41" s="2">
        <v>0</v>
      </c>
      <c r="AZ41" s="2" t="s">
        <v>141</v>
      </c>
      <c r="BA41" s="10">
        <f>IFERROR(VLOOKUP(AZ41,Dicionário!A:B,2,0),"Conferir")</f>
        <v>2</v>
      </c>
      <c r="BB41" s="2">
        <v>0</v>
      </c>
      <c r="BC41" s="2" t="s">
        <v>141</v>
      </c>
      <c r="BD41" s="10">
        <f>IFERROR(VLOOKUP(BC41,Dicionário!A:B,2,0),"Conferir")</f>
        <v>2</v>
      </c>
      <c r="BE41" s="2" t="s">
        <v>821</v>
      </c>
      <c r="BF41" s="2">
        <v>0</v>
      </c>
      <c r="BG41" s="2" t="s">
        <v>237</v>
      </c>
      <c r="BH41" s="10">
        <f>IFERROR(VLOOKUP(BG41,Dicionário!$A:$B,2,0),"CONFERIR")</f>
        <v>4</v>
      </c>
      <c r="BI41" s="2">
        <v>0</v>
      </c>
      <c r="BJ41" s="2" t="s">
        <v>238</v>
      </c>
      <c r="BK41" s="10">
        <f>IFERROR(VLOOKUP(BJ41,Dicionário!$A:$B,2,0),"CONFERIR")</f>
        <v>2</v>
      </c>
      <c r="BL41" s="2">
        <v>0</v>
      </c>
      <c r="BM41" s="2" t="s">
        <v>444</v>
      </c>
      <c r="BN41" s="10">
        <f>IFERROR(VLOOKUP(BM41,Dicionário!$A:$B,2,0),"CONFERIR")</f>
        <v>2</v>
      </c>
      <c r="BO41" s="2">
        <v>95</v>
      </c>
      <c r="BP41" s="2" t="s">
        <v>146</v>
      </c>
      <c r="BQ41" s="10">
        <f>IFERROR(VLOOKUP(BP41,Dicionário!$A:$B,2,0),"CONFERIR")</f>
        <v>2</v>
      </c>
      <c r="BR41" s="2">
        <v>113</v>
      </c>
      <c r="BS41" s="2" t="s">
        <v>146</v>
      </c>
      <c r="BT41" s="10">
        <f>IFERROR(VLOOKUP(BS41,Dicionário!$A:$B,2,0),"CONFERIR")</f>
        <v>2</v>
      </c>
      <c r="BU41" s="2">
        <v>91</v>
      </c>
      <c r="BV41" s="2" t="s">
        <v>147</v>
      </c>
      <c r="BW41" s="10">
        <f>IFERROR(VLOOKUP(BV41,Dicionário!$A:$B,2,0),"CONFERIR")</f>
        <v>2</v>
      </c>
      <c r="BX41" s="2" t="s">
        <v>148</v>
      </c>
      <c r="BY41" s="2">
        <v>192</v>
      </c>
      <c r="BZ41" s="2" t="s">
        <v>763</v>
      </c>
      <c r="CA41" s="10">
        <f>IFERROR(VLOOKUP(BZ41,Dicionário!$A:$B,2,0),"CONFERIR")</f>
        <v>0</v>
      </c>
      <c r="CB41" s="2">
        <v>0</v>
      </c>
      <c r="CC41" s="2">
        <v>0</v>
      </c>
      <c r="CD41" s="2" t="s">
        <v>150</v>
      </c>
      <c r="CE41" s="10">
        <f>IFERROR(VLOOKUP(CD41,Dicionário!$A:$B,2,0),"CONFERIR")</f>
        <v>2</v>
      </c>
      <c r="CF41" s="2">
        <v>0</v>
      </c>
      <c r="CG41" s="2" t="s">
        <v>150</v>
      </c>
      <c r="CH41" s="10">
        <f>IFERROR(VLOOKUP(CG41,Dicionário!$A:$B,2,0),"CONFERIR")</f>
        <v>2</v>
      </c>
      <c r="CI41" s="2">
        <v>115</v>
      </c>
      <c r="CJ41" s="2" t="s">
        <v>175</v>
      </c>
      <c r="CK41" s="10">
        <f>IFERROR(VLOOKUP(CJ41,Dicionário!$A:$B,2,0),"CONFERIR")</f>
        <v>2</v>
      </c>
      <c r="CL41" s="2" t="s">
        <v>189</v>
      </c>
      <c r="CM41" s="2">
        <v>1</v>
      </c>
      <c r="CN41" s="2">
        <v>0</v>
      </c>
      <c r="CO41" s="2">
        <v>851</v>
      </c>
      <c r="CP41" s="2" t="s">
        <v>545</v>
      </c>
      <c r="CQ41" s="10">
        <f>IFERROR(VLOOKUP(CP41,Dicionário!$A:$B,2,0),"CONFERIR")</f>
        <v>2</v>
      </c>
      <c r="CR41" s="2">
        <v>0</v>
      </c>
      <c r="CS41" s="2" t="s">
        <v>154</v>
      </c>
      <c r="CT41" s="10">
        <f>IFERROR(VLOOKUP(CS41,Dicionário!A:B,2,0),"Conferir")</f>
        <v>2</v>
      </c>
      <c r="CU41" s="2">
        <v>257</v>
      </c>
      <c r="CV41" s="2" t="s">
        <v>154</v>
      </c>
      <c r="CW41" s="10">
        <f>IFERROR(VLOOKUP(CV41,Dicionário!A:B,2,0),"Conferir")</f>
        <v>2</v>
      </c>
      <c r="CX41" s="2">
        <f t="shared" si="4"/>
        <v>21.416666666666668</v>
      </c>
      <c r="CY41" s="2">
        <v>0</v>
      </c>
      <c r="CZ41" s="2" t="s">
        <v>150</v>
      </c>
      <c r="DA41" s="10">
        <f>IFERROR(VLOOKUP(CZ41,Dicionário!$A:$B,2,0),"CONFERIR")</f>
        <v>2</v>
      </c>
      <c r="DC41" s="2" t="s">
        <v>155</v>
      </c>
      <c r="DD41" s="2" t="s">
        <v>190</v>
      </c>
      <c r="DE41" s="10">
        <f>IFERROR(VLOOKUP(DD41,Dicionário!A:B,2,0),"Conferir")</f>
        <v>2</v>
      </c>
      <c r="DF41" s="2" t="s">
        <v>156</v>
      </c>
      <c r="DG41" s="2" t="s">
        <v>191</v>
      </c>
      <c r="DH41" s="2" t="s">
        <v>157</v>
      </c>
      <c r="DI41" s="10">
        <f>IFERROR(VLOOKUP(DH41,Dicionário!$A:$B,2,0),"CONFERIR")</f>
        <v>2</v>
      </c>
      <c r="DJ41" s="2" t="s">
        <v>158</v>
      </c>
      <c r="DK41" s="10">
        <f>IFERROR(VLOOKUP(DJ41,Dicionário!A:B,2,0),"Conferir")</f>
        <v>5</v>
      </c>
      <c r="DL41" s="2" t="s">
        <v>229</v>
      </c>
      <c r="DM41" s="10">
        <f>IFERROR(VLOOKUP(DL41,Dicionário!A:B,2,0),"Conferir")</f>
        <v>2</v>
      </c>
      <c r="DN41" s="2" t="s">
        <v>126</v>
      </c>
      <c r="DO41" s="10">
        <f>IFERROR(VLOOKUP(DN41,Dicionário!A:B,2,0),"Conferir")</f>
        <v>2</v>
      </c>
      <c r="DP41" s="2" t="s">
        <v>126</v>
      </c>
      <c r="DQ41" s="10">
        <f>IFERROR(VLOOKUP(DP41,Dicionário!A:B,2,0),"Conferir")</f>
        <v>2</v>
      </c>
      <c r="DS41" s="2">
        <f t="shared" si="5"/>
        <v>4952</v>
      </c>
      <c r="DT41" s="2">
        <f t="shared" si="6"/>
        <v>1457</v>
      </c>
      <c r="DU41" s="2">
        <v>19</v>
      </c>
      <c r="DV41" s="2">
        <v>2022</v>
      </c>
    </row>
    <row r="42" spans="1:126" ht="15.75" customHeight="1" x14ac:dyDescent="0.15">
      <c r="A42" s="6">
        <v>44965.666528240741</v>
      </c>
      <c r="B42" s="2" t="s">
        <v>937</v>
      </c>
      <c r="C42" s="2" t="s">
        <v>935</v>
      </c>
      <c r="D42" s="2" t="s">
        <v>934</v>
      </c>
      <c r="E42" s="2" t="s">
        <v>125</v>
      </c>
      <c r="F42" s="2" t="s">
        <v>126</v>
      </c>
      <c r="G42" s="2" t="s">
        <v>126</v>
      </c>
      <c r="H42" s="2" t="s">
        <v>162</v>
      </c>
      <c r="I42" s="2" t="s">
        <v>162</v>
      </c>
      <c r="J42" s="2" t="s">
        <v>127</v>
      </c>
      <c r="K42" s="2" t="s">
        <v>163</v>
      </c>
      <c r="L42" s="2" t="s">
        <v>128</v>
      </c>
      <c r="M42" s="2" t="s">
        <v>936</v>
      </c>
      <c r="N42" s="2">
        <v>2023020185</v>
      </c>
      <c r="O42" s="2">
        <v>11996355622</v>
      </c>
      <c r="P42" s="2">
        <v>572053174</v>
      </c>
      <c r="Q42" s="2">
        <v>39900455800</v>
      </c>
      <c r="R42" s="7">
        <v>38465</v>
      </c>
      <c r="S42" s="2" t="s">
        <v>224</v>
      </c>
      <c r="T42" s="2" t="s">
        <v>133</v>
      </c>
      <c r="U42" s="2" t="s">
        <v>938</v>
      </c>
      <c r="V42" s="8" t="s">
        <v>939</v>
      </c>
      <c r="W42" s="2" t="s">
        <v>168</v>
      </c>
      <c r="X42" s="2" t="s">
        <v>137</v>
      </c>
      <c r="Y42" s="2" t="s">
        <v>138</v>
      </c>
      <c r="Z42" s="2" t="s">
        <v>139</v>
      </c>
      <c r="AB42" s="2">
        <v>5</v>
      </c>
      <c r="AC42" s="2">
        <v>4</v>
      </c>
      <c r="AD42" s="2">
        <f t="shared" si="0"/>
        <v>8</v>
      </c>
      <c r="AF42" s="2">
        <f t="shared" si="1"/>
        <v>8</v>
      </c>
      <c r="AG42" s="2" t="str">
        <f t="shared" si="2"/>
        <v>Ok</v>
      </c>
      <c r="AH42" s="2" t="s">
        <v>140</v>
      </c>
      <c r="AI42" s="2">
        <v>0</v>
      </c>
      <c r="AJ42" s="2" t="s">
        <v>141</v>
      </c>
      <c r="AK42" s="2">
        <f>IFERROR(VLOOKUP(AJ42,Dicionário!A:B,2,0),"Conferir")</f>
        <v>2</v>
      </c>
      <c r="AL42" s="2">
        <v>1487</v>
      </c>
      <c r="AM42" s="2" t="s">
        <v>200</v>
      </c>
      <c r="AN42" s="9">
        <f>IFERROR(VLOOKUP(AM42,Dicionário!A:B,2,0),"Conferir")</f>
        <v>0</v>
      </c>
      <c r="AO42" s="2">
        <v>880</v>
      </c>
      <c r="AP42" s="2" t="s">
        <v>200</v>
      </c>
      <c r="AQ42" s="2">
        <f>IFERROR(VLOOKUP(AP42,Dicionário!A:B,2,0),"Conferir")</f>
        <v>0</v>
      </c>
      <c r="AR42" s="2">
        <v>0</v>
      </c>
      <c r="AS42" s="2" t="s">
        <v>141</v>
      </c>
      <c r="AT42" s="9">
        <f>IFERROR(VLOOKUP(AS42,Dicionário!A:B,2,0),"Conferir")</f>
        <v>2</v>
      </c>
      <c r="AU42" s="2">
        <v>0</v>
      </c>
      <c r="AV42" s="2">
        <f t="shared" si="10"/>
        <v>0</v>
      </c>
      <c r="AW42" s="2" t="s">
        <v>141</v>
      </c>
      <c r="AX42" s="9">
        <f>IFERROR(VLOOKUP(AW42,Dicionário!A:B,2,0),"Conferir")</f>
        <v>2</v>
      </c>
      <c r="AY42" s="2">
        <v>0</v>
      </c>
      <c r="AZ42" s="2" t="s">
        <v>141</v>
      </c>
      <c r="BA42" s="10">
        <f>IFERROR(VLOOKUP(AZ42,Dicionário!A:B,2,0),"Conferir")</f>
        <v>2</v>
      </c>
      <c r="BB42" s="2">
        <v>0</v>
      </c>
      <c r="BC42" s="2" t="s">
        <v>141</v>
      </c>
      <c r="BD42" s="10">
        <f>IFERROR(VLOOKUP(BC42,Dicionário!A:B,2,0),"Conferir")</f>
        <v>2</v>
      </c>
      <c r="BF42" s="2">
        <v>0</v>
      </c>
      <c r="BG42" s="2" t="s">
        <v>143</v>
      </c>
      <c r="BH42" s="10">
        <f>IFERROR(VLOOKUP(BG42,Dicionário!$A:$B,2,0),"CONFERIR")</f>
        <v>1</v>
      </c>
      <c r="BI42" s="2">
        <v>0</v>
      </c>
      <c r="BJ42" s="2" t="s">
        <v>144</v>
      </c>
      <c r="BK42" s="10">
        <f>IFERROR(VLOOKUP(BJ42,Dicionário!$A:$B,2,0),"CONFERIR")</f>
        <v>2</v>
      </c>
      <c r="BL42" s="2">
        <v>870</v>
      </c>
      <c r="BM42" s="2" t="s">
        <v>145</v>
      </c>
      <c r="BN42" s="10">
        <f>IFERROR(VLOOKUP(BM42,Dicionário!$A:$B,2,0),"CONFERIR")</f>
        <v>2</v>
      </c>
      <c r="BO42" s="2">
        <v>569</v>
      </c>
      <c r="BP42" s="2" t="s">
        <v>146</v>
      </c>
      <c r="BQ42" s="10">
        <f>IFERROR(VLOOKUP(BP42,Dicionário!$A:$B,2,0),"CONFERIR")</f>
        <v>2</v>
      </c>
      <c r="BR42" s="2">
        <v>661</v>
      </c>
      <c r="BS42" s="2" t="s">
        <v>146</v>
      </c>
      <c r="BT42" s="10">
        <f>IFERROR(VLOOKUP(BS42,Dicionário!$A:$B,2,0),"CONFERIR")</f>
        <v>2</v>
      </c>
      <c r="BU42" s="2">
        <v>68</v>
      </c>
      <c r="BV42" s="2" t="s">
        <v>147</v>
      </c>
      <c r="BW42" s="10">
        <f>IFERROR(VLOOKUP(BV42,Dicionário!$A:$B,2,0),"CONFERIR")</f>
        <v>2</v>
      </c>
      <c r="BX42" s="2" t="s">
        <v>148</v>
      </c>
      <c r="BY42" s="2">
        <v>190</v>
      </c>
      <c r="BZ42" s="2" t="s">
        <v>149</v>
      </c>
      <c r="CA42" s="10">
        <f>IFERROR(VLOOKUP(BZ42,Dicionário!$A:$B,2,0),"CONFERIR")</f>
        <v>2</v>
      </c>
      <c r="CB42" s="2">
        <v>110</v>
      </c>
      <c r="CC42" s="2">
        <v>0</v>
      </c>
      <c r="CD42" s="2" t="s">
        <v>150</v>
      </c>
      <c r="CE42" s="10">
        <f>IFERROR(VLOOKUP(CD42,Dicionário!$A:$B,2,0),"CONFERIR")</f>
        <v>2</v>
      </c>
      <c r="CF42" s="2">
        <v>0</v>
      </c>
      <c r="CG42" s="2" t="s">
        <v>150</v>
      </c>
      <c r="CH42" s="10">
        <f>IFERROR(VLOOKUP(CG42,Dicionário!$A:$B,2,0),"CONFERIR")</f>
        <v>2</v>
      </c>
      <c r="CI42" s="2">
        <v>352</v>
      </c>
      <c r="CJ42" s="2" t="s">
        <v>152</v>
      </c>
      <c r="CK42" s="10">
        <f>IFERROR(VLOOKUP(CJ42,Dicionário!$A:$B,2,0),"CONFERIR")</f>
        <v>2</v>
      </c>
      <c r="CL42" s="2" t="s">
        <v>940</v>
      </c>
      <c r="CM42" s="2">
        <v>1</v>
      </c>
      <c r="CN42" s="2">
        <v>0</v>
      </c>
      <c r="CO42" s="2">
        <v>0</v>
      </c>
      <c r="CP42" s="2" t="s">
        <v>247</v>
      </c>
      <c r="CQ42" s="10">
        <f>IFERROR(VLOOKUP(CP42,Dicionário!$A:$B,2,0),"CONFERIR")</f>
        <v>2</v>
      </c>
      <c r="CR42" s="2">
        <v>0</v>
      </c>
      <c r="CS42" s="2" t="s">
        <v>150</v>
      </c>
      <c r="CT42" s="10">
        <f>IFERROR(VLOOKUP(CS42,Dicionário!A:B,2,0),"Conferir")</f>
        <v>2</v>
      </c>
      <c r="CU42" s="2">
        <v>0</v>
      </c>
      <c r="CV42" s="2" t="s">
        <v>150</v>
      </c>
      <c r="CW42" s="10">
        <f>IFERROR(VLOOKUP(CV42,Dicionário!A:B,2,0),"Conferir")</f>
        <v>2</v>
      </c>
      <c r="CX42" s="2">
        <f t="shared" si="4"/>
        <v>0</v>
      </c>
      <c r="CY42" s="2">
        <v>0</v>
      </c>
      <c r="CZ42" s="2" t="s">
        <v>150</v>
      </c>
      <c r="DA42" s="10">
        <f>IFERROR(VLOOKUP(CZ42,Dicionário!$A:$B,2,0),"CONFERIR")</f>
        <v>2</v>
      </c>
      <c r="DC42" s="2" t="s">
        <v>155</v>
      </c>
      <c r="DD42" s="2" t="s">
        <v>155</v>
      </c>
      <c r="DE42" s="10">
        <f>IFERROR(VLOOKUP(DD42,Dicionário!A:B,2,0),"Conferir")</f>
        <v>1</v>
      </c>
      <c r="DF42" s="2" t="s">
        <v>156</v>
      </c>
      <c r="DH42" s="2" t="s">
        <v>205</v>
      </c>
      <c r="DI42" s="10">
        <f>IFERROR(VLOOKUP(DH42,Dicionário!$A:$B,2,0),"CONFERIR")</f>
        <v>1</v>
      </c>
      <c r="DJ42" s="2" t="s">
        <v>158</v>
      </c>
      <c r="DK42" s="10">
        <f>IFERROR(VLOOKUP(DJ42,Dicionário!A:B,2,0),"Conferir")</f>
        <v>5</v>
      </c>
      <c r="DL42" s="2" t="s">
        <v>158</v>
      </c>
      <c r="DM42" s="10">
        <f>IFERROR(VLOOKUP(DL42,Dicionário!A:B,2,0),"Conferir")</f>
        <v>5</v>
      </c>
      <c r="DN42" s="2" t="s">
        <v>126</v>
      </c>
      <c r="DO42" s="10">
        <f>IFERROR(VLOOKUP(DN42,Dicionário!A:B,2,0),"Conferir")</f>
        <v>2</v>
      </c>
      <c r="DP42" s="2" t="s">
        <v>126</v>
      </c>
      <c r="DQ42" s="10">
        <f>IFERROR(VLOOKUP(DP42,Dicionário!A:B,2,0),"Conferir")</f>
        <v>2</v>
      </c>
      <c r="DS42" s="2">
        <f t="shared" si="5"/>
        <v>2367</v>
      </c>
      <c r="DT42" s="2">
        <f t="shared" si="6"/>
        <v>2820</v>
      </c>
      <c r="DU42" s="2">
        <v>18</v>
      </c>
      <c r="DV42" s="2">
        <v>2019</v>
      </c>
    </row>
    <row r="43" spans="1:126" ht="15.75" customHeight="1" x14ac:dyDescent="0.15">
      <c r="A43" s="6">
        <v>44965.610452280089</v>
      </c>
      <c r="B43" s="2" t="s">
        <v>1567</v>
      </c>
      <c r="C43" s="2" t="s">
        <v>1565</v>
      </c>
      <c r="D43" s="2" t="s">
        <v>1564</v>
      </c>
      <c r="E43" s="2" t="s">
        <v>125</v>
      </c>
      <c r="F43" s="2" t="s">
        <v>125</v>
      </c>
      <c r="G43" s="2" t="s">
        <v>126</v>
      </c>
      <c r="H43" s="2">
        <v>3</v>
      </c>
      <c r="I43" s="2">
        <v>2</v>
      </c>
      <c r="J43" s="2" t="s">
        <v>127</v>
      </c>
      <c r="K43" s="2" t="s">
        <v>163</v>
      </c>
      <c r="L43" s="2" t="s">
        <v>128</v>
      </c>
      <c r="M43" s="2" t="s">
        <v>1566</v>
      </c>
      <c r="N43" s="2">
        <v>2023020371</v>
      </c>
      <c r="O43" s="2">
        <v>11981867753</v>
      </c>
      <c r="P43" s="2">
        <v>395186390</v>
      </c>
      <c r="Q43" s="2">
        <v>50537493883</v>
      </c>
      <c r="R43" s="7">
        <v>37251</v>
      </c>
      <c r="S43" s="2" t="s">
        <v>224</v>
      </c>
      <c r="T43" s="2" t="s">
        <v>133</v>
      </c>
      <c r="U43" s="2" t="s">
        <v>1568</v>
      </c>
      <c r="V43" s="8" t="s">
        <v>1569</v>
      </c>
      <c r="W43" s="2" t="s">
        <v>275</v>
      </c>
      <c r="X43" s="2" t="s">
        <v>137</v>
      </c>
      <c r="Y43" s="2" t="s">
        <v>138</v>
      </c>
      <c r="Z43" s="2" t="s">
        <v>139</v>
      </c>
      <c r="AB43" s="2">
        <v>4</v>
      </c>
      <c r="AC43" s="2">
        <v>4</v>
      </c>
      <c r="AD43" s="2">
        <f t="shared" si="0"/>
        <v>8</v>
      </c>
      <c r="AF43" s="2">
        <f t="shared" si="1"/>
        <v>8</v>
      </c>
      <c r="AG43" s="2" t="str">
        <f t="shared" si="2"/>
        <v>Ok</v>
      </c>
      <c r="AH43" s="2" t="s">
        <v>140</v>
      </c>
      <c r="AI43" s="2">
        <v>0</v>
      </c>
      <c r="AJ43" s="2" t="s">
        <v>141</v>
      </c>
      <c r="AK43" s="2">
        <f>IFERROR(VLOOKUP(AJ43,Dicionário!A:B,2,0),"Conferir")</f>
        <v>2</v>
      </c>
      <c r="AL43" s="2">
        <v>5051</v>
      </c>
      <c r="AM43" s="2" t="s">
        <v>142</v>
      </c>
      <c r="AN43" s="9">
        <f>IFERROR(VLOOKUP(AM43,Dicionário!A:B,2,0),"Conferir")</f>
        <v>2</v>
      </c>
      <c r="AO43" s="2">
        <v>0</v>
      </c>
      <c r="AP43" s="2" t="s">
        <v>141</v>
      </c>
      <c r="AQ43" s="2">
        <f>IFERROR(VLOOKUP(AP43,Dicionário!A:B,2,0),"Conferir")</f>
        <v>2</v>
      </c>
      <c r="AR43" s="2">
        <v>0</v>
      </c>
      <c r="AS43" s="2" t="s">
        <v>141</v>
      </c>
      <c r="AT43" s="9">
        <f>IFERROR(VLOOKUP(AS43,Dicionário!A:B,2,0),"Conferir")</f>
        <v>2</v>
      </c>
      <c r="AU43" s="2">
        <v>0</v>
      </c>
      <c r="AV43" s="2">
        <f t="shared" si="10"/>
        <v>3</v>
      </c>
      <c r="AW43" s="2" t="s">
        <v>141</v>
      </c>
      <c r="AX43" s="9">
        <f>IFERROR(VLOOKUP(AW43,Dicionário!A:B,2,0),"Conferir")</f>
        <v>2</v>
      </c>
      <c r="AY43" s="2">
        <v>0</v>
      </c>
      <c r="AZ43" s="2" t="s">
        <v>141</v>
      </c>
      <c r="BA43" s="10">
        <f>IFERROR(VLOOKUP(AZ43,Dicionário!A:B,2,0),"Conferir")</f>
        <v>2</v>
      </c>
      <c r="BB43" s="2">
        <v>0</v>
      </c>
      <c r="BC43" s="2" t="s">
        <v>141</v>
      </c>
      <c r="BD43" s="10">
        <f>IFERROR(VLOOKUP(BC43,Dicionário!A:B,2,0),"Conferir")</f>
        <v>2</v>
      </c>
      <c r="BF43" s="2">
        <v>0</v>
      </c>
      <c r="BG43" s="2" t="s">
        <v>265</v>
      </c>
      <c r="BH43" s="10">
        <f>IFERROR(VLOOKUP(BG43,Dicionário!$A:$B,2,0),"CONFERIR")</f>
        <v>3</v>
      </c>
      <c r="BI43" s="2">
        <v>0</v>
      </c>
      <c r="BJ43" s="2" t="s">
        <v>238</v>
      </c>
      <c r="BK43" s="10">
        <f>IFERROR(VLOOKUP(BJ43,Dicionário!$A:$B,2,0),"CONFERIR")</f>
        <v>2</v>
      </c>
      <c r="BL43" s="2">
        <v>0</v>
      </c>
      <c r="BM43" s="2" t="s">
        <v>150</v>
      </c>
      <c r="BN43" s="10">
        <f>IFERROR(VLOOKUP(BM43,Dicionário!$A:$B,2,0),"CONFERIR")</f>
        <v>2</v>
      </c>
      <c r="BO43" s="2">
        <v>204</v>
      </c>
      <c r="BP43" s="2" t="s">
        <v>146</v>
      </c>
      <c r="BQ43" s="10">
        <f>IFERROR(VLOOKUP(BP43,Dicionário!$A:$B,2,0),"CONFERIR")</f>
        <v>2</v>
      </c>
      <c r="BR43" s="2">
        <v>225</v>
      </c>
      <c r="BS43" s="2" t="s">
        <v>146</v>
      </c>
      <c r="BT43" s="10">
        <f>IFERROR(VLOOKUP(BS43,Dicionário!$A:$B,2,0),"CONFERIR")</f>
        <v>2</v>
      </c>
      <c r="BU43" s="2">
        <v>0</v>
      </c>
      <c r="BV43" s="2" t="s">
        <v>150</v>
      </c>
      <c r="BW43" s="10">
        <f>IFERROR(VLOOKUP(BV43,Dicionário!$A:$B,2,0),"CONFERIR")</f>
        <v>2</v>
      </c>
      <c r="BX43" s="2" t="s">
        <v>148</v>
      </c>
      <c r="BY43" s="2">
        <v>190</v>
      </c>
      <c r="BZ43" s="2" t="s">
        <v>149</v>
      </c>
      <c r="CA43" s="10">
        <f>IFERROR(VLOOKUP(BZ43,Dicionário!$A:$B,2,0),"CONFERIR")</f>
        <v>2</v>
      </c>
      <c r="CB43" s="2">
        <v>383</v>
      </c>
      <c r="CC43" s="2">
        <v>250</v>
      </c>
      <c r="CD43" s="2" t="s">
        <v>327</v>
      </c>
      <c r="CE43" s="10">
        <f>IFERROR(VLOOKUP(CD43,Dicionário!$A:$B,2,0),"CONFERIR")</f>
        <v>0</v>
      </c>
      <c r="CF43" s="2">
        <v>1138</v>
      </c>
      <c r="CG43" s="2" t="s">
        <v>151</v>
      </c>
      <c r="CH43" s="10">
        <f>IFERROR(VLOOKUP(CG43,Dicionário!$A:$B,2,0),"CONFERIR")</f>
        <v>2</v>
      </c>
      <c r="CI43" s="2">
        <v>137</v>
      </c>
      <c r="CJ43" s="2" t="s">
        <v>175</v>
      </c>
      <c r="CK43" s="10">
        <f>IFERROR(VLOOKUP(CJ43,Dicionário!$A:$B,2,0),"CONFERIR")</f>
        <v>2</v>
      </c>
      <c r="CL43" s="2" t="s">
        <v>1570</v>
      </c>
      <c r="CM43" s="2">
        <v>0</v>
      </c>
      <c r="CN43" s="2">
        <v>0</v>
      </c>
      <c r="CO43" s="2">
        <v>0</v>
      </c>
      <c r="CP43" s="2" t="s">
        <v>150</v>
      </c>
      <c r="CQ43" s="10">
        <f>IFERROR(VLOOKUP(CP43,Dicionário!$A:$B,2,0),"CONFERIR")</f>
        <v>2</v>
      </c>
      <c r="CR43" s="2">
        <v>0</v>
      </c>
      <c r="CS43" s="2" t="s">
        <v>154</v>
      </c>
      <c r="CT43" s="10">
        <f>IFERROR(VLOOKUP(CS43,Dicionário!A:B,2,0),"Conferir")</f>
        <v>2</v>
      </c>
      <c r="CU43" s="2">
        <v>35</v>
      </c>
      <c r="CV43" s="2" t="s">
        <v>154</v>
      </c>
      <c r="CW43" s="10">
        <f>IFERROR(VLOOKUP(CV43,Dicionário!A:B,2,0),"Conferir")</f>
        <v>2</v>
      </c>
      <c r="CX43" s="2">
        <f t="shared" si="4"/>
        <v>2.9166666666666665</v>
      </c>
      <c r="CY43" s="2">
        <v>0</v>
      </c>
      <c r="CZ43" s="2" t="s">
        <v>150</v>
      </c>
      <c r="DA43" s="10">
        <f>IFERROR(VLOOKUP(CZ43,Dicionário!$A:$B,2,0),"CONFERIR")</f>
        <v>2</v>
      </c>
      <c r="DC43" s="2" t="s">
        <v>155</v>
      </c>
      <c r="DD43" s="2" t="s">
        <v>155</v>
      </c>
      <c r="DE43" s="10">
        <f>IFERROR(VLOOKUP(DD43,Dicionário!A:B,2,0),"Conferir")</f>
        <v>1</v>
      </c>
      <c r="DF43" s="2" t="s">
        <v>156</v>
      </c>
      <c r="DH43" s="2" t="s">
        <v>157</v>
      </c>
      <c r="DI43" s="10">
        <f>IFERROR(VLOOKUP(DH43,Dicionário!$A:$B,2,0),"CONFERIR")</f>
        <v>2</v>
      </c>
      <c r="DJ43" s="2" t="s">
        <v>319</v>
      </c>
      <c r="DK43" s="10">
        <f>IFERROR(VLOOKUP(DJ43,Dicionário!A:B,2,0),"Conferir")</f>
        <v>3</v>
      </c>
      <c r="DL43" s="2" t="s">
        <v>490</v>
      </c>
      <c r="DM43" s="10">
        <f>IFERROR(VLOOKUP(DL43,Dicionário!A:B,2,0),"Conferir")</f>
        <v>1</v>
      </c>
      <c r="DN43" s="2" t="s">
        <v>126</v>
      </c>
      <c r="DO43" s="10">
        <f>IFERROR(VLOOKUP(DN43,Dicionário!A:B,2,0),"Conferir")</f>
        <v>2</v>
      </c>
      <c r="DP43" s="2" t="s">
        <v>125</v>
      </c>
      <c r="DQ43" s="10">
        <f>IFERROR(VLOOKUP(DP43,Dicionário!A:B,2,0),"Conferir")</f>
        <v>1</v>
      </c>
      <c r="DS43" s="2">
        <f t="shared" si="5"/>
        <v>5051</v>
      </c>
      <c r="DT43" s="2">
        <f t="shared" si="6"/>
        <v>2527</v>
      </c>
      <c r="DU43" s="2">
        <v>21</v>
      </c>
      <c r="DV43" s="2">
        <v>2022</v>
      </c>
    </row>
    <row r="44" spans="1:126" ht="15.75" customHeight="1" x14ac:dyDescent="0.15">
      <c r="A44" s="6">
        <v>44967.733759826384</v>
      </c>
      <c r="B44" s="2" t="s">
        <v>494</v>
      </c>
      <c r="C44" s="2" t="s">
        <v>492</v>
      </c>
      <c r="D44" s="2" t="s">
        <v>491</v>
      </c>
      <c r="E44" s="2" t="s">
        <v>125</v>
      </c>
      <c r="F44" s="2" t="s">
        <v>126</v>
      </c>
      <c r="G44" s="2" t="s">
        <v>126</v>
      </c>
      <c r="H44" s="2">
        <v>1</v>
      </c>
      <c r="I44" s="2">
        <v>1</v>
      </c>
      <c r="J44" s="2" t="s">
        <v>127</v>
      </c>
      <c r="K44" s="2" t="s">
        <v>128</v>
      </c>
      <c r="L44" s="2" t="s">
        <v>163</v>
      </c>
      <c r="M44" s="2" t="s">
        <v>493</v>
      </c>
      <c r="N44" s="2">
        <v>2023020074</v>
      </c>
      <c r="O44" s="2">
        <v>11976123106</v>
      </c>
      <c r="P44" s="2">
        <v>572149979</v>
      </c>
      <c r="Q44" s="2">
        <v>48242421854</v>
      </c>
      <c r="R44" s="7">
        <v>38432</v>
      </c>
      <c r="S44" s="2" t="s">
        <v>132</v>
      </c>
      <c r="T44" s="2" t="s">
        <v>133</v>
      </c>
      <c r="U44" s="2" t="s">
        <v>495</v>
      </c>
      <c r="V44" s="8" t="s">
        <v>496</v>
      </c>
      <c r="W44" s="2" t="s">
        <v>168</v>
      </c>
      <c r="X44" s="2" t="s">
        <v>137</v>
      </c>
      <c r="Y44" s="2" t="s">
        <v>138</v>
      </c>
      <c r="Z44" s="2" t="s">
        <v>139</v>
      </c>
      <c r="AB44" s="2">
        <v>2</v>
      </c>
      <c r="AC44" s="2">
        <v>2</v>
      </c>
      <c r="AD44" s="2">
        <f t="shared" si="0"/>
        <v>4</v>
      </c>
      <c r="AF44" s="2">
        <f t="shared" si="1"/>
        <v>4</v>
      </c>
      <c r="AG44" s="2" t="str">
        <f t="shared" si="2"/>
        <v>Ok</v>
      </c>
      <c r="AH44" s="2" t="s">
        <v>169</v>
      </c>
      <c r="AI44" s="2">
        <v>0</v>
      </c>
      <c r="AJ44" s="2" t="s">
        <v>141</v>
      </c>
      <c r="AK44" s="2">
        <f>IFERROR(VLOOKUP(AJ44,Dicionário!A:B,2,0),"Conferir")</f>
        <v>2</v>
      </c>
      <c r="AL44" s="2">
        <v>2500</v>
      </c>
      <c r="AM44" s="2" t="s">
        <v>170</v>
      </c>
      <c r="AN44" s="9">
        <f>IFERROR(VLOOKUP(AM44,Dicionário!A:B,2,0),"Conferir")</f>
        <v>2</v>
      </c>
      <c r="AO44" s="2">
        <v>0</v>
      </c>
      <c r="AP44" s="2" t="s">
        <v>141</v>
      </c>
      <c r="AQ44" s="2">
        <f>IFERROR(VLOOKUP(AP44,Dicionário!A:B,2,0),"Conferir")</f>
        <v>2</v>
      </c>
      <c r="AR44" s="2">
        <v>0</v>
      </c>
      <c r="AS44" s="2" t="s">
        <v>141</v>
      </c>
      <c r="AT44" s="9">
        <f>IFERROR(VLOOKUP(AS44,Dicionário!A:B,2,0),"Conferir")</f>
        <v>2</v>
      </c>
      <c r="AU44" s="2">
        <v>0</v>
      </c>
      <c r="AV44" s="2">
        <f t="shared" si="10"/>
        <v>0</v>
      </c>
      <c r="AW44" s="2" t="s">
        <v>141</v>
      </c>
      <c r="AX44" s="9">
        <f>IFERROR(VLOOKUP(AW44,Dicionário!A:B,2,0),"Conferir")</f>
        <v>2</v>
      </c>
      <c r="AY44" s="2">
        <v>0</v>
      </c>
      <c r="AZ44" s="2" t="s">
        <v>141</v>
      </c>
      <c r="BA44" s="10">
        <f>IFERROR(VLOOKUP(AZ44,Dicionário!A:B,2,0),"Conferir")</f>
        <v>2</v>
      </c>
      <c r="BB44" s="2">
        <v>0</v>
      </c>
      <c r="BC44" s="2" t="s">
        <v>141</v>
      </c>
      <c r="BD44" s="10">
        <f>IFERROR(VLOOKUP(BC44,Dicionário!A:B,2,0),"Conferir")</f>
        <v>2</v>
      </c>
      <c r="BF44" s="2">
        <v>1</v>
      </c>
      <c r="BG44" s="2" t="s">
        <v>143</v>
      </c>
      <c r="BH44" s="10">
        <f>IFERROR(VLOOKUP(BG44,Dicionário!$A:$B,2,0),"CONFERIR")</f>
        <v>1</v>
      </c>
      <c r="BI44" s="2">
        <v>0</v>
      </c>
      <c r="BJ44" s="2" t="s">
        <v>144</v>
      </c>
      <c r="BK44" s="10">
        <f>IFERROR(VLOOKUP(BJ44,Dicionário!$A:$B,2,0),"CONFERIR")</f>
        <v>2</v>
      </c>
      <c r="BL44" s="2">
        <v>876</v>
      </c>
      <c r="BM44" s="2" t="s">
        <v>145</v>
      </c>
      <c r="BN44" s="10">
        <f>IFERROR(VLOOKUP(BM44,Dicionário!$A:$B,2,0),"CONFERIR")</f>
        <v>2</v>
      </c>
      <c r="BO44" s="2">
        <v>256</v>
      </c>
      <c r="BP44" s="2" t="s">
        <v>146</v>
      </c>
      <c r="BQ44" s="10">
        <f>IFERROR(VLOOKUP(BP44,Dicionário!$A:$B,2,0),"CONFERIR")</f>
        <v>2</v>
      </c>
      <c r="BR44" s="2">
        <v>36</v>
      </c>
      <c r="BS44" s="2" t="s">
        <v>146</v>
      </c>
      <c r="BT44" s="10">
        <f>IFERROR(VLOOKUP(BS44,Dicionário!$A:$B,2,0),"CONFERIR")</f>
        <v>2</v>
      </c>
      <c r="BU44" s="2">
        <v>0</v>
      </c>
      <c r="BV44" s="2" t="s">
        <v>150</v>
      </c>
      <c r="BW44" s="10">
        <f>IFERROR(VLOOKUP(BV44,Dicionário!$A:$B,2,0),"CONFERIR")</f>
        <v>2</v>
      </c>
      <c r="BX44" s="2" t="s">
        <v>148</v>
      </c>
      <c r="BY44" s="2">
        <v>186</v>
      </c>
      <c r="BZ44" s="2" t="s">
        <v>149</v>
      </c>
      <c r="CA44" s="10">
        <f>IFERROR(VLOOKUP(BZ44,Dicionário!$A:$B,2,0),"CONFERIR")</f>
        <v>2</v>
      </c>
      <c r="CB44" s="2">
        <v>0</v>
      </c>
      <c r="CC44" s="2">
        <v>0</v>
      </c>
      <c r="CD44" s="2" t="s">
        <v>150</v>
      </c>
      <c r="CE44" s="10">
        <f>IFERROR(VLOOKUP(CD44,Dicionário!$A:$B,2,0),"CONFERIR")</f>
        <v>2</v>
      </c>
      <c r="CF44" s="2">
        <v>0</v>
      </c>
      <c r="CG44" s="2" t="s">
        <v>150</v>
      </c>
      <c r="CH44" s="10">
        <f>IFERROR(VLOOKUP(CG44,Dicionário!$A:$B,2,0),"CONFERIR")</f>
        <v>2</v>
      </c>
      <c r="CI44" s="2">
        <v>355</v>
      </c>
      <c r="CJ44" s="2" t="s">
        <v>152</v>
      </c>
      <c r="CK44" s="10">
        <f>IFERROR(VLOOKUP(CJ44,Dicionário!$A:$B,2,0),"CONFERIR")</f>
        <v>2</v>
      </c>
      <c r="CL44" s="2" t="s">
        <v>497</v>
      </c>
      <c r="CM44" s="2">
        <v>0</v>
      </c>
      <c r="CN44" s="2">
        <v>0</v>
      </c>
      <c r="CO44" s="2">
        <v>0</v>
      </c>
      <c r="CP44" s="2" t="s">
        <v>150</v>
      </c>
      <c r="CQ44" s="10">
        <f>IFERROR(VLOOKUP(CP44,Dicionário!$A:$B,2,0),"CONFERIR")</f>
        <v>2</v>
      </c>
      <c r="CR44" s="2">
        <v>0</v>
      </c>
      <c r="CS44" s="2" t="s">
        <v>150</v>
      </c>
      <c r="CT44" s="10">
        <f>IFERROR(VLOOKUP(CS44,Dicionário!A:B,2,0),"Conferir")</f>
        <v>2</v>
      </c>
      <c r="CU44" s="2">
        <v>0</v>
      </c>
      <c r="CV44" s="2" t="s">
        <v>150</v>
      </c>
      <c r="CW44" s="10">
        <f>IFERROR(VLOOKUP(CV44,Dicionário!A:B,2,0),"Conferir")</f>
        <v>2</v>
      </c>
      <c r="CX44" s="2">
        <f t="shared" si="4"/>
        <v>0</v>
      </c>
      <c r="CY44" s="2">
        <v>380000</v>
      </c>
      <c r="CZ44" s="2" t="s">
        <v>177</v>
      </c>
      <c r="DA44" s="10">
        <f>IFERROR(VLOOKUP(CZ44,Dicionário!$A:$B,2,0),"CONFERIR")</f>
        <v>0</v>
      </c>
      <c r="DB44" s="2" t="s">
        <v>498</v>
      </c>
      <c r="DC44" s="2" t="s">
        <v>190</v>
      </c>
      <c r="DD44" s="2" t="s">
        <v>190</v>
      </c>
      <c r="DE44" s="10">
        <f>IFERROR(VLOOKUP(DD44,Dicionário!A:B,2,0),"Conferir")</f>
        <v>2</v>
      </c>
      <c r="DF44" s="2" t="s">
        <v>156</v>
      </c>
      <c r="DG44" s="2" t="s">
        <v>191</v>
      </c>
      <c r="DH44" s="2" t="s">
        <v>157</v>
      </c>
      <c r="DI44" s="10">
        <f>IFERROR(VLOOKUP(DH44,Dicionário!$A:$B,2,0),"CONFERIR")</f>
        <v>2</v>
      </c>
      <c r="DJ44" s="2" t="s">
        <v>206</v>
      </c>
      <c r="DK44" s="10">
        <f>IFERROR(VLOOKUP(DJ44,Dicionário!A:B,2,0),"Conferir")</f>
        <v>7</v>
      </c>
      <c r="DL44" s="2" t="s">
        <v>206</v>
      </c>
      <c r="DM44" s="10">
        <f>IFERROR(VLOOKUP(DL44,Dicionário!A:B,2,0),"Conferir")</f>
        <v>7</v>
      </c>
      <c r="DN44" s="2" t="s">
        <v>126</v>
      </c>
      <c r="DO44" s="10">
        <f>IFERROR(VLOOKUP(DN44,Dicionário!A:B,2,0),"Conferir")</f>
        <v>2</v>
      </c>
      <c r="DP44" s="2" t="s">
        <v>126</v>
      </c>
      <c r="DQ44" s="10">
        <f>IFERROR(VLOOKUP(DP44,Dicionário!A:B,2,0),"Conferir")</f>
        <v>2</v>
      </c>
      <c r="DS44" s="2">
        <f t="shared" si="5"/>
        <v>2500</v>
      </c>
      <c r="DT44" s="2">
        <f t="shared" si="6"/>
        <v>381709</v>
      </c>
      <c r="DU44" s="2">
        <v>18</v>
      </c>
      <c r="DV44" s="2">
        <v>2022</v>
      </c>
    </row>
    <row r="45" spans="1:126" ht="15.75" customHeight="1" x14ac:dyDescent="0.15">
      <c r="A45" s="6">
        <v>44967.52852190972</v>
      </c>
      <c r="B45" s="2" t="s">
        <v>860</v>
      </c>
      <c r="C45" s="2" t="s">
        <v>858</v>
      </c>
      <c r="D45" s="2" t="s">
        <v>192</v>
      </c>
      <c r="E45" s="2" t="s">
        <v>125</v>
      </c>
      <c r="F45" s="2" t="s">
        <v>126</v>
      </c>
      <c r="G45" s="2" t="s">
        <v>126</v>
      </c>
      <c r="H45" s="2">
        <v>1</v>
      </c>
      <c r="I45" s="2">
        <v>1</v>
      </c>
      <c r="J45" s="2" t="s">
        <v>127</v>
      </c>
      <c r="K45" s="2" t="s">
        <v>128</v>
      </c>
      <c r="L45" s="2" t="s">
        <v>182</v>
      </c>
      <c r="M45" s="2" t="s">
        <v>859</v>
      </c>
      <c r="N45" s="2">
        <v>2023020166</v>
      </c>
      <c r="O45" s="2">
        <v>11984048159</v>
      </c>
      <c r="P45" s="2">
        <v>561002320</v>
      </c>
      <c r="Q45" s="2">
        <v>45069400835</v>
      </c>
      <c r="R45" s="7">
        <v>38326</v>
      </c>
      <c r="S45" s="2" t="s">
        <v>387</v>
      </c>
      <c r="T45" s="2" t="s">
        <v>133</v>
      </c>
      <c r="U45" s="2" t="s">
        <v>861</v>
      </c>
      <c r="V45" s="8" t="s">
        <v>862</v>
      </c>
      <c r="W45" s="2" t="s">
        <v>168</v>
      </c>
      <c r="X45" s="2" t="s">
        <v>137</v>
      </c>
      <c r="Y45" s="2" t="s">
        <v>138</v>
      </c>
      <c r="Z45" s="2" t="s">
        <v>139</v>
      </c>
      <c r="AA45" s="2" t="s">
        <v>863</v>
      </c>
      <c r="AB45" s="2">
        <v>3</v>
      </c>
      <c r="AC45" s="2">
        <v>1</v>
      </c>
      <c r="AD45" s="2">
        <f t="shared" si="0"/>
        <v>2</v>
      </c>
      <c r="AF45" s="2">
        <f t="shared" si="1"/>
        <v>2</v>
      </c>
      <c r="AG45" s="2" t="str">
        <f t="shared" si="2"/>
        <v>Ok</v>
      </c>
      <c r="AH45" s="2" t="s">
        <v>140</v>
      </c>
      <c r="AI45" s="2">
        <v>0</v>
      </c>
      <c r="AJ45" s="2" t="s">
        <v>141</v>
      </c>
      <c r="AK45" s="2">
        <f>IFERROR(VLOOKUP(AJ45,Dicionário!A:B,2,0),"Conferir")</f>
        <v>2</v>
      </c>
      <c r="AL45" s="2">
        <v>0</v>
      </c>
      <c r="AM45" s="2" t="s">
        <v>141</v>
      </c>
      <c r="AN45" s="9">
        <f>IFERROR(VLOOKUP(AM45,Dicionário!A:B,2,0),"Conferir")</f>
        <v>2</v>
      </c>
      <c r="AO45" s="2">
        <v>6609</v>
      </c>
      <c r="AP45" s="2" t="s">
        <v>142</v>
      </c>
      <c r="AQ45" s="2">
        <f>IFERROR(VLOOKUP(AP45,Dicionário!A:B,2,0),"Conferir")</f>
        <v>2</v>
      </c>
      <c r="AR45" s="2">
        <v>0</v>
      </c>
      <c r="AS45" s="2" t="s">
        <v>141</v>
      </c>
      <c r="AT45" s="9">
        <f>IFERROR(VLOOKUP(AS45,Dicionário!A:B,2,0),"Conferir")</f>
        <v>2</v>
      </c>
      <c r="AU45" s="2">
        <v>0</v>
      </c>
      <c r="AV45" s="2">
        <f t="shared" si="10"/>
        <v>0</v>
      </c>
      <c r="AW45" s="2" t="s">
        <v>141</v>
      </c>
      <c r="AX45" s="9">
        <f>IFERROR(VLOOKUP(AW45,Dicionário!A:B,2,0),"Conferir")</f>
        <v>2</v>
      </c>
      <c r="AY45" s="2">
        <v>0</v>
      </c>
      <c r="AZ45" s="2" t="s">
        <v>141</v>
      </c>
      <c r="BA45" s="10">
        <f>IFERROR(VLOOKUP(AZ45,Dicionário!A:B,2,0),"Conferir")</f>
        <v>2</v>
      </c>
      <c r="BB45" s="2">
        <v>0</v>
      </c>
      <c r="BC45" s="2" t="s">
        <v>141</v>
      </c>
      <c r="BD45" s="10">
        <f>IFERROR(VLOOKUP(BC45,Dicionário!A:B,2,0),"Conferir")</f>
        <v>2</v>
      </c>
      <c r="BF45" s="2">
        <v>0</v>
      </c>
      <c r="BG45" s="2" t="s">
        <v>143</v>
      </c>
      <c r="BH45" s="10">
        <f>IFERROR(VLOOKUP(BG45,Dicionário!$A:$B,2,0),"CONFERIR")</f>
        <v>1</v>
      </c>
      <c r="BI45" s="2">
        <v>0</v>
      </c>
      <c r="BJ45" s="2" t="s">
        <v>144</v>
      </c>
      <c r="BK45" s="10">
        <f>IFERROR(VLOOKUP(BJ45,Dicionário!$A:$B,2,0),"CONFERIR")</f>
        <v>2</v>
      </c>
      <c r="BL45" s="2">
        <v>0</v>
      </c>
      <c r="BM45" s="2" t="s">
        <v>227</v>
      </c>
      <c r="BN45" s="10">
        <f>IFERROR(VLOOKUP(BM45,Dicionário!$A:$B,2,0),"CONFERIR")</f>
        <v>0</v>
      </c>
      <c r="BO45" s="2">
        <v>40</v>
      </c>
      <c r="BP45" s="2" t="s">
        <v>308</v>
      </c>
      <c r="BQ45" s="10">
        <f>IFERROR(VLOOKUP(BP45,Dicionário!$A:$B,2,0),"CONFERIR")</f>
        <v>0</v>
      </c>
      <c r="BR45" s="2">
        <v>169</v>
      </c>
      <c r="BS45" s="2" t="s">
        <v>146</v>
      </c>
      <c r="BT45" s="10">
        <f>IFERROR(VLOOKUP(BS45,Dicionário!$A:$B,2,0),"CONFERIR")</f>
        <v>2</v>
      </c>
      <c r="BU45" s="2">
        <v>0</v>
      </c>
      <c r="BV45" s="2" t="s">
        <v>150</v>
      </c>
      <c r="BW45" s="10">
        <f>IFERROR(VLOOKUP(BV45,Dicionário!$A:$B,2,0),"CONFERIR")</f>
        <v>2</v>
      </c>
      <c r="BX45" s="2" t="s">
        <v>148</v>
      </c>
      <c r="BY45" s="2">
        <v>186</v>
      </c>
      <c r="BZ45" s="2" t="s">
        <v>149</v>
      </c>
      <c r="CA45" s="10">
        <f>IFERROR(VLOOKUP(BZ45,Dicionário!$A:$B,2,0),"CONFERIR")</f>
        <v>2</v>
      </c>
      <c r="CB45" s="2">
        <v>560</v>
      </c>
      <c r="CC45" s="2">
        <v>0</v>
      </c>
      <c r="CD45" s="2" t="s">
        <v>150</v>
      </c>
      <c r="CE45" s="10">
        <f>IFERROR(VLOOKUP(CD45,Dicionário!$A:$B,2,0),"CONFERIR")</f>
        <v>2</v>
      </c>
      <c r="CF45" s="2">
        <v>0</v>
      </c>
      <c r="CG45" s="2" t="s">
        <v>150</v>
      </c>
      <c r="CH45" s="10">
        <f>IFERROR(VLOOKUP(CG45,Dicionário!$A:$B,2,0),"CONFERIR")</f>
        <v>2</v>
      </c>
      <c r="CI45" s="2">
        <v>270</v>
      </c>
      <c r="CJ45" s="2" t="s">
        <v>175</v>
      </c>
      <c r="CK45" s="10">
        <f>IFERROR(VLOOKUP(CJ45,Dicionário!$A:$B,2,0),"CONFERIR")</f>
        <v>2</v>
      </c>
      <c r="CL45" s="2" t="s">
        <v>864</v>
      </c>
      <c r="CM45" s="2">
        <v>1</v>
      </c>
      <c r="CN45" s="2">
        <v>0</v>
      </c>
      <c r="CO45" s="2">
        <v>1707</v>
      </c>
      <c r="CP45" s="2" t="s">
        <v>545</v>
      </c>
      <c r="CQ45" s="10">
        <f>IFERROR(VLOOKUP(CP45,Dicionário!$A:$B,2,0),"CONFERIR")</f>
        <v>2</v>
      </c>
      <c r="CR45" s="2">
        <v>0</v>
      </c>
      <c r="CS45" s="2" t="s">
        <v>227</v>
      </c>
      <c r="CT45" s="10">
        <f>IFERROR(VLOOKUP(CS45,Dicionário!A:B,2,0),"Conferir")</f>
        <v>0</v>
      </c>
      <c r="CU45" s="2">
        <v>0</v>
      </c>
      <c r="CV45" s="2" t="s">
        <v>227</v>
      </c>
      <c r="CW45" s="10">
        <f>IFERROR(VLOOKUP(CV45,Dicionário!A:B,2,0),"Conferir")</f>
        <v>0</v>
      </c>
      <c r="CX45" s="2">
        <f t="shared" si="4"/>
        <v>0</v>
      </c>
      <c r="CY45" s="2">
        <v>0</v>
      </c>
      <c r="CZ45" s="2" t="s">
        <v>150</v>
      </c>
      <c r="DA45" s="10">
        <f>IFERROR(VLOOKUP(CZ45,Dicionário!$A:$B,2,0),"CONFERIR")</f>
        <v>2</v>
      </c>
      <c r="DB45" s="2" t="s">
        <v>865</v>
      </c>
      <c r="DC45" s="2" t="s">
        <v>155</v>
      </c>
      <c r="DD45" s="2" t="s">
        <v>155</v>
      </c>
      <c r="DE45" s="10">
        <f>IFERROR(VLOOKUP(DD45,Dicionário!A:B,2,0),"Conferir")</f>
        <v>1</v>
      </c>
      <c r="DF45" s="2" t="s">
        <v>156</v>
      </c>
      <c r="DH45" s="2" t="s">
        <v>205</v>
      </c>
      <c r="DI45" s="10">
        <f>IFERROR(VLOOKUP(DH45,Dicionário!$A:$B,2,0),"CONFERIR")</f>
        <v>1</v>
      </c>
      <c r="DJ45" s="2" t="s">
        <v>519</v>
      </c>
      <c r="DK45" s="10">
        <f>IFERROR(VLOOKUP(DJ45,Dicionário!A:B,2,0),"Conferir")</f>
        <v>1</v>
      </c>
      <c r="DL45" s="2" t="s">
        <v>206</v>
      </c>
      <c r="DM45" s="10">
        <f>IFERROR(VLOOKUP(DL45,Dicionário!A:B,2,0),"Conferir")</f>
        <v>7</v>
      </c>
      <c r="DN45" s="2" t="s">
        <v>126</v>
      </c>
      <c r="DO45" s="10">
        <f>IFERROR(VLOOKUP(DN45,Dicionário!A:B,2,0),"Conferir")</f>
        <v>2</v>
      </c>
      <c r="DP45" s="2" t="s">
        <v>126</v>
      </c>
      <c r="DQ45" s="10">
        <f>IFERROR(VLOOKUP(DP45,Dicionário!A:B,2,0),"Conferir")</f>
        <v>2</v>
      </c>
      <c r="DS45" s="2">
        <f t="shared" si="5"/>
        <v>6609</v>
      </c>
      <c r="DT45" s="2">
        <f t="shared" si="6"/>
        <v>2932</v>
      </c>
      <c r="DU45" s="2">
        <v>18</v>
      </c>
      <c r="DV45" s="2">
        <v>2023</v>
      </c>
    </row>
    <row r="46" spans="1:126" ht="15.75" customHeight="1" x14ac:dyDescent="0.15">
      <c r="A46" s="6">
        <v>44967.437011018519</v>
      </c>
      <c r="B46" s="2" t="s">
        <v>568</v>
      </c>
      <c r="C46" s="2" t="s">
        <v>566</v>
      </c>
      <c r="D46" s="2" t="s">
        <v>123</v>
      </c>
      <c r="E46" s="2" t="s">
        <v>125</v>
      </c>
      <c r="F46" s="2" t="s">
        <v>126</v>
      </c>
      <c r="G46" s="2" t="s">
        <v>126</v>
      </c>
      <c r="H46" s="2">
        <v>1</v>
      </c>
      <c r="I46" s="2" t="s">
        <v>162</v>
      </c>
      <c r="J46" s="2" t="s">
        <v>127</v>
      </c>
      <c r="K46" s="2" t="s">
        <v>163</v>
      </c>
      <c r="L46" s="2" t="s">
        <v>128</v>
      </c>
      <c r="M46" s="2" t="s">
        <v>567</v>
      </c>
      <c r="N46" s="2">
        <v>2023020095</v>
      </c>
      <c r="O46" s="2">
        <v>11985006028</v>
      </c>
      <c r="P46" s="2">
        <v>583852415</v>
      </c>
      <c r="Q46" s="2">
        <v>49394115838</v>
      </c>
      <c r="R46" s="7">
        <v>38538</v>
      </c>
      <c r="S46" s="2" t="s">
        <v>398</v>
      </c>
      <c r="T46" s="2" t="s">
        <v>133</v>
      </c>
      <c r="U46" s="2" t="s">
        <v>569</v>
      </c>
      <c r="V46" s="8" t="s">
        <v>570</v>
      </c>
      <c r="W46" s="2" t="s">
        <v>168</v>
      </c>
      <c r="X46" s="2" t="s">
        <v>137</v>
      </c>
      <c r="Y46" s="2" t="s">
        <v>138</v>
      </c>
      <c r="Z46" s="2" t="s">
        <v>139</v>
      </c>
      <c r="AB46" s="2">
        <v>4</v>
      </c>
      <c r="AC46" s="2">
        <v>1</v>
      </c>
      <c r="AD46" s="2">
        <f t="shared" si="0"/>
        <v>2</v>
      </c>
      <c r="AF46" s="2">
        <f t="shared" si="1"/>
        <v>2</v>
      </c>
      <c r="AG46" s="2" t="str">
        <f t="shared" si="2"/>
        <v>Ok</v>
      </c>
      <c r="AH46" s="2" t="s">
        <v>140</v>
      </c>
      <c r="AI46" s="2">
        <v>0</v>
      </c>
      <c r="AJ46" s="2" t="s">
        <v>141</v>
      </c>
      <c r="AK46" s="2">
        <f>IFERROR(VLOOKUP(AJ46,Dicionário!A:B,2,0),"Conferir")</f>
        <v>2</v>
      </c>
      <c r="AL46" s="2">
        <v>1557</v>
      </c>
      <c r="AM46" s="2" t="s">
        <v>200</v>
      </c>
      <c r="AN46" s="9">
        <f>IFERROR(VLOOKUP(AM46,Dicionário!A:B,2,0),"Conferir")</f>
        <v>0</v>
      </c>
      <c r="AO46" s="2">
        <v>0</v>
      </c>
      <c r="AP46" s="2" t="s">
        <v>141</v>
      </c>
      <c r="AQ46" s="2">
        <f>IFERROR(VLOOKUP(AP46,Dicionário!A:B,2,0),"Conferir")</f>
        <v>2</v>
      </c>
      <c r="AR46" s="2">
        <v>0</v>
      </c>
      <c r="AS46" s="2" t="s">
        <v>141</v>
      </c>
      <c r="AT46" s="9">
        <f>IFERROR(VLOOKUP(AS46,Dicionário!A:B,2,0),"Conferir")</f>
        <v>2</v>
      </c>
      <c r="AU46" s="2">
        <v>0</v>
      </c>
      <c r="AV46" s="2">
        <f t="shared" si="10"/>
        <v>0</v>
      </c>
      <c r="AW46" s="2" t="s">
        <v>141</v>
      </c>
      <c r="AX46" s="9">
        <f>IFERROR(VLOOKUP(AW46,Dicionário!A:B,2,0),"Conferir")</f>
        <v>2</v>
      </c>
      <c r="AY46" s="2">
        <v>984</v>
      </c>
      <c r="AZ46" s="2" t="s">
        <v>200</v>
      </c>
      <c r="BA46" s="10">
        <f>IFERROR(VLOOKUP(AZ46,Dicionário!A:B,2,0),"Conferir")</f>
        <v>0</v>
      </c>
      <c r="BB46" s="2">
        <v>0</v>
      </c>
      <c r="BC46" s="2" t="s">
        <v>141</v>
      </c>
      <c r="BD46" s="10">
        <f>IFERROR(VLOOKUP(BC46,Dicionário!A:B,2,0),"Conferir")</f>
        <v>2</v>
      </c>
      <c r="BF46" s="2">
        <v>0</v>
      </c>
      <c r="BG46" s="2" t="s">
        <v>143</v>
      </c>
      <c r="BH46" s="10">
        <f>IFERROR(VLOOKUP(BG46,Dicionário!$A:$B,2,0),"CONFERIR")</f>
        <v>1</v>
      </c>
      <c r="BI46" s="2">
        <v>342</v>
      </c>
      <c r="BJ46" s="2" t="s">
        <v>571</v>
      </c>
      <c r="BK46" s="10">
        <f>IFERROR(VLOOKUP(BJ46,Dicionário!$A:$B,2,0),"CONFERIR")</f>
        <v>0</v>
      </c>
      <c r="BL46" s="2">
        <v>0</v>
      </c>
      <c r="BM46" s="2" t="s">
        <v>150</v>
      </c>
      <c r="BN46" s="10">
        <f>IFERROR(VLOOKUP(BM46,Dicionário!$A:$B,2,0),"CONFERIR")</f>
        <v>2</v>
      </c>
      <c r="BO46" s="2">
        <v>137</v>
      </c>
      <c r="BP46" s="2" t="s">
        <v>308</v>
      </c>
      <c r="BQ46" s="10">
        <f>IFERROR(VLOOKUP(BP46,Dicionário!$A:$B,2,0),"CONFERIR")</f>
        <v>0</v>
      </c>
      <c r="BR46" s="2">
        <v>326</v>
      </c>
      <c r="BS46" s="2" t="s">
        <v>341</v>
      </c>
      <c r="BT46" s="10">
        <f>IFERROR(VLOOKUP(BS46,Dicionário!$A:$B,2,0),"CONFERIR")</f>
        <v>0</v>
      </c>
      <c r="BU46" s="2">
        <v>77</v>
      </c>
      <c r="BV46" s="2" t="s">
        <v>353</v>
      </c>
      <c r="BW46" s="10">
        <f>IFERROR(VLOOKUP(BV46,Dicionário!$A:$B,2,0),"CONFERIR")</f>
        <v>0</v>
      </c>
      <c r="BX46" s="2" t="s">
        <v>148</v>
      </c>
      <c r="BY46" s="2">
        <v>174</v>
      </c>
      <c r="BZ46" s="2" t="s">
        <v>266</v>
      </c>
      <c r="CA46" s="10">
        <f>IFERROR(VLOOKUP(BZ46,Dicionário!$A:$B,2,0),"CONFERIR")</f>
        <v>0</v>
      </c>
      <c r="CB46" s="2">
        <v>600</v>
      </c>
      <c r="CC46" s="2">
        <v>0</v>
      </c>
      <c r="CD46" s="2" t="s">
        <v>150</v>
      </c>
      <c r="CE46" s="10">
        <f>IFERROR(VLOOKUP(CD46,Dicionário!$A:$B,2,0),"CONFERIR")</f>
        <v>2</v>
      </c>
      <c r="CF46" s="2">
        <v>100</v>
      </c>
      <c r="CG46" s="2" t="s">
        <v>267</v>
      </c>
      <c r="CH46" s="10">
        <f>IFERROR(VLOOKUP(CG46,Dicionário!$A:$B,2,0),"CONFERIR")</f>
        <v>0</v>
      </c>
      <c r="CI46" s="2">
        <v>100</v>
      </c>
      <c r="CJ46" s="2" t="s">
        <v>175</v>
      </c>
      <c r="CK46" s="10">
        <f>IFERROR(VLOOKUP(CJ46,Dicionário!$A:$B,2,0),"CONFERIR")</f>
        <v>2</v>
      </c>
      <c r="CL46" s="2" t="s">
        <v>189</v>
      </c>
      <c r="CM46" s="2">
        <v>1</v>
      </c>
      <c r="CN46" s="2">
        <v>0</v>
      </c>
      <c r="CO46" s="2">
        <v>1500</v>
      </c>
      <c r="CP46" s="2" t="s">
        <v>177</v>
      </c>
      <c r="CQ46" s="10">
        <f>IFERROR(VLOOKUP(CP46,Dicionário!$A:$B,2,0),"CONFERIR")</f>
        <v>0</v>
      </c>
      <c r="CR46" s="2">
        <v>0</v>
      </c>
      <c r="CS46" s="2" t="s">
        <v>150</v>
      </c>
      <c r="CT46" s="10">
        <f>IFERROR(VLOOKUP(CS46,Dicionário!A:B,2,0),"Conferir")</f>
        <v>2</v>
      </c>
      <c r="CU46" s="2">
        <v>0</v>
      </c>
      <c r="CV46" s="2" t="s">
        <v>150</v>
      </c>
      <c r="CW46" s="10">
        <f>IFERROR(VLOOKUP(CV46,Dicionário!A:B,2,0),"Conferir")</f>
        <v>2</v>
      </c>
      <c r="CX46" s="2">
        <f t="shared" si="4"/>
        <v>0</v>
      </c>
      <c r="CY46" s="2">
        <v>0</v>
      </c>
      <c r="CZ46" s="2" t="s">
        <v>150</v>
      </c>
      <c r="DA46" s="10">
        <f>IFERROR(VLOOKUP(CZ46,Dicionário!$A:$B,2,0),"CONFERIR")</f>
        <v>2</v>
      </c>
      <c r="DC46" s="2" t="s">
        <v>190</v>
      </c>
      <c r="DD46" s="2" t="s">
        <v>155</v>
      </c>
      <c r="DE46" s="10">
        <f>IFERROR(VLOOKUP(DD46,Dicionário!A:B,2,0),"Conferir")</f>
        <v>1</v>
      </c>
      <c r="DF46" s="2" t="s">
        <v>156</v>
      </c>
      <c r="DH46" s="2" t="s">
        <v>157</v>
      </c>
      <c r="DI46" s="10">
        <f>IFERROR(VLOOKUP(DH46,Dicionário!$A:$B,2,0),"CONFERIR")</f>
        <v>2</v>
      </c>
      <c r="DJ46" s="2" t="s">
        <v>230</v>
      </c>
      <c r="DK46" s="10">
        <f>IFERROR(VLOOKUP(DJ46,Dicionário!A:B,2,0),"Conferir")</f>
        <v>4</v>
      </c>
      <c r="DL46" s="2" t="s">
        <v>158</v>
      </c>
      <c r="DM46" s="10">
        <f>IFERROR(VLOOKUP(DL46,Dicionário!A:B,2,0),"Conferir")</f>
        <v>5</v>
      </c>
      <c r="DN46" s="2" t="s">
        <v>126</v>
      </c>
      <c r="DO46" s="10">
        <f>IFERROR(VLOOKUP(DN46,Dicionário!A:B,2,0),"Conferir")</f>
        <v>2</v>
      </c>
      <c r="DP46" s="2" t="s">
        <v>126</v>
      </c>
      <c r="DQ46" s="10">
        <f>IFERROR(VLOOKUP(DP46,Dicionário!A:B,2,0),"Conferir")</f>
        <v>2</v>
      </c>
      <c r="DS46" s="2">
        <f t="shared" si="5"/>
        <v>2541</v>
      </c>
      <c r="DT46" s="2">
        <f t="shared" si="6"/>
        <v>3356</v>
      </c>
      <c r="DU46" s="2">
        <v>18</v>
      </c>
      <c r="DV46" s="2">
        <v>2018</v>
      </c>
    </row>
    <row r="47" spans="1:126" ht="15.75" customHeight="1" x14ac:dyDescent="0.15">
      <c r="A47" s="6">
        <v>44965.645769525465</v>
      </c>
      <c r="B47" s="2" t="s">
        <v>649</v>
      </c>
      <c r="C47" s="2" t="s">
        <v>646</v>
      </c>
      <c r="D47" s="2" t="s">
        <v>645</v>
      </c>
      <c r="E47" s="2" t="s">
        <v>125</v>
      </c>
      <c r="F47" s="2" t="s">
        <v>125</v>
      </c>
      <c r="G47" s="2" t="s">
        <v>647</v>
      </c>
      <c r="H47" s="2">
        <v>2</v>
      </c>
      <c r="I47" s="2">
        <v>4</v>
      </c>
      <c r="J47" s="2" t="s">
        <v>127</v>
      </c>
      <c r="K47" s="2" t="s">
        <v>128</v>
      </c>
      <c r="L47" s="2" t="s">
        <v>182</v>
      </c>
      <c r="M47" s="2" t="s">
        <v>648</v>
      </c>
      <c r="N47" s="2">
        <v>2023020115</v>
      </c>
      <c r="O47" s="2">
        <v>11970869710</v>
      </c>
      <c r="P47" s="2">
        <v>558137830</v>
      </c>
      <c r="Q47" s="2">
        <v>54041933870</v>
      </c>
      <c r="R47" s="7">
        <v>38591</v>
      </c>
      <c r="S47" s="2" t="s">
        <v>132</v>
      </c>
      <c r="T47" s="2" t="s">
        <v>133</v>
      </c>
      <c r="U47" s="2" t="s">
        <v>650</v>
      </c>
      <c r="V47" s="8" t="s">
        <v>651</v>
      </c>
      <c r="W47" s="2" t="s">
        <v>168</v>
      </c>
      <c r="X47" s="2" t="s">
        <v>137</v>
      </c>
      <c r="Y47" s="2" t="s">
        <v>138</v>
      </c>
      <c r="Z47" s="2" t="s">
        <v>139</v>
      </c>
      <c r="AB47" s="2">
        <v>4</v>
      </c>
      <c r="AC47" s="2">
        <v>4</v>
      </c>
      <c r="AD47" s="2">
        <f t="shared" si="0"/>
        <v>8</v>
      </c>
      <c r="AE47" s="2">
        <v>0</v>
      </c>
      <c r="AF47" s="2">
        <f t="shared" si="1"/>
        <v>8</v>
      </c>
      <c r="AG47" s="2" t="str">
        <f t="shared" si="2"/>
        <v>Ok</v>
      </c>
      <c r="AH47" s="2" t="s">
        <v>140</v>
      </c>
      <c r="AI47" s="2">
        <v>0</v>
      </c>
      <c r="AJ47" s="2" t="s">
        <v>141</v>
      </c>
      <c r="AK47" s="2">
        <f>IFERROR(VLOOKUP(AJ47,Dicionário!A:B,2,0),"Conferir")</f>
        <v>2</v>
      </c>
      <c r="AL47" s="2">
        <v>0</v>
      </c>
      <c r="AM47" s="2" t="s">
        <v>141</v>
      </c>
      <c r="AN47" s="9">
        <f>IFERROR(VLOOKUP(AM47,Dicionário!A:B,2,0),"Conferir")</f>
        <v>2</v>
      </c>
      <c r="AO47" s="2">
        <v>1758</v>
      </c>
      <c r="AP47" s="2" t="s">
        <v>142</v>
      </c>
      <c r="AQ47" s="2">
        <f>IFERROR(VLOOKUP(AP47,Dicionário!A:B,2,0),"Conferir")</f>
        <v>2</v>
      </c>
      <c r="AR47" s="2">
        <v>0</v>
      </c>
      <c r="AS47" s="2" t="s">
        <v>141</v>
      </c>
      <c r="AT47" s="9">
        <f>IFERROR(VLOOKUP(AS47,Dicionário!A:B,2,0),"Conferir")</f>
        <v>2</v>
      </c>
      <c r="AU47" s="2">
        <v>0</v>
      </c>
      <c r="AV47" s="2">
        <f t="shared" si="10"/>
        <v>22</v>
      </c>
      <c r="AW47" s="2" t="s">
        <v>141</v>
      </c>
      <c r="AX47" s="9">
        <f>IFERROR(VLOOKUP(AW47,Dicionário!A:B,2,0),"Conferir")</f>
        <v>2</v>
      </c>
      <c r="AY47" s="2">
        <v>0</v>
      </c>
      <c r="AZ47" s="2" t="s">
        <v>141</v>
      </c>
      <c r="BA47" s="10">
        <f>IFERROR(VLOOKUP(AZ47,Dicionário!A:B,2,0),"Conferir")</f>
        <v>2</v>
      </c>
      <c r="BB47" s="2">
        <v>0</v>
      </c>
      <c r="BC47" s="2" t="s">
        <v>141</v>
      </c>
      <c r="BD47" s="10">
        <f>IFERROR(VLOOKUP(BC47,Dicionário!A:B,2,0),"Conferir")</f>
        <v>2</v>
      </c>
      <c r="BF47" s="2">
        <v>0</v>
      </c>
      <c r="BG47" s="2" t="s">
        <v>143</v>
      </c>
      <c r="BH47" s="10">
        <f>IFERROR(VLOOKUP(BG47,Dicionário!$A:$B,2,0),"CONFERIR")</f>
        <v>1</v>
      </c>
      <c r="BI47" s="2">
        <v>400</v>
      </c>
      <c r="BJ47" s="2" t="s">
        <v>377</v>
      </c>
      <c r="BK47" s="10">
        <f>IFERROR(VLOOKUP(BJ47,Dicionário!$A:$B,2,0),"CONFERIR")</f>
        <v>2</v>
      </c>
      <c r="BL47" s="2">
        <v>0</v>
      </c>
      <c r="BM47" s="2" t="s">
        <v>145</v>
      </c>
      <c r="BN47" s="10">
        <f>IFERROR(VLOOKUP(BM47,Dicionário!$A:$B,2,0),"CONFERIR")</f>
        <v>2</v>
      </c>
      <c r="BO47" s="2">
        <v>0</v>
      </c>
      <c r="BP47" s="2" t="s">
        <v>146</v>
      </c>
      <c r="BQ47" s="10">
        <f>IFERROR(VLOOKUP(BP47,Dicionário!$A:$B,2,0),"CONFERIR")</f>
        <v>2</v>
      </c>
      <c r="BR47" s="2">
        <v>381</v>
      </c>
      <c r="BS47" s="2" t="s">
        <v>146</v>
      </c>
      <c r="BT47" s="10">
        <f>IFERROR(VLOOKUP(BS47,Dicionário!$A:$B,2,0),"CONFERIR")</f>
        <v>2</v>
      </c>
      <c r="BU47" s="2">
        <v>130</v>
      </c>
      <c r="BV47" s="2" t="s">
        <v>147</v>
      </c>
      <c r="BW47" s="10">
        <f>IFERROR(VLOOKUP(BV47,Dicionário!$A:$B,2,0),"CONFERIR")</f>
        <v>2</v>
      </c>
      <c r="BX47" s="2" t="s">
        <v>148</v>
      </c>
      <c r="BY47" s="2">
        <v>172</v>
      </c>
      <c r="BZ47" s="2" t="s">
        <v>149</v>
      </c>
      <c r="CA47" s="10">
        <f>IFERROR(VLOOKUP(BZ47,Dicionário!$A:$B,2,0),"CONFERIR")</f>
        <v>2</v>
      </c>
      <c r="CB47" s="2">
        <v>200</v>
      </c>
      <c r="CC47" s="2">
        <v>0</v>
      </c>
      <c r="CD47" s="2" t="s">
        <v>150</v>
      </c>
      <c r="CE47" s="10">
        <f>IFERROR(VLOOKUP(CD47,Dicionário!$A:$B,2,0),"CONFERIR")</f>
        <v>2</v>
      </c>
      <c r="CF47" s="2">
        <v>0</v>
      </c>
      <c r="CG47" s="2" t="s">
        <v>150</v>
      </c>
      <c r="CH47" s="10">
        <f>IFERROR(VLOOKUP(CG47,Dicionário!$A:$B,2,0),"CONFERIR")</f>
        <v>2</v>
      </c>
      <c r="CI47" s="2">
        <v>0</v>
      </c>
      <c r="CJ47" s="2" t="s">
        <v>150</v>
      </c>
      <c r="CK47" s="10">
        <f>IFERROR(VLOOKUP(CJ47,Dicionário!$A:$B,2,0),"CONFERIR")</f>
        <v>2</v>
      </c>
      <c r="CM47" s="2">
        <v>0</v>
      </c>
      <c r="CN47" s="2">
        <v>0</v>
      </c>
      <c r="CO47" s="2">
        <v>0</v>
      </c>
      <c r="CP47" s="2" t="s">
        <v>150</v>
      </c>
      <c r="CQ47" s="10">
        <f>IFERROR(VLOOKUP(CP47,Dicionário!$A:$B,2,0),"CONFERIR")</f>
        <v>2</v>
      </c>
      <c r="CR47" s="2">
        <v>0</v>
      </c>
      <c r="CS47" s="2" t="s">
        <v>154</v>
      </c>
      <c r="CT47" s="10">
        <f>IFERROR(VLOOKUP(CS47,Dicionário!A:B,2,0),"Conferir")</f>
        <v>2</v>
      </c>
      <c r="CU47" s="2">
        <v>261</v>
      </c>
      <c r="CV47" s="2" t="s">
        <v>154</v>
      </c>
      <c r="CW47" s="10">
        <f>IFERROR(VLOOKUP(CV47,Dicionário!A:B,2,0),"Conferir")</f>
        <v>2</v>
      </c>
      <c r="CX47" s="2">
        <f t="shared" si="4"/>
        <v>21.75</v>
      </c>
      <c r="CY47" s="2">
        <v>0</v>
      </c>
      <c r="CZ47" s="2" t="s">
        <v>150</v>
      </c>
      <c r="DA47" s="10">
        <f>IFERROR(VLOOKUP(CZ47,Dicionário!$A:$B,2,0),"CONFERIR")</f>
        <v>2</v>
      </c>
      <c r="DC47" s="2" t="s">
        <v>190</v>
      </c>
      <c r="DD47" s="2" t="s">
        <v>155</v>
      </c>
      <c r="DE47" s="10">
        <f>IFERROR(VLOOKUP(DD47,Dicionário!A:B,2,0),"Conferir")</f>
        <v>1</v>
      </c>
      <c r="DF47" s="2" t="s">
        <v>156</v>
      </c>
      <c r="DH47" s="2" t="s">
        <v>157</v>
      </c>
      <c r="DI47" s="10">
        <f>IFERROR(VLOOKUP(DH47,Dicionário!$A:$B,2,0),"CONFERIR")</f>
        <v>2</v>
      </c>
      <c r="DJ47" s="2" t="s">
        <v>206</v>
      </c>
      <c r="DK47" s="10">
        <f>IFERROR(VLOOKUP(DJ47,Dicionário!A:B,2,0),"Conferir")</f>
        <v>7</v>
      </c>
      <c r="DL47" s="2" t="s">
        <v>206</v>
      </c>
      <c r="DM47" s="10">
        <f>IFERROR(VLOOKUP(DL47,Dicionário!A:B,2,0),"Conferir")</f>
        <v>7</v>
      </c>
      <c r="DN47" s="2" t="s">
        <v>126</v>
      </c>
      <c r="DO47" s="10">
        <f>IFERROR(VLOOKUP(DN47,Dicionário!A:B,2,0),"Conferir")</f>
        <v>2</v>
      </c>
      <c r="DP47" s="2" t="s">
        <v>126</v>
      </c>
      <c r="DQ47" s="10">
        <f>IFERROR(VLOOKUP(DP47,Dicionário!A:B,2,0),"Conferir")</f>
        <v>2</v>
      </c>
      <c r="DS47" s="2">
        <f t="shared" si="5"/>
        <v>1758</v>
      </c>
      <c r="DT47" s="2">
        <f t="shared" si="6"/>
        <v>1283</v>
      </c>
      <c r="DU47" s="2">
        <v>18</v>
      </c>
      <c r="DV47" s="2">
        <v>2023</v>
      </c>
    </row>
    <row r="48" spans="1:126" ht="15.75" customHeight="1" x14ac:dyDescent="0.15">
      <c r="A48" s="6">
        <v>44966.614886192125</v>
      </c>
      <c r="B48" s="2" t="s">
        <v>304</v>
      </c>
      <c r="C48" s="2" t="s">
        <v>302</v>
      </c>
      <c r="D48" s="2" t="s">
        <v>218</v>
      </c>
      <c r="E48" s="2" t="s">
        <v>125</v>
      </c>
      <c r="F48" s="2" t="s">
        <v>126</v>
      </c>
      <c r="G48" s="2" t="s">
        <v>126</v>
      </c>
      <c r="H48" s="2">
        <v>1</v>
      </c>
      <c r="I48" s="2">
        <v>1</v>
      </c>
      <c r="J48" s="2" t="s">
        <v>127</v>
      </c>
      <c r="K48" s="2" t="s">
        <v>128</v>
      </c>
      <c r="L48" s="2" t="s">
        <v>163</v>
      </c>
      <c r="M48" s="2" t="s">
        <v>303</v>
      </c>
      <c r="N48" s="2">
        <v>2023020032</v>
      </c>
      <c r="O48" s="2">
        <v>11950777936</v>
      </c>
      <c r="P48" s="2">
        <v>574654380</v>
      </c>
      <c r="Q48" s="2">
        <v>39973345878</v>
      </c>
      <c r="R48" s="7">
        <v>38638</v>
      </c>
      <c r="S48" s="2" t="s">
        <v>132</v>
      </c>
      <c r="T48" s="2" t="s">
        <v>133</v>
      </c>
      <c r="U48" s="2" t="s">
        <v>305</v>
      </c>
      <c r="V48" s="8" t="s">
        <v>306</v>
      </c>
      <c r="W48" s="2" t="s">
        <v>168</v>
      </c>
      <c r="X48" s="2" t="s">
        <v>137</v>
      </c>
      <c r="Y48" s="2" t="s">
        <v>138</v>
      </c>
      <c r="Z48" s="2" t="s">
        <v>139</v>
      </c>
      <c r="AB48" s="2">
        <v>4</v>
      </c>
      <c r="AC48" s="2">
        <v>4</v>
      </c>
      <c r="AD48" s="2">
        <f t="shared" si="0"/>
        <v>8</v>
      </c>
      <c r="AF48" s="2">
        <f t="shared" si="1"/>
        <v>8</v>
      </c>
      <c r="AG48" s="2" t="str">
        <f t="shared" si="2"/>
        <v>Ok</v>
      </c>
      <c r="AH48" s="2" t="s">
        <v>140</v>
      </c>
      <c r="AI48" s="2">
        <v>0</v>
      </c>
      <c r="AJ48" s="2" t="s">
        <v>141</v>
      </c>
      <c r="AK48" s="2">
        <f>IFERROR(VLOOKUP(AJ48,Dicionário!A:B,2,0),"Conferir")</f>
        <v>2</v>
      </c>
      <c r="AL48" s="2">
        <v>11383</v>
      </c>
      <c r="AM48" s="2" t="s">
        <v>142</v>
      </c>
      <c r="AN48" s="9">
        <f>IFERROR(VLOOKUP(AM48,Dicionário!A:B,2,0),"Conferir")</f>
        <v>2</v>
      </c>
      <c r="AO48" s="2">
        <v>7021</v>
      </c>
      <c r="AP48" s="2" t="s">
        <v>307</v>
      </c>
      <c r="AQ48" s="2">
        <f>IFERROR(VLOOKUP(AP48,Dicionário!A:B,2,0),"Conferir")</f>
        <v>2</v>
      </c>
      <c r="AR48" s="2">
        <v>0</v>
      </c>
      <c r="AS48" s="2" t="s">
        <v>141</v>
      </c>
      <c r="AT48" s="9">
        <f>IFERROR(VLOOKUP(AS48,Dicionário!A:B,2,0),"Conferir")</f>
        <v>2</v>
      </c>
      <c r="AU48" s="2">
        <v>0</v>
      </c>
      <c r="AV48" s="2">
        <f t="shared" si="10"/>
        <v>311</v>
      </c>
      <c r="AW48" s="2" t="s">
        <v>141</v>
      </c>
      <c r="AX48" s="9">
        <f>IFERROR(VLOOKUP(AW48,Dicionário!A:B,2,0),"Conferir")</f>
        <v>2</v>
      </c>
      <c r="AY48" s="2">
        <v>0</v>
      </c>
      <c r="AZ48" s="2" t="s">
        <v>141</v>
      </c>
      <c r="BA48" s="10">
        <f>IFERROR(VLOOKUP(AZ48,Dicionário!A:B,2,0),"Conferir")</f>
        <v>2</v>
      </c>
      <c r="BB48" s="2">
        <v>0</v>
      </c>
      <c r="BC48" s="2" t="s">
        <v>141</v>
      </c>
      <c r="BD48" s="10">
        <f>IFERROR(VLOOKUP(BC48,Dicionário!A:B,2,0),"Conferir")</f>
        <v>2</v>
      </c>
      <c r="BF48" s="2">
        <v>1</v>
      </c>
      <c r="BG48" s="2" t="s">
        <v>143</v>
      </c>
      <c r="BH48" s="10">
        <f>IFERROR(VLOOKUP(BG48,Dicionário!$A:$B,2,0),"CONFERIR")</f>
        <v>1</v>
      </c>
      <c r="BI48" s="2">
        <v>0</v>
      </c>
      <c r="BJ48" s="2" t="s">
        <v>144</v>
      </c>
      <c r="BK48" s="10">
        <f>IFERROR(VLOOKUP(BJ48,Dicionário!$A:$B,2,0),"CONFERIR")</f>
        <v>2</v>
      </c>
      <c r="BL48" s="2">
        <v>1186</v>
      </c>
      <c r="BM48" s="2" t="s">
        <v>145</v>
      </c>
      <c r="BN48" s="10">
        <f>IFERROR(VLOOKUP(BM48,Dicionário!$A:$B,2,0),"CONFERIR")</f>
        <v>2</v>
      </c>
      <c r="BO48" s="2">
        <v>63</v>
      </c>
      <c r="BP48" s="2" t="s">
        <v>308</v>
      </c>
      <c r="BQ48" s="10">
        <f>IFERROR(VLOOKUP(BP48,Dicionário!$A:$B,2,0),"CONFERIR")</f>
        <v>0</v>
      </c>
      <c r="BR48" s="2">
        <v>155</v>
      </c>
      <c r="BS48" s="2" t="s">
        <v>146</v>
      </c>
      <c r="BT48" s="10">
        <f>IFERROR(VLOOKUP(BS48,Dicionário!$A:$B,2,0),"CONFERIR")</f>
        <v>2</v>
      </c>
      <c r="BU48" s="2">
        <v>14</v>
      </c>
      <c r="BV48" s="2" t="s">
        <v>309</v>
      </c>
      <c r="BW48" s="10">
        <f>IFERROR(VLOOKUP(BV48,Dicionário!$A:$B,2,0),"CONFERIR")</f>
        <v>2</v>
      </c>
      <c r="BX48" s="2" t="s">
        <v>148</v>
      </c>
      <c r="BY48" s="2">
        <v>171</v>
      </c>
      <c r="BZ48" s="2" t="s">
        <v>149</v>
      </c>
      <c r="CA48" s="10">
        <f>IFERROR(VLOOKUP(BZ48,Dicionário!$A:$B,2,0),"CONFERIR")</f>
        <v>2</v>
      </c>
      <c r="CB48" s="2">
        <v>300</v>
      </c>
      <c r="CC48" s="2">
        <v>0</v>
      </c>
      <c r="CD48" s="2" t="s">
        <v>150</v>
      </c>
      <c r="CE48" s="10">
        <f>IFERROR(VLOOKUP(CD48,Dicionário!$A:$B,2,0),"CONFERIR")</f>
        <v>2</v>
      </c>
      <c r="CF48" s="2">
        <v>0</v>
      </c>
      <c r="CG48" s="2" t="s">
        <v>150</v>
      </c>
      <c r="CH48" s="10">
        <f>IFERROR(VLOOKUP(CG48,Dicionário!$A:$B,2,0),"CONFERIR")</f>
        <v>2</v>
      </c>
      <c r="CI48" s="2">
        <v>200</v>
      </c>
      <c r="CJ48" s="2" t="s">
        <v>175</v>
      </c>
      <c r="CK48" s="10">
        <f>IFERROR(VLOOKUP(CJ48,Dicionário!$A:$B,2,0),"CONFERIR")</f>
        <v>2</v>
      </c>
      <c r="CL48" s="2" t="s">
        <v>310</v>
      </c>
      <c r="CM48" s="2">
        <v>1</v>
      </c>
      <c r="CN48" s="2">
        <v>0</v>
      </c>
      <c r="CO48" s="2">
        <v>1950</v>
      </c>
      <c r="CP48" s="2" t="s">
        <v>177</v>
      </c>
      <c r="CQ48" s="10">
        <f>IFERROR(VLOOKUP(CP48,Dicionário!$A:$B,2,0),"CONFERIR")</f>
        <v>0</v>
      </c>
      <c r="CR48" s="2">
        <v>0</v>
      </c>
      <c r="CS48" s="2" t="s">
        <v>150</v>
      </c>
      <c r="CT48" s="10">
        <f>IFERROR(VLOOKUP(CS48,Dicionário!A:B,2,0),"Conferir")</f>
        <v>2</v>
      </c>
      <c r="CU48" s="2">
        <v>3734</v>
      </c>
      <c r="CV48" s="2" t="s">
        <v>154</v>
      </c>
      <c r="CW48" s="10">
        <f>IFERROR(VLOOKUP(CV48,Dicionário!A:B,2,0),"Conferir")</f>
        <v>2</v>
      </c>
      <c r="CX48" s="2">
        <f t="shared" si="4"/>
        <v>311.16666666666669</v>
      </c>
      <c r="CY48" s="2">
        <v>0</v>
      </c>
      <c r="CZ48" s="2" t="s">
        <v>150</v>
      </c>
      <c r="DA48" s="10">
        <f>IFERROR(VLOOKUP(CZ48,Dicionário!$A:$B,2,0),"CONFERIR")</f>
        <v>2</v>
      </c>
      <c r="DC48" s="2" t="s">
        <v>155</v>
      </c>
      <c r="DD48" s="2" t="s">
        <v>155</v>
      </c>
      <c r="DE48" s="10">
        <f>IFERROR(VLOOKUP(DD48,Dicionário!A:B,2,0),"Conferir")</f>
        <v>1</v>
      </c>
      <c r="DF48" s="2" t="s">
        <v>179</v>
      </c>
      <c r="DG48" s="2" t="s">
        <v>126</v>
      </c>
      <c r="DH48" s="2" t="s">
        <v>205</v>
      </c>
      <c r="DI48" s="10">
        <f>IFERROR(VLOOKUP(DH48,Dicionário!$A:$B,2,0),"CONFERIR")</f>
        <v>1</v>
      </c>
      <c r="DJ48" s="2" t="s">
        <v>206</v>
      </c>
      <c r="DK48" s="10">
        <f>IFERROR(VLOOKUP(DJ48,Dicionário!A:B,2,0),"Conferir")</f>
        <v>7</v>
      </c>
      <c r="DL48" s="2" t="s">
        <v>206</v>
      </c>
      <c r="DM48" s="10">
        <f>IFERROR(VLOOKUP(DL48,Dicionário!A:B,2,0),"Conferir")</f>
        <v>7</v>
      </c>
      <c r="DN48" s="2" t="s">
        <v>126</v>
      </c>
      <c r="DO48" s="10">
        <f>IFERROR(VLOOKUP(DN48,Dicionário!A:B,2,0),"Conferir")</f>
        <v>2</v>
      </c>
      <c r="DP48" s="2" t="s">
        <v>126</v>
      </c>
      <c r="DQ48" s="10">
        <f>IFERROR(VLOOKUP(DP48,Dicionário!A:B,2,0),"Conferir")</f>
        <v>2</v>
      </c>
      <c r="DS48" s="2">
        <f t="shared" si="5"/>
        <v>18404</v>
      </c>
      <c r="DT48" s="2">
        <f t="shared" si="6"/>
        <v>4039</v>
      </c>
      <c r="DU48" s="2">
        <v>18</v>
      </c>
      <c r="DV48" s="2">
        <v>2022</v>
      </c>
    </row>
    <row r="49" spans="1:126" ht="13" x14ac:dyDescent="0.15">
      <c r="A49" s="6">
        <v>44967.618806770828</v>
      </c>
      <c r="B49" s="2" t="s">
        <v>986</v>
      </c>
      <c r="C49" s="2" t="s">
        <v>984</v>
      </c>
      <c r="D49" s="2" t="s">
        <v>180</v>
      </c>
      <c r="E49" s="2" t="s">
        <v>125</v>
      </c>
      <c r="F49" s="2" t="s">
        <v>126</v>
      </c>
      <c r="G49" s="2" t="s">
        <v>126</v>
      </c>
      <c r="H49" s="2">
        <v>1</v>
      </c>
      <c r="I49" s="2">
        <v>2</v>
      </c>
      <c r="J49" s="2" t="s">
        <v>127</v>
      </c>
      <c r="K49" s="2" t="s">
        <v>128</v>
      </c>
      <c r="L49" s="2" t="s">
        <v>163</v>
      </c>
      <c r="M49" s="2" t="s">
        <v>985</v>
      </c>
      <c r="N49" s="2">
        <v>2023020198</v>
      </c>
      <c r="O49" s="2">
        <v>11910084958</v>
      </c>
      <c r="P49" s="2">
        <v>543484282</v>
      </c>
      <c r="Q49" s="2">
        <v>53004017814</v>
      </c>
      <c r="R49" s="7">
        <v>38295</v>
      </c>
      <c r="S49" s="2" t="s">
        <v>224</v>
      </c>
      <c r="T49" s="2" t="s">
        <v>133</v>
      </c>
      <c r="U49" s="2" t="s">
        <v>987</v>
      </c>
      <c r="V49" s="8" t="s">
        <v>988</v>
      </c>
      <c r="W49" s="2" t="s">
        <v>168</v>
      </c>
      <c r="X49" s="2" t="s">
        <v>137</v>
      </c>
      <c r="Y49" s="2" t="s">
        <v>138</v>
      </c>
      <c r="Z49" s="2" t="s">
        <v>139</v>
      </c>
      <c r="AB49" s="2">
        <v>3</v>
      </c>
      <c r="AC49" s="2">
        <v>2</v>
      </c>
      <c r="AD49" s="2">
        <f t="shared" si="0"/>
        <v>4</v>
      </c>
      <c r="AE49" s="2">
        <v>1</v>
      </c>
      <c r="AF49" s="2">
        <f t="shared" si="1"/>
        <v>5</v>
      </c>
      <c r="AG49" s="2" t="str">
        <f t="shared" si="2"/>
        <v>Ok</v>
      </c>
      <c r="AH49" s="2" t="s">
        <v>169</v>
      </c>
      <c r="AI49" s="2">
        <v>0</v>
      </c>
      <c r="AJ49" s="2" t="s">
        <v>141</v>
      </c>
      <c r="AK49" s="2">
        <f>IFERROR(VLOOKUP(AJ49,Dicionário!A:B,2,0),"Conferir")</f>
        <v>2</v>
      </c>
      <c r="AL49" s="2">
        <v>3031</v>
      </c>
      <c r="AM49" s="2" t="s">
        <v>142</v>
      </c>
      <c r="AN49" s="9">
        <f>IFERROR(VLOOKUP(AM49,Dicionário!A:B,2,0),"Conferir")</f>
        <v>2</v>
      </c>
      <c r="AO49" s="2">
        <v>2750</v>
      </c>
      <c r="AP49" s="2" t="s">
        <v>188</v>
      </c>
      <c r="AQ49" s="2">
        <f>IFERROR(VLOOKUP(AP49,Dicionário!A:B,2,0),"Conferir")</f>
        <v>0</v>
      </c>
      <c r="AR49" s="2">
        <v>0</v>
      </c>
      <c r="AS49" s="2" t="s">
        <v>141</v>
      </c>
      <c r="AT49" s="9">
        <f>IFERROR(VLOOKUP(AS49,Dicionário!A:B,2,0),"Conferir")</f>
        <v>2</v>
      </c>
      <c r="AU49" s="2">
        <v>0</v>
      </c>
      <c r="AV49" s="2">
        <f t="shared" si="10"/>
        <v>0</v>
      </c>
      <c r="AW49" s="2" t="s">
        <v>141</v>
      </c>
      <c r="AX49" s="9">
        <f>IFERROR(VLOOKUP(AW49,Dicionário!A:B,2,0),"Conferir")</f>
        <v>2</v>
      </c>
      <c r="AY49" s="2">
        <v>0</v>
      </c>
      <c r="AZ49" s="2" t="s">
        <v>141</v>
      </c>
      <c r="BA49" s="10">
        <f>IFERROR(VLOOKUP(AZ49,Dicionário!A:B,2,0),"Conferir")</f>
        <v>2</v>
      </c>
      <c r="BB49" s="2">
        <v>0</v>
      </c>
      <c r="BC49" s="2" t="s">
        <v>141</v>
      </c>
      <c r="BD49" s="10">
        <f>IFERROR(VLOOKUP(BC49,Dicionário!A:B,2,0),"Conferir")</f>
        <v>2</v>
      </c>
      <c r="BF49" s="2">
        <v>0</v>
      </c>
      <c r="BG49" s="2" t="s">
        <v>143</v>
      </c>
      <c r="BH49" s="10">
        <f>IFERROR(VLOOKUP(BG49,Dicionário!$A:$B,2,0),"CONFERIR")</f>
        <v>1</v>
      </c>
      <c r="BI49" s="2">
        <v>0</v>
      </c>
      <c r="BJ49" s="2" t="s">
        <v>144</v>
      </c>
      <c r="BK49" s="10">
        <f>IFERROR(VLOOKUP(BJ49,Dicionário!$A:$B,2,0),"CONFERIR")</f>
        <v>2</v>
      </c>
      <c r="BL49" s="2">
        <v>1158</v>
      </c>
      <c r="BM49" s="2" t="s">
        <v>145</v>
      </c>
      <c r="BN49" s="10">
        <f>IFERROR(VLOOKUP(BM49,Dicionário!$A:$B,2,0),"CONFERIR")</f>
        <v>2</v>
      </c>
      <c r="BO49" s="2">
        <v>432</v>
      </c>
      <c r="BP49" s="2" t="s">
        <v>146</v>
      </c>
      <c r="BQ49" s="10">
        <f>IFERROR(VLOOKUP(BP49,Dicionário!$A:$B,2,0),"CONFERIR")</f>
        <v>2</v>
      </c>
      <c r="BR49" s="2">
        <v>280</v>
      </c>
      <c r="BS49" s="2" t="s">
        <v>146</v>
      </c>
      <c r="BT49" s="10">
        <f>IFERROR(VLOOKUP(BS49,Dicionário!$A:$B,2,0),"CONFERIR")</f>
        <v>2</v>
      </c>
      <c r="BU49" s="2">
        <v>0</v>
      </c>
      <c r="BV49" s="2" t="s">
        <v>150</v>
      </c>
      <c r="BW49" s="10">
        <f>IFERROR(VLOOKUP(BV49,Dicionário!$A:$B,2,0),"CONFERIR")</f>
        <v>2</v>
      </c>
      <c r="BX49" s="2" t="s">
        <v>148</v>
      </c>
      <c r="BY49" s="2">
        <v>171</v>
      </c>
      <c r="BZ49" s="2" t="s">
        <v>266</v>
      </c>
      <c r="CA49" s="10">
        <f>IFERROR(VLOOKUP(BZ49,Dicionário!$A:$B,2,0),"CONFERIR")</f>
        <v>0</v>
      </c>
      <c r="CB49" s="2">
        <v>50</v>
      </c>
      <c r="CC49" s="2">
        <v>0</v>
      </c>
      <c r="CD49" s="2" t="s">
        <v>150</v>
      </c>
      <c r="CE49" s="10">
        <f>IFERROR(VLOOKUP(CD49,Dicionário!$A:$B,2,0),"CONFERIR")</f>
        <v>2</v>
      </c>
      <c r="CF49" s="2">
        <v>954</v>
      </c>
      <c r="CG49" s="2" t="s">
        <v>267</v>
      </c>
      <c r="CH49" s="10">
        <f>IFERROR(VLOOKUP(CG49,Dicionário!$A:$B,2,0),"CONFERIR")</f>
        <v>0</v>
      </c>
      <c r="CI49" s="2">
        <v>300</v>
      </c>
      <c r="CJ49" s="2" t="s">
        <v>175</v>
      </c>
      <c r="CK49" s="10">
        <f>IFERROR(VLOOKUP(CJ49,Dicionário!$A:$B,2,0),"CONFERIR")</f>
        <v>2</v>
      </c>
      <c r="CL49" s="2" t="s">
        <v>989</v>
      </c>
      <c r="CM49" s="2">
        <v>1</v>
      </c>
      <c r="CN49" s="2">
        <v>0</v>
      </c>
      <c r="CO49" s="2">
        <v>747</v>
      </c>
      <c r="CP49" s="2" t="s">
        <v>154</v>
      </c>
      <c r="CQ49" s="10">
        <f>IFERROR(VLOOKUP(CP49,Dicionário!$A:$B,2,0),"CONFERIR")</f>
        <v>2</v>
      </c>
      <c r="CR49" s="2">
        <v>0</v>
      </c>
      <c r="CS49" s="2" t="s">
        <v>154</v>
      </c>
      <c r="CT49" s="10">
        <f>IFERROR(VLOOKUP(CS49,Dicionário!A:B,2,0),"Conferir")</f>
        <v>2</v>
      </c>
      <c r="CU49" s="2">
        <v>0</v>
      </c>
      <c r="CV49" s="2" t="s">
        <v>150</v>
      </c>
      <c r="CW49" s="10">
        <f>IFERROR(VLOOKUP(CV49,Dicionário!A:B,2,0),"Conferir")</f>
        <v>2</v>
      </c>
      <c r="CX49" s="2">
        <f t="shared" si="4"/>
        <v>0</v>
      </c>
      <c r="CY49" s="2">
        <v>0</v>
      </c>
      <c r="CZ49" s="2" t="s">
        <v>150</v>
      </c>
      <c r="DA49" s="10">
        <f>IFERROR(VLOOKUP(CZ49,Dicionário!$A:$B,2,0),"CONFERIR")</f>
        <v>2</v>
      </c>
      <c r="DC49" s="2" t="s">
        <v>203</v>
      </c>
      <c r="DD49" s="2" t="s">
        <v>190</v>
      </c>
      <c r="DE49" s="10">
        <f>IFERROR(VLOOKUP(DD49,Dicionário!A:B,2,0),"Conferir")</f>
        <v>2</v>
      </c>
      <c r="DF49" s="2" t="s">
        <v>156</v>
      </c>
      <c r="DG49" s="2" t="s">
        <v>126</v>
      </c>
      <c r="DH49" s="2" t="s">
        <v>205</v>
      </c>
      <c r="DI49" s="10">
        <f>IFERROR(VLOOKUP(DH49,Dicionário!$A:$B,2,0),"CONFERIR")</f>
        <v>1</v>
      </c>
      <c r="DJ49" s="2" t="s">
        <v>158</v>
      </c>
      <c r="DK49" s="10">
        <f>IFERROR(VLOOKUP(DJ49,Dicionário!A:B,2,0),"Conferir")</f>
        <v>5</v>
      </c>
      <c r="DL49" s="2" t="s">
        <v>158</v>
      </c>
      <c r="DM49" s="10">
        <f>IFERROR(VLOOKUP(DL49,Dicionário!A:B,2,0),"Conferir")</f>
        <v>5</v>
      </c>
      <c r="DN49" s="2" t="s">
        <v>126</v>
      </c>
      <c r="DO49" s="10">
        <f>IFERROR(VLOOKUP(DN49,Dicionário!A:B,2,0),"Conferir")</f>
        <v>2</v>
      </c>
      <c r="DP49" s="2" t="s">
        <v>125</v>
      </c>
      <c r="DQ49" s="10">
        <f>IFERROR(VLOOKUP(DP49,Dicionário!A:B,2,0),"Conferir")</f>
        <v>1</v>
      </c>
      <c r="DS49" s="2">
        <f t="shared" si="5"/>
        <v>5781</v>
      </c>
      <c r="DT49" s="2">
        <f t="shared" si="6"/>
        <v>4092</v>
      </c>
      <c r="DU49" s="2">
        <v>18</v>
      </c>
      <c r="DV49" s="2">
        <v>2022</v>
      </c>
    </row>
    <row r="50" spans="1:126" ht="13" x14ac:dyDescent="0.15">
      <c r="A50" s="6">
        <v>44965.669103194443</v>
      </c>
      <c r="B50" s="2" t="s">
        <v>869</v>
      </c>
      <c r="C50" s="2" t="s">
        <v>866</v>
      </c>
      <c r="D50" s="2" t="s">
        <v>409</v>
      </c>
      <c r="E50" s="2" t="s">
        <v>125</v>
      </c>
      <c r="F50" s="2" t="s">
        <v>126</v>
      </c>
      <c r="G50" s="2" t="s">
        <v>867</v>
      </c>
      <c r="H50" s="2">
        <v>1</v>
      </c>
      <c r="I50" s="2">
        <v>1</v>
      </c>
      <c r="J50" s="2" t="s">
        <v>127</v>
      </c>
      <c r="K50" s="2" t="s">
        <v>163</v>
      </c>
      <c r="L50" s="2" t="s">
        <v>221</v>
      </c>
      <c r="M50" s="2" t="s">
        <v>868</v>
      </c>
      <c r="N50" s="2">
        <v>2023020168</v>
      </c>
      <c r="O50" s="2">
        <v>11969315273</v>
      </c>
      <c r="P50" s="2">
        <v>557686537</v>
      </c>
      <c r="Q50" s="2">
        <v>44521078850</v>
      </c>
      <c r="R50" s="7">
        <v>38395</v>
      </c>
      <c r="S50" s="2" t="s">
        <v>132</v>
      </c>
      <c r="T50" s="2" t="s">
        <v>133</v>
      </c>
      <c r="U50" s="2" t="s">
        <v>870</v>
      </c>
      <c r="V50" s="8" t="s">
        <v>871</v>
      </c>
      <c r="W50" s="2" t="s">
        <v>168</v>
      </c>
      <c r="X50" s="2" t="s">
        <v>137</v>
      </c>
      <c r="Y50" s="2" t="s">
        <v>138</v>
      </c>
      <c r="Z50" s="2" t="s">
        <v>139</v>
      </c>
      <c r="AB50" s="2">
        <v>3</v>
      </c>
      <c r="AC50" s="2">
        <v>3</v>
      </c>
      <c r="AD50" s="2">
        <f t="shared" si="0"/>
        <v>6</v>
      </c>
      <c r="AE50" s="2">
        <v>0</v>
      </c>
      <c r="AF50" s="2">
        <f t="shared" si="1"/>
        <v>6</v>
      </c>
      <c r="AG50" s="2" t="str">
        <f t="shared" si="2"/>
        <v>Ok</v>
      </c>
      <c r="AH50" s="2" t="s">
        <v>140</v>
      </c>
      <c r="AI50" s="2">
        <v>200</v>
      </c>
      <c r="AJ50" s="2" t="s">
        <v>142</v>
      </c>
      <c r="AK50" s="2">
        <f>IFERROR(VLOOKUP(AJ50,Dicionário!A:B,2,0),"Conferir")</f>
        <v>2</v>
      </c>
      <c r="AL50" s="2">
        <v>0</v>
      </c>
      <c r="AM50" s="2" t="s">
        <v>141</v>
      </c>
      <c r="AN50" s="9">
        <f>IFERROR(VLOOKUP(AM50,Dicionário!A:B,2,0),"Conferir")</f>
        <v>2</v>
      </c>
      <c r="AO50" s="2">
        <v>1079</v>
      </c>
      <c r="AP50" s="2" t="s">
        <v>142</v>
      </c>
      <c r="AQ50" s="2">
        <f>IFERROR(VLOOKUP(AP50,Dicionário!A:B,2,0),"Conferir")</f>
        <v>2</v>
      </c>
      <c r="AR50" s="2">
        <v>0</v>
      </c>
      <c r="AS50" s="2" t="s">
        <v>141</v>
      </c>
      <c r="AT50" s="9">
        <f>IFERROR(VLOOKUP(AS50,Dicionário!A:B,2,0),"Conferir")</f>
        <v>2</v>
      </c>
      <c r="AU50" s="2">
        <v>0</v>
      </c>
      <c r="AV50" s="2">
        <f t="shared" si="10"/>
        <v>0</v>
      </c>
      <c r="AW50" s="2" t="s">
        <v>141</v>
      </c>
      <c r="AX50" s="9">
        <f>IFERROR(VLOOKUP(AW50,Dicionário!A:B,2,0),"Conferir")</f>
        <v>2</v>
      </c>
      <c r="AY50" s="2">
        <v>0</v>
      </c>
      <c r="AZ50" s="2" t="s">
        <v>141</v>
      </c>
      <c r="BA50" s="10">
        <f>IFERROR(VLOOKUP(AZ50,Dicionário!A:B,2,0),"Conferir")</f>
        <v>2</v>
      </c>
      <c r="BB50" s="2">
        <v>0</v>
      </c>
      <c r="BC50" s="2" t="s">
        <v>141</v>
      </c>
      <c r="BD50" s="10">
        <f>IFERROR(VLOOKUP(BC50,Dicionário!A:B,2,0),"Conferir")</f>
        <v>2</v>
      </c>
      <c r="BF50" s="2">
        <v>0</v>
      </c>
      <c r="BG50" s="2" t="s">
        <v>172</v>
      </c>
      <c r="BH50" s="10">
        <f>IFERROR(VLOOKUP(BG50,Dicionário!$A:$B,2,0),"CONFERIR")</f>
        <v>2</v>
      </c>
      <c r="BI50" s="2">
        <v>3500</v>
      </c>
      <c r="BJ50" s="2" t="s">
        <v>144</v>
      </c>
      <c r="BK50" s="10">
        <f>IFERROR(VLOOKUP(BJ50,Dicionário!$A:$B,2,0),"CONFERIR")</f>
        <v>2</v>
      </c>
      <c r="BL50" s="2">
        <v>0</v>
      </c>
      <c r="BM50" s="2" t="s">
        <v>150</v>
      </c>
      <c r="BN50" s="10">
        <f>IFERROR(VLOOKUP(BM50,Dicionário!$A:$B,2,0),"CONFERIR")</f>
        <v>2</v>
      </c>
      <c r="BO50" s="2">
        <v>96</v>
      </c>
      <c r="BP50" s="2" t="s">
        <v>146</v>
      </c>
      <c r="BQ50" s="10">
        <f>IFERROR(VLOOKUP(BP50,Dicionário!$A:$B,2,0),"CONFERIR")</f>
        <v>2</v>
      </c>
      <c r="BR50" s="2">
        <v>138</v>
      </c>
      <c r="BS50" s="2" t="s">
        <v>146</v>
      </c>
      <c r="BT50" s="10">
        <f>IFERROR(VLOOKUP(BS50,Dicionário!$A:$B,2,0),"CONFERIR")</f>
        <v>2</v>
      </c>
      <c r="BU50" s="2">
        <v>0</v>
      </c>
      <c r="BV50" s="2" t="s">
        <v>150</v>
      </c>
      <c r="BW50" s="10">
        <f>IFERROR(VLOOKUP(BV50,Dicionário!$A:$B,2,0),"CONFERIR")</f>
        <v>2</v>
      </c>
      <c r="BX50" s="2" t="s">
        <v>148</v>
      </c>
      <c r="BY50" s="2">
        <v>166</v>
      </c>
      <c r="BZ50" s="2" t="s">
        <v>149</v>
      </c>
      <c r="CA50" s="10">
        <f>IFERROR(VLOOKUP(BZ50,Dicionário!$A:$B,2,0),"CONFERIR")</f>
        <v>2</v>
      </c>
      <c r="CB50" s="2">
        <v>50</v>
      </c>
      <c r="CC50" s="2">
        <v>0</v>
      </c>
      <c r="CD50" s="2" t="s">
        <v>150</v>
      </c>
      <c r="CE50" s="10">
        <f>IFERROR(VLOOKUP(CD50,Dicionário!$A:$B,2,0),"CONFERIR")</f>
        <v>2</v>
      </c>
      <c r="CF50" s="2">
        <v>0</v>
      </c>
      <c r="CG50" s="2" t="s">
        <v>150</v>
      </c>
      <c r="CH50" s="10">
        <f>IFERROR(VLOOKUP(CG50,Dicionário!$A:$B,2,0),"CONFERIR")</f>
        <v>2</v>
      </c>
      <c r="CI50" s="2">
        <v>133</v>
      </c>
      <c r="CJ50" s="2" t="s">
        <v>175</v>
      </c>
      <c r="CK50" s="10">
        <f>IFERROR(VLOOKUP(CJ50,Dicionário!$A:$B,2,0),"CONFERIR")</f>
        <v>2</v>
      </c>
      <c r="CL50" s="2" t="s">
        <v>872</v>
      </c>
      <c r="CM50" s="2">
        <v>0</v>
      </c>
      <c r="CN50" s="2">
        <v>0</v>
      </c>
      <c r="CO50" s="2">
        <v>0</v>
      </c>
      <c r="CP50" s="2" t="s">
        <v>150</v>
      </c>
      <c r="CQ50" s="10">
        <f>IFERROR(VLOOKUP(CP50,Dicionário!$A:$B,2,0),"CONFERIR")</f>
        <v>2</v>
      </c>
      <c r="CR50" s="2">
        <v>0</v>
      </c>
      <c r="CS50" s="2" t="s">
        <v>150</v>
      </c>
      <c r="CT50" s="10">
        <f>IFERROR(VLOOKUP(CS50,Dicionário!A:B,2,0),"Conferir")</f>
        <v>2</v>
      </c>
      <c r="CU50" s="2">
        <v>0</v>
      </c>
      <c r="CV50" s="2" t="s">
        <v>150</v>
      </c>
      <c r="CW50" s="10">
        <f>IFERROR(VLOOKUP(CV50,Dicionário!A:B,2,0),"Conferir")</f>
        <v>2</v>
      </c>
      <c r="CX50" s="2">
        <f t="shared" si="4"/>
        <v>0</v>
      </c>
      <c r="CY50" s="2">
        <v>0</v>
      </c>
      <c r="CZ50" s="2" t="s">
        <v>150</v>
      </c>
      <c r="DA50" s="10">
        <f>IFERROR(VLOOKUP(CZ50,Dicionário!$A:$B,2,0),"CONFERIR")</f>
        <v>2</v>
      </c>
      <c r="DC50" s="2" t="s">
        <v>190</v>
      </c>
      <c r="DD50" s="2" t="s">
        <v>190</v>
      </c>
      <c r="DE50" s="10">
        <f>IFERROR(VLOOKUP(DD50,Dicionário!A:B,2,0),"Conferir")</f>
        <v>2</v>
      </c>
      <c r="DF50" s="2" t="s">
        <v>156</v>
      </c>
      <c r="DG50" s="2" t="s">
        <v>216</v>
      </c>
      <c r="DH50" s="2" t="s">
        <v>157</v>
      </c>
      <c r="DI50" s="10">
        <f>IFERROR(VLOOKUP(DH50,Dicionário!$A:$B,2,0),"CONFERIR")</f>
        <v>2</v>
      </c>
      <c r="DJ50" s="2" t="s">
        <v>158</v>
      </c>
      <c r="DK50" s="10">
        <f>IFERROR(VLOOKUP(DJ50,Dicionário!A:B,2,0),"Conferir")</f>
        <v>5</v>
      </c>
      <c r="DL50" s="2" t="s">
        <v>158</v>
      </c>
      <c r="DM50" s="10">
        <f>IFERROR(VLOOKUP(DL50,Dicionário!A:B,2,0),"Conferir")</f>
        <v>5</v>
      </c>
      <c r="DN50" s="2" t="s">
        <v>125</v>
      </c>
      <c r="DO50" s="10">
        <f>IFERROR(VLOOKUP(DN50,Dicionário!A:B,2,0),"Conferir")</f>
        <v>1</v>
      </c>
      <c r="DP50" s="2" t="s">
        <v>126</v>
      </c>
      <c r="DQ50" s="10">
        <f>IFERROR(VLOOKUP(DP50,Dicionário!A:B,2,0),"Conferir")</f>
        <v>2</v>
      </c>
      <c r="DS50" s="2">
        <f t="shared" si="5"/>
        <v>1079</v>
      </c>
      <c r="DT50" s="2">
        <f t="shared" si="6"/>
        <v>4083</v>
      </c>
      <c r="DU50" s="2">
        <v>18</v>
      </c>
      <c r="DV50" s="2">
        <v>2002</v>
      </c>
    </row>
    <row r="51" spans="1:126" ht="13" x14ac:dyDescent="0.15">
      <c r="A51" s="6">
        <v>44966.581240810185</v>
      </c>
      <c r="B51" s="2" t="s">
        <v>1519</v>
      </c>
      <c r="C51" s="2" t="s">
        <v>1517</v>
      </c>
      <c r="D51" s="2" t="s">
        <v>192</v>
      </c>
      <c r="E51" s="2" t="s">
        <v>125</v>
      </c>
      <c r="F51" s="2" t="s">
        <v>125</v>
      </c>
      <c r="G51" s="2" t="s">
        <v>126</v>
      </c>
      <c r="H51" s="2" t="s">
        <v>162</v>
      </c>
      <c r="I51" s="2">
        <v>1</v>
      </c>
      <c r="J51" s="2" t="s">
        <v>127</v>
      </c>
      <c r="K51" s="2" t="s">
        <v>128</v>
      </c>
      <c r="L51" s="2" t="s">
        <v>163</v>
      </c>
      <c r="M51" s="2" t="s">
        <v>1518</v>
      </c>
      <c r="N51" s="2">
        <v>2023020357</v>
      </c>
      <c r="O51" s="2">
        <v>11957470135</v>
      </c>
      <c r="P51" s="2">
        <v>562661979</v>
      </c>
      <c r="Q51" s="2">
        <v>45290924884</v>
      </c>
      <c r="R51" s="7">
        <v>38306</v>
      </c>
      <c r="S51" s="2" t="s">
        <v>224</v>
      </c>
      <c r="T51" s="2" t="s">
        <v>133</v>
      </c>
      <c r="U51" s="2" t="s">
        <v>1520</v>
      </c>
      <c r="V51" s="8" t="s">
        <v>1521</v>
      </c>
      <c r="W51" s="2" t="s">
        <v>168</v>
      </c>
      <c r="X51" s="2" t="s">
        <v>137</v>
      </c>
      <c r="Y51" s="2" t="s">
        <v>138</v>
      </c>
      <c r="Z51" s="2" t="s">
        <v>139</v>
      </c>
      <c r="AB51" s="2">
        <v>3</v>
      </c>
      <c r="AC51" s="2">
        <v>3</v>
      </c>
      <c r="AD51" s="2">
        <f t="shared" si="0"/>
        <v>6</v>
      </c>
      <c r="AF51" s="2">
        <f t="shared" si="1"/>
        <v>6</v>
      </c>
      <c r="AG51" s="2" t="str">
        <f t="shared" si="2"/>
        <v>Ok</v>
      </c>
      <c r="AH51" s="2" t="s">
        <v>169</v>
      </c>
      <c r="AI51" s="2">
        <v>0</v>
      </c>
      <c r="AJ51" s="2" t="s">
        <v>141</v>
      </c>
      <c r="AK51" s="2">
        <f>IFERROR(VLOOKUP(AJ51,Dicionário!A:B,2,0),"Conferir")</f>
        <v>2</v>
      </c>
      <c r="AL51" s="2">
        <v>2300</v>
      </c>
      <c r="AM51" s="2" t="s">
        <v>170</v>
      </c>
      <c r="AN51" s="9">
        <f>IFERROR(VLOOKUP(AM51,Dicionário!A:B,2,0),"Conferir")</f>
        <v>2</v>
      </c>
      <c r="AO51" s="2">
        <v>1335</v>
      </c>
      <c r="AP51" s="2" t="s">
        <v>142</v>
      </c>
      <c r="AQ51" s="2">
        <f>IFERROR(VLOOKUP(AP51,Dicionário!A:B,2,0),"Conferir")</f>
        <v>2</v>
      </c>
      <c r="AR51" s="2">
        <v>0</v>
      </c>
      <c r="AS51" s="2" t="s">
        <v>141</v>
      </c>
      <c r="AT51" s="9">
        <f>IFERROR(VLOOKUP(AS51,Dicionário!A:B,2,0),"Conferir")</f>
        <v>2</v>
      </c>
      <c r="AU51" s="2">
        <v>0</v>
      </c>
      <c r="AV51" s="2">
        <f t="shared" si="10"/>
        <v>0</v>
      </c>
      <c r="AW51" s="2" t="s">
        <v>141</v>
      </c>
      <c r="AX51" s="9">
        <f>IFERROR(VLOOKUP(AW51,Dicionário!A:B,2,0),"Conferir")</f>
        <v>2</v>
      </c>
      <c r="AY51" s="2">
        <v>0</v>
      </c>
      <c r="AZ51" s="2" t="s">
        <v>141</v>
      </c>
      <c r="BA51" s="10">
        <f>IFERROR(VLOOKUP(AZ51,Dicionário!A:B,2,0),"Conferir")</f>
        <v>2</v>
      </c>
      <c r="BB51" s="2">
        <v>0</v>
      </c>
      <c r="BC51" s="2" t="s">
        <v>141</v>
      </c>
      <c r="BD51" s="10">
        <f>IFERROR(VLOOKUP(BC51,Dicionário!A:B,2,0),"Conferir")</f>
        <v>2</v>
      </c>
      <c r="BE51" s="2" t="s">
        <v>1522</v>
      </c>
      <c r="BF51" s="2">
        <v>0</v>
      </c>
      <c r="BG51" s="2" t="s">
        <v>143</v>
      </c>
      <c r="BH51" s="10">
        <f>IFERROR(VLOOKUP(BG51,Dicionário!$A:$B,2,0),"CONFERIR")</f>
        <v>1</v>
      </c>
      <c r="BI51" s="2">
        <v>0</v>
      </c>
      <c r="BJ51" s="2" t="s">
        <v>144</v>
      </c>
      <c r="BK51" s="10">
        <f>IFERROR(VLOOKUP(BJ51,Dicionário!$A:$B,2,0),"CONFERIR")</f>
        <v>2</v>
      </c>
      <c r="BL51" s="2">
        <v>0</v>
      </c>
      <c r="BM51" s="2" t="s">
        <v>378</v>
      </c>
      <c r="BN51" s="10">
        <f>IFERROR(VLOOKUP(BM51,Dicionário!$A:$B,2,0),"CONFERIR")</f>
        <v>2</v>
      </c>
      <c r="BO51" s="2">
        <v>70</v>
      </c>
      <c r="BP51" s="2" t="s">
        <v>146</v>
      </c>
      <c r="BQ51" s="10">
        <f>IFERROR(VLOOKUP(BP51,Dicionário!$A:$B,2,0),"CONFERIR")</f>
        <v>2</v>
      </c>
      <c r="BR51" s="2">
        <v>160</v>
      </c>
      <c r="BS51" s="2" t="s">
        <v>146</v>
      </c>
      <c r="BT51" s="10">
        <f>IFERROR(VLOOKUP(BS51,Dicionário!$A:$B,2,0),"CONFERIR")</f>
        <v>2</v>
      </c>
      <c r="BU51" s="2">
        <v>74</v>
      </c>
      <c r="BV51" s="2" t="s">
        <v>147</v>
      </c>
      <c r="BW51" s="10">
        <f>IFERROR(VLOOKUP(BV51,Dicionário!$A:$B,2,0),"CONFERIR")</f>
        <v>2</v>
      </c>
      <c r="BX51" s="2" t="s">
        <v>148</v>
      </c>
      <c r="BY51" s="2">
        <v>162</v>
      </c>
      <c r="BZ51" s="2" t="s">
        <v>149</v>
      </c>
      <c r="CA51" s="10">
        <f>IFERROR(VLOOKUP(BZ51,Dicionário!$A:$B,2,0),"CONFERIR")</f>
        <v>2</v>
      </c>
      <c r="CB51" s="2">
        <v>0</v>
      </c>
      <c r="CC51" s="2">
        <v>0</v>
      </c>
      <c r="CD51" s="2" t="s">
        <v>150</v>
      </c>
      <c r="CE51" s="10">
        <f>IFERROR(VLOOKUP(CD51,Dicionário!$A:$B,2,0),"CONFERIR")</f>
        <v>2</v>
      </c>
      <c r="CF51" s="2">
        <v>0</v>
      </c>
      <c r="CG51" s="2" t="s">
        <v>150</v>
      </c>
      <c r="CH51" s="10">
        <f>IFERROR(VLOOKUP(CG51,Dicionário!$A:$B,2,0),"CONFERIR")</f>
        <v>2</v>
      </c>
      <c r="CI51" s="2">
        <v>70</v>
      </c>
      <c r="CJ51" s="2" t="s">
        <v>175</v>
      </c>
      <c r="CK51" s="10">
        <f>IFERROR(VLOOKUP(CJ51,Dicionário!$A:$B,2,0),"CONFERIR")</f>
        <v>2</v>
      </c>
      <c r="CL51" s="2" t="s">
        <v>1523</v>
      </c>
      <c r="CM51" s="2">
        <v>0</v>
      </c>
      <c r="CN51" s="2">
        <v>0</v>
      </c>
      <c r="CO51" s="2">
        <v>0</v>
      </c>
      <c r="CP51" s="2" t="s">
        <v>150</v>
      </c>
      <c r="CQ51" s="10">
        <f>IFERROR(VLOOKUP(CP51,Dicionário!$A:$B,2,0),"CONFERIR")</f>
        <v>2</v>
      </c>
      <c r="CR51" s="2">
        <v>0</v>
      </c>
      <c r="CS51" s="2" t="s">
        <v>154</v>
      </c>
      <c r="CT51" s="10">
        <f>IFERROR(VLOOKUP(CS51,Dicionário!A:B,2,0),"Conferir")</f>
        <v>2</v>
      </c>
      <c r="CU51" s="2">
        <v>0</v>
      </c>
      <c r="CV51" s="2" t="s">
        <v>154</v>
      </c>
      <c r="CW51" s="10">
        <f>IFERROR(VLOOKUP(CV51,Dicionário!A:B,2,0),"Conferir")</f>
        <v>2</v>
      </c>
      <c r="CX51" s="2">
        <f t="shared" si="4"/>
        <v>0</v>
      </c>
      <c r="CY51" s="2">
        <v>0</v>
      </c>
      <c r="CZ51" s="2" t="s">
        <v>150</v>
      </c>
      <c r="DA51" s="10">
        <f>IFERROR(VLOOKUP(CZ51,Dicionário!$A:$B,2,0),"CONFERIR")</f>
        <v>2</v>
      </c>
      <c r="DC51" s="2" t="s">
        <v>155</v>
      </c>
      <c r="DD51" s="2" t="s">
        <v>155</v>
      </c>
      <c r="DE51" s="10">
        <f>IFERROR(VLOOKUP(DD51,Dicionário!A:B,2,0),"Conferir")</f>
        <v>1</v>
      </c>
      <c r="DF51" s="2" t="s">
        <v>156</v>
      </c>
      <c r="DH51" s="2" t="s">
        <v>157</v>
      </c>
      <c r="DI51" s="10">
        <f>IFERROR(VLOOKUP(DH51,Dicionário!$A:$B,2,0),"CONFERIR")</f>
        <v>2</v>
      </c>
      <c r="DJ51" s="2" t="s">
        <v>229</v>
      </c>
      <c r="DK51" s="10">
        <f>IFERROR(VLOOKUP(DJ51,Dicionário!A:B,2,0),"Conferir")</f>
        <v>2</v>
      </c>
      <c r="DL51" s="2" t="s">
        <v>158</v>
      </c>
      <c r="DM51" s="10">
        <f>IFERROR(VLOOKUP(DL51,Dicionário!A:B,2,0),"Conferir")</f>
        <v>5</v>
      </c>
      <c r="DN51" s="2" t="s">
        <v>126</v>
      </c>
      <c r="DO51" s="10">
        <f>IFERROR(VLOOKUP(DN51,Dicionário!A:B,2,0),"Conferir")</f>
        <v>2</v>
      </c>
      <c r="DP51" s="2" t="s">
        <v>126</v>
      </c>
      <c r="DQ51" s="10">
        <f>IFERROR(VLOOKUP(DP51,Dicionário!A:B,2,0),"Conferir")</f>
        <v>2</v>
      </c>
      <c r="DS51" s="2">
        <f t="shared" si="5"/>
        <v>3635</v>
      </c>
      <c r="DT51" s="2">
        <f t="shared" si="6"/>
        <v>536</v>
      </c>
      <c r="DU51" s="2">
        <v>18</v>
      </c>
      <c r="DV51" s="2">
        <v>2009</v>
      </c>
    </row>
    <row r="52" spans="1:126" ht="13" x14ac:dyDescent="0.15">
      <c r="A52" s="6">
        <v>44965.645363067131</v>
      </c>
      <c r="B52" s="2" t="s">
        <v>412</v>
      </c>
      <c r="C52" s="2" t="s">
        <v>410</v>
      </c>
      <c r="D52" s="2" t="s">
        <v>409</v>
      </c>
      <c r="E52" s="2" t="s">
        <v>125</v>
      </c>
      <c r="F52" s="2" t="s">
        <v>125</v>
      </c>
      <c r="G52" s="2" t="s">
        <v>126</v>
      </c>
      <c r="H52" s="2">
        <v>2</v>
      </c>
      <c r="I52" s="2" t="s">
        <v>162</v>
      </c>
      <c r="J52" s="2" t="s">
        <v>127</v>
      </c>
      <c r="K52" s="2" t="s">
        <v>163</v>
      </c>
      <c r="L52" s="2" t="s">
        <v>128</v>
      </c>
      <c r="M52" s="2" t="s">
        <v>411</v>
      </c>
      <c r="N52" s="2">
        <v>2023020053</v>
      </c>
      <c r="O52" s="2">
        <v>11949763433</v>
      </c>
      <c r="P52" s="2">
        <v>560659891</v>
      </c>
      <c r="Q52" s="2">
        <v>52209556830</v>
      </c>
      <c r="R52" s="7">
        <v>38600</v>
      </c>
      <c r="S52" s="2" t="s">
        <v>132</v>
      </c>
      <c r="T52" s="2" t="s">
        <v>133</v>
      </c>
      <c r="U52" s="2" t="s">
        <v>413</v>
      </c>
      <c r="V52" s="8" t="s">
        <v>414</v>
      </c>
      <c r="W52" s="2" t="s">
        <v>295</v>
      </c>
      <c r="X52" s="2" t="s">
        <v>137</v>
      </c>
      <c r="Y52" s="2" t="s">
        <v>138</v>
      </c>
      <c r="Z52" s="2" t="s">
        <v>139</v>
      </c>
      <c r="AA52" s="2" t="s">
        <v>415</v>
      </c>
      <c r="AB52" s="2">
        <v>4</v>
      </c>
      <c r="AC52" s="2">
        <v>4</v>
      </c>
      <c r="AD52" s="2">
        <f t="shared" si="0"/>
        <v>8</v>
      </c>
      <c r="AE52" s="2">
        <v>0</v>
      </c>
      <c r="AF52" s="2">
        <f t="shared" si="1"/>
        <v>8</v>
      </c>
      <c r="AG52" s="2" t="str">
        <f t="shared" si="2"/>
        <v>Ok</v>
      </c>
      <c r="AH52" s="2" t="s">
        <v>140</v>
      </c>
      <c r="AI52" s="2">
        <v>0</v>
      </c>
      <c r="AJ52" s="2" t="s">
        <v>141</v>
      </c>
      <c r="AK52" s="2">
        <f>IFERROR(VLOOKUP(AJ52,Dicionário!A:B,2,0),"Conferir")</f>
        <v>2</v>
      </c>
      <c r="AL52" s="2">
        <v>0</v>
      </c>
      <c r="AM52" s="2" t="s">
        <v>307</v>
      </c>
      <c r="AN52" s="9">
        <f>IFERROR(VLOOKUP(AM52,Dicionário!A:B,2,0),"Conferir")</f>
        <v>2</v>
      </c>
      <c r="AO52" s="2">
        <v>3216</v>
      </c>
      <c r="AP52" s="2" t="s">
        <v>142</v>
      </c>
      <c r="AQ52" s="2">
        <f>IFERROR(VLOOKUP(AP52,Dicionário!A:B,2,0),"Conferir")</f>
        <v>2</v>
      </c>
      <c r="AR52" s="2">
        <v>0</v>
      </c>
      <c r="AS52" s="2" t="s">
        <v>141</v>
      </c>
      <c r="AT52" s="9">
        <f>IFERROR(VLOOKUP(AS52,Dicionário!A:B,2,0),"Conferir")</f>
        <v>2</v>
      </c>
      <c r="AU52" s="2">
        <v>0</v>
      </c>
      <c r="AV52" s="2">
        <f t="shared" si="10"/>
        <v>0</v>
      </c>
      <c r="AW52" s="2" t="s">
        <v>141</v>
      </c>
      <c r="AX52" s="9">
        <f>IFERROR(VLOOKUP(AW52,Dicionário!A:B,2,0),"Conferir")</f>
        <v>2</v>
      </c>
      <c r="AY52" s="2">
        <v>300</v>
      </c>
      <c r="AZ52" s="2" t="s">
        <v>142</v>
      </c>
      <c r="BA52" s="10">
        <f>IFERROR(VLOOKUP(AZ52,Dicionário!A:B,2,0),"Conferir")</f>
        <v>2</v>
      </c>
      <c r="BB52" s="2">
        <v>0</v>
      </c>
      <c r="BC52" s="2" t="s">
        <v>141</v>
      </c>
      <c r="BD52" s="10">
        <f>IFERROR(VLOOKUP(BC52,Dicionário!A:B,2,0),"Conferir")</f>
        <v>2</v>
      </c>
      <c r="BF52" s="2">
        <v>0</v>
      </c>
      <c r="BG52" s="2" t="s">
        <v>143</v>
      </c>
      <c r="BH52" s="10">
        <f>IFERROR(VLOOKUP(BG52,Dicionário!$A:$B,2,0),"CONFERIR")</f>
        <v>1</v>
      </c>
      <c r="BI52" s="2">
        <v>0</v>
      </c>
      <c r="BJ52" s="2" t="s">
        <v>144</v>
      </c>
      <c r="BK52" s="10">
        <f>IFERROR(VLOOKUP(BJ52,Dicionário!$A:$B,2,0),"CONFERIR")</f>
        <v>2</v>
      </c>
      <c r="BL52" s="2">
        <v>0</v>
      </c>
      <c r="BM52" s="2" t="s">
        <v>150</v>
      </c>
      <c r="BN52" s="10">
        <f>IFERROR(VLOOKUP(BM52,Dicionário!$A:$B,2,0),"CONFERIR")</f>
        <v>2</v>
      </c>
      <c r="BO52" s="2">
        <v>107</v>
      </c>
      <c r="BP52" s="2" t="s">
        <v>146</v>
      </c>
      <c r="BQ52" s="10">
        <f>IFERROR(VLOOKUP(BP52,Dicionário!$A:$B,2,0),"CONFERIR")</f>
        <v>2</v>
      </c>
      <c r="BR52" s="2">
        <v>148</v>
      </c>
      <c r="BS52" s="2" t="s">
        <v>146</v>
      </c>
      <c r="BT52" s="10">
        <f>IFERROR(VLOOKUP(BS52,Dicionário!$A:$B,2,0),"CONFERIR")</f>
        <v>2</v>
      </c>
      <c r="BU52" s="2">
        <v>60</v>
      </c>
      <c r="BV52" s="2" t="s">
        <v>147</v>
      </c>
      <c r="BW52" s="10">
        <f>IFERROR(VLOOKUP(BV52,Dicionário!$A:$B,2,0),"CONFERIR")</f>
        <v>2</v>
      </c>
      <c r="BX52" s="2" t="s">
        <v>148</v>
      </c>
      <c r="BY52" s="2">
        <v>160</v>
      </c>
      <c r="BZ52" s="2" t="s">
        <v>149</v>
      </c>
      <c r="CA52" s="10">
        <f>IFERROR(VLOOKUP(BZ52,Dicionário!$A:$B,2,0),"CONFERIR")</f>
        <v>2</v>
      </c>
      <c r="CB52" s="2">
        <v>0</v>
      </c>
      <c r="CC52" s="2">
        <v>0</v>
      </c>
      <c r="CD52" s="2" t="s">
        <v>150</v>
      </c>
      <c r="CE52" s="10">
        <f>IFERROR(VLOOKUP(CD52,Dicionário!$A:$B,2,0),"CONFERIR")</f>
        <v>2</v>
      </c>
      <c r="CF52" s="2">
        <v>0</v>
      </c>
      <c r="CG52" s="2" t="s">
        <v>150</v>
      </c>
      <c r="CH52" s="10">
        <f>IFERROR(VLOOKUP(CG52,Dicionário!$A:$B,2,0),"CONFERIR")</f>
        <v>2</v>
      </c>
      <c r="CI52" s="2">
        <v>150</v>
      </c>
      <c r="CJ52" s="2" t="s">
        <v>175</v>
      </c>
      <c r="CK52" s="10">
        <f>IFERROR(VLOOKUP(CJ52,Dicionário!$A:$B,2,0),"CONFERIR")</f>
        <v>2</v>
      </c>
      <c r="CL52" s="2" t="s">
        <v>416</v>
      </c>
      <c r="CM52" s="2">
        <v>0</v>
      </c>
      <c r="CN52" s="2">
        <v>0</v>
      </c>
      <c r="CO52" s="2">
        <v>0</v>
      </c>
      <c r="CP52" s="2" t="s">
        <v>150</v>
      </c>
      <c r="CQ52" s="10">
        <f>IFERROR(VLOOKUP(CP52,Dicionário!$A:$B,2,0),"CONFERIR")</f>
        <v>2</v>
      </c>
      <c r="CR52" s="2">
        <v>0</v>
      </c>
      <c r="CS52" s="2" t="s">
        <v>150</v>
      </c>
      <c r="CT52" s="10">
        <f>IFERROR(VLOOKUP(CS52,Dicionário!A:B,2,0),"Conferir")</f>
        <v>2</v>
      </c>
      <c r="CU52" s="2">
        <v>0</v>
      </c>
      <c r="CV52" s="2" t="s">
        <v>150</v>
      </c>
      <c r="CW52" s="10">
        <f>IFERROR(VLOOKUP(CV52,Dicionário!A:B,2,0),"Conferir")</f>
        <v>2</v>
      </c>
      <c r="CX52" s="2">
        <f t="shared" si="4"/>
        <v>0</v>
      </c>
      <c r="CY52" s="2">
        <v>0</v>
      </c>
      <c r="CZ52" s="2" t="s">
        <v>150</v>
      </c>
      <c r="DA52" s="10">
        <f>IFERROR(VLOOKUP(CZ52,Dicionário!$A:$B,2,0),"CONFERIR")</f>
        <v>2</v>
      </c>
      <c r="DC52" s="2" t="s">
        <v>190</v>
      </c>
      <c r="DD52" s="2" t="s">
        <v>155</v>
      </c>
      <c r="DE52" s="10">
        <f>IFERROR(VLOOKUP(DD52,Dicionário!A:B,2,0),"Conferir")</f>
        <v>1</v>
      </c>
      <c r="DF52" s="2" t="s">
        <v>156</v>
      </c>
      <c r="DH52" s="2" t="s">
        <v>157</v>
      </c>
      <c r="DI52" s="10">
        <f>IFERROR(VLOOKUP(DH52,Dicionário!$A:$B,2,0),"CONFERIR")</f>
        <v>2</v>
      </c>
      <c r="DJ52" s="2" t="s">
        <v>206</v>
      </c>
      <c r="DK52" s="10">
        <f>IFERROR(VLOOKUP(DJ52,Dicionário!A:B,2,0),"Conferir")</f>
        <v>7</v>
      </c>
      <c r="DL52" s="2" t="s">
        <v>206</v>
      </c>
      <c r="DM52" s="10">
        <f>IFERROR(VLOOKUP(DL52,Dicionário!A:B,2,0),"Conferir")</f>
        <v>7</v>
      </c>
      <c r="DN52" s="2" t="s">
        <v>126</v>
      </c>
      <c r="DO52" s="10">
        <f>IFERROR(VLOOKUP(DN52,Dicionário!A:B,2,0),"Conferir")</f>
        <v>2</v>
      </c>
      <c r="DP52" s="2" t="s">
        <v>126</v>
      </c>
      <c r="DQ52" s="10">
        <f>IFERROR(VLOOKUP(DP52,Dicionário!A:B,2,0),"Conferir")</f>
        <v>2</v>
      </c>
      <c r="DS52" s="2">
        <f t="shared" si="5"/>
        <v>3516</v>
      </c>
      <c r="DT52" s="2">
        <f t="shared" si="6"/>
        <v>625</v>
      </c>
      <c r="DU52" s="2">
        <v>18</v>
      </c>
      <c r="DV52" s="2">
        <v>2023</v>
      </c>
    </row>
    <row r="53" spans="1:126" ht="13" x14ac:dyDescent="0.15">
      <c r="A53" s="6">
        <v>44965.645380682865</v>
      </c>
      <c r="B53" s="2" t="s">
        <v>433</v>
      </c>
      <c r="C53" s="2" t="s">
        <v>431</v>
      </c>
      <c r="D53" s="2" t="s">
        <v>192</v>
      </c>
      <c r="E53" s="2" t="s">
        <v>125</v>
      </c>
      <c r="F53" s="2" t="s">
        <v>126</v>
      </c>
      <c r="G53" s="2" t="s">
        <v>126</v>
      </c>
      <c r="H53" s="2">
        <v>2</v>
      </c>
      <c r="I53" s="2" t="s">
        <v>162</v>
      </c>
      <c r="J53" s="2" t="s">
        <v>127</v>
      </c>
      <c r="K53" s="2" t="s">
        <v>128</v>
      </c>
      <c r="L53" s="2" t="s">
        <v>163</v>
      </c>
      <c r="M53" s="2" t="s">
        <v>432</v>
      </c>
      <c r="N53" s="2">
        <v>2023020056</v>
      </c>
      <c r="O53" s="2">
        <v>11959234612</v>
      </c>
      <c r="P53" s="2" t="s">
        <v>434</v>
      </c>
      <c r="Q53" s="2">
        <v>52209502829</v>
      </c>
      <c r="R53" s="7">
        <v>38600</v>
      </c>
      <c r="S53" s="2" t="s">
        <v>132</v>
      </c>
      <c r="T53" s="2" t="s">
        <v>133</v>
      </c>
      <c r="U53" s="2" t="s">
        <v>413</v>
      </c>
      <c r="V53" s="8" t="s">
        <v>414</v>
      </c>
      <c r="W53" s="2" t="s">
        <v>168</v>
      </c>
      <c r="X53" s="2" t="s">
        <v>137</v>
      </c>
      <c r="Y53" s="2" t="s">
        <v>138</v>
      </c>
      <c r="Z53" s="2" t="s">
        <v>139</v>
      </c>
      <c r="AA53" s="2" t="s">
        <v>435</v>
      </c>
      <c r="AB53" s="2">
        <v>4</v>
      </c>
      <c r="AC53" s="2">
        <v>4</v>
      </c>
      <c r="AD53" s="2">
        <f t="shared" si="0"/>
        <v>8</v>
      </c>
      <c r="AF53" s="2">
        <f t="shared" si="1"/>
        <v>8</v>
      </c>
      <c r="AG53" s="2" t="str">
        <f t="shared" si="2"/>
        <v>Ok</v>
      </c>
      <c r="AH53" s="2" t="s">
        <v>140</v>
      </c>
      <c r="AI53" s="2">
        <v>0</v>
      </c>
      <c r="AJ53" s="2" t="s">
        <v>141</v>
      </c>
      <c r="AK53" s="2">
        <f>IFERROR(VLOOKUP(AJ53,Dicionário!A:B,2,0),"Conferir")</f>
        <v>2</v>
      </c>
      <c r="AL53" s="2">
        <v>0</v>
      </c>
      <c r="AM53" s="2" t="s">
        <v>141</v>
      </c>
      <c r="AN53" s="9">
        <f>IFERROR(VLOOKUP(AM53,Dicionário!A:B,2,0),"Conferir")</f>
        <v>2</v>
      </c>
      <c r="AO53" s="2">
        <v>3216</v>
      </c>
      <c r="AP53" s="2" t="s">
        <v>142</v>
      </c>
      <c r="AQ53" s="2">
        <f>IFERROR(VLOOKUP(AP53,Dicionário!A:B,2,0),"Conferir")</f>
        <v>2</v>
      </c>
      <c r="AR53" s="2">
        <v>0</v>
      </c>
      <c r="AS53" s="2" t="s">
        <v>141</v>
      </c>
      <c r="AT53" s="9">
        <f>IFERROR(VLOOKUP(AS53,Dicionário!A:B,2,0),"Conferir")</f>
        <v>2</v>
      </c>
      <c r="AU53" s="2">
        <v>0</v>
      </c>
      <c r="AV53" s="2">
        <f t="shared" si="10"/>
        <v>0</v>
      </c>
      <c r="AW53" s="2" t="s">
        <v>141</v>
      </c>
      <c r="AX53" s="9">
        <f>IFERROR(VLOOKUP(AW53,Dicionário!A:B,2,0),"Conferir")</f>
        <v>2</v>
      </c>
      <c r="AY53" s="2">
        <v>0</v>
      </c>
      <c r="AZ53" s="2" t="s">
        <v>141</v>
      </c>
      <c r="BA53" s="10">
        <f>IFERROR(VLOOKUP(AZ53,Dicionário!A:B,2,0),"Conferir")</f>
        <v>2</v>
      </c>
      <c r="BB53" s="2">
        <v>300</v>
      </c>
      <c r="BC53" s="2" t="s">
        <v>142</v>
      </c>
      <c r="BD53" s="10">
        <f>IFERROR(VLOOKUP(BC53,Dicionário!A:B,2,0),"Conferir")</f>
        <v>2</v>
      </c>
      <c r="BF53" s="2">
        <v>0</v>
      </c>
      <c r="BG53" s="2" t="s">
        <v>143</v>
      </c>
      <c r="BH53" s="10">
        <f>IFERROR(VLOOKUP(BG53,Dicionário!$A:$B,2,0),"CONFERIR")</f>
        <v>1</v>
      </c>
      <c r="BI53" s="2">
        <v>0</v>
      </c>
      <c r="BJ53" s="2" t="s">
        <v>144</v>
      </c>
      <c r="BK53" s="10">
        <f>IFERROR(VLOOKUP(BJ53,Dicionário!$A:$B,2,0),"CONFERIR")</f>
        <v>2</v>
      </c>
      <c r="BL53" s="2">
        <v>0</v>
      </c>
      <c r="BM53" s="2" t="s">
        <v>150</v>
      </c>
      <c r="BN53" s="10">
        <f>IFERROR(VLOOKUP(BM53,Dicionário!$A:$B,2,0),"CONFERIR")</f>
        <v>2</v>
      </c>
      <c r="BO53" s="2">
        <v>107</v>
      </c>
      <c r="BP53" s="2" t="s">
        <v>146</v>
      </c>
      <c r="BQ53" s="10">
        <f>IFERROR(VLOOKUP(BP53,Dicionário!$A:$B,2,0),"CONFERIR")</f>
        <v>2</v>
      </c>
      <c r="BR53" s="2">
        <v>148</v>
      </c>
      <c r="BS53" s="2" t="s">
        <v>146</v>
      </c>
      <c r="BT53" s="10">
        <f>IFERROR(VLOOKUP(BS53,Dicionário!$A:$B,2,0),"CONFERIR")</f>
        <v>2</v>
      </c>
      <c r="BU53" s="2">
        <v>60</v>
      </c>
      <c r="BV53" s="2" t="s">
        <v>147</v>
      </c>
      <c r="BW53" s="10">
        <f>IFERROR(VLOOKUP(BV53,Dicionário!$A:$B,2,0),"CONFERIR")</f>
        <v>2</v>
      </c>
      <c r="BX53" s="2" t="s">
        <v>148</v>
      </c>
      <c r="BY53" s="2">
        <v>160</v>
      </c>
      <c r="BZ53" s="2" t="s">
        <v>149</v>
      </c>
      <c r="CA53" s="10">
        <f>IFERROR(VLOOKUP(BZ53,Dicionário!$A:$B,2,0),"CONFERIR")</f>
        <v>2</v>
      </c>
      <c r="CB53" s="2">
        <v>0</v>
      </c>
      <c r="CC53" s="2">
        <v>0</v>
      </c>
      <c r="CD53" s="2" t="s">
        <v>150</v>
      </c>
      <c r="CE53" s="10">
        <f>IFERROR(VLOOKUP(CD53,Dicionário!$A:$B,2,0),"CONFERIR")</f>
        <v>2</v>
      </c>
      <c r="CF53" s="2">
        <v>0</v>
      </c>
      <c r="CG53" s="2" t="s">
        <v>150</v>
      </c>
      <c r="CH53" s="10">
        <f>IFERROR(VLOOKUP(CG53,Dicionário!$A:$B,2,0),"CONFERIR")</f>
        <v>2</v>
      </c>
      <c r="CI53" s="2">
        <v>150</v>
      </c>
      <c r="CJ53" s="2" t="s">
        <v>175</v>
      </c>
      <c r="CK53" s="10">
        <f>IFERROR(VLOOKUP(CJ53,Dicionário!$A:$B,2,0),"CONFERIR")</f>
        <v>2</v>
      </c>
      <c r="CL53" s="2" t="s">
        <v>436</v>
      </c>
      <c r="CM53" s="2">
        <v>0</v>
      </c>
      <c r="CN53" s="2">
        <v>0</v>
      </c>
      <c r="CO53" s="2">
        <v>0</v>
      </c>
      <c r="CP53" s="2" t="s">
        <v>150</v>
      </c>
      <c r="CQ53" s="10">
        <f>IFERROR(VLOOKUP(CP53,Dicionário!$A:$B,2,0),"CONFERIR")</f>
        <v>2</v>
      </c>
      <c r="CR53" s="2">
        <v>0</v>
      </c>
      <c r="CS53" s="2" t="s">
        <v>154</v>
      </c>
      <c r="CT53" s="10">
        <f>IFERROR(VLOOKUP(CS53,Dicionário!A:B,2,0),"Conferir")</f>
        <v>2</v>
      </c>
      <c r="CU53" s="2">
        <v>0</v>
      </c>
      <c r="CV53" s="2" t="s">
        <v>150</v>
      </c>
      <c r="CW53" s="10">
        <f>IFERROR(VLOOKUP(CV53,Dicionário!A:B,2,0),"Conferir")</f>
        <v>2</v>
      </c>
      <c r="CX53" s="2">
        <f t="shared" si="4"/>
        <v>0</v>
      </c>
      <c r="CY53" s="2">
        <v>0</v>
      </c>
      <c r="CZ53" s="2" t="s">
        <v>150</v>
      </c>
      <c r="DA53" s="10">
        <f>IFERROR(VLOOKUP(CZ53,Dicionário!$A:$B,2,0),"CONFERIR")</f>
        <v>2</v>
      </c>
      <c r="DC53" s="2" t="s">
        <v>190</v>
      </c>
      <c r="DD53" s="2" t="s">
        <v>155</v>
      </c>
      <c r="DE53" s="10">
        <f>IFERROR(VLOOKUP(DD53,Dicionário!A:B,2,0),"Conferir")</f>
        <v>1</v>
      </c>
      <c r="DF53" s="2" t="s">
        <v>156</v>
      </c>
      <c r="DH53" s="2" t="s">
        <v>157</v>
      </c>
      <c r="DI53" s="10">
        <f>IFERROR(VLOOKUP(DH53,Dicionário!$A:$B,2,0),"CONFERIR")</f>
        <v>2</v>
      </c>
      <c r="DJ53" s="2" t="s">
        <v>206</v>
      </c>
      <c r="DK53" s="10">
        <f>IFERROR(VLOOKUP(DJ53,Dicionário!A:B,2,0),"Conferir")</f>
        <v>7</v>
      </c>
      <c r="DL53" s="2" t="s">
        <v>206</v>
      </c>
      <c r="DM53" s="10">
        <f>IFERROR(VLOOKUP(DL53,Dicionário!A:B,2,0),"Conferir")</f>
        <v>7</v>
      </c>
      <c r="DN53" s="2" t="s">
        <v>126</v>
      </c>
      <c r="DO53" s="10">
        <f>IFERROR(VLOOKUP(DN53,Dicionário!A:B,2,0),"Conferir")</f>
        <v>2</v>
      </c>
      <c r="DP53" s="2" t="s">
        <v>126</v>
      </c>
      <c r="DQ53" s="10">
        <f>IFERROR(VLOOKUP(DP53,Dicionário!A:B,2,0),"Conferir")</f>
        <v>2</v>
      </c>
      <c r="DS53" s="2">
        <f t="shared" si="5"/>
        <v>3516</v>
      </c>
      <c r="DT53" s="2">
        <f t="shared" si="6"/>
        <v>625</v>
      </c>
      <c r="DU53" s="2">
        <v>18</v>
      </c>
      <c r="DV53" s="2">
        <v>2022</v>
      </c>
    </row>
    <row r="54" spans="1:126" ht="13" x14ac:dyDescent="0.15">
      <c r="A54" s="6">
        <v>44966.666638437498</v>
      </c>
      <c r="B54" s="2" t="s">
        <v>522</v>
      </c>
      <c r="C54" s="2" t="s">
        <v>520</v>
      </c>
      <c r="D54" s="2" t="s">
        <v>180</v>
      </c>
      <c r="E54" s="2" t="s">
        <v>125</v>
      </c>
      <c r="F54" s="2" t="s">
        <v>125</v>
      </c>
      <c r="G54" s="2" t="s">
        <v>126</v>
      </c>
      <c r="H54" s="2">
        <v>4</v>
      </c>
      <c r="I54" s="2" t="s">
        <v>162</v>
      </c>
      <c r="J54" s="2" t="s">
        <v>127</v>
      </c>
      <c r="K54" s="2" t="s">
        <v>163</v>
      </c>
      <c r="L54" s="2" t="s">
        <v>128</v>
      </c>
      <c r="M54" s="2" t="s">
        <v>521</v>
      </c>
      <c r="N54" s="2">
        <v>2023020079</v>
      </c>
      <c r="O54" s="2">
        <v>11951373782</v>
      </c>
      <c r="P54" s="2">
        <v>398397806</v>
      </c>
      <c r="Q54" s="2">
        <v>46488799886</v>
      </c>
      <c r="R54" s="7">
        <v>37443</v>
      </c>
      <c r="S54" s="2" t="s">
        <v>132</v>
      </c>
      <c r="T54" s="2" t="s">
        <v>133</v>
      </c>
      <c r="U54" s="2" t="s">
        <v>523</v>
      </c>
      <c r="V54" s="8" t="s">
        <v>524</v>
      </c>
      <c r="W54" s="2" t="s">
        <v>168</v>
      </c>
      <c r="X54" s="2" t="s">
        <v>137</v>
      </c>
      <c r="Y54" s="2" t="s">
        <v>138</v>
      </c>
      <c r="Z54" s="2" t="s">
        <v>139</v>
      </c>
      <c r="AB54" s="2">
        <v>4</v>
      </c>
      <c r="AC54" s="2">
        <v>4</v>
      </c>
      <c r="AD54" s="2">
        <f t="shared" si="0"/>
        <v>8</v>
      </c>
      <c r="AF54" s="2">
        <f t="shared" si="1"/>
        <v>8</v>
      </c>
      <c r="AG54" s="2" t="str">
        <f t="shared" si="2"/>
        <v>Ok</v>
      </c>
      <c r="AH54" s="2" t="s">
        <v>140</v>
      </c>
      <c r="AI54" s="2">
        <v>0</v>
      </c>
      <c r="AJ54" s="2" t="s">
        <v>141</v>
      </c>
      <c r="AK54" s="2">
        <f>IFERROR(VLOOKUP(AJ54,Dicionário!A:B,2,0),"Conferir")</f>
        <v>2</v>
      </c>
      <c r="AL54" s="2">
        <f>4280-138</f>
        <v>4142</v>
      </c>
      <c r="AM54" s="2" t="s">
        <v>142</v>
      </c>
      <c r="AN54" s="9">
        <f>IFERROR(VLOOKUP(AM54,Dicionário!A:B,2,0),"Conferir")</f>
        <v>2</v>
      </c>
      <c r="AO54" s="2">
        <v>0</v>
      </c>
      <c r="AP54" s="2" t="s">
        <v>141</v>
      </c>
      <c r="AQ54" s="2">
        <f>IFERROR(VLOOKUP(AP54,Dicionário!A:B,2,0),"Conferir")</f>
        <v>2</v>
      </c>
      <c r="AR54" s="2">
        <v>0</v>
      </c>
      <c r="AS54" s="2" t="s">
        <v>141</v>
      </c>
      <c r="AT54" s="9">
        <f>IFERROR(VLOOKUP(AS54,Dicionário!A:B,2,0),"Conferir")</f>
        <v>2</v>
      </c>
      <c r="AU54" s="2">
        <v>0</v>
      </c>
      <c r="AV54" s="2">
        <v>0</v>
      </c>
      <c r="AW54" s="2" t="s">
        <v>141</v>
      </c>
      <c r="AX54" s="9">
        <f>IFERROR(VLOOKUP(AW54,Dicionário!A:B,2,0),"Conferir")</f>
        <v>2</v>
      </c>
      <c r="AY54" s="2">
        <v>0</v>
      </c>
      <c r="AZ54" s="2" t="s">
        <v>141</v>
      </c>
      <c r="BA54" s="10">
        <f>IFERROR(VLOOKUP(AZ54,Dicionário!A:B,2,0),"Conferir")</f>
        <v>2</v>
      </c>
      <c r="BB54" s="2">
        <v>0</v>
      </c>
      <c r="BC54" s="2" t="s">
        <v>141</v>
      </c>
      <c r="BD54" s="10">
        <f>IFERROR(VLOOKUP(BC54,Dicionário!A:B,2,0),"Conferir")</f>
        <v>2</v>
      </c>
      <c r="BF54" s="2">
        <v>0</v>
      </c>
      <c r="BG54" s="2" t="s">
        <v>172</v>
      </c>
      <c r="BH54" s="10">
        <f>IFERROR(VLOOKUP(BG54,Dicionário!$A:$B,2,0),"CONFERIR")</f>
        <v>2</v>
      </c>
      <c r="BI54" s="2">
        <v>1312</v>
      </c>
      <c r="BJ54" s="2" t="s">
        <v>173</v>
      </c>
      <c r="BK54" s="10">
        <f>IFERROR(VLOOKUP(BJ54,Dicionário!$A:$B,2,0),"CONFERIR")</f>
        <v>2</v>
      </c>
      <c r="BL54" s="2">
        <v>580</v>
      </c>
      <c r="BM54" s="2" t="s">
        <v>145</v>
      </c>
      <c r="BN54" s="10">
        <f>IFERROR(VLOOKUP(BM54,Dicionário!$A:$B,2,0),"CONFERIR")</f>
        <v>2</v>
      </c>
      <c r="BO54" s="2">
        <v>226</v>
      </c>
      <c r="BP54" s="2" t="s">
        <v>146</v>
      </c>
      <c r="BQ54" s="10">
        <f>IFERROR(VLOOKUP(BP54,Dicionário!$A:$B,2,0),"CONFERIR")</f>
        <v>2</v>
      </c>
      <c r="BR54" s="2">
        <v>289</v>
      </c>
      <c r="BS54" s="2" t="s">
        <v>146</v>
      </c>
      <c r="BT54" s="10">
        <f>IFERROR(VLOOKUP(BS54,Dicionário!$A:$B,2,0),"CONFERIR")</f>
        <v>2</v>
      </c>
      <c r="BU54" s="2">
        <v>0</v>
      </c>
      <c r="BV54" s="2" t="s">
        <v>150</v>
      </c>
      <c r="BW54" s="10">
        <f>IFERROR(VLOOKUP(BV54,Dicionário!$A:$B,2,0),"CONFERIR")</f>
        <v>2</v>
      </c>
      <c r="BX54" s="2" t="s">
        <v>202</v>
      </c>
      <c r="BY54" s="2">
        <v>160</v>
      </c>
      <c r="BZ54" s="2" t="s">
        <v>266</v>
      </c>
      <c r="CA54" s="10">
        <f>IFERROR(VLOOKUP(BZ54,Dicionário!$A:$B,2,0),"CONFERIR")</f>
        <v>0</v>
      </c>
      <c r="CB54" s="2">
        <v>200</v>
      </c>
      <c r="CC54" s="2">
        <v>815</v>
      </c>
      <c r="CD54" s="2" t="s">
        <v>214</v>
      </c>
      <c r="CE54" s="10">
        <f>IFERROR(VLOOKUP(CD54,Dicionário!$A:$B,2,0),"CONFERIR")</f>
        <v>2</v>
      </c>
      <c r="CF54" s="2">
        <v>204</v>
      </c>
      <c r="CG54" s="2" t="s">
        <v>151</v>
      </c>
      <c r="CH54" s="10">
        <f>IFERROR(VLOOKUP(CG54,Dicionário!$A:$B,2,0),"CONFERIR")</f>
        <v>2</v>
      </c>
      <c r="CI54" s="2">
        <v>0</v>
      </c>
      <c r="CJ54" s="2" t="s">
        <v>150</v>
      </c>
      <c r="CK54" s="10">
        <f>IFERROR(VLOOKUP(CJ54,Dicionário!$A:$B,2,0),"CONFERIR")</f>
        <v>2</v>
      </c>
      <c r="CM54" s="2">
        <v>0</v>
      </c>
      <c r="CN54" s="2">
        <v>0</v>
      </c>
      <c r="CO54" s="2">
        <v>0</v>
      </c>
      <c r="CP54" s="2" t="s">
        <v>150</v>
      </c>
      <c r="CQ54" s="10">
        <f>IFERROR(VLOOKUP(CP54,Dicionário!$A:$B,2,0),"CONFERIR")</f>
        <v>2</v>
      </c>
      <c r="CR54" s="2">
        <v>1658</v>
      </c>
      <c r="CS54" s="2" t="s">
        <v>154</v>
      </c>
      <c r="CT54" s="10">
        <f>IFERROR(VLOOKUP(CS54,Dicionário!A:B,2,0),"Conferir")</f>
        <v>2</v>
      </c>
      <c r="CU54" s="2">
        <v>0</v>
      </c>
      <c r="CV54" s="2" t="s">
        <v>150</v>
      </c>
      <c r="CW54" s="10">
        <f>IFERROR(VLOOKUP(CV54,Dicionário!A:B,2,0),"Conferir")</f>
        <v>2</v>
      </c>
      <c r="CX54" s="2">
        <f t="shared" si="4"/>
        <v>-138.16666666666666</v>
      </c>
      <c r="CY54" s="2">
        <v>15842</v>
      </c>
      <c r="CZ54" s="2" t="s">
        <v>154</v>
      </c>
      <c r="DA54" s="10">
        <f>IFERROR(VLOOKUP(CZ54,Dicionário!$A:$B,2,0),"CONFERIR")</f>
        <v>2</v>
      </c>
      <c r="DC54" s="2" t="s">
        <v>203</v>
      </c>
      <c r="DD54" s="2" t="s">
        <v>451</v>
      </c>
      <c r="DE54" s="10">
        <f>IFERROR(VLOOKUP(DD54,Dicionário!A:B,2,0),"Conferir")</f>
        <v>3</v>
      </c>
      <c r="DF54" s="2" t="s">
        <v>156</v>
      </c>
      <c r="DG54" s="2" t="s">
        <v>525</v>
      </c>
      <c r="DH54" s="2" t="s">
        <v>157</v>
      </c>
      <c r="DI54" s="10">
        <f>IFERROR(VLOOKUP(DH54,Dicionário!$A:$B,2,0),"CONFERIR")</f>
        <v>2</v>
      </c>
      <c r="DJ54" s="2" t="s">
        <v>319</v>
      </c>
      <c r="DK54" s="10">
        <f>IFERROR(VLOOKUP(DJ54,Dicionário!A:B,2,0),"Conferir")</f>
        <v>3</v>
      </c>
      <c r="DL54" s="2" t="s">
        <v>158</v>
      </c>
      <c r="DM54" s="10">
        <f>IFERROR(VLOOKUP(DL54,Dicionário!A:B,2,0),"Conferir")</f>
        <v>5</v>
      </c>
      <c r="DN54" s="2" t="s">
        <v>126</v>
      </c>
      <c r="DO54" s="10">
        <f>IFERROR(VLOOKUP(DN54,Dicionário!A:B,2,0),"Conferir")</f>
        <v>2</v>
      </c>
      <c r="DP54" s="2" t="s">
        <v>126</v>
      </c>
      <c r="DQ54" s="10">
        <f>IFERROR(VLOOKUP(DP54,Dicionário!A:B,2,0),"Conferir")</f>
        <v>2</v>
      </c>
      <c r="DR54" s="2" t="s">
        <v>526</v>
      </c>
      <c r="DS54" s="2">
        <f t="shared" si="5"/>
        <v>4142</v>
      </c>
      <c r="DT54" s="2">
        <f t="shared" si="6"/>
        <v>21286</v>
      </c>
      <c r="DU54" s="2">
        <v>21</v>
      </c>
      <c r="DV54" s="2">
        <v>2021</v>
      </c>
    </row>
    <row r="55" spans="1:126" ht="13" x14ac:dyDescent="0.15">
      <c r="A55" s="6">
        <v>44965.666350960644</v>
      </c>
      <c r="B55" s="2" t="s">
        <v>661</v>
      </c>
      <c r="C55" s="2" t="s">
        <v>659</v>
      </c>
      <c r="D55" s="2" t="s">
        <v>159</v>
      </c>
      <c r="E55" s="2" t="s">
        <v>125</v>
      </c>
      <c r="F55" s="2" t="s">
        <v>126</v>
      </c>
      <c r="G55" s="2" t="s">
        <v>126</v>
      </c>
      <c r="H55" s="2">
        <v>2</v>
      </c>
      <c r="I55" s="2" t="s">
        <v>162</v>
      </c>
      <c r="J55" s="2" t="s">
        <v>127</v>
      </c>
      <c r="K55" s="2" t="s">
        <v>128</v>
      </c>
      <c r="L55" s="2" t="s">
        <v>182</v>
      </c>
      <c r="M55" s="2" t="s">
        <v>660</v>
      </c>
      <c r="N55" s="2">
        <v>2023020117</v>
      </c>
      <c r="O55" s="2">
        <v>11975819213</v>
      </c>
      <c r="P55" s="2">
        <v>521706981</v>
      </c>
      <c r="Q55" s="2">
        <v>52451869852</v>
      </c>
      <c r="R55" s="7">
        <v>38340</v>
      </c>
      <c r="S55" s="2" t="s">
        <v>132</v>
      </c>
      <c r="T55" s="2" t="s">
        <v>133</v>
      </c>
      <c r="U55" s="2" t="s">
        <v>662</v>
      </c>
      <c r="V55" s="8" t="s">
        <v>663</v>
      </c>
      <c r="W55" s="2" t="s">
        <v>168</v>
      </c>
      <c r="X55" s="2" t="s">
        <v>137</v>
      </c>
      <c r="Y55" s="2" t="s">
        <v>138</v>
      </c>
      <c r="Z55" s="2" t="s">
        <v>139</v>
      </c>
      <c r="AB55" s="2">
        <v>3</v>
      </c>
      <c r="AC55" s="2">
        <v>3</v>
      </c>
      <c r="AD55" s="2">
        <f t="shared" si="0"/>
        <v>6</v>
      </c>
      <c r="AF55" s="2">
        <f t="shared" si="1"/>
        <v>6</v>
      </c>
      <c r="AG55" s="2" t="str">
        <f t="shared" si="2"/>
        <v>Ok</v>
      </c>
      <c r="AH55" s="2" t="s">
        <v>169</v>
      </c>
      <c r="AI55" s="2">
        <v>0</v>
      </c>
      <c r="AJ55" s="2" t="s">
        <v>141</v>
      </c>
      <c r="AK55" s="2">
        <f>IFERROR(VLOOKUP(AJ55,Dicionário!A:B,2,0),"Conferir")</f>
        <v>2</v>
      </c>
      <c r="AL55" s="2">
        <v>2833</v>
      </c>
      <c r="AM55" s="2" t="s">
        <v>170</v>
      </c>
      <c r="AN55" s="9">
        <f>IFERROR(VLOOKUP(AM55,Dicionário!A:B,2,0),"Conferir")</f>
        <v>2</v>
      </c>
      <c r="AO55" s="2">
        <v>936</v>
      </c>
      <c r="AP55" s="2" t="s">
        <v>587</v>
      </c>
      <c r="AQ55" s="2">
        <f>IFERROR(VLOOKUP(AP55,Dicionário!A:B,2,0),"Conferir")</f>
        <v>2</v>
      </c>
      <c r="AR55" s="2">
        <v>0</v>
      </c>
      <c r="AS55" s="2" t="s">
        <v>141</v>
      </c>
      <c r="AT55" s="9">
        <f>IFERROR(VLOOKUP(AS55,Dicionário!A:B,2,0),"Conferir")</f>
        <v>2</v>
      </c>
      <c r="AU55" s="2">
        <v>0</v>
      </c>
      <c r="AV55" s="2">
        <v>0</v>
      </c>
      <c r="AW55" s="2" t="s">
        <v>141</v>
      </c>
      <c r="AX55" s="9">
        <f>IFERROR(VLOOKUP(AW55,Dicionário!A:B,2,0),"Conferir")</f>
        <v>2</v>
      </c>
      <c r="AY55" s="2">
        <v>0</v>
      </c>
      <c r="AZ55" s="2" t="s">
        <v>141</v>
      </c>
      <c r="BA55" s="10">
        <f>IFERROR(VLOOKUP(AZ55,Dicionário!A:B,2,0),"Conferir")</f>
        <v>2</v>
      </c>
      <c r="BB55" s="2">
        <v>0</v>
      </c>
      <c r="BC55" s="2" t="s">
        <v>141</v>
      </c>
      <c r="BD55" s="10">
        <f>IFERROR(VLOOKUP(BC55,Dicionário!A:B,2,0),"Conferir")</f>
        <v>2</v>
      </c>
      <c r="BF55" s="2">
        <v>1</v>
      </c>
      <c r="BG55" s="2" t="s">
        <v>143</v>
      </c>
      <c r="BH55" s="10">
        <f>IFERROR(VLOOKUP(BG55,Dicionário!$A:$B,2,0),"CONFERIR")</f>
        <v>1</v>
      </c>
      <c r="BI55" s="2">
        <v>0</v>
      </c>
      <c r="BJ55" s="2" t="s">
        <v>144</v>
      </c>
      <c r="BK55" s="10">
        <f>IFERROR(VLOOKUP(BJ55,Dicionário!$A:$B,2,0),"CONFERIR")</f>
        <v>2</v>
      </c>
      <c r="BL55" s="2">
        <v>186</v>
      </c>
      <c r="BM55" s="2" t="s">
        <v>145</v>
      </c>
      <c r="BN55" s="10">
        <f>IFERROR(VLOOKUP(BM55,Dicionário!$A:$B,2,0),"CONFERIR")</f>
        <v>2</v>
      </c>
      <c r="BO55" s="2">
        <v>260</v>
      </c>
      <c r="BP55" s="2" t="s">
        <v>308</v>
      </c>
      <c r="BQ55" s="10">
        <f>IFERROR(VLOOKUP(BP55,Dicionário!$A:$B,2,0),"CONFERIR")</f>
        <v>0</v>
      </c>
      <c r="BR55" s="2">
        <v>465</v>
      </c>
      <c r="BS55" s="2" t="s">
        <v>146</v>
      </c>
      <c r="BT55" s="10">
        <f>IFERROR(VLOOKUP(BS55,Dicionário!$A:$B,2,0),"CONFERIR")</f>
        <v>2</v>
      </c>
      <c r="BU55" s="2">
        <v>150</v>
      </c>
      <c r="BV55" s="2" t="s">
        <v>286</v>
      </c>
      <c r="BW55" s="10">
        <f>IFERROR(VLOOKUP(BV55,Dicionário!$A:$B,2,0),"CONFERIR")</f>
        <v>1</v>
      </c>
      <c r="BX55" s="2" t="s">
        <v>148</v>
      </c>
      <c r="BY55" s="2">
        <v>150</v>
      </c>
      <c r="BZ55" s="2" t="s">
        <v>150</v>
      </c>
      <c r="CA55" s="10">
        <f>IFERROR(VLOOKUP(BZ55,Dicionário!$A:$B,2,0),"CONFERIR")</f>
        <v>2</v>
      </c>
      <c r="CB55" s="2">
        <v>300</v>
      </c>
      <c r="CC55" s="2">
        <v>0</v>
      </c>
      <c r="CD55" s="2" t="s">
        <v>150</v>
      </c>
      <c r="CE55" s="10">
        <f>IFERROR(VLOOKUP(CD55,Dicionário!$A:$B,2,0),"CONFERIR")</f>
        <v>2</v>
      </c>
      <c r="CF55" s="2">
        <v>2500</v>
      </c>
      <c r="CG55" s="2" t="s">
        <v>267</v>
      </c>
      <c r="CH55" s="10">
        <f>IFERROR(VLOOKUP(CG55,Dicionário!$A:$B,2,0),"CONFERIR")</f>
        <v>0</v>
      </c>
      <c r="CI55" s="2">
        <v>150</v>
      </c>
      <c r="CJ55" s="2" t="s">
        <v>175</v>
      </c>
      <c r="CK55" s="10">
        <f>IFERROR(VLOOKUP(CJ55,Dicionário!$A:$B,2,0),"CONFERIR")</f>
        <v>2</v>
      </c>
      <c r="CL55" s="2" t="s">
        <v>664</v>
      </c>
      <c r="CM55" s="2">
        <v>0</v>
      </c>
      <c r="CN55" s="2">
        <v>0</v>
      </c>
      <c r="CO55" s="2">
        <v>0</v>
      </c>
      <c r="CP55" s="2" t="s">
        <v>150</v>
      </c>
      <c r="CQ55" s="10">
        <f>IFERROR(VLOOKUP(CP55,Dicionário!$A:$B,2,0),"CONFERIR")</f>
        <v>2</v>
      </c>
      <c r="CR55" s="2">
        <v>2000</v>
      </c>
      <c r="CS55" s="2" t="s">
        <v>154</v>
      </c>
      <c r="CT55" s="10">
        <f>IFERROR(VLOOKUP(CS55,Dicionário!A:B,2,0),"Conferir")</f>
        <v>2</v>
      </c>
      <c r="CU55" s="2">
        <v>0</v>
      </c>
      <c r="CV55" s="2" t="s">
        <v>150</v>
      </c>
      <c r="CW55" s="10">
        <f>IFERROR(VLOOKUP(CV55,Dicionário!A:B,2,0),"Conferir")</f>
        <v>2</v>
      </c>
      <c r="CX55" s="2">
        <f t="shared" si="4"/>
        <v>-166.66666666666666</v>
      </c>
      <c r="CY55" s="2">
        <v>366</v>
      </c>
      <c r="CZ55" s="2" t="s">
        <v>154</v>
      </c>
      <c r="DA55" s="10">
        <f>IFERROR(VLOOKUP(CZ55,Dicionário!$A:$B,2,0),"CONFERIR")</f>
        <v>2</v>
      </c>
      <c r="DC55" s="2" t="s">
        <v>190</v>
      </c>
      <c r="DD55" s="2" t="s">
        <v>190</v>
      </c>
      <c r="DE55" s="10">
        <f>IFERROR(VLOOKUP(DD55,Dicionário!A:B,2,0),"Conferir")</f>
        <v>2</v>
      </c>
      <c r="DF55" s="2" t="s">
        <v>156</v>
      </c>
      <c r="DG55" s="2" t="s">
        <v>204</v>
      </c>
      <c r="DH55" s="2" t="s">
        <v>157</v>
      </c>
      <c r="DI55" s="10">
        <f>IFERROR(VLOOKUP(DH55,Dicionário!$A:$B,2,0),"CONFERIR")</f>
        <v>2</v>
      </c>
      <c r="DJ55" s="2" t="s">
        <v>206</v>
      </c>
      <c r="DK55" s="10">
        <f>IFERROR(VLOOKUP(DJ55,Dicionário!A:B,2,0),"Conferir")</f>
        <v>7</v>
      </c>
      <c r="DL55" s="2" t="s">
        <v>206</v>
      </c>
      <c r="DM55" s="10">
        <f>IFERROR(VLOOKUP(DL55,Dicionário!A:B,2,0),"Conferir")</f>
        <v>7</v>
      </c>
      <c r="DN55" s="2" t="s">
        <v>126</v>
      </c>
      <c r="DO55" s="10">
        <f>IFERROR(VLOOKUP(DN55,Dicionário!A:B,2,0),"Conferir")</f>
        <v>2</v>
      </c>
      <c r="DP55" s="2" t="s">
        <v>126</v>
      </c>
      <c r="DQ55" s="10">
        <f>IFERROR(VLOOKUP(DP55,Dicionário!A:B,2,0),"Conferir")</f>
        <v>2</v>
      </c>
      <c r="DS55" s="2">
        <f t="shared" si="5"/>
        <v>3769</v>
      </c>
      <c r="DT55" s="2">
        <f t="shared" si="6"/>
        <v>6527</v>
      </c>
      <c r="DU55" s="2">
        <v>18</v>
      </c>
      <c r="DV55" s="2">
        <v>2022</v>
      </c>
    </row>
    <row r="56" spans="1:126" ht="13" x14ac:dyDescent="0.15">
      <c r="A56" s="6">
        <v>44966.451330937503</v>
      </c>
      <c r="B56" s="2" t="s">
        <v>667</v>
      </c>
      <c r="C56" s="2" t="s">
        <v>665</v>
      </c>
      <c r="D56" s="2" t="s">
        <v>269</v>
      </c>
      <c r="E56" s="2" t="s">
        <v>125</v>
      </c>
      <c r="F56" s="2" t="s">
        <v>125</v>
      </c>
      <c r="G56" s="2" t="s">
        <v>126</v>
      </c>
      <c r="H56" s="2">
        <v>2</v>
      </c>
      <c r="I56" s="2">
        <v>2</v>
      </c>
      <c r="J56" s="2">
        <v>1</v>
      </c>
      <c r="K56" s="2" t="s">
        <v>128</v>
      </c>
      <c r="L56" s="2" t="s">
        <v>221</v>
      </c>
      <c r="M56" s="2" t="s">
        <v>666</v>
      </c>
      <c r="N56" s="2">
        <v>2023020118</v>
      </c>
      <c r="O56" s="2">
        <v>11996892728</v>
      </c>
      <c r="P56" s="2">
        <v>505411313</v>
      </c>
      <c r="Q56" s="2">
        <v>48759628863</v>
      </c>
      <c r="R56" s="7">
        <v>37862</v>
      </c>
      <c r="S56" s="2" t="s">
        <v>387</v>
      </c>
      <c r="T56" s="2" t="s">
        <v>133</v>
      </c>
      <c r="U56" s="2" t="s">
        <v>668</v>
      </c>
      <c r="V56" s="8" t="s">
        <v>669</v>
      </c>
      <c r="W56" s="2" t="s">
        <v>275</v>
      </c>
      <c r="X56" s="2" t="s">
        <v>137</v>
      </c>
      <c r="Y56" s="2" t="s">
        <v>138</v>
      </c>
      <c r="Z56" s="2" t="s">
        <v>139</v>
      </c>
      <c r="AB56" s="2">
        <v>5</v>
      </c>
      <c r="AC56" s="2">
        <v>1</v>
      </c>
      <c r="AD56" s="2">
        <f t="shared" si="0"/>
        <v>2</v>
      </c>
      <c r="AE56" s="2">
        <v>4</v>
      </c>
      <c r="AF56" s="2">
        <f t="shared" si="1"/>
        <v>6</v>
      </c>
      <c r="AG56" s="2" t="str">
        <f t="shared" si="2"/>
        <v>Ok</v>
      </c>
      <c r="AH56" s="2" t="s">
        <v>169</v>
      </c>
      <c r="AI56" s="2">
        <v>1653</v>
      </c>
      <c r="AJ56" s="2" t="s">
        <v>142</v>
      </c>
      <c r="AK56" s="2">
        <f>IFERROR(VLOOKUP(AJ56,Dicionário!A:B,2,0),"Conferir")</f>
        <v>2</v>
      </c>
      <c r="AL56" s="2">
        <v>0</v>
      </c>
      <c r="AM56" s="2" t="s">
        <v>141</v>
      </c>
      <c r="AN56" s="9">
        <f>IFERROR(VLOOKUP(AM56,Dicionário!A:B,2,0),"Conferir")</f>
        <v>2</v>
      </c>
      <c r="AO56" s="2">
        <v>6000</v>
      </c>
      <c r="AP56" s="2" t="s">
        <v>188</v>
      </c>
      <c r="AQ56" s="2">
        <f>IFERROR(VLOOKUP(AP56,Dicionário!A:B,2,0),"Conferir")</f>
        <v>0</v>
      </c>
      <c r="AR56" s="2">
        <v>3353</v>
      </c>
      <c r="AS56" s="2" t="s">
        <v>188</v>
      </c>
      <c r="AT56" s="9">
        <f>IFERROR(VLOOKUP(AS56,Dicionário!A:B,2,0),"Conferir")</f>
        <v>0</v>
      </c>
      <c r="AU56" s="2">
        <v>0</v>
      </c>
      <c r="AV56" s="2">
        <f t="shared" ref="AV56:AV60" si="11">ROUND(AU56+CX56,0)</f>
        <v>0</v>
      </c>
      <c r="AW56" s="2" t="s">
        <v>141</v>
      </c>
      <c r="AX56" s="9">
        <f>IFERROR(VLOOKUP(AW56,Dicionário!A:B,2,0),"Conferir")</f>
        <v>2</v>
      </c>
      <c r="AY56" s="2">
        <v>0</v>
      </c>
      <c r="AZ56" s="2" t="s">
        <v>141</v>
      </c>
      <c r="BA56" s="10">
        <f>IFERROR(VLOOKUP(AZ56,Dicionário!A:B,2,0),"Conferir")</f>
        <v>2</v>
      </c>
      <c r="BB56" s="2">
        <v>0</v>
      </c>
      <c r="BC56" s="2" t="s">
        <v>141</v>
      </c>
      <c r="BD56" s="10">
        <f>IFERROR(VLOOKUP(BC56,Dicionário!A:B,2,0),"Conferir")</f>
        <v>2</v>
      </c>
      <c r="BF56" s="2">
        <v>0</v>
      </c>
      <c r="BG56" s="2" t="s">
        <v>143</v>
      </c>
      <c r="BH56" s="10">
        <f>IFERROR(VLOOKUP(BG56,Dicionário!$A:$B,2,0),"CONFERIR")</f>
        <v>1</v>
      </c>
      <c r="BI56" s="2">
        <v>0</v>
      </c>
      <c r="BJ56" s="2" t="s">
        <v>144</v>
      </c>
      <c r="BK56" s="10">
        <f>IFERROR(VLOOKUP(BJ56,Dicionário!$A:$B,2,0),"CONFERIR")</f>
        <v>2</v>
      </c>
      <c r="BL56" s="2">
        <v>0</v>
      </c>
      <c r="BM56" s="2" t="s">
        <v>444</v>
      </c>
      <c r="BN56" s="10">
        <f>IFERROR(VLOOKUP(BM56,Dicionário!$A:$B,2,0),"CONFERIR")</f>
        <v>2</v>
      </c>
      <c r="BO56" s="2">
        <v>152</v>
      </c>
      <c r="BP56" s="2" t="s">
        <v>146</v>
      </c>
      <c r="BQ56" s="10">
        <f>IFERROR(VLOOKUP(BP56,Dicionário!$A:$B,2,0),"CONFERIR")</f>
        <v>2</v>
      </c>
      <c r="BR56" s="2">
        <v>270</v>
      </c>
      <c r="BS56" s="2" t="s">
        <v>341</v>
      </c>
      <c r="BT56" s="10">
        <f>IFERROR(VLOOKUP(BS56,Dicionário!$A:$B,2,0),"CONFERIR")</f>
        <v>0</v>
      </c>
      <c r="BU56" s="2">
        <v>212</v>
      </c>
      <c r="BV56" s="2" t="s">
        <v>147</v>
      </c>
      <c r="BW56" s="10">
        <f>IFERROR(VLOOKUP(BV56,Dicionário!$A:$B,2,0),"CONFERIR")</f>
        <v>2</v>
      </c>
      <c r="BX56" s="2" t="s">
        <v>148</v>
      </c>
      <c r="BY56" s="2">
        <v>150</v>
      </c>
      <c r="BZ56" s="2" t="s">
        <v>286</v>
      </c>
      <c r="CA56" s="10">
        <f>IFERROR(VLOOKUP(BZ56,Dicionário!$A:$B,2,0),"CONFERIR")</f>
        <v>1</v>
      </c>
      <c r="CB56" s="2">
        <v>1267</v>
      </c>
      <c r="CC56" s="2">
        <v>300</v>
      </c>
      <c r="CD56" s="2" t="s">
        <v>327</v>
      </c>
      <c r="CE56" s="10">
        <f>IFERROR(VLOOKUP(CD56,Dicionário!$A:$B,2,0),"CONFERIR")</f>
        <v>0</v>
      </c>
      <c r="CF56" s="2">
        <v>292</v>
      </c>
      <c r="CG56" s="2" t="s">
        <v>151</v>
      </c>
      <c r="CH56" s="10">
        <f>IFERROR(VLOOKUP(CG56,Dicionário!$A:$B,2,0),"CONFERIR")</f>
        <v>2</v>
      </c>
      <c r="CI56" s="2">
        <v>582</v>
      </c>
      <c r="CJ56" s="2" t="s">
        <v>152</v>
      </c>
      <c r="CK56" s="10">
        <f>IFERROR(VLOOKUP(CJ56,Dicionário!$A:$B,2,0),"CONFERIR")</f>
        <v>2</v>
      </c>
      <c r="CL56" s="2" t="s">
        <v>670</v>
      </c>
      <c r="CM56" s="2">
        <v>2</v>
      </c>
      <c r="CN56" s="2">
        <v>1</v>
      </c>
      <c r="CO56" s="2">
        <v>9400</v>
      </c>
      <c r="CP56" s="2" t="s">
        <v>545</v>
      </c>
      <c r="CQ56" s="10">
        <f>IFERROR(VLOOKUP(CP56,Dicionário!$A:$B,2,0),"CONFERIR")</f>
        <v>2</v>
      </c>
      <c r="CR56" s="2">
        <v>0</v>
      </c>
      <c r="CS56" s="2" t="s">
        <v>150</v>
      </c>
      <c r="CT56" s="10">
        <f>IFERROR(VLOOKUP(CS56,Dicionário!A:B,2,0),"Conferir")</f>
        <v>2</v>
      </c>
      <c r="CU56" s="2">
        <v>0</v>
      </c>
      <c r="CV56" s="2" t="s">
        <v>150</v>
      </c>
      <c r="CW56" s="10">
        <f>IFERROR(VLOOKUP(CV56,Dicionário!A:B,2,0),"Conferir")</f>
        <v>2</v>
      </c>
      <c r="CX56" s="2">
        <f t="shared" si="4"/>
        <v>0</v>
      </c>
      <c r="CY56" s="2">
        <v>34000</v>
      </c>
      <c r="CZ56" s="2" t="s">
        <v>177</v>
      </c>
      <c r="DA56" s="10">
        <f>IFERROR(VLOOKUP(CZ56,Dicionário!$A:$B,2,0),"CONFERIR")</f>
        <v>0</v>
      </c>
      <c r="DC56" s="2" t="s">
        <v>155</v>
      </c>
      <c r="DD56" s="2" t="s">
        <v>155</v>
      </c>
      <c r="DE56" s="10">
        <f>IFERROR(VLOOKUP(DD56,Dicionário!A:B,2,0),"Conferir")</f>
        <v>1</v>
      </c>
      <c r="DF56" s="2" t="s">
        <v>156</v>
      </c>
      <c r="DH56" s="2" t="s">
        <v>157</v>
      </c>
      <c r="DI56" s="10">
        <f>IFERROR(VLOOKUP(DH56,Dicionário!$A:$B,2,0),"CONFERIR")</f>
        <v>2</v>
      </c>
      <c r="DJ56" s="2" t="s">
        <v>319</v>
      </c>
      <c r="DK56" s="10">
        <f>IFERROR(VLOOKUP(DJ56,Dicionário!A:B,2,0),"Conferir")</f>
        <v>3</v>
      </c>
      <c r="DL56" s="2" t="s">
        <v>319</v>
      </c>
      <c r="DM56" s="10">
        <f>IFERROR(VLOOKUP(DL56,Dicionário!A:B,2,0),"Conferir")</f>
        <v>3</v>
      </c>
      <c r="DN56" s="2" t="s">
        <v>125</v>
      </c>
      <c r="DO56" s="10">
        <f>IFERROR(VLOOKUP(DN56,Dicionário!A:B,2,0),"Conferir")</f>
        <v>1</v>
      </c>
      <c r="DP56" s="2" t="s">
        <v>125</v>
      </c>
      <c r="DQ56" s="10">
        <f>IFERROR(VLOOKUP(DP56,Dicionário!A:B,2,0),"Conferir")</f>
        <v>1</v>
      </c>
      <c r="DS56" s="2">
        <f t="shared" si="5"/>
        <v>9353</v>
      </c>
      <c r="DT56" s="2">
        <f t="shared" si="6"/>
        <v>46625</v>
      </c>
      <c r="DU56" s="2">
        <v>20</v>
      </c>
      <c r="DV56" s="2">
        <v>2020</v>
      </c>
    </row>
    <row r="57" spans="1:126" ht="13" x14ac:dyDescent="0.15">
      <c r="A57" s="6">
        <v>44965.726332048609</v>
      </c>
      <c r="B57" s="2" t="s">
        <v>1451</v>
      </c>
      <c r="C57" s="2" t="s">
        <v>1448</v>
      </c>
      <c r="D57" s="2" t="s">
        <v>192</v>
      </c>
      <c r="E57" s="2" t="s">
        <v>125</v>
      </c>
      <c r="F57" s="2" t="s">
        <v>125</v>
      </c>
      <c r="G57" s="2" t="s">
        <v>1449</v>
      </c>
      <c r="H57" s="2">
        <v>2</v>
      </c>
      <c r="I57" s="2" t="s">
        <v>162</v>
      </c>
      <c r="J57" s="2">
        <v>1</v>
      </c>
      <c r="K57" s="2" t="s">
        <v>163</v>
      </c>
      <c r="L57" s="2" t="s">
        <v>182</v>
      </c>
      <c r="M57" s="2" t="s">
        <v>1450</v>
      </c>
      <c r="N57" s="2">
        <v>2023020338</v>
      </c>
      <c r="O57" s="2">
        <v>11979936509</v>
      </c>
      <c r="P57" s="2">
        <v>540989290</v>
      </c>
      <c r="Q57" s="2">
        <v>24198813892</v>
      </c>
      <c r="R57" s="7">
        <v>37995</v>
      </c>
      <c r="S57" s="2" t="s">
        <v>387</v>
      </c>
      <c r="T57" s="2" t="s">
        <v>133</v>
      </c>
      <c r="U57" s="2" t="s">
        <v>1452</v>
      </c>
      <c r="V57" s="8" t="s">
        <v>1453</v>
      </c>
      <c r="W57" s="2" t="s">
        <v>168</v>
      </c>
      <c r="X57" s="2" t="s">
        <v>137</v>
      </c>
      <c r="Y57" s="2" t="s">
        <v>138</v>
      </c>
      <c r="Z57" s="2" t="s">
        <v>139</v>
      </c>
      <c r="AA57" s="2" t="s">
        <v>1454</v>
      </c>
      <c r="AB57" s="2">
        <v>5</v>
      </c>
      <c r="AC57" s="2">
        <v>5</v>
      </c>
      <c r="AD57" s="2">
        <f t="shared" si="0"/>
        <v>10</v>
      </c>
      <c r="AE57" s="2">
        <v>0</v>
      </c>
      <c r="AF57" s="2">
        <f t="shared" si="1"/>
        <v>10</v>
      </c>
      <c r="AG57" s="2" t="str">
        <f t="shared" si="2"/>
        <v>Ok</v>
      </c>
      <c r="AH57" s="2" t="s">
        <v>140</v>
      </c>
      <c r="AI57" s="2">
        <v>0</v>
      </c>
      <c r="AJ57" s="2" t="s">
        <v>141</v>
      </c>
      <c r="AK57" s="2">
        <f>IFERROR(VLOOKUP(AJ57,Dicionário!A:B,2,0),"Conferir")</f>
        <v>2</v>
      </c>
      <c r="AL57" s="2">
        <v>0</v>
      </c>
      <c r="AM57" s="2" t="s">
        <v>141</v>
      </c>
      <c r="AN57" s="9">
        <f>IFERROR(VLOOKUP(AM57,Dicionário!A:B,2,0),"Conferir")</f>
        <v>2</v>
      </c>
      <c r="AO57" s="2">
        <v>3092</v>
      </c>
      <c r="AP57" s="2" t="s">
        <v>142</v>
      </c>
      <c r="AQ57" s="2">
        <f>IFERROR(VLOOKUP(AP57,Dicionário!A:B,2,0),"Conferir")</f>
        <v>2</v>
      </c>
      <c r="AR57" s="2">
        <v>2016</v>
      </c>
      <c r="AS57" s="2" t="s">
        <v>142</v>
      </c>
      <c r="AT57" s="9">
        <f>IFERROR(VLOOKUP(AS57,Dicionário!A:B,2,0),"Conferir")</f>
        <v>2</v>
      </c>
      <c r="AU57" s="2">
        <v>0</v>
      </c>
      <c r="AV57" s="2">
        <f t="shared" si="11"/>
        <v>18</v>
      </c>
      <c r="AW57" s="2" t="s">
        <v>141</v>
      </c>
      <c r="AX57" s="9">
        <f>IFERROR(VLOOKUP(AW57,Dicionário!A:B,2,0),"Conferir")</f>
        <v>2</v>
      </c>
      <c r="AY57" s="2">
        <v>0</v>
      </c>
      <c r="AZ57" s="2" t="s">
        <v>141</v>
      </c>
      <c r="BA57" s="10">
        <f>IFERROR(VLOOKUP(AZ57,Dicionário!A:B,2,0),"Conferir")</f>
        <v>2</v>
      </c>
      <c r="BB57" s="2">
        <v>0</v>
      </c>
      <c r="BC57" s="2" t="s">
        <v>141</v>
      </c>
      <c r="BD57" s="10">
        <f>IFERROR(VLOOKUP(BC57,Dicionário!A:B,2,0),"Conferir")</f>
        <v>2</v>
      </c>
      <c r="BF57" s="2">
        <v>0</v>
      </c>
      <c r="BG57" s="2" t="s">
        <v>143</v>
      </c>
      <c r="BH57" s="10">
        <f>IFERROR(VLOOKUP(BG57,Dicionário!$A:$B,2,0),"CONFERIR")</f>
        <v>1</v>
      </c>
      <c r="BI57" s="2">
        <v>0</v>
      </c>
      <c r="BJ57" s="2" t="s">
        <v>144</v>
      </c>
      <c r="BK57" s="10">
        <f>IFERROR(VLOOKUP(BJ57,Dicionário!$A:$B,2,0),"CONFERIR")</f>
        <v>2</v>
      </c>
      <c r="BL57" s="2">
        <v>0</v>
      </c>
      <c r="BM57" s="2" t="s">
        <v>227</v>
      </c>
      <c r="BN57" s="10">
        <f>IFERROR(VLOOKUP(BM57,Dicionário!$A:$B,2,0),"CONFERIR")</f>
        <v>0</v>
      </c>
      <c r="BO57" s="2">
        <v>386</v>
      </c>
      <c r="BP57" s="2" t="s">
        <v>146</v>
      </c>
      <c r="BQ57" s="10">
        <f>IFERROR(VLOOKUP(BP57,Dicionário!$A:$B,2,0),"CONFERIR")</f>
        <v>2</v>
      </c>
      <c r="BR57" s="2">
        <v>0</v>
      </c>
      <c r="BS57" s="2" t="s">
        <v>286</v>
      </c>
      <c r="BT57" s="10">
        <f>IFERROR(VLOOKUP(BS57,Dicionário!$A:$B,2,0),"CONFERIR")</f>
        <v>1</v>
      </c>
      <c r="BU57" s="2">
        <v>0</v>
      </c>
      <c r="BV57" s="2" t="s">
        <v>150</v>
      </c>
      <c r="BW57" s="10">
        <f>IFERROR(VLOOKUP(BV57,Dicionário!$A:$B,2,0),"CONFERIR")</f>
        <v>2</v>
      </c>
      <c r="BX57" s="2" t="s">
        <v>202</v>
      </c>
      <c r="BY57" s="2">
        <v>150</v>
      </c>
      <c r="BZ57" s="2" t="s">
        <v>266</v>
      </c>
      <c r="CA57" s="10">
        <f>IFERROR(VLOOKUP(BZ57,Dicionário!$A:$B,2,0),"CONFERIR")</f>
        <v>0</v>
      </c>
      <c r="CB57" s="2">
        <v>258</v>
      </c>
      <c r="CC57" s="2">
        <v>0</v>
      </c>
      <c r="CD57" s="2" t="s">
        <v>150</v>
      </c>
      <c r="CE57" s="10">
        <f>IFERROR(VLOOKUP(CD57,Dicionário!$A:$B,2,0),"CONFERIR")</f>
        <v>2</v>
      </c>
      <c r="CF57" s="2">
        <v>0</v>
      </c>
      <c r="CG57" s="2" t="s">
        <v>150</v>
      </c>
      <c r="CH57" s="10">
        <f>IFERROR(VLOOKUP(CG57,Dicionário!$A:$B,2,0),"CONFERIR")</f>
        <v>2</v>
      </c>
      <c r="CI57" s="2">
        <v>130</v>
      </c>
      <c r="CJ57" s="2" t="s">
        <v>175</v>
      </c>
      <c r="CK57" s="10">
        <f>IFERROR(VLOOKUP(CJ57,Dicionário!$A:$B,2,0),"CONFERIR")</f>
        <v>2</v>
      </c>
      <c r="CL57" s="2" t="s">
        <v>189</v>
      </c>
      <c r="CM57" s="2">
        <v>2</v>
      </c>
      <c r="CN57" s="2">
        <v>0</v>
      </c>
      <c r="CO57" s="2">
        <v>0</v>
      </c>
      <c r="CP57" s="2" t="s">
        <v>154</v>
      </c>
      <c r="CQ57" s="10">
        <f>IFERROR(VLOOKUP(CP57,Dicionário!$A:$B,2,0),"CONFERIR")</f>
        <v>2</v>
      </c>
      <c r="CR57" s="2">
        <v>0</v>
      </c>
      <c r="CS57" s="2" t="s">
        <v>154</v>
      </c>
      <c r="CT57" s="10">
        <f>IFERROR(VLOOKUP(CS57,Dicionário!A:B,2,0),"Conferir")</f>
        <v>2</v>
      </c>
      <c r="CU57" s="2">
        <v>211</v>
      </c>
      <c r="CV57" s="2" t="s">
        <v>154</v>
      </c>
      <c r="CW57" s="10">
        <f>IFERROR(VLOOKUP(CV57,Dicionário!A:B,2,0),"Conferir")</f>
        <v>2</v>
      </c>
      <c r="CX57" s="2">
        <f t="shared" si="4"/>
        <v>17.583333333333332</v>
      </c>
      <c r="CY57" s="2">
        <v>0</v>
      </c>
      <c r="CZ57" s="2" t="s">
        <v>784</v>
      </c>
      <c r="DA57" s="10">
        <f>IFERROR(VLOOKUP(CZ57,Dicionário!$A:$B,2,0),"CONFERIR")</f>
        <v>1</v>
      </c>
      <c r="DB57" s="2" t="s">
        <v>1455</v>
      </c>
      <c r="DC57" s="2" t="s">
        <v>155</v>
      </c>
      <c r="DD57" s="2" t="s">
        <v>155</v>
      </c>
      <c r="DE57" s="10">
        <f>IFERROR(VLOOKUP(DD57,Dicionário!A:B,2,0),"Conferir")</f>
        <v>1</v>
      </c>
      <c r="DF57" s="2" t="s">
        <v>156</v>
      </c>
      <c r="DH57" s="2" t="s">
        <v>157</v>
      </c>
      <c r="DI57" s="10">
        <f>IFERROR(VLOOKUP(DH57,Dicionário!$A:$B,2,0),"CONFERIR")</f>
        <v>2</v>
      </c>
      <c r="DJ57" s="2" t="s">
        <v>229</v>
      </c>
      <c r="DK57" s="10">
        <f>IFERROR(VLOOKUP(DJ57,Dicionário!A:B,2,0),"Conferir")</f>
        <v>2</v>
      </c>
      <c r="DL57" s="2" t="s">
        <v>217</v>
      </c>
      <c r="DM57" s="10">
        <f>IFERROR(VLOOKUP(DL57,Dicionário!A:B,2,0),"Conferir")</f>
        <v>6</v>
      </c>
      <c r="DN57" s="2" t="s">
        <v>126</v>
      </c>
      <c r="DO57" s="10">
        <f>IFERROR(VLOOKUP(DN57,Dicionário!A:B,2,0),"Conferir")</f>
        <v>2</v>
      </c>
      <c r="DP57" s="2" t="s">
        <v>125</v>
      </c>
      <c r="DQ57" s="10">
        <f>IFERROR(VLOOKUP(DP57,Dicionário!A:B,2,0),"Conferir")</f>
        <v>1</v>
      </c>
      <c r="DS57" s="2">
        <f t="shared" si="5"/>
        <v>5108</v>
      </c>
      <c r="DT57" s="2">
        <f t="shared" si="6"/>
        <v>924</v>
      </c>
      <c r="DU57" s="2">
        <v>19</v>
      </c>
      <c r="DV57" s="2">
        <v>2016</v>
      </c>
    </row>
    <row r="58" spans="1:126" ht="13" x14ac:dyDescent="0.15">
      <c r="A58" s="6">
        <v>44967.741187060186</v>
      </c>
      <c r="B58" s="2" t="s">
        <v>1735</v>
      </c>
      <c r="C58" s="2" t="s">
        <v>1733</v>
      </c>
      <c r="D58" s="2" t="s">
        <v>258</v>
      </c>
      <c r="E58" s="2" t="s">
        <v>125</v>
      </c>
      <c r="F58" s="2" t="s">
        <v>126</v>
      </c>
      <c r="G58" s="2" t="s">
        <v>126</v>
      </c>
      <c r="H58" s="2">
        <v>1</v>
      </c>
      <c r="I58" s="2">
        <v>1</v>
      </c>
      <c r="J58" s="2" t="s">
        <v>127</v>
      </c>
      <c r="K58" s="2" t="s">
        <v>128</v>
      </c>
      <c r="L58" s="2" t="s">
        <v>163</v>
      </c>
      <c r="M58" s="2" t="s">
        <v>1734</v>
      </c>
      <c r="N58" s="2">
        <v>2023020406</v>
      </c>
      <c r="O58" s="2">
        <v>11969767339</v>
      </c>
      <c r="P58" s="2">
        <v>564017267</v>
      </c>
      <c r="Q58" s="2">
        <v>45605508845</v>
      </c>
      <c r="R58" s="7">
        <v>38609</v>
      </c>
      <c r="S58" s="2" t="s">
        <v>387</v>
      </c>
      <c r="T58" s="2" t="s">
        <v>133</v>
      </c>
      <c r="U58" s="2" t="s">
        <v>1736</v>
      </c>
      <c r="V58" s="8" t="s">
        <v>1737</v>
      </c>
      <c r="W58" s="2" t="s">
        <v>295</v>
      </c>
      <c r="X58" s="2" t="s">
        <v>137</v>
      </c>
      <c r="Y58" s="2" t="s">
        <v>138</v>
      </c>
      <c r="Z58" s="2" t="s">
        <v>139</v>
      </c>
      <c r="AB58" s="2">
        <v>3</v>
      </c>
      <c r="AC58" s="2">
        <v>1</v>
      </c>
      <c r="AD58" s="2">
        <f t="shared" si="0"/>
        <v>2</v>
      </c>
      <c r="AE58" s="2">
        <v>0</v>
      </c>
      <c r="AF58" s="2">
        <f t="shared" si="1"/>
        <v>2</v>
      </c>
      <c r="AG58" s="2" t="str">
        <f t="shared" si="2"/>
        <v>Ok</v>
      </c>
      <c r="AH58" s="2" t="s">
        <v>140</v>
      </c>
      <c r="AI58" s="2">
        <v>0</v>
      </c>
      <c r="AJ58" s="2" t="s">
        <v>141</v>
      </c>
      <c r="AK58" s="2">
        <f>IFERROR(VLOOKUP(AJ58,Dicionário!A:B,2,0),"Conferir")</f>
        <v>2</v>
      </c>
      <c r="AL58" s="2">
        <v>0</v>
      </c>
      <c r="AM58" s="2" t="s">
        <v>141</v>
      </c>
      <c r="AN58" s="9">
        <f>IFERROR(VLOOKUP(AM58,Dicionário!A:B,2,0),"Conferir")</f>
        <v>2</v>
      </c>
      <c r="AO58" s="2">
        <v>2317</v>
      </c>
      <c r="AP58" s="2" t="s">
        <v>188</v>
      </c>
      <c r="AQ58" s="2">
        <f>IFERROR(VLOOKUP(AP58,Dicionário!A:B,2,0),"Conferir")</f>
        <v>0</v>
      </c>
      <c r="AR58" s="2">
        <v>0</v>
      </c>
      <c r="AS58" s="2" t="s">
        <v>141</v>
      </c>
      <c r="AT58" s="9">
        <f>IFERROR(VLOOKUP(AS58,Dicionário!A:B,2,0),"Conferir")</f>
        <v>2</v>
      </c>
      <c r="AU58" s="2">
        <v>0</v>
      </c>
      <c r="AV58" s="2">
        <f t="shared" si="11"/>
        <v>0</v>
      </c>
      <c r="AW58" s="2" t="s">
        <v>141</v>
      </c>
      <c r="AX58" s="9">
        <f>IFERROR(VLOOKUP(AW58,Dicionário!A:B,2,0),"Conferir")</f>
        <v>2</v>
      </c>
      <c r="AY58" s="2">
        <v>0</v>
      </c>
      <c r="AZ58" s="2" t="s">
        <v>141</v>
      </c>
      <c r="BA58" s="10">
        <f>IFERROR(VLOOKUP(AZ58,Dicionário!A:B,2,0),"Conferir")</f>
        <v>2</v>
      </c>
      <c r="BB58" s="2">
        <v>0</v>
      </c>
      <c r="BC58" s="2" t="s">
        <v>141</v>
      </c>
      <c r="BD58" s="10">
        <f>IFERROR(VLOOKUP(BC58,Dicionário!A:B,2,0),"Conferir")</f>
        <v>2</v>
      </c>
      <c r="BE58" s="2" t="s">
        <v>1738</v>
      </c>
      <c r="BF58" s="2">
        <v>0</v>
      </c>
      <c r="BG58" s="2" t="s">
        <v>143</v>
      </c>
      <c r="BH58" s="10">
        <f>IFERROR(VLOOKUP(BG58,Dicionário!$A:$B,2,0),"CONFERIR")</f>
        <v>1</v>
      </c>
      <c r="BI58" s="2">
        <v>0</v>
      </c>
      <c r="BJ58" s="2" t="s">
        <v>144</v>
      </c>
      <c r="BK58" s="10">
        <f>IFERROR(VLOOKUP(BJ58,Dicionário!$A:$B,2,0),"CONFERIR")</f>
        <v>2</v>
      </c>
      <c r="BL58" s="2">
        <v>0</v>
      </c>
      <c r="BM58" s="2" t="s">
        <v>150</v>
      </c>
      <c r="BN58" s="10">
        <f>IFERROR(VLOOKUP(BM58,Dicionário!$A:$B,2,0),"CONFERIR")</f>
        <v>2</v>
      </c>
      <c r="BO58" s="2">
        <v>0</v>
      </c>
      <c r="BP58" s="2" t="s">
        <v>379</v>
      </c>
      <c r="BQ58" s="10">
        <f>IFERROR(VLOOKUP(BP58,Dicionário!$A:$B,2,0),"CONFERIR")</f>
        <v>2</v>
      </c>
      <c r="BR58" s="2">
        <v>233</v>
      </c>
      <c r="BS58" s="2" t="s">
        <v>146</v>
      </c>
      <c r="BT58" s="10">
        <f>IFERROR(VLOOKUP(BS58,Dicionário!$A:$B,2,0),"CONFERIR")</f>
        <v>2</v>
      </c>
      <c r="BU58" s="2">
        <v>180</v>
      </c>
      <c r="BV58" s="2" t="s">
        <v>353</v>
      </c>
      <c r="BW58" s="10">
        <f>IFERROR(VLOOKUP(BV58,Dicionário!$A:$B,2,0),"CONFERIR")</f>
        <v>0</v>
      </c>
      <c r="BX58" s="2" t="s">
        <v>148</v>
      </c>
      <c r="BY58" s="2">
        <v>150</v>
      </c>
      <c r="BZ58" s="2" t="s">
        <v>266</v>
      </c>
      <c r="CA58" s="10">
        <f>IFERROR(VLOOKUP(BZ58,Dicionário!$A:$B,2,0),"CONFERIR")</f>
        <v>0</v>
      </c>
      <c r="CB58" s="2">
        <v>378</v>
      </c>
      <c r="CC58" s="2">
        <v>0</v>
      </c>
      <c r="CD58" s="2" t="s">
        <v>150</v>
      </c>
      <c r="CE58" s="10">
        <f>IFERROR(VLOOKUP(CD58,Dicionário!$A:$B,2,0),"CONFERIR")</f>
        <v>2</v>
      </c>
      <c r="CF58" s="2">
        <v>0</v>
      </c>
      <c r="CG58" s="2" t="s">
        <v>150</v>
      </c>
      <c r="CH58" s="10">
        <f>IFERROR(VLOOKUP(CG58,Dicionário!$A:$B,2,0),"CONFERIR")</f>
        <v>2</v>
      </c>
      <c r="CI58" s="2">
        <v>0</v>
      </c>
      <c r="CJ58" s="2" t="s">
        <v>150</v>
      </c>
      <c r="CK58" s="10">
        <f>IFERROR(VLOOKUP(CJ58,Dicionário!$A:$B,2,0),"CONFERIR")</f>
        <v>2</v>
      </c>
      <c r="CM58" s="2">
        <v>0</v>
      </c>
      <c r="CN58" s="2">
        <v>0</v>
      </c>
      <c r="CO58" s="2">
        <v>0</v>
      </c>
      <c r="CP58" s="2" t="s">
        <v>150</v>
      </c>
      <c r="CQ58" s="10">
        <f>IFERROR(VLOOKUP(CP58,Dicionário!$A:$B,2,0),"CONFERIR")</f>
        <v>2</v>
      </c>
      <c r="CR58" s="2">
        <v>0</v>
      </c>
      <c r="CS58" s="2" t="s">
        <v>150</v>
      </c>
      <c r="CT58" s="10">
        <f>IFERROR(VLOOKUP(CS58,Dicionário!A:B,2,0),"Conferir")</f>
        <v>2</v>
      </c>
      <c r="CU58" s="2">
        <v>0</v>
      </c>
      <c r="CV58" s="2" t="s">
        <v>150</v>
      </c>
      <c r="CW58" s="10">
        <f>IFERROR(VLOOKUP(CV58,Dicionário!A:B,2,0),"Conferir")</f>
        <v>2</v>
      </c>
      <c r="CX58" s="2">
        <f t="shared" si="4"/>
        <v>0</v>
      </c>
      <c r="CY58" s="2">
        <v>35000</v>
      </c>
      <c r="CZ58" s="2" t="s">
        <v>177</v>
      </c>
      <c r="DA58" s="10">
        <f>IFERROR(VLOOKUP(CZ58,Dicionário!$A:$B,2,0),"CONFERIR")</f>
        <v>0</v>
      </c>
      <c r="DC58" s="2" t="s">
        <v>190</v>
      </c>
      <c r="DD58" s="2" t="s">
        <v>451</v>
      </c>
      <c r="DE58" s="10">
        <f>IFERROR(VLOOKUP(DD58,Dicionário!A:B,2,0),"Conferir")</f>
        <v>3</v>
      </c>
      <c r="DF58" s="2" t="s">
        <v>156</v>
      </c>
      <c r="DH58" s="2" t="s">
        <v>157</v>
      </c>
      <c r="DI58" s="10">
        <f>IFERROR(VLOOKUP(DH58,Dicionário!$A:$B,2,0),"CONFERIR")</f>
        <v>2</v>
      </c>
      <c r="DJ58" s="2" t="s">
        <v>519</v>
      </c>
      <c r="DK58" s="10">
        <f>IFERROR(VLOOKUP(DJ58,Dicionário!A:B,2,0),"Conferir")</f>
        <v>1</v>
      </c>
      <c r="DL58" s="2" t="s">
        <v>217</v>
      </c>
      <c r="DM58" s="10">
        <f>IFERROR(VLOOKUP(DL58,Dicionário!A:B,2,0),"Conferir")</f>
        <v>6</v>
      </c>
      <c r="DN58" s="2" t="s">
        <v>126</v>
      </c>
      <c r="DO58" s="10">
        <f>IFERROR(VLOOKUP(DN58,Dicionário!A:B,2,0),"Conferir")</f>
        <v>2</v>
      </c>
      <c r="DP58" s="2" t="s">
        <v>125</v>
      </c>
      <c r="DQ58" s="10">
        <f>IFERROR(VLOOKUP(DP58,Dicionário!A:B,2,0),"Conferir")</f>
        <v>1</v>
      </c>
      <c r="DS58" s="2">
        <f t="shared" si="5"/>
        <v>2317</v>
      </c>
      <c r="DT58" s="2">
        <f t="shared" si="6"/>
        <v>35941</v>
      </c>
      <c r="DU58" s="2">
        <v>18</v>
      </c>
      <c r="DV58" s="2">
        <v>2018</v>
      </c>
    </row>
    <row r="59" spans="1:126" ht="13" x14ac:dyDescent="0.15">
      <c r="A59" s="6">
        <v>44966.659395590279</v>
      </c>
      <c r="B59" s="2" t="s">
        <v>1764</v>
      </c>
      <c r="C59" s="2" t="s">
        <v>1762</v>
      </c>
      <c r="D59" s="2" t="s">
        <v>218</v>
      </c>
      <c r="E59" s="2" t="s">
        <v>125</v>
      </c>
      <c r="F59" s="2" t="s">
        <v>126</v>
      </c>
      <c r="G59" s="2" t="s">
        <v>126</v>
      </c>
      <c r="H59" s="2">
        <v>1</v>
      </c>
      <c r="I59" s="2" t="s">
        <v>162</v>
      </c>
      <c r="J59" s="2" t="s">
        <v>127</v>
      </c>
      <c r="K59" s="2" t="s">
        <v>128</v>
      </c>
      <c r="L59" s="2" t="s">
        <v>163</v>
      </c>
      <c r="M59" s="2" t="s">
        <v>1763</v>
      </c>
      <c r="N59" s="2">
        <v>2023020414</v>
      </c>
      <c r="O59" s="2">
        <v>11998003654</v>
      </c>
      <c r="P59" s="2">
        <v>569116636</v>
      </c>
      <c r="Q59" s="2">
        <v>50156707888</v>
      </c>
      <c r="R59" s="7">
        <v>38574</v>
      </c>
      <c r="S59" s="2" t="s">
        <v>132</v>
      </c>
      <c r="T59" s="2" t="s">
        <v>133</v>
      </c>
      <c r="U59" s="2" t="s">
        <v>1765</v>
      </c>
      <c r="V59" s="8" t="s">
        <v>1766</v>
      </c>
      <c r="W59" s="2" t="s">
        <v>254</v>
      </c>
      <c r="X59" s="2" t="s">
        <v>137</v>
      </c>
      <c r="Y59" s="2" t="s">
        <v>138</v>
      </c>
      <c r="Z59" s="2" t="s">
        <v>139</v>
      </c>
      <c r="AB59" s="2">
        <v>4</v>
      </c>
      <c r="AC59" s="2">
        <v>3</v>
      </c>
      <c r="AD59" s="2">
        <f t="shared" si="0"/>
        <v>6</v>
      </c>
      <c r="AF59" s="2">
        <f t="shared" si="1"/>
        <v>6</v>
      </c>
      <c r="AG59" s="2" t="str">
        <f t="shared" si="2"/>
        <v>Ok</v>
      </c>
      <c r="AH59" s="2" t="s">
        <v>140</v>
      </c>
      <c r="AI59" s="2">
        <v>0</v>
      </c>
      <c r="AJ59" s="2" t="s">
        <v>141</v>
      </c>
      <c r="AK59" s="2">
        <f>IFERROR(VLOOKUP(AJ59,Dicionário!A:B,2,0),"Conferir")</f>
        <v>2</v>
      </c>
      <c r="AL59" s="2">
        <v>3806</v>
      </c>
      <c r="AM59" s="2" t="s">
        <v>142</v>
      </c>
      <c r="AN59" s="9">
        <f>IFERROR(VLOOKUP(AM59,Dicionário!A:B,2,0),"Conferir")</f>
        <v>2</v>
      </c>
      <c r="AO59" s="2">
        <v>0</v>
      </c>
      <c r="AP59" s="2" t="s">
        <v>141</v>
      </c>
      <c r="AQ59" s="2">
        <f>IFERROR(VLOOKUP(AP59,Dicionário!A:B,2,0),"Conferir")</f>
        <v>2</v>
      </c>
      <c r="AR59" s="2">
        <v>1000</v>
      </c>
      <c r="AS59" s="2" t="s">
        <v>188</v>
      </c>
      <c r="AT59" s="9">
        <f>IFERROR(VLOOKUP(AS59,Dicionário!A:B,2,0),"Conferir")</f>
        <v>0</v>
      </c>
      <c r="AU59" s="2">
        <v>0</v>
      </c>
      <c r="AV59" s="2">
        <f t="shared" si="11"/>
        <v>0</v>
      </c>
      <c r="AW59" s="2" t="s">
        <v>141</v>
      </c>
      <c r="AX59" s="9">
        <f>IFERROR(VLOOKUP(AW59,Dicionário!A:B,2,0),"Conferir")</f>
        <v>2</v>
      </c>
      <c r="AY59" s="2">
        <v>0</v>
      </c>
      <c r="AZ59" s="2" t="s">
        <v>141</v>
      </c>
      <c r="BA59" s="10">
        <f>IFERROR(VLOOKUP(AZ59,Dicionário!A:B,2,0),"Conferir")</f>
        <v>2</v>
      </c>
      <c r="BB59" s="2">
        <v>0</v>
      </c>
      <c r="BC59" s="2" t="s">
        <v>141</v>
      </c>
      <c r="BD59" s="10">
        <f>IFERROR(VLOOKUP(BC59,Dicionário!A:B,2,0),"Conferir")</f>
        <v>2</v>
      </c>
      <c r="BF59" s="2">
        <v>1</v>
      </c>
      <c r="BG59" s="2" t="s">
        <v>143</v>
      </c>
      <c r="BH59" s="10">
        <f>IFERROR(VLOOKUP(BG59,Dicionário!$A:$B,2,0),"CONFERIR")</f>
        <v>1</v>
      </c>
      <c r="BI59" s="2">
        <v>0</v>
      </c>
      <c r="BJ59" s="2" t="s">
        <v>144</v>
      </c>
      <c r="BK59" s="10">
        <f>IFERROR(VLOOKUP(BJ59,Dicionário!$A:$B,2,0),"CONFERIR")</f>
        <v>2</v>
      </c>
      <c r="BL59" s="2">
        <v>0</v>
      </c>
      <c r="BM59" s="2" t="s">
        <v>150</v>
      </c>
      <c r="BN59" s="10">
        <f>IFERROR(VLOOKUP(BM59,Dicionário!$A:$B,2,0),"CONFERIR")</f>
        <v>2</v>
      </c>
      <c r="BO59" s="2">
        <v>335</v>
      </c>
      <c r="BP59" s="2" t="s">
        <v>146</v>
      </c>
      <c r="BQ59" s="10">
        <f>IFERROR(VLOOKUP(BP59,Dicionário!$A:$B,2,0),"CONFERIR")</f>
        <v>2</v>
      </c>
      <c r="BR59" s="2">
        <v>532</v>
      </c>
      <c r="BS59" s="2" t="s">
        <v>146</v>
      </c>
      <c r="BT59" s="10">
        <f>IFERROR(VLOOKUP(BS59,Dicionário!$A:$B,2,0),"CONFERIR")</f>
        <v>2</v>
      </c>
      <c r="BU59" s="2">
        <v>200</v>
      </c>
      <c r="BV59" s="2" t="s">
        <v>353</v>
      </c>
      <c r="BW59" s="10">
        <f>IFERROR(VLOOKUP(BV59,Dicionário!$A:$B,2,0),"CONFERIR")</f>
        <v>0</v>
      </c>
      <c r="BX59" s="2" t="s">
        <v>148</v>
      </c>
      <c r="BY59" s="2">
        <v>150</v>
      </c>
      <c r="BZ59" s="2" t="s">
        <v>266</v>
      </c>
      <c r="CA59" s="10">
        <f>IFERROR(VLOOKUP(BZ59,Dicionário!$A:$B,2,0),"CONFERIR")</f>
        <v>0</v>
      </c>
      <c r="CB59" s="2">
        <v>500</v>
      </c>
      <c r="CC59" s="2">
        <v>697</v>
      </c>
      <c r="CD59" s="2" t="s">
        <v>214</v>
      </c>
      <c r="CE59" s="10">
        <f>IFERROR(VLOOKUP(CD59,Dicionário!$A:$B,2,0),"CONFERIR")</f>
        <v>2</v>
      </c>
      <c r="CF59" s="2">
        <v>0</v>
      </c>
      <c r="CG59" s="2" t="s">
        <v>150</v>
      </c>
      <c r="CH59" s="10">
        <f>IFERROR(VLOOKUP(CG59,Dicionário!$A:$B,2,0),"CONFERIR")</f>
        <v>2</v>
      </c>
      <c r="CI59" s="2">
        <v>250</v>
      </c>
      <c r="CJ59" s="2" t="s">
        <v>175</v>
      </c>
      <c r="CK59" s="10">
        <f>IFERROR(VLOOKUP(CJ59,Dicionário!$A:$B,2,0),"CONFERIR")</f>
        <v>2</v>
      </c>
      <c r="CL59" s="2" t="s">
        <v>1767</v>
      </c>
      <c r="CM59" s="2">
        <v>2</v>
      </c>
      <c r="CN59" s="2">
        <v>0</v>
      </c>
      <c r="CO59" s="2">
        <v>880</v>
      </c>
      <c r="CP59" s="2" t="s">
        <v>177</v>
      </c>
      <c r="CQ59" s="10">
        <f>IFERROR(VLOOKUP(CP59,Dicionário!$A:$B,2,0),"CONFERIR")</f>
        <v>0</v>
      </c>
      <c r="CR59" s="2">
        <v>5000</v>
      </c>
      <c r="CS59" s="2" t="s">
        <v>227</v>
      </c>
      <c r="CT59" s="10">
        <f>IFERROR(VLOOKUP(CS59,Dicionário!A:B,2,0),"Conferir")</f>
        <v>0</v>
      </c>
      <c r="CU59" s="2">
        <v>0</v>
      </c>
      <c r="CV59" s="2" t="s">
        <v>227</v>
      </c>
      <c r="CW59" s="10">
        <f>IFERROR(VLOOKUP(CV59,Dicionário!A:B,2,0),"Conferir")</f>
        <v>0</v>
      </c>
      <c r="CX59" s="2">
        <f t="shared" si="4"/>
        <v>0</v>
      </c>
      <c r="CY59" s="2">
        <v>0</v>
      </c>
      <c r="CZ59" s="2" t="s">
        <v>150</v>
      </c>
      <c r="DA59" s="10">
        <f>IFERROR(VLOOKUP(CZ59,Dicionário!$A:$B,2,0),"CONFERIR")</f>
        <v>2</v>
      </c>
      <c r="DB59" s="2" t="s">
        <v>1768</v>
      </c>
      <c r="DC59" s="2" t="s">
        <v>190</v>
      </c>
      <c r="DD59" s="2" t="s">
        <v>190</v>
      </c>
      <c r="DE59" s="10">
        <f>IFERROR(VLOOKUP(DD59,Dicionário!A:B,2,0),"Conferir")</f>
        <v>2</v>
      </c>
      <c r="DF59" s="2" t="s">
        <v>179</v>
      </c>
      <c r="DG59" s="2" t="s">
        <v>204</v>
      </c>
      <c r="DH59" s="2" t="s">
        <v>205</v>
      </c>
      <c r="DI59" s="10">
        <f>IFERROR(VLOOKUP(DH59,Dicionário!$A:$B,2,0),"CONFERIR")</f>
        <v>1</v>
      </c>
      <c r="DJ59" s="2" t="s">
        <v>206</v>
      </c>
      <c r="DK59" s="10">
        <f>IFERROR(VLOOKUP(DJ59,Dicionário!A:B,2,0),"Conferir")</f>
        <v>7</v>
      </c>
      <c r="DL59" s="2" t="s">
        <v>206</v>
      </c>
      <c r="DM59" s="10">
        <f>IFERROR(VLOOKUP(DL59,Dicionário!A:B,2,0),"Conferir")</f>
        <v>7</v>
      </c>
      <c r="DN59" s="2" t="s">
        <v>126</v>
      </c>
      <c r="DO59" s="10">
        <f>IFERROR(VLOOKUP(DN59,Dicionário!A:B,2,0),"Conferir")</f>
        <v>2</v>
      </c>
      <c r="DP59" s="2" t="s">
        <v>126</v>
      </c>
      <c r="DQ59" s="10">
        <f>IFERROR(VLOOKUP(DP59,Dicionário!A:B,2,0),"Conferir")</f>
        <v>2</v>
      </c>
      <c r="DS59" s="2">
        <f t="shared" si="5"/>
        <v>4806</v>
      </c>
      <c r="DT59" s="2">
        <f t="shared" si="6"/>
        <v>8544</v>
      </c>
      <c r="DU59" s="2">
        <v>18</v>
      </c>
      <c r="DV59" s="2">
        <v>2022</v>
      </c>
    </row>
    <row r="60" spans="1:126" ht="13" x14ac:dyDescent="0.15">
      <c r="A60" s="6">
        <v>44965.589530682875</v>
      </c>
      <c r="B60" s="2" t="s">
        <v>1239</v>
      </c>
      <c r="C60" s="2" t="s">
        <v>1237</v>
      </c>
      <c r="D60" s="2" t="s">
        <v>123</v>
      </c>
      <c r="E60" s="2" t="s">
        <v>125</v>
      </c>
      <c r="F60" s="2" t="s">
        <v>126</v>
      </c>
      <c r="G60" s="2" t="s">
        <v>126</v>
      </c>
      <c r="H60" s="2">
        <v>1</v>
      </c>
      <c r="I60" s="2">
        <v>1</v>
      </c>
      <c r="J60" s="2" t="s">
        <v>127</v>
      </c>
      <c r="K60" s="2" t="s">
        <v>163</v>
      </c>
      <c r="L60" s="2" t="s">
        <v>128</v>
      </c>
      <c r="M60" s="2" t="s">
        <v>1238</v>
      </c>
      <c r="N60" s="2">
        <v>2023020281</v>
      </c>
      <c r="O60" s="2">
        <v>11970850653</v>
      </c>
      <c r="P60" s="2">
        <v>620584233</v>
      </c>
      <c r="Q60" s="2">
        <v>51031872809</v>
      </c>
      <c r="R60" s="7">
        <v>38327</v>
      </c>
      <c r="S60" s="2" t="s">
        <v>132</v>
      </c>
      <c r="T60" s="2" t="s">
        <v>133</v>
      </c>
      <c r="U60" s="2" t="s">
        <v>1240</v>
      </c>
      <c r="V60" s="8" t="s">
        <v>1241</v>
      </c>
      <c r="W60" s="2" t="s">
        <v>168</v>
      </c>
      <c r="X60" s="2" t="s">
        <v>137</v>
      </c>
      <c r="Y60" s="2" t="s">
        <v>138</v>
      </c>
      <c r="Z60" s="2" t="s">
        <v>139</v>
      </c>
      <c r="AB60" s="2">
        <v>4</v>
      </c>
      <c r="AC60" s="2">
        <v>3</v>
      </c>
      <c r="AD60" s="2">
        <f t="shared" si="0"/>
        <v>6</v>
      </c>
      <c r="AE60" s="2">
        <v>1</v>
      </c>
      <c r="AF60" s="2">
        <f t="shared" si="1"/>
        <v>7</v>
      </c>
      <c r="AG60" s="2" t="str">
        <f t="shared" si="2"/>
        <v>Ok</v>
      </c>
      <c r="AH60" s="2" t="s">
        <v>140</v>
      </c>
      <c r="AI60" s="2">
        <v>0</v>
      </c>
      <c r="AJ60" s="2" t="s">
        <v>141</v>
      </c>
      <c r="AK60" s="2">
        <f>IFERROR(VLOOKUP(AJ60,Dicionário!A:B,2,0),"Conferir")</f>
        <v>2</v>
      </c>
      <c r="AL60" s="2">
        <v>0</v>
      </c>
      <c r="AM60" s="2" t="s">
        <v>141</v>
      </c>
      <c r="AN60" s="9">
        <f>IFERROR(VLOOKUP(AM60,Dicionário!A:B,2,0),"Conferir")</f>
        <v>2</v>
      </c>
      <c r="AO60" s="2">
        <v>1342</v>
      </c>
      <c r="AP60" s="2" t="s">
        <v>142</v>
      </c>
      <c r="AQ60" s="2">
        <f>IFERROR(VLOOKUP(AP60,Dicionário!A:B,2,0),"Conferir")</f>
        <v>2</v>
      </c>
      <c r="AR60" s="2">
        <v>0</v>
      </c>
      <c r="AS60" s="2" t="s">
        <v>141</v>
      </c>
      <c r="AT60" s="9">
        <f>IFERROR(VLOOKUP(AS60,Dicionário!A:B,2,0),"Conferir")</f>
        <v>2</v>
      </c>
      <c r="AU60" s="2">
        <v>0</v>
      </c>
      <c r="AV60" s="2">
        <f t="shared" si="11"/>
        <v>0</v>
      </c>
      <c r="AW60" s="2" t="s">
        <v>141</v>
      </c>
      <c r="AX60" s="9">
        <f>IFERROR(VLOOKUP(AW60,Dicionário!A:B,2,0),"Conferir")</f>
        <v>2</v>
      </c>
      <c r="AY60" s="2">
        <v>1212</v>
      </c>
      <c r="AZ60" s="2" t="s">
        <v>587</v>
      </c>
      <c r="BA60" s="10">
        <f>IFERROR(VLOOKUP(AZ60,Dicionário!A:B,2,0),"Conferir")</f>
        <v>2</v>
      </c>
      <c r="BB60" s="2">
        <v>0</v>
      </c>
      <c r="BC60" s="2" t="s">
        <v>141</v>
      </c>
      <c r="BD60" s="10">
        <f>IFERROR(VLOOKUP(BC60,Dicionário!A:B,2,0),"Conferir")</f>
        <v>2</v>
      </c>
      <c r="BF60" s="2">
        <v>0</v>
      </c>
      <c r="BG60" s="2" t="s">
        <v>172</v>
      </c>
      <c r="BH60" s="10">
        <f>IFERROR(VLOOKUP(BG60,Dicionário!$A:$B,2,0),"CONFERIR")</f>
        <v>2</v>
      </c>
      <c r="BI60" s="2">
        <v>1050</v>
      </c>
      <c r="BJ60" s="2" t="s">
        <v>173</v>
      </c>
      <c r="BK60" s="10">
        <f>IFERROR(VLOOKUP(BJ60,Dicionário!$A:$B,2,0),"CONFERIR")</f>
        <v>2</v>
      </c>
      <c r="BL60" s="2">
        <v>50</v>
      </c>
      <c r="BM60" s="2" t="s">
        <v>227</v>
      </c>
      <c r="BN60" s="10">
        <f>IFERROR(VLOOKUP(BM60,Dicionário!$A:$B,2,0),"CONFERIR")</f>
        <v>0</v>
      </c>
      <c r="BO60" s="2">
        <v>250</v>
      </c>
      <c r="BP60" s="2" t="s">
        <v>146</v>
      </c>
      <c r="BQ60" s="10">
        <f>IFERROR(VLOOKUP(BP60,Dicionário!$A:$B,2,0),"CONFERIR")</f>
        <v>2</v>
      </c>
      <c r="BR60" s="2">
        <v>315</v>
      </c>
      <c r="BS60" s="2" t="s">
        <v>146</v>
      </c>
      <c r="BT60" s="10">
        <f>IFERROR(VLOOKUP(BS60,Dicionário!$A:$B,2,0),"CONFERIR")</f>
        <v>2</v>
      </c>
      <c r="BU60" s="2">
        <v>0</v>
      </c>
      <c r="BV60" s="2" t="s">
        <v>150</v>
      </c>
      <c r="BW60" s="10">
        <f>IFERROR(VLOOKUP(BV60,Dicionário!$A:$B,2,0),"CONFERIR")</f>
        <v>2</v>
      </c>
      <c r="BX60" s="2" t="s">
        <v>202</v>
      </c>
      <c r="BY60" s="2">
        <v>145</v>
      </c>
      <c r="BZ60" s="2" t="s">
        <v>149</v>
      </c>
      <c r="CA60" s="10">
        <f>IFERROR(VLOOKUP(BZ60,Dicionário!$A:$B,2,0),"CONFERIR")</f>
        <v>2</v>
      </c>
      <c r="CB60" s="2">
        <v>274</v>
      </c>
      <c r="CC60" s="2">
        <v>0</v>
      </c>
      <c r="CD60" s="2" t="s">
        <v>150</v>
      </c>
      <c r="CE60" s="10">
        <f>IFERROR(VLOOKUP(CD60,Dicionário!$A:$B,2,0),"CONFERIR")</f>
        <v>2</v>
      </c>
      <c r="CF60" s="2">
        <v>0</v>
      </c>
      <c r="CG60" s="2" t="s">
        <v>150</v>
      </c>
      <c r="CH60" s="10">
        <f>IFERROR(VLOOKUP(CG60,Dicionário!$A:$B,2,0),"CONFERIR")</f>
        <v>2</v>
      </c>
      <c r="CI60" s="2">
        <v>150</v>
      </c>
      <c r="CJ60" s="2" t="s">
        <v>175</v>
      </c>
      <c r="CK60" s="10">
        <f>IFERROR(VLOOKUP(CJ60,Dicionário!$A:$B,2,0),"CONFERIR")</f>
        <v>2</v>
      </c>
      <c r="CL60" s="2" t="s">
        <v>506</v>
      </c>
      <c r="CM60" s="2">
        <v>0</v>
      </c>
      <c r="CN60" s="2">
        <v>0</v>
      </c>
      <c r="CO60" s="2">
        <v>0</v>
      </c>
      <c r="CP60" s="2" t="s">
        <v>150</v>
      </c>
      <c r="CQ60" s="10">
        <f>IFERROR(VLOOKUP(CP60,Dicionário!$A:$B,2,0),"CONFERIR")</f>
        <v>2</v>
      </c>
      <c r="CR60" s="2">
        <v>0</v>
      </c>
      <c r="CS60" s="2" t="s">
        <v>227</v>
      </c>
      <c r="CT60" s="10">
        <f>IFERROR(VLOOKUP(CS60,Dicionário!A:B,2,0),"Conferir")</f>
        <v>0</v>
      </c>
      <c r="CU60" s="2">
        <v>0</v>
      </c>
      <c r="CV60" s="2" t="s">
        <v>227</v>
      </c>
      <c r="CW60" s="10">
        <f>IFERROR(VLOOKUP(CV60,Dicionário!A:B,2,0),"Conferir")</f>
        <v>0</v>
      </c>
      <c r="CX60" s="2">
        <f t="shared" si="4"/>
        <v>0</v>
      </c>
      <c r="CY60" s="2">
        <v>0</v>
      </c>
      <c r="CZ60" s="2" t="s">
        <v>150</v>
      </c>
      <c r="DA60" s="10">
        <f>IFERROR(VLOOKUP(CZ60,Dicionário!$A:$B,2,0),"CONFERIR")</f>
        <v>2</v>
      </c>
      <c r="DC60" s="2" t="s">
        <v>203</v>
      </c>
      <c r="DD60" s="2" t="s">
        <v>190</v>
      </c>
      <c r="DE60" s="10">
        <f>IFERROR(VLOOKUP(DD60,Dicionário!A:B,2,0),"Conferir")</f>
        <v>2</v>
      </c>
      <c r="DF60" s="2" t="s">
        <v>156</v>
      </c>
      <c r="DG60" s="2" t="s">
        <v>191</v>
      </c>
      <c r="DH60" s="2" t="s">
        <v>157</v>
      </c>
      <c r="DI60" s="10">
        <f>IFERROR(VLOOKUP(DH60,Dicionário!$A:$B,2,0),"CONFERIR")</f>
        <v>2</v>
      </c>
      <c r="DJ60" s="2" t="s">
        <v>158</v>
      </c>
      <c r="DK60" s="10">
        <f>IFERROR(VLOOKUP(DJ60,Dicionário!A:B,2,0),"Conferir")</f>
        <v>5</v>
      </c>
      <c r="DL60" s="2" t="s">
        <v>158</v>
      </c>
      <c r="DM60" s="10">
        <f>IFERROR(VLOOKUP(DL60,Dicionário!A:B,2,0),"Conferir")</f>
        <v>5</v>
      </c>
      <c r="DN60" s="2" t="s">
        <v>126</v>
      </c>
      <c r="DO60" s="10">
        <f>IFERROR(VLOOKUP(DN60,Dicionário!A:B,2,0),"Conferir")</f>
        <v>2</v>
      </c>
      <c r="DP60" s="2" t="s">
        <v>126</v>
      </c>
      <c r="DQ60" s="10">
        <f>IFERROR(VLOOKUP(DP60,Dicionário!A:B,2,0),"Conferir")</f>
        <v>2</v>
      </c>
      <c r="DS60" s="2">
        <f t="shared" si="5"/>
        <v>2554</v>
      </c>
      <c r="DT60" s="2">
        <f t="shared" si="6"/>
        <v>2234</v>
      </c>
      <c r="DU60" s="2">
        <v>18</v>
      </c>
      <c r="DV60" s="2">
        <v>2022</v>
      </c>
    </row>
    <row r="61" spans="1:126" ht="13" x14ac:dyDescent="0.15">
      <c r="A61" s="6">
        <v>44965.45903194444</v>
      </c>
      <c r="B61" s="2" t="s">
        <v>1616</v>
      </c>
      <c r="C61" s="2" t="s">
        <v>1614</v>
      </c>
      <c r="D61" s="2" t="s">
        <v>687</v>
      </c>
      <c r="E61" s="2" t="s">
        <v>125</v>
      </c>
      <c r="F61" s="2" t="s">
        <v>126</v>
      </c>
      <c r="G61" s="2" t="s">
        <v>126</v>
      </c>
      <c r="H61" s="2">
        <v>2</v>
      </c>
      <c r="I61" s="2">
        <v>1</v>
      </c>
      <c r="J61" s="2">
        <v>1</v>
      </c>
      <c r="K61" s="2" t="s">
        <v>128</v>
      </c>
      <c r="L61" s="2" t="s">
        <v>163</v>
      </c>
      <c r="M61" s="2" t="s">
        <v>1615</v>
      </c>
      <c r="N61" s="2">
        <v>2023020383</v>
      </c>
      <c r="O61" s="2">
        <v>11949344196</v>
      </c>
      <c r="P61" s="2">
        <v>575831637</v>
      </c>
      <c r="Q61" s="2">
        <v>51181544807</v>
      </c>
      <c r="R61" s="7">
        <v>37882</v>
      </c>
      <c r="S61" s="2" t="s">
        <v>387</v>
      </c>
      <c r="T61" s="2" t="s">
        <v>133</v>
      </c>
      <c r="U61" s="2" t="s">
        <v>1617</v>
      </c>
      <c r="V61" s="8" t="s">
        <v>1618</v>
      </c>
      <c r="W61" s="2" t="s">
        <v>275</v>
      </c>
      <c r="X61" s="2" t="s">
        <v>137</v>
      </c>
      <c r="Y61" s="2" t="s">
        <v>138</v>
      </c>
      <c r="Z61" s="2" t="s">
        <v>139</v>
      </c>
      <c r="AB61" s="2">
        <v>4</v>
      </c>
      <c r="AC61" s="2">
        <v>4</v>
      </c>
      <c r="AD61" s="2">
        <f t="shared" si="0"/>
        <v>8</v>
      </c>
      <c r="AF61" s="2">
        <f t="shared" si="1"/>
        <v>8</v>
      </c>
      <c r="AG61" s="2" t="str">
        <f t="shared" si="2"/>
        <v>Ok</v>
      </c>
      <c r="AH61" s="2" t="s">
        <v>140</v>
      </c>
      <c r="AI61" s="2">
        <v>0</v>
      </c>
      <c r="AJ61" s="2" t="s">
        <v>141</v>
      </c>
      <c r="AK61" s="2">
        <f>IFERROR(VLOOKUP(AJ61,Dicionário!A:B,2,0),"Conferir")</f>
        <v>2</v>
      </c>
      <c r="AL61" s="2">
        <v>3589</v>
      </c>
      <c r="AM61" s="2" t="s">
        <v>142</v>
      </c>
      <c r="AN61" s="9">
        <f>IFERROR(VLOOKUP(AM61,Dicionário!A:B,2,0),"Conferir")</f>
        <v>2</v>
      </c>
      <c r="AO61" s="2">
        <v>0</v>
      </c>
      <c r="AP61" s="2" t="s">
        <v>141</v>
      </c>
      <c r="AQ61" s="2">
        <f>IFERROR(VLOOKUP(AP61,Dicionário!A:B,2,0),"Conferir")</f>
        <v>2</v>
      </c>
      <c r="AR61" s="2">
        <v>0</v>
      </c>
      <c r="AS61" s="2" t="s">
        <v>141</v>
      </c>
      <c r="AT61" s="9">
        <f>IFERROR(VLOOKUP(AS61,Dicionário!A:B,2,0),"Conferir")</f>
        <v>2</v>
      </c>
      <c r="AU61" s="2">
        <v>0</v>
      </c>
      <c r="AV61" s="2">
        <v>0</v>
      </c>
      <c r="AW61" s="2" t="s">
        <v>141</v>
      </c>
      <c r="AX61" s="9">
        <f>IFERROR(VLOOKUP(AW61,Dicionário!A:B,2,0),"Conferir")</f>
        <v>2</v>
      </c>
      <c r="AY61" s="2">
        <v>0</v>
      </c>
      <c r="AZ61" s="2" t="s">
        <v>141</v>
      </c>
      <c r="BA61" s="10">
        <f>IFERROR(VLOOKUP(AZ61,Dicionário!A:B,2,0),"Conferir")</f>
        <v>2</v>
      </c>
      <c r="BB61" s="2">
        <v>0</v>
      </c>
      <c r="BC61" s="2" t="s">
        <v>141</v>
      </c>
      <c r="BD61" s="10">
        <f>IFERROR(VLOOKUP(BC61,Dicionário!A:B,2,0),"Conferir")</f>
        <v>2</v>
      </c>
      <c r="BF61" s="2">
        <v>0</v>
      </c>
      <c r="BG61" s="2" t="s">
        <v>143</v>
      </c>
      <c r="BH61" s="10">
        <f>IFERROR(VLOOKUP(BG61,Dicionário!$A:$B,2,0),"CONFERIR")</f>
        <v>1</v>
      </c>
      <c r="BI61" s="2">
        <v>0</v>
      </c>
      <c r="BJ61" s="2" t="s">
        <v>144</v>
      </c>
      <c r="BK61" s="10">
        <f>IFERROR(VLOOKUP(BJ61,Dicionário!$A:$B,2,0),"CONFERIR")</f>
        <v>2</v>
      </c>
      <c r="BL61" s="2">
        <v>2023</v>
      </c>
      <c r="BM61" s="2" t="s">
        <v>145</v>
      </c>
      <c r="BN61" s="10">
        <f>IFERROR(VLOOKUP(BM61,Dicionário!$A:$B,2,0),"CONFERIR")</f>
        <v>2</v>
      </c>
      <c r="BO61" s="2">
        <v>86</v>
      </c>
      <c r="BP61" s="2" t="s">
        <v>146</v>
      </c>
      <c r="BQ61" s="10">
        <f>IFERROR(VLOOKUP(BP61,Dicionário!$A:$B,2,0),"CONFERIR")</f>
        <v>2</v>
      </c>
      <c r="BR61" s="2">
        <v>298</v>
      </c>
      <c r="BS61" s="2" t="s">
        <v>146</v>
      </c>
      <c r="BT61" s="10">
        <f>IFERROR(VLOOKUP(BS61,Dicionário!$A:$B,2,0),"CONFERIR")</f>
        <v>2</v>
      </c>
      <c r="BU61" s="2">
        <v>0</v>
      </c>
      <c r="BV61" s="2" t="s">
        <v>150</v>
      </c>
      <c r="BW61" s="10">
        <f>IFERROR(VLOOKUP(BV61,Dicionário!$A:$B,2,0),"CONFERIR")</f>
        <v>2</v>
      </c>
      <c r="BX61" s="2" t="s">
        <v>202</v>
      </c>
      <c r="BY61" s="2">
        <v>145</v>
      </c>
      <c r="BZ61" s="2" t="s">
        <v>149</v>
      </c>
      <c r="CA61" s="10">
        <f>IFERROR(VLOOKUP(BZ61,Dicionário!$A:$B,2,0),"CONFERIR")</f>
        <v>2</v>
      </c>
      <c r="CB61" s="2">
        <v>350</v>
      </c>
      <c r="CC61" s="2">
        <v>0</v>
      </c>
      <c r="CD61" s="2" t="s">
        <v>150</v>
      </c>
      <c r="CE61" s="10">
        <f>IFERROR(VLOOKUP(CD61,Dicionário!$A:$B,2,0),"CONFERIR")</f>
        <v>2</v>
      </c>
      <c r="CF61" s="2">
        <v>0</v>
      </c>
      <c r="CG61" s="2" t="s">
        <v>150</v>
      </c>
      <c r="CH61" s="10">
        <f>IFERROR(VLOOKUP(CG61,Dicionário!$A:$B,2,0),"CONFERIR")</f>
        <v>2</v>
      </c>
      <c r="CI61" s="2">
        <v>120</v>
      </c>
      <c r="CJ61" s="2" t="s">
        <v>175</v>
      </c>
      <c r="CK61" s="10">
        <f>IFERROR(VLOOKUP(CJ61,Dicionário!$A:$B,2,0),"CONFERIR")</f>
        <v>2</v>
      </c>
      <c r="CL61" s="2" t="s">
        <v>189</v>
      </c>
      <c r="CM61" s="2">
        <v>1</v>
      </c>
      <c r="CN61" s="2">
        <v>1</v>
      </c>
      <c r="CO61" s="2">
        <v>720</v>
      </c>
      <c r="CP61" s="2" t="s">
        <v>545</v>
      </c>
      <c r="CQ61" s="10">
        <f>IFERROR(VLOOKUP(CP61,Dicionário!$A:$B,2,0),"CONFERIR")</f>
        <v>2</v>
      </c>
      <c r="CR61" s="2">
        <v>136</v>
      </c>
      <c r="CS61" s="2" t="s">
        <v>154</v>
      </c>
      <c r="CT61" s="10">
        <f>IFERROR(VLOOKUP(CS61,Dicionário!A:B,2,0),"Conferir")</f>
        <v>2</v>
      </c>
      <c r="CU61" s="2">
        <v>0</v>
      </c>
      <c r="CV61" s="2" t="s">
        <v>150</v>
      </c>
      <c r="CW61" s="10">
        <f>IFERROR(VLOOKUP(CV61,Dicionário!A:B,2,0),"Conferir")</f>
        <v>2</v>
      </c>
      <c r="CX61" s="2">
        <f t="shared" si="4"/>
        <v>-11.333333333333334</v>
      </c>
      <c r="CY61" s="2">
        <v>0</v>
      </c>
      <c r="CZ61" s="2" t="s">
        <v>150</v>
      </c>
      <c r="DA61" s="10">
        <f>IFERROR(VLOOKUP(CZ61,Dicionário!$A:$B,2,0),"CONFERIR")</f>
        <v>2</v>
      </c>
      <c r="DC61" s="2" t="s">
        <v>155</v>
      </c>
      <c r="DD61" s="2" t="s">
        <v>155</v>
      </c>
      <c r="DE61" s="10">
        <f>IFERROR(VLOOKUP(DD61,Dicionário!A:B,2,0),"Conferir")</f>
        <v>1</v>
      </c>
      <c r="DF61" s="2" t="s">
        <v>156</v>
      </c>
      <c r="DH61" s="2" t="s">
        <v>205</v>
      </c>
      <c r="DI61" s="10">
        <f>IFERROR(VLOOKUP(DH61,Dicionário!$A:$B,2,0),"CONFERIR")</f>
        <v>1</v>
      </c>
      <c r="DJ61" s="2" t="s">
        <v>229</v>
      </c>
      <c r="DK61" s="10">
        <f>IFERROR(VLOOKUP(DJ61,Dicionário!A:B,2,0),"Conferir")</f>
        <v>2</v>
      </c>
      <c r="DL61" s="2" t="s">
        <v>229</v>
      </c>
      <c r="DM61" s="10">
        <f>IFERROR(VLOOKUP(DL61,Dicionário!A:B,2,0),"Conferir")</f>
        <v>2</v>
      </c>
      <c r="DN61" s="2" t="s">
        <v>126</v>
      </c>
      <c r="DO61" s="10">
        <f>IFERROR(VLOOKUP(DN61,Dicionário!A:B,2,0),"Conferir")</f>
        <v>2</v>
      </c>
      <c r="DP61" s="2" t="s">
        <v>125</v>
      </c>
      <c r="DQ61" s="10">
        <f>IFERROR(VLOOKUP(DP61,Dicionário!A:B,2,0),"Conferir")</f>
        <v>1</v>
      </c>
      <c r="DR61" s="2" t="s">
        <v>1619</v>
      </c>
      <c r="DS61" s="2">
        <f t="shared" si="5"/>
        <v>3589</v>
      </c>
      <c r="DT61" s="2">
        <f t="shared" si="6"/>
        <v>3878</v>
      </c>
      <c r="DU61" s="2">
        <v>20</v>
      </c>
      <c r="DV61" s="2">
        <v>2022</v>
      </c>
    </row>
    <row r="62" spans="1:126" ht="13" x14ac:dyDescent="0.15">
      <c r="A62" s="6">
        <v>44965.42341851852</v>
      </c>
      <c r="B62" s="2" t="s">
        <v>1074</v>
      </c>
      <c r="C62" s="2" t="s">
        <v>1072</v>
      </c>
      <c r="D62" s="2" t="s">
        <v>1071</v>
      </c>
      <c r="E62" s="2" t="s">
        <v>125</v>
      </c>
      <c r="F62" s="2" t="s">
        <v>125</v>
      </c>
      <c r="G62" s="2" t="s">
        <v>126</v>
      </c>
      <c r="H62" s="2">
        <v>1</v>
      </c>
      <c r="I62" s="2">
        <v>1</v>
      </c>
      <c r="J62" s="2" t="s">
        <v>127</v>
      </c>
      <c r="K62" s="2" t="s">
        <v>128</v>
      </c>
      <c r="L62" s="2" t="s">
        <v>163</v>
      </c>
      <c r="M62" s="2" t="s">
        <v>1073</v>
      </c>
      <c r="N62" s="2">
        <v>2023020215</v>
      </c>
      <c r="O62" s="2">
        <v>11942295958</v>
      </c>
      <c r="P62" s="2">
        <v>583152788</v>
      </c>
      <c r="Q62" s="2">
        <v>49119226802</v>
      </c>
      <c r="R62" s="7">
        <v>38251</v>
      </c>
      <c r="S62" s="2" t="s">
        <v>132</v>
      </c>
      <c r="T62" s="2" t="s">
        <v>133</v>
      </c>
      <c r="U62" s="2" t="s">
        <v>1075</v>
      </c>
      <c r="V62" s="8" t="s">
        <v>1076</v>
      </c>
      <c r="W62" s="2" t="s">
        <v>168</v>
      </c>
      <c r="X62" s="2" t="s">
        <v>137</v>
      </c>
      <c r="Y62" s="2" t="s">
        <v>138</v>
      </c>
      <c r="Z62" s="2" t="s">
        <v>139</v>
      </c>
      <c r="AB62" s="2">
        <v>4</v>
      </c>
      <c r="AC62" s="2">
        <v>4</v>
      </c>
      <c r="AD62" s="2">
        <f t="shared" si="0"/>
        <v>8</v>
      </c>
      <c r="AF62" s="2">
        <f t="shared" si="1"/>
        <v>8</v>
      </c>
      <c r="AG62" s="2" t="str">
        <f t="shared" si="2"/>
        <v>Ok</v>
      </c>
      <c r="AH62" s="2" t="s">
        <v>140</v>
      </c>
      <c r="AI62" s="2">
        <v>0</v>
      </c>
      <c r="AJ62" s="2" t="s">
        <v>141</v>
      </c>
      <c r="AK62" s="2">
        <f>IFERROR(VLOOKUP(AJ62,Dicionário!A:B,2,0),"Conferir")</f>
        <v>2</v>
      </c>
      <c r="AL62" s="2">
        <f>6033-804</f>
        <v>5229</v>
      </c>
      <c r="AM62" s="2" t="s">
        <v>142</v>
      </c>
      <c r="AN62" s="9">
        <f>IFERROR(VLOOKUP(AM62,Dicionário!A:B,2,0),"Conferir")</f>
        <v>2</v>
      </c>
      <c r="AO62" s="2">
        <v>0</v>
      </c>
      <c r="AP62" s="2" t="s">
        <v>307</v>
      </c>
      <c r="AQ62" s="2">
        <f>IFERROR(VLOOKUP(AP62,Dicionário!A:B,2,0),"Conferir")</f>
        <v>2</v>
      </c>
      <c r="AR62" s="2">
        <v>0</v>
      </c>
      <c r="AS62" s="2" t="s">
        <v>141</v>
      </c>
      <c r="AT62" s="9">
        <f>IFERROR(VLOOKUP(AS62,Dicionário!A:B,2,0),"Conferir")</f>
        <v>2</v>
      </c>
      <c r="AU62" s="2">
        <v>0</v>
      </c>
      <c r="AV62" s="2">
        <v>0</v>
      </c>
      <c r="AW62" s="2" t="s">
        <v>141</v>
      </c>
      <c r="AX62" s="9">
        <f>IFERROR(VLOOKUP(AW62,Dicionário!A:B,2,0),"Conferir")</f>
        <v>2</v>
      </c>
      <c r="AY62" s="2">
        <v>0</v>
      </c>
      <c r="AZ62" s="2" t="s">
        <v>141</v>
      </c>
      <c r="BA62" s="10">
        <f>IFERROR(VLOOKUP(AZ62,Dicionário!A:B,2,0),"Conferir")</f>
        <v>2</v>
      </c>
      <c r="BB62" s="2">
        <v>0</v>
      </c>
      <c r="BC62" s="2" t="s">
        <v>141</v>
      </c>
      <c r="BD62" s="10">
        <f>IFERROR(VLOOKUP(BC62,Dicionário!A:B,2,0),"Conferir")</f>
        <v>2</v>
      </c>
      <c r="BE62" s="2" t="s">
        <v>1077</v>
      </c>
      <c r="BF62" s="2">
        <v>0</v>
      </c>
      <c r="BG62" s="2" t="s">
        <v>143</v>
      </c>
      <c r="BH62" s="10">
        <f>IFERROR(VLOOKUP(BG62,Dicionário!$A:$B,2,0),"CONFERIR")</f>
        <v>1</v>
      </c>
      <c r="BI62" s="2">
        <v>0</v>
      </c>
      <c r="BJ62" s="2" t="s">
        <v>144</v>
      </c>
      <c r="BK62" s="10">
        <f>IFERROR(VLOOKUP(BJ62,Dicionário!$A:$B,2,0),"CONFERIR")</f>
        <v>2</v>
      </c>
      <c r="BL62" s="2">
        <v>0</v>
      </c>
      <c r="BM62" s="2" t="s">
        <v>150</v>
      </c>
      <c r="BN62" s="10">
        <f>IFERROR(VLOOKUP(BM62,Dicionário!$A:$B,2,0),"CONFERIR")</f>
        <v>2</v>
      </c>
      <c r="BO62" s="2">
        <v>107</v>
      </c>
      <c r="BP62" s="2" t="s">
        <v>146</v>
      </c>
      <c r="BQ62" s="10">
        <f>IFERROR(VLOOKUP(BP62,Dicionário!$A:$B,2,0),"CONFERIR")</f>
        <v>2</v>
      </c>
      <c r="BR62" s="2">
        <v>282</v>
      </c>
      <c r="BS62" s="2" t="s">
        <v>146</v>
      </c>
      <c r="BT62" s="10">
        <f>IFERROR(VLOOKUP(BS62,Dicionário!$A:$B,2,0),"CONFERIR")</f>
        <v>2</v>
      </c>
      <c r="BU62" s="2">
        <v>0</v>
      </c>
      <c r="BV62" s="2" t="s">
        <v>150</v>
      </c>
      <c r="BW62" s="10">
        <f>IFERROR(VLOOKUP(BV62,Dicionário!$A:$B,2,0),"CONFERIR")</f>
        <v>2</v>
      </c>
      <c r="BX62" s="2" t="s">
        <v>148</v>
      </c>
      <c r="BY62" s="2">
        <v>144</v>
      </c>
      <c r="BZ62" s="2" t="s">
        <v>149</v>
      </c>
      <c r="CA62" s="10">
        <f>IFERROR(VLOOKUP(BZ62,Dicionário!$A:$B,2,0),"CONFERIR")</f>
        <v>2</v>
      </c>
      <c r="CB62" s="2">
        <v>600</v>
      </c>
      <c r="CC62" s="2">
        <v>0</v>
      </c>
      <c r="CD62" s="2" t="s">
        <v>150</v>
      </c>
      <c r="CE62" s="10">
        <f>IFERROR(VLOOKUP(CD62,Dicionário!$A:$B,2,0),"CONFERIR")</f>
        <v>2</v>
      </c>
      <c r="CF62" s="2">
        <v>0</v>
      </c>
      <c r="CG62" s="2" t="s">
        <v>150</v>
      </c>
      <c r="CH62" s="10">
        <f>IFERROR(VLOOKUP(CG62,Dicionário!$A:$B,2,0),"CONFERIR")</f>
        <v>2</v>
      </c>
      <c r="CI62" s="2">
        <v>0</v>
      </c>
      <c r="CJ62" s="2" t="s">
        <v>150</v>
      </c>
      <c r="CK62" s="10">
        <f>IFERROR(VLOOKUP(CJ62,Dicionário!$A:$B,2,0),"CONFERIR")</f>
        <v>2</v>
      </c>
      <c r="CM62" s="2">
        <v>1</v>
      </c>
      <c r="CN62" s="2">
        <v>0</v>
      </c>
      <c r="CO62" s="2">
        <v>2791</v>
      </c>
      <c r="CP62" s="2" t="s">
        <v>154</v>
      </c>
      <c r="CQ62" s="10">
        <f>IFERROR(VLOOKUP(CP62,Dicionário!$A:$B,2,0),"CONFERIR")</f>
        <v>2</v>
      </c>
      <c r="CR62" s="2">
        <v>14255</v>
      </c>
      <c r="CS62" s="2" t="s">
        <v>154</v>
      </c>
      <c r="CT62" s="10">
        <f>IFERROR(VLOOKUP(CS62,Dicionário!A:B,2,0),"Conferir")</f>
        <v>2</v>
      </c>
      <c r="CU62" s="2">
        <v>4612</v>
      </c>
      <c r="CV62" s="2" t="s">
        <v>154</v>
      </c>
      <c r="CW62" s="10">
        <f>IFERROR(VLOOKUP(CV62,Dicionário!A:B,2,0),"Conferir")</f>
        <v>2</v>
      </c>
      <c r="CX62" s="2">
        <f t="shared" si="4"/>
        <v>-803.58333333333337</v>
      </c>
      <c r="CY62" s="2">
        <v>166000</v>
      </c>
      <c r="CZ62" s="2" t="s">
        <v>154</v>
      </c>
      <c r="DA62" s="10">
        <f>IFERROR(VLOOKUP(CZ62,Dicionário!$A:$B,2,0),"CONFERIR")</f>
        <v>2</v>
      </c>
      <c r="DC62" s="2" t="s">
        <v>155</v>
      </c>
      <c r="DD62" s="2" t="s">
        <v>155</v>
      </c>
      <c r="DE62" s="10">
        <f>IFERROR(VLOOKUP(DD62,Dicionário!A:B,2,0),"Conferir")</f>
        <v>1</v>
      </c>
      <c r="DF62" s="2" t="s">
        <v>156</v>
      </c>
      <c r="DH62" s="2" t="s">
        <v>157</v>
      </c>
      <c r="DI62" s="10">
        <f>IFERROR(VLOOKUP(DH62,Dicionário!$A:$B,2,0),"CONFERIR")</f>
        <v>2</v>
      </c>
      <c r="DJ62" s="2" t="s">
        <v>206</v>
      </c>
      <c r="DK62" s="10">
        <f>IFERROR(VLOOKUP(DJ62,Dicionário!A:B,2,0),"Conferir")</f>
        <v>7</v>
      </c>
      <c r="DL62" s="2" t="s">
        <v>206</v>
      </c>
      <c r="DM62" s="10">
        <f>IFERROR(VLOOKUP(DL62,Dicionário!A:B,2,0),"Conferir")</f>
        <v>7</v>
      </c>
      <c r="DN62" s="2" t="s">
        <v>126</v>
      </c>
      <c r="DO62" s="10">
        <f>IFERROR(VLOOKUP(DN62,Dicionário!A:B,2,0),"Conferir")</f>
        <v>2</v>
      </c>
      <c r="DP62" s="2" t="s">
        <v>126</v>
      </c>
      <c r="DQ62" s="10">
        <f>IFERROR(VLOOKUP(DP62,Dicionário!A:B,2,0),"Conferir")</f>
        <v>2</v>
      </c>
      <c r="DS62" s="2">
        <f t="shared" si="5"/>
        <v>5229</v>
      </c>
      <c r="DT62" s="2">
        <f t="shared" si="6"/>
        <v>184179</v>
      </c>
      <c r="DU62" s="2">
        <v>19</v>
      </c>
      <c r="DV62" s="2">
        <v>2021</v>
      </c>
    </row>
    <row r="63" spans="1:126" ht="13" x14ac:dyDescent="0.15">
      <c r="A63" s="6">
        <v>44967.403099282412</v>
      </c>
      <c r="B63" s="2" t="s">
        <v>1741</v>
      </c>
      <c r="C63" s="2" t="s">
        <v>1739</v>
      </c>
      <c r="D63" s="2" t="s">
        <v>335</v>
      </c>
      <c r="E63" s="2" t="s">
        <v>125</v>
      </c>
      <c r="F63" s="2" t="s">
        <v>126</v>
      </c>
      <c r="G63" s="2" t="s">
        <v>126</v>
      </c>
      <c r="H63" s="2">
        <v>1</v>
      </c>
      <c r="I63" s="2">
        <v>2</v>
      </c>
      <c r="J63" s="2">
        <v>1</v>
      </c>
      <c r="K63" s="2" t="s">
        <v>128</v>
      </c>
      <c r="L63" s="2" t="s">
        <v>182</v>
      </c>
      <c r="M63" s="2" t="s">
        <v>1740</v>
      </c>
      <c r="N63" s="2">
        <v>2023020404</v>
      </c>
      <c r="O63" s="2">
        <v>11972063522</v>
      </c>
      <c r="P63" s="2">
        <v>500517496</v>
      </c>
      <c r="Q63" s="2">
        <v>51171789807</v>
      </c>
      <c r="R63" s="7">
        <v>38553</v>
      </c>
      <c r="S63" s="2" t="s">
        <v>224</v>
      </c>
      <c r="T63" s="2" t="s">
        <v>133</v>
      </c>
      <c r="U63" s="2" t="s">
        <v>1742</v>
      </c>
      <c r="V63" s="8" t="s">
        <v>1743</v>
      </c>
      <c r="W63" s="2" t="s">
        <v>1137</v>
      </c>
      <c r="X63" s="2" t="s">
        <v>137</v>
      </c>
      <c r="Y63" s="2" t="s">
        <v>138</v>
      </c>
      <c r="Z63" s="2" t="s">
        <v>139</v>
      </c>
      <c r="AB63" s="2">
        <v>4</v>
      </c>
      <c r="AC63" s="2">
        <v>4</v>
      </c>
      <c r="AD63" s="2">
        <f t="shared" si="0"/>
        <v>8</v>
      </c>
      <c r="AE63" s="2">
        <v>0</v>
      </c>
      <c r="AF63" s="2">
        <f t="shared" si="1"/>
        <v>8</v>
      </c>
      <c r="AG63" s="2" t="str">
        <f t="shared" si="2"/>
        <v>Ok</v>
      </c>
      <c r="AH63" s="2" t="s">
        <v>140</v>
      </c>
      <c r="AI63" s="2">
        <v>0</v>
      </c>
      <c r="AJ63" s="2" t="s">
        <v>141</v>
      </c>
      <c r="AK63" s="2">
        <f>IFERROR(VLOOKUP(AJ63,Dicionário!A:B,2,0),"Conferir")</f>
        <v>2</v>
      </c>
      <c r="AL63" s="2">
        <v>0</v>
      </c>
      <c r="AM63" s="2" t="s">
        <v>141</v>
      </c>
      <c r="AN63" s="9">
        <f>IFERROR(VLOOKUP(AM63,Dicionário!A:B,2,0),"Conferir")</f>
        <v>2</v>
      </c>
      <c r="AO63" s="2">
        <v>3200</v>
      </c>
      <c r="AP63" s="2" t="s">
        <v>142</v>
      </c>
      <c r="AQ63" s="2">
        <f>IFERROR(VLOOKUP(AP63,Dicionário!A:B,2,0),"Conferir")</f>
        <v>2</v>
      </c>
      <c r="AR63" s="2">
        <v>0</v>
      </c>
      <c r="AS63" s="2" t="s">
        <v>141</v>
      </c>
      <c r="AT63" s="9">
        <f>IFERROR(VLOOKUP(AS63,Dicionário!A:B,2,0),"Conferir")</f>
        <v>2</v>
      </c>
      <c r="AU63" s="2">
        <v>0</v>
      </c>
      <c r="AV63" s="2">
        <f>ROUND(AU63+CX63,0)</f>
        <v>13</v>
      </c>
      <c r="AW63" s="2" t="s">
        <v>141</v>
      </c>
      <c r="AX63" s="9">
        <f>IFERROR(VLOOKUP(AW63,Dicionário!A:B,2,0),"Conferir")</f>
        <v>2</v>
      </c>
      <c r="AY63" s="2">
        <v>0</v>
      </c>
      <c r="AZ63" s="2" t="s">
        <v>141</v>
      </c>
      <c r="BA63" s="10">
        <f>IFERROR(VLOOKUP(AZ63,Dicionário!A:B,2,0),"Conferir")</f>
        <v>2</v>
      </c>
      <c r="BB63" s="2">
        <v>0</v>
      </c>
      <c r="BC63" s="2" t="s">
        <v>141</v>
      </c>
      <c r="BD63" s="10">
        <f>IFERROR(VLOOKUP(BC63,Dicionário!A:B,2,0),"Conferir")</f>
        <v>2</v>
      </c>
      <c r="BF63" s="2">
        <v>0</v>
      </c>
      <c r="BG63" s="2" t="s">
        <v>265</v>
      </c>
      <c r="BH63" s="10">
        <f>IFERROR(VLOOKUP(BG63,Dicionário!$A:$B,2,0),"CONFERIR")</f>
        <v>3</v>
      </c>
      <c r="BI63" s="2">
        <v>0</v>
      </c>
      <c r="BJ63" s="2" t="s">
        <v>144</v>
      </c>
      <c r="BK63" s="10">
        <f>IFERROR(VLOOKUP(BJ63,Dicionário!$A:$B,2,0),"CONFERIR")</f>
        <v>2</v>
      </c>
      <c r="BL63" s="2">
        <v>0</v>
      </c>
      <c r="BM63" s="2" t="s">
        <v>150</v>
      </c>
      <c r="BN63" s="10">
        <f>IFERROR(VLOOKUP(BM63,Dicionário!$A:$B,2,0),"CONFERIR")</f>
        <v>2</v>
      </c>
      <c r="BO63" s="2">
        <v>183</v>
      </c>
      <c r="BP63" s="2" t="s">
        <v>146</v>
      </c>
      <c r="BQ63" s="10">
        <f>IFERROR(VLOOKUP(BP63,Dicionário!$A:$B,2,0),"CONFERIR")</f>
        <v>2</v>
      </c>
      <c r="BR63" s="2">
        <v>194</v>
      </c>
      <c r="BS63" s="2" t="s">
        <v>146</v>
      </c>
      <c r="BT63" s="10">
        <f>IFERROR(VLOOKUP(BS63,Dicionário!$A:$B,2,0),"CONFERIR")</f>
        <v>2</v>
      </c>
      <c r="BU63" s="2">
        <v>150</v>
      </c>
      <c r="BV63" s="2" t="s">
        <v>147</v>
      </c>
      <c r="BW63" s="10">
        <f>IFERROR(VLOOKUP(BV63,Dicionário!$A:$B,2,0),"CONFERIR")</f>
        <v>2</v>
      </c>
      <c r="BX63" s="2" t="s">
        <v>148</v>
      </c>
      <c r="BY63" s="2">
        <v>144</v>
      </c>
      <c r="BZ63" s="2" t="s">
        <v>149</v>
      </c>
      <c r="CA63" s="10">
        <f>IFERROR(VLOOKUP(BZ63,Dicionário!$A:$B,2,0),"CONFERIR")</f>
        <v>2</v>
      </c>
      <c r="CB63" s="2">
        <v>50</v>
      </c>
      <c r="CC63" s="2">
        <v>0</v>
      </c>
      <c r="CD63" s="2" t="s">
        <v>150</v>
      </c>
      <c r="CE63" s="10">
        <f>IFERROR(VLOOKUP(CD63,Dicionário!$A:$B,2,0),"CONFERIR")</f>
        <v>2</v>
      </c>
      <c r="CF63" s="2">
        <v>233</v>
      </c>
      <c r="CG63" s="2" t="s">
        <v>297</v>
      </c>
      <c r="CH63" s="10">
        <f>IFERROR(VLOOKUP(CG63,Dicionário!$A:$B,2,0),"CONFERIR")</f>
        <v>2</v>
      </c>
      <c r="CI63" s="2">
        <v>800</v>
      </c>
      <c r="CJ63" s="2" t="s">
        <v>287</v>
      </c>
      <c r="CK63" s="10">
        <f>IFERROR(VLOOKUP(CJ63,Dicionário!$A:$B,2,0),"CONFERIR")</f>
        <v>0</v>
      </c>
      <c r="CL63" s="2" t="s">
        <v>1744</v>
      </c>
      <c r="CM63" s="2">
        <v>0</v>
      </c>
      <c r="CN63" s="2">
        <v>0</v>
      </c>
      <c r="CO63" s="2">
        <v>0</v>
      </c>
      <c r="CP63" s="2" t="s">
        <v>150</v>
      </c>
      <c r="CQ63" s="10">
        <f>IFERROR(VLOOKUP(CP63,Dicionário!$A:$B,2,0),"CONFERIR")</f>
        <v>2</v>
      </c>
      <c r="CR63" s="2">
        <v>0</v>
      </c>
      <c r="CS63" s="2" t="s">
        <v>150</v>
      </c>
      <c r="CT63" s="10">
        <f>IFERROR(VLOOKUP(CS63,Dicionário!A:B,2,0),"Conferir")</f>
        <v>2</v>
      </c>
      <c r="CU63" s="2">
        <v>160</v>
      </c>
      <c r="CV63" s="2" t="s">
        <v>154</v>
      </c>
      <c r="CW63" s="10">
        <f>IFERROR(VLOOKUP(CV63,Dicionário!A:B,2,0),"Conferir")</f>
        <v>2</v>
      </c>
      <c r="CX63" s="2">
        <f t="shared" si="4"/>
        <v>13.333333333333334</v>
      </c>
      <c r="CY63" s="2">
        <v>0</v>
      </c>
      <c r="CZ63" s="2" t="s">
        <v>150</v>
      </c>
      <c r="DA63" s="10">
        <f>IFERROR(VLOOKUP(CZ63,Dicionário!$A:$B,2,0),"CONFERIR")</f>
        <v>2</v>
      </c>
      <c r="DC63" s="2" t="s">
        <v>155</v>
      </c>
      <c r="DD63" s="2" t="s">
        <v>155</v>
      </c>
      <c r="DE63" s="10">
        <f>IFERROR(VLOOKUP(DD63,Dicionário!A:B,2,0),"Conferir")</f>
        <v>1</v>
      </c>
      <c r="DF63" s="2" t="s">
        <v>156</v>
      </c>
      <c r="DH63" s="2" t="s">
        <v>157</v>
      </c>
      <c r="DI63" s="10">
        <f>IFERROR(VLOOKUP(DH63,Dicionário!$A:$B,2,0),"CONFERIR")</f>
        <v>2</v>
      </c>
      <c r="DJ63" s="2" t="s">
        <v>229</v>
      </c>
      <c r="DK63" s="10">
        <f>IFERROR(VLOOKUP(DJ63,Dicionário!A:B,2,0),"Conferir")</f>
        <v>2</v>
      </c>
      <c r="DL63" s="2" t="s">
        <v>206</v>
      </c>
      <c r="DM63" s="10">
        <f>IFERROR(VLOOKUP(DL63,Dicionário!A:B,2,0),"Conferir")</f>
        <v>7</v>
      </c>
      <c r="DN63" s="2" t="s">
        <v>126</v>
      </c>
      <c r="DO63" s="10">
        <f>IFERROR(VLOOKUP(DN63,Dicionário!A:B,2,0),"Conferir")</f>
        <v>2</v>
      </c>
      <c r="DP63" s="2" t="s">
        <v>126</v>
      </c>
      <c r="DQ63" s="10">
        <f>IFERROR(VLOOKUP(DP63,Dicionário!A:B,2,0),"Conferir")</f>
        <v>2</v>
      </c>
      <c r="DS63" s="2">
        <f t="shared" si="5"/>
        <v>3200</v>
      </c>
      <c r="DT63" s="2">
        <f t="shared" si="6"/>
        <v>1754</v>
      </c>
      <c r="DU63" s="2">
        <v>18</v>
      </c>
      <c r="DV63" s="2">
        <v>2022</v>
      </c>
    </row>
    <row r="64" spans="1:126" ht="13" x14ac:dyDescent="0.15">
      <c r="A64" s="6">
        <v>44965.498986238425</v>
      </c>
      <c r="B64" s="2" t="s">
        <v>292</v>
      </c>
      <c r="C64" s="2" t="s">
        <v>290</v>
      </c>
      <c r="D64" s="2" t="s">
        <v>269</v>
      </c>
      <c r="E64" s="2" t="s">
        <v>125</v>
      </c>
      <c r="F64" s="2" t="s">
        <v>125</v>
      </c>
      <c r="G64" s="2" t="s">
        <v>126</v>
      </c>
      <c r="H64" s="2">
        <v>2</v>
      </c>
      <c r="I64" s="2">
        <v>2</v>
      </c>
      <c r="J64" s="2">
        <v>1</v>
      </c>
      <c r="K64" s="2" t="s">
        <v>221</v>
      </c>
      <c r="L64" s="2" t="s">
        <v>163</v>
      </c>
      <c r="M64" s="2" t="s">
        <v>291</v>
      </c>
      <c r="N64" s="2">
        <v>2023020029</v>
      </c>
      <c r="O64" s="2">
        <v>11958432013</v>
      </c>
      <c r="P64" s="2">
        <v>555458179</v>
      </c>
      <c r="Q64" s="2">
        <v>44646115832</v>
      </c>
      <c r="R64" s="7">
        <v>38238</v>
      </c>
      <c r="S64" s="2" t="s">
        <v>132</v>
      </c>
      <c r="T64" s="2" t="s">
        <v>133</v>
      </c>
      <c r="U64" s="2" t="s">
        <v>293</v>
      </c>
      <c r="V64" s="8" t="s">
        <v>294</v>
      </c>
      <c r="W64" s="2" t="s">
        <v>295</v>
      </c>
      <c r="X64" s="2" t="s">
        <v>137</v>
      </c>
      <c r="Y64" s="2" t="s">
        <v>138</v>
      </c>
      <c r="Z64" s="2" t="s">
        <v>139</v>
      </c>
      <c r="AB64" s="2">
        <v>3</v>
      </c>
      <c r="AC64" s="2">
        <v>3</v>
      </c>
      <c r="AD64" s="2">
        <f t="shared" si="0"/>
        <v>6</v>
      </c>
      <c r="AF64" s="2">
        <f t="shared" si="1"/>
        <v>6</v>
      </c>
      <c r="AG64" s="2" t="str">
        <f t="shared" si="2"/>
        <v>Ok</v>
      </c>
      <c r="AH64" s="2" t="s">
        <v>140</v>
      </c>
      <c r="AI64" s="2">
        <v>0</v>
      </c>
      <c r="AJ64" s="2" t="s">
        <v>141</v>
      </c>
      <c r="AK64" s="2">
        <f>IFERROR(VLOOKUP(AJ64,Dicionário!A:B,2,0),"Conferir")</f>
        <v>2</v>
      </c>
      <c r="AL64" s="2">
        <v>0</v>
      </c>
      <c r="AM64" s="2" t="s">
        <v>141</v>
      </c>
      <c r="AN64" s="9">
        <f>IFERROR(VLOOKUP(AM64,Dicionário!A:B,2,0),"Conferir")</f>
        <v>2</v>
      </c>
      <c r="AO64" s="2">
        <f>4837-379</f>
        <v>4458</v>
      </c>
      <c r="AP64" s="2" t="s">
        <v>142</v>
      </c>
      <c r="AQ64" s="2">
        <f>IFERROR(VLOOKUP(AP64,Dicionário!A:B,2,0),"Conferir")</f>
        <v>2</v>
      </c>
      <c r="AR64" s="2">
        <v>0</v>
      </c>
      <c r="AS64" s="2" t="s">
        <v>141</v>
      </c>
      <c r="AT64" s="9">
        <f>IFERROR(VLOOKUP(AS64,Dicionário!A:B,2,0),"Conferir")</f>
        <v>2</v>
      </c>
      <c r="AU64" s="2">
        <v>0</v>
      </c>
      <c r="AV64" s="2">
        <v>0</v>
      </c>
      <c r="AW64" s="2" t="s">
        <v>141</v>
      </c>
      <c r="AX64" s="9">
        <f>IFERROR(VLOOKUP(AW64,Dicionário!A:B,2,0),"Conferir")</f>
        <v>2</v>
      </c>
      <c r="AY64" s="2">
        <v>0</v>
      </c>
      <c r="AZ64" s="2" t="s">
        <v>141</v>
      </c>
      <c r="BA64" s="10">
        <f>IFERROR(VLOOKUP(AZ64,Dicionário!A:B,2,0),"Conferir")</f>
        <v>2</v>
      </c>
      <c r="BB64" s="2">
        <v>2000</v>
      </c>
      <c r="BC64" s="2" t="s">
        <v>200</v>
      </c>
      <c r="BD64" s="10">
        <f>IFERROR(VLOOKUP(BC64,Dicionário!A:B,2,0),"Conferir")</f>
        <v>0</v>
      </c>
      <c r="BE64" s="2" t="s">
        <v>296</v>
      </c>
      <c r="BF64" s="2">
        <v>0</v>
      </c>
      <c r="BG64" s="2" t="s">
        <v>265</v>
      </c>
      <c r="BH64" s="10">
        <f>IFERROR(VLOOKUP(BG64,Dicionário!$A:$B,2,0),"CONFERIR")</f>
        <v>3</v>
      </c>
      <c r="BI64" s="2">
        <v>0</v>
      </c>
      <c r="BJ64" s="2" t="s">
        <v>144</v>
      </c>
      <c r="BK64" s="10">
        <f>IFERROR(VLOOKUP(BJ64,Dicionário!$A:$B,2,0),"CONFERIR")</f>
        <v>2</v>
      </c>
      <c r="BL64" s="2">
        <v>530</v>
      </c>
      <c r="BM64" s="2" t="s">
        <v>145</v>
      </c>
      <c r="BN64" s="10">
        <f>IFERROR(VLOOKUP(BM64,Dicionário!$A:$B,2,0),"CONFERIR")</f>
        <v>2</v>
      </c>
      <c r="BO64" s="2">
        <v>107</v>
      </c>
      <c r="BP64" s="2" t="s">
        <v>146</v>
      </c>
      <c r="BQ64" s="10">
        <f>IFERROR(VLOOKUP(BP64,Dicionário!$A:$B,2,0),"CONFERIR")</f>
        <v>2</v>
      </c>
      <c r="BR64" s="2">
        <v>199</v>
      </c>
      <c r="BS64" s="2" t="s">
        <v>146</v>
      </c>
      <c r="BT64" s="10">
        <f>IFERROR(VLOOKUP(BS64,Dicionário!$A:$B,2,0),"CONFERIR")</f>
        <v>2</v>
      </c>
      <c r="BU64" s="2">
        <v>0</v>
      </c>
      <c r="BV64" s="2" t="s">
        <v>150</v>
      </c>
      <c r="BW64" s="10">
        <f>IFERROR(VLOOKUP(BV64,Dicionário!$A:$B,2,0),"CONFERIR")</f>
        <v>2</v>
      </c>
      <c r="BX64" s="2" t="s">
        <v>148</v>
      </c>
      <c r="BY64" s="2">
        <v>143</v>
      </c>
      <c r="BZ64" s="2" t="s">
        <v>149</v>
      </c>
      <c r="CA64" s="10">
        <f>IFERROR(VLOOKUP(BZ64,Dicionário!$A:$B,2,0),"CONFERIR")</f>
        <v>2</v>
      </c>
      <c r="CB64" s="2">
        <v>400</v>
      </c>
      <c r="CC64" s="2">
        <v>1745</v>
      </c>
      <c r="CD64" s="2" t="s">
        <v>214</v>
      </c>
      <c r="CE64" s="10">
        <f>IFERROR(VLOOKUP(CD64,Dicionário!$A:$B,2,0),"CONFERIR")</f>
        <v>2</v>
      </c>
      <c r="CF64" s="2">
        <v>220</v>
      </c>
      <c r="CG64" s="2" t="s">
        <v>297</v>
      </c>
      <c r="CH64" s="10">
        <f>IFERROR(VLOOKUP(CG64,Dicionário!$A:$B,2,0),"CONFERIR")</f>
        <v>2</v>
      </c>
      <c r="CI64" s="2">
        <v>1826</v>
      </c>
      <c r="CJ64" s="2" t="s">
        <v>152</v>
      </c>
      <c r="CK64" s="10">
        <f>IFERROR(VLOOKUP(CJ64,Dicionário!$A:$B,2,0),"CONFERIR")</f>
        <v>2</v>
      </c>
      <c r="CL64" s="2" t="s">
        <v>298</v>
      </c>
      <c r="CM64" s="2">
        <v>1</v>
      </c>
      <c r="CN64" s="2">
        <v>0</v>
      </c>
      <c r="CO64" s="2">
        <v>1497</v>
      </c>
      <c r="CP64" s="2" t="s">
        <v>154</v>
      </c>
      <c r="CQ64" s="10">
        <f>IFERROR(VLOOKUP(CP64,Dicionário!$A:$B,2,0),"CONFERIR")</f>
        <v>2</v>
      </c>
      <c r="CR64" s="2">
        <v>4550</v>
      </c>
      <c r="CS64" s="2" t="s">
        <v>154</v>
      </c>
      <c r="CT64" s="10">
        <f>IFERROR(VLOOKUP(CS64,Dicionário!A:B,2,0),"Conferir")</f>
        <v>2</v>
      </c>
      <c r="CU64" s="2">
        <v>0</v>
      </c>
      <c r="CV64" s="2" t="s">
        <v>154</v>
      </c>
      <c r="CW64" s="10">
        <f>IFERROR(VLOOKUP(CV64,Dicionário!A:B,2,0),"Conferir")</f>
        <v>2</v>
      </c>
      <c r="CX64" s="2">
        <f t="shared" si="4"/>
        <v>-379.16666666666669</v>
      </c>
      <c r="CY64" s="2">
        <v>0</v>
      </c>
      <c r="CZ64" s="2" t="s">
        <v>150</v>
      </c>
      <c r="DA64" s="10">
        <f>IFERROR(VLOOKUP(CZ64,Dicionário!$A:$B,2,0),"CONFERIR")</f>
        <v>2</v>
      </c>
      <c r="DB64" s="2" t="s">
        <v>299</v>
      </c>
      <c r="DC64" s="2" t="s">
        <v>190</v>
      </c>
      <c r="DD64" s="2" t="s">
        <v>190</v>
      </c>
      <c r="DE64" s="10">
        <f>IFERROR(VLOOKUP(DD64,Dicionário!A:B,2,0),"Conferir")</f>
        <v>2</v>
      </c>
      <c r="DF64" s="2" t="s">
        <v>156</v>
      </c>
      <c r="DG64" s="2" t="s">
        <v>204</v>
      </c>
      <c r="DH64" s="2" t="s">
        <v>300</v>
      </c>
      <c r="DI64" s="10">
        <f>IFERROR(VLOOKUP(DH64,Dicionário!$A:$B,2,0),"CONFERIR")</f>
        <v>1</v>
      </c>
      <c r="DJ64" s="2" t="s">
        <v>158</v>
      </c>
      <c r="DK64" s="10">
        <f>IFERROR(VLOOKUP(DJ64,Dicionário!A:B,2,0),"Conferir")</f>
        <v>5</v>
      </c>
      <c r="DL64" s="2" t="s">
        <v>206</v>
      </c>
      <c r="DM64" s="10">
        <f>IFERROR(VLOOKUP(DL64,Dicionário!A:B,2,0),"Conferir")</f>
        <v>7</v>
      </c>
      <c r="DN64" s="2" t="s">
        <v>126</v>
      </c>
      <c r="DO64" s="10">
        <f>IFERROR(VLOOKUP(DN64,Dicionário!A:B,2,0),"Conferir")</f>
        <v>2</v>
      </c>
      <c r="DP64" s="2" t="s">
        <v>126</v>
      </c>
      <c r="DQ64" s="10">
        <f>IFERROR(VLOOKUP(DP64,Dicionário!A:B,2,0),"Conferir")</f>
        <v>2</v>
      </c>
      <c r="DR64" s="2" t="s">
        <v>301</v>
      </c>
      <c r="DS64" s="2">
        <f t="shared" si="5"/>
        <v>6458</v>
      </c>
      <c r="DT64" s="2">
        <f t="shared" si="6"/>
        <v>11217</v>
      </c>
      <c r="DU64" s="2">
        <v>19</v>
      </c>
      <c r="DV64" s="2">
        <v>2022</v>
      </c>
    </row>
    <row r="65" spans="1:126" ht="13" x14ac:dyDescent="0.15">
      <c r="A65" s="6">
        <v>44966.692052604165</v>
      </c>
      <c r="B65" s="2" t="s">
        <v>486</v>
      </c>
      <c r="C65" s="2" t="s">
        <v>484</v>
      </c>
      <c r="D65" s="2" t="s">
        <v>483</v>
      </c>
      <c r="E65" s="2" t="s">
        <v>125</v>
      </c>
      <c r="F65" s="2" t="s">
        <v>126</v>
      </c>
      <c r="G65" s="2" t="s">
        <v>126</v>
      </c>
      <c r="H65" s="2">
        <v>2</v>
      </c>
      <c r="I65" s="2" t="s">
        <v>162</v>
      </c>
      <c r="J65" s="2" t="s">
        <v>127</v>
      </c>
      <c r="K65" s="2" t="s">
        <v>163</v>
      </c>
      <c r="L65" s="2" t="s">
        <v>128</v>
      </c>
      <c r="M65" s="2" t="s">
        <v>485</v>
      </c>
      <c r="N65" s="2">
        <v>2023020069</v>
      </c>
      <c r="O65" s="2">
        <v>11966454739</v>
      </c>
      <c r="P65" s="2">
        <v>1572140526</v>
      </c>
      <c r="Q65" s="8" t="s">
        <v>487</v>
      </c>
      <c r="R65" s="7">
        <v>38395</v>
      </c>
      <c r="S65" s="2" t="s">
        <v>224</v>
      </c>
      <c r="T65" s="2" t="s">
        <v>133</v>
      </c>
      <c r="U65" s="2" t="s">
        <v>488</v>
      </c>
      <c r="V65" s="8" t="s">
        <v>489</v>
      </c>
      <c r="W65" s="2" t="s">
        <v>168</v>
      </c>
      <c r="X65" s="2" t="s">
        <v>137</v>
      </c>
      <c r="Y65" s="2" t="s">
        <v>138</v>
      </c>
      <c r="Z65" s="2" t="s">
        <v>139</v>
      </c>
      <c r="AB65" s="2">
        <v>2</v>
      </c>
      <c r="AC65" s="2">
        <v>2</v>
      </c>
      <c r="AD65" s="2">
        <f t="shared" si="0"/>
        <v>4</v>
      </c>
      <c r="AF65" s="2">
        <f t="shared" si="1"/>
        <v>4</v>
      </c>
      <c r="AG65" s="2" t="str">
        <f t="shared" si="2"/>
        <v>Ok</v>
      </c>
      <c r="AH65" s="2" t="s">
        <v>169</v>
      </c>
      <c r="AI65" s="2">
        <v>0</v>
      </c>
      <c r="AJ65" s="2" t="s">
        <v>141</v>
      </c>
      <c r="AK65" s="2">
        <f>IFERROR(VLOOKUP(AJ65,Dicionário!A:B,2,0),"Conferir")</f>
        <v>2</v>
      </c>
      <c r="AL65" s="2">
        <v>1800</v>
      </c>
      <c r="AM65" s="2" t="s">
        <v>170</v>
      </c>
      <c r="AN65" s="9">
        <f>IFERROR(VLOOKUP(AM65,Dicionário!A:B,2,0),"Conferir")</f>
        <v>2</v>
      </c>
      <c r="AO65" s="2">
        <v>0</v>
      </c>
      <c r="AP65" s="2" t="s">
        <v>141</v>
      </c>
      <c r="AQ65" s="2">
        <f>IFERROR(VLOOKUP(AP65,Dicionário!A:B,2,0),"Conferir")</f>
        <v>2</v>
      </c>
      <c r="AR65" s="2">
        <v>0</v>
      </c>
      <c r="AS65" s="2" t="s">
        <v>141</v>
      </c>
      <c r="AT65" s="9">
        <f>IFERROR(VLOOKUP(AS65,Dicionário!A:B,2,0),"Conferir")</f>
        <v>2</v>
      </c>
      <c r="AU65" s="2">
        <v>0</v>
      </c>
      <c r="AV65" s="2">
        <f>ROUND(AU65+CX65,0)</f>
        <v>0</v>
      </c>
      <c r="AW65" s="2" t="s">
        <v>141</v>
      </c>
      <c r="AX65" s="9">
        <f>IFERROR(VLOOKUP(AW65,Dicionário!A:B,2,0),"Conferir")</f>
        <v>2</v>
      </c>
      <c r="AY65" s="2">
        <v>0</v>
      </c>
      <c r="AZ65" s="2" t="s">
        <v>141</v>
      </c>
      <c r="BA65" s="10">
        <f>IFERROR(VLOOKUP(AZ65,Dicionário!A:B,2,0),"Conferir")</f>
        <v>2</v>
      </c>
      <c r="BB65" s="2">
        <v>206</v>
      </c>
      <c r="BC65" s="2" t="s">
        <v>200</v>
      </c>
      <c r="BD65" s="10">
        <f>IFERROR(VLOOKUP(BC65,Dicionário!A:B,2,0),"Conferir")</f>
        <v>0</v>
      </c>
      <c r="BF65" s="2">
        <v>1</v>
      </c>
      <c r="BG65" s="2" t="s">
        <v>172</v>
      </c>
      <c r="BH65" s="10">
        <f>IFERROR(VLOOKUP(BG65,Dicionário!$A:$B,2,0),"CONFERIR")</f>
        <v>2</v>
      </c>
      <c r="BI65" s="2">
        <v>1000</v>
      </c>
      <c r="BJ65" s="2" t="s">
        <v>173</v>
      </c>
      <c r="BK65" s="10">
        <f>IFERROR(VLOOKUP(BJ65,Dicionário!$A:$B,2,0),"CONFERIR")</f>
        <v>2</v>
      </c>
      <c r="BL65" s="2">
        <v>0</v>
      </c>
      <c r="BM65" s="2" t="s">
        <v>145</v>
      </c>
      <c r="BN65" s="10">
        <f>IFERROR(VLOOKUP(BM65,Dicionário!$A:$B,2,0),"CONFERIR")</f>
        <v>2</v>
      </c>
      <c r="BO65" s="2">
        <v>0</v>
      </c>
      <c r="BP65" s="2" t="s">
        <v>146</v>
      </c>
      <c r="BQ65" s="10">
        <f>IFERROR(VLOOKUP(BP65,Dicionário!$A:$B,2,0),"CONFERIR")</f>
        <v>2</v>
      </c>
      <c r="BR65" s="2">
        <v>47</v>
      </c>
      <c r="BS65" s="2" t="s">
        <v>146</v>
      </c>
      <c r="BT65" s="10">
        <f>IFERROR(VLOOKUP(BS65,Dicionário!$A:$B,2,0),"CONFERIR")</f>
        <v>2</v>
      </c>
      <c r="BU65" s="2">
        <v>126</v>
      </c>
      <c r="BV65" s="2" t="s">
        <v>147</v>
      </c>
      <c r="BW65" s="10">
        <f>IFERROR(VLOOKUP(BV65,Dicionário!$A:$B,2,0),"CONFERIR")</f>
        <v>2</v>
      </c>
      <c r="BX65" s="2" t="s">
        <v>148</v>
      </c>
      <c r="BY65" s="2">
        <v>140</v>
      </c>
      <c r="BZ65" s="2" t="s">
        <v>149</v>
      </c>
      <c r="CA65" s="10">
        <f>IFERROR(VLOOKUP(BZ65,Dicionário!$A:$B,2,0),"CONFERIR")</f>
        <v>2</v>
      </c>
      <c r="CB65" s="2">
        <v>200</v>
      </c>
      <c r="CC65" s="2">
        <v>0</v>
      </c>
      <c r="CD65" s="2" t="s">
        <v>150</v>
      </c>
      <c r="CE65" s="10">
        <f>IFERROR(VLOOKUP(CD65,Dicionário!$A:$B,2,0),"CONFERIR")</f>
        <v>2</v>
      </c>
      <c r="CF65" s="2">
        <v>0</v>
      </c>
      <c r="CG65" s="2" t="s">
        <v>150</v>
      </c>
      <c r="CH65" s="10">
        <f>IFERROR(VLOOKUP(CG65,Dicionário!$A:$B,2,0),"CONFERIR")</f>
        <v>2</v>
      </c>
      <c r="CI65" s="2">
        <v>0</v>
      </c>
      <c r="CJ65" s="2" t="s">
        <v>150</v>
      </c>
      <c r="CK65" s="10">
        <f>IFERROR(VLOOKUP(CJ65,Dicionário!$A:$B,2,0),"CONFERIR")</f>
        <v>2</v>
      </c>
      <c r="CM65" s="2">
        <v>1</v>
      </c>
      <c r="CN65" s="2">
        <v>0</v>
      </c>
      <c r="CO65" s="2">
        <v>0</v>
      </c>
      <c r="CP65" s="2" t="s">
        <v>150</v>
      </c>
      <c r="CQ65" s="10">
        <f>IFERROR(VLOOKUP(CP65,Dicionário!$A:$B,2,0),"CONFERIR")</f>
        <v>2</v>
      </c>
      <c r="CR65" s="2">
        <v>0</v>
      </c>
      <c r="CS65" s="2" t="s">
        <v>150</v>
      </c>
      <c r="CT65" s="10">
        <f>IFERROR(VLOOKUP(CS65,Dicionário!A:B,2,0),"Conferir")</f>
        <v>2</v>
      </c>
      <c r="CU65" s="2">
        <v>0</v>
      </c>
      <c r="CV65" s="2" t="s">
        <v>150</v>
      </c>
      <c r="CW65" s="10">
        <f>IFERROR(VLOOKUP(CV65,Dicionário!A:B,2,0),"Conferir")</f>
        <v>2</v>
      </c>
      <c r="CX65" s="2">
        <f t="shared" si="4"/>
        <v>0</v>
      </c>
      <c r="CY65" s="2">
        <v>0</v>
      </c>
      <c r="CZ65" s="2" t="s">
        <v>150</v>
      </c>
      <c r="DA65" s="10">
        <f>IFERROR(VLOOKUP(CZ65,Dicionário!$A:$B,2,0),"CONFERIR")</f>
        <v>2</v>
      </c>
      <c r="DC65" s="2" t="s">
        <v>155</v>
      </c>
      <c r="DD65" s="2" t="s">
        <v>155</v>
      </c>
      <c r="DE65" s="10">
        <f>IFERROR(VLOOKUP(DD65,Dicionário!A:B,2,0),"Conferir")</f>
        <v>1</v>
      </c>
      <c r="DF65" s="2" t="s">
        <v>156</v>
      </c>
      <c r="DG65" s="2" t="s">
        <v>126</v>
      </c>
      <c r="DH65" s="2" t="s">
        <v>157</v>
      </c>
      <c r="DI65" s="10">
        <f>IFERROR(VLOOKUP(DH65,Dicionário!$A:$B,2,0),"CONFERIR")</f>
        <v>2</v>
      </c>
      <c r="DJ65" s="2" t="s">
        <v>229</v>
      </c>
      <c r="DK65" s="10">
        <f>IFERROR(VLOOKUP(DJ65,Dicionário!A:B,2,0),"Conferir")</f>
        <v>2</v>
      </c>
      <c r="DL65" s="2" t="s">
        <v>490</v>
      </c>
      <c r="DM65" s="10">
        <f>IFERROR(VLOOKUP(DL65,Dicionário!A:B,2,0),"Conferir")</f>
        <v>1</v>
      </c>
      <c r="DN65" s="2" t="s">
        <v>126</v>
      </c>
      <c r="DO65" s="10">
        <f>IFERROR(VLOOKUP(DN65,Dicionário!A:B,2,0),"Conferir")</f>
        <v>2</v>
      </c>
      <c r="DP65" s="2" t="s">
        <v>126</v>
      </c>
      <c r="DQ65" s="10">
        <f>IFERROR(VLOOKUP(DP65,Dicionário!A:B,2,0),"Conferir")</f>
        <v>2</v>
      </c>
      <c r="DS65" s="2">
        <f t="shared" si="5"/>
        <v>2006</v>
      </c>
      <c r="DT65" s="2">
        <f t="shared" si="6"/>
        <v>1513</v>
      </c>
      <c r="DU65" s="2">
        <v>18</v>
      </c>
      <c r="DV65" s="2">
        <v>2022</v>
      </c>
    </row>
    <row r="66" spans="1:126" ht="13" x14ac:dyDescent="0.15">
      <c r="A66" s="6">
        <v>44965.663177233801</v>
      </c>
      <c r="B66" s="2" t="s">
        <v>805</v>
      </c>
      <c r="C66" s="2" t="s">
        <v>802</v>
      </c>
      <c r="D66" s="2" t="s">
        <v>671</v>
      </c>
      <c r="E66" s="2" t="s">
        <v>125</v>
      </c>
      <c r="F66" s="2" t="s">
        <v>126</v>
      </c>
      <c r="G66" s="2" t="s">
        <v>803</v>
      </c>
      <c r="H66" s="2">
        <v>2</v>
      </c>
      <c r="I66" s="2">
        <v>1</v>
      </c>
      <c r="J66" s="2" t="s">
        <v>127</v>
      </c>
      <c r="K66" s="2" t="s">
        <v>128</v>
      </c>
      <c r="L66" s="2" t="s">
        <v>182</v>
      </c>
      <c r="M66" s="2" t="s">
        <v>804</v>
      </c>
      <c r="N66" s="2">
        <v>2023020150</v>
      </c>
      <c r="O66" s="2">
        <v>11948552487</v>
      </c>
      <c r="P66" s="2">
        <v>544520865</v>
      </c>
      <c r="Q66" s="2">
        <v>48914394832</v>
      </c>
      <c r="R66" s="7">
        <v>38243</v>
      </c>
      <c r="S66" s="2" t="s">
        <v>132</v>
      </c>
      <c r="T66" s="2" t="s">
        <v>133</v>
      </c>
      <c r="U66" s="2" t="s">
        <v>806</v>
      </c>
      <c r="V66" s="8" t="s">
        <v>807</v>
      </c>
      <c r="W66" s="2" t="s">
        <v>791</v>
      </c>
      <c r="X66" s="2" t="s">
        <v>137</v>
      </c>
      <c r="Y66" s="2" t="s">
        <v>138</v>
      </c>
      <c r="Z66" s="2" t="s">
        <v>139</v>
      </c>
      <c r="AB66" s="2">
        <v>4</v>
      </c>
      <c r="AC66" s="2">
        <v>4</v>
      </c>
      <c r="AD66" s="2">
        <f t="shared" si="0"/>
        <v>8</v>
      </c>
      <c r="AF66" s="2">
        <f t="shared" si="1"/>
        <v>8</v>
      </c>
      <c r="AG66" s="2" t="str">
        <f t="shared" si="2"/>
        <v>Ok</v>
      </c>
      <c r="AH66" s="2" t="s">
        <v>140</v>
      </c>
      <c r="AI66" s="2">
        <v>0</v>
      </c>
      <c r="AJ66" s="2" t="s">
        <v>141</v>
      </c>
      <c r="AK66" s="2">
        <f>IFERROR(VLOOKUP(AJ66,Dicionário!A:B,2,0),"Conferir")</f>
        <v>2</v>
      </c>
      <c r="AL66" s="2">
        <v>5898</v>
      </c>
      <c r="AM66" s="2" t="s">
        <v>351</v>
      </c>
      <c r="AN66" s="9">
        <f>IFERROR(VLOOKUP(AM66,Dicionário!A:B,2,0),"Conferir")</f>
        <v>2</v>
      </c>
      <c r="AO66" s="2">
        <v>0</v>
      </c>
      <c r="AP66" s="2" t="s">
        <v>307</v>
      </c>
      <c r="AQ66" s="2">
        <f>IFERROR(VLOOKUP(AP66,Dicionário!A:B,2,0),"Conferir")</f>
        <v>2</v>
      </c>
      <c r="AR66" s="2">
        <v>0</v>
      </c>
      <c r="AS66" s="2" t="s">
        <v>141</v>
      </c>
      <c r="AT66" s="9">
        <f>IFERROR(VLOOKUP(AS66,Dicionário!A:B,2,0),"Conferir")</f>
        <v>2</v>
      </c>
      <c r="AU66" s="2">
        <v>0</v>
      </c>
      <c r="AV66" s="2">
        <v>0</v>
      </c>
      <c r="AW66" s="2" t="s">
        <v>141</v>
      </c>
      <c r="AX66" s="9">
        <f>IFERROR(VLOOKUP(AW66,Dicionário!A:B,2,0),"Conferir")</f>
        <v>2</v>
      </c>
      <c r="AY66" s="2">
        <v>0</v>
      </c>
      <c r="AZ66" s="2" t="s">
        <v>141</v>
      </c>
      <c r="BA66" s="10">
        <f>IFERROR(VLOOKUP(AZ66,Dicionário!A:B,2,0),"Conferir")</f>
        <v>2</v>
      </c>
      <c r="BB66" s="2">
        <v>0</v>
      </c>
      <c r="BC66" s="2" t="s">
        <v>141</v>
      </c>
      <c r="BD66" s="10">
        <f>IFERROR(VLOOKUP(BC66,Dicionário!A:B,2,0),"Conferir")</f>
        <v>2</v>
      </c>
      <c r="BE66" s="2" t="s">
        <v>808</v>
      </c>
      <c r="BF66" s="2">
        <v>0</v>
      </c>
      <c r="BG66" s="2" t="s">
        <v>143</v>
      </c>
      <c r="BH66" s="10">
        <f>IFERROR(VLOOKUP(BG66,Dicionário!$A:$B,2,0),"CONFERIR")</f>
        <v>1</v>
      </c>
      <c r="BI66" s="2">
        <v>214</v>
      </c>
      <c r="BJ66" s="2" t="s">
        <v>377</v>
      </c>
      <c r="BK66" s="10">
        <f>IFERROR(VLOOKUP(BJ66,Dicionário!$A:$B,2,0),"CONFERIR")</f>
        <v>2</v>
      </c>
      <c r="BL66" s="2">
        <v>0</v>
      </c>
      <c r="BM66" s="2" t="s">
        <v>227</v>
      </c>
      <c r="BN66" s="10">
        <f>IFERROR(VLOOKUP(BM66,Dicionário!$A:$B,2,0),"CONFERIR")</f>
        <v>0</v>
      </c>
      <c r="BO66" s="2">
        <v>233</v>
      </c>
      <c r="BP66" s="2" t="s">
        <v>146</v>
      </c>
      <c r="BQ66" s="10">
        <f>IFERROR(VLOOKUP(BP66,Dicionário!$A:$B,2,0),"CONFERIR")</f>
        <v>2</v>
      </c>
      <c r="BR66" s="2">
        <v>349</v>
      </c>
      <c r="BS66" s="2" t="s">
        <v>146</v>
      </c>
      <c r="BT66" s="10">
        <f>IFERROR(VLOOKUP(BS66,Dicionário!$A:$B,2,0),"CONFERIR")</f>
        <v>2</v>
      </c>
      <c r="BU66" s="2">
        <v>36</v>
      </c>
      <c r="BV66" s="2" t="s">
        <v>147</v>
      </c>
      <c r="BW66" s="10">
        <f>IFERROR(VLOOKUP(BV66,Dicionário!$A:$B,2,0),"CONFERIR")</f>
        <v>2</v>
      </c>
      <c r="BX66" s="2" t="s">
        <v>202</v>
      </c>
      <c r="BY66" s="2">
        <v>140</v>
      </c>
      <c r="BZ66" s="2" t="s">
        <v>266</v>
      </c>
      <c r="CA66" s="10">
        <f>IFERROR(VLOOKUP(BZ66,Dicionário!$A:$B,2,0),"CONFERIR")</f>
        <v>0</v>
      </c>
      <c r="CB66" s="2">
        <v>300</v>
      </c>
      <c r="CC66" s="2">
        <v>2003</v>
      </c>
      <c r="CD66" s="2" t="s">
        <v>214</v>
      </c>
      <c r="CE66" s="10">
        <f>IFERROR(VLOOKUP(CD66,Dicionário!$A:$B,2,0),"CONFERIR")</f>
        <v>2</v>
      </c>
      <c r="CF66" s="2">
        <v>1821</v>
      </c>
      <c r="CG66" s="2" t="s">
        <v>297</v>
      </c>
      <c r="CH66" s="10">
        <f>IFERROR(VLOOKUP(CG66,Dicionário!$A:$B,2,0),"CONFERIR")</f>
        <v>2</v>
      </c>
      <c r="CI66" s="2">
        <v>240</v>
      </c>
      <c r="CJ66" s="2" t="s">
        <v>175</v>
      </c>
      <c r="CK66" s="10">
        <f>IFERROR(VLOOKUP(CJ66,Dicionário!$A:$B,2,0),"CONFERIR")</f>
        <v>2</v>
      </c>
      <c r="CL66" s="2" t="s">
        <v>809</v>
      </c>
      <c r="CM66" s="2">
        <v>2</v>
      </c>
      <c r="CN66" s="2">
        <v>0</v>
      </c>
      <c r="CO66" s="2">
        <v>1200</v>
      </c>
      <c r="CP66" s="2" t="s">
        <v>177</v>
      </c>
      <c r="CQ66" s="10">
        <f>IFERROR(VLOOKUP(CP66,Dicionário!$A:$B,2,0),"CONFERIR")</f>
        <v>0</v>
      </c>
      <c r="CR66" s="2">
        <v>16651</v>
      </c>
      <c r="CS66" s="2" t="s">
        <v>154</v>
      </c>
      <c r="CT66" s="10">
        <f>IFERROR(VLOOKUP(CS66,Dicionário!A:B,2,0),"Conferir")</f>
        <v>2</v>
      </c>
      <c r="CU66" s="2">
        <v>1063</v>
      </c>
      <c r="CV66" s="2" t="s">
        <v>154</v>
      </c>
      <c r="CW66" s="10">
        <f>IFERROR(VLOOKUP(CV66,Dicionário!A:B,2,0),"Conferir")</f>
        <v>2</v>
      </c>
      <c r="CX66" s="2">
        <f t="shared" si="4"/>
        <v>-1299</v>
      </c>
      <c r="CY66" s="2">
        <v>0</v>
      </c>
      <c r="CZ66" s="2" t="s">
        <v>150</v>
      </c>
      <c r="DA66" s="10">
        <f>IFERROR(VLOOKUP(CZ66,Dicionário!$A:$B,2,0),"CONFERIR")</f>
        <v>2</v>
      </c>
      <c r="DC66" s="2" t="s">
        <v>190</v>
      </c>
      <c r="DD66" s="2" t="s">
        <v>155</v>
      </c>
      <c r="DE66" s="10">
        <f>IFERROR(VLOOKUP(DD66,Dicionário!A:B,2,0),"Conferir")</f>
        <v>1</v>
      </c>
      <c r="DF66" s="2" t="s">
        <v>156</v>
      </c>
      <c r="DH66" s="2" t="s">
        <v>157</v>
      </c>
      <c r="DI66" s="10">
        <f>IFERROR(VLOOKUP(DH66,Dicionário!$A:$B,2,0),"CONFERIR")</f>
        <v>2</v>
      </c>
      <c r="DJ66" s="2" t="s">
        <v>158</v>
      </c>
      <c r="DK66" s="10">
        <f>IFERROR(VLOOKUP(DJ66,Dicionário!A:B,2,0),"Conferir")</f>
        <v>5</v>
      </c>
      <c r="DL66" s="2" t="s">
        <v>206</v>
      </c>
      <c r="DM66" s="10">
        <f>IFERROR(VLOOKUP(DL66,Dicionário!A:B,2,0),"Conferir")</f>
        <v>7</v>
      </c>
      <c r="DN66" s="2" t="s">
        <v>126</v>
      </c>
      <c r="DO66" s="10">
        <f>IFERROR(VLOOKUP(DN66,Dicionário!A:B,2,0),"Conferir")</f>
        <v>2</v>
      </c>
      <c r="DP66" s="2" t="s">
        <v>126</v>
      </c>
      <c r="DQ66" s="10">
        <f>IFERROR(VLOOKUP(DP66,Dicionário!A:B,2,0),"Conferir")</f>
        <v>2</v>
      </c>
      <c r="DS66" s="2">
        <f t="shared" si="5"/>
        <v>5898</v>
      </c>
      <c r="DT66" s="2">
        <f t="shared" si="6"/>
        <v>23187</v>
      </c>
      <c r="DU66" s="2">
        <v>19</v>
      </c>
      <c r="DV66" s="2">
        <v>2021</v>
      </c>
    </row>
    <row r="67" spans="1:126" ht="13" x14ac:dyDescent="0.15">
      <c r="A67" s="6">
        <v>44966.592573032409</v>
      </c>
      <c r="B67" s="2" t="s">
        <v>921</v>
      </c>
      <c r="C67" s="2" t="s">
        <v>919</v>
      </c>
      <c r="D67" s="2" t="s">
        <v>159</v>
      </c>
      <c r="E67" s="2" t="s">
        <v>125</v>
      </c>
      <c r="F67" s="2" t="s">
        <v>125</v>
      </c>
      <c r="G67" s="2" t="s">
        <v>126</v>
      </c>
      <c r="H67" s="2">
        <v>2</v>
      </c>
      <c r="I67" s="2">
        <v>1</v>
      </c>
      <c r="J67" s="2" t="s">
        <v>127</v>
      </c>
      <c r="K67" s="2" t="s">
        <v>128</v>
      </c>
      <c r="L67" s="2" t="s">
        <v>182</v>
      </c>
      <c r="M67" s="2" t="s">
        <v>920</v>
      </c>
      <c r="N67" s="2">
        <v>2023020178</v>
      </c>
      <c r="O67" s="2">
        <v>11968100510</v>
      </c>
      <c r="P67" s="2">
        <v>586650891</v>
      </c>
      <c r="Q67" s="2">
        <v>50547846835</v>
      </c>
      <c r="R67" s="7">
        <v>38335</v>
      </c>
      <c r="S67" s="2" t="s">
        <v>224</v>
      </c>
      <c r="T67" s="2" t="s">
        <v>133</v>
      </c>
      <c r="U67" s="2" t="s">
        <v>922</v>
      </c>
      <c r="V67" s="8" t="s">
        <v>923</v>
      </c>
      <c r="W67" s="2" t="s">
        <v>168</v>
      </c>
      <c r="X67" s="2" t="s">
        <v>137</v>
      </c>
      <c r="Y67" s="2" t="s">
        <v>138</v>
      </c>
      <c r="Z67" s="2" t="s">
        <v>139</v>
      </c>
      <c r="AB67" s="2">
        <v>3</v>
      </c>
      <c r="AC67" s="2">
        <v>3</v>
      </c>
      <c r="AD67" s="2">
        <f t="shared" si="0"/>
        <v>6</v>
      </c>
      <c r="AF67" s="2">
        <f t="shared" si="1"/>
        <v>6</v>
      </c>
      <c r="AG67" s="2" t="str">
        <f t="shared" si="2"/>
        <v>Ok</v>
      </c>
      <c r="AH67" s="2" t="s">
        <v>140</v>
      </c>
      <c r="AI67" s="2">
        <v>0</v>
      </c>
      <c r="AJ67" s="2" t="s">
        <v>141</v>
      </c>
      <c r="AK67" s="2">
        <f>IFERROR(VLOOKUP(AJ67,Dicionário!A:B,2,0),"Conferir")</f>
        <v>2</v>
      </c>
      <c r="AL67" s="2">
        <v>2922</v>
      </c>
      <c r="AM67" s="2" t="s">
        <v>142</v>
      </c>
      <c r="AN67" s="9">
        <f>IFERROR(VLOOKUP(AM67,Dicionário!A:B,2,0),"Conferir")</f>
        <v>2</v>
      </c>
      <c r="AO67" s="2">
        <v>2036</v>
      </c>
      <c r="AP67" s="2" t="s">
        <v>142</v>
      </c>
      <c r="AQ67" s="2">
        <f>IFERROR(VLOOKUP(AP67,Dicionário!A:B,2,0),"Conferir")</f>
        <v>2</v>
      </c>
      <c r="AR67" s="2">
        <v>0</v>
      </c>
      <c r="AS67" s="2" t="s">
        <v>141</v>
      </c>
      <c r="AT67" s="9">
        <f>IFERROR(VLOOKUP(AS67,Dicionário!A:B,2,0),"Conferir")</f>
        <v>2</v>
      </c>
      <c r="AU67" s="2">
        <v>0</v>
      </c>
      <c r="AV67" s="2">
        <f t="shared" ref="AV67:AV86" si="12">ROUND(AU67+CX67,0)</f>
        <v>0</v>
      </c>
      <c r="AW67" s="2" t="s">
        <v>141</v>
      </c>
      <c r="AX67" s="9">
        <f>IFERROR(VLOOKUP(AW67,Dicionário!A:B,2,0),"Conferir")</f>
        <v>2</v>
      </c>
      <c r="AY67" s="2">
        <v>0</v>
      </c>
      <c r="AZ67" s="2" t="s">
        <v>141</v>
      </c>
      <c r="BA67" s="10">
        <f>IFERROR(VLOOKUP(AZ67,Dicionário!A:B,2,0),"Conferir")</f>
        <v>2</v>
      </c>
      <c r="BB67" s="2">
        <v>0</v>
      </c>
      <c r="BC67" s="2" t="s">
        <v>141</v>
      </c>
      <c r="BD67" s="10">
        <f>IFERROR(VLOOKUP(BC67,Dicionário!A:B,2,0),"Conferir")</f>
        <v>2</v>
      </c>
      <c r="BF67" s="2">
        <v>0</v>
      </c>
      <c r="BG67" s="2" t="s">
        <v>172</v>
      </c>
      <c r="BH67" s="10">
        <f>IFERROR(VLOOKUP(BG67,Dicionário!$A:$B,2,0),"CONFERIR")</f>
        <v>2</v>
      </c>
      <c r="BI67" s="2">
        <v>500</v>
      </c>
      <c r="BJ67" s="2" t="s">
        <v>201</v>
      </c>
      <c r="BK67" s="10">
        <f>IFERROR(VLOOKUP(BJ67,Dicionário!$A:$B,2,0),"CONFERIR")</f>
        <v>0</v>
      </c>
      <c r="BL67" s="2">
        <v>0</v>
      </c>
      <c r="BM67" s="2" t="s">
        <v>150</v>
      </c>
      <c r="BN67" s="10">
        <f>IFERROR(VLOOKUP(BM67,Dicionário!$A:$B,2,0),"CONFERIR")</f>
        <v>2</v>
      </c>
      <c r="BO67" s="2">
        <v>70</v>
      </c>
      <c r="BP67" s="2" t="s">
        <v>308</v>
      </c>
      <c r="BQ67" s="10">
        <f>IFERROR(VLOOKUP(BP67,Dicionário!$A:$B,2,0),"CONFERIR")</f>
        <v>0</v>
      </c>
      <c r="BR67" s="2">
        <v>140</v>
      </c>
      <c r="BS67" s="2" t="s">
        <v>146</v>
      </c>
      <c r="BT67" s="10">
        <f>IFERROR(VLOOKUP(BS67,Dicionário!$A:$B,2,0),"CONFERIR")</f>
        <v>2</v>
      </c>
      <c r="BU67" s="2">
        <v>0</v>
      </c>
      <c r="BV67" s="2" t="s">
        <v>150</v>
      </c>
      <c r="BW67" s="10">
        <f>IFERROR(VLOOKUP(BV67,Dicionário!$A:$B,2,0),"CONFERIR")</f>
        <v>2</v>
      </c>
      <c r="BX67" s="2" t="s">
        <v>148</v>
      </c>
      <c r="BY67" s="2">
        <v>140</v>
      </c>
      <c r="BZ67" s="2" t="s">
        <v>149</v>
      </c>
      <c r="CA67" s="10">
        <f>IFERROR(VLOOKUP(BZ67,Dicionário!$A:$B,2,0),"CONFERIR")</f>
        <v>2</v>
      </c>
      <c r="CB67" s="2">
        <v>489</v>
      </c>
      <c r="CC67" s="2">
        <v>0</v>
      </c>
      <c r="CD67" s="2" t="s">
        <v>150</v>
      </c>
      <c r="CE67" s="10">
        <f>IFERROR(VLOOKUP(CD67,Dicionário!$A:$B,2,0),"CONFERIR")</f>
        <v>2</v>
      </c>
      <c r="CF67" s="2">
        <v>631</v>
      </c>
      <c r="CG67" s="2" t="s">
        <v>151</v>
      </c>
      <c r="CH67" s="10">
        <f>IFERROR(VLOOKUP(CG67,Dicionário!$A:$B,2,0),"CONFERIR")</f>
        <v>2</v>
      </c>
      <c r="CI67" s="2">
        <v>0</v>
      </c>
      <c r="CJ67" s="2" t="s">
        <v>150</v>
      </c>
      <c r="CK67" s="10">
        <f>IFERROR(VLOOKUP(CJ67,Dicionário!$A:$B,2,0),"CONFERIR")</f>
        <v>2</v>
      </c>
      <c r="CM67" s="2">
        <v>0</v>
      </c>
      <c r="CN67" s="2">
        <v>0</v>
      </c>
      <c r="CO67" s="2">
        <v>0</v>
      </c>
      <c r="CP67" s="2" t="s">
        <v>150</v>
      </c>
      <c r="CQ67" s="10">
        <f>IFERROR(VLOOKUP(CP67,Dicionário!$A:$B,2,0),"CONFERIR")</f>
        <v>2</v>
      </c>
      <c r="CR67" s="2">
        <v>0</v>
      </c>
      <c r="CS67" s="2" t="s">
        <v>150</v>
      </c>
      <c r="CT67" s="10">
        <f>IFERROR(VLOOKUP(CS67,Dicionário!A:B,2,0),"Conferir")</f>
        <v>2</v>
      </c>
      <c r="CU67" s="2">
        <v>0</v>
      </c>
      <c r="CV67" s="2" t="s">
        <v>150</v>
      </c>
      <c r="CW67" s="10">
        <f>IFERROR(VLOOKUP(CV67,Dicionário!A:B,2,0),"Conferir")</f>
        <v>2</v>
      </c>
      <c r="CX67" s="2">
        <f t="shared" si="4"/>
        <v>0</v>
      </c>
      <c r="CY67" s="2">
        <v>0</v>
      </c>
      <c r="CZ67" s="2" t="s">
        <v>150</v>
      </c>
      <c r="DA67" s="10">
        <f>IFERROR(VLOOKUP(CZ67,Dicionário!$A:$B,2,0),"CONFERIR")</f>
        <v>2</v>
      </c>
      <c r="DB67" s="2" t="s">
        <v>924</v>
      </c>
      <c r="DC67" s="2" t="s">
        <v>155</v>
      </c>
      <c r="DD67" s="2" t="s">
        <v>155</v>
      </c>
      <c r="DE67" s="10">
        <f>IFERROR(VLOOKUP(DD67,Dicionário!A:B,2,0),"Conferir")</f>
        <v>1</v>
      </c>
      <c r="DF67" s="2" t="s">
        <v>156</v>
      </c>
      <c r="DH67" s="2" t="s">
        <v>157</v>
      </c>
      <c r="DI67" s="10">
        <f>IFERROR(VLOOKUP(DH67,Dicionário!$A:$B,2,0),"CONFERIR")</f>
        <v>2</v>
      </c>
      <c r="DJ67" s="2" t="s">
        <v>158</v>
      </c>
      <c r="DK67" s="10">
        <f>IFERROR(VLOOKUP(DJ67,Dicionário!A:B,2,0),"Conferir")</f>
        <v>5</v>
      </c>
      <c r="DL67" s="2" t="s">
        <v>158</v>
      </c>
      <c r="DM67" s="10">
        <f>IFERROR(VLOOKUP(DL67,Dicionário!A:B,2,0),"Conferir")</f>
        <v>5</v>
      </c>
      <c r="DN67" s="2" t="s">
        <v>126</v>
      </c>
      <c r="DO67" s="10">
        <f>IFERROR(VLOOKUP(DN67,Dicionário!A:B,2,0),"Conferir")</f>
        <v>2</v>
      </c>
      <c r="DP67" s="2" t="s">
        <v>126</v>
      </c>
      <c r="DQ67" s="10">
        <f>IFERROR(VLOOKUP(DP67,Dicionário!A:B,2,0),"Conferir")</f>
        <v>2</v>
      </c>
      <c r="DS67" s="2">
        <f t="shared" si="5"/>
        <v>4958</v>
      </c>
      <c r="DT67" s="2">
        <f t="shared" si="6"/>
        <v>1970</v>
      </c>
      <c r="DU67" s="2">
        <v>18</v>
      </c>
      <c r="DV67" s="2">
        <v>2022</v>
      </c>
    </row>
    <row r="68" spans="1:126" ht="13" x14ac:dyDescent="0.15">
      <c r="A68" s="6">
        <v>44965.585253715282</v>
      </c>
      <c r="B68" s="2" t="s">
        <v>978</v>
      </c>
      <c r="C68" s="2" t="s">
        <v>976</v>
      </c>
      <c r="D68" s="2" t="s">
        <v>934</v>
      </c>
      <c r="E68" s="2" t="s">
        <v>125</v>
      </c>
      <c r="F68" s="2" t="s">
        <v>125</v>
      </c>
      <c r="G68" s="2" t="s">
        <v>126</v>
      </c>
      <c r="H68" s="2">
        <v>2</v>
      </c>
      <c r="I68" s="2">
        <v>2</v>
      </c>
      <c r="J68" s="2" t="s">
        <v>127</v>
      </c>
      <c r="K68" s="2" t="s">
        <v>163</v>
      </c>
      <c r="L68" s="2" t="s">
        <v>128</v>
      </c>
      <c r="M68" s="2" t="s">
        <v>977</v>
      </c>
      <c r="N68" s="2">
        <v>2023020195</v>
      </c>
      <c r="O68" s="2">
        <v>11988398511</v>
      </c>
      <c r="P68" s="2">
        <v>397088693</v>
      </c>
      <c r="Q68" s="2">
        <v>45395999841</v>
      </c>
      <c r="R68" s="7">
        <v>38124</v>
      </c>
      <c r="S68" s="2" t="s">
        <v>387</v>
      </c>
      <c r="T68" s="2" t="s">
        <v>133</v>
      </c>
      <c r="U68" s="2" t="s">
        <v>979</v>
      </c>
      <c r="V68" s="8" t="s">
        <v>980</v>
      </c>
      <c r="W68" s="2" t="s">
        <v>168</v>
      </c>
      <c r="X68" s="2" t="s">
        <v>137</v>
      </c>
      <c r="Y68" s="2" t="s">
        <v>138</v>
      </c>
      <c r="Z68" s="2" t="s">
        <v>139</v>
      </c>
      <c r="AB68" s="2">
        <v>3</v>
      </c>
      <c r="AC68" s="2">
        <v>2</v>
      </c>
      <c r="AD68" s="2">
        <f t="shared" si="0"/>
        <v>4</v>
      </c>
      <c r="AF68" s="2">
        <f t="shared" si="1"/>
        <v>4</v>
      </c>
      <c r="AG68" s="2" t="str">
        <f t="shared" si="2"/>
        <v>Ok</v>
      </c>
      <c r="AH68" s="2" t="s">
        <v>140</v>
      </c>
      <c r="AI68" s="2">
        <v>0</v>
      </c>
      <c r="AJ68" s="2" t="s">
        <v>141</v>
      </c>
      <c r="AK68" s="2">
        <f>IFERROR(VLOOKUP(AJ68,Dicionário!A:B,2,0),"Conferir")</f>
        <v>2</v>
      </c>
      <c r="AL68" s="2">
        <v>0</v>
      </c>
      <c r="AM68" s="2" t="s">
        <v>141</v>
      </c>
      <c r="AN68" s="9">
        <f>IFERROR(VLOOKUP(AM68,Dicionário!A:B,2,0),"Conferir")</f>
        <v>2</v>
      </c>
      <c r="AO68" s="2">
        <v>3153</v>
      </c>
      <c r="AP68" s="2" t="s">
        <v>142</v>
      </c>
      <c r="AQ68" s="2">
        <f>IFERROR(VLOOKUP(AP68,Dicionário!A:B,2,0),"Conferir")</f>
        <v>2</v>
      </c>
      <c r="AR68" s="2">
        <v>0</v>
      </c>
      <c r="AS68" s="2" t="s">
        <v>141</v>
      </c>
      <c r="AT68" s="9">
        <f>IFERROR(VLOOKUP(AS68,Dicionário!A:B,2,0),"Conferir")</f>
        <v>2</v>
      </c>
      <c r="AU68" s="2">
        <v>0</v>
      </c>
      <c r="AV68" s="2">
        <f t="shared" si="12"/>
        <v>54</v>
      </c>
      <c r="AW68" s="2" t="s">
        <v>141</v>
      </c>
      <c r="AX68" s="9">
        <f>IFERROR(VLOOKUP(AW68,Dicionário!A:B,2,0),"Conferir")</f>
        <v>2</v>
      </c>
      <c r="AY68" s="2">
        <v>0</v>
      </c>
      <c r="AZ68" s="2" t="s">
        <v>141</v>
      </c>
      <c r="BA68" s="10">
        <f>IFERROR(VLOOKUP(AZ68,Dicionário!A:B,2,0),"Conferir")</f>
        <v>2</v>
      </c>
      <c r="BB68" s="2">
        <v>0</v>
      </c>
      <c r="BC68" s="2" t="s">
        <v>141</v>
      </c>
      <c r="BD68" s="10">
        <f>IFERROR(VLOOKUP(BC68,Dicionário!A:B,2,0),"Conferir")</f>
        <v>2</v>
      </c>
      <c r="BE68" s="2" t="s">
        <v>981</v>
      </c>
      <c r="BF68" s="2">
        <v>0</v>
      </c>
      <c r="BG68" s="2" t="s">
        <v>143</v>
      </c>
      <c r="BH68" s="10">
        <f>IFERROR(VLOOKUP(BG68,Dicionário!$A:$B,2,0),"CONFERIR")</f>
        <v>1</v>
      </c>
      <c r="BI68" s="2">
        <v>84</v>
      </c>
      <c r="BJ68" s="2" t="s">
        <v>377</v>
      </c>
      <c r="BK68" s="10">
        <f>IFERROR(VLOOKUP(BJ68,Dicionário!$A:$B,2,0),"CONFERIR")</f>
        <v>2</v>
      </c>
      <c r="BL68" s="2">
        <v>0</v>
      </c>
      <c r="BM68" s="2" t="s">
        <v>150</v>
      </c>
      <c r="BN68" s="10">
        <f>IFERROR(VLOOKUP(BM68,Dicionário!$A:$B,2,0),"CONFERIR")</f>
        <v>2</v>
      </c>
      <c r="BO68" s="2">
        <v>26</v>
      </c>
      <c r="BP68" s="2" t="s">
        <v>146</v>
      </c>
      <c r="BQ68" s="10">
        <f>IFERROR(VLOOKUP(BP68,Dicionário!$A:$B,2,0),"CONFERIR")</f>
        <v>2</v>
      </c>
      <c r="BR68" s="2">
        <v>213</v>
      </c>
      <c r="BS68" s="2" t="s">
        <v>146</v>
      </c>
      <c r="BT68" s="10">
        <f>IFERROR(VLOOKUP(BS68,Dicionário!$A:$B,2,0),"CONFERIR")</f>
        <v>2</v>
      </c>
      <c r="BU68" s="2">
        <v>0</v>
      </c>
      <c r="BV68" s="2" t="s">
        <v>150</v>
      </c>
      <c r="BW68" s="10">
        <f>IFERROR(VLOOKUP(BV68,Dicionário!$A:$B,2,0),"CONFERIR")</f>
        <v>2</v>
      </c>
      <c r="BX68" s="2" t="s">
        <v>202</v>
      </c>
      <c r="BY68" s="2">
        <v>140</v>
      </c>
      <c r="BZ68" s="2" t="s">
        <v>149</v>
      </c>
      <c r="CA68" s="10">
        <f>IFERROR(VLOOKUP(BZ68,Dicionário!$A:$B,2,0),"CONFERIR")</f>
        <v>2</v>
      </c>
      <c r="CB68" s="2">
        <v>207</v>
      </c>
      <c r="CC68" s="2">
        <v>0</v>
      </c>
      <c r="CD68" s="2" t="s">
        <v>150</v>
      </c>
      <c r="CE68" s="10">
        <f>IFERROR(VLOOKUP(CD68,Dicionário!$A:$B,2,0),"CONFERIR")</f>
        <v>2</v>
      </c>
      <c r="CF68" s="2">
        <v>0</v>
      </c>
      <c r="CG68" s="2" t="s">
        <v>150</v>
      </c>
      <c r="CH68" s="10">
        <f>IFERROR(VLOOKUP(CG68,Dicionário!$A:$B,2,0),"CONFERIR")</f>
        <v>2</v>
      </c>
      <c r="CI68" s="2">
        <v>820</v>
      </c>
      <c r="CJ68" s="2" t="s">
        <v>152</v>
      </c>
      <c r="CK68" s="10">
        <f>IFERROR(VLOOKUP(CJ68,Dicionário!$A:$B,2,0),"CONFERIR")</f>
        <v>2</v>
      </c>
      <c r="CL68" s="2" t="s">
        <v>982</v>
      </c>
      <c r="CM68" s="2">
        <v>0</v>
      </c>
      <c r="CN68" s="2">
        <v>0</v>
      </c>
      <c r="CO68" s="2">
        <v>0</v>
      </c>
      <c r="CP68" s="2" t="s">
        <v>150</v>
      </c>
      <c r="CQ68" s="10">
        <f>IFERROR(VLOOKUP(CP68,Dicionário!$A:$B,2,0),"CONFERIR")</f>
        <v>2</v>
      </c>
      <c r="CR68" s="2">
        <v>0</v>
      </c>
      <c r="CS68" s="2" t="s">
        <v>150</v>
      </c>
      <c r="CT68" s="10">
        <f>IFERROR(VLOOKUP(CS68,Dicionário!A:B,2,0),"Conferir")</f>
        <v>2</v>
      </c>
      <c r="CU68" s="2">
        <v>648</v>
      </c>
      <c r="CV68" s="2" t="s">
        <v>154</v>
      </c>
      <c r="CW68" s="10">
        <f>IFERROR(VLOOKUP(CV68,Dicionário!A:B,2,0),"Conferir")</f>
        <v>2</v>
      </c>
      <c r="CX68" s="2">
        <f t="shared" si="4"/>
        <v>54</v>
      </c>
      <c r="CY68" s="2">
        <v>0</v>
      </c>
      <c r="CZ68" s="2" t="s">
        <v>150</v>
      </c>
      <c r="DA68" s="10">
        <f>IFERROR(VLOOKUP(CZ68,Dicionário!$A:$B,2,0),"CONFERIR")</f>
        <v>2</v>
      </c>
      <c r="DB68" s="2" t="s">
        <v>983</v>
      </c>
      <c r="DC68" s="2" t="s">
        <v>190</v>
      </c>
      <c r="DD68" s="2" t="s">
        <v>155</v>
      </c>
      <c r="DE68" s="10">
        <f>IFERROR(VLOOKUP(DD68,Dicionário!A:B,2,0),"Conferir")</f>
        <v>1</v>
      </c>
      <c r="DF68" s="2" t="s">
        <v>156</v>
      </c>
      <c r="DH68" s="2" t="s">
        <v>157</v>
      </c>
      <c r="DI68" s="10">
        <f>IFERROR(VLOOKUP(DH68,Dicionário!$A:$B,2,0),"CONFERIR")</f>
        <v>2</v>
      </c>
      <c r="DJ68" s="2" t="s">
        <v>158</v>
      </c>
      <c r="DK68" s="10">
        <f>IFERROR(VLOOKUP(DJ68,Dicionário!A:B,2,0),"Conferir")</f>
        <v>5</v>
      </c>
      <c r="DL68" s="2" t="s">
        <v>158</v>
      </c>
      <c r="DM68" s="10">
        <f>IFERROR(VLOOKUP(DL68,Dicionário!A:B,2,0),"Conferir")</f>
        <v>5</v>
      </c>
      <c r="DN68" s="2" t="s">
        <v>126</v>
      </c>
      <c r="DO68" s="10">
        <f>IFERROR(VLOOKUP(DN68,Dicionário!A:B,2,0),"Conferir")</f>
        <v>2</v>
      </c>
      <c r="DP68" s="2" t="s">
        <v>126</v>
      </c>
      <c r="DQ68" s="10">
        <f>IFERROR(VLOOKUP(DP68,Dicionário!A:B,2,0),"Conferir")</f>
        <v>2</v>
      </c>
      <c r="DS68" s="2">
        <f t="shared" si="5"/>
        <v>3153</v>
      </c>
      <c r="DT68" s="2">
        <f t="shared" si="6"/>
        <v>1490</v>
      </c>
      <c r="DU68" s="2">
        <v>19</v>
      </c>
      <c r="DV68" s="2">
        <v>2021</v>
      </c>
    </row>
    <row r="69" spans="1:126" ht="13" x14ac:dyDescent="0.15">
      <c r="A69" s="6">
        <v>44965.697674502313</v>
      </c>
      <c r="B69" s="2" t="s">
        <v>1098</v>
      </c>
      <c r="C69" s="2" t="s">
        <v>1096</v>
      </c>
      <c r="D69" s="2" t="s">
        <v>934</v>
      </c>
      <c r="E69" s="2" t="s">
        <v>125</v>
      </c>
      <c r="F69" s="2" t="s">
        <v>126</v>
      </c>
      <c r="G69" s="2" t="s">
        <v>126</v>
      </c>
      <c r="H69" s="2">
        <v>1</v>
      </c>
      <c r="I69" s="2" t="s">
        <v>162</v>
      </c>
      <c r="J69" s="2" t="s">
        <v>127</v>
      </c>
      <c r="K69" s="2" t="s">
        <v>128</v>
      </c>
      <c r="L69" s="2" t="s">
        <v>163</v>
      </c>
      <c r="M69" s="2" t="s">
        <v>1097</v>
      </c>
      <c r="N69" s="2">
        <v>2023020234</v>
      </c>
      <c r="O69" s="2">
        <v>11969281843</v>
      </c>
      <c r="P69" s="2">
        <v>536742005</v>
      </c>
      <c r="Q69" s="2">
        <v>55895535801</v>
      </c>
      <c r="R69" s="7">
        <v>38252</v>
      </c>
      <c r="S69" s="2" t="s">
        <v>132</v>
      </c>
      <c r="T69" s="2" t="s">
        <v>133</v>
      </c>
      <c r="U69" s="2" t="s">
        <v>1099</v>
      </c>
      <c r="V69" s="8" t="s">
        <v>1100</v>
      </c>
      <c r="W69" s="2" t="s">
        <v>168</v>
      </c>
      <c r="X69" s="2" t="s">
        <v>137</v>
      </c>
      <c r="Y69" s="2" t="s">
        <v>138</v>
      </c>
      <c r="Z69" s="2" t="s">
        <v>139</v>
      </c>
      <c r="AB69" s="2">
        <v>4</v>
      </c>
      <c r="AC69" s="2">
        <v>3</v>
      </c>
      <c r="AD69" s="2">
        <f t="shared" si="0"/>
        <v>6</v>
      </c>
      <c r="AE69" s="2">
        <v>1</v>
      </c>
      <c r="AF69" s="2">
        <f t="shared" si="1"/>
        <v>7</v>
      </c>
      <c r="AG69" s="2" t="str">
        <f t="shared" si="2"/>
        <v>Ok</v>
      </c>
      <c r="AH69" s="2" t="s">
        <v>169</v>
      </c>
      <c r="AI69" s="2">
        <v>0</v>
      </c>
      <c r="AJ69" s="2" t="s">
        <v>141</v>
      </c>
      <c r="AK69" s="2">
        <f>IFERROR(VLOOKUP(AJ69,Dicionário!A:B,2,0),"Conferir")</f>
        <v>2</v>
      </c>
      <c r="AL69" s="2">
        <v>500</v>
      </c>
      <c r="AM69" s="2" t="s">
        <v>188</v>
      </c>
      <c r="AN69" s="9">
        <f>IFERROR(VLOOKUP(AM69,Dicionário!A:B,2,0),"Conferir")</f>
        <v>0</v>
      </c>
      <c r="AO69" s="2">
        <v>1870</v>
      </c>
      <c r="AP69" s="2" t="s">
        <v>142</v>
      </c>
      <c r="AQ69" s="2">
        <f>IFERROR(VLOOKUP(AP69,Dicionário!A:B,2,0),"Conferir")</f>
        <v>2</v>
      </c>
      <c r="AR69" s="2">
        <v>0</v>
      </c>
      <c r="AS69" s="2" t="s">
        <v>141</v>
      </c>
      <c r="AT69" s="9">
        <f>IFERROR(VLOOKUP(AS69,Dicionário!A:B,2,0),"Conferir")</f>
        <v>2</v>
      </c>
      <c r="AU69" s="2">
        <v>0</v>
      </c>
      <c r="AV69" s="2">
        <f t="shared" si="12"/>
        <v>0</v>
      </c>
      <c r="AW69" s="2" t="s">
        <v>141</v>
      </c>
      <c r="AX69" s="9">
        <f>IFERROR(VLOOKUP(AW69,Dicionário!A:B,2,0),"Conferir")</f>
        <v>2</v>
      </c>
      <c r="AY69" s="2">
        <v>0</v>
      </c>
      <c r="AZ69" s="2" t="s">
        <v>141</v>
      </c>
      <c r="BA69" s="10">
        <f>IFERROR(VLOOKUP(AZ69,Dicionário!A:B,2,0),"Conferir")</f>
        <v>2</v>
      </c>
      <c r="BB69" s="2">
        <v>0</v>
      </c>
      <c r="BC69" s="2" t="s">
        <v>141</v>
      </c>
      <c r="BD69" s="10">
        <f>IFERROR(VLOOKUP(BC69,Dicionário!A:B,2,0),"Conferir")</f>
        <v>2</v>
      </c>
      <c r="BF69" s="2">
        <v>0</v>
      </c>
      <c r="BG69" s="2" t="s">
        <v>143</v>
      </c>
      <c r="BH69" s="10">
        <f>IFERROR(VLOOKUP(BG69,Dicionário!$A:$B,2,0),"CONFERIR")</f>
        <v>1</v>
      </c>
      <c r="BI69" s="2">
        <v>0</v>
      </c>
      <c r="BJ69" s="2" t="s">
        <v>144</v>
      </c>
      <c r="BK69" s="10">
        <f>IFERROR(VLOOKUP(BJ69,Dicionário!$A:$B,2,0),"CONFERIR")</f>
        <v>2</v>
      </c>
      <c r="BL69" s="2">
        <v>0</v>
      </c>
      <c r="BM69" s="2" t="s">
        <v>150</v>
      </c>
      <c r="BN69" s="10">
        <f>IFERROR(VLOOKUP(BM69,Dicionário!$A:$B,2,0),"CONFERIR")</f>
        <v>2</v>
      </c>
      <c r="BO69" s="2">
        <v>220</v>
      </c>
      <c r="BP69" s="2" t="s">
        <v>308</v>
      </c>
      <c r="BQ69" s="10">
        <f>IFERROR(VLOOKUP(BP69,Dicionário!$A:$B,2,0),"CONFERIR")</f>
        <v>0</v>
      </c>
      <c r="BR69" s="2">
        <v>330</v>
      </c>
      <c r="BS69" s="2" t="s">
        <v>341</v>
      </c>
      <c r="BT69" s="10">
        <f>IFERROR(VLOOKUP(BS69,Dicionário!$A:$B,2,0),"CONFERIR")</f>
        <v>0</v>
      </c>
      <c r="BU69" s="2">
        <v>232</v>
      </c>
      <c r="BV69" s="2" t="s">
        <v>353</v>
      </c>
      <c r="BW69" s="10">
        <f>IFERROR(VLOOKUP(BV69,Dicionário!$A:$B,2,0),"CONFERIR")</f>
        <v>0</v>
      </c>
      <c r="BX69" s="2" t="s">
        <v>148</v>
      </c>
      <c r="BY69" s="2">
        <v>140</v>
      </c>
      <c r="BZ69" s="2" t="s">
        <v>266</v>
      </c>
      <c r="CA69" s="10">
        <f>IFERROR(VLOOKUP(BZ69,Dicionário!$A:$B,2,0),"CONFERIR")</f>
        <v>0</v>
      </c>
      <c r="CB69" s="2">
        <v>600</v>
      </c>
      <c r="CC69" s="2">
        <v>0</v>
      </c>
      <c r="CD69" s="2" t="s">
        <v>150</v>
      </c>
      <c r="CE69" s="10">
        <f>IFERROR(VLOOKUP(CD69,Dicionário!$A:$B,2,0),"CONFERIR")</f>
        <v>2</v>
      </c>
      <c r="CF69" s="2">
        <v>0</v>
      </c>
      <c r="CG69" s="2" t="s">
        <v>150</v>
      </c>
      <c r="CH69" s="10">
        <f>IFERROR(VLOOKUP(CG69,Dicionário!$A:$B,2,0),"CONFERIR")</f>
        <v>2</v>
      </c>
      <c r="CI69" s="2">
        <v>250</v>
      </c>
      <c r="CJ69" s="2" t="s">
        <v>175</v>
      </c>
      <c r="CK69" s="10">
        <f>IFERROR(VLOOKUP(CJ69,Dicionário!$A:$B,2,0),"CONFERIR")</f>
        <v>2</v>
      </c>
      <c r="CL69" s="2" t="s">
        <v>1101</v>
      </c>
      <c r="CM69" s="2">
        <v>1</v>
      </c>
      <c r="CN69" s="2">
        <v>1</v>
      </c>
      <c r="CO69" s="2">
        <v>340</v>
      </c>
      <c r="CP69" s="2" t="s">
        <v>177</v>
      </c>
      <c r="CQ69" s="10">
        <f>IFERROR(VLOOKUP(CP69,Dicionário!$A:$B,2,0),"CONFERIR")</f>
        <v>0</v>
      </c>
      <c r="CR69" s="2">
        <v>0</v>
      </c>
      <c r="CS69" s="2" t="s">
        <v>150</v>
      </c>
      <c r="CT69" s="10">
        <f>IFERROR(VLOOKUP(CS69,Dicionário!A:B,2,0),"Conferir")</f>
        <v>2</v>
      </c>
      <c r="CU69" s="2">
        <v>0</v>
      </c>
      <c r="CV69" s="2" t="s">
        <v>150</v>
      </c>
      <c r="CW69" s="10">
        <f>IFERROR(VLOOKUP(CV69,Dicionário!A:B,2,0),"Conferir")</f>
        <v>2</v>
      </c>
      <c r="CX69" s="2">
        <f t="shared" si="4"/>
        <v>0</v>
      </c>
      <c r="CY69" s="2">
        <v>30000</v>
      </c>
      <c r="CZ69" s="2" t="s">
        <v>177</v>
      </c>
      <c r="DA69" s="10">
        <f>IFERROR(VLOOKUP(CZ69,Dicionário!$A:$B,2,0),"CONFERIR")</f>
        <v>0</v>
      </c>
      <c r="DB69" s="2" t="s">
        <v>1102</v>
      </c>
      <c r="DC69" s="2" t="s">
        <v>190</v>
      </c>
      <c r="DD69" s="2" t="s">
        <v>155</v>
      </c>
      <c r="DE69" s="10">
        <f>IFERROR(VLOOKUP(DD69,Dicionário!A:B,2,0),"Conferir")</f>
        <v>1</v>
      </c>
      <c r="DF69" s="2" t="s">
        <v>156</v>
      </c>
      <c r="DH69" s="2" t="s">
        <v>157</v>
      </c>
      <c r="DI69" s="10">
        <f>IFERROR(VLOOKUP(DH69,Dicionário!$A:$B,2,0),"CONFERIR")</f>
        <v>2</v>
      </c>
      <c r="DJ69" s="2" t="s">
        <v>206</v>
      </c>
      <c r="DK69" s="10">
        <f>IFERROR(VLOOKUP(DJ69,Dicionário!A:B,2,0),"Conferir")</f>
        <v>7</v>
      </c>
      <c r="DL69" s="2" t="s">
        <v>230</v>
      </c>
      <c r="DM69" s="10">
        <f>IFERROR(VLOOKUP(DL69,Dicionário!A:B,2,0),"Conferir")</f>
        <v>4</v>
      </c>
      <c r="DN69" s="2" t="s">
        <v>126</v>
      </c>
      <c r="DO69" s="10">
        <f>IFERROR(VLOOKUP(DN69,Dicionário!A:B,2,0),"Conferir")</f>
        <v>2</v>
      </c>
      <c r="DP69" s="2" t="s">
        <v>126</v>
      </c>
      <c r="DQ69" s="10">
        <f>IFERROR(VLOOKUP(DP69,Dicionário!A:B,2,0),"Conferir")</f>
        <v>2</v>
      </c>
      <c r="DS69" s="2">
        <f t="shared" si="5"/>
        <v>2370</v>
      </c>
      <c r="DT69" s="2">
        <f t="shared" si="6"/>
        <v>32112</v>
      </c>
      <c r="DU69" s="2">
        <v>19</v>
      </c>
      <c r="DV69" s="2">
        <v>2022</v>
      </c>
    </row>
    <row r="70" spans="1:126" ht="13" x14ac:dyDescent="0.15">
      <c r="A70" s="6">
        <v>44967.42740241898</v>
      </c>
      <c r="B70" s="2" t="s">
        <v>1556</v>
      </c>
      <c r="C70" s="2" t="s">
        <v>1554</v>
      </c>
      <c r="D70" s="2" t="s">
        <v>159</v>
      </c>
      <c r="E70" s="2" t="s">
        <v>125</v>
      </c>
      <c r="F70" s="2" t="s">
        <v>125</v>
      </c>
      <c r="G70" s="2" t="s">
        <v>126</v>
      </c>
      <c r="H70" s="2">
        <v>2</v>
      </c>
      <c r="I70" s="2" t="s">
        <v>162</v>
      </c>
      <c r="J70" s="2" t="s">
        <v>127</v>
      </c>
      <c r="K70" s="2" t="s">
        <v>128</v>
      </c>
      <c r="L70" s="2" t="s">
        <v>163</v>
      </c>
      <c r="M70" s="2" t="s">
        <v>1555</v>
      </c>
      <c r="N70" s="2">
        <v>2023020367</v>
      </c>
      <c r="O70" s="2">
        <v>11983095043</v>
      </c>
      <c r="P70" s="2">
        <v>507379044</v>
      </c>
      <c r="Q70" s="2">
        <v>52765846804</v>
      </c>
      <c r="R70" s="7">
        <v>38060</v>
      </c>
      <c r="S70" s="2" t="s">
        <v>132</v>
      </c>
      <c r="T70" s="2" t="s">
        <v>133</v>
      </c>
      <c r="U70" s="2" t="s">
        <v>1557</v>
      </c>
      <c r="V70" s="8" t="s">
        <v>1558</v>
      </c>
      <c r="W70" s="2" t="s">
        <v>168</v>
      </c>
      <c r="X70" s="2" t="s">
        <v>137</v>
      </c>
      <c r="Y70" s="2" t="s">
        <v>138</v>
      </c>
      <c r="Z70" s="2" t="s">
        <v>139</v>
      </c>
      <c r="AB70" s="2">
        <v>4</v>
      </c>
      <c r="AC70" s="2">
        <v>4</v>
      </c>
      <c r="AD70" s="2">
        <f t="shared" si="0"/>
        <v>8</v>
      </c>
      <c r="AF70" s="2">
        <f t="shared" si="1"/>
        <v>8</v>
      </c>
      <c r="AG70" s="2" t="str">
        <f t="shared" si="2"/>
        <v>Ok</v>
      </c>
      <c r="AH70" s="2" t="s">
        <v>140</v>
      </c>
      <c r="AI70" s="2">
        <v>0</v>
      </c>
      <c r="AJ70" s="2" t="s">
        <v>141</v>
      </c>
      <c r="AK70" s="2">
        <f>IFERROR(VLOOKUP(AJ70,Dicionário!A:B,2,0),"Conferir")</f>
        <v>2</v>
      </c>
      <c r="AL70" s="2">
        <v>1330</v>
      </c>
      <c r="AM70" s="2" t="s">
        <v>142</v>
      </c>
      <c r="AN70" s="9">
        <f>IFERROR(VLOOKUP(AM70,Dicionário!A:B,2,0),"Conferir")</f>
        <v>2</v>
      </c>
      <c r="AO70" s="2">
        <v>0</v>
      </c>
      <c r="AP70" s="2" t="s">
        <v>141</v>
      </c>
      <c r="AQ70" s="2">
        <f>IFERROR(VLOOKUP(AP70,Dicionário!A:B,2,0),"Conferir")</f>
        <v>2</v>
      </c>
      <c r="AR70" s="2">
        <v>1512</v>
      </c>
      <c r="AS70" s="2" t="s">
        <v>142</v>
      </c>
      <c r="AT70" s="9">
        <f>IFERROR(VLOOKUP(AS70,Dicionário!A:B,2,0),"Conferir")</f>
        <v>2</v>
      </c>
      <c r="AU70" s="2">
        <v>0</v>
      </c>
      <c r="AV70" s="2">
        <f t="shared" si="12"/>
        <v>0</v>
      </c>
      <c r="AW70" s="2" t="s">
        <v>141</v>
      </c>
      <c r="AX70" s="9">
        <f>IFERROR(VLOOKUP(AW70,Dicionário!A:B,2,0),"Conferir")</f>
        <v>2</v>
      </c>
      <c r="AY70" s="2">
        <v>0</v>
      </c>
      <c r="AZ70" s="2" t="s">
        <v>141</v>
      </c>
      <c r="BA70" s="10">
        <f>IFERROR(VLOOKUP(AZ70,Dicionário!A:B,2,0),"Conferir")</f>
        <v>2</v>
      </c>
      <c r="BB70" s="2">
        <v>68</v>
      </c>
      <c r="BC70" s="2" t="s">
        <v>142</v>
      </c>
      <c r="BD70" s="10">
        <f>IFERROR(VLOOKUP(BC70,Dicionário!A:B,2,0),"Conferir")</f>
        <v>2</v>
      </c>
      <c r="BF70" s="2">
        <v>0</v>
      </c>
      <c r="BG70" s="2" t="s">
        <v>172</v>
      </c>
      <c r="BH70" s="10">
        <f>IFERROR(VLOOKUP(BG70,Dicionário!$A:$B,2,0),"CONFERIR")</f>
        <v>2</v>
      </c>
      <c r="BI70" s="2">
        <v>1830</v>
      </c>
      <c r="BJ70" s="2" t="s">
        <v>173</v>
      </c>
      <c r="BK70" s="10">
        <f>IFERROR(VLOOKUP(BJ70,Dicionário!$A:$B,2,0),"CONFERIR")</f>
        <v>2</v>
      </c>
      <c r="BL70" s="2">
        <v>0</v>
      </c>
      <c r="BM70" s="2" t="s">
        <v>150</v>
      </c>
      <c r="BN70" s="10">
        <f>IFERROR(VLOOKUP(BM70,Dicionário!$A:$B,2,0),"CONFERIR")</f>
        <v>2</v>
      </c>
      <c r="BO70" s="2">
        <v>76</v>
      </c>
      <c r="BP70" s="2" t="s">
        <v>146</v>
      </c>
      <c r="BQ70" s="10">
        <f>IFERROR(VLOOKUP(BP70,Dicionário!$A:$B,2,0),"CONFERIR")</f>
        <v>2</v>
      </c>
      <c r="BR70" s="2">
        <v>185</v>
      </c>
      <c r="BS70" s="2" t="s">
        <v>146</v>
      </c>
      <c r="BT70" s="10">
        <f>IFERROR(VLOOKUP(BS70,Dicionário!$A:$B,2,0),"CONFERIR")</f>
        <v>2</v>
      </c>
      <c r="BU70" s="2">
        <v>0</v>
      </c>
      <c r="BV70" s="2" t="s">
        <v>150</v>
      </c>
      <c r="BW70" s="10">
        <f>IFERROR(VLOOKUP(BV70,Dicionário!$A:$B,2,0),"CONFERIR")</f>
        <v>2</v>
      </c>
      <c r="BX70" s="2" t="s">
        <v>202</v>
      </c>
      <c r="BY70" s="2">
        <v>140</v>
      </c>
      <c r="BZ70" s="2" t="s">
        <v>149</v>
      </c>
      <c r="CA70" s="10">
        <f>IFERROR(VLOOKUP(BZ70,Dicionário!$A:$B,2,0),"CONFERIR")</f>
        <v>2</v>
      </c>
      <c r="CB70" s="2">
        <v>20</v>
      </c>
      <c r="CC70" s="2">
        <v>0</v>
      </c>
      <c r="CD70" s="2" t="s">
        <v>150</v>
      </c>
      <c r="CE70" s="10">
        <f>IFERROR(VLOOKUP(CD70,Dicionário!$A:$B,2,0),"CONFERIR")</f>
        <v>2</v>
      </c>
      <c r="CF70" s="2">
        <v>0</v>
      </c>
      <c r="CG70" s="2" t="s">
        <v>150</v>
      </c>
      <c r="CH70" s="10">
        <f>IFERROR(VLOOKUP(CG70,Dicionário!$A:$B,2,0),"CONFERIR")</f>
        <v>2</v>
      </c>
      <c r="CI70" s="2">
        <v>0</v>
      </c>
      <c r="CJ70" s="2" t="s">
        <v>150</v>
      </c>
      <c r="CK70" s="10">
        <f>IFERROR(VLOOKUP(CJ70,Dicionário!$A:$B,2,0),"CONFERIR")</f>
        <v>2</v>
      </c>
      <c r="CM70" s="2">
        <v>1</v>
      </c>
      <c r="CN70" s="2">
        <v>0</v>
      </c>
      <c r="CO70" s="2">
        <v>709</v>
      </c>
      <c r="CP70" s="2" t="s">
        <v>154</v>
      </c>
      <c r="CQ70" s="10">
        <f>IFERROR(VLOOKUP(CP70,Dicionário!$A:$B,2,0),"CONFERIR")</f>
        <v>2</v>
      </c>
      <c r="CR70" s="2">
        <v>0</v>
      </c>
      <c r="CS70" s="2" t="s">
        <v>154</v>
      </c>
      <c r="CT70" s="10">
        <f>IFERROR(VLOOKUP(CS70,Dicionário!A:B,2,0),"Conferir")</f>
        <v>2</v>
      </c>
      <c r="CU70" s="2">
        <v>0</v>
      </c>
      <c r="CV70" s="2" t="s">
        <v>154</v>
      </c>
      <c r="CW70" s="10">
        <f>IFERROR(VLOOKUP(CV70,Dicionário!A:B,2,0),"Conferir")</f>
        <v>2</v>
      </c>
      <c r="CX70" s="2">
        <f t="shared" si="4"/>
        <v>0</v>
      </c>
      <c r="CY70" s="2">
        <v>0</v>
      </c>
      <c r="CZ70" s="2" t="s">
        <v>150</v>
      </c>
      <c r="DA70" s="10">
        <f>IFERROR(VLOOKUP(CZ70,Dicionário!$A:$B,2,0),"CONFERIR")</f>
        <v>2</v>
      </c>
      <c r="DC70" s="2" t="s">
        <v>155</v>
      </c>
      <c r="DD70" s="2" t="s">
        <v>155</v>
      </c>
      <c r="DE70" s="10">
        <f>IFERROR(VLOOKUP(DD70,Dicionário!A:B,2,0),"Conferir")</f>
        <v>1</v>
      </c>
      <c r="DF70" s="2" t="s">
        <v>156</v>
      </c>
      <c r="DH70" s="2" t="s">
        <v>157</v>
      </c>
      <c r="DI70" s="10">
        <f>IFERROR(VLOOKUP(DH70,Dicionário!$A:$B,2,0),"CONFERIR")</f>
        <v>2</v>
      </c>
      <c r="DJ70" s="2" t="s">
        <v>257</v>
      </c>
      <c r="DK70" s="10">
        <f>IFERROR(VLOOKUP(DJ70,Dicionário!A:B,2,0),"Conferir")</f>
        <v>1</v>
      </c>
      <c r="DL70" s="2" t="s">
        <v>229</v>
      </c>
      <c r="DM70" s="10">
        <f>IFERROR(VLOOKUP(DL70,Dicionário!A:B,2,0),"Conferir")</f>
        <v>2</v>
      </c>
      <c r="DN70" s="2" t="s">
        <v>126</v>
      </c>
      <c r="DO70" s="10">
        <f>IFERROR(VLOOKUP(DN70,Dicionário!A:B,2,0),"Conferir")</f>
        <v>2</v>
      </c>
      <c r="DP70" s="2" t="s">
        <v>126</v>
      </c>
      <c r="DQ70" s="10">
        <f>IFERROR(VLOOKUP(DP70,Dicionário!A:B,2,0),"Conferir")</f>
        <v>2</v>
      </c>
      <c r="DS70" s="2">
        <f t="shared" si="5"/>
        <v>2910</v>
      </c>
      <c r="DT70" s="2">
        <f t="shared" si="6"/>
        <v>2960</v>
      </c>
      <c r="DU70" s="2">
        <v>19</v>
      </c>
      <c r="DV70" s="2">
        <v>2022</v>
      </c>
    </row>
    <row r="71" spans="1:126" ht="13" x14ac:dyDescent="0.15">
      <c r="A71" s="6">
        <v>44965.519377812496</v>
      </c>
      <c r="B71" s="2" t="s">
        <v>1622</v>
      </c>
      <c r="C71" s="2" t="s">
        <v>1620</v>
      </c>
      <c r="D71" s="2" t="s">
        <v>392</v>
      </c>
      <c r="E71" s="2" t="s">
        <v>125</v>
      </c>
      <c r="F71" s="2" t="s">
        <v>126</v>
      </c>
      <c r="G71" s="2" t="s">
        <v>126</v>
      </c>
      <c r="H71" s="2">
        <v>1</v>
      </c>
      <c r="I71" s="2" t="s">
        <v>162</v>
      </c>
      <c r="J71" s="2" t="s">
        <v>127</v>
      </c>
      <c r="K71" s="2" t="s">
        <v>128</v>
      </c>
      <c r="L71" s="2" t="s">
        <v>163</v>
      </c>
      <c r="M71" s="2" t="s">
        <v>1621</v>
      </c>
      <c r="N71" s="2">
        <v>2023020385</v>
      </c>
      <c r="O71" s="2">
        <v>11978297936</v>
      </c>
      <c r="P71" s="2">
        <v>594348067</v>
      </c>
      <c r="Q71" s="2">
        <v>49261384846</v>
      </c>
      <c r="R71" s="7">
        <v>37779</v>
      </c>
      <c r="S71" s="2" t="s">
        <v>132</v>
      </c>
      <c r="T71" s="2" t="s">
        <v>133</v>
      </c>
      <c r="U71" s="2" t="s">
        <v>1623</v>
      </c>
      <c r="V71" s="8" t="s">
        <v>1624</v>
      </c>
      <c r="W71" s="2" t="s">
        <v>168</v>
      </c>
      <c r="X71" s="2" t="s">
        <v>137</v>
      </c>
      <c r="Y71" s="2" t="s">
        <v>138</v>
      </c>
      <c r="Z71" s="2" t="s">
        <v>139</v>
      </c>
      <c r="AB71" s="2">
        <v>4</v>
      </c>
      <c r="AC71" s="2">
        <v>4</v>
      </c>
      <c r="AD71" s="2">
        <f t="shared" si="0"/>
        <v>8</v>
      </c>
      <c r="AF71" s="2">
        <f t="shared" si="1"/>
        <v>8</v>
      </c>
      <c r="AG71" s="2" t="str">
        <f t="shared" si="2"/>
        <v>Ok</v>
      </c>
      <c r="AH71" s="2" t="s">
        <v>169</v>
      </c>
      <c r="AI71" s="2">
        <v>0</v>
      </c>
      <c r="AJ71" s="2" t="s">
        <v>141</v>
      </c>
      <c r="AK71" s="2">
        <f>IFERROR(VLOOKUP(AJ71,Dicionário!A:B,2,0),"Conferir")</f>
        <v>2</v>
      </c>
      <c r="AL71" s="2">
        <v>4500</v>
      </c>
      <c r="AM71" s="2" t="s">
        <v>142</v>
      </c>
      <c r="AN71" s="9">
        <f>IFERROR(VLOOKUP(AM71,Dicionário!A:B,2,0),"Conferir")</f>
        <v>2</v>
      </c>
      <c r="AO71" s="2">
        <v>0</v>
      </c>
      <c r="AP71" s="2" t="s">
        <v>141</v>
      </c>
      <c r="AQ71" s="2">
        <f>IFERROR(VLOOKUP(AP71,Dicionário!A:B,2,0),"Conferir")</f>
        <v>2</v>
      </c>
      <c r="AR71" s="2">
        <v>0</v>
      </c>
      <c r="AS71" s="2" t="s">
        <v>141</v>
      </c>
      <c r="AT71" s="9">
        <f>IFERROR(VLOOKUP(AS71,Dicionário!A:B,2,0),"Conferir")</f>
        <v>2</v>
      </c>
      <c r="AU71" s="2">
        <v>0</v>
      </c>
      <c r="AV71" s="2">
        <f t="shared" si="12"/>
        <v>0</v>
      </c>
      <c r="AW71" s="2" t="s">
        <v>141</v>
      </c>
      <c r="AX71" s="9">
        <f>IFERROR(VLOOKUP(AW71,Dicionário!A:B,2,0),"Conferir")</f>
        <v>2</v>
      </c>
      <c r="AY71" s="2">
        <v>0</v>
      </c>
      <c r="AZ71" s="2" t="s">
        <v>141</v>
      </c>
      <c r="BA71" s="10">
        <f>IFERROR(VLOOKUP(AZ71,Dicionário!A:B,2,0),"Conferir")</f>
        <v>2</v>
      </c>
      <c r="BB71" s="2">
        <v>0</v>
      </c>
      <c r="BC71" s="2" t="s">
        <v>141</v>
      </c>
      <c r="BD71" s="10">
        <f>IFERROR(VLOOKUP(BC71,Dicionário!A:B,2,0),"Conferir")</f>
        <v>2</v>
      </c>
      <c r="BF71" s="2">
        <v>1</v>
      </c>
      <c r="BG71" s="2" t="s">
        <v>172</v>
      </c>
      <c r="BH71" s="10">
        <f>IFERROR(VLOOKUP(BG71,Dicionário!$A:$B,2,0),"CONFERIR")</f>
        <v>2</v>
      </c>
      <c r="BI71" s="2">
        <v>2445</v>
      </c>
      <c r="BJ71" s="2" t="s">
        <v>377</v>
      </c>
      <c r="BK71" s="10">
        <f>IFERROR(VLOOKUP(BJ71,Dicionário!$A:$B,2,0),"CONFERIR")</f>
        <v>2</v>
      </c>
      <c r="BL71" s="2">
        <v>0</v>
      </c>
      <c r="BM71" s="2" t="s">
        <v>150</v>
      </c>
      <c r="BN71" s="10">
        <f>IFERROR(VLOOKUP(BM71,Dicionário!$A:$B,2,0),"CONFERIR")</f>
        <v>2</v>
      </c>
      <c r="BO71" s="2">
        <v>147</v>
      </c>
      <c r="BP71" s="2" t="s">
        <v>146</v>
      </c>
      <c r="BQ71" s="10">
        <f>IFERROR(VLOOKUP(BP71,Dicionário!$A:$B,2,0),"CONFERIR")</f>
        <v>2</v>
      </c>
      <c r="BR71" s="2">
        <v>162</v>
      </c>
      <c r="BS71" s="2" t="s">
        <v>146</v>
      </c>
      <c r="BT71" s="10">
        <f>IFERROR(VLOOKUP(BS71,Dicionário!$A:$B,2,0),"CONFERIR")</f>
        <v>2</v>
      </c>
      <c r="BU71" s="2">
        <v>200</v>
      </c>
      <c r="BV71" s="2" t="s">
        <v>353</v>
      </c>
      <c r="BW71" s="10">
        <f>IFERROR(VLOOKUP(BV71,Dicionário!$A:$B,2,0),"CONFERIR")</f>
        <v>0</v>
      </c>
      <c r="BX71" s="2" t="s">
        <v>148</v>
      </c>
      <c r="BY71" s="2">
        <v>137</v>
      </c>
      <c r="BZ71" s="2" t="s">
        <v>149</v>
      </c>
      <c r="CA71" s="10">
        <f>IFERROR(VLOOKUP(BZ71,Dicionário!$A:$B,2,0),"CONFERIR")</f>
        <v>2</v>
      </c>
      <c r="CB71" s="2">
        <v>517</v>
      </c>
      <c r="CC71" s="2">
        <v>900</v>
      </c>
      <c r="CD71" s="2" t="s">
        <v>327</v>
      </c>
      <c r="CE71" s="10">
        <f>IFERROR(VLOOKUP(CD71,Dicionário!$A:$B,2,0),"CONFERIR")</f>
        <v>0</v>
      </c>
      <c r="CF71" s="2">
        <v>542</v>
      </c>
      <c r="CG71" s="2" t="s">
        <v>267</v>
      </c>
      <c r="CH71" s="10">
        <f>IFERROR(VLOOKUP(CG71,Dicionário!$A:$B,2,0),"CONFERIR")</f>
        <v>0</v>
      </c>
      <c r="CI71" s="2">
        <v>10</v>
      </c>
      <c r="CJ71" s="2" t="s">
        <v>150</v>
      </c>
      <c r="CK71" s="10">
        <f>IFERROR(VLOOKUP(CJ71,Dicionário!$A:$B,2,0),"CONFERIR")</f>
        <v>2</v>
      </c>
      <c r="CL71" s="2" t="s">
        <v>1625</v>
      </c>
      <c r="CM71" s="2">
        <v>1</v>
      </c>
      <c r="CN71" s="2">
        <v>0</v>
      </c>
      <c r="CO71" s="2">
        <v>1200</v>
      </c>
      <c r="CP71" s="2" t="s">
        <v>177</v>
      </c>
      <c r="CQ71" s="10">
        <f>IFERROR(VLOOKUP(CP71,Dicionário!$A:$B,2,0),"CONFERIR")</f>
        <v>0</v>
      </c>
      <c r="CR71" s="2">
        <v>0</v>
      </c>
      <c r="CS71" s="2" t="s">
        <v>150</v>
      </c>
      <c r="CT71" s="10">
        <f>IFERROR(VLOOKUP(CS71,Dicionário!A:B,2,0),"Conferir")</f>
        <v>2</v>
      </c>
      <c r="CU71" s="2">
        <v>0</v>
      </c>
      <c r="CV71" s="2" t="s">
        <v>150</v>
      </c>
      <c r="CW71" s="10">
        <f>IFERROR(VLOOKUP(CV71,Dicionário!A:B,2,0),"Conferir")</f>
        <v>2</v>
      </c>
      <c r="CX71" s="2">
        <f t="shared" si="4"/>
        <v>0</v>
      </c>
      <c r="CY71" s="2">
        <v>0</v>
      </c>
      <c r="CZ71" s="2" t="s">
        <v>150</v>
      </c>
      <c r="DA71" s="10">
        <f>IFERROR(VLOOKUP(CZ71,Dicionário!$A:$B,2,0),"CONFERIR")</f>
        <v>2</v>
      </c>
      <c r="DB71" s="2" t="s">
        <v>1626</v>
      </c>
      <c r="DC71" s="2" t="s">
        <v>203</v>
      </c>
      <c r="DD71" s="2" t="s">
        <v>155</v>
      </c>
      <c r="DE71" s="10">
        <f>IFERROR(VLOOKUP(DD71,Dicionário!A:B,2,0),"Conferir")</f>
        <v>1</v>
      </c>
      <c r="DF71" s="2" t="s">
        <v>156</v>
      </c>
      <c r="DH71" s="2" t="s">
        <v>157</v>
      </c>
      <c r="DI71" s="10">
        <f>IFERROR(VLOOKUP(DH71,Dicionário!$A:$B,2,0),"CONFERIR")</f>
        <v>2</v>
      </c>
      <c r="DJ71" s="2" t="s">
        <v>229</v>
      </c>
      <c r="DK71" s="10">
        <f>IFERROR(VLOOKUP(DJ71,Dicionário!A:B,2,0),"Conferir")</f>
        <v>2</v>
      </c>
      <c r="DL71" s="2" t="s">
        <v>206</v>
      </c>
      <c r="DM71" s="10">
        <f>IFERROR(VLOOKUP(DL71,Dicionário!A:B,2,0),"Conferir")</f>
        <v>7</v>
      </c>
      <c r="DN71" s="2" t="s">
        <v>126</v>
      </c>
      <c r="DO71" s="10">
        <f>IFERROR(VLOOKUP(DN71,Dicionário!A:B,2,0),"Conferir")</f>
        <v>2</v>
      </c>
      <c r="DP71" s="2" t="s">
        <v>126</v>
      </c>
      <c r="DQ71" s="10">
        <f>IFERROR(VLOOKUP(DP71,Dicionário!A:B,2,0),"Conferir")</f>
        <v>2</v>
      </c>
      <c r="DR71" s="2" t="s">
        <v>1627</v>
      </c>
      <c r="DS71" s="2">
        <f t="shared" si="5"/>
        <v>4500</v>
      </c>
      <c r="DT71" s="2">
        <f t="shared" si="6"/>
        <v>6260</v>
      </c>
      <c r="DU71" s="2">
        <v>20</v>
      </c>
      <c r="DV71" s="2">
        <v>2021</v>
      </c>
    </row>
    <row r="72" spans="1:126" ht="13" x14ac:dyDescent="0.15">
      <c r="A72" s="6">
        <v>44967.732126840274</v>
      </c>
      <c r="B72" s="2" t="s">
        <v>396</v>
      </c>
      <c r="C72" s="2" t="s">
        <v>393</v>
      </c>
      <c r="D72" s="2" t="s">
        <v>392</v>
      </c>
      <c r="E72" s="2" t="s">
        <v>125</v>
      </c>
      <c r="F72" s="2" t="s">
        <v>126</v>
      </c>
      <c r="G72" s="2" t="s">
        <v>394</v>
      </c>
      <c r="H72" s="2">
        <v>2</v>
      </c>
      <c r="I72" s="2">
        <v>4</v>
      </c>
      <c r="J72" s="2">
        <v>2</v>
      </c>
      <c r="K72" s="2" t="s">
        <v>128</v>
      </c>
      <c r="L72" s="2" t="s">
        <v>163</v>
      </c>
      <c r="M72" s="2" t="s">
        <v>395</v>
      </c>
      <c r="N72" s="2">
        <v>2023020048</v>
      </c>
      <c r="O72" s="2">
        <v>43999141195</v>
      </c>
      <c r="P72" s="2">
        <v>161902500</v>
      </c>
      <c r="Q72" s="8" t="s">
        <v>397</v>
      </c>
      <c r="R72" s="7">
        <v>36250</v>
      </c>
      <c r="S72" s="2" t="s">
        <v>398</v>
      </c>
      <c r="T72" s="2" t="s">
        <v>133</v>
      </c>
      <c r="U72" s="2" t="s">
        <v>399</v>
      </c>
      <c r="V72" s="2">
        <v>86010060</v>
      </c>
      <c r="W72" s="2" t="s">
        <v>400</v>
      </c>
      <c r="X72" s="2" t="s">
        <v>137</v>
      </c>
      <c r="Y72" s="2" t="s">
        <v>138</v>
      </c>
      <c r="Z72" s="2" t="s">
        <v>139</v>
      </c>
      <c r="AA72" s="2" t="s">
        <v>401</v>
      </c>
      <c r="AB72" s="2">
        <v>2</v>
      </c>
      <c r="AC72" s="2">
        <v>2</v>
      </c>
      <c r="AD72" s="2">
        <f t="shared" si="0"/>
        <v>4</v>
      </c>
      <c r="AF72" s="2">
        <f t="shared" si="1"/>
        <v>4</v>
      </c>
      <c r="AG72" s="2" t="str">
        <f t="shared" si="2"/>
        <v>Ok</v>
      </c>
      <c r="AH72" s="2" t="s">
        <v>169</v>
      </c>
      <c r="AI72" s="2">
        <v>0</v>
      </c>
      <c r="AJ72" s="2" t="s">
        <v>141</v>
      </c>
      <c r="AK72" s="2">
        <f>IFERROR(VLOOKUP(AJ72,Dicionário!A:B,2,0),"Conferir")</f>
        <v>2</v>
      </c>
      <c r="AL72" s="2">
        <v>0</v>
      </c>
      <c r="AM72" s="2" t="s">
        <v>141</v>
      </c>
      <c r="AN72" s="9">
        <f>IFERROR(VLOOKUP(AM72,Dicionário!A:B,2,0),"Conferir")</f>
        <v>2</v>
      </c>
      <c r="AO72" s="2">
        <v>0</v>
      </c>
      <c r="AP72" s="2" t="s">
        <v>141</v>
      </c>
      <c r="AQ72" s="2">
        <f>IFERROR(VLOOKUP(AP72,Dicionário!A:B,2,0),"Conferir")</f>
        <v>2</v>
      </c>
      <c r="AR72" s="2">
        <v>0</v>
      </c>
      <c r="AS72" s="2" t="s">
        <v>141</v>
      </c>
      <c r="AT72" s="9">
        <f>IFERROR(VLOOKUP(AS72,Dicionário!A:B,2,0),"Conferir")</f>
        <v>2</v>
      </c>
      <c r="AU72" s="2">
        <v>0</v>
      </c>
      <c r="AV72" s="2">
        <f t="shared" si="12"/>
        <v>0</v>
      </c>
      <c r="AW72" s="2" t="s">
        <v>141</v>
      </c>
      <c r="AX72" s="9">
        <f>IFERROR(VLOOKUP(AW72,Dicionário!A:B,2,0),"Conferir")</f>
        <v>2</v>
      </c>
      <c r="AY72" s="2">
        <v>6000</v>
      </c>
      <c r="AZ72" s="2" t="s">
        <v>200</v>
      </c>
      <c r="BA72" s="10">
        <f>IFERROR(VLOOKUP(AZ72,Dicionário!A:B,2,0),"Conferir")</f>
        <v>0</v>
      </c>
      <c r="BB72" s="2">
        <v>1208</v>
      </c>
      <c r="BC72" s="2" t="s">
        <v>200</v>
      </c>
      <c r="BD72" s="10">
        <f>IFERROR(VLOOKUP(BC72,Dicionário!A:B,2,0),"Conferir")</f>
        <v>0</v>
      </c>
      <c r="BF72" s="2">
        <v>0</v>
      </c>
      <c r="BG72" s="2" t="s">
        <v>172</v>
      </c>
      <c r="BH72" s="10">
        <f>IFERROR(VLOOKUP(BG72,Dicionário!$A:$B,2,0),"CONFERIR")</f>
        <v>2</v>
      </c>
      <c r="BI72" s="2">
        <v>1703</v>
      </c>
      <c r="BJ72" s="2" t="s">
        <v>173</v>
      </c>
      <c r="BK72" s="10">
        <f>IFERROR(VLOOKUP(BJ72,Dicionário!$A:$B,2,0),"CONFERIR")</f>
        <v>2</v>
      </c>
      <c r="BL72" s="2">
        <v>0</v>
      </c>
      <c r="BM72" s="2" t="s">
        <v>150</v>
      </c>
      <c r="BN72" s="10">
        <f>IFERROR(VLOOKUP(BM72,Dicionário!$A:$B,2,0),"CONFERIR")</f>
        <v>2</v>
      </c>
      <c r="BO72" s="2">
        <v>22</v>
      </c>
      <c r="BP72" s="2" t="s">
        <v>146</v>
      </c>
      <c r="BQ72" s="10">
        <f>IFERROR(VLOOKUP(BP72,Dicionário!$A:$B,2,0),"CONFERIR")</f>
        <v>2</v>
      </c>
      <c r="BR72" s="2">
        <v>89</v>
      </c>
      <c r="BS72" s="2" t="s">
        <v>146</v>
      </c>
      <c r="BT72" s="10">
        <f>IFERROR(VLOOKUP(BS72,Dicionário!$A:$B,2,0),"CONFERIR")</f>
        <v>2</v>
      </c>
      <c r="BU72" s="2">
        <v>15</v>
      </c>
      <c r="BV72" s="2" t="s">
        <v>309</v>
      </c>
      <c r="BW72" s="10">
        <f>IFERROR(VLOOKUP(BV72,Dicionário!$A:$B,2,0),"CONFERIR")</f>
        <v>2</v>
      </c>
      <c r="BX72" s="2" t="s">
        <v>202</v>
      </c>
      <c r="BY72" s="2">
        <v>136</v>
      </c>
      <c r="BZ72" s="2" t="s">
        <v>149</v>
      </c>
      <c r="CA72" s="10">
        <f>IFERROR(VLOOKUP(BZ72,Dicionário!$A:$B,2,0),"CONFERIR")</f>
        <v>2</v>
      </c>
      <c r="CB72" s="2">
        <v>0</v>
      </c>
      <c r="CC72" s="2">
        <v>0</v>
      </c>
      <c r="CD72" s="2" t="s">
        <v>150</v>
      </c>
      <c r="CE72" s="10">
        <f>IFERROR(VLOOKUP(CD72,Dicionário!$A:$B,2,0),"CONFERIR")</f>
        <v>2</v>
      </c>
      <c r="CF72" s="2">
        <v>126</v>
      </c>
      <c r="CG72" s="2" t="s">
        <v>297</v>
      </c>
      <c r="CH72" s="10">
        <f>IFERROR(VLOOKUP(CG72,Dicionário!$A:$B,2,0),"CONFERIR")</f>
        <v>2</v>
      </c>
      <c r="CI72" s="2">
        <v>234</v>
      </c>
      <c r="CJ72" s="2" t="s">
        <v>175</v>
      </c>
      <c r="CK72" s="10">
        <f>IFERROR(VLOOKUP(CJ72,Dicionário!$A:$B,2,0),"CONFERIR")</f>
        <v>2</v>
      </c>
      <c r="CL72" s="2" t="s">
        <v>402</v>
      </c>
      <c r="CM72" s="2">
        <v>0</v>
      </c>
      <c r="CN72" s="2">
        <v>1</v>
      </c>
      <c r="CO72" s="2">
        <v>396</v>
      </c>
      <c r="CP72" s="2" t="s">
        <v>154</v>
      </c>
      <c r="CQ72" s="10">
        <f>IFERROR(VLOOKUP(CP72,Dicionário!$A:$B,2,0),"CONFERIR")</f>
        <v>2</v>
      </c>
      <c r="CR72" s="2">
        <v>0</v>
      </c>
      <c r="CS72" s="2" t="s">
        <v>150</v>
      </c>
      <c r="CT72" s="10">
        <f>IFERROR(VLOOKUP(CS72,Dicionário!A:B,2,0),"Conferir")</f>
        <v>2</v>
      </c>
      <c r="CU72" s="2">
        <v>0</v>
      </c>
      <c r="CV72" s="2" t="s">
        <v>150</v>
      </c>
      <c r="CW72" s="10">
        <f>IFERROR(VLOOKUP(CV72,Dicionário!A:B,2,0),"Conferir")</f>
        <v>2</v>
      </c>
      <c r="CX72" s="2">
        <f t="shared" si="4"/>
        <v>0</v>
      </c>
      <c r="CY72" s="2">
        <v>0</v>
      </c>
      <c r="CZ72" s="2" t="s">
        <v>150</v>
      </c>
      <c r="DA72" s="10">
        <f>IFERROR(VLOOKUP(CZ72,Dicionário!$A:$B,2,0),"CONFERIR")</f>
        <v>2</v>
      </c>
      <c r="DC72" s="2" t="s">
        <v>203</v>
      </c>
      <c r="DD72" s="2" t="s">
        <v>155</v>
      </c>
      <c r="DE72" s="10">
        <f>IFERROR(VLOOKUP(DD72,Dicionário!A:B,2,0),"Conferir")</f>
        <v>1</v>
      </c>
      <c r="DF72" s="2" t="s">
        <v>156</v>
      </c>
      <c r="DH72" s="2" t="s">
        <v>157</v>
      </c>
      <c r="DI72" s="10">
        <f>IFERROR(VLOOKUP(DH72,Dicionário!$A:$B,2,0),"CONFERIR")</f>
        <v>2</v>
      </c>
      <c r="DJ72" s="2" t="s">
        <v>229</v>
      </c>
      <c r="DK72" s="10">
        <f>IFERROR(VLOOKUP(DJ72,Dicionário!A:B,2,0),"Conferir")</f>
        <v>2</v>
      </c>
      <c r="DL72" s="2" t="s">
        <v>206</v>
      </c>
      <c r="DM72" s="10">
        <f>IFERROR(VLOOKUP(DL72,Dicionário!A:B,2,0),"Conferir")</f>
        <v>7</v>
      </c>
      <c r="DN72" s="2" t="s">
        <v>126</v>
      </c>
      <c r="DO72" s="10">
        <f>IFERROR(VLOOKUP(DN72,Dicionário!A:B,2,0),"Conferir")</f>
        <v>2</v>
      </c>
      <c r="DP72" s="2" t="s">
        <v>125</v>
      </c>
      <c r="DQ72" s="10">
        <f>IFERROR(VLOOKUP(DP72,Dicionário!A:B,2,0),"Conferir")</f>
        <v>1</v>
      </c>
      <c r="DS72" s="2">
        <f t="shared" si="5"/>
        <v>7208</v>
      </c>
      <c r="DT72" s="2">
        <f t="shared" si="6"/>
        <v>2721</v>
      </c>
      <c r="DU72" s="2">
        <v>24</v>
      </c>
      <c r="DV72" s="2">
        <v>2023</v>
      </c>
    </row>
    <row r="73" spans="1:126" ht="13" x14ac:dyDescent="0.15">
      <c r="A73" s="6">
        <v>44965.430466076388</v>
      </c>
      <c r="B73" s="2" t="s">
        <v>961</v>
      </c>
      <c r="C73" s="2" t="s">
        <v>959</v>
      </c>
      <c r="D73" s="2" t="s">
        <v>258</v>
      </c>
      <c r="E73" s="2" t="s">
        <v>125</v>
      </c>
      <c r="F73" s="2" t="s">
        <v>126</v>
      </c>
      <c r="G73" s="2" t="s">
        <v>126</v>
      </c>
      <c r="H73" s="2" t="s">
        <v>162</v>
      </c>
      <c r="I73" s="2" t="s">
        <v>162</v>
      </c>
      <c r="J73" s="2" t="s">
        <v>127</v>
      </c>
      <c r="K73" s="2" t="s">
        <v>128</v>
      </c>
      <c r="L73" s="2" t="s">
        <v>163</v>
      </c>
      <c r="M73" s="2" t="s">
        <v>960</v>
      </c>
      <c r="N73" s="2">
        <v>2023020192</v>
      </c>
      <c r="O73" s="2">
        <v>11939564667</v>
      </c>
      <c r="P73" s="2" t="s">
        <v>962</v>
      </c>
      <c r="Q73" s="2">
        <v>50566756870</v>
      </c>
      <c r="R73" s="7">
        <v>37134</v>
      </c>
      <c r="S73" s="2" t="s">
        <v>132</v>
      </c>
      <c r="T73" s="2" t="s">
        <v>133</v>
      </c>
      <c r="U73" s="2" t="s">
        <v>963</v>
      </c>
      <c r="V73" s="8" t="s">
        <v>964</v>
      </c>
      <c r="W73" s="2" t="s">
        <v>168</v>
      </c>
      <c r="X73" s="2" t="s">
        <v>137</v>
      </c>
      <c r="Y73" s="2" t="s">
        <v>138</v>
      </c>
      <c r="Z73" s="2" t="s">
        <v>139</v>
      </c>
      <c r="AB73" s="2">
        <v>1</v>
      </c>
      <c r="AC73" s="2">
        <v>0</v>
      </c>
      <c r="AD73" s="2">
        <f t="shared" si="0"/>
        <v>0</v>
      </c>
      <c r="AE73" s="2">
        <v>0</v>
      </c>
      <c r="AF73" s="2">
        <f t="shared" si="1"/>
        <v>0</v>
      </c>
      <c r="AG73" s="2" t="str">
        <f t="shared" si="2"/>
        <v>Ok</v>
      </c>
      <c r="AH73" s="2" t="s">
        <v>169</v>
      </c>
      <c r="AI73" s="2">
        <v>1212</v>
      </c>
      <c r="AJ73" s="2" t="s">
        <v>351</v>
      </c>
      <c r="AK73" s="2">
        <f>IFERROR(VLOOKUP(AJ73,Dicionário!A:B,2,0),"Conferir")</f>
        <v>2</v>
      </c>
      <c r="AL73" s="2">
        <v>0</v>
      </c>
      <c r="AM73" s="2" t="s">
        <v>141</v>
      </c>
      <c r="AN73" s="9">
        <f>IFERROR(VLOOKUP(AM73,Dicionário!A:B,2,0),"Conferir")</f>
        <v>2</v>
      </c>
      <c r="AO73" s="2">
        <v>0</v>
      </c>
      <c r="AP73" s="2" t="s">
        <v>141</v>
      </c>
      <c r="AQ73" s="2">
        <f>IFERROR(VLOOKUP(AP73,Dicionário!A:B,2,0),"Conferir")</f>
        <v>2</v>
      </c>
      <c r="AR73" s="2">
        <v>0</v>
      </c>
      <c r="AS73" s="2" t="s">
        <v>141</v>
      </c>
      <c r="AT73" s="9">
        <f>IFERROR(VLOOKUP(AS73,Dicionário!A:B,2,0),"Conferir")</f>
        <v>2</v>
      </c>
      <c r="AU73" s="2">
        <v>0</v>
      </c>
      <c r="AV73" s="2">
        <f t="shared" si="12"/>
        <v>0</v>
      </c>
      <c r="AW73" s="2" t="s">
        <v>141</v>
      </c>
      <c r="AX73" s="9">
        <f>IFERROR(VLOOKUP(AW73,Dicionário!A:B,2,0),"Conferir")</f>
        <v>2</v>
      </c>
      <c r="AY73" s="2">
        <v>0</v>
      </c>
      <c r="AZ73" s="2" t="s">
        <v>141</v>
      </c>
      <c r="BA73" s="10">
        <f>IFERROR(VLOOKUP(AZ73,Dicionário!A:B,2,0),"Conferir")</f>
        <v>2</v>
      </c>
      <c r="BB73" s="2">
        <v>1212</v>
      </c>
      <c r="BC73" s="2" t="s">
        <v>351</v>
      </c>
      <c r="BD73" s="10">
        <f>IFERROR(VLOOKUP(BC73,Dicionário!A:B,2,0),"Conferir")</f>
        <v>2</v>
      </c>
      <c r="BE73" s="2" t="s">
        <v>965</v>
      </c>
      <c r="BF73" s="2">
        <v>0</v>
      </c>
      <c r="BG73" s="2" t="s">
        <v>172</v>
      </c>
      <c r="BH73" s="10">
        <f>IFERROR(VLOOKUP(BG73,Dicionário!$A:$B,2,0),"CONFERIR")</f>
        <v>2</v>
      </c>
      <c r="BI73" s="2">
        <v>1000</v>
      </c>
      <c r="BJ73" s="2" t="s">
        <v>173</v>
      </c>
      <c r="BK73" s="10">
        <f>IFERROR(VLOOKUP(BJ73,Dicionário!$A:$B,2,0),"CONFERIR")</f>
        <v>2</v>
      </c>
      <c r="BL73" s="2">
        <v>0</v>
      </c>
      <c r="BM73" s="2" t="s">
        <v>150</v>
      </c>
      <c r="BN73" s="10">
        <f>IFERROR(VLOOKUP(BM73,Dicionário!$A:$B,2,0),"CONFERIR")</f>
        <v>2</v>
      </c>
      <c r="BO73" s="2">
        <v>85</v>
      </c>
      <c r="BP73" s="2" t="s">
        <v>308</v>
      </c>
      <c r="BQ73" s="10">
        <f>IFERROR(VLOOKUP(BP73,Dicionário!$A:$B,2,0),"CONFERIR")</f>
        <v>0</v>
      </c>
      <c r="BR73" s="2">
        <v>110</v>
      </c>
      <c r="BS73" s="2" t="s">
        <v>341</v>
      </c>
      <c r="BT73" s="10">
        <f>IFERROR(VLOOKUP(BS73,Dicionário!$A:$B,2,0),"CONFERIR")</f>
        <v>0</v>
      </c>
      <c r="BU73" s="2">
        <v>0</v>
      </c>
      <c r="BV73" s="2" t="s">
        <v>150</v>
      </c>
      <c r="BW73" s="10">
        <f>IFERROR(VLOOKUP(BV73,Dicionário!$A:$B,2,0),"CONFERIR")</f>
        <v>2</v>
      </c>
      <c r="BX73" s="2" t="s">
        <v>148</v>
      </c>
      <c r="BY73" s="2">
        <v>135</v>
      </c>
      <c r="BZ73" s="2" t="s">
        <v>266</v>
      </c>
      <c r="CA73" s="10">
        <f>IFERROR(VLOOKUP(BZ73,Dicionário!$A:$B,2,0),"CONFERIR")</f>
        <v>0</v>
      </c>
      <c r="CB73" s="2">
        <v>200</v>
      </c>
      <c r="CC73" s="2">
        <v>0</v>
      </c>
      <c r="CD73" s="2" t="s">
        <v>150</v>
      </c>
      <c r="CE73" s="10">
        <f>IFERROR(VLOOKUP(CD73,Dicionário!$A:$B,2,0),"CONFERIR")</f>
        <v>2</v>
      </c>
      <c r="CF73" s="2">
        <v>0</v>
      </c>
      <c r="CG73" s="2" t="s">
        <v>150</v>
      </c>
      <c r="CH73" s="10">
        <f>IFERROR(VLOOKUP(CG73,Dicionário!$A:$B,2,0),"CONFERIR")</f>
        <v>2</v>
      </c>
      <c r="CI73" s="2">
        <v>110</v>
      </c>
      <c r="CJ73" s="2" t="s">
        <v>175</v>
      </c>
      <c r="CK73" s="10">
        <f>IFERROR(VLOOKUP(CJ73,Dicionário!$A:$B,2,0),"CONFERIR")</f>
        <v>2</v>
      </c>
      <c r="CL73" s="2" t="s">
        <v>966</v>
      </c>
      <c r="CM73" s="2">
        <v>0</v>
      </c>
      <c r="CN73" s="2">
        <v>0</v>
      </c>
      <c r="CO73" s="2">
        <v>0</v>
      </c>
      <c r="CP73" s="2" t="s">
        <v>150</v>
      </c>
      <c r="CQ73" s="10">
        <f>IFERROR(VLOOKUP(CP73,Dicionário!$A:$B,2,0),"CONFERIR")</f>
        <v>2</v>
      </c>
      <c r="CR73" s="2">
        <v>0</v>
      </c>
      <c r="CS73" s="2" t="s">
        <v>150</v>
      </c>
      <c r="CT73" s="10">
        <f>IFERROR(VLOOKUP(CS73,Dicionário!A:B,2,0),"Conferir")</f>
        <v>2</v>
      </c>
      <c r="CU73" s="2">
        <v>0</v>
      </c>
      <c r="CV73" s="2" t="s">
        <v>150</v>
      </c>
      <c r="CW73" s="10">
        <f>IFERROR(VLOOKUP(CV73,Dicionário!A:B,2,0),"Conferir")</f>
        <v>2</v>
      </c>
      <c r="CX73" s="2">
        <f t="shared" si="4"/>
        <v>0</v>
      </c>
      <c r="CY73" s="2">
        <v>30000</v>
      </c>
      <c r="CZ73" s="2" t="s">
        <v>177</v>
      </c>
      <c r="DA73" s="10">
        <f>IFERROR(VLOOKUP(CZ73,Dicionário!$A:$B,2,0),"CONFERIR")</f>
        <v>0</v>
      </c>
      <c r="DB73" s="2" t="s">
        <v>967</v>
      </c>
      <c r="DC73" s="2" t="s">
        <v>155</v>
      </c>
      <c r="DD73" s="2" t="s">
        <v>155</v>
      </c>
      <c r="DE73" s="10">
        <f>IFERROR(VLOOKUP(DD73,Dicionário!A:B,2,0),"Conferir")</f>
        <v>1</v>
      </c>
      <c r="DF73" s="2" t="s">
        <v>156</v>
      </c>
      <c r="DG73" s="2" t="s">
        <v>126</v>
      </c>
      <c r="DH73" s="2" t="s">
        <v>157</v>
      </c>
      <c r="DI73" s="10">
        <f>IFERROR(VLOOKUP(DH73,Dicionário!$A:$B,2,0),"CONFERIR")</f>
        <v>2</v>
      </c>
      <c r="DJ73" s="2" t="s">
        <v>229</v>
      </c>
      <c r="DK73" s="10">
        <f>IFERROR(VLOOKUP(DJ73,Dicionário!A:B,2,0),"Conferir")</f>
        <v>2</v>
      </c>
      <c r="DL73" s="2" t="s">
        <v>229</v>
      </c>
      <c r="DM73" s="10">
        <f>IFERROR(VLOOKUP(DL73,Dicionário!A:B,2,0),"Conferir")</f>
        <v>2</v>
      </c>
      <c r="DN73" s="2" t="s">
        <v>125</v>
      </c>
      <c r="DO73" s="10">
        <f>IFERROR(VLOOKUP(DN73,Dicionário!A:B,2,0),"Conferir")</f>
        <v>1</v>
      </c>
      <c r="DP73" s="2" t="s">
        <v>125</v>
      </c>
      <c r="DQ73" s="10">
        <f>IFERROR(VLOOKUP(DP73,Dicionário!A:B,2,0),"Conferir")</f>
        <v>1</v>
      </c>
      <c r="DS73" s="2">
        <f t="shared" si="5"/>
        <v>1212</v>
      </c>
      <c r="DT73" s="2">
        <f t="shared" si="6"/>
        <v>31640</v>
      </c>
      <c r="DU73" s="2">
        <v>22</v>
      </c>
      <c r="DV73" s="2">
        <v>2022</v>
      </c>
    </row>
    <row r="74" spans="1:126" ht="13" x14ac:dyDescent="0.15">
      <c r="A74" s="6">
        <v>44967.654066354167</v>
      </c>
      <c r="B74" s="2" t="s">
        <v>992</v>
      </c>
      <c r="C74" s="2" t="s">
        <v>990</v>
      </c>
      <c r="D74" s="2" t="s">
        <v>483</v>
      </c>
      <c r="E74" s="2" t="s">
        <v>125</v>
      </c>
      <c r="F74" s="2" t="s">
        <v>126</v>
      </c>
      <c r="G74" s="2" t="s">
        <v>126</v>
      </c>
      <c r="H74" s="2">
        <v>1</v>
      </c>
      <c r="I74" s="2" t="s">
        <v>162</v>
      </c>
      <c r="J74" s="2" t="s">
        <v>127</v>
      </c>
      <c r="K74" s="2" t="s">
        <v>128</v>
      </c>
      <c r="L74" s="2" t="s">
        <v>163</v>
      </c>
      <c r="M74" s="2" t="s">
        <v>991</v>
      </c>
      <c r="N74" s="2">
        <v>2023020199</v>
      </c>
      <c r="O74" s="2">
        <v>11971748240</v>
      </c>
      <c r="P74" s="2" t="s">
        <v>993</v>
      </c>
      <c r="Q74" s="2">
        <v>45952296823</v>
      </c>
      <c r="R74" s="7">
        <v>38421</v>
      </c>
      <c r="S74" s="2" t="s">
        <v>224</v>
      </c>
      <c r="T74" s="2" t="s">
        <v>133</v>
      </c>
      <c r="U74" s="2" t="s">
        <v>994</v>
      </c>
      <c r="V74" s="8" t="s">
        <v>995</v>
      </c>
      <c r="W74" s="2" t="s">
        <v>168</v>
      </c>
      <c r="X74" s="2" t="s">
        <v>137</v>
      </c>
      <c r="Y74" s="2" t="s">
        <v>138</v>
      </c>
      <c r="Z74" s="2" t="s">
        <v>139</v>
      </c>
      <c r="AB74" s="2">
        <v>2</v>
      </c>
      <c r="AC74" s="2">
        <v>2</v>
      </c>
      <c r="AD74" s="2">
        <f t="shared" si="0"/>
        <v>4</v>
      </c>
      <c r="AF74" s="2">
        <f t="shared" si="1"/>
        <v>4</v>
      </c>
      <c r="AG74" s="2" t="str">
        <f t="shared" si="2"/>
        <v>Ok</v>
      </c>
      <c r="AH74" s="2" t="s">
        <v>140</v>
      </c>
      <c r="AI74" s="2">
        <v>0</v>
      </c>
      <c r="AJ74" s="2" t="s">
        <v>141</v>
      </c>
      <c r="AK74" s="2">
        <f>IFERROR(VLOOKUP(AJ74,Dicionário!A:B,2,0),"Conferir")</f>
        <v>2</v>
      </c>
      <c r="AL74" s="2">
        <v>0</v>
      </c>
      <c r="AM74" s="2" t="s">
        <v>141</v>
      </c>
      <c r="AN74" s="9">
        <f>IFERROR(VLOOKUP(AM74,Dicionário!A:B,2,0),"Conferir")</f>
        <v>2</v>
      </c>
      <c r="AO74" s="2">
        <v>0</v>
      </c>
      <c r="AP74" s="2" t="s">
        <v>141</v>
      </c>
      <c r="AQ74" s="2">
        <f>IFERROR(VLOOKUP(AP74,Dicionário!A:B,2,0),"Conferir")</f>
        <v>2</v>
      </c>
      <c r="AR74" s="2">
        <v>0</v>
      </c>
      <c r="AS74" s="2" t="s">
        <v>141</v>
      </c>
      <c r="AT74" s="9">
        <f>IFERROR(VLOOKUP(AS74,Dicionário!A:B,2,0),"Conferir")</f>
        <v>2</v>
      </c>
      <c r="AU74" s="2">
        <v>0</v>
      </c>
      <c r="AV74" s="2">
        <f t="shared" si="12"/>
        <v>0</v>
      </c>
      <c r="AW74" s="2" t="s">
        <v>141</v>
      </c>
      <c r="AX74" s="9">
        <f>IFERROR(VLOOKUP(AW74,Dicionário!A:B,2,0),"Conferir")</f>
        <v>2</v>
      </c>
      <c r="AY74" s="2">
        <v>2210</v>
      </c>
      <c r="AZ74" s="2" t="s">
        <v>587</v>
      </c>
      <c r="BA74" s="10">
        <f>IFERROR(VLOOKUP(AZ74,Dicionário!A:B,2,0),"Conferir")</f>
        <v>2</v>
      </c>
      <c r="BB74" s="2">
        <v>0</v>
      </c>
      <c r="BC74" s="2" t="s">
        <v>141</v>
      </c>
      <c r="BD74" s="10">
        <f>IFERROR(VLOOKUP(BC74,Dicionário!A:B,2,0),"Conferir")</f>
        <v>2</v>
      </c>
      <c r="BF74" s="2">
        <v>0</v>
      </c>
      <c r="BG74" s="2" t="s">
        <v>143</v>
      </c>
      <c r="BH74" s="10">
        <f>IFERROR(VLOOKUP(BG74,Dicionário!$A:$B,2,0),"CONFERIR")</f>
        <v>1</v>
      </c>
      <c r="BI74" s="2">
        <v>0</v>
      </c>
      <c r="BJ74" s="2" t="s">
        <v>144</v>
      </c>
      <c r="BK74" s="10">
        <f>IFERROR(VLOOKUP(BJ74,Dicionário!$A:$B,2,0),"CONFERIR")</f>
        <v>2</v>
      </c>
      <c r="BL74" s="2">
        <v>0</v>
      </c>
      <c r="BM74" s="2" t="s">
        <v>378</v>
      </c>
      <c r="BN74" s="10">
        <f>IFERROR(VLOOKUP(BM74,Dicionário!$A:$B,2,0),"CONFERIR")</f>
        <v>2</v>
      </c>
      <c r="BO74" s="2">
        <v>464</v>
      </c>
      <c r="BP74" s="2" t="s">
        <v>146</v>
      </c>
      <c r="BQ74" s="10">
        <f>IFERROR(VLOOKUP(BP74,Dicionário!$A:$B,2,0),"CONFERIR")</f>
        <v>2</v>
      </c>
      <c r="BR74" s="2">
        <v>322</v>
      </c>
      <c r="BS74" s="2" t="s">
        <v>146</v>
      </c>
      <c r="BT74" s="10">
        <f>IFERROR(VLOOKUP(BS74,Dicionário!$A:$B,2,0),"CONFERIR")</f>
        <v>2</v>
      </c>
      <c r="BU74" s="2">
        <v>0</v>
      </c>
      <c r="BV74" s="2" t="s">
        <v>150</v>
      </c>
      <c r="BW74" s="10">
        <f>IFERROR(VLOOKUP(BV74,Dicionário!$A:$B,2,0),"CONFERIR")</f>
        <v>2</v>
      </c>
      <c r="BX74" s="2" t="s">
        <v>202</v>
      </c>
      <c r="BY74" s="2">
        <v>133</v>
      </c>
      <c r="BZ74" s="2" t="s">
        <v>149</v>
      </c>
      <c r="CA74" s="10">
        <f>IFERROR(VLOOKUP(BZ74,Dicionário!$A:$B,2,0),"CONFERIR")</f>
        <v>2</v>
      </c>
      <c r="CB74" s="2">
        <v>320</v>
      </c>
      <c r="CC74" s="2">
        <v>0</v>
      </c>
      <c r="CD74" s="2" t="s">
        <v>150</v>
      </c>
      <c r="CE74" s="10">
        <f>IFERROR(VLOOKUP(CD74,Dicionário!$A:$B,2,0),"CONFERIR")</f>
        <v>2</v>
      </c>
      <c r="CF74" s="2">
        <v>129</v>
      </c>
      <c r="CG74" s="2" t="s">
        <v>297</v>
      </c>
      <c r="CH74" s="10">
        <f>IFERROR(VLOOKUP(CG74,Dicionário!$A:$B,2,0),"CONFERIR")</f>
        <v>2</v>
      </c>
      <c r="CI74" s="2">
        <v>400</v>
      </c>
      <c r="CJ74" s="2" t="s">
        <v>287</v>
      </c>
      <c r="CK74" s="10">
        <f>IFERROR(VLOOKUP(CJ74,Dicionário!$A:$B,2,0),"CONFERIR")</f>
        <v>0</v>
      </c>
      <c r="CL74" s="2" t="s">
        <v>996</v>
      </c>
      <c r="CM74" s="2">
        <v>0</v>
      </c>
      <c r="CN74" s="2">
        <v>0</v>
      </c>
      <c r="CO74" s="2">
        <v>0</v>
      </c>
      <c r="CP74" s="2" t="s">
        <v>150</v>
      </c>
      <c r="CQ74" s="10">
        <f>IFERROR(VLOOKUP(CP74,Dicionário!$A:$B,2,0),"CONFERIR")</f>
        <v>2</v>
      </c>
      <c r="CR74" s="2">
        <v>0</v>
      </c>
      <c r="CS74" s="2" t="s">
        <v>150</v>
      </c>
      <c r="CT74" s="10">
        <f>IFERROR(VLOOKUP(CS74,Dicionário!A:B,2,0),"Conferir")</f>
        <v>2</v>
      </c>
      <c r="CU74" s="2">
        <v>0</v>
      </c>
      <c r="CV74" s="2" t="s">
        <v>150</v>
      </c>
      <c r="CW74" s="10">
        <f>IFERROR(VLOOKUP(CV74,Dicionário!A:B,2,0),"Conferir")</f>
        <v>2</v>
      </c>
      <c r="CX74" s="2">
        <f t="shared" si="4"/>
        <v>0</v>
      </c>
      <c r="CY74" s="2">
        <v>0</v>
      </c>
      <c r="CZ74" s="2" t="s">
        <v>150</v>
      </c>
      <c r="DA74" s="10">
        <f>IFERROR(VLOOKUP(CZ74,Dicionário!$A:$B,2,0),"CONFERIR")</f>
        <v>2</v>
      </c>
      <c r="DC74" s="2" t="s">
        <v>155</v>
      </c>
      <c r="DD74" s="2" t="s">
        <v>155</v>
      </c>
      <c r="DE74" s="10">
        <f>IFERROR(VLOOKUP(DD74,Dicionário!A:B,2,0),"Conferir")</f>
        <v>1</v>
      </c>
      <c r="DF74" s="2" t="s">
        <v>156</v>
      </c>
      <c r="DH74" s="2" t="s">
        <v>157</v>
      </c>
      <c r="DI74" s="10">
        <f>IFERROR(VLOOKUP(DH74,Dicionário!$A:$B,2,0),"CONFERIR")</f>
        <v>2</v>
      </c>
      <c r="DJ74" s="2" t="s">
        <v>206</v>
      </c>
      <c r="DK74" s="10">
        <f>IFERROR(VLOOKUP(DJ74,Dicionário!A:B,2,0),"Conferir")</f>
        <v>7</v>
      </c>
      <c r="DL74" s="2" t="s">
        <v>206</v>
      </c>
      <c r="DM74" s="10">
        <f>IFERROR(VLOOKUP(DL74,Dicionário!A:B,2,0),"Conferir")</f>
        <v>7</v>
      </c>
      <c r="DN74" s="2" t="s">
        <v>126</v>
      </c>
      <c r="DO74" s="10">
        <f>IFERROR(VLOOKUP(DN74,Dicionário!A:B,2,0),"Conferir")</f>
        <v>2</v>
      </c>
      <c r="DP74" s="2" t="s">
        <v>126</v>
      </c>
      <c r="DQ74" s="10">
        <f>IFERROR(VLOOKUP(DP74,Dicionário!A:B,2,0),"Conferir")</f>
        <v>2</v>
      </c>
      <c r="DS74" s="2">
        <f t="shared" si="5"/>
        <v>2210</v>
      </c>
      <c r="DT74" s="2">
        <f t="shared" si="6"/>
        <v>1768</v>
      </c>
      <c r="DU74" s="2">
        <v>18</v>
      </c>
      <c r="DV74" s="2">
        <v>2021</v>
      </c>
    </row>
    <row r="75" spans="1:126" ht="13" x14ac:dyDescent="0.15">
      <c r="A75" s="6">
        <v>44966.687188668977</v>
      </c>
      <c r="B75" s="2" t="s">
        <v>1327</v>
      </c>
      <c r="C75" s="2" t="s">
        <v>1325</v>
      </c>
      <c r="D75" s="2" t="s">
        <v>645</v>
      </c>
      <c r="E75" s="2" t="s">
        <v>125</v>
      </c>
      <c r="F75" s="2" t="s">
        <v>125</v>
      </c>
      <c r="G75" s="2" t="s">
        <v>345</v>
      </c>
      <c r="H75" s="2">
        <v>2</v>
      </c>
      <c r="I75" s="2" t="s">
        <v>162</v>
      </c>
      <c r="J75" s="2" t="s">
        <v>127</v>
      </c>
      <c r="K75" s="2" t="s">
        <v>163</v>
      </c>
      <c r="L75" s="2" t="s">
        <v>128</v>
      </c>
      <c r="M75" s="2" t="s">
        <v>1326</v>
      </c>
      <c r="N75" s="2">
        <v>2023020306</v>
      </c>
      <c r="O75" s="2">
        <v>11971063038</v>
      </c>
      <c r="P75" s="2">
        <v>606306699</v>
      </c>
      <c r="Q75" s="2">
        <v>52558583824</v>
      </c>
      <c r="R75" s="7">
        <v>38307</v>
      </c>
      <c r="S75" s="2" t="s">
        <v>224</v>
      </c>
      <c r="T75" s="2" t="s">
        <v>133</v>
      </c>
      <c r="U75" s="2" t="s">
        <v>1328</v>
      </c>
      <c r="V75" s="8" t="s">
        <v>1329</v>
      </c>
      <c r="W75" s="2" t="s">
        <v>1330</v>
      </c>
      <c r="X75" s="2" t="s">
        <v>137</v>
      </c>
      <c r="Y75" s="2" t="s">
        <v>138</v>
      </c>
      <c r="Z75" s="2" t="s">
        <v>139</v>
      </c>
      <c r="AB75" s="2">
        <v>2</v>
      </c>
      <c r="AC75" s="2">
        <v>2</v>
      </c>
      <c r="AD75" s="2">
        <f t="shared" si="0"/>
        <v>4</v>
      </c>
      <c r="AE75" s="2">
        <v>0</v>
      </c>
      <c r="AF75" s="2">
        <f t="shared" si="1"/>
        <v>4</v>
      </c>
      <c r="AG75" s="2" t="str">
        <f t="shared" si="2"/>
        <v>Ok</v>
      </c>
      <c r="AH75" s="2" t="s">
        <v>140</v>
      </c>
      <c r="AI75" s="2">
        <v>0</v>
      </c>
      <c r="AJ75" s="2" t="s">
        <v>141</v>
      </c>
      <c r="AK75" s="2">
        <f>IFERROR(VLOOKUP(AJ75,Dicionário!A:B,2,0),"Conferir")</f>
        <v>2</v>
      </c>
      <c r="AL75" s="2">
        <v>0</v>
      </c>
      <c r="AM75" s="2" t="s">
        <v>141</v>
      </c>
      <c r="AN75" s="9">
        <f>IFERROR(VLOOKUP(AM75,Dicionário!A:B,2,0),"Conferir")</f>
        <v>2</v>
      </c>
      <c r="AO75" s="2">
        <v>4088</v>
      </c>
      <c r="AP75" s="2" t="s">
        <v>142</v>
      </c>
      <c r="AQ75" s="2">
        <f>IFERROR(VLOOKUP(AP75,Dicionário!A:B,2,0),"Conferir")</f>
        <v>2</v>
      </c>
      <c r="AR75" s="2">
        <v>0</v>
      </c>
      <c r="AS75" s="2" t="s">
        <v>141</v>
      </c>
      <c r="AT75" s="9">
        <f>IFERROR(VLOOKUP(AS75,Dicionário!A:B,2,0),"Conferir")</f>
        <v>2</v>
      </c>
      <c r="AU75" s="2">
        <v>0</v>
      </c>
      <c r="AV75" s="2">
        <f t="shared" si="12"/>
        <v>0</v>
      </c>
      <c r="AW75" s="2" t="s">
        <v>141</v>
      </c>
      <c r="AX75" s="9">
        <f>IFERROR(VLOOKUP(AW75,Dicionário!A:B,2,0),"Conferir")</f>
        <v>2</v>
      </c>
      <c r="AY75" s="2">
        <v>0</v>
      </c>
      <c r="AZ75" s="2" t="s">
        <v>141</v>
      </c>
      <c r="BA75" s="10">
        <f>IFERROR(VLOOKUP(AZ75,Dicionário!A:B,2,0),"Conferir")</f>
        <v>2</v>
      </c>
      <c r="BB75" s="2">
        <v>0</v>
      </c>
      <c r="BC75" s="2" t="s">
        <v>141</v>
      </c>
      <c r="BD75" s="10">
        <f>IFERROR(VLOOKUP(BC75,Dicionário!A:B,2,0),"Conferir")</f>
        <v>2</v>
      </c>
      <c r="BF75" s="2">
        <v>0</v>
      </c>
      <c r="BG75" s="2" t="s">
        <v>143</v>
      </c>
      <c r="BH75" s="10">
        <f>IFERROR(VLOOKUP(BG75,Dicionário!$A:$B,2,0),"CONFERIR")</f>
        <v>1</v>
      </c>
      <c r="BI75" s="2">
        <v>695</v>
      </c>
      <c r="BJ75" s="2" t="s">
        <v>377</v>
      </c>
      <c r="BK75" s="10">
        <f>IFERROR(VLOOKUP(BJ75,Dicionário!$A:$B,2,0),"CONFERIR")</f>
        <v>2</v>
      </c>
      <c r="BL75" s="2">
        <v>984</v>
      </c>
      <c r="BM75" s="2" t="s">
        <v>145</v>
      </c>
      <c r="BN75" s="10">
        <f>IFERROR(VLOOKUP(BM75,Dicionário!$A:$B,2,0),"CONFERIR")</f>
        <v>2</v>
      </c>
      <c r="BO75" s="2">
        <v>145</v>
      </c>
      <c r="BP75" s="2" t="s">
        <v>146</v>
      </c>
      <c r="BQ75" s="10">
        <f>IFERROR(VLOOKUP(BP75,Dicionário!$A:$B,2,0),"CONFERIR")</f>
        <v>2</v>
      </c>
      <c r="BR75" s="2">
        <v>0</v>
      </c>
      <c r="BS75" s="2" t="s">
        <v>146</v>
      </c>
      <c r="BT75" s="10">
        <f>IFERROR(VLOOKUP(BS75,Dicionário!$A:$B,2,0),"CONFERIR")</f>
        <v>2</v>
      </c>
      <c r="BU75" s="2">
        <v>110</v>
      </c>
      <c r="BV75" s="2" t="s">
        <v>147</v>
      </c>
      <c r="BW75" s="10">
        <f>IFERROR(VLOOKUP(BV75,Dicionário!$A:$B,2,0),"CONFERIR")</f>
        <v>2</v>
      </c>
      <c r="BX75" s="2" t="s">
        <v>202</v>
      </c>
      <c r="BY75" s="2">
        <v>133</v>
      </c>
      <c r="BZ75" s="2" t="s">
        <v>149</v>
      </c>
      <c r="CA75" s="10">
        <f>IFERROR(VLOOKUP(BZ75,Dicionário!$A:$B,2,0),"CONFERIR")</f>
        <v>2</v>
      </c>
      <c r="CB75" s="2">
        <v>400</v>
      </c>
      <c r="CC75" s="2">
        <v>0</v>
      </c>
      <c r="CD75" s="2" t="s">
        <v>150</v>
      </c>
      <c r="CE75" s="10">
        <f>IFERROR(VLOOKUP(CD75,Dicionário!$A:$B,2,0),"CONFERIR")</f>
        <v>2</v>
      </c>
      <c r="CF75" s="2">
        <v>240</v>
      </c>
      <c r="CG75" s="2" t="s">
        <v>267</v>
      </c>
      <c r="CH75" s="10">
        <f>IFERROR(VLOOKUP(CG75,Dicionário!$A:$B,2,0),"CONFERIR")</f>
        <v>0</v>
      </c>
      <c r="CI75" s="2">
        <v>0</v>
      </c>
      <c r="CJ75" s="2" t="s">
        <v>150</v>
      </c>
      <c r="CK75" s="10">
        <f>IFERROR(VLOOKUP(CJ75,Dicionário!$A:$B,2,0),"CONFERIR")</f>
        <v>2</v>
      </c>
      <c r="CM75" s="2">
        <v>0</v>
      </c>
      <c r="CN75" s="2">
        <v>0</v>
      </c>
      <c r="CO75" s="2">
        <v>0</v>
      </c>
      <c r="CP75" s="2" t="s">
        <v>150</v>
      </c>
      <c r="CQ75" s="10">
        <f>IFERROR(VLOOKUP(CP75,Dicionário!$A:$B,2,0),"CONFERIR")</f>
        <v>2</v>
      </c>
      <c r="CR75" s="2">
        <v>0</v>
      </c>
      <c r="CS75" s="2" t="s">
        <v>150</v>
      </c>
      <c r="CT75" s="10">
        <f>IFERROR(VLOOKUP(CS75,Dicionário!A:B,2,0),"Conferir")</f>
        <v>2</v>
      </c>
      <c r="CU75" s="2">
        <v>0</v>
      </c>
      <c r="CV75" s="2" t="s">
        <v>150</v>
      </c>
      <c r="CW75" s="10">
        <f>IFERROR(VLOOKUP(CV75,Dicionário!A:B,2,0),"Conferir")</f>
        <v>2</v>
      </c>
      <c r="CX75" s="2">
        <f t="shared" si="4"/>
        <v>0</v>
      </c>
      <c r="CY75" s="2">
        <v>2880</v>
      </c>
      <c r="CZ75" s="2" t="s">
        <v>154</v>
      </c>
      <c r="DA75" s="10">
        <f>IFERROR(VLOOKUP(CZ75,Dicionário!$A:$B,2,0),"CONFERIR")</f>
        <v>2</v>
      </c>
      <c r="DC75" s="2" t="s">
        <v>155</v>
      </c>
      <c r="DD75" s="2" t="s">
        <v>155</v>
      </c>
      <c r="DE75" s="10">
        <f>IFERROR(VLOOKUP(DD75,Dicionário!A:B,2,0),"Conferir")</f>
        <v>1</v>
      </c>
      <c r="DF75" s="2" t="s">
        <v>156</v>
      </c>
      <c r="DH75" s="2" t="s">
        <v>157</v>
      </c>
      <c r="DI75" s="10">
        <f>IFERROR(VLOOKUP(DH75,Dicionário!$A:$B,2,0),"CONFERIR")</f>
        <v>2</v>
      </c>
      <c r="DJ75" s="2" t="s">
        <v>158</v>
      </c>
      <c r="DK75" s="10">
        <f>IFERROR(VLOOKUP(DJ75,Dicionário!A:B,2,0),"Conferir")</f>
        <v>5</v>
      </c>
      <c r="DL75" s="2" t="s">
        <v>206</v>
      </c>
      <c r="DM75" s="10">
        <f>IFERROR(VLOOKUP(DL75,Dicionário!A:B,2,0),"Conferir")</f>
        <v>7</v>
      </c>
      <c r="DN75" s="2" t="s">
        <v>126</v>
      </c>
      <c r="DO75" s="10">
        <f>IFERROR(VLOOKUP(DN75,Dicionário!A:B,2,0),"Conferir")</f>
        <v>2</v>
      </c>
      <c r="DP75" s="2" t="s">
        <v>126</v>
      </c>
      <c r="DQ75" s="10">
        <f>IFERROR(VLOOKUP(DP75,Dicionário!A:B,2,0),"Conferir")</f>
        <v>2</v>
      </c>
      <c r="DS75" s="2">
        <f t="shared" si="5"/>
        <v>4088</v>
      </c>
      <c r="DT75" s="2">
        <f t="shared" si="6"/>
        <v>5587</v>
      </c>
      <c r="DU75" s="2">
        <v>18</v>
      </c>
      <c r="DV75" s="2">
        <v>2023</v>
      </c>
    </row>
    <row r="76" spans="1:126" ht="13" x14ac:dyDescent="0.15">
      <c r="A76" s="6">
        <v>44966.65265880787</v>
      </c>
      <c r="B76" s="2" t="s">
        <v>1053</v>
      </c>
      <c r="C76" s="2" t="s">
        <v>1051</v>
      </c>
      <c r="D76" s="2" t="s">
        <v>207</v>
      </c>
      <c r="E76" s="2" t="s">
        <v>125</v>
      </c>
      <c r="F76" s="2" t="s">
        <v>126</v>
      </c>
      <c r="G76" s="2" t="s">
        <v>126</v>
      </c>
      <c r="H76" s="2">
        <v>2</v>
      </c>
      <c r="I76" s="2" t="s">
        <v>162</v>
      </c>
      <c r="J76" s="2" t="s">
        <v>127</v>
      </c>
      <c r="K76" s="2" t="s">
        <v>163</v>
      </c>
      <c r="L76" s="2" t="s">
        <v>128</v>
      </c>
      <c r="M76" s="2" t="s">
        <v>1052</v>
      </c>
      <c r="N76" s="2">
        <v>2023020210</v>
      </c>
      <c r="O76" s="2">
        <v>11997841558</v>
      </c>
      <c r="P76" s="2">
        <v>563972907</v>
      </c>
      <c r="Q76" s="2">
        <v>52577730829</v>
      </c>
      <c r="R76" s="7">
        <v>38663</v>
      </c>
      <c r="S76" s="2" t="s">
        <v>224</v>
      </c>
      <c r="T76" s="2" t="s">
        <v>133</v>
      </c>
      <c r="U76" s="2" t="s">
        <v>1054</v>
      </c>
      <c r="V76" s="8" t="s">
        <v>1055</v>
      </c>
      <c r="W76" s="2" t="s">
        <v>168</v>
      </c>
      <c r="X76" s="2" t="s">
        <v>137</v>
      </c>
      <c r="Y76" s="2" t="s">
        <v>138</v>
      </c>
      <c r="Z76" s="2" t="s">
        <v>139</v>
      </c>
      <c r="AB76" s="2">
        <v>4</v>
      </c>
      <c r="AC76" s="2">
        <v>4</v>
      </c>
      <c r="AD76" s="2">
        <f t="shared" si="0"/>
        <v>8</v>
      </c>
      <c r="AF76" s="2">
        <f t="shared" si="1"/>
        <v>8</v>
      </c>
      <c r="AG76" s="2" t="str">
        <f t="shared" si="2"/>
        <v>Ok</v>
      </c>
      <c r="AH76" s="2" t="s">
        <v>140</v>
      </c>
      <c r="AI76" s="2">
        <v>0</v>
      </c>
      <c r="AJ76" s="2" t="s">
        <v>141</v>
      </c>
      <c r="AK76" s="2">
        <f>IFERROR(VLOOKUP(AJ76,Dicionário!A:B,2,0),"Conferir")</f>
        <v>2</v>
      </c>
      <c r="AL76" s="2">
        <v>5784</v>
      </c>
      <c r="AM76" s="2" t="s">
        <v>142</v>
      </c>
      <c r="AN76" s="9">
        <f>IFERROR(VLOOKUP(AM76,Dicionário!A:B,2,0),"Conferir")</f>
        <v>2</v>
      </c>
      <c r="AO76" s="2">
        <v>1592</v>
      </c>
      <c r="AP76" s="2" t="s">
        <v>142</v>
      </c>
      <c r="AQ76" s="2">
        <f>IFERROR(VLOOKUP(AP76,Dicionário!A:B,2,0),"Conferir")</f>
        <v>2</v>
      </c>
      <c r="AR76" s="2">
        <v>0</v>
      </c>
      <c r="AS76" s="2" t="s">
        <v>141</v>
      </c>
      <c r="AT76" s="9">
        <f>IFERROR(VLOOKUP(AS76,Dicionário!A:B,2,0),"Conferir")</f>
        <v>2</v>
      </c>
      <c r="AU76" s="2">
        <v>0</v>
      </c>
      <c r="AV76" s="2">
        <f t="shared" si="12"/>
        <v>259</v>
      </c>
      <c r="AW76" s="2" t="s">
        <v>141</v>
      </c>
      <c r="AX76" s="9">
        <f>IFERROR(VLOOKUP(AW76,Dicionário!A:B,2,0),"Conferir")</f>
        <v>2</v>
      </c>
      <c r="AY76" s="2">
        <v>0</v>
      </c>
      <c r="AZ76" s="2" t="s">
        <v>141</v>
      </c>
      <c r="BA76" s="10">
        <f>IFERROR(VLOOKUP(AZ76,Dicionário!A:B,2,0),"Conferir")</f>
        <v>2</v>
      </c>
      <c r="BB76" s="2">
        <v>0</v>
      </c>
      <c r="BC76" s="2" t="s">
        <v>141</v>
      </c>
      <c r="BD76" s="10">
        <f>IFERROR(VLOOKUP(BC76,Dicionário!A:B,2,0),"Conferir")</f>
        <v>2</v>
      </c>
      <c r="BF76" s="2">
        <v>1</v>
      </c>
      <c r="BG76" s="2" t="s">
        <v>143</v>
      </c>
      <c r="BH76" s="10">
        <f>IFERROR(VLOOKUP(BG76,Dicionário!$A:$B,2,0),"CONFERIR")</f>
        <v>1</v>
      </c>
      <c r="BI76" s="2">
        <v>0</v>
      </c>
      <c r="BJ76" s="2" t="s">
        <v>144</v>
      </c>
      <c r="BK76" s="10">
        <f>IFERROR(VLOOKUP(BJ76,Dicionário!$A:$B,2,0),"CONFERIR")</f>
        <v>2</v>
      </c>
      <c r="BL76" s="2">
        <v>200</v>
      </c>
      <c r="BM76" s="2" t="s">
        <v>227</v>
      </c>
      <c r="BN76" s="10">
        <f>IFERROR(VLOOKUP(BM76,Dicionário!$A:$B,2,0),"CONFERIR")</f>
        <v>0</v>
      </c>
      <c r="BO76" s="2">
        <v>149</v>
      </c>
      <c r="BP76" s="2" t="s">
        <v>146</v>
      </c>
      <c r="BQ76" s="10">
        <f>IFERROR(VLOOKUP(BP76,Dicionário!$A:$B,2,0),"CONFERIR")</f>
        <v>2</v>
      </c>
      <c r="BR76" s="2">
        <v>164</v>
      </c>
      <c r="BS76" s="2" t="s">
        <v>146</v>
      </c>
      <c r="BT76" s="10">
        <f>IFERROR(VLOOKUP(BS76,Dicionário!$A:$B,2,0),"CONFERIR")</f>
        <v>2</v>
      </c>
      <c r="BU76" s="2">
        <v>42</v>
      </c>
      <c r="BV76" s="2" t="s">
        <v>309</v>
      </c>
      <c r="BW76" s="10">
        <f>IFERROR(VLOOKUP(BV76,Dicionário!$A:$B,2,0),"CONFERIR")</f>
        <v>2</v>
      </c>
      <c r="BX76" s="2" t="s">
        <v>148</v>
      </c>
      <c r="BY76" s="2">
        <v>132</v>
      </c>
      <c r="BZ76" s="2" t="s">
        <v>149</v>
      </c>
      <c r="CA76" s="10">
        <f>IFERROR(VLOOKUP(BZ76,Dicionário!$A:$B,2,0),"CONFERIR")</f>
        <v>2</v>
      </c>
      <c r="CB76" s="2">
        <v>150</v>
      </c>
      <c r="CC76" s="2">
        <v>880</v>
      </c>
      <c r="CD76" s="2" t="s">
        <v>214</v>
      </c>
      <c r="CE76" s="10">
        <f>IFERROR(VLOOKUP(CD76,Dicionário!$A:$B,2,0),"CONFERIR")</f>
        <v>2</v>
      </c>
      <c r="CF76" s="2">
        <v>624</v>
      </c>
      <c r="CG76" s="2" t="s">
        <v>151</v>
      </c>
      <c r="CH76" s="10">
        <f>IFERROR(VLOOKUP(CG76,Dicionário!$A:$B,2,0),"CONFERIR")</f>
        <v>2</v>
      </c>
      <c r="CI76" s="2">
        <v>70</v>
      </c>
      <c r="CJ76" s="2" t="s">
        <v>175</v>
      </c>
      <c r="CK76" s="10">
        <f>IFERROR(VLOOKUP(CJ76,Dicionário!$A:$B,2,0),"CONFERIR")</f>
        <v>2</v>
      </c>
      <c r="CL76" s="2" t="s">
        <v>1056</v>
      </c>
      <c r="CM76" s="2">
        <v>1</v>
      </c>
      <c r="CN76" s="2">
        <v>0</v>
      </c>
      <c r="CO76" s="2">
        <v>2148</v>
      </c>
      <c r="CP76" s="2" t="s">
        <v>154</v>
      </c>
      <c r="CQ76" s="10">
        <f>IFERROR(VLOOKUP(CP76,Dicionário!$A:$B,2,0),"CONFERIR")</f>
        <v>2</v>
      </c>
      <c r="CR76" s="2">
        <v>0</v>
      </c>
      <c r="CS76" s="2" t="s">
        <v>150</v>
      </c>
      <c r="CT76" s="10">
        <f>IFERROR(VLOOKUP(CS76,Dicionário!A:B,2,0),"Conferir")</f>
        <v>2</v>
      </c>
      <c r="CU76" s="2">
        <v>3105</v>
      </c>
      <c r="CV76" s="2" t="s">
        <v>154</v>
      </c>
      <c r="CW76" s="10">
        <f>IFERROR(VLOOKUP(CV76,Dicionário!A:B,2,0),"Conferir")</f>
        <v>2</v>
      </c>
      <c r="CX76" s="2">
        <f t="shared" si="4"/>
        <v>258.75</v>
      </c>
      <c r="CY76" s="2">
        <v>3897</v>
      </c>
      <c r="CZ76" s="2" t="s">
        <v>154</v>
      </c>
      <c r="DA76" s="10">
        <f>IFERROR(VLOOKUP(CZ76,Dicionário!$A:$B,2,0),"CONFERIR")</f>
        <v>2</v>
      </c>
      <c r="DB76" s="2" t="s">
        <v>1057</v>
      </c>
      <c r="DC76" s="2" t="s">
        <v>203</v>
      </c>
      <c r="DD76" s="2" t="s">
        <v>190</v>
      </c>
      <c r="DE76" s="10">
        <f>IFERROR(VLOOKUP(DD76,Dicionário!A:B,2,0),"Conferir")</f>
        <v>2</v>
      </c>
      <c r="DF76" s="2" t="s">
        <v>179</v>
      </c>
      <c r="DG76" s="2" t="s">
        <v>126</v>
      </c>
      <c r="DH76" s="2" t="s">
        <v>157</v>
      </c>
      <c r="DI76" s="10">
        <f>IFERROR(VLOOKUP(DH76,Dicionário!$A:$B,2,0),"CONFERIR")</f>
        <v>2</v>
      </c>
      <c r="DJ76" s="2" t="s">
        <v>206</v>
      </c>
      <c r="DK76" s="10">
        <f>IFERROR(VLOOKUP(DJ76,Dicionário!A:B,2,0),"Conferir")</f>
        <v>7</v>
      </c>
      <c r="DL76" s="2" t="s">
        <v>158</v>
      </c>
      <c r="DM76" s="10">
        <f>IFERROR(VLOOKUP(DL76,Dicionário!A:B,2,0),"Conferir")</f>
        <v>5</v>
      </c>
      <c r="DN76" s="2" t="s">
        <v>126</v>
      </c>
      <c r="DO76" s="10">
        <f>IFERROR(VLOOKUP(DN76,Dicionário!A:B,2,0),"Conferir")</f>
        <v>2</v>
      </c>
      <c r="DP76" s="2" t="s">
        <v>126</v>
      </c>
      <c r="DQ76" s="10">
        <f>IFERROR(VLOOKUP(DP76,Dicionário!A:B,2,0),"Conferir")</f>
        <v>2</v>
      </c>
      <c r="DS76" s="2">
        <f t="shared" si="5"/>
        <v>7376</v>
      </c>
      <c r="DT76" s="2">
        <f t="shared" si="6"/>
        <v>8456</v>
      </c>
      <c r="DU76" s="2">
        <v>17</v>
      </c>
      <c r="DV76" s="2">
        <v>2022</v>
      </c>
    </row>
    <row r="77" spans="1:126" ht="13" x14ac:dyDescent="0.15">
      <c r="A77" s="6">
        <v>44965.447869236115</v>
      </c>
      <c r="B77" s="2" t="s">
        <v>1638</v>
      </c>
      <c r="C77" s="2" t="s">
        <v>1636</v>
      </c>
      <c r="D77" s="2" t="s">
        <v>1071</v>
      </c>
      <c r="E77" s="2" t="s">
        <v>125</v>
      </c>
      <c r="F77" s="2" t="s">
        <v>126</v>
      </c>
      <c r="G77" s="2" t="s">
        <v>126</v>
      </c>
      <c r="H77" s="2">
        <v>2</v>
      </c>
      <c r="I77" s="2">
        <v>1</v>
      </c>
      <c r="J77" s="2" t="s">
        <v>127</v>
      </c>
      <c r="K77" s="2" t="s">
        <v>128</v>
      </c>
      <c r="L77" s="2" t="s">
        <v>163</v>
      </c>
      <c r="M77" s="2" t="s">
        <v>1637</v>
      </c>
      <c r="N77" s="2">
        <v>2023020388</v>
      </c>
      <c r="O77" s="2">
        <v>11980346036</v>
      </c>
      <c r="P77" s="2">
        <v>521067261</v>
      </c>
      <c r="Q77" s="2">
        <v>55436355838</v>
      </c>
      <c r="R77" s="7">
        <v>37987</v>
      </c>
      <c r="S77" s="2" t="s">
        <v>224</v>
      </c>
      <c r="T77" s="2" t="s">
        <v>133</v>
      </c>
      <c r="U77" s="2" t="s">
        <v>1639</v>
      </c>
      <c r="V77" s="8" t="s">
        <v>1640</v>
      </c>
      <c r="W77" s="2" t="s">
        <v>168</v>
      </c>
      <c r="X77" s="2" t="s">
        <v>137</v>
      </c>
      <c r="Y77" s="2" t="s">
        <v>138</v>
      </c>
      <c r="Z77" s="2" t="s">
        <v>139</v>
      </c>
      <c r="AB77" s="2">
        <v>2</v>
      </c>
      <c r="AC77" s="2">
        <v>2</v>
      </c>
      <c r="AD77" s="2">
        <f t="shared" si="0"/>
        <v>4</v>
      </c>
      <c r="AF77" s="2">
        <f t="shared" si="1"/>
        <v>4</v>
      </c>
      <c r="AG77" s="2" t="str">
        <f t="shared" si="2"/>
        <v>Ok</v>
      </c>
      <c r="AH77" s="2" t="s">
        <v>140</v>
      </c>
      <c r="AI77" s="2">
        <v>0</v>
      </c>
      <c r="AJ77" s="2" t="s">
        <v>141</v>
      </c>
      <c r="AK77" s="2">
        <f>IFERROR(VLOOKUP(AJ77,Dicionário!A:B,2,0),"Conferir")</f>
        <v>2</v>
      </c>
      <c r="AL77" s="2">
        <v>0</v>
      </c>
      <c r="AM77" s="2" t="s">
        <v>141</v>
      </c>
      <c r="AN77" s="9">
        <f>IFERROR(VLOOKUP(AM77,Dicionário!A:B,2,0),"Conferir")</f>
        <v>2</v>
      </c>
      <c r="AO77" s="2">
        <v>0</v>
      </c>
      <c r="AP77" s="2" t="s">
        <v>141</v>
      </c>
      <c r="AQ77" s="2">
        <f>IFERROR(VLOOKUP(AP77,Dicionário!A:B,2,0),"Conferir")</f>
        <v>2</v>
      </c>
      <c r="AR77" s="2">
        <v>0</v>
      </c>
      <c r="AS77" s="2" t="s">
        <v>141</v>
      </c>
      <c r="AT77" s="9">
        <f>IFERROR(VLOOKUP(AS77,Dicionário!A:B,2,0),"Conferir")</f>
        <v>2</v>
      </c>
      <c r="AU77" s="2">
        <v>0</v>
      </c>
      <c r="AV77" s="2">
        <f t="shared" si="12"/>
        <v>0</v>
      </c>
      <c r="AW77" s="2" t="s">
        <v>141</v>
      </c>
      <c r="AX77" s="9">
        <f>IFERROR(VLOOKUP(AW77,Dicionário!A:B,2,0),"Conferir")</f>
        <v>2</v>
      </c>
      <c r="AY77" s="2">
        <v>1302</v>
      </c>
      <c r="AZ77" s="2" t="s">
        <v>188</v>
      </c>
      <c r="BA77" s="10">
        <f>IFERROR(VLOOKUP(AZ77,Dicionário!A:B,2,0),"Conferir")</f>
        <v>0</v>
      </c>
      <c r="BB77" s="2">
        <v>100</v>
      </c>
      <c r="BC77" s="2" t="s">
        <v>307</v>
      </c>
      <c r="BD77" s="10">
        <f>IFERROR(VLOOKUP(BC77,Dicionário!A:B,2,0),"Conferir")</f>
        <v>2</v>
      </c>
      <c r="BF77" s="2">
        <v>0</v>
      </c>
      <c r="BG77" s="2" t="s">
        <v>172</v>
      </c>
      <c r="BH77" s="10">
        <f>IFERROR(VLOOKUP(BG77,Dicionário!$A:$B,2,0),"CONFERIR")</f>
        <v>2</v>
      </c>
      <c r="BI77" s="2">
        <v>900</v>
      </c>
      <c r="BJ77" s="2" t="s">
        <v>326</v>
      </c>
      <c r="BK77" s="10">
        <f>IFERROR(VLOOKUP(BJ77,Dicionário!$A:$B,2,0),"CONFERIR")</f>
        <v>2</v>
      </c>
      <c r="BL77" s="2">
        <v>0</v>
      </c>
      <c r="BM77" s="2" t="s">
        <v>150</v>
      </c>
      <c r="BN77" s="10">
        <f>IFERROR(VLOOKUP(BM77,Dicionário!$A:$B,2,0),"CONFERIR")</f>
        <v>2</v>
      </c>
      <c r="BO77" s="2">
        <v>54</v>
      </c>
      <c r="BP77" s="2" t="s">
        <v>728</v>
      </c>
      <c r="BQ77" s="10">
        <f>IFERROR(VLOOKUP(BP77,Dicionário!$A:$B,2,0),"CONFERIR")</f>
        <v>0</v>
      </c>
      <c r="BR77" s="2">
        <v>65</v>
      </c>
      <c r="BS77" s="2" t="s">
        <v>728</v>
      </c>
      <c r="BT77" s="10">
        <f>IFERROR(VLOOKUP(BS77,Dicionário!$A:$B,2,0),"CONFERIR")</f>
        <v>0</v>
      </c>
      <c r="BU77" s="2">
        <v>55</v>
      </c>
      <c r="BV77" s="2" t="s">
        <v>147</v>
      </c>
      <c r="BW77" s="10">
        <f>IFERROR(VLOOKUP(BV77,Dicionário!$A:$B,2,0),"CONFERIR")</f>
        <v>2</v>
      </c>
      <c r="BX77" s="2" t="s">
        <v>202</v>
      </c>
      <c r="BY77" s="2">
        <v>131</v>
      </c>
      <c r="BZ77" s="2" t="s">
        <v>149</v>
      </c>
      <c r="CA77" s="10">
        <f>IFERROR(VLOOKUP(BZ77,Dicionário!$A:$B,2,0),"CONFERIR")</f>
        <v>2</v>
      </c>
      <c r="CB77" s="2">
        <v>50</v>
      </c>
      <c r="CC77" s="2">
        <v>0</v>
      </c>
      <c r="CD77" s="2" t="s">
        <v>150</v>
      </c>
      <c r="CE77" s="10">
        <f>IFERROR(VLOOKUP(CD77,Dicionário!$A:$B,2,0),"CONFERIR")</f>
        <v>2</v>
      </c>
      <c r="CF77" s="2">
        <v>0</v>
      </c>
      <c r="CG77" s="2" t="s">
        <v>150</v>
      </c>
      <c r="CH77" s="10">
        <f>IFERROR(VLOOKUP(CG77,Dicionário!$A:$B,2,0),"CONFERIR")</f>
        <v>2</v>
      </c>
      <c r="CI77" s="2">
        <v>110</v>
      </c>
      <c r="CJ77" s="2" t="s">
        <v>175</v>
      </c>
      <c r="CK77" s="10">
        <f>IFERROR(VLOOKUP(CJ77,Dicionário!$A:$B,2,0),"CONFERIR")</f>
        <v>2</v>
      </c>
      <c r="CL77" s="2" t="s">
        <v>629</v>
      </c>
      <c r="CM77" s="2">
        <v>0</v>
      </c>
      <c r="CN77" s="2">
        <v>0</v>
      </c>
      <c r="CO77" s="2">
        <v>0</v>
      </c>
      <c r="CP77" s="2" t="s">
        <v>150</v>
      </c>
      <c r="CQ77" s="10">
        <f>IFERROR(VLOOKUP(CP77,Dicionário!$A:$B,2,0),"CONFERIR")</f>
        <v>2</v>
      </c>
      <c r="CR77" s="2">
        <v>0</v>
      </c>
      <c r="CS77" s="2" t="s">
        <v>150</v>
      </c>
      <c r="CT77" s="10">
        <f>IFERROR(VLOOKUP(CS77,Dicionário!A:B,2,0),"Conferir")</f>
        <v>2</v>
      </c>
      <c r="CU77" s="2">
        <v>0</v>
      </c>
      <c r="CV77" s="2" t="s">
        <v>150</v>
      </c>
      <c r="CW77" s="10">
        <f>IFERROR(VLOOKUP(CV77,Dicionário!A:B,2,0),"Conferir")</f>
        <v>2</v>
      </c>
      <c r="CX77" s="2">
        <f t="shared" si="4"/>
        <v>0</v>
      </c>
      <c r="CY77" s="2">
        <v>0</v>
      </c>
      <c r="CZ77" s="2" t="s">
        <v>150</v>
      </c>
      <c r="DA77" s="10">
        <f>IFERROR(VLOOKUP(CZ77,Dicionário!$A:$B,2,0),"CONFERIR")</f>
        <v>2</v>
      </c>
      <c r="DC77" s="2" t="s">
        <v>155</v>
      </c>
      <c r="DD77" s="2" t="s">
        <v>155</v>
      </c>
      <c r="DE77" s="10">
        <f>IFERROR(VLOOKUP(DD77,Dicionário!A:B,2,0),"Conferir")</f>
        <v>1</v>
      </c>
      <c r="DF77" s="2" t="s">
        <v>156</v>
      </c>
      <c r="DH77" s="2" t="s">
        <v>157</v>
      </c>
      <c r="DI77" s="10">
        <f>IFERROR(VLOOKUP(DH77,Dicionário!$A:$B,2,0),"CONFERIR")</f>
        <v>2</v>
      </c>
      <c r="DJ77" s="2" t="s">
        <v>319</v>
      </c>
      <c r="DK77" s="10">
        <f>IFERROR(VLOOKUP(DJ77,Dicionário!A:B,2,0),"Conferir")</f>
        <v>3</v>
      </c>
      <c r="DL77" s="2" t="s">
        <v>319</v>
      </c>
      <c r="DM77" s="10">
        <f>IFERROR(VLOOKUP(DL77,Dicionário!A:B,2,0),"Conferir")</f>
        <v>3</v>
      </c>
      <c r="DN77" s="2" t="s">
        <v>126</v>
      </c>
      <c r="DO77" s="10">
        <f>IFERROR(VLOOKUP(DN77,Dicionário!A:B,2,0),"Conferir")</f>
        <v>2</v>
      </c>
      <c r="DP77" s="2" t="s">
        <v>126</v>
      </c>
      <c r="DQ77" s="10">
        <f>IFERROR(VLOOKUP(DP77,Dicionário!A:B,2,0),"Conferir")</f>
        <v>2</v>
      </c>
      <c r="DR77" s="2" t="s">
        <v>1641</v>
      </c>
      <c r="DS77" s="2">
        <f t="shared" si="5"/>
        <v>1402</v>
      </c>
      <c r="DT77" s="2">
        <f t="shared" si="6"/>
        <v>1365</v>
      </c>
      <c r="DU77" s="2">
        <v>19</v>
      </c>
      <c r="DV77" s="2">
        <v>2022</v>
      </c>
    </row>
    <row r="78" spans="1:126" ht="13" x14ac:dyDescent="0.15">
      <c r="A78" s="6">
        <v>44966.608991226851</v>
      </c>
      <c r="B78" s="2" t="s">
        <v>184</v>
      </c>
      <c r="C78" s="2" t="s">
        <v>181</v>
      </c>
      <c r="D78" s="2" t="s">
        <v>180</v>
      </c>
      <c r="E78" s="2" t="s">
        <v>125</v>
      </c>
      <c r="F78" s="2" t="s">
        <v>126</v>
      </c>
      <c r="G78" s="2" t="s">
        <v>126</v>
      </c>
      <c r="H78" s="2">
        <v>3</v>
      </c>
      <c r="I78" s="2">
        <v>3</v>
      </c>
      <c r="J78" s="2" t="s">
        <v>127</v>
      </c>
      <c r="K78" s="2" t="s">
        <v>128</v>
      </c>
      <c r="L78" s="2" t="s">
        <v>182</v>
      </c>
      <c r="M78" s="2" t="s">
        <v>183</v>
      </c>
      <c r="N78" s="2">
        <v>2023020003</v>
      </c>
      <c r="O78" s="2">
        <v>11985131627</v>
      </c>
      <c r="P78" s="2">
        <v>622612529</v>
      </c>
      <c r="Q78" s="2">
        <v>52833214871</v>
      </c>
      <c r="R78" s="7">
        <v>38356</v>
      </c>
      <c r="S78" s="2" t="s">
        <v>132</v>
      </c>
      <c r="T78" s="2" t="s">
        <v>133</v>
      </c>
      <c r="U78" s="2" t="s">
        <v>185</v>
      </c>
      <c r="V78" s="8" t="s">
        <v>186</v>
      </c>
      <c r="W78" s="2" t="s">
        <v>187</v>
      </c>
      <c r="X78" s="2" t="s">
        <v>137</v>
      </c>
      <c r="Y78" s="2" t="s">
        <v>138</v>
      </c>
      <c r="Z78" s="2" t="s">
        <v>139</v>
      </c>
      <c r="AB78" s="2">
        <v>4</v>
      </c>
      <c r="AC78" s="2">
        <v>4</v>
      </c>
      <c r="AD78" s="2">
        <f t="shared" si="0"/>
        <v>8</v>
      </c>
      <c r="AF78" s="2">
        <f t="shared" si="1"/>
        <v>8</v>
      </c>
      <c r="AG78" s="2" t="str">
        <f t="shared" si="2"/>
        <v>Ok</v>
      </c>
      <c r="AH78" s="2" t="s">
        <v>169</v>
      </c>
      <c r="AI78" s="2">
        <v>0</v>
      </c>
      <c r="AJ78" s="2" t="s">
        <v>141</v>
      </c>
      <c r="AK78" s="2">
        <f>IFERROR(VLOOKUP(AJ78,Dicionário!A:B,2,0),"Conferir")</f>
        <v>2</v>
      </c>
      <c r="AL78" s="2">
        <v>2587</v>
      </c>
      <c r="AM78" s="2" t="s">
        <v>142</v>
      </c>
      <c r="AN78" s="9">
        <f>IFERROR(VLOOKUP(AM78,Dicionário!A:B,2,0),"Conferir")</f>
        <v>2</v>
      </c>
      <c r="AO78" s="2">
        <v>1200</v>
      </c>
      <c r="AP78" s="2" t="s">
        <v>188</v>
      </c>
      <c r="AQ78" s="2">
        <f>IFERROR(VLOOKUP(AP78,Dicionário!A:B,2,0),"Conferir")</f>
        <v>0</v>
      </c>
      <c r="AR78" s="2">
        <v>0</v>
      </c>
      <c r="AS78" s="2" t="s">
        <v>141</v>
      </c>
      <c r="AT78" s="9">
        <f>IFERROR(VLOOKUP(AS78,Dicionário!A:B,2,0),"Conferir")</f>
        <v>2</v>
      </c>
      <c r="AU78" s="2">
        <v>0</v>
      </c>
      <c r="AV78" s="2">
        <f t="shared" si="12"/>
        <v>0</v>
      </c>
      <c r="AW78" s="2" t="s">
        <v>141</v>
      </c>
      <c r="AX78" s="9">
        <f>IFERROR(VLOOKUP(AW78,Dicionário!A:B,2,0),"Conferir")</f>
        <v>2</v>
      </c>
      <c r="AY78" s="2">
        <v>0</v>
      </c>
      <c r="AZ78" s="2" t="s">
        <v>141</v>
      </c>
      <c r="BA78" s="10">
        <f>IFERROR(VLOOKUP(AZ78,Dicionário!A:B,2,0),"Conferir")</f>
        <v>2</v>
      </c>
      <c r="BB78" s="2">
        <v>600</v>
      </c>
      <c r="BC78" s="2" t="s">
        <v>188</v>
      </c>
      <c r="BD78" s="10">
        <f>IFERROR(VLOOKUP(BC78,Dicionário!A:B,2,0),"Conferir")</f>
        <v>0</v>
      </c>
      <c r="BF78" s="2">
        <v>0</v>
      </c>
      <c r="BG78" s="2" t="s">
        <v>143</v>
      </c>
      <c r="BH78" s="10">
        <f>IFERROR(VLOOKUP(BG78,Dicionário!$A:$B,2,0),"CONFERIR")</f>
        <v>1</v>
      </c>
      <c r="BI78" s="2">
        <v>0</v>
      </c>
      <c r="BJ78" s="2" t="s">
        <v>144</v>
      </c>
      <c r="BK78" s="10">
        <f>IFERROR(VLOOKUP(BJ78,Dicionário!$A:$B,2,0),"CONFERIR")</f>
        <v>2</v>
      </c>
      <c r="BL78" s="2">
        <v>0</v>
      </c>
      <c r="BM78" s="2" t="s">
        <v>150</v>
      </c>
      <c r="BN78" s="10">
        <f>IFERROR(VLOOKUP(BM78,Dicionário!$A:$B,2,0),"CONFERIR")</f>
        <v>2</v>
      </c>
      <c r="BO78" s="2">
        <v>44</v>
      </c>
      <c r="BP78" s="2" t="s">
        <v>146</v>
      </c>
      <c r="BQ78" s="10">
        <f>IFERROR(VLOOKUP(BP78,Dicionário!$A:$B,2,0),"CONFERIR")</f>
        <v>2</v>
      </c>
      <c r="BR78" s="2">
        <v>320</v>
      </c>
      <c r="BS78" s="2" t="s">
        <v>146</v>
      </c>
      <c r="BT78" s="10">
        <f>IFERROR(VLOOKUP(BS78,Dicionário!$A:$B,2,0),"CONFERIR")</f>
        <v>2</v>
      </c>
      <c r="BU78" s="2">
        <v>0</v>
      </c>
      <c r="BV78" s="2" t="s">
        <v>150</v>
      </c>
      <c r="BW78" s="10">
        <f>IFERROR(VLOOKUP(BV78,Dicionário!$A:$B,2,0),"CONFERIR")</f>
        <v>2</v>
      </c>
      <c r="BX78" s="2" t="s">
        <v>148</v>
      </c>
      <c r="BY78" s="2">
        <v>130</v>
      </c>
      <c r="BZ78" s="2" t="s">
        <v>149</v>
      </c>
      <c r="CA78" s="10">
        <f>IFERROR(VLOOKUP(BZ78,Dicionário!$A:$B,2,0),"CONFERIR")</f>
        <v>2</v>
      </c>
      <c r="CB78" s="2">
        <v>142</v>
      </c>
      <c r="CC78" s="2">
        <v>0</v>
      </c>
      <c r="CD78" s="2" t="s">
        <v>150</v>
      </c>
      <c r="CE78" s="10">
        <f>IFERROR(VLOOKUP(CD78,Dicionário!$A:$B,2,0),"CONFERIR")</f>
        <v>2</v>
      </c>
      <c r="CF78" s="2">
        <v>50</v>
      </c>
      <c r="CG78" s="2" t="s">
        <v>151</v>
      </c>
      <c r="CH78" s="10">
        <f>IFERROR(VLOOKUP(CG78,Dicionário!$A:$B,2,0),"CONFERIR")</f>
        <v>2</v>
      </c>
      <c r="CI78" s="2">
        <v>120</v>
      </c>
      <c r="CJ78" s="2" t="s">
        <v>175</v>
      </c>
      <c r="CK78" s="10">
        <f>IFERROR(VLOOKUP(CJ78,Dicionário!$A:$B,2,0),"CONFERIR")</f>
        <v>2</v>
      </c>
      <c r="CL78" s="2" t="s">
        <v>189</v>
      </c>
      <c r="CM78" s="2">
        <v>1</v>
      </c>
      <c r="CN78" s="2">
        <v>0</v>
      </c>
      <c r="CO78" s="2">
        <v>0</v>
      </c>
      <c r="CP78" s="2" t="s">
        <v>150</v>
      </c>
      <c r="CQ78" s="10">
        <f>IFERROR(VLOOKUP(CP78,Dicionário!$A:$B,2,0),"CONFERIR")</f>
        <v>2</v>
      </c>
      <c r="CR78" s="2">
        <v>0</v>
      </c>
      <c r="CS78" s="2" t="s">
        <v>150</v>
      </c>
      <c r="CT78" s="10">
        <f>IFERROR(VLOOKUP(CS78,Dicionário!A:B,2,0),"Conferir")</f>
        <v>2</v>
      </c>
      <c r="CU78" s="2">
        <v>0</v>
      </c>
      <c r="CV78" s="2" t="s">
        <v>150</v>
      </c>
      <c r="CW78" s="10">
        <f>IFERROR(VLOOKUP(CV78,Dicionário!A:B,2,0),"Conferir")</f>
        <v>2</v>
      </c>
      <c r="CX78" s="2">
        <f t="shared" si="4"/>
        <v>0</v>
      </c>
      <c r="CY78" s="2">
        <v>0</v>
      </c>
      <c r="CZ78" s="2" t="s">
        <v>150</v>
      </c>
      <c r="DA78" s="10">
        <f>IFERROR(VLOOKUP(CZ78,Dicionário!$A:$B,2,0),"CONFERIR")</f>
        <v>2</v>
      </c>
      <c r="DC78" s="2" t="s">
        <v>155</v>
      </c>
      <c r="DD78" s="2" t="s">
        <v>190</v>
      </c>
      <c r="DE78" s="10">
        <f>IFERROR(VLOOKUP(DD78,Dicionário!A:B,2,0),"Conferir")</f>
        <v>2</v>
      </c>
      <c r="DF78" s="2" t="s">
        <v>156</v>
      </c>
      <c r="DG78" s="2" t="s">
        <v>191</v>
      </c>
      <c r="DH78" s="2" t="s">
        <v>157</v>
      </c>
      <c r="DI78" s="10">
        <f>IFERROR(VLOOKUP(DH78,Dicionário!$A:$B,2,0),"CONFERIR")</f>
        <v>2</v>
      </c>
      <c r="DJ78" s="2" t="s">
        <v>158</v>
      </c>
      <c r="DK78" s="10">
        <f>IFERROR(VLOOKUP(DJ78,Dicionário!A:B,2,0),"Conferir")</f>
        <v>5</v>
      </c>
      <c r="DL78" s="2" t="s">
        <v>158</v>
      </c>
      <c r="DM78" s="10">
        <f>IFERROR(VLOOKUP(DL78,Dicionário!A:B,2,0),"Conferir")</f>
        <v>5</v>
      </c>
      <c r="DN78" s="2" t="s">
        <v>126</v>
      </c>
      <c r="DO78" s="10">
        <f>IFERROR(VLOOKUP(DN78,Dicionário!A:B,2,0),"Conferir")</f>
        <v>2</v>
      </c>
      <c r="DP78" s="2" t="s">
        <v>126</v>
      </c>
      <c r="DQ78" s="10">
        <f>IFERROR(VLOOKUP(DP78,Dicionário!A:B,2,0),"Conferir")</f>
        <v>2</v>
      </c>
      <c r="DS78" s="2">
        <f t="shared" si="5"/>
        <v>4387</v>
      </c>
      <c r="DT78" s="2">
        <f t="shared" si="6"/>
        <v>806</v>
      </c>
      <c r="DU78" s="2">
        <v>18</v>
      </c>
      <c r="DV78" s="2">
        <v>2021</v>
      </c>
    </row>
    <row r="79" spans="1:126" ht="13" x14ac:dyDescent="0.15">
      <c r="A79" s="6">
        <v>44966.674557905091</v>
      </c>
      <c r="B79" s="2" t="s">
        <v>347</v>
      </c>
      <c r="C79" s="2" t="s">
        <v>344</v>
      </c>
      <c r="D79" s="2" t="s">
        <v>192</v>
      </c>
      <c r="E79" s="2" t="s">
        <v>125</v>
      </c>
      <c r="F79" s="2" t="s">
        <v>126</v>
      </c>
      <c r="G79" s="2" t="s">
        <v>345</v>
      </c>
      <c r="H79" s="2">
        <v>3</v>
      </c>
      <c r="I79" s="2">
        <v>2</v>
      </c>
      <c r="J79" s="2" t="s">
        <v>127</v>
      </c>
      <c r="K79" s="2" t="s">
        <v>128</v>
      </c>
      <c r="L79" s="2" t="s">
        <v>163</v>
      </c>
      <c r="M79" s="2" t="s">
        <v>346</v>
      </c>
      <c r="N79" s="2">
        <v>2023020039</v>
      </c>
      <c r="O79" s="2">
        <v>11941440912</v>
      </c>
      <c r="P79" s="2">
        <v>557124876</v>
      </c>
      <c r="Q79" s="2">
        <v>52877925811</v>
      </c>
      <c r="R79" s="7">
        <v>37813</v>
      </c>
      <c r="S79" s="2" t="s">
        <v>132</v>
      </c>
      <c r="T79" s="2" t="s">
        <v>133</v>
      </c>
      <c r="U79" s="2" t="s">
        <v>348</v>
      </c>
      <c r="V79" s="8" t="s">
        <v>349</v>
      </c>
      <c r="W79" s="2" t="s">
        <v>168</v>
      </c>
      <c r="X79" s="2" t="s">
        <v>137</v>
      </c>
      <c r="Y79" s="2" t="s">
        <v>138</v>
      </c>
      <c r="Z79" s="2" t="s">
        <v>139</v>
      </c>
      <c r="AA79" s="2" t="s">
        <v>350</v>
      </c>
      <c r="AB79" s="2">
        <v>2</v>
      </c>
      <c r="AC79" s="2">
        <v>2</v>
      </c>
      <c r="AD79" s="2">
        <f t="shared" si="0"/>
        <v>4</v>
      </c>
      <c r="AF79" s="2">
        <f t="shared" si="1"/>
        <v>4</v>
      </c>
      <c r="AG79" s="2" t="str">
        <f t="shared" si="2"/>
        <v>Ok</v>
      </c>
      <c r="AH79" s="2" t="s">
        <v>169</v>
      </c>
      <c r="AI79" s="2">
        <v>0</v>
      </c>
      <c r="AJ79" s="2" t="s">
        <v>141</v>
      </c>
      <c r="AK79" s="2">
        <f>IFERROR(VLOOKUP(AJ79,Dicionário!A:B,2,0),"Conferir")</f>
        <v>2</v>
      </c>
      <c r="AL79" s="2">
        <v>0</v>
      </c>
      <c r="AM79" s="2" t="s">
        <v>141</v>
      </c>
      <c r="AN79" s="9">
        <f>IFERROR(VLOOKUP(AM79,Dicionário!A:B,2,0),"Conferir")</f>
        <v>2</v>
      </c>
      <c r="AO79" s="2">
        <v>400</v>
      </c>
      <c r="AP79" s="2" t="s">
        <v>170</v>
      </c>
      <c r="AQ79" s="2">
        <f>IFERROR(VLOOKUP(AP79,Dicionário!A:B,2,0),"Conferir")</f>
        <v>2</v>
      </c>
      <c r="AR79" s="2">
        <v>0</v>
      </c>
      <c r="AS79" s="2" t="s">
        <v>141</v>
      </c>
      <c r="AT79" s="9">
        <f>IFERROR(VLOOKUP(AS79,Dicionário!A:B,2,0),"Conferir")</f>
        <v>2</v>
      </c>
      <c r="AU79" s="2">
        <v>0</v>
      </c>
      <c r="AV79" s="2">
        <f t="shared" si="12"/>
        <v>0</v>
      </c>
      <c r="AW79" s="2" t="s">
        <v>141</v>
      </c>
      <c r="AX79" s="9">
        <f>IFERROR(VLOOKUP(AW79,Dicionário!A:B,2,0),"Conferir")</f>
        <v>2</v>
      </c>
      <c r="AY79" s="2">
        <v>0</v>
      </c>
      <c r="AZ79" s="2" t="s">
        <v>141</v>
      </c>
      <c r="BA79" s="10">
        <f>IFERROR(VLOOKUP(AZ79,Dicionário!A:B,2,0),"Conferir")</f>
        <v>2</v>
      </c>
      <c r="BB79" s="2">
        <v>1140</v>
      </c>
      <c r="BC79" s="2" t="s">
        <v>351</v>
      </c>
      <c r="BD79" s="10">
        <f>IFERROR(VLOOKUP(BC79,Dicionário!A:B,2,0),"Conferir")</f>
        <v>2</v>
      </c>
      <c r="BE79" s="2" t="s">
        <v>352</v>
      </c>
      <c r="BF79" s="2">
        <v>0</v>
      </c>
      <c r="BG79" s="2" t="s">
        <v>172</v>
      </c>
      <c r="BH79" s="10">
        <f>IFERROR(VLOOKUP(BG79,Dicionário!$A:$B,2,0),"CONFERIR")</f>
        <v>2</v>
      </c>
      <c r="BI79" s="2">
        <v>600</v>
      </c>
      <c r="BJ79" s="2" t="s">
        <v>201</v>
      </c>
      <c r="BK79" s="10">
        <f>IFERROR(VLOOKUP(BJ79,Dicionário!$A:$B,2,0),"CONFERIR")</f>
        <v>0</v>
      </c>
      <c r="BL79" s="2">
        <v>60</v>
      </c>
      <c r="BM79" s="2" t="s">
        <v>227</v>
      </c>
      <c r="BN79" s="10">
        <f>IFERROR(VLOOKUP(BM79,Dicionário!$A:$B,2,0),"CONFERIR")</f>
        <v>0</v>
      </c>
      <c r="BO79" s="2">
        <v>68</v>
      </c>
      <c r="BP79" s="2" t="s">
        <v>146</v>
      </c>
      <c r="BQ79" s="10">
        <f>IFERROR(VLOOKUP(BP79,Dicionário!$A:$B,2,0),"CONFERIR")</f>
        <v>2</v>
      </c>
      <c r="BR79" s="2">
        <v>71</v>
      </c>
      <c r="BS79" s="2" t="s">
        <v>146</v>
      </c>
      <c r="BT79" s="10">
        <f>IFERROR(VLOOKUP(BS79,Dicionário!$A:$B,2,0),"CONFERIR")</f>
        <v>2</v>
      </c>
      <c r="BU79" s="2">
        <v>50</v>
      </c>
      <c r="BV79" s="2" t="s">
        <v>353</v>
      </c>
      <c r="BW79" s="10">
        <f>IFERROR(VLOOKUP(BV79,Dicionário!$A:$B,2,0),"CONFERIR")</f>
        <v>0</v>
      </c>
      <c r="BX79" s="2" t="s">
        <v>148</v>
      </c>
      <c r="BY79" s="2">
        <v>130</v>
      </c>
      <c r="BZ79" s="2" t="s">
        <v>266</v>
      </c>
      <c r="CA79" s="10">
        <f>IFERROR(VLOOKUP(BZ79,Dicionário!$A:$B,2,0),"CONFERIR")</f>
        <v>0</v>
      </c>
      <c r="CB79" s="2">
        <v>0</v>
      </c>
      <c r="CC79" s="2">
        <v>0</v>
      </c>
      <c r="CD79" s="2" t="s">
        <v>150</v>
      </c>
      <c r="CE79" s="10">
        <f>IFERROR(VLOOKUP(CD79,Dicionário!$A:$B,2,0),"CONFERIR")</f>
        <v>2</v>
      </c>
      <c r="CF79" s="2">
        <v>0</v>
      </c>
      <c r="CG79" s="2" t="s">
        <v>150</v>
      </c>
      <c r="CH79" s="10">
        <f>IFERROR(VLOOKUP(CG79,Dicionário!$A:$B,2,0),"CONFERIR")</f>
        <v>2</v>
      </c>
      <c r="CI79" s="2">
        <v>57</v>
      </c>
      <c r="CJ79" s="2" t="s">
        <v>175</v>
      </c>
      <c r="CK79" s="10">
        <f>IFERROR(VLOOKUP(CJ79,Dicionário!$A:$B,2,0),"CONFERIR")</f>
        <v>2</v>
      </c>
      <c r="CL79" s="2" t="s">
        <v>354</v>
      </c>
      <c r="CM79" s="2">
        <v>0</v>
      </c>
      <c r="CN79" s="2">
        <v>0</v>
      </c>
      <c r="CO79" s="2">
        <v>0</v>
      </c>
      <c r="CP79" s="2" t="s">
        <v>150</v>
      </c>
      <c r="CQ79" s="10">
        <f>IFERROR(VLOOKUP(CP79,Dicionário!$A:$B,2,0),"CONFERIR")</f>
        <v>2</v>
      </c>
      <c r="CR79" s="2">
        <v>0</v>
      </c>
      <c r="CS79" s="2" t="s">
        <v>154</v>
      </c>
      <c r="CT79" s="10">
        <f>IFERROR(VLOOKUP(CS79,Dicionário!A:B,2,0),"Conferir")</f>
        <v>2</v>
      </c>
      <c r="CU79" s="2">
        <v>0</v>
      </c>
      <c r="CV79" s="2" t="s">
        <v>154</v>
      </c>
      <c r="CW79" s="10">
        <f>IFERROR(VLOOKUP(CV79,Dicionário!A:B,2,0),"Conferir")</f>
        <v>2</v>
      </c>
      <c r="CX79" s="2">
        <f t="shared" si="4"/>
        <v>0</v>
      </c>
      <c r="CY79" s="2">
        <v>0</v>
      </c>
      <c r="CZ79" s="2" t="s">
        <v>150</v>
      </c>
      <c r="DA79" s="10">
        <f>IFERROR(VLOOKUP(CZ79,Dicionário!$A:$B,2,0),"CONFERIR")</f>
        <v>2</v>
      </c>
      <c r="DC79" s="2" t="s">
        <v>203</v>
      </c>
      <c r="DD79" s="2" t="s">
        <v>190</v>
      </c>
      <c r="DE79" s="10">
        <f>IFERROR(VLOOKUP(DD79,Dicionário!A:B,2,0),"Conferir")</f>
        <v>2</v>
      </c>
      <c r="DF79" s="2" t="s">
        <v>156</v>
      </c>
      <c r="DH79" s="2" t="s">
        <v>157</v>
      </c>
      <c r="DI79" s="10">
        <f>IFERROR(VLOOKUP(DH79,Dicionário!$A:$B,2,0),"CONFERIR")</f>
        <v>2</v>
      </c>
      <c r="DJ79" s="2" t="s">
        <v>206</v>
      </c>
      <c r="DK79" s="10">
        <f>IFERROR(VLOOKUP(DJ79,Dicionário!A:B,2,0),"Conferir")</f>
        <v>7</v>
      </c>
      <c r="DL79" s="2" t="s">
        <v>229</v>
      </c>
      <c r="DM79" s="10">
        <f>IFERROR(VLOOKUP(DL79,Dicionário!A:B,2,0),"Conferir")</f>
        <v>2</v>
      </c>
      <c r="DN79" s="2" t="s">
        <v>126</v>
      </c>
      <c r="DO79" s="10">
        <f>IFERROR(VLOOKUP(DN79,Dicionário!A:B,2,0),"Conferir")</f>
        <v>2</v>
      </c>
      <c r="DP79" s="2" t="s">
        <v>126</v>
      </c>
      <c r="DQ79" s="10">
        <f>IFERROR(VLOOKUP(DP79,Dicionário!A:B,2,0),"Conferir")</f>
        <v>2</v>
      </c>
      <c r="DS79" s="2">
        <f t="shared" si="5"/>
        <v>1540</v>
      </c>
      <c r="DT79" s="2">
        <f t="shared" si="6"/>
        <v>1036</v>
      </c>
      <c r="DU79" s="2">
        <v>20</v>
      </c>
      <c r="DV79" s="2">
        <v>2022</v>
      </c>
    </row>
    <row r="80" spans="1:126" ht="13" x14ac:dyDescent="0.15">
      <c r="A80" s="6">
        <v>44965.447388402783</v>
      </c>
      <c r="B80" s="2" t="s">
        <v>704</v>
      </c>
      <c r="C80" s="2" t="s">
        <v>701</v>
      </c>
      <c r="D80" s="2" t="s">
        <v>392</v>
      </c>
      <c r="E80" s="2" t="s">
        <v>125</v>
      </c>
      <c r="F80" s="2" t="s">
        <v>125</v>
      </c>
      <c r="G80" s="2" t="s">
        <v>702</v>
      </c>
      <c r="H80" s="2">
        <v>2</v>
      </c>
      <c r="I80" s="2">
        <v>4</v>
      </c>
      <c r="J80" s="2" t="s">
        <v>127</v>
      </c>
      <c r="K80" s="2" t="s">
        <v>128</v>
      </c>
      <c r="L80" s="2" t="s">
        <v>182</v>
      </c>
      <c r="M80" s="2" t="s">
        <v>703</v>
      </c>
      <c r="N80" s="2">
        <v>2023020127</v>
      </c>
      <c r="O80" s="2">
        <v>11981433402</v>
      </c>
      <c r="P80" s="2">
        <v>392318131</v>
      </c>
      <c r="Q80" s="2">
        <v>51974059880</v>
      </c>
      <c r="R80" s="7">
        <v>38151</v>
      </c>
      <c r="S80" s="2" t="s">
        <v>387</v>
      </c>
      <c r="T80" s="2" t="s">
        <v>133</v>
      </c>
      <c r="U80" s="2" t="s">
        <v>705</v>
      </c>
      <c r="V80" s="8" t="s">
        <v>706</v>
      </c>
      <c r="W80" s="2" t="s">
        <v>168</v>
      </c>
      <c r="X80" s="2" t="s">
        <v>137</v>
      </c>
      <c r="Y80" s="2" t="s">
        <v>138</v>
      </c>
      <c r="Z80" s="2" t="s">
        <v>139</v>
      </c>
      <c r="AB80" s="2">
        <v>3</v>
      </c>
      <c r="AC80" s="2">
        <v>3</v>
      </c>
      <c r="AD80" s="2">
        <f t="shared" si="0"/>
        <v>6</v>
      </c>
      <c r="AF80" s="2">
        <f t="shared" si="1"/>
        <v>6</v>
      </c>
      <c r="AG80" s="2" t="str">
        <f t="shared" si="2"/>
        <v>Ok</v>
      </c>
      <c r="AH80" s="2" t="s">
        <v>169</v>
      </c>
      <c r="AI80" s="2">
        <v>0</v>
      </c>
      <c r="AJ80" s="2" t="s">
        <v>141</v>
      </c>
      <c r="AK80" s="2">
        <f>IFERROR(VLOOKUP(AJ80,Dicionário!A:B,2,0),"Conferir")</f>
        <v>2</v>
      </c>
      <c r="AL80" s="2">
        <v>0</v>
      </c>
      <c r="AM80" s="2" t="s">
        <v>141</v>
      </c>
      <c r="AN80" s="9">
        <f>IFERROR(VLOOKUP(AM80,Dicionário!A:B,2,0),"Conferir")</f>
        <v>2</v>
      </c>
      <c r="AO80" s="2">
        <v>300</v>
      </c>
      <c r="AP80" s="2" t="s">
        <v>188</v>
      </c>
      <c r="AQ80" s="2">
        <f>IFERROR(VLOOKUP(AP80,Dicionário!A:B,2,0),"Conferir")</f>
        <v>0</v>
      </c>
      <c r="AR80" s="2">
        <v>0</v>
      </c>
      <c r="AS80" s="2" t="s">
        <v>141</v>
      </c>
      <c r="AT80" s="9">
        <f>IFERROR(VLOOKUP(AS80,Dicionário!A:B,2,0),"Conferir")</f>
        <v>2</v>
      </c>
      <c r="AU80" s="2">
        <v>0</v>
      </c>
      <c r="AV80" s="2">
        <f t="shared" si="12"/>
        <v>0</v>
      </c>
      <c r="AW80" s="2" t="s">
        <v>141</v>
      </c>
      <c r="AX80" s="9">
        <f>IFERROR(VLOOKUP(AW80,Dicionário!A:B,2,0),"Conferir")</f>
        <v>2</v>
      </c>
      <c r="AY80" s="2">
        <v>0</v>
      </c>
      <c r="AZ80" s="2" t="s">
        <v>141</v>
      </c>
      <c r="BA80" s="10">
        <f>IFERROR(VLOOKUP(AZ80,Dicionário!A:B,2,0),"Conferir")</f>
        <v>2</v>
      </c>
      <c r="BB80" s="2">
        <v>1520</v>
      </c>
      <c r="BC80" s="2" t="s">
        <v>142</v>
      </c>
      <c r="BD80" s="10">
        <f>IFERROR(VLOOKUP(BC80,Dicionário!A:B,2,0),"Conferir")</f>
        <v>2</v>
      </c>
      <c r="BF80" s="2">
        <v>0</v>
      </c>
      <c r="BG80" s="2" t="s">
        <v>265</v>
      </c>
      <c r="BH80" s="10">
        <f>IFERROR(VLOOKUP(BG80,Dicionário!$A:$B,2,0),"CONFERIR")</f>
        <v>3</v>
      </c>
      <c r="BI80" s="2">
        <v>0</v>
      </c>
      <c r="BJ80" s="2" t="s">
        <v>238</v>
      </c>
      <c r="BK80" s="10">
        <f>IFERROR(VLOOKUP(BJ80,Dicionário!$A:$B,2,0),"CONFERIR")</f>
        <v>2</v>
      </c>
      <c r="BL80" s="2">
        <v>0</v>
      </c>
      <c r="BM80" s="2" t="s">
        <v>444</v>
      </c>
      <c r="BN80" s="10">
        <f>IFERROR(VLOOKUP(BM80,Dicionário!$A:$B,2,0),"CONFERIR")</f>
        <v>2</v>
      </c>
      <c r="BO80" s="2">
        <v>129</v>
      </c>
      <c r="BP80" s="2" t="s">
        <v>146</v>
      </c>
      <c r="BQ80" s="10">
        <f>IFERROR(VLOOKUP(BP80,Dicionário!$A:$B,2,0),"CONFERIR")</f>
        <v>2</v>
      </c>
      <c r="BR80" s="2">
        <v>59</v>
      </c>
      <c r="BS80" s="2" t="s">
        <v>146</v>
      </c>
      <c r="BT80" s="10">
        <f>IFERROR(VLOOKUP(BS80,Dicionário!$A:$B,2,0),"CONFERIR")</f>
        <v>2</v>
      </c>
      <c r="BU80" s="2">
        <v>0</v>
      </c>
      <c r="BV80" s="2" t="s">
        <v>150</v>
      </c>
      <c r="BW80" s="10">
        <f>IFERROR(VLOOKUP(BV80,Dicionário!$A:$B,2,0),"CONFERIR")</f>
        <v>2</v>
      </c>
      <c r="BX80" s="2" t="s">
        <v>202</v>
      </c>
      <c r="BY80" s="2">
        <v>130</v>
      </c>
      <c r="BZ80" s="2" t="s">
        <v>149</v>
      </c>
      <c r="CA80" s="10">
        <f>IFERROR(VLOOKUP(BZ80,Dicionário!$A:$B,2,0),"CONFERIR")</f>
        <v>2</v>
      </c>
      <c r="CB80" s="2">
        <v>20</v>
      </c>
      <c r="CC80" s="2">
        <v>0</v>
      </c>
      <c r="CD80" s="2" t="s">
        <v>150</v>
      </c>
      <c r="CE80" s="10">
        <f>IFERROR(VLOOKUP(CD80,Dicionário!$A:$B,2,0),"CONFERIR")</f>
        <v>2</v>
      </c>
      <c r="CF80" s="2">
        <v>0</v>
      </c>
      <c r="CG80" s="2" t="s">
        <v>150</v>
      </c>
      <c r="CH80" s="10">
        <f>IFERROR(VLOOKUP(CG80,Dicionário!$A:$B,2,0),"CONFERIR")</f>
        <v>2</v>
      </c>
      <c r="CI80" s="2">
        <v>90</v>
      </c>
      <c r="CJ80" s="2" t="s">
        <v>175</v>
      </c>
      <c r="CK80" s="10">
        <f>IFERROR(VLOOKUP(CJ80,Dicionário!$A:$B,2,0),"CONFERIR")</f>
        <v>2</v>
      </c>
      <c r="CL80" s="2" t="s">
        <v>189</v>
      </c>
      <c r="CM80" s="2">
        <v>0</v>
      </c>
      <c r="CN80" s="2">
        <v>0</v>
      </c>
      <c r="CO80" s="2">
        <v>0</v>
      </c>
      <c r="CP80" s="2" t="s">
        <v>150</v>
      </c>
      <c r="CQ80" s="10">
        <f>IFERROR(VLOOKUP(CP80,Dicionário!$A:$B,2,0),"CONFERIR")</f>
        <v>2</v>
      </c>
      <c r="CR80" s="2">
        <v>0</v>
      </c>
      <c r="CS80" s="2" t="s">
        <v>150</v>
      </c>
      <c r="CT80" s="10">
        <f>IFERROR(VLOOKUP(CS80,Dicionário!A:B,2,0),"Conferir")</f>
        <v>2</v>
      </c>
      <c r="CU80" s="2">
        <v>0</v>
      </c>
      <c r="CV80" s="2" t="s">
        <v>150</v>
      </c>
      <c r="CW80" s="10">
        <f>IFERROR(VLOOKUP(CV80,Dicionário!A:B,2,0),"Conferir")</f>
        <v>2</v>
      </c>
      <c r="CX80" s="2">
        <f t="shared" si="4"/>
        <v>0</v>
      </c>
      <c r="CY80" s="2">
        <v>0</v>
      </c>
      <c r="CZ80" s="2" t="s">
        <v>150</v>
      </c>
      <c r="DA80" s="10">
        <f>IFERROR(VLOOKUP(CZ80,Dicionário!$A:$B,2,0),"CONFERIR")</f>
        <v>2</v>
      </c>
      <c r="DC80" s="2" t="s">
        <v>155</v>
      </c>
      <c r="DD80" s="2" t="s">
        <v>155</v>
      </c>
      <c r="DE80" s="10">
        <f>IFERROR(VLOOKUP(DD80,Dicionário!A:B,2,0),"Conferir")</f>
        <v>1</v>
      </c>
      <c r="DF80" s="2" t="s">
        <v>156</v>
      </c>
      <c r="DH80" s="2" t="s">
        <v>157</v>
      </c>
      <c r="DI80" s="10">
        <f>IFERROR(VLOOKUP(DH80,Dicionário!$A:$B,2,0),"CONFERIR")</f>
        <v>2</v>
      </c>
      <c r="DJ80" s="2" t="s">
        <v>158</v>
      </c>
      <c r="DK80" s="10">
        <f>IFERROR(VLOOKUP(DJ80,Dicionário!A:B,2,0),"Conferir")</f>
        <v>5</v>
      </c>
      <c r="DL80" s="2" t="s">
        <v>158</v>
      </c>
      <c r="DM80" s="10">
        <f>IFERROR(VLOOKUP(DL80,Dicionário!A:B,2,0),"Conferir")</f>
        <v>5</v>
      </c>
      <c r="DN80" s="2" t="s">
        <v>126</v>
      </c>
      <c r="DO80" s="10">
        <f>IFERROR(VLOOKUP(DN80,Dicionário!A:B,2,0),"Conferir")</f>
        <v>2</v>
      </c>
      <c r="DP80" s="2" t="s">
        <v>126</v>
      </c>
      <c r="DQ80" s="10">
        <f>IFERROR(VLOOKUP(DP80,Dicionário!A:B,2,0),"Conferir")</f>
        <v>2</v>
      </c>
      <c r="DS80" s="2">
        <f t="shared" si="5"/>
        <v>1820</v>
      </c>
      <c r="DT80" s="2">
        <f t="shared" si="6"/>
        <v>428</v>
      </c>
      <c r="DU80" s="2">
        <v>19</v>
      </c>
      <c r="DV80" s="2">
        <v>2022</v>
      </c>
    </row>
    <row r="81" spans="1:126" ht="13" x14ac:dyDescent="0.15">
      <c r="A81" s="6">
        <v>44967.688905706018</v>
      </c>
      <c r="B81" s="2" t="s">
        <v>1589</v>
      </c>
      <c r="C81" s="2" t="s">
        <v>1587</v>
      </c>
      <c r="D81" s="2" t="s">
        <v>218</v>
      </c>
      <c r="E81" s="2" t="s">
        <v>125</v>
      </c>
      <c r="F81" s="2" t="s">
        <v>126</v>
      </c>
      <c r="G81" s="2" t="s">
        <v>126</v>
      </c>
      <c r="H81" s="2" t="s">
        <v>162</v>
      </c>
      <c r="I81" s="2">
        <v>1</v>
      </c>
      <c r="J81" s="2" t="s">
        <v>127</v>
      </c>
      <c r="K81" s="2" t="s">
        <v>128</v>
      </c>
      <c r="L81" s="2" t="s">
        <v>163</v>
      </c>
      <c r="M81" s="2" t="s">
        <v>1588</v>
      </c>
      <c r="N81" s="2">
        <v>2023020376</v>
      </c>
      <c r="O81" s="2">
        <v>11954764636</v>
      </c>
      <c r="P81" s="2">
        <v>536766757</v>
      </c>
      <c r="Q81" s="2">
        <v>23536639828</v>
      </c>
      <c r="R81" s="7">
        <v>38152</v>
      </c>
      <c r="S81" s="2" t="s">
        <v>398</v>
      </c>
      <c r="T81" s="2" t="s">
        <v>133</v>
      </c>
      <c r="U81" s="2" t="s">
        <v>1590</v>
      </c>
      <c r="V81" s="8" t="s">
        <v>1591</v>
      </c>
      <c r="W81" s="2" t="s">
        <v>168</v>
      </c>
      <c r="X81" s="2" t="s">
        <v>137</v>
      </c>
      <c r="Y81" s="2" t="s">
        <v>138</v>
      </c>
      <c r="Z81" s="2" t="s">
        <v>139</v>
      </c>
      <c r="AB81" s="2">
        <v>5</v>
      </c>
      <c r="AC81" s="2">
        <v>5</v>
      </c>
      <c r="AD81" s="2">
        <f t="shared" si="0"/>
        <v>10</v>
      </c>
      <c r="AE81" s="2">
        <v>0</v>
      </c>
      <c r="AF81" s="2">
        <f t="shared" si="1"/>
        <v>10</v>
      </c>
      <c r="AG81" s="2" t="str">
        <f t="shared" si="2"/>
        <v>Ok</v>
      </c>
      <c r="AH81" s="2" t="s">
        <v>140</v>
      </c>
      <c r="AI81" s="2">
        <v>0</v>
      </c>
      <c r="AJ81" s="2" t="s">
        <v>141</v>
      </c>
      <c r="AK81" s="2">
        <f>IFERROR(VLOOKUP(AJ81,Dicionário!A:B,2,0),"Conferir")</f>
        <v>2</v>
      </c>
      <c r="AL81" s="2">
        <v>0</v>
      </c>
      <c r="AM81" s="2" t="s">
        <v>141</v>
      </c>
      <c r="AN81" s="9">
        <f>IFERROR(VLOOKUP(AM81,Dicionário!A:B,2,0),"Conferir")</f>
        <v>2</v>
      </c>
      <c r="AO81" s="2">
        <v>2585</v>
      </c>
      <c r="AP81" s="2" t="s">
        <v>142</v>
      </c>
      <c r="AQ81" s="2">
        <f>IFERROR(VLOOKUP(AP81,Dicionário!A:B,2,0),"Conferir")</f>
        <v>2</v>
      </c>
      <c r="AR81" s="2">
        <v>2700</v>
      </c>
      <c r="AS81" s="2" t="s">
        <v>188</v>
      </c>
      <c r="AT81" s="9">
        <f>IFERROR(VLOOKUP(AS81,Dicionário!A:B,2,0),"Conferir")</f>
        <v>0</v>
      </c>
      <c r="AU81" s="2">
        <v>0</v>
      </c>
      <c r="AV81" s="2">
        <f t="shared" si="12"/>
        <v>0</v>
      </c>
      <c r="AW81" s="2" t="s">
        <v>141</v>
      </c>
      <c r="AX81" s="9">
        <f>IFERROR(VLOOKUP(AW81,Dicionário!A:B,2,0),"Conferir")</f>
        <v>2</v>
      </c>
      <c r="AY81" s="2">
        <v>0</v>
      </c>
      <c r="AZ81" s="2" t="s">
        <v>141</v>
      </c>
      <c r="BA81" s="10">
        <f>IFERROR(VLOOKUP(AZ81,Dicionário!A:B,2,0),"Conferir")</f>
        <v>2</v>
      </c>
      <c r="BB81" s="2">
        <v>0</v>
      </c>
      <c r="BC81" s="2" t="s">
        <v>141</v>
      </c>
      <c r="BD81" s="10">
        <f>IFERROR(VLOOKUP(BC81,Dicionário!A:B,2,0),"Conferir")</f>
        <v>2</v>
      </c>
      <c r="BF81" s="2">
        <v>1</v>
      </c>
      <c r="BG81" s="2" t="s">
        <v>143</v>
      </c>
      <c r="BH81" s="10">
        <f>IFERROR(VLOOKUP(BG81,Dicionário!$A:$B,2,0),"CONFERIR")</f>
        <v>1</v>
      </c>
      <c r="BI81" s="2">
        <v>0</v>
      </c>
      <c r="BJ81" s="2" t="s">
        <v>144</v>
      </c>
      <c r="BK81" s="10">
        <f>IFERROR(VLOOKUP(BJ81,Dicionário!$A:$B,2,0),"CONFERIR")</f>
        <v>2</v>
      </c>
      <c r="BL81" s="2">
        <v>148</v>
      </c>
      <c r="BM81" s="2" t="s">
        <v>145</v>
      </c>
      <c r="BN81" s="10">
        <f>IFERROR(VLOOKUP(BM81,Dicionário!$A:$B,2,0),"CONFERIR")</f>
        <v>2</v>
      </c>
      <c r="BO81" s="2">
        <v>26</v>
      </c>
      <c r="BP81" s="2" t="s">
        <v>146</v>
      </c>
      <c r="BQ81" s="10">
        <f>IFERROR(VLOOKUP(BP81,Dicionário!$A:$B,2,0),"CONFERIR")</f>
        <v>2</v>
      </c>
      <c r="BR81" s="2">
        <v>150</v>
      </c>
      <c r="BS81" s="2" t="s">
        <v>146</v>
      </c>
      <c r="BT81" s="10">
        <f>IFERROR(VLOOKUP(BS81,Dicionário!$A:$B,2,0),"CONFERIR")</f>
        <v>2</v>
      </c>
      <c r="BU81" s="2">
        <v>0</v>
      </c>
      <c r="BV81" s="2" t="s">
        <v>150</v>
      </c>
      <c r="BW81" s="10">
        <f>IFERROR(VLOOKUP(BV81,Dicionário!$A:$B,2,0),"CONFERIR")</f>
        <v>2</v>
      </c>
      <c r="BX81" s="2" t="s">
        <v>148</v>
      </c>
      <c r="BY81" s="2">
        <v>130</v>
      </c>
      <c r="BZ81" s="2" t="s">
        <v>149</v>
      </c>
      <c r="CA81" s="10">
        <f>IFERROR(VLOOKUP(BZ81,Dicionário!$A:$B,2,0),"CONFERIR")</f>
        <v>2</v>
      </c>
      <c r="CB81" s="2">
        <v>350</v>
      </c>
      <c r="CC81" s="2">
        <v>270</v>
      </c>
      <c r="CD81" s="2" t="s">
        <v>214</v>
      </c>
      <c r="CE81" s="10">
        <f>IFERROR(VLOOKUP(CD81,Dicionário!$A:$B,2,0),"CONFERIR")</f>
        <v>2</v>
      </c>
      <c r="CF81" s="2">
        <v>0</v>
      </c>
      <c r="CG81" s="2" t="s">
        <v>150</v>
      </c>
      <c r="CH81" s="10">
        <f>IFERROR(VLOOKUP(CG81,Dicionário!$A:$B,2,0),"CONFERIR")</f>
        <v>2</v>
      </c>
      <c r="CI81" s="2">
        <v>80</v>
      </c>
      <c r="CJ81" s="2" t="s">
        <v>175</v>
      </c>
      <c r="CK81" s="10">
        <f>IFERROR(VLOOKUP(CJ81,Dicionário!$A:$B,2,0),"CONFERIR")</f>
        <v>2</v>
      </c>
      <c r="CL81" s="2" t="s">
        <v>1592</v>
      </c>
      <c r="CM81" s="2">
        <v>1</v>
      </c>
      <c r="CN81" s="2">
        <v>0</v>
      </c>
      <c r="CO81" s="2">
        <v>1872</v>
      </c>
      <c r="CP81" s="2" t="s">
        <v>545</v>
      </c>
      <c r="CQ81" s="10">
        <f>IFERROR(VLOOKUP(CP81,Dicionário!$A:$B,2,0),"CONFERIR")</f>
        <v>2</v>
      </c>
      <c r="CR81" s="2">
        <v>0</v>
      </c>
      <c r="CS81" s="2" t="s">
        <v>150</v>
      </c>
      <c r="CT81" s="10">
        <f>IFERROR(VLOOKUP(CS81,Dicionário!A:B,2,0),"Conferir")</f>
        <v>2</v>
      </c>
      <c r="CU81" s="2">
        <v>0</v>
      </c>
      <c r="CV81" s="2" t="s">
        <v>150</v>
      </c>
      <c r="CW81" s="10">
        <f>IFERROR(VLOOKUP(CV81,Dicionário!A:B,2,0),"Conferir")</f>
        <v>2</v>
      </c>
      <c r="CX81" s="2">
        <f t="shared" si="4"/>
        <v>0</v>
      </c>
      <c r="CY81" s="2">
        <v>110000</v>
      </c>
      <c r="CZ81" s="2" t="s">
        <v>784</v>
      </c>
      <c r="DA81" s="10">
        <f>IFERROR(VLOOKUP(CZ81,Dicionário!$A:$B,2,0),"CONFERIR")</f>
        <v>1</v>
      </c>
      <c r="DC81" s="2" t="s">
        <v>190</v>
      </c>
      <c r="DD81" s="2" t="s">
        <v>155</v>
      </c>
      <c r="DE81" s="10">
        <f>IFERROR(VLOOKUP(DD81,Dicionário!A:B,2,0),"Conferir")</f>
        <v>1</v>
      </c>
      <c r="DF81" s="2" t="s">
        <v>179</v>
      </c>
      <c r="DG81" s="2" t="s">
        <v>126</v>
      </c>
      <c r="DH81" s="2" t="s">
        <v>157</v>
      </c>
      <c r="DI81" s="10">
        <f>IFERROR(VLOOKUP(DH81,Dicionário!$A:$B,2,0),"CONFERIR")</f>
        <v>2</v>
      </c>
      <c r="DJ81" s="2" t="s">
        <v>158</v>
      </c>
      <c r="DK81" s="10">
        <f>IFERROR(VLOOKUP(DJ81,Dicionário!A:B,2,0),"Conferir")</f>
        <v>5</v>
      </c>
      <c r="DL81" s="2" t="s">
        <v>206</v>
      </c>
      <c r="DM81" s="10">
        <f>IFERROR(VLOOKUP(DL81,Dicionário!A:B,2,0),"Conferir")</f>
        <v>7</v>
      </c>
      <c r="DN81" s="2" t="s">
        <v>126</v>
      </c>
      <c r="DO81" s="10">
        <f>IFERROR(VLOOKUP(DN81,Dicionário!A:B,2,0),"Conferir")</f>
        <v>2</v>
      </c>
      <c r="DP81" s="2" t="s">
        <v>125</v>
      </c>
      <c r="DQ81" s="10">
        <f>IFERROR(VLOOKUP(DP81,Dicionário!A:B,2,0),"Conferir")</f>
        <v>1</v>
      </c>
      <c r="DR81" s="2" t="s">
        <v>1593</v>
      </c>
      <c r="DS81" s="2">
        <f t="shared" si="5"/>
        <v>5285</v>
      </c>
      <c r="DT81" s="2">
        <f t="shared" si="6"/>
        <v>113026</v>
      </c>
      <c r="DU81" s="2">
        <v>19</v>
      </c>
      <c r="DV81" s="2">
        <v>2014</v>
      </c>
    </row>
    <row r="82" spans="1:126" ht="13" x14ac:dyDescent="0.15">
      <c r="A82" s="6">
        <v>44967.722888738426</v>
      </c>
      <c r="B82" s="2" t="s">
        <v>719</v>
      </c>
      <c r="C82" s="2" t="s">
        <v>715</v>
      </c>
      <c r="D82" s="2" t="s">
        <v>483</v>
      </c>
      <c r="E82" s="2" t="s">
        <v>125</v>
      </c>
      <c r="F82" s="2" t="s">
        <v>126</v>
      </c>
      <c r="G82" s="2" t="s">
        <v>716</v>
      </c>
      <c r="H82" s="2">
        <v>2</v>
      </c>
      <c r="I82" s="2">
        <v>1</v>
      </c>
      <c r="J82" s="2">
        <v>1</v>
      </c>
      <c r="K82" s="2" t="s">
        <v>717</v>
      </c>
      <c r="L82" s="2" t="s">
        <v>128</v>
      </c>
      <c r="M82" s="2" t="s">
        <v>718</v>
      </c>
      <c r="N82" s="2">
        <v>2023020131</v>
      </c>
      <c r="O82" s="2">
        <v>11959568591</v>
      </c>
      <c r="P82" s="2">
        <v>569397431</v>
      </c>
      <c r="Q82" s="2">
        <v>54716251888</v>
      </c>
      <c r="R82" s="7">
        <v>38440</v>
      </c>
      <c r="S82" s="2" t="s">
        <v>224</v>
      </c>
      <c r="T82" s="2" t="s">
        <v>133</v>
      </c>
      <c r="U82" s="2" t="s">
        <v>720</v>
      </c>
      <c r="V82" s="8" t="s">
        <v>721</v>
      </c>
      <c r="W82" s="2" t="s">
        <v>275</v>
      </c>
      <c r="X82" s="2" t="s">
        <v>137</v>
      </c>
      <c r="Y82" s="2" t="s">
        <v>138</v>
      </c>
      <c r="Z82" s="2" t="s">
        <v>139</v>
      </c>
      <c r="AB82" s="2">
        <v>4</v>
      </c>
      <c r="AC82" s="2">
        <v>4</v>
      </c>
      <c r="AD82" s="2">
        <f t="shared" si="0"/>
        <v>8</v>
      </c>
      <c r="AF82" s="2">
        <f t="shared" si="1"/>
        <v>8</v>
      </c>
      <c r="AG82" s="2" t="str">
        <f t="shared" si="2"/>
        <v>Ok</v>
      </c>
      <c r="AH82" s="2" t="s">
        <v>169</v>
      </c>
      <c r="AI82" s="2">
        <v>0</v>
      </c>
      <c r="AJ82" s="2" t="s">
        <v>141</v>
      </c>
      <c r="AK82" s="2">
        <f>IFERROR(VLOOKUP(AJ82,Dicionário!A:B,2,0),"Conferir")</f>
        <v>2</v>
      </c>
      <c r="AL82" s="2">
        <v>2755</v>
      </c>
      <c r="AM82" s="2" t="s">
        <v>142</v>
      </c>
      <c r="AN82" s="9">
        <f>IFERROR(VLOOKUP(AM82,Dicionário!A:B,2,0),"Conferir")</f>
        <v>2</v>
      </c>
      <c r="AO82" s="2">
        <v>0</v>
      </c>
      <c r="AP82" s="2" t="s">
        <v>188</v>
      </c>
      <c r="AQ82" s="2">
        <f>IFERROR(VLOOKUP(AP82,Dicionário!A:B,2,0),"Conferir")</f>
        <v>0</v>
      </c>
      <c r="AR82" s="2">
        <v>0</v>
      </c>
      <c r="AS82" s="2" t="s">
        <v>141</v>
      </c>
      <c r="AT82" s="9">
        <f>IFERROR(VLOOKUP(AS82,Dicionário!A:B,2,0),"Conferir")</f>
        <v>2</v>
      </c>
      <c r="AU82" s="2">
        <v>0</v>
      </c>
      <c r="AV82" s="2">
        <f t="shared" si="12"/>
        <v>0</v>
      </c>
      <c r="AW82" s="2" t="s">
        <v>141</v>
      </c>
      <c r="AX82" s="9">
        <f>IFERROR(VLOOKUP(AW82,Dicionário!A:B,2,0),"Conferir")</f>
        <v>2</v>
      </c>
      <c r="AY82" s="2">
        <v>0</v>
      </c>
      <c r="AZ82" s="2" t="s">
        <v>141</v>
      </c>
      <c r="BA82" s="10">
        <f>IFERROR(VLOOKUP(AZ82,Dicionário!A:B,2,0),"Conferir")</f>
        <v>2</v>
      </c>
      <c r="BB82" s="2">
        <v>0</v>
      </c>
      <c r="BC82" s="2" t="s">
        <v>141</v>
      </c>
      <c r="BD82" s="10">
        <f>IFERROR(VLOOKUP(BC82,Dicionário!A:B,2,0),"Conferir")</f>
        <v>2</v>
      </c>
      <c r="BF82" s="2">
        <v>1</v>
      </c>
      <c r="BG82" s="2" t="s">
        <v>143</v>
      </c>
      <c r="BH82" s="10">
        <f>IFERROR(VLOOKUP(BG82,Dicionário!$A:$B,2,0),"CONFERIR")</f>
        <v>1</v>
      </c>
      <c r="BI82" s="2">
        <v>0</v>
      </c>
      <c r="BJ82" s="2" t="s">
        <v>144</v>
      </c>
      <c r="BK82" s="10">
        <f>IFERROR(VLOOKUP(BJ82,Dicionário!$A:$B,2,0),"CONFERIR")</f>
        <v>2</v>
      </c>
      <c r="BL82" s="2">
        <v>1378</v>
      </c>
      <c r="BM82" s="2" t="s">
        <v>145</v>
      </c>
      <c r="BN82" s="10">
        <f>IFERROR(VLOOKUP(BM82,Dicionário!$A:$B,2,0),"CONFERIR")</f>
        <v>2</v>
      </c>
      <c r="BO82" s="2">
        <v>160</v>
      </c>
      <c r="BP82" s="2" t="s">
        <v>308</v>
      </c>
      <c r="BQ82" s="10">
        <f>IFERROR(VLOOKUP(BP82,Dicionário!$A:$B,2,0),"CONFERIR")</f>
        <v>0</v>
      </c>
      <c r="BR82" s="2">
        <v>105</v>
      </c>
      <c r="BS82" s="2" t="s">
        <v>146</v>
      </c>
      <c r="BT82" s="10">
        <f>IFERROR(VLOOKUP(BS82,Dicionário!$A:$B,2,0),"CONFERIR")</f>
        <v>2</v>
      </c>
      <c r="BU82" s="2">
        <v>0</v>
      </c>
      <c r="BV82" s="2" t="s">
        <v>150</v>
      </c>
      <c r="BW82" s="10">
        <f>IFERROR(VLOOKUP(BV82,Dicionário!$A:$B,2,0),"CONFERIR")</f>
        <v>2</v>
      </c>
      <c r="BX82" s="2" t="s">
        <v>148</v>
      </c>
      <c r="BY82" s="2">
        <v>120</v>
      </c>
      <c r="BZ82" s="2" t="s">
        <v>149</v>
      </c>
      <c r="CA82" s="10">
        <f>IFERROR(VLOOKUP(BZ82,Dicionário!$A:$B,2,0),"CONFERIR")</f>
        <v>2</v>
      </c>
      <c r="CB82" s="2">
        <v>300</v>
      </c>
      <c r="CC82" s="2">
        <v>650</v>
      </c>
      <c r="CD82" s="2" t="s">
        <v>214</v>
      </c>
      <c r="CE82" s="10">
        <f>IFERROR(VLOOKUP(CD82,Dicionário!$A:$B,2,0),"CONFERIR")</f>
        <v>2</v>
      </c>
      <c r="CF82" s="2">
        <v>526</v>
      </c>
      <c r="CG82" s="2" t="s">
        <v>151</v>
      </c>
      <c r="CH82" s="10">
        <f>IFERROR(VLOOKUP(CG82,Dicionário!$A:$B,2,0),"CONFERIR")</f>
        <v>2</v>
      </c>
      <c r="CI82" s="2">
        <v>120</v>
      </c>
      <c r="CJ82" s="2" t="s">
        <v>175</v>
      </c>
      <c r="CK82" s="10">
        <f>IFERROR(VLOOKUP(CJ82,Dicionário!$A:$B,2,0),"CONFERIR")</f>
        <v>2</v>
      </c>
      <c r="CL82" s="2" t="s">
        <v>189</v>
      </c>
      <c r="CM82" s="2">
        <v>1</v>
      </c>
      <c r="CN82" s="2">
        <v>0</v>
      </c>
      <c r="CO82" s="2">
        <v>0</v>
      </c>
      <c r="CP82" s="2" t="s">
        <v>177</v>
      </c>
      <c r="CQ82" s="10">
        <f>IFERROR(VLOOKUP(CP82,Dicionário!$A:$B,2,0),"CONFERIR")</f>
        <v>0</v>
      </c>
      <c r="CR82" s="2">
        <v>0</v>
      </c>
      <c r="CS82" s="2" t="s">
        <v>150</v>
      </c>
      <c r="CT82" s="10">
        <f>IFERROR(VLOOKUP(CS82,Dicionário!A:B,2,0),"Conferir")</f>
        <v>2</v>
      </c>
      <c r="CU82" s="2">
        <v>0</v>
      </c>
      <c r="CV82" s="2" t="s">
        <v>150</v>
      </c>
      <c r="CW82" s="10">
        <f>IFERROR(VLOOKUP(CV82,Dicionário!A:B,2,0),"Conferir")</f>
        <v>2</v>
      </c>
      <c r="CX82" s="2">
        <f t="shared" si="4"/>
        <v>0</v>
      </c>
      <c r="CY82" s="2">
        <v>30000</v>
      </c>
      <c r="CZ82" s="2" t="s">
        <v>177</v>
      </c>
      <c r="DA82" s="10">
        <f>IFERROR(VLOOKUP(CZ82,Dicionário!$A:$B,2,0),"CONFERIR")</f>
        <v>0</v>
      </c>
      <c r="DC82" s="2" t="s">
        <v>190</v>
      </c>
      <c r="DD82" s="2" t="s">
        <v>190</v>
      </c>
      <c r="DE82" s="10">
        <f>IFERROR(VLOOKUP(DD82,Dicionário!A:B,2,0),"Conferir")</f>
        <v>2</v>
      </c>
      <c r="DF82" s="2" t="s">
        <v>156</v>
      </c>
      <c r="DG82" s="2" t="s">
        <v>191</v>
      </c>
      <c r="DH82" s="2" t="s">
        <v>157</v>
      </c>
      <c r="DI82" s="10">
        <f>IFERROR(VLOOKUP(DH82,Dicionário!$A:$B,2,0),"CONFERIR")</f>
        <v>2</v>
      </c>
      <c r="DJ82" s="2" t="s">
        <v>158</v>
      </c>
      <c r="DK82" s="10">
        <f>IFERROR(VLOOKUP(DJ82,Dicionário!A:B,2,0),"Conferir")</f>
        <v>5</v>
      </c>
      <c r="DL82" s="2" t="s">
        <v>319</v>
      </c>
      <c r="DM82" s="10">
        <f>IFERROR(VLOOKUP(DL82,Dicionário!A:B,2,0),"Conferir")</f>
        <v>3</v>
      </c>
      <c r="DN82" s="2" t="s">
        <v>126</v>
      </c>
      <c r="DO82" s="10">
        <f>IFERROR(VLOOKUP(DN82,Dicionário!A:B,2,0),"Conferir")</f>
        <v>2</v>
      </c>
      <c r="DP82" s="2" t="s">
        <v>126</v>
      </c>
      <c r="DQ82" s="10">
        <f>IFERROR(VLOOKUP(DP82,Dicionário!A:B,2,0),"Conferir")</f>
        <v>2</v>
      </c>
      <c r="DS82" s="2">
        <f t="shared" si="5"/>
        <v>2755</v>
      </c>
      <c r="DT82" s="2">
        <f t="shared" si="6"/>
        <v>33359</v>
      </c>
      <c r="DU82" s="2">
        <v>18</v>
      </c>
      <c r="DV82" s="2">
        <v>2022</v>
      </c>
    </row>
    <row r="83" spans="1:126" ht="13" x14ac:dyDescent="0.15">
      <c r="A83" s="6">
        <v>44967.49269890046</v>
      </c>
      <c r="B83" s="2" t="s">
        <v>1244</v>
      </c>
      <c r="C83" s="2" t="s">
        <v>1242</v>
      </c>
      <c r="D83" s="2" t="s">
        <v>335</v>
      </c>
      <c r="E83" s="2" t="s">
        <v>125</v>
      </c>
      <c r="F83" s="2" t="s">
        <v>125</v>
      </c>
      <c r="G83" s="2" t="s">
        <v>126</v>
      </c>
      <c r="H83" s="2">
        <v>1</v>
      </c>
      <c r="I83" s="2">
        <v>1</v>
      </c>
      <c r="J83" s="2" t="s">
        <v>127</v>
      </c>
      <c r="K83" s="2" t="s">
        <v>128</v>
      </c>
      <c r="L83" s="2" t="s">
        <v>163</v>
      </c>
      <c r="M83" s="2" t="s">
        <v>1243</v>
      </c>
      <c r="N83" s="2">
        <v>2023020282</v>
      </c>
      <c r="O83" s="2">
        <v>11980517229</v>
      </c>
      <c r="P83" s="2">
        <v>546051297</v>
      </c>
      <c r="Q83" s="2">
        <v>54913921894</v>
      </c>
      <c r="R83" s="7">
        <v>38135</v>
      </c>
      <c r="S83" s="2" t="s">
        <v>132</v>
      </c>
      <c r="T83" s="2" t="s">
        <v>133</v>
      </c>
      <c r="U83" s="2" t="s">
        <v>1245</v>
      </c>
      <c r="V83" s="8" t="s">
        <v>1246</v>
      </c>
      <c r="W83" s="2" t="s">
        <v>168</v>
      </c>
      <c r="X83" s="2" t="s">
        <v>137</v>
      </c>
      <c r="Y83" s="2" t="s">
        <v>138</v>
      </c>
      <c r="Z83" s="2" t="s">
        <v>139</v>
      </c>
      <c r="AB83" s="2">
        <v>2</v>
      </c>
      <c r="AC83" s="2">
        <v>2</v>
      </c>
      <c r="AD83" s="2">
        <f t="shared" si="0"/>
        <v>4</v>
      </c>
      <c r="AE83" s="2">
        <v>0</v>
      </c>
      <c r="AF83" s="2">
        <f t="shared" si="1"/>
        <v>4</v>
      </c>
      <c r="AG83" s="2" t="str">
        <f t="shared" si="2"/>
        <v>Ok</v>
      </c>
      <c r="AH83" s="2" t="s">
        <v>140</v>
      </c>
      <c r="AI83" s="2">
        <v>582</v>
      </c>
      <c r="AJ83" s="2" t="s">
        <v>200</v>
      </c>
      <c r="AK83" s="2">
        <f>IFERROR(VLOOKUP(AJ83,Dicionário!A:B,2,0),"Conferir")</f>
        <v>0</v>
      </c>
      <c r="AL83" s="2">
        <v>0</v>
      </c>
      <c r="AM83" s="2" t="s">
        <v>141</v>
      </c>
      <c r="AN83" s="9">
        <f>IFERROR(VLOOKUP(AM83,Dicionário!A:B,2,0),"Conferir")</f>
        <v>2</v>
      </c>
      <c r="AO83" s="2">
        <v>2577</v>
      </c>
      <c r="AP83" s="2" t="s">
        <v>142</v>
      </c>
      <c r="AQ83" s="2">
        <f>IFERROR(VLOOKUP(AP83,Dicionário!A:B,2,0),"Conferir")</f>
        <v>2</v>
      </c>
      <c r="AR83" s="2">
        <v>0</v>
      </c>
      <c r="AS83" s="2" t="s">
        <v>141</v>
      </c>
      <c r="AT83" s="9">
        <f>IFERROR(VLOOKUP(AS83,Dicionário!A:B,2,0),"Conferir")</f>
        <v>2</v>
      </c>
      <c r="AU83" s="2">
        <v>0</v>
      </c>
      <c r="AV83" s="2">
        <f t="shared" si="12"/>
        <v>20</v>
      </c>
      <c r="AW83" s="2" t="s">
        <v>141</v>
      </c>
      <c r="AX83" s="9">
        <f>IFERROR(VLOOKUP(AW83,Dicionário!A:B,2,0),"Conferir")</f>
        <v>2</v>
      </c>
      <c r="AY83" s="2">
        <v>0</v>
      </c>
      <c r="AZ83" s="2" t="s">
        <v>141</v>
      </c>
      <c r="BA83" s="10">
        <f>IFERROR(VLOOKUP(AZ83,Dicionário!A:B,2,0),"Conferir")</f>
        <v>2</v>
      </c>
      <c r="BB83" s="2">
        <v>400</v>
      </c>
      <c r="BC83" s="2" t="s">
        <v>351</v>
      </c>
      <c r="BD83" s="10">
        <f>IFERROR(VLOOKUP(BC83,Dicionário!A:B,2,0),"Conferir")</f>
        <v>2</v>
      </c>
      <c r="BE83" s="2" t="s">
        <v>1247</v>
      </c>
      <c r="BF83" s="2">
        <v>0</v>
      </c>
      <c r="BG83" s="2" t="s">
        <v>172</v>
      </c>
      <c r="BH83" s="10">
        <f>IFERROR(VLOOKUP(BG83,Dicionário!$A:$B,2,0),"CONFERIR")</f>
        <v>2</v>
      </c>
      <c r="BI83" s="2">
        <v>700</v>
      </c>
      <c r="BJ83" s="2" t="s">
        <v>173</v>
      </c>
      <c r="BK83" s="10">
        <f>IFERROR(VLOOKUP(BJ83,Dicionário!$A:$B,2,0),"CONFERIR")</f>
        <v>2</v>
      </c>
      <c r="BL83" s="2">
        <v>0</v>
      </c>
      <c r="BM83" s="2" t="s">
        <v>150</v>
      </c>
      <c r="BN83" s="10">
        <f>IFERROR(VLOOKUP(BM83,Dicionário!$A:$B,2,0),"CONFERIR")</f>
        <v>2</v>
      </c>
      <c r="BO83" s="2">
        <v>71</v>
      </c>
      <c r="BP83" s="2" t="s">
        <v>146</v>
      </c>
      <c r="BQ83" s="10">
        <f>IFERROR(VLOOKUP(BP83,Dicionário!$A:$B,2,0),"CONFERIR")</f>
        <v>2</v>
      </c>
      <c r="BR83" s="2">
        <v>167</v>
      </c>
      <c r="BS83" s="2" t="s">
        <v>146</v>
      </c>
      <c r="BT83" s="10">
        <f>IFERROR(VLOOKUP(BS83,Dicionário!$A:$B,2,0),"CONFERIR")</f>
        <v>2</v>
      </c>
      <c r="BU83" s="2">
        <v>70</v>
      </c>
      <c r="BV83" s="2" t="s">
        <v>353</v>
      </c>
      <c r="BW83" s="10">
        <f>IFERROR(VLOOKUP(BV83,Dicionário!$A:$B,2,0),"CONFERIR")</f>
        <v>0</v>
      </c>
      <c r="BX83" s="2" t="s">
        <v>148</v>
      </c>
      <c r="BY83" s="2">
        <v>120</v>
      </c>
      <c r="BZ83" s="2" t="s">
        <v>763</v>
      </c>
      <c r="CA83" s="10">
        <f>IFERROR(VLOOKUP(BZ83,Dicionário!$A:$B,2,0),"CONFERIR")</f>
        <v>0</v>
      </c>
      <c r="CB83" s="2">
        <v>369</v>
      </c>
      <c r="CC83" s="2">
        <v>0</v>
      </c>
      <c r="CD83" s="2" t="s">
        <v>150</v>
      </c>
      <c r="CE83" s="10">
        <f>IFERROR(VLOOKUP(CD83,Dicionário!$A:$B,2,0),"CONFERIR")</f>
        <v>2</v>
      </c>
      <c r="CF83" s="2">
        <v>140</v>
      </c>
      <c r="CG83" s="2" t="s">
        <v>151</v>
      </c>
      <c r="CH83" s="10">
        <f>IFERROR(VLOOKUP(CG83,Dicionário!$A:$B,2,0),"CONFERIR")</f>
        <v>2</v>
      </c>
      <c r="CI83" s="2">
        <v>230</v>
      </c>
      <c r="CJ83" s="2" t="s">
        <v>175</v>
      </c>
      <c r="CK83" s="10">
        <f>IFERROR(VLOOKUP(CJ83,Dicionário!$A:$B,2,0),"CONFERIR")</f>
        <v>2</v>
      </c>
      <c r="CL83" s="2" t="s">
        <v>1248</v>
      </c>
      <c r="CM83" s="2">
        <v>0</v>
      </c>
      <c r="CN83" s="2">
        <v>0</v>
      </c>
      <c r="CO83" s="2">
        <v>0</v>
      </c>
      <c r="CP83" s="2" t="s">
        <v>150</v>
      </c>
      <c r="CQ83" s="10">
        <f>IFERROR(VLOOKUP(CP83,Dicionário!$A:$B,2,0),"CONFERIR")</f>
        <v>2</v>
      </c>
      <c r="CR83" s="2">
        <v>0</v>
      </c>
      <c r="CS83" s="2" t="s">
        <v>150</v>
      </c>
      <c r="CT83" s="10">
        <f>IFERROR(VLOOKUP(CS83,Dicionário!A:B,2,0),"Conferir")</f>
        <v>2</v>
      </c>
      <c r="CU83" s="2">
        <v>241</v>
      </c>
      <c r="CV83" s="2" t="s">
        <v>154</v>
      </c>
      <c r="CW83" s="10">
        <f>IFERROR(VLOOKUP(CV83,Dicionário!A:B,2,0),"Conferir")</f>
        <v>2</v>
      </c>
      <c r="CX83" s="2">
        <f t="shared" si="4"/>
        <v>20.083333333333332</v>
      </c>
      <c r="CY83" s="2">
        <v>400</v>
      </c>
      <c r="CZ83" s="2" t="s">
        <v>177</v>
      </c>
      <c r="DA83" s="10">
        <f>IFERROR(VLOOKUP(CZ83,Dicionário!$A:$B,2,0),"CONFERIR")</f>
        <v>0</v>
      </c>
      <c r="DC83" s="2" t="s">
        <v>155</v>
      </c>
      <c r="DD83" s="2" t="s">
        <v>155</v>
      </c>
      <c r="DE83" s="10">
        <f>IFERROR(VLOOKUP(DD83,Dicionário!A:B,2,0),"Conferir")</f>
        <v>1</v>
      </c>
      <c r="DF83" s="2" t="s">
        <v>156</v>
      </c>
      <c r="DH83" s="2" t="s">
        <v>157</v>
      </c>
      <c r="DI83" s="10">
        <f>IFERROR(VLOOKUP(DH83,Dicionário!$A:$B,2,0),"CONFERIR")</f>
        <v>2</v>
      </c>
      <c r="DJ83" s="2" t="s">
        <v>158</v>
      </c>
      <c r="DK83" s="10">
        <f>IFERROR(VLOOKUP(DJ83,Dicionário!A:B,2,0),"Conferir")</f>
        <v>5</v>
      </c>
      <c r="DL83" s="2" t="s">
        <v>158</v>
      </c>
      <c r="DM83" s="10">
        <f>IFERROR(VLOOKUP(DL83,Dicionário!A:B,2,0),"Conferir")</f>
        <v>5</v>
      </c>
      <c r="DN83" s="2" t="s">
        <v>125</v>
      </c>
      <c r="DO83" s="10">
        <f>IFERROR(VLOOKUP(DN83,Dicionário!A:B,2,0),"Conferir")</f>
        <v>1</v>
      </c>
      <c r="DP83" s="2" t="s">
        <v>125</v>
      </c>
      <c r="DQ83" s="10">
        <f>IFERROR(VLOOKUP(DP83,Dicionário!A:B,2,0),"Conferir")</f>
        <v>1</v>
      </c>
      <c r="DS83" s="2">
        <f t="shared" si="5"/>
        <v>2977</v>
      </c>
      <c r="DT83" s="2">
        <f t="shared" si="6"/>
        <v>2267</v>
      </c>
      <c r="DU83" s="2">
        <v>19</v>
      </c>
      <c r="DV83" s="2">
        <v>2019</v>
      </c>
    </row>
    <row r="84" spans="1:126" ht="13" x14ac:dyDescent="0.15">
      <c r="A84" s="6">
        <v>44965.681252615745</v>
      </c>
      <c r="B84" s="2" t="s">
        <v>195</v>
      </c>
      <c r="C84" s="2" t="s">
        <v>193</v>
      </c>
      <c r="D84" s="2" t="s">
        <v>192</v>
      </c>
      <c r="E84" s="2" t="s">
        <v>125</v>
      </c>
      <c r="F84" s="2" t="s">
        <v>126</v>
      </c>
      <c r="G84" s="2" t="s">
        <v>126</v>
      </c>
      <c r="H84" s="2">
        <v>1</v>
      </c>
      <c r="I84" s="2">
        <v>1</v>
      </c>
      <c r="J84" s="2" t="s">
        <v>127</v>
      </c>
      <c r="K84" s="2" t="s">
        <v>128</v>
      </c>
      <c r="L84" s="2" t="s">
        <v>163</v>
      </c>
      <c r="M84" s="2" t="s">
        <v>194</v>
      </c>
      <c r="N84" s="2">
        <v>2023020004</v>
      </c>
      <c r="O84" s="2">
        <v>11997936876</v>
      </c>
      <c r="P84" s="2">
        <v>658920741</v>
      </c>
      <c r="Q84" s="2">
        <v>48327870807</v>
      </c>
      <c r="R84" s="7">
        <v>38458</v>
      </c>
      <c r="S84" s="2" t="s">
        <v>132</v>
      </c>
      <c r="T84" s="2" t="s">
        <v>133</v>
      </c>
      <c r="U84" s="2" t="s">
        <v>196</v>
      </c>
      <c r="V84" s="8" t="s">
        <v>197</v>
      </c>
      <c r="W84" s="2" t="s">
        <v>198</v>
      </c>
      <c r="X84" s="2" t="s">
        <v>137</v>
      </c>
      <c r="Y84" s="2" t="s">
        <v>138</v>
      </c>
      <c r="Z84" s="2" t="s">
        <v>139</v>
      </c>
      <c r="AA84" s="2" t="s">
        <v>199</v>
      </c>
      <c r="AB84" s="2">
        <v>3</v>
      </c>
      <c r="AC84" s="2">
        <v>3</v>
      </c>
      <c r="AD84" s="2">
        <f t="shared" si="0"/>
        <v>6</v>
      </c>
      <c r="AE84" s="2">
        <v>0</v>
      </c>
      <c r="AF84" s="2">
        <f t="shared" si="1"/>
        <v>6</v>
      </c>
      <c r="AG84" s="2" t="str">
        <f t="shared" si="2"/>
        <v>Ok</v>
      </c>
      <c r="AH84" s="2" t="s">
        <v>140</v>
      </c>
      <c r="AI84" s="2">
        <v>0</v>
      </c>
      <c r="AJ84" s="2" t="s">
        <v>141</v>
      </c>
      <c r="AK84" s="2">
        <f>IFERROR(VLOOKUP(AJ84,Dicionário!A:B,2,0),"Conferir")</f>
        <v>2</v>
      </c>
      <c r="AL84" s="2">
        <v>0</v>
      </c>
      <c r="AM84" s="2" t="s">
        <v>141</v>
      </c>
      <c r="AN84" s="9">
        <f>IFERROR(VLOOKUP(AM84,Dicionário!A:B,2,0),"Conferir")</f>
        <v>2</v>
      </c>
      <c r="AO84" s="2">
        <v>1900</v>
      </c>
      <c r="AP84" s="2" t="s">
        <v>200</v>
      </c>
      <c r="AQ84" s="2">
        <f>IFERROR(VLOOKUP(AP84,Dicionário!A:B,2,0),"Conferir")</f>
        <v>0</v>
      </c>
      <c r="AR84" s="2">
        <v>0</v>
      </c>
      <c r="AS84" s="2" t="s">
        <v>141</v>
      </c>
      <c r="AT84" s="9">
        <f>IFERROR(VLOOKUP(AS84,Dicionário!A:B,2,0),"Conferir")</f>
        <v>2</v>
      </c>
      <c r="AU84" s="2">
        <v>0</v>
      </c>
      <c r="AV84" s="2">
        <f t="shared" si="12"/>
        <v>0</v>
      </c>
      <c r="AW84" s="2" t="s">
        <v>141</v>
      </c>
      <c r="AX84" s="9">
        <f>IFERROR(VLOOKUP(AW84,Dicionário!A:B,2,0),"Conferir")</f>
        <v>2</v>
      </c>
      <c r="AY84" s="2">
        <v>0</v>
      </c>
      <c r="AZ84" s="2" t="s">
        <v>141</v>
      </c>
      <c r="BA84" s="10">
        <f>IFERROR(VLOOKUP(AZ84,Dicionário!A:B,2,0),"Conferir")</f>
        <v>2</v>
      </c>
      <c r="BB84" s="2">
        <v>650</v>
      </c>
      <c r="BC84" s="2" t="s">
        <v>188</v>
      </c>
      <c r="BD84" s="10">
        <f>IFERROR(VLOOKUP(BC84,Dicionário!A:B,2,0),"Conferir")</f>
        <v>0</v>
      </c>
      <c r="BF84" s="2">
        <v>0</v>
      </c>
      <c r="BG84" s="2" t="s">
        <v>172</v>
      </c>
      <c r="BH84" s="10">
        <f>IFERROR(VLOOKUP(BG84,Dicionário!$A:$B,2,0),"CONFERIR")</f>
        <v>2</v>
      </c>
      <c r="BI84" s="2">
        <v>400</v>
      </c>
      <c r="BJ84" s="2" t="s">
        <v>201</v>
      </c>
      <c r="BK84" s="10">
        <f>IFERROR(VLOOKUP(BJ84,Dicionário!$A:$B,2,0),"CONFERIR")</f>
        <v>0</v>
      </c>
      <c r="BL84" s="2">
        <v>0</v>
      </c>
      <c r="BM84" s="2" t="s">
        <v>150</v>
      </c>
      <c r="BN84" s="10">
        <f>IFERROR(VLOOKUP(BM84,Dicionário!$A:$B,2,0),"CONFERIR")</f>
        <v>2</v>
      </c>
      <c r="BO84" s="2">
        <v>40</v>
      </c>
      <c r="BP84" s="2" t="s">
        <v>146</v>
      </c>
      <c r="BQ84" s="10">
        <f>IFERROR(VLOOKUP(BP84,Dicionário!$A:$B,2,0),"CONFERIR")</f>
        <v>2</v>
      </c>
      <c r="BR84" s="2">
        <v>265</v>
      </c>
      <c r="BS84" s="2" t="s">
        <v>146</v>
      </c>
      <c r="BT84" s="10">
        <f>IFERROR(VLOOKUP(BS84,Dicionário!$A:$B,2,0),"CONFERIR")</f>
        <v>2</v>
      </c>
      <c r="BU84" s="2">
        <v>0</v>
      </c>
      <c r="BV84" s="2" t="s">
        <v>150</v>
      </c>
      <c r="BW84" s="10">
        <f>IFERROR(VLOOKUP(BV84,Dicionário!$A:$B,2,0),"CONFERIR")</f>
        <v>2</v>
      </c>
      <c r="BX84" s="2" t="s">
        <v>202</v>
      </c>
      <c r="BY84" s="2">
        <v>119</v>
      </c>
      <c r="BZ84" s="2" t="s">
        <v>149</v>
      </c>
      <c r="CA84" s="10">
        <f>IFERROR(VLOOKUP(BZ84,Dicionário!$A:$B,2,0),"CONFERIR")</f>
        <v>2</v>
      </c>
      <c r="CB84" s="2">
        <v>0</v>
      </c>
      <c r="CC84" s="2">
        <v>0</v>
      </c>
      <c r="CD84" s="2" t="s">
        <v>150</v>
      </c>
      <c r="CE84" s="10">
        <f>IFERROR(VLOOKUP(CD84,Dicionário!$A:$B,2,0),"CONFERIR")</f>
        <v>2</v>
      </c>
      <c r="CF84" s="2">
        <v>0</v>
      </c>
      <c r="CG84" s="2" t="s">
        <v>150</v>
      </c>
      <c r="CH84" s="10">
        <f>IFERROR(VLOOKUP(CG84,Dicionário!$A:$B,2,0),"CONFERIR")</f>
        <v>2</v>
      </c>
      <c r="CI84" s="2">
        <v>0</v>
      </c>
      <c r="CJ84" s="2" t="s">
        <v>150</v>
      </c>
      <c r="CK84" s="10">
        <f>IFERROR(VLOOKUP(CJ84,Dicionário!$A:$B,2,0),"CONFERIR")</f>
        <v>2</v>
      </c>
      <c r="CM84" s="2">
        <v>0</v>
      </c>
      <c r="CN84" s="2">
        <v>0</v>
      </c>
      <c r="CO84" s="2">
        <v>0</v>
      </c>
      <c r="CP84" s="2" t="s">
        <v>150</v>
      </c>
      <c r="CQ84" s="10">
        <f>IFERROR(VLOOKUP(CP84,Dicionário!$A:$B,2,0),"CONFERIR")</f>
        <v>2</v>
      </c>
      <c r="CR84" s="2">
        <v>0</v>
      </c>
      <c r="CS84" s="2" t="s">
        <v>154</v>
      </c>
      <c r="CT84" s="10">
        <f>IFERROR(VLOOKUP(CS84,Dicionário!A:B,2,0),"Conferir")</f>
        <v>2</v>
      </c>
      <c r="CU84" s="2">
        <v>0</v>
      </c>
      <c r="CV84" s="2" t="s">
        <v>154</v>
      </c>
      <c r="CW84" s="10">
        <f>IFERROR(VLOOKUP(CV84,Dicionário!A:B,2,0),"Conferir")</f>
        <v>2</v>
      </c>
      <c r="CX84" s="2">
        <f t="shared" si="4"/>
        <v>0</v>
      </c>
      <c r="CY84" s="2">
        <v>0</v>
      </c>
      <c r="CZ84" s="2" t="s">
        <v>150</v>
      </c>
      <c r="DA84" s="10">
        <f>IFERROR(VLOOKUP(CZ84,Dicionário!$A:$B,2,0),"CONFERIR")</f>
        <v>2</v>
      </c>
      <c r="DC84" s="2" t="s">
        <v>203</v>
      </c>
      <c r="DD84" s="2" t="s">
        <v>155</v>
      </c>
      <c r="DE84" s="10">
        <f>IFERROR(VLOOKUP(DD84,Dicionário!A:B,2,0),"Conferir")</f>
        <v>1</v>
      </c>
      <c r="DF84" s="2" t="s">
        <v>156</v>
      </c>
      <c r="DG84" s="2" t="s">
        <v>204</v>
      </c>
      <c r="DH84" s="2" t="s">
        <v>205</v>
      </c>
      <c r="DI84" s="10">
        <f>IFERROR(VLOOKUP(DH84,Dicionário!$A:$B,2,0),"CONFERIR")</f>
        <v>1</v>
      </c>
      <c r="DJ84" s="2" t="s">
        <v>206</v>
      </c>
      <c r="DK84" s="10">
        <f>IFERROR(VLOOKUP(DJ84,Dicionário!A:B,2,0),"Conferir")</f>
        <v>7</v>
      </c>
      <c r="DL84" s="2" t="s">
        <v>158</v>
      </c>
      <c r="DM84" s="10">
        <f>IFERROR(VLOOKUP(DL84,Dicionário!A:B,2,0),"Conferir")</f>
        <v>5</v>
      </c>
      <c r="DN84" s="2" t="s">
        <v>126</v>
      </c>
      <c r="DO84" s="10">
        <f>IFERROR(VLOOKUP(DN84,Dicionário!A:B,2,0),"Conferir")</f>
        <v>2</v>
      </c>
      <c r="DP84" s="2" t="s">
        <v>126</v>
      </c>
      <c r="DQ84" s="10">
        <f>IFERROR(VLOOKUP(DP84,Dicionário!A:B,2,0),"Conferir")</f>
        <v>2</v>
      </c>
      <c r="DS84" s="2">
        <f t="shared" si="5"/>
        <v>2550</v>
      </c>
      <c r="DT84" s="2">
        <f t="shared" si="6"/>
        <v>824</v>
      </c>
      <c r="DU84" s="2">
        <v>18</v>
      </c>
      <c r="DV84" s="2">
        <v>2023</v>
      </c>
    </row>
    <row r="85" spans="1:126" ht="13" x14ac:dyDescent="0.15">
      <c r="A85" s="6">
        <v>44965.666163680551</v>
      </c>
      <c r="B85" s="2" t="s">
        <v>955</v>
      </c>
      <c r="C85" s="2" t="s">
        <v>953</v>
      </c>
      <c r="D85" s="2" t="s">
        <v>192</v>
      </c>
      <c r="E85" s="2" t="s">
        <v>125</v>
      </c>
      <c r="F85" s="2" t="s">
        <v>125</v>
      </c>
      <c r="G85" s="2" t="s">
        <v>126</v>
      </c>
      <c r="H85" s="2">
        <v>2</v>
      </c>
      <c r="I85" s="2">
        <v>1</v>
      </c>
      <c r="J85" s="2" t="s">
        <v>127</v>
      </c>
      <c r="K85" s="2" t="s">
        <v>128</v>
      </c>
      <c r="L85" s="2" t="s">
        <v>221</v>
      </c>
      <c r="M85" s="2" t="s">
        <v>954</v>
      </c>
      <c r="N85" s="2">
        <v>2023020189</v>
      </c>
      <c r="O85" s="2">
        <v>11976814219</v>
      </c>
      <c r="P85" s="2">
        <v>550605289</v>
      </c>
      <c r="Q85" s="2">
        <v>43676748867</v>
      </c>
      <c r="R85" s="7">
        <v>37618</v>
      </c>
      <c r="S85" s="2" t="s">
        <v>398</v>
      </c>
      <c r="T85" s="2" t="s">
        <v>133</v>
      </c>
      <c r="U85" s="2" t="s">
        <v>956</v>
      </c>
      <c r="V85" s="8" t="s">
        <v>957</v>
      </c>
      <c r="W85" s="2" t="s">
        <v>168</v>
      </c>
      <c r="X85" s="2" t="s">
        <v>137</v>
      </c>
      <c r="Y85" s="2" t="s">
        <v>138</v>
      </c>
      <c r="Z85" s="2" t="s">
        <v>139</v>
      </c>
      <c r="AA85" s="2" t="s">
        <v>958</v>
      </c>
      <c r="AB85" s="2">
        <v>4</v>
      </c>
      <c r="AC85" s="2">
        <v>4</v>
      </c>
      <c r="AD85" s="2">
        <f t="shared" si="0"/>
        <v>8</v>
      </c>
      <c r="AF85" s="2">
        <f t="shared" si="1"/>
        <v>8</v>
      </c>
      <c r="AG85" s="2" t="str">
        <f t="shared" si="2"/>
        <v>Ok</v>
      </c>
      <c r="AH85" s="2" t="s">
        <v>169</v>
      </c>
      <c r="AI85" s="2">
        <v>0</v>
      </c>
      <c r="AJ85" s="2" t="s">
        <v>141</v>
      </c>
      <c r="AK85" s="2">
        <f>IFERROR(VLOOKUP(AJ85,Dicionário!A:B,2,0),"Conferir")</f>
        <v>2</v>
      </c>
      <c r="AL85" s="2">
        <v>2000</v>
      </c>
      <c r="AM85" s="2" t="s">
        <v>170</v>
      </c>
      <c r="AN85" s="9">
        <f>IFERROR(VLOOKUP(AM85,Dicionário!A:B,2,0),"Conferir")</f>
        <v>2</v>
      </c>
      <c r="AO85" s="2">
        <v>1925</v>
      </c>
      <c r="AP85" s="2" t="s">
        <v>170</v>
      </c>
      <c r="AQ85" s="2">
        <f>IFERROR(VLOOKUP(AP85,Dicionário!A:B,2,0),"Conferir")</f>
        <v>2</v>
      </c>
      <c r="AR85" s="2">
        <v>0</v>
      </c>
      <c r="AS85" s="2" t="s">
        <v>141</v>
      </c>
      <c r="AT85" s="9">
        <f>IFERROR(VLOOKUP(AS85,Dicionário!A:B,2,0),"Conferir")</f>
        <v>2</v>
      </c>
      <c r="AU85" s="2">
        <v>0</v>
      </c>
      <c r="AV85" s="2">
        <f t="shared" si="12"/>
        <v>0</v>
      </c>
      <c r="AW85" s="2" t="s">
        <v>141</v>
      </c>
      <c r="AX85" s="9">
        <f>IFERROR(VLOOKUP(AW85,Dicionário!A:B,2,0),"Conferir")</f>
        <v>2</v>
      </c>
      <c r="AY85" s="2">
        <v>0</v>
      </c>
      <c r="AZ85" s="2" t="s">
        <v>141</v>
      </c>
      <c r="BA85" s="10">
        <f>IFERROR(VLOOKUP(AZ85,Dicionário!A:B,2,0),"Conferir")</f>
        <v>2</v>
      </c>
      <c r="BB85" s="2">
        <v>0</v>
      </c>
      <c r="BC85" s="2" t="s">
        <v>141</v>
      </c>
      <c r="BD85" s="10">
        <f>IFERROR(VLOOKUP(BC85,Dicionário!A:B,2,0),"Conferir")</f>
        <v>2</v>
      </c>
      <c r="BF85" s="2">
        <v>0</v>
      </c>
      <c r="BG85" s="2" t="s">
        <v>237</v>
      </c>
      <c r="BH85" s="10">
        <f>IFERROR(VLOOKUP(BG85,Dicionário!$A:$B,2,0),"CONFERIR")</f>
        <v>4</v>
      </c>
      <c r="BI85" s="2">
        <v>0</v>
      </c>
      <c r="BJ85" s="2" t="s">
        <v>238</v>
      </c>
      <c r="BK85" s="10">
        <f>IFERROR(VLOOKUP(BJ85,Dicionário!$A:$B,2,0),"CONFERIR")</f>
        <v>2</v>
      </c>
      <c r="BL85" s="2">
        <v>708</v>
      </c>
      <c r="BM85" s="2" t="s">
        <v>145</v>
      </c>
      <c r="BN85" s="10">
        <f>IFERROR(VLOOKUP(BM85,Dicionário!$A:$B,2,0),"CONFERIR")</f>
        <v>2</v>
      </c>
      <c r="BO85" s="2">
        <v>132</v>
      </c>
      <c r="BP85" s="2" t="s">
        <v>146</v>
      </c>
      <c r="BQ85" s="10">
        <f>IFERROR(VLOOKUP(BP85,Dicionário!$A:$B,2,0),"CONFERIR")</f>
        <v>2</v>
      </c>
      <c r="BR85" s="2">
        <v>199</v>
      </c>
      <c r="BS85" s="2" t="s">
        <v>146</v>
      </c>
      <c r="BT85" s="10">
        <f>IFERROR(VLOOKUP(BS85,Dicionário!$A:$B,2,0),"CONFERIR")</f>
        <v>2</v>
      </c>
      <c r="BU85" s="2">
        <v>0</v>
      </c>
      <c r="BV85" s="2" t="s">
        <v>150</v>
      </c>
      <c r="BW85" s="10">
        <f>IFERROR(VLOOKUP(BV85,Dicionário!$A:$B,2,0),"CONFERIR")</f>
        <v>2</v>
      </c>
      <c r="BX85" s="2" t="s">
        <v>202</v>
      </c>
      <c r="BY85" s="2">
        <v>119</v>
      </c>
      <c r="BZ85" s="2" t="s">
        <v>149</v>
      </c>
      <c r="CA85" s="10">
        <f>IFERROR(VLOOKUP(BZ85,Dicionário!$A:$B,2,0),"CONFERIR")</f>
        <v>2</v>
      </c>
      <c r="CB85" s="2">
        <v>0</v>
      </c>
      <c r="CC85" s="2">
        <v>0</v>
      </c>
      <c r="CD85" s="2" t="s">
        <v>150</v>
      </c>
      <c r="CE85" s="10">
        <f>IFERROR(VLOOKUP(CD85,Dicionário!$A:$B,2,0),"CONFERIR")</f>
        <v>2</v>
      </c>
      <c r="CF85" s="2">
        <v>0</v>
      </c>
      <c r="CG85" s="2" t="s">
        <v>150</v>
      </c>
      <c r="CH85" s="10">
        <f>IFERROR(VLOOKUP(CG85,Dicionário!$A:$B,2,0),"CONFERIR")</f>
        <v>2</v>
      </c>
      <c r="CI85" s="2">
        <v>0</v>
      </c>
      <c r="CJ85" s="2" t="s">
        <v>150</v>
      </c>
      <c r="CK85" s="10">
        <f>IFERROR(VLOOKUP(CJ85,Dicionário!$A:$B,2,0),"CONFERIR")</f>
        <v>2</v>
      </c>
      <c r="CM85" s="2">
        <v>0</v>
      </c>
      <c r="CN85" s="2">
        <v>0</v>
      </c>
      <c r="CO85" s="2">
        <v>0</v>
      </c>
      <c r="CP85" s="2" t="s">
        <v>150</v>
      </c>
      <c r="CQ85" s="10">
        <f>IFERROR(VLOOKUP(CP85,Dicionário!$A:$B,2,0),"CONFERIR")</f>
        <v>2</v>
      </c>
      <c r="CR85" s="2">
        <v>0</v>
      </c>
      <c r="CS85" s="2" t="s">
        <v>154</v>
      </c>
      <c r="CT85" s="10">
        <f>IFERROR(VLOOKUP(CS85,Dicionário!A:B,2,0),"Conferir")</f>
        <v>2</v>
      </c>
      <c r="CU85" s="2">
        <v>0</v>
      </c>
      <c r="CV85" s="2" t="s">
        <v>154</v>
      </c>
      <c r="CW85" s="10">
        <f>IFERROR(VLOOKUP(CV85,Dicionário!A:B,2,0),"Conferir")</f>
        <v>2</v>
      </c>
      <c r="CX85" s="2">
        <f t="shared" si="4"/>
        <v>0</v>
      </c>
      <c r="CY85" s="2">
        <v>0</v>
      </c>
      <c r="CZ85" s="2" t="s">
        <v>150</v>
      </c>
      <c r="DA85" s="10">
        <f>IFERROR(VLOOKUP(CZ85,Dicionário!$A:$B,2,0),"CONFERIR")</f>
        <v>2</v>
      </c>
      <c r="DC85" s="2" t="s">
        <v>155</v>
      </c>
      <c r="DD85" s="2" t="s">
        <v>155</v>
      </c>
      <c r="DE85" s="10">
        <f>IFERROR(VLOOKUP(DD85,Dicionário!A:B,2,0),"Conferir")</f>
        <v>1</v>
      </c>
      <c r="DF85" s="2" t="s">
        <v>156</v>
      </c>
      <c r="DH85" s="2" t="s">
        <v>157</v>
      </c>
      <c r="DI85" s="10">
        <f>IFERROR(VLOOKUP(DH85,Dicionário!$A:$B,2,0),"CONFERIR")</f>
        <v>2</v>
      </c>
      <c r="DJ85" s="2" t="s">
        <v>217</v>
      </c>
      <c r="DK85" s="10">
        <f>IFERROR(VLOOKUP(DJ85,Dicionário!A:B,2,0),"Conferir")</f>
        <v>6</v>
      </c>
      <c r="DL85" s="2" t="s">
        <v>217</v>
      </c>
      <c r="DM85" s="10">
        <f>IFERROR(VLOOKUP(DL85,Dicionário!A:B,2,0),"Conferir")</f>
        <v>6</v>
      </c>
      <c r="DN85" s="2" t="s">
        <v>125</v>
      </c>
      <c r="DO85" s="10">
        <f>IFERROR(VLOOKUP(DN85,Dicionário!A:B,2,0),"Conferir")</f>
        <v>1</v>
      </c>
      <c r="DP85" s="2" t="s">
        <v>126</v>
      </c>
      <c r="DQ85" s="10">
        <f>IFERROR(VLOOKUP(DP85,Dicionário!A:B,2,0),"Conferir")</f>
        <v>2</v>
      </c>
      <c r="DS85" s="2">
        <f t="shared" si="5"/>
        <v>3925</v>
      </c>
      <c r="DT85" s="2">
        <f t="shared" si="6"/>
        <v>1158</v>
      </c>
      <c r="DU85" s="2">
        <v>20</v>
      </c>
      <c r="DV85" s="2">
        <v>2022</v>
      </c>
    </row>
    <row r="86" spans="1:126" ht="13" x14ac:dyDescent="0.15">
      <c r="A86" s="6">
        <v>44966.635532997687</v>
      </c>
      <c r="B86" s="2" t="s">
        <v>1527</v>
      </c>
      <c r="C86" s="2" t="s">
        <v>1524</v>
      </c>
      <c r="D86" s="2" t="s">
        <v>180</v>
      </c>
      <c r="E86" s="2" t="s">
        <v>125</v>
      </c>
      <c r="F86" s="2" t="s">
        <v>126</v>
      </c>
      <c r="G86" s="2" t="s">
        <v>1525</v>
      </c>
      <c r="H86" s="2">
        <v>2</v>
      </c>
      <c r="I86" s="2">
        <v>3</v>
      </c>
      <c r="J86" s="2" t="s">
        <v>127</v>
      </c>
      <c r="K86" s="2" t="s">
        <v>128</v>
      </c>
      <c r="L86" s="2" t="s">
        <v>163</v>
      </c>
      <c r="M86" s="2" t="s">
        <v>1526</v>
      </c>
      <c r="N86" s="2">
        <v>2023020358</v>
      </c>
      <c r="O86" s="2">
        <v>11967028691</v>
      </c>
      <c r="P86" s="2">
        <v>534634291</v>
      </c>
      <c r="Q86" s="2">
        <v>51487275862</v>
      </c>
      <c r="R86" s="7">
        <v>38116</v>
      </c>
      <c r="S86" s="2" t="s">
        <v>132</v>
      </c>
      <c r="T86" s="2" t="s">
        <v>133</v>
      </c>
      <c r="U86" s="2" t="s">
        <v>1528</v>
      </c>
      <c r="V86" s="8" t="s">
        <v>1529</v>
      </c>
      <c r="W86" s="2" t="s">
        <v>168</v>
      </c>
      <c r="X86" s="2" t="s">
        <v>137</v>
      </c>
      <c r="Y86" s="2" t="s">
        <v>138</v>
      </c>
      <c r="Z86" s="2" t="s">
        <v>139</v>
      </c>
      <c r="AB86" s="2">
        <v>3</v>
      </c>
      <c r="AC86" s="2">
        <v>3</v>
      </c>
      <c r="AD86" s="2">
        <f t="shared" si="0"/>
        <v>6</v>
      </c>
      <c r="AF86" s="2">
        <f t="shared" si="1"/>
        <v>6</v>
      </c>
      <c r="AG86" s="2" t="str">
        <f t="shared" si="2"/>
        <v>Ok</v>
      </c>
      <c r="AH86" s="2" t="s">
        <v>140</v>
      </c>
      <c r="AI86" s="2">
        <v>0</v>
      </c>
      <c r="AJ86" s="2" t="s">
        <v>141</v>
      </c>
      <c r="AK86" s="2">
        <f>IFERROR(VLOOKUP(AJ86,Dicionário!A:B,2,0),"Conferir")</f>
        <v>2</v>
      </c>
      <c r="AL86" s="2">
        <v>0</v>
      </c>
      <c r="AM86" s="2" t="s">
        <v>141</v>
      </c>
      <c r="AN86" s="9">
        <f>IFERROR(VLOOKUP(AM86,Dicionário!A:B,2,0),"Conferir")</f>
        <v>2</v>
      </c>
      <c r="AO86" s="2">
        <v>1099</v>
      </c>
      <c r="AP86" s="2" t="s">
        <v>188</v>
      </c>
      <c r="AQ86" s="2">
        <f>IFERROR(VLOOKUP(AP86,Dicionário!A:B,2,0),"Conferir")</f>
        <v>0</v>
      </c>
      <c r="AR86" s="2">
        <v>0</v>
      </c>
      <c r="AS86" s="2" t="s">
        <v>141</v>
      </c>
      <c r="AT86" s="9">
        <f>IFERROR(VLOOKUP(AS86,Dicionário!A:B,2,0),"Conferir")</f>
        <v>2</v>
      </c>
      <c r="AU86" s="2">
        <v>0</v>
      </c>
      <c r="AV86" s="2">
        <f t="shared" si="12"/>
        <v>0</v>
      </c>
      <c r="AW86" s="2" t="s">
        <v>141</v>
      </c>
      <c r="AX86" s="9">
        <f>IFERROR(VLOOKUP(AW86,Dicionário!A:B,2,0),"Conferir")</f>
        <v>2</v>
      </c>
      <c r="AY86" s="2">
        <v>0</v>
      </c>
      <c r="AZ86" s="2" t="s">
        <v>141</v>
      </c>
      <c r="BA86" s="10">
        <f>IFERROR(VLOOKUP(AZ86,Dicionário!A:B,2,0),"Conferir")</f>
        <v>2</v>
      </c>
      <c r="BB86" s="2">
        <v>1302</v>
      </c>
      <c r="BC86" s="2" t="s">
        <v>200</v>
      </c>
      <c r="BD86" s="10">
        <f>IFERROR(VLOOKUP(BC86,Dicionário!A:B,2,0),"Conferir")</f>
        <v>0</v>
      </c>
      <c r="BF86" s="2">
        <v>0</v>
      </c>
      <c r="BG86" s="2" t="s">
        <v>172</v>
      </c>
      <c r="BH86" s="10">
        <f>IFERROR(VLOOKUP(BG86,Dicionário!$A:$B,2,0),"CONFERIR")</f>
        <v>2</v>
      </c>
      <c r="BI86" s="2">
        <v>937</v>
      </c>
      <c r="BJ86" s="2" t="s">
        <v>173</v>
      </c>
      <c r="BK86" s="10">
        <f>IFERROR(VLOOKUP(BJ86,Dicionário!$A:$B,2,0),"CONFERIR")</f>
        <v>2</v>
      </c>
      <c r="BL86" s="2">
        <v>277</v>
      </c>
      <c r="BM86" s="2" t="s">
        <v>145</v>
      </c>
      <c r="BN86" s="10">
        <f>IFERROR(VLOOKUP(BM86,Dicionário!$A:$B,2,0),"CONFERIR")</f>
        <v>2</v>
      </c>
      <c r="BO86" s="2">
        <v>97</v>
      </c>
      <c r="BP86" s="2" t="s">
        <v>146</v>
      </c>
      <c r="BQ86" s="10">
        <f>IFERROR(VLOOKUP(BP86,Dicionário!$A:$B,2,0),"CONFERIR")</f>
        <v>2</v>
      </c>
      <c r="BR86" s="2">
        <v>60</v>
      </c>
      <c r="BS86" s="2" t="s">
        <v>146</v>
      </c>
      <c r="BT86" s="10">
        <f>IFERROR(VLOOKUP(BS86,Dicionário!$A:$B,2,0),"CONFERIR")</f>
        <v>2</v>
      </c>
      <c r="BU86" s="2">
        <v>15</v>
      </c>
      <c r="BV86" s="2" t="s">
        <v>147</v>
      </c>
      <c r="BW86" s="10">
        <f>IFERROR(VLOOKUP(BV86,Dicionário!$A:$B,2,0),"CONFERIR")</f>
        <v>2</v>
      </c>
      <c r="BX86" s="2" t="s">
        <v>202</v>
      </c>
      <c r="BY86" s="2">
        <v>118</v>
      </c>
      <c r="BZ86" s="2" t="s">
        <v>149</v>
      </c>
      <c r="CA86" s="10">
        <f>IFERROR(VLOOKUP(BZ86,Dicionário!$A:$B,2,0),"CONFERIR")</f>
        <v>2</v>
      </c>
      <c r="CB86" s="2">
        <v>0</v>
      </c>
      <c r="CC86" s="2">
        <v>0</v>
      </c>
      <c r="CD86" s="2" t="s">
        <v>150</v>
      </c>
      <c r="CE86" s="10">
        <f>IFERROR(VLOOKUP(CD86,Dicionário!$A:$B,2,0),"CONFERIR")</f>
        <v>2</v>
      </c>
      <c r="CF86" s="2">
        <v>0</v>
      </c>
      <c r="CG86" s="2" t="s">
        <v>150</v>
      </c>
      <c r="CH86" s="10">
        <f>IFERROR(VLOOKUP(CG86,Dicionário!$A:$B,2,0),"CONFERIR")</f>
        <v>2</v>
      </c>
      <c r="CI86" s="2">
        <v>0</v>
      </c>
      <c r="CJ86" s="2" t="s">
        <v>150</v>
      </c>
      <c r="CK86" s="10">
        <f>IFERROR(VLOOKUP(CJ86,Dicionário!$A:$B,2,0),"CONFERIR")</f>
        <v>2</v>
      </c>
      <c r="CM86" s="2">
        <v>0</v>
      </c>
      <c r="CN86" s="2">
        <v>0</v>
      </c>
      <c r="CO86" s="2">
        <v>0</v>
      </c>
      <c r="CP86" s="2" t="s">
        <v>150</v>
      </c>
      <c r="CQ86" s="10">
        <f>IFERROR(VLOOKUP(CP86,Dicionário!$A:$B,2,0),"CONFERIR")</f>
        <v>2</v>
      </c>
      <c r="CR86" s="2">
        <v>0</v>
      </c>
      <c r="CS86" s="2" t="s">
        <v>150</v>
      </c>
      <c r="CT86" s="10">
        <f>IFERROR(VLOOKUP(CS86,Dicionário!A:B,2,0),"Conferir")</f>
        <v>2</v>
      </c>
      <c r="CU86" s="2">
        <v>0</v>
      </c>
      <c r="CV86" s="2" t="s">
        <v>150</v>
      </c>
      <c r="CW86" s="10">
        <f>IFERROR(VLOOKUP(CV86,Dicionário!A:B,2,0),"Conferir")</f>
        <v>2</v>
      </c>
      <c r="CX86" s="2">
        <f t="shared" si="4"/>
        <v>0</v>
      </c>
      <c r="CY86" s="2">
        <v>0</v>
      </c>
      <c r="CZ86" s="2" t="s">
        <v>150</v>
      </c>
      <c r="DA86" s="10">
        <f>IFERROR(VLOOKUP(CZ86,Dicionário!$A:$B,2,0),"CONFERIR")</f>
        <v>2</v>
      </c>
      <c r="DC86" s="2" t="s">
        <v>155</v>
      </c>
      <c r="DD86" s="2" t="s">
        <v>155</v>
      </c>
      <c r="DE86" s="10">
        <f>IFERROR(VLOOKUP(DD86,Dicionário!A:B,2,0),"Conferir")</f>
        <v>1</v>
      </c>
      <c r="DF86" s="2" t="s">
        <v>156</v>
      </c>
      <c r="DG86" s="2" t="s">
        <v>126</v>
      </c>
      <c r="DH86" s="2" t="s">
        <v>157</v>
      </c>
      <c r="DI86" s="10">
        <f>IFERROR(VLOOKUP(DH86,Dicionário!$A:$B,2,0),"CONFERIR")</f>
        <v>2</v>
      </c>
      <c r="DJ86" s="2" t="s">
        <v>158</v>
      </c>
      <c r="DK86" s="10">
        <f>IFERROR(VLOOKUP(DJ86,Dicionário!A:B,2,0),"Conferir")</f>
        <v>5</v>
      </c>
      <c r="DL86" s="2" t="s">
        <v>206</v>
      </c>
      <c r="DM86" s="10">
        <f>IFERROR(VLOOKUP(DL86,Dicionário!A:B,2,0),"Conferir")</f>
        <v>7</v>
      </c>
      <c r="DN86" s="2" t="s">
        <v>126</v>
      </c>
      <c r="DO86" s="10">
        <f>IFERROR(VLOOKUP(DN86,Dicionário!A:B,2,0),"Conferir")</f>
        <v>2</v>
      </c>
      <c r="DP86" s="2" t="s">
        <v>126</v>
      </c>
      <c r="DQ86" s="10">
        <f>IFERROR(VLOOKUP(DP86,Dicionário!A:B,2,0),"Conferir")</f>
        <v>2</v>
      </c>
      <c r="DS86" s="2">
        <f t="shared" si="5"/>
        <v>2401</v>
      </c>
      <c r="DT86" s="2">
        <f t="shared" si="6"/>
        <v>1504</v>
      </c>
      <c r="DU86" s="2">
        <v>19</v>
      </c>
      <c r="DV86" s="2">
        <v>2021</v>
      </c>
    </row>
    <row r="87" spans="1:126" ht="13" x14ac:dyDescent="0.15">
      <c r="A87" s="6">
        <v>44966.687188668977</v>
      </c>
      <c r="B87" s="2" t="s">
        <v>1539</v>
      </c>
      <c r="C87" s="2" t="s">
        <v>1537</v>
      </c>
      <c r="D87" s="2" t="s">
        <v>218</v>
      </c>
      <c r="E87" s="2" t="s">
        <v>125</v>
      </c>
      <c r="F87" s="2" t="s">
        <v>125</v>
      </c>
      <c r="G87" s="2" t="s">
        <v>126</v>
      </c>
      <c r="H87" s="2">
        <v>3</v>
      </c>
      <c r="I87" s="2">
        <v>2</v>
      </c>
      <c r="J87" s="2" t="s">
        <v>127</v>
      </c>
      <c r="K87" s="2" t="s">
        <v>128</v>
      </c>
      <c r="L87" s="2" t="s">
        <v>163</v>
      </c>
      <c r="M87" s="2" t="s">
        <v>1538</v>
      </c>
      <c r="N87" s="2">
        <v>2023020363</v>
      </c>
      <c r="O87" s="2">
        <v>11946815238</v>
      </c>
      <c r="P87" s="2">
        <v>593405602</v>
      </c>
      <c r="Q87" s="2">
        <v>53784687873</v>
      </c>
      <c r="R87" s="7">
        <v>37908</v>
      </c>
      <c r="S87" s="2" t="s">
        <v>387</v>
      </c>
      <c r="T87" s="2" t="s">
        <v>133</v>
      </c>
      <c r="U87" s="2" t="s">
        <v>1540</v>
      </c>
      <c r="V87" s="8" t="s">
        <v>1541</v>
      </c>
      <c r="W87" s="2" t="s">
        <v>168</v>
      </c>
      <c r="X87" s="2" t="s">
        <v>137</v>
      </c>
      <c r="Y87" s="2" t="s">
        <v>138</v>
      </c>
      <c r="Z87" s="2" t="s">
        <v>139</v>
      </c>
      <c r="AB87" s="2">
        <v>4</v>
      </c>
      <c r="AC87" s="2">
        <v>4</v>
      </c>
      <c r="AD87" s="2">
        <f t="shared" si="0"/>
        <v>8</v>
      </c>
      <c r="AF87" s="2">
        <f t="shared" si="1"/>
        <v>8</v>
      </c>
      <c r="AG87" s="2" t="str">
        <f t="shared" si="2"/>
        <v>Ok</v>
      </c>
      <c r="AH87" s="2" t="s">
        <v>140</v>
      </c>
      <c r="AI87" s="2">
        <v>0</v>
      </c>
      <c r="AJ87" s="2" t="s">
        <v>141</v>
      </c>
      <c r="AK87" s="2">
        <f>IFERROR(VLOOKUP(AJ87,Dicionário!A:B,2,0),"Conferir")</f>
        <v>2</v>
      </c>
      <c r="AL87" s="2">
        <v>5032</v>
      </c>
      <c r="AM87" s="2" t="s">
        <v>142</v>
      </c>
      <c r="AN87" s="9">
        <f>IFERROR(VLOOKUP(AM87,Dicionário!A:B,2,0),"Conferir")</f>
        <v>2</v>
      </c>
      <c r="AO87" s="2">
        <v>2067</v>
      </c>
      <c r="AP87" s="2" t="s">
        <v>142</v>
      </c>
      <c r="AQ87" s="2">
        <f>IFERROR(VLOOKUP(AP87,Dicionário!A:B,2,0),"Conferir")</f>
        <v>2</v>
      </c>
      <c r="AR87" s="2">
        <v>0</v>
      </c>
      <c r="AS87" s="2" t="s">
        <v>141</v>
      </c>
      <c r="AT87" s="9">
        <f>IFERROR(VLOOKUP(AS87,Dicionário!A:B,2,0),"Conferir")</f>
        <v>2</v>
      </c>
      <c r="AU87" s="2">
        <v>0</v>
      </c>
      <c r="AV87" s="2">
        <v>0</v>
      </c>
      <c r="AW87" s="2" t="s">
        <v>141</v>
      </c>
      <c r="AX87" s="9">
        <f>IFERROR(VLOOKUP(AW87,Dicionário!A:B,2,0),"Conferir")</f>
        <v>2</v>
      </c>
      <c r="AY87" s="2">
        <v>0</v>
      </c>
      <c r="AZ87" s="2" t="s">
        <v>141</v>
      </c>
      <c r="BA87" s="10">
        <f>IFERROR(VLOOKUP(AZ87,Dicionário!A:B,2,0),"Conferir")</f>
        <v>2</v>
      </c>
      <c r="BB87" s="2">
        <v>0</v>
      </c>
      <c r="BC87" s="2" t="s">
        <v>141</v>
      </c>
      <c r="BD87" s="10">
        <f>IFERROR(VLOOKUP(BC87,Dicionário!A:B,2,0),"Conferir")</f>
        <v>2</v>
      </c>
      <c r="BF87" s="2">
        <v>0</v>
      </c>
      <c r="BG87" s="2" t="s">
        <v>143</v>
      </c>
      <c r="BH87" s="10">
        <f>IFERROR(VLOOKUP(BG87,Dicionário!$A:$B,2,0),"CONFERIR")</f>
        <v>1</v>
      </c>
      <c r="BI87" s="2">
        <v>0</v>
      </c>
      <c r="BJ87" s="2" t="s">
        <v>144</v>
      </c>
      <c r="BK87" s="10">
        <f>IFERROR(VLOOKUP(BJ87,Dicionário!$A:$B,2,0),"CONFERIR")</f>
        <v>2</v>
      </c>
      <c r="BL87" s="2">
        <v>1395</v>
      </c>
      <c r="BM87" s="2" t="s">
        <v>145</v>
      </c>
      <c r="BN87" s="10">
        <f>IFERROR(VLOOKUP(BM87,Dicionário!$A:$B,2,0),"CONFERIR")</f>
        <v>2</v>
      </c>
      <c r="BO87" s="2">
        <v>23</v>
      </c>
      <c r="BP87" s="2" t="s">
        <v>146</v>
      </c>
      <c r="BQ87" s="10">
        <f>IFERROR(VLOOKUP(BP87,Dicionário!$A:$B,2,0),"CONFERIR")</f>
        <v>2</v>
      </c>
      <c r="BR87" s="2">
        <v>212</v>
      </c>
      <c r="BS87" s="2" t="s">
        <v>146</v>
      </c>
      <c r="BT87" s="10">
        <f>IFERROR(VLOOKUP(BS87,Dicionário!$A:$B,2,0),"CONFERIR")</f>
        <v>2</v>
      </c>
      <c r="BU87" s="2">
        <v>44</v>
      </c>
      <c r="BV87" s="2" t="s">
        <v>147</v>
      </c>
      <c r="BW87" s="10">
        <f>IFERROR(VLOOKUP(BV87,Dicionário!$A:$B,2,0),"CONFERIR")</f>
        <v>2</v>
      </c>
      <c r="BX87" s="2" t="s">
        <v>148</v>
      </c>
      <c r="BY87" s="2">
        <v>118</v>
      </c>
      <c r="BZ87" s="2" t="s">
        <v>149</v>
      </c>
      <c r="CA87" s="10">
        <f>IFERROR(VLOOKUP(BZ87,Dicionário!$A:$B,2,0),"CONFERIR")</f>
        <v>2</v>
      </c>
      <c r="CB87" s="2">
        <v>300</v>
      </c>
      <c r="CC87" s="2">
        <v>978</v>
      </c>
      <c r="CD87" s="2" t="s">
        <v>214</v>
      </c>
      <c r="CE87" s="10">
        <f>IFERROR(VLOOKUP(CD87,Dicionário!$A:$B,2,0),"CONFERIR")</f>
        <v>2</v>
      </c>
      <c r="CF87" s="2">
        <v>0</v>
      </c>
      <c r="CG87" s="2" t="s">
        <v>150</v>
      </c>
      <c r="CH87" s="10">
        <f>IFERROR(VLOOKUP(CG87,Dicionário!$A:$B,2,0),"CONFERIR")</f>
        <v>2</v>
      </c>
      <c r="CI87" s="2">
        <v>114</v>
      </c>
      <c r="CJ87" s="2" t="s">
        <v>175</v>
      </c>
      <c r="CK87" s="10">
        <f>IFERROR(VLOOKUP(CJ87,Dicionário!$A:$B,2,0),"CONFERIR")</f>
        <v>2</v>
      </c>
      <c r="CL87" s="2" t="s">
        <v>629</v>
      </c>
      <c r="CM87" s="2">
        <v>1</v>
      </c>
      <c r="CN87" s="2">
        <v>0</v>
      </c>
      <c r="CO87" s="2">
        <v>0</v>
      </c>
      <c r="CP87" s="2" t="s">
        <v>177</v>
      </c>
      <c r="CQ87" s="10">
        <f>IFERROR(VLOOKUP(CP87,Dicionário!$A:$B,2,0),"CONFERIR")</f>
        <v>0</v>
      </c>
      <c r="CR87" s="2">
        <v>5193</v>
      </c>
      <c r="CS87" s="2" t="s">
        <v>154</v>
      </c>
      <c r="CT87" s="10">
        <f>IFERROR(VLOOKUP(CS87,Dicionário!A:B,2,0),"Conferir")</f>
        <v>2</v>
      </c>
      <c r="CU87" s="2">
        <v>0</v>
      </c>
      <c r="CV87" s="2" t="s">
        <v>150</v>
      </c>
      <c r="CW87" s="10">
        <f>IFERROR(VLOOKUP(CV87,Dicionário!A:B,2,0),"Conferir")</f>
        <v>2</v>
      </c>
      <c r="CX87" s="2">
        <f t="shared" si="4"/>
        <v>-432.75</v>
      </c>
      <c r="CY87" s="2">
        <v>0</v>
      </c>
      <c r="CZ87" s="2" t="s">
        <v>150</v>
      </c>
      <c r="DA87" s="10">
        <f>IFERROR(VLOOKUP(CZ87,Dicionário!$A:$B,2,0),"CONFERIR")</f>
        <v>2</v>
      </c>
      <c r="DC87" s="2" t="s">
        <v>203</v>
      </c>
      <c r="DD87" s="2" t="s">
        <v>190</v>
      </c>
      <c r="DE87" s="10">
        <f>IFERROR(VLOOKUP(DD87,Dicionário!A:B,2,0),"Conferir")</f>
        <v>2</v>
      </c>
      <c r="DF87" s="2" t="s">
        <v>156</v>
      </c>
      <c r="DG87" s="2" t="s">
        <v>216</v>
      </c>
      <c r="DH87" s="2" t="s">
        <v>157</v>
      </c>
      <c r="DI87" s="10">
        <f>IFERROR(VLOOKUP(DH87,Dicionário!$A:$B,2,0),"CONFERIR")</f>
        <v>2</v>
      </c>
      <c r="DJ87" s="2" t="s">
        <v>206</v>
      </c>
      <c r="DK87" s="10">
        <f>IFERROR(VLOOKUP(DJ87,Dicionário!A:B,2,0),"Conferir")</f>
        <v>7</v>
      </c>
      <c r="DL87" s="2" t="s">
        <v>217</v>
      </c>
      <c r="DM87" s="10">
        <f>IFERROR(VLOOKUP(DL87,Dicionário!A:B,2,0),"Conferir")</f>
        <v>6</v>
      </c>
      <c r="DN87" s="2" t="s">
        <v>126</v>
      </c>
      <c r="DO87" s="10">
        <f>IFERROR(VLOOKUP(DN87,Dicionário!A:B,2,0),"Conferir")</f>
        <v>2</v>
      </c>
      <c r="DP87" s="2" t="s">
        <v>126</v>
      </c>
      <c r="DQ87" s="10">
        <f>IFERROR(VLOOKUP(DP87,Dicionário!A:B,2,0),"Conferir")</f>
        <v>2</v>
      </c>
      <c r="DS87" s="2">
        <f t="shared" si="5"/>
        <v>7099</v>
      </c>
      <c r="DT87" s="2">
        <f t="shared" si="6"/>
        <v>8377</v>
      </c>
      <c r="DU87" s="2">
        <v>20</v>
      </c>
      <c r="DV87" s="2">
        <v>2023</v>
      </c>
    </row>
    <row r="88" spans="1:126" ht="13" x14ac:dyDescent="0.15">
      <c r="A88" s="6">
        <v>44967.723608402783</v>
      </c>
      <c r="B88" s="2" t="s">
        <v>914</v>
      </c>
      <c r="C88" s="2" t="s">
        <v>912</v>
      </c>
      <c r="D88" s="2" t="s">
        <v>258</v>
      </c>
      <c r="E88" s="2" t="s">
        <v>125</v>
      </c>
      <c r="F88" s="2" t="s">
        <v>126</v>
      </c>
      <c r="G88" s="2" t="s">
        <v>126</v>
      </c>
      <c r="H88" s="2">
        <v>1</v>
      </c>
      <c r="I88" s="2">
        <v>2</v>
      </c>
      <c r="J88" s="2" t="s">
        <v>127</v>
      </c>
      <c r="K88" s="2" t="s">
        <v>163</v>
      </c>
      <c r="L88" s="2" t="s">
        <v>128</v>
      </c>
      <c r="M88" s="2" t="s">
        <v>913</v>
      </c>
      <c r="N88" s="2">
        <v>2023020177</v>
      </c>
      <c r="O88" s="2">
        <v>11964462633</v>
      </c>
      <c r="P88" s="2">
        <v>563256783</v>
      </c>
      <c r="Q88" s="2">
        <v>53207667856</v>
      </c>
      <c r="R88" s="7">
        <v>38488</v>
      </c>
      <c r="S88" s="2" t="s">
        <v>132</v>
      </c>
      <c r="T88" s="2" t="s">
        <v>133</v>
      </c>
      <c r="U88" s="2" t="s">
        <v>915</v>
      </c>
      <c r="V88" s="8" t="s">
        <v>916</v>
      </c>
      <c r="W88" s="2" t="s">
        <v>295</v>
      </c>
      <c r="X88" s="2" t="s">
        <v>137</v>
      </c>
      <c r="Y88" s="2" t="s">
        <v>138</v>
      </c>
      <c r="Z88" s="2" t="s">
        <v>139</v>
      </c>
      <c r="AB88" s="2">
        <v>3</v>
      </c>
      <c r="AC88" s="2">
        <v>1</v>
      </c>
      <c r="AD88" s="2">
        <f t="shared" si="0"/>
        <v>2</v>
      </c>
      <c r="AE88" s="2">
        <v>2</v>
      </c>
      <c r="AF88" s="2">
        <f t="shared" si="1"/>
        <v>4</v>
      </c>
      <c r="AG88" s="2" t="str">
        <f t="shared" si="2"/>
        <v>Ok</v>
      </c>
      <c r="AH88" s="2" t="s">
        <v>169</v>
      </c>
      <c r="AI88" s="2">
        <v>0</v>
      </c>
      <c r="AJ88" s="2" t="s">
        <v>141</v>
      </c>
      <c r="AK88" s="2">
        <f>IFERROR(VLOOKUP(AJ88,Dicionário!A:B,2,0),"Conferir")</f>
        <v>2</v>
      </c>
      <c r="AL88" s="2">
        <v>2600</v>
      </c>
      <c r="AM88" s="2" t="s">
        <v>188</v>
      </c>
      <c r="AN88" s="9">
        <f>IFERROR(VLOOKUP(AM88,Dicionário!A:B,2,0),"Conferir")</f>
        <v>0</v>
      </c>
      <c r="AO88" s="2">
        <f>7879-31</f>
        <v>7848</v>
      </c>
      <c r="AP88" s="2" t="s">
        <v>142</v>
      </c>
      <c r="AQ88" s="2">
        <f>IFERROR(VLOOKUP(AP88,Dicionário!A:B,2,0),"Conferir")</f>
        <v>2</v>
      </c>
      <c r="AR88" s="2">
        <v>0</v>
      </c>
      <c r="AS88" s="2" t="s">
        <v>141</v>
      </c>
      <c r="AT88" s="9">
        <f>IFERROR(VLOOKUP(AS88,Dicionário!A:B,2,0),"Conferir")</f>
        <v>2</v>
      </c>
      <c r="AU88" s="2">
        <v>0</v>
      </c>
      <c r="AV88" s="2">
        <v>0</v>
      </c>
      <c r="AW88" s="2" t="s">
        <v>141</v>
      </c>
      <c r="AX88" s="9">
        <f>IFERROR(VLOOKUP(AW88,Dicionário!A:B,2,0),"Conferir")</f>
        <v>2</v>
      </c>
      <c r="AY88" s="2">
        <v>0</v>
      </c>
      <c r="AZ88" s="2" t="s">
        <v>141</v>
      </c>
      <c r="BA88" s="10">
        <f>IFERROR(VLOOKUP(AZ88,Dicionário!A:B,2,0),"Conferir")</f>
        <v>2</v>
      </c>
      <c r="BB88" s="2">
        <v>0</v>
      </c>
      <c r="BC88" s="2" t="s">
        <v>141</v>
      </c>
      <c r="BD88" s="10">
        <f>IFERROR(VLOOKUP(BC88,Dicionário!A:B,2,0),"Conferir")</f>
        <v>2</v>
      </c>
      <c r="BF88" s="2">
        <v>0</v>
      </c>
      <c r="BG88" s="2" t="s">
        <v>172</v>
      </c>
      <c r="BH88" s="10">
        <f>IFERROR(VLOOKUP(BG88,Dicionário!$A:$B,2,0),"CONFERIR")</f>
        <v>2</v>
      </c>
      <c r="BI88" s="2">
        <v>1995</v>
      </c>
      <c r="BJ88" s="2" t="s">
        <v>255</v>
      </c>
      <c r="BK88" s="10">
        <f>IFERROR(VLOOKUP(BJ88,Dicionário!$A:$B,2,0),"CONFERIR")</f>
        <v>0</v>
      </c>
      <c r="BL88" s="2">
        <v>0</v>
      </c>
      <c r="BM88" s="2" t="s">
        <v>150</v>
      </c>
      <c r="BN88" s="10">
        <f>IFERROR(VLOOKUP(BM88,Dicionário!$A:$B,2,0),"CONFERIR")</f>
        <v>2</v>
      </c>
      <c r="BO88" s="2">
        <v>0</v>
      </c>
      <c r="BP88" s="2" t="s">
        <v>379</v>
      </c>
      <c r="BQ88" s="10">
        <f>IFERROR(VLOOKUP(BP88,Dicionário!$A:$B,2,0),"CONFERIR")</f>
        <v>2</v>
      </c>
      <c r="BR88" s="2">
        <v>145</v>
      </c>
      <c r="BS88" s="2" t="s">
        <v>146</v>
      </c>
      <c r="BT88" s="10">
        <f>IFERROR(VLOOKUP(BS88,Dicionário!$A:$B,2,0),"CONFERIR")</f>
        <v>2</v>
      </c>
      <c r="BU88" s="2">
        <v>307</v>
      </c>
      <c r="BV88" s="2" t="s">
        <v>147</v>
      </c>
      <c r="BW88" s="10">
        <f>IFERROR(VLOOKUP(BV88,Dicionário!$A:$B,2,0),"CONFERIR")</f>
        <v>2</v>
      </c>
      <c r="BX88" s="2" t="s">
        <v>148</v>
      </c>
      <c r="BY88" s="2">
        <v>116</v>
      </c>
      <c r="BZ88" s="2" t="s">
        <v>149</v>
      </c>
      <c r="CA88" s="10">
        <f>IFERROR(VLOOKUP(BZ88,Dicionário!$A:$B,2,0),"CONFERIR")</f>
        <v>2</v>
      </c>
      <c r="CB88" s="2">
        <v>560</v>
      </c>
      <c r="CC88" s="2">
        <v>180</v>
      </c>
      <c r="CD88" s="2" t="s">
        <v>589</v>
      </c>
      <c r="CE88" s="10">
        <f>IFERROR(VLOOKUP(CD88,Dicionário!$A:$B,2,0),"CONFERIR")</f>
        <v>1</v>
      </c>
      <c r="CF88" s="2">
        <v>0</v>
      </c>
      <c r="CG88" s="2" t="s">
        <v>150</v>
      </c>
      <c r="CH88" s="10">
        <f>IFERROR(VLOOKUP(CG88,Dicionário!$A:$B,2,0),"CONFERIR")</f>
        <v>2</v>
      </c>
      <c r="CI88" s="2">
        <v>488</v>
      </c>
      <c r="CJ88" s="2" t="s">
        <v>287</v>
      </c>
      <c r="CK88" s="10">
        <f>IFERROR(VLOOKUP(CJ88,Dicionário!$A:$B,2,0),"CONFERIR")</f>
        <v>0</v>
      </c>
      <c r="CL88" s="2" t="s">
        <v>917</v>
      </c>
      <c r="CM88" s="2">
        <v>1</v>
      </c>
      <c r="CN88" s="2">
        <v>0</v>
      </c>
      <c r="CO88" s="2">
        <v>1058</v>
      </c>
      <c r="CP88" s="2" t="s">
        <v>154</v>
      </c>
      <c r="CQ88" s="10">
        <f>IFERROR(VLOOKUP(CP88,Dicionário!$A:$B,2,0),"CONFERIR")</f>
        <v>2</v>
      </c>
      <c r="CR88" s="2">
        <v>371</v>
      </c>
      <c r="CS88" s="2" t="s">
        <v>150</v>
      </c>
      <c r="CT88" s="10">
        <f>IFERROR(VLOOKUP(CS88,Dicionário!A:B,2,0),"Conferir")</f>
        <v>2</v>
      </c>
      <c r="CU88" s="2">
        <v>0</v>
      </c>
      <c r="CV88" s="2" t="s">
        <v>150</v>
      </c>
      <c r="CW88" s="10">
        <f>IFERROR(VLOOKUP(CV88,Dicionário!A:B,2,0),"Conferir")</f>
        <v>2</v>
      </c>
      <c r="CX88" s="2">
        <f t="shared" si="4"/>
        <v>-30.916666666666668</v>
      </c>
      <c r="CY88" s="2">
        <v>1749</v>
      </c>
      <c r="CZ88" s="2" t="s">
        <v>150</v>
      </c>
      <c r="DA88" s="10">
        <f>IFERROR(VLOOKUP(CZ88,Dicionário!$A:$B,2,0),"CONFERIR")</f>
        <v>2</v>
      </c>
      <c r="DB88" s="2" t="s">
        <v>918</v>
      </c>
      <c r="DC88" s="2" t="s">
        <v>155</v>
      </c>
      <c r="DD88" s="2" t="s">
        <v>155</v>
      </c>
      <c r="DE88" s="10">
        <f>IFERROR(VLOOKUP(DD88,Dicionário!A:B,2,0),"Conferir")</f>
        <v>1</v>
      </c>
      <c r="DF88" s="2" t="s">
        <v>156</v>
      </c>
      <c r="DH88" s="2" t="s">
        <v>157</v>
      </c>
      <c r="DI88" s="10">
        <f>IFERROR(VLOOKUP(DH88,Dicionário!$A:$B,2,0),"CONFERIR")</f>
        <v>2</v>
      </c>
      <c r="DJ88" s="2" t="s">
        <v>206</v>
      </c>
      <c r="DK88" s="10">
        <f>IFERROR(VLOOKUP(DJ88,Dicionário!A:B,2,0),"Conferir")</f>
        <v>7</v>
      </c>
      <c r="DL88" s="2" t="s">
        <v>158</v>
      </c>
      <c r="DM88" s="10">
        <f>IFERROR(VLOOKUP(DL88,Dicionário!A:B,2,0),"Conferir")</f>
        <v>5</v>
      </c>
      <c r="DN88" s="2" t="s">
        <v>126</v>
      </c>
      <c r="DO88" s="10">
        <f>IFERROR(VLOOKUP(DN88,Dicionário!A:B,2,0),"Conferir")</f>
        <v>2</v>
      </c>
      <c r="DP88" s="2" t="s">
        <v>126</v>
      </c>
      <c r="DQ88" s="10">
        <f>IFERROR(VLOOKUP(DP88,Dicionário!A:B,2,0),"Conferir")</f>
        <v>2</v>
      </c>
      <c r="DS88" s="2">
        <f t="shared" si="5"/>
        <v>10448</v>
      </c>
      <c r="DT88" s="2">
        <f t="shared" si="6"/>
        <v>6969</v>
      </c>
      <c r="DU88" s="2">
        <v>18</v>
      </c>
      <c r="DV88" s="2">
        <v>2022</v>
      </c>
    </row>
    <row r="89" spans="1:126" ht="13" x14ac:dyDescent="0.15">
      <c r="A89" s="6">
        <v>44967.633142430554</v>
      </c>
      <c r="B89" s="2" t="s">
        <v>420</v>
      </c>
      <c r="C89" s="2" t="s">
        <v>418</v>
      </c>
      <c r="D89" s="2" t="s">
        <v>417</v>
      </c>
      <c r="E89" s="2" t="s">
        <v>125</v>
      </c>
      <c r="F89" s="2" t="s">
        <v>125</v>
      </c>
      <c r="G89" s="2" t="s">
        <v>126</v>
      </c>
      <c r="H89" s="2">
        <v>3</v>
      </c>
      <c r="I89" s="2">
        <v>2</v>
      </c>
      <c r="J89" s="2" t="s">
        <v>127</v>
      </c>
      <c r="K89" s="2" t="s">
        <v>128</v>
      </c>
      <c r="L89" s="2" t="s">
        <v>163</v>
      </c>
      <c r="M89" s="2" t="s">
        <v>419</v>
      </c>
      <c r="N89" s="2">
        <v>2023020054</v>
      </c>
      <c r="O89" s="2">
        <v>11973393504</v>
      </c>
      <c r="P89" s="2">
        <v>597806676</v>
      </c>
      <c r="Q89" s="2">
        <v>52818009812</v>
      </c>
      <c r="R89" s="7">
        <v>38261</v>
      </c>
      <c r="S89" s="2" t="s">
        <v>132</v>
      </c>
      <c r="T89" s="2" t="s">
        <v>133</v>
      </c>
      <c r="U89" s="2" t="s">
        <v>421</v>
      </c>
      <c r="V89" s="8" t="s">
        <v>422</v>
      </c>
      <c r="W89" s="2" t="s">
        <v>168</v>
      </c>
      <c r="X89" s="2" t="s">
        <v>137</v>
      </c>
      <c r="Y89" s="2" t="s">
        <v>138</v>
      </c>
      <c r="Z89" s="2" t="s">
        <v>139</v>
      </c>
      <c r="AB89" s="2">
        <v>3</v>
      </c>
      <c r="AC89" s="2">
        <v>3</v>
      </c>
      <c r="AD89" s="2">
        <f t="shared" si="0"/>
        <v>6</v>
      </c>
      <c r="AF89" s="2">
        <f t="shared" si="1"/>
        <v>6</v>
      </c>
      <c r="AG89" s="2" t="str">
        <f t="shared" si="2"/>
        <v>Ok</v>
      </c>
      <c r="AH89" s="2" t="s">
        <v>169</v>
      </c>
      <c r="AI89" s="2">
        <v>120</v>
      </c>
      <c r="AJ89" s="2" t="s">
        <v>170</v>
      </c>
      <c r="AK89" s="2">
        <f>IFERROR(VLOOKUP(AJ89,Dicionário!A:B,2,0),"Conferir")</f>
        <v>2</v>
      </c>
      <c r="AL89" s="2">
        <v>0</v>
      </c>
      <c r="AM89" s="2" t="s">
        <v>141</v>
      </c>
      <c r="AN89" s="9">
        <f>IFERROR(VLOOKUP(AM89,Dicionário!A:B,2,0),"Conferir")</f>
        <v>2</v>
      </c>
      <c r="AO89" s="2">
        <v>1000</v>
      </c>
      <c r="AP89" s="2" t="s">
        <v>170</v>
      </c>
      <c r="AQ89" s="2">
        <f>IFERROR(VLOOKUP(AP89,Dicionário!A:B,2,0),"Conferir")</f>
        <v>2</v>
      </c>
      <c r="AR89" s="2">
        <v>0</v>
      </c>
      <c r="AS89" s="2" t="s">
        <v>141</v>
      </c>
      <c r="AT89" s="9">
        <f>IFERROR(VLOOKUP(AS89,Dicionário!A:B,2,0),"Conferir")</f>
        <v>2</v>
      </c>
      <c r="AU89" s="2">
        <v>0</v>
      </c>
      <c r="AV89" s="2">
        <f t="shared" ref="AV89:AV90" si="13">ROUND(AU89+CX89,0)</f>
        <v>0</v>
      </c>
      <c r="AW89" s="2" t="s">
        <v>141</v>
      </c>
      <c r="AX89" s="9">
        <f>IFERROR(VLOOKUP(AW89,Dicionário!A:B,2,0),"Conferir")</f>
        <v>2</v>
      </c>
      <c r="AY89" s="2">
        <v>0</v>
      </c>
      <c r="AZ89" s="2" t="s">
        <v>141</v>
      </c>
      <c r="BA89" s="10">
        <f>IFERROR(VLOOKUP(AZ89,Dicionário!A:B,2,0),"Conferir")</f>
        <v>2</v>
      </c>
      <c r="BB89" s="2">
        <v>631</v>
      </c>
      <c r="BC89" s="2" t="s">
        <v>200</v>
      </c>
      <c r="BD89" s="10">
        <f>IFERROR(VLOOKUP(BC89,Dicionário!A:B,2,0),"Conferir")</f>
        <v>0</v>
      </c>
      <c r="BF89" s="2">
        <v>0</v>
      </c>
      <c r="BG89" s="2" t="s">
        <v>143</v>
      </c>
      <c r="BH89" s="10">
        <f>IFERROR(VLOOKUP(BG89,Dicionário!$A:$B,2,0),"CONFERIR")</f>
        <v>1</v>
      </c>
      <c r="BI89" s="2">
        <v>156</v>
      </c>
      <c r="BJ89" s="2" t="s">
        <v>255</v>
      </c>
      <c r="BK89" s="10">
        <f>IFERROR(VLOOKUP(BJ89,Dicionário!$A:$B,2,0),"CONFERIR")</f>
        <v>0</v>
      </c>
      <c r="BL89" s="2">
        <v>12</v>
      </c>
      <c r="BM89" s="2" t="s">
        <v>145</v>
      </c>
      <c r="BN89" s="10">
        <f>IFERROR(VLOOKUP(BM89,Dicionário!$A:$B,2,0),"CONFERIR")</f>
        <v>2</v>
      </c>
      <c r="BO89" s="2">
        <v>68</v>
      </c>
      <c r="BP89" s="2" t="s">
        <v>146</v>
      </c>
      <c r="BQ89" s="10">
        <f>IFERROR(VLOOKUP(BP89,Dicionário!$A:$B,2,0),"CONFERIR")</f>
        <v>2</v>
      </c>
      <c r="BR89" s="2">
        <v>112</v>
      </c>
      <c r="BS89" s="2" t="s">
        <v>146</v>
      </c>
      <c r="BT89" s="10">
        <f>IFERROR(VLOOKUP(BS89,Dicionário!$A:$B,2,0),"CONFERIR")</f>
        <v>2</v>
      </c>
      <c r="BU89" s="2">
        <v>23</v>
      </c>
      <c r="BV89" s="2" t="s">
        <v>147</v>
      </c>
      <c r="BW89" s="10">
        <f>IFERROR(VLOOKUP(BV89,Dicionário!$A:$B,2,0),"CONFERIR")</f>
        <v>2</v>
      </c>
      <c r="BX89" s="2" t="s">
        <v>148</v>
      </c>
      <c r="BY89" s="2">
        <v>115</v>
      </c>
      <c r="BZ89" s="2" t="s">
        <v>149</v>
      </c>
      <c r="CA89" s="10">
        <f>IFERROR(VLOOKUP(BZ89,Dicionário!$A:$B,2,0),"CONFERIR")</f>
        <v>2</v>
      </c>
      <c r="CB89" s="2">
        <v>100</v>
      </c>
      <c r="CC89" s="2">
        <v>0</v>
      </c>
      <c r="CD89" s="2" t="s">
        <v>150</v>
      </c>
      <c r="CE89" s="10">
        <f>IFERROR(VLOOKUP(CD89,Dicionário!$A:$B,2,0),"CONFERIR")</f>
        <v>2</v>
      </c>
      <c r="CF89" s="2">
        <v>0</v>
      </c>
      <c r="CG89" s="2" t="s">
        <v>150</v>
      </c>
      <c r="CH89" s="10">
        <f>IFERROR(VLOOKUP(CG89,Dicionário!$A:$B,2,0),"CONFERIR")</f>
        <v>2</v>
      </c>
      <c r="CI89" s="2">
        <v>120</v>
      </c>
      <c r="CJ89" s="2" t="s">
        <v>175</v>
      </c>
      <c r="CK89" s="10">
        <f>IFERROR(VLOOKUP(CJ89,Dicionário!$A:$B,2,0),"CONFERIR")</f>
        <v>2</v>
      </c>
      <c r="CL89" s="2" t="s">
        <v>423</v>
      </c>
      <c r="CM89" s="2">
        <v>0</v>
      </c>
      <c r="CN89" s="2">
        <v>0</v>
      </c>
      <c r="CO89" s="2">
        <v>0</v>
      </c>
      <c r="CP89" s="2" t="s">
        <v>150</v>
      </c>
      <c r="CQ89" s="10">
        <f>IFERROR(VLOOKUP(CP89,Dicionário!$A:$B,2,0),"CONFERIR")</f>
        <v>2</v>
      </c>
      <c r="CR89" s="2">
        <v>0</v>
      </c>
      <c r="CS89" s="2" t="s">
        <v>150</v>
      </c>
      <c r="CT89" s="10">
        <f>IFERROR(VLOOKUP(CS89,Dicionário!A:B,2,0),"Conferir")</f>
        <v>2</v>
      </c>
      <c r="CU89" s="2">
        <v>0</v>
      </c>
      <c r="CV89" s="2" t="s">
        <v>150</v>
      </c>
      <c r="CW89" s="10">
        <f>IFERROR(VLOOKUP(CV89,Dicionário!A:B,2,0),"Conferir")</f>
        <v>2</v>
      </c>
      <c r="CX89" s="2">
        <f t="shared" si="4"/>
        <v>0</v>
      </c>
      <c r="CY89" s="2">
        <v>1000</v>
      </c>
      <c r="CZ89" s="2" t="s">
        <v>177</v>
      </c>
      <c r="DA89" s="10">
        <f>IFERROR(VLOOKUP(CZ89,Dicionário!$A:$B,2,0),"CONFERIR")</f>
        <v>0</v>
      </c>
      <c r="DC89" s="2" t="s">
        <v>155</v>
      </c>
      <c r="DD89" s="2" t="s">
        <v>155</v>
      </c>
      <c r="DE89" s="10">
        <f>IFERROR(VLOOKUP(DD89,Dicionário!A:B,2,0),"Conferir")</f>
        <v>1</v>
      </c>
      <c r="DF89" s="2" t="s">
        <v>156</v>
      </c>
      <c r="DH89" s="2" t="s">
        <v>157</v>
      </c>
      <c r="DI89" s="10">
        <f>IFERROR(VLOOKUP(DH89,Dicionário!$A:$B,2,0),"CONFERIR")</f>
        <v>2</v>
      </c>
      <c r="DJ89" s="2" t="s">
        <v>158</v>
      </c>
      <c r="DK89" s="10">
        <f>IFERROR(VLOOKUP(DJ89,Dicionário!A:B,2,0),"Conferir")</f>
        <v>5</v>
      </c>
      <c r="DL89" s="2" t="s">
        <v>158</v>
      </c>
      <c r="DM89" s="10">
        <f>IFERROR(VLOOKUP(DL89,Dicionário!A:B,2,0),"Conferir")</f>
        <v>5</v>
      </c>
      <c r="DN89" s="2" t="s">
        <v>125</v>
      </c>
      <c r="DO89" s="10">
        <f>IFERROR(VLOOKUP(DN89,Dicionário!A:B,2,0),"Conferir")</f>
        <v>1</v>
      </c>
      <c r="DP89" s="2" t="s">
        <v>126</v>
      </c>
      <c r="DQ89" s="10">
        <f>IFERROR(VLOOKUP(DP89,Dicionário!A:B,2,0),"Conferir")</f>
        <v>2</v>
      </c>
      <c r="DS89" s="2">
        <f t="shared" si="5"/>
        <v>1631</v>
      </c>
      <c r="DT89" s="2">
        <f t="shared" si="6"/>
        <v>1706</v>
      </c>
      <c r="DU89" s="2">
        <v>19</v>
      </c>
      <c r="DV89" s="2">
        <v>2022</v>
      </c>
    </row>
    <row r="90" spans="1:126" ht="13" x14ac:dyDescent="0.15">
      <c r="A90" s="6">
        <v>44965.606593310185</v>
      </c>
      <c r="B90" s="2" t="s">
        <v>131</v>
      </c>
      <c r="C90" s="2" t="s">
        <v>124</v>
      </c>
      <c r="D90" s="2" t="s">
        <v>123</v>
      </c>
      <c r="E90" s="2" t="s">
        <v>125</v>
      </c>
      <c r="F90" s="2" t="s">
        <v>126</v>
      </c>
      <c r="G90" s="2" t="s">
        <v>126</v>
      </c>
      <c r="H90" s="2">
        <v>2</v>
      </c>
      <c r="I90" s="2">
        <v>2</v>
      </c>
      <c r="J90" s="2" t="s">
        <v>127</v>
      </c>
      <c r="K90" s="2" t="s">
        <v>128</v>
      </c>
      <c r="L90" s="2" t="s">
        <v>129</v>
      </c>
      <c r="M90" s="2" t="s">
        <v>130</v>
      </c>
      <c r="N90" s="2">
        <v>2023020001</v>
      </c>
      <c r="O90" s="2">
        <v>11978040044</v>
      </c>
      <c r="P90" s="2">
        <v>398786264</v>
      </c>
      <c r="Q90" s="2">
        <v>47718923851</v>
      </c>
      <c r="R90" s="7">
        <v>37313</v>
      </c>
      <c r="S90" s="2" t="s">
        <v>132</v>
      </c>
      <c r="T90" s="2" t="s">
        <v>133</v>
      </c>
      <c r="U90" s="2" t="s">
        <v>134</v>
      </c>
      <c r="V90" s="8" t="s">
        <v>135</v>
      </c>
      <c r="W90" s="2" t="s">
        <v>136</v>
      </c>
      <c r="X90" s="2" t="s">
        <v>137</v>
      </c>
      <c r="Y90" s="2" t="s">
        <v>138</v>
      </c>
      <c r="Z90" s="2" t="s">
        <v>139</v>
      </c>
      <c r="AB90" s="2">
        <v>2</v>
      </c>
      <c r="AC90" s="2">
        <v>2</v>
      </c>
      <c r="AD90" s="2">
        <f t="shared" si="0"/>
        <v>4</v>
      </c>
      <c r="AF90" s="2">
        <f t="shared" si="1"/>
        <v>4</v>
      </c>
      <c r="AG90" s="2" t="str">
        <f t="shared" si="2"/>
        <v>Ok</v>
      </c>
      <c r="AH90" s="2" t="s">
        <v>140</v>
      </c>
      <c r="AI90" s="2">
        <v>0</v>
      </c>
      <c r="AJ90" s="2" t="s">
        <v>141</v>
      </c>
      <c r="AK90" s="2">
        <f>IFERROR(VLOOKUP(AJ90,Dicionário!A:B,2,0),"Conferir")</f>
        <v>2</v>
      </c>
      <c r="AL90" s="2">
        <v>0</v>
      </c>
      <c r="AM90" s="2" t="s">
        <v>141</v>
      </c>
      <c r="AN90" s="9">
        <f>IFERROR(VLOOKUP(AM90,Dicionário!A:B,2,0),"Conferir")</f>
        <v>2</v>
      </c>
      <c r="AO90" s="2">
        <v>1831</v>
      </c>
      <c r="AP90" s="2" t="s">
        <v>142</v>
      </c>
      <c r="AQ90" s="2">
        <f>IFERROR(VLOOKUP(AP90,Dicionário!A:B,2,0),"Conferir")</f>
        <v>2</v>
      </c>
      <c r="AR90" s="2">
        <v>0</v>
      </c>
      <c r="AS90" s="2" t="s">
        <v>141</v>
      </c>
      <c r="AT90" s="9">
        <f>IFERROR(VLOOKUP(AS90,Dicionário!A:B,2,0),"Conferir")</f>
        <v>2</v>
      </c>
      <c r="AU90" s="2">
        <v>0</v>
      </c>
      <c r="AV90" s="2">
        <f t="shared" si="13"/>
        <v>0</v>
      </c>
      <c r="AW90" s="2" t="s">
        <v>141</v>
      </c>
      <c r="AX90" s="9">
        <f>IFERROR(VLOOKUP(AW90,Dicionário!A:B,2,0),"Conferir")</f>
        <v>2</v>
      </c>
      <c r="AY90" s="2">
        <v>0</v>
      </c>
      <c r="AZ90" s="2" t="s">
        <v>141</v>
      </c>
      <c r="BA90" s="10">
        <f>IFERROR(VLOOKUP(AZ90,Dicionário!A:B,2,0),"Conferir")</f>
        <v>2</v>
      </c>
      <c r="BB90" s="2">
        <v>0</v>
      </c>
      <c r="BC90" s="2" t="s">
        <v>141</v>
      </c>
      <c r="BD90" s="10">
        <f>IFERROR(VLOOKUP(BC90,Dicionário!A:B,2,0),"Conferir")</f>
        <v>2</v>
      </c>
      <c r="BF90" s="2">
        <v>0</v>
      </c>
      <c r="BG90" s="2" t="s">
        <v>143</v>
      </c>
      <c r="BH90" s="10">
        <f>IFERROR(VLOOKUP(BG90,Dicionário!$A:$B,2,0),"CONFERIR")</f>
        <v>1</v>
      </c>
      <c r="BI90" s="2">
        <v>0</v>
      </c>
      <c r="BJ90" s="2" t="s">
        <v>144</v>
      </c>
      <c r="BK90" s="10">
        <f>IFERROR(VLOOKUP(BJ90,Dicionário!$A:$B,2,0),"CONFERIR")</f>
        <v>2</v>
      </c>
      <c r="BL90" s="2">
        <v>500</v>
      </c>
      <c r="BM90" s="2" t="s">
        <v>145</v>
      </c>
      <c r="BN90" s="10">
        <f>IFERROR(VLOOKUP(BM90,Dicionário!$A:$B,2,0),"CONFERIR")</f>
        <v>2</v>
      </c>
      <c r="BO90" s="2">
        <v>96</v>
      </c>
      <c r="BP90" s="2" t="s">
        <v>146</v>
      </c>
      <c r="BQ90" s="10">
        <f>IFERROR(VLOOKUP(BP90,Dicionário!$A:$B,2,0),"CONFERIR")</f>
        <v>2</v>
      </c>
      <c r="BR90" s="2">
        <v>129</v>
      </c>
      <c r="BS90" s="2" t="s">
        <v>146</v>
      </c>
      <c r="BT90" s="10">
        <f>IFERROR(VLOOKUP(BS90,Dicionário!$A:$B,2,0),"CONFERIR")</f>
        <v>2</v>
      </c>
      <c r="BU90" s="2">
        <v>42</v>
      </c>
      <c r="BV90" s="2" t="s">
        <v>147</v>
      </c>
      <c r="BW90" s="10">
        <f>IFERROR(VLOOKUP(BV90,Dicionário!$A:$B,2,0),"CONFERIR")</f>
        <v>2</v>
      </c>
      <c r="BX90" s="2" t="s">
        <v>148</v>
      </c>
      <c r="BY90" s="2">
        <v>114</v>
      </c>
      <c r="BZ90" s="2" t="s">
        <v>149</v>
      </c>
      <c r="CA90" s="10">
        <f>IFERROR(VLOOKUP(BZ90,Dicionário!$A:$B,2,0),"CONFERIR")</f>
        <v>2</v>
      </c>
      <c r="CB90" s="2">
        <v>190</v>
      </c>
      <c r="CC90" s="2">
        <v>0</v>
      </c>
      <c r="CD90" s="2" t="s">
        <v>150</v>
      </c>
      <c r="CE90" s="10">
        <f>IFERROR(VLOOKUP(CD90,Dicionário!$A:$B,2,0),"CONFERIR")</f>
        <v>2</v>
      </c>
      <c r="CF90" s="2">
        <v>26</v>
      </c>
      <c r="CG90" s="2" t="s">
        <v>151</v>
      </c>
      <c r="CH90" s="10">
        <f>IFERROR(VLOOKUP(CG90,Dicionário!$A:$B,2,0),"CONFERIR")</f>
        <v>2</v>
      </c>
      <c r="CI90" s="2">
        <v>470</v>
      </c>
      <c r="CJ90" s="2" t="s">
        <v>152</v>
      </c>
      <c r="CK90" s="10">
        <f>IFERROR(VLOOKUP(CJ90,Dicionário!$A:$B,2,0),"CONFERIR")</f>
        <v>2</v>
      </c>
      <c r="CL90" s="2" t="s">
        <v>153</v>
      </c>
      <c r="CM90" s="2">
        <v>0</v>
      </c>
      <c r="CN90" s="2">
        <v>0</v>
      </c>
      <c r="CO90" s="2">
        <v>0</v>
      </c>
      <c r="CP90" s="2" t="s">
        <v>150</v>
      </c>
      <c r="CQ90" s="10">
        <f>IFERROR(VLOOKUP(CP90,Dicionário!$A:$B,2,0),"CONFERIR")</f>
        <v>2</v>
      </c>
      <c r="CR90" s="2">
        <v>0</v>
      </c>
      <c r="CS90" s="2" t="s">
        <v>154</v>
      </c>
      <c r="CT90" s="10">
        <f>IFERROR(VLOOKUP(CS90,Dicionário!A:B,2,0),"Conferir")</f>
        <v>2</v>
      </c>
      <c r="CU90" s="2">
        <v>0</v>
      </c>
      <c r="CV90" s="2" t="s">
        <v>150</v>
      </c>
      <c r="CW90" s="10">
        <f>IFERROR(VLOOKUP(CV90,Dicionário!A:B,2,0),"Conferir")</f>
        <v>2</v>
      </c>
      <c r="CX90" s="2">
        <f t="shared" si="4"/>
        <v>0</v>
      </c>
      <c r="CY90" s="2">
        <v>0</v>
      </c>
      <c r="CZ90" s="2" t="s">
        <v>150</v>
      </c>
      <c r="DA90" s="10">
        <f>IFERROR(VLOOKUP(CZ90,Dicionário!$A:$B,2,0),"CONFERIR")</f>
        <v>2</v>
      </c>
      <c r="DC90" s="2" t="s">
        <v>155</v>
      </c>
      <c r="DD90" s="2" t="s">
        <v>155</v>
      </c>
      <c r="DE90" s="10">
        <f>IFERROR(VLOOKUP(DD90,Dicionário!A:B,2,0),"Conferir")</f>
        <v>1</v>
      </c>
      <c r="DF90" s="2" t="s">
        <v>156</v>
      </c>
      <c r="DH90" s="2" t="s">
        <v>157</v>
      </c>
      <c r="DI90" s="10">
        <f>IFERROR(VLOOKUP(DH90,Dicionário!$A:$B,2,0),"CONFERIR")</f>
        <v>2</v>
      </c>
      <c r="DJ90" s="2" t="s">
        <v>158</v>
      </c>
      <c r="DK90" s="10">
        <f>IFERROR(VLOOKUP(DJ90,Dicionário!A:B,2,0),"Conferir")</f>
        <v>5</v>
      </c>
      <c r="DL90" s="2" t="s">
        <v>158</v>
      </c>
      <c r="DM90" s="10">
        <f>IFERROR(VLOOKUP(DL90,Dicionário!A:B,2,0),"Conferir")</f>
        <v>5</v>
      </c>
      <c r="DN90" s="2" t="s">
        <v>126</v>
      </c>
      <c r="DO90" s="10">
        <f>IFERROR(VLOOKUP(DN90,Dicionário!A:B,2,0),"Conferir")</f>
        <v>2</v>
      </c>
      <c r="DP90" s="2" t="s">
        <v>126</v>
      </c>
      <c r="DQ90" s="10">
        <f>IFERROR(VLOOKUP(DP90,Dicionário!A:B,2,0),"Conferir")</f>
        <v>2</v>
      </c>
      <c r="DS90" s="2">
        <f t="shared" si="5"/>
        <v>1831</v>
      </c>
      <c r="DT90" s="2">
        <f t="shared" si="6"/>
        <v>1567</v>
      </c>
      <c r="DU90" s="2">
        <v>21</v>
      </c>
      <c r="DV90" s="2">
        <v>2020</v>
      </c>
    </row>
    <row r="91" spans="1:126" ht="13" x14ac:dyDescent="0.15">
      <c r="A91" s="6">
        <v>44965.689783506939</v>
      </c>
      <c r="B91" s="2" t="s">
        <v>405</v>
      </c>
      <c r="C91" s="2" t="s">
        <v>403</v>
      </c>
      <c r="D91" s="2" t="s">
        <v>159</v>
      </c>
      <c r="E91" s="2" t="s">
        <v>125</v>
      </c>
      <c r="F91" s="2" t="s">
        <v>125</v>
      </c>
      <c r="G91" s="2" t="s">
        <v>126</v>
      </c>
      <c r="H91" s="2">
        <v>1</v>
      </c>
      <c r="I91" s="2">
        <v>1</v>
      </c>
      <c r="J91" s="2" t="s">
        <v>127</v>
      </c>
      <c r="K91" s="2" t="s">
        <v>128</v>
      </c>
      <c r="L91" s="2" t="s">
        <v>163</v>
      </c>
      <c r="M91" s="2" t="s">
        <v>404</v>
      </c>
      <c r="N91" s="2">
        <v>2023020049</v>
      </c>
      <c r="O91" s="2">
        <v>11948537596</v>
      </c>
      <c r="P91" s="2">
        <v>531470131</v>
      </c>
      <c r="Q91" s="2">
        <v>40028353838</v>
      </c>
      <c r="R91" s="7">
        <v>38341</v>
      </c>
      <c r="S91" s="2" t="s">
        <v>398</v>
      </c>
      <c r="T91" s="2" t="s">
        <v>133</v>
      </c>
      <c r="U91" s="2" t="s">
        <v>406</v>
      </c>
      <c r="V91" s="8" t="s">
        <v>407</v>
      </c>
      <c r="W91" s="2" t="s">
        <v>168</v>
      </c>
      <c r="X91" s="2" t="s">
        <v>137</v>
      </c>
      <c r="Y91" s="2" t="s">
        <v>138</v>
      </c>
      <c r="Z91" s="2" t="s">
        <v>139</v>
      </c>
      <c r="AB91" s="2">
        <v>5</v>
      </c>
      <c r="AC91" s="2">
        <v>5</v>
      </c>
      <c r="AD91" s="2">
        <f t="shared" si="0"/>
        <v>10</v>
      </c>
      <c r="AF91" s="2">
        <f t="shared" si="1"/>
        <v>10</v>
      </c>
      <c r="AG91" s="2" t="str">
        <f t="shared" si="2"/>
        <v>Ok</v>
      </c>
      <c r="AH91" s="2" t="s">
        <v>169</v>
      </c>
      <c r="AI91" s="2">
        <v>0</v>
      </c>
      <c r="AJ91" s="2" t="s">
        <v>141</v>
      </c>
      <c r="AK91" s="2">
        <f>IFERROR(VLOOKUP(AJ91,Dicionário!A:B,2,0),"Conferir")</f>
        <v>2</v>
      </c>
      <c r="AL91" s="2">
        <v>5083</v>
      </c>
      <c r="AM91" s="2" t="s">
        <v>142</v>
      </c>
      <c r="AN91" s="9">
        <f>IFERROR(VLOOKUP(AM91,Dicionário!A:B,2,0),"Conferir")</f>
        <v>2</v>
      </c>
      <c r="AO91" s="2">
        <f>1168-765</f>
        <v>403</v>
      </c>
      <c r="AP91" s="2" t="s">
        <v>142</v>
      </c>
      <c r="AQ91" s="2">
        <f>IFERROR(VLOOKUP(AP91,Dicionário!A:B,2,0),"Conferir")</f>
        <v>2</v>
      </c>
      <c r="AR91" s="2">
        <v>0</v>
      </c>
      <c r="AS91" s="2" t="s">
        <v>141</v>
      </c>
      <c r="AT91" s="9">
        <f>IFERROR(VLOOKUP(AS91,Dicionário!A:B,2,0),"Conferir")</f>
        <v>2</v>
      </c>
      <c r="AU91" s="2">
        <v>0</v>
      </c>
      <c r="AV91" s="2">
        <v>0</v>
      </c>
      <c r="AW91" s="2" t="s">
        <v>141</v>
      </c>
      <c r="AX91" s="9">
        <f>IFERROR(VLOOKUP(AW91,Dicionário!A:B,2,0),"Conferir")</f>
        <v>2</v>
      </c>
      <c r="AY91" s="2">
        <v>0</v>
      </c>
      <c r="AZ91" s="2" t="s">
        <v>141</v>
      </c>
      <c r="BA91" s="10">
        <f>IFERROR(VLOOKUP(AZ91,Dicionário!A:B,2,0),"Conferir")</f>
        <v>2</v>
      </c>
      <c r="BB91" s="2">
        <v>183</v>
      </c>
      <c r="BC91" s="2" t="s">
        <v>142</v>
      </c>
      <c r="BD91" s="10">
        <f>IFERROR(VLOOKUP(BC91,Dicionário!A:B,2,0),"Conferir")</f>
        <v>2</v>
      </c>
      <c r="BF91" s="2">
        <v>0</v>
      </c>
      <c r="BG91" s="2" t="s">
        <v>265</v>
      </c>
      <c r="BH91" s="10">
        <f>IFERROR(VLOOKUP(BG91,Dicionário!$A:$B,2,0),"CONFERIR")</f>
        <v>3</v>
      </c>
      <c r="BI91" s="2">
        <v>0</v>
      </c>
      <c r="BJ91" s="2" t="s">
        <v>238</v>
      </c>
      <c r="BK91" s="10">
        <f>IFERROR(VLOOKUP(BJ91,Dicionário!$A:$B,2,0),"CONFERIR")</f>
        <v>2</v>
      </c>
      <c r="BL91" s="2">
        <v>0</v>
      </c>
      <c r="BM91" s="2" t="s">
        <v>150</v>
      </c>
      <c r="BN91" s="10">
        <f>IFERROR(VLOOKUP(BM91,Dicionário!$A:$B,2,0),"CONFERIR")</f>
        <v>2</v>
      </c>
      <c r="BO91" s="2">
        <v>286</v>
      </c>
      <c r="BP91" s="2" t="s">
        <v>146</v>
      </c>
      <c r="BQ91" s="10">
        <f>IFERROR(VLOOKUP(BP91,Dicionário!$A:$B,2,0),"CONFERIR")</f>
        <v>2</v>
      </c>
      <c r="BR91" s="2">
        <v>333</v>
      </c>
      <c r="BS91" s="2" t="s">
        <v>146</v>
      </c>
      <c r="BT91" s="10">
        <f>IFERROR(VLOOKUP(BS91,Dicionário!$A:$B,2,0),"CONFERIR")</f>
        <v>2</v>
      </c>
      <c r="BU91" s="2">
        <v>234</v>
      </c>
      <c r="BV91" s="2" t="s">
        <v>147</v>
      </c>
      <c r="BW91" s="10">
        <f>IFERROR(VLOOKUP(BV91,Dicionário!$A:$B,2,0),"CONFERIR")</f>
        <v>2</v>
      </c>
      <c r="BX91" s="2" t="s">
        <v>148</v>
      </c>
      <c r="BY91" s="2">
        <v>114</v>
      </c>
      <c r="BZ91" s="2" t="s">
        <v>149</v>
      </c>
      <c r="CA91" s="10">
        <f>IFERROR(VLOOKUP(BZ91,Dicionário!$A:$B,2,0),"CONFERIR")</f>
        <v>2</v>
      </c>
      <c r="CB91" s="2">
        <v>731</v>
      </c>
      <c r="CC91" s="2">
        <v>0</v>
      </c>
      <c r="CD91" s="2" t="s">
        <v>150</v>
      </c>
      <c r="CE91" s="10">
        <f>IFERROR(VLOOKUP(CD91,Dicionário!$A:$B,2,0),"CONFERIR")</f>
        <v>2</v>
      </c>
      <c r="CF91" s="2">
        <v>1172</v>
      </c>
      <c r="CG91" s="2" t="s">
        <v>267</v>
      </c>
      <c r="CH91" s="10">
        <f>IFERROR(VLOOKUP(CG91,Dicionário!$A:$B,2,0),"CONFERIR")</f>
        <v>0</v>
      </c>
      <c r="CI91" s="2">
        <v>100</v>
      </c>
      <c r="CJ91" s="2" t="s">
        <v>175</v>
      </c>
      <c r="CK91" s="10">
        <f>IFERROR(VLOOKUP(CJ91,Dicionário!$A:$B,2,0),"CONFERIR")</f>
        <v>2</v>
      </c>
      <c r="CL91" s="2" t="s">
        <v>408</v>
      </c>
      <c r="CM91" s="2">
        <v>0</v>
      </c>
      <c r="CN91" s="2">
        <v>0</v>
      </c>
      <c r="CO91" s="2">
        <v>0</v>
      </c>
      <c r="CP91" s="2" t="s">
        <v>150</v>
      </c>
      <c r="CQ91" s="10">
        <f>IFERROR(VLOOKUP(CP91,Dicionário!$A:$B,2,0),"CONFERIR")</f>
        <v>2</v>
      </c>
      <c r="CR91" s="2">
        <v>9184</v>
      </c>
      <c r="CS91" s="2" t="s">
        <v>154</v>
      </c>
      <c r="CT91" s="10">
        <f>IFERROR(VLOOKUP(CS91,Dicionário!A:B,2,0),"Conferir")</f>
        <v>2</v>
      </c>
      <c r="CU91" s="2">
        <v>0</v>
      </c>
      <c r="CV91" s="2" t="s">
        <v>150</v>
      </c>
      <c r="CW91" s="10">
        <f>IFERROR(VLOOKUP(CV91,Dicionário!A:B,2,0),"Conferir")</f>
        <v>2</v>
      </c>
      <c r="CX91" s="2">
        <f t="shared" si="4"/>
        <v>-765.33333333333337</v>
      </c>
      <c r="CY91" s="2">
        <v>24000</v>
      </c>
      <c r="CZ91" s="2" t="s">
        <v>154</v>
      </c>
      <c r="DA91" s="10">
        <f>IFERROR(VLOOKUP(CZ91,Dicionário!$A:$B,2,0),"CONFERIR")</f>
        <v>2</v>
      </c>
      <c r="DC91" s="2" t="s">
        <v>190</v>
      </c>
      <c r="DD91" s="2" t="s">
        <v>155</v>
      </c>
      <c r="DE91" s="10">
        <f>IFERROR(VLOOKUP(DD91,Dicionário!A:B,2,0),"Conferir")</f>
        <v>1</v>
      </c>
      <c r="DF91" s="2" t="s">
        <v>156</v>
      </c>
      <c r="DH91" s="2" t="s">
        <v>157</v>
      </c>
      <c r="DI91" s="10">
        <f>IFERROR(VLOOKUP(DH91,Dicionário!$A:$B,2,0),"CONFERIR")</f>
        <v>2</v>
      </c>
      <c r="DJ91" s="2" t="s">
        <v>206</v>
      </c>
      <c r="DK91" s="10">
        <f>IFERROR(VLOOKUP(DJ91,Dicionário!A:B,2,0),"Conferir")</f>
        <v>7</v>
      </c>
      <c r="DL91" s="2" t="s">
        <v>158</v>
      </c>
      <c r="DM91" s="10">
        <f>IFERROR(VLOOKUP(DL91,Dicionário!A:B,2,0),"Conferir")</f>
        <v>5</v>
      </c>
      <c r="DN91" s="2" t="s">
        <v>126</v>
      </c>
      <c r="DO91" s="10">
        <f>IFERROR(VLOOKUP(DN91,Dicionário!A:B,2,0),"Conferir")</f>
        <v>2</v>
      </c>
      <c r="DP91" s="2" t="s">
        <v>126</v>
      </c>
      <c r="DQ91" s="10">
        <f>IFERROR(VLOOKUP(DP91,Dicionário!A:B,2,0),"Conferir")</f>
        <v>2</v>
      </c>
      <c r="DS91" s="2">
        <f t="shared" si="5"/>
        <v>5669</v>
      </c>
      <c r="DT91" s="2">
        <f t="shared" si="6"/>
        <v>36154</v>
      </c>
      <c r="DU91" s="2">
        <v>18</v>
      </c>
      <c r="DV91" s="2">
        <v>2022</v>
      </c>
    </row>
    <row r="92" spans="1:126" ht="13" x14ac:dyDescent="0.15">
      <c r="A92" s="6">
        <v>44967.646807881945</v>
      </c>
      <c r="B92" s="2" t="s">
        <v>907</v>
      </c>
      <c r="C92" s="2" t="s">
        <v>905</v>
      </c>
      <c r="D92" s="2" t="s">
        <v>491</v>
      </c>
      <c r="E92" s="2" t="s">
        <v>125</v>
      </c>
      <c r="F92" s="2" t="s">
        <v>126</v>
      </c>
      <c r="G92" s="2" t="s">
        <v>126</v>
      </c>
      <c r="H92" s="2">
        <v>1</v>
      </c>
      <c r="I92" s="2" t="s">
        <v>162</v>
      </c>
      <c r="J92" s="2" t="s">
        <v>127</v>
      </c>
      <c r="K92" s="2" t="s">
        <v>128</v>
      </c>
      <c r="L92" s="2" t="s">
        <v>182</v>
      </c>
      <c r="M92" s="2" t="s">
        <v>906</v>
      </c>
      <c r="N92" s="2">
        <v>2023020176</v>
      </c>
      <c r="O92" s="2">
        <v>11958927232</v>
      </c>
      <c r="P92" s="2">
        <v>537667489</v>
      </c>
      <c r="Q92" s="2">
        <v>46216609858</v>
      </c>
      <c r="R92" s="7">
        <v>38482</v>
      </c>
      <c r="S92" s="2" t="s">
        <v>387</v>
      </c>
      <c r="T92" s="2" t="s">
        <v>133</v>
      </c>
      <c r="U92" s="2" t="s">
        <v>908</v>
      </c>
      <c r="V92" s="8" t="s">
        <v>909</v>
      </c>
      <c r="W92" s="2" t="s">
        <v>910</v>
      </c>
      <c r="X92" s="2" t="s">
        <v>137</v>
      </c>
      <c r="Y92" s="2" t="s">
        <v>138</v>
      </c>
      <c r="Z92" s="2" t="s">
        <v>139</v>
      </c>
      <c r="AB92" s="2">
        <v>3</v>
      </c>
      <c r="AC92" s="2">
        <v>3</v>
      </c>
      <c r="AD92" s="2">
        <f t="shared" si="0"/>
        <v>6</v>
      </c>
      <c r="AF92" s="2">
        <f t="shared" si="1"/>
        <v>6</v>
      </c>
      <c r="AG92" s="2" t="str">
        <f t="shared" si="2"/>
        <v>Ok</v>
      </c>
      <c r="AH92" s="2" t="s">
        <v>169</v>
      </c>
      <c r="AI92" s="2">
        <v>0</v>
      </c>
      <c r="AJ92" s="2" t="s">
        <v>141</v>
      </c>
      <c r="AK92" s="2">
        <f>IFERROR(VLOOKUP(AJ92,Dicionário!A:B,2,0),"Conferir")</f>
        <v>2</v>
      </c>
      <c r="AL92" s="2">
        <v>1800</v>
      </c>
      <c r="AM92" s="2" t="s">
        <v>170</v>
      </c>
      <c r="AN92" s="9">
        <f>IFERROR(VLOOKUP(AM92,Dicionário!A:B,2,0),"Conferir")</f>
        <v>2</v>
      </c>
      <c r="AO92" s="2">
        <v>0</v>
      </c>
      <c r="AP92" s="2" t="s">
        <v>141</v>
      </c>
      <c r="AQ92" s="2">
        <f>IFERROR(VLOOKUP(AP92,Dicionário!A:B,2,0),"Conferir")</f>
        <v>2</v>
      </c>
      <c r="AR92" s="2">
        <v>0</v>
      </c>
      <c r="AS92" s="2" t="s">
        <v>141</v>
      </c>
      <c r="AT92" s="9">
        <f>IFERROR(VLOOKUP(AS92,Dicionário!A:B,2,0),"Conferir")</f>
        <v>2</v>
      </c>
      <c r="AU92" s="2">
        <v>0</v>
      </c>
      <c r="AV92" s="2">
        <f t="shared" ref="AV92:AV95" si="14">ROUND(AU92+CX92,0)</f>
        <v>0</v>
      </c>
      <c r="AW92" s="2" t="s">
        <v>141</v>
      </c>
      <c r="AX92" s="9">
        <f>IFERROR(VLOOKUP(AW92,Dicionário!A:B,2,0),"Conferir")</f>
        <v>2</v>
      </c>
      <c r="AY92" s="2">
        <v>0</v>
      </c>
      <c r="AZ92" s="2" t="s">
        <v>141</v>
      </c>
      <c r="BA92" s="10">
        <f>IFERROR(VLOOKUP(AZ92,Dicionário!A:B,2,0),"Conferir")</f>
        <v>2</v>
      </c>
      <c r="BB92" s="2">
        <v>0</v>
      </c>
      <c r="BC92" s="2" t="s">
        <v>141</v>
      </c>
      <c r="BD92" s="10">
        <f>IFERROR(VLOOKUP(BC92,Dicionário!A:B,2,0),"Conferir")</f>
        <v>2</v>
      </c>
      <c r="BF92" s="2">
        <v>0</v>
      </c>
      <c r="BG92" s="2" t="s">
        <v>143</v>
      </c>
      <c r="BH92" s="10">
        <f>IFERROR(VLOOKUP(BG92,Dicionário!$A:$B,2,0),"CONFERIR")</f>
        <v>1</v>
      </c>
      <c r="BI92" s="2">
        <v>0</v>
      </c>
      <c r="BJ92" s="2" t="s">
        <v>144</v>
      </c>
      <c r="BK92" s="10">
        <f>IFERROR(VLOOKUP(BJ92,Dicionário!$A:$B,2,0),"CONFERIR")</f>
        <v>2</v>
      </c>
      <c r="BL92" s="2">
        <v>67</v>
      </c>
      <c r="BM92" s="2" t="s">
        <v>145</v>
      </c>
      <c r="BN92" s="10">
        <f>IFERROR(VLOOKUP(BM92,Dicionário!$A:$B,2,0),"CONFERIR")</f>
        <v>2</v>
      </c>
      <c r="BO92" s="2">
        <v>63</v>
      </c>
      <c r="BP92" s="2" t="s">
        <v>146</v>
      </c>
      <c r="BQ92" s="10">
        <f>IFERROR(VLOOKUP(BP92,Dicionário!$A:$B,2,0),"CONFERIR")</f>
        <v>2</v>
      </c>
      <c r="BR92" s="2">
        <v>219</v>
      </c>
      <c r="BS92" s="2" t="s">
        <v>146</v>
      </c>
      <c r="BT92" s="10">
        <f>IFERROR(VLOOKUP(BS92,Dicionário!$A:$B,2,0),"CONFERIR")</f>
        <v>2</v>
      </c>
      <c r="BU92" s="2">
        <v>22</v>
      </c>
      <c r="BV92" s="2" t="s">
        <v>147</v>
      </c>
      <c r="BW92" s="10">
        <f>IFERROR(VLOOKUP(BV92,Dicionário!$A:$B,2,0),"CONFERIR")</f>
        <v>2</v>
      </c>
      <c r="BX92" s="2" t="s">
        <v>148</v>
      </c>
      <c r="BY92" s="2">
        <v>114</v>
      </c>
      <c r="BZ92" s="2" t="s">
        <v>149</v>
      </c>
      <c r="CA92" s="10">
        <f>IFERROR(VLOOKUP(BZ92,Dicionário!$A:$B,2,0),"CONFERIR")</f>
        <v>2</v>
      </c>
      <c r="CB92" s="2">
        <v>500</v>
      </c>
      <c r="CC92" s="2">
        <v>368</v>
      </c>
      <c r="CD92" s="2" t="s">
        <v>214</v>
      </c>
      <c r="CE92" s="10">
        <f>IFERROR(VLOOKUP(CD92,Dicionário!$A:$B,2,0),"CONFERIR")</f>
        <v>2</v>
      </c>
      <c r="CF92" s="2">
        <v>75</v>
      </c>
      <c r="CG92" s="2" t="s">
        <v>267</v>
      </c>
      <c r="CH92" s="10">
        <f>IFERROR(VLOOKUP(CG92,Dicionário!$A:$B,2,0),"CONFERIR")</f>
        <v>0</v>
      </c>
      <c r="CI92" s="2">
        <v>378</v>
      </c>
      <c r="CJ92" s="2" t="s">
        <v>287</v>
      </c>
      <c r="CK92" s="10">
        <f>IFERROR(VLOOKUP(CJ92,Dicionário!$A:$B,2,0),"CONFERIR")</f>
        <v>0</v>
      </c>
      <c r="CL92" s="2" t="s">
        <v>911</v>
      </c>
      <c r="CM92" s="2">
        <v>1</v>
      </c>
      <c r="CN92" s="2">
        <v>0</v>
      </c>
      <c r="CO92" s="2">
        <v>421</v>
      </c>
      <c r="CP92" s="2" t="s">
        <v>154</v>
      </c>
      <c r="CQ92" s="10">
        <f>IFERROR(VLOOKUP(CP92,Dicionário!$A:$B,2,0),"CONFERIR")</f>
        <v>2</v>
      </c>
      <c r="CR92" s="2">
        <v>0</v>
      </c>
      <c r="CS92" s="2" t="s">
        <v>154</v>
      </c>
      <c r="CT92" s="10">
        <f>IFERROR(VLOOKUP(CS92,Dicionário!A:B,2,0),"Conferir")</f>
        <v>2</v>
      </c>
      <c r="CU92" s="2">
        <v>0</v>
      </c>
      <c r="CV92" s="2" t="s">
        <v>154</v>
      </c>
      <c r="CW92" s="10">
        <f>IFERROR(VLOOKUP(CV92,Dicionário!A:B,2,0),"Conferir")</f>
        <v>2</v>
      </c>
      <c r="CX92" s="2">
        <f t="shared" si="4"/>
        <v>0</v>
      </c>
      <c r="CY92" s="2">
        <v>30000</v>
      </c>
      <c r="CZ92" s="2" t="s">
        <v>177</v>
      </c>
      <c r="DA92" s="10">
        <f>IFERROR(VLOOKUP(CZ92,Dicionário!$A:$B,2,0),"CONFERIR")</f>
        <v>0</v>
      </c>
      <c r="DC92" s="2" t="s">
        <v>155</v>
      </c>
      <c r="DD92" s="2" t="s">
        <v>155</v>
      </c>
      <c r="DE92" s="10">
        <f>IFERROR(VLOOKUP(DD92,Dicionário!A:B,2,0),"Conferir")</f>
        <v>1</v>
      </c>
      <c r="DF92" s="2" t="s">
        <v>179</v>
      </c>
      <c r="DH92" s="2" t="s">
        <v>157</v>
      </c>
      <c r="DI92" s="10">
        <f>IFERROR(VLOOKUP(DH92,Dicionário!$A:$B,2,0),"CONFERIR")</f>
        <v>2</v>
      </c>
      <c r="DJ92" s="2" t="s">
        <v>206</v>
      </c>
      <c r="DK92" s="10">
        <f>IFERROR(VLOOKUP(DJ92,Dicionário!A:B,2,0),"Conferir")</f>
        <v>7</v>
      </c>
      <c r="DL92" s="2" t="s">
        <v>158</v>
      </c>
      <c r="DM92" s="10">
        <f>IFERROR(VLOOKUP(DL92,Dicionário!A:B,2,0),"Conferir")</f>
        <v>5</v>
      </c>
      <c r="DN92" s="2" t="s">
        <v>126</v>
      </c>
      <c r="DO92" s="10">
        <f>IFERROR(VLOOKUP(DN92,Dicionário!A:B,2,0),"Conferir")</f>
        <v>2</v>
      </c>
      <c r="DP92" s="2" t="s">
        <v>126</v>
      </c>
      <c r="DQ92" s="10">
        <f>IFERROR(VLOOKUP(DP92,Dicionário!A:B,2,0),"Conferir")</f>
        <v>2</v>
      </c>
      <c r="DS92" s="2">
        <f t="shared" si="5"/>
        <v>1800</v>
      </c>
      <c r="DT92" s="2">
        <f t="shared" si="6"/>
        <v>32227</v>
      </c>
      <c r="DU92" s="2">
        <v>18</v>
      </c>
      <c r="DV92" s="2">
        <v>2022</v>
      </c>
    </row>
    <row r="93" spans="1:126" ht="13" x14ac:dyDescent="0.15">
      <c r="A93" s="6">
        <v>44965.603002164353</v>
      </c>
      <c r="B93" s="2" t="s">
        <v>1757</v>
      </c>
      <c r="C93" s="2" t="s">
        <v>1755</v>
      </c>
      <c r="D93" s="2" t="s">
        <v>159</v>
      </c>
      <c r="E93" s="2" t="s">
        <v>125</v>
      </c>
      <c r="F93" s="2" t="s">
        <v>126</v>
      </c>
      <c r="G93" s="2" t="s">
        <v>126</v>
      </c>
      <c r="H93" s="2" t="s">
        <v>162</v>
      </c>
      <c r="I93" s="2" t="s">
        <v>162</v>
      </c>
      <c r="J93" s="2" t="s">
        <v>127</v>
      </c>
      <c r="K93" s="2" t="s">
        <v>128</v>
      </c>
      <c r="L93" s="2" t="s">
        <v>163</v>
      </c>
      <c r="M93" s="2" t="s">
        <v>1756</v>
      </c>
      <c r="N93" s="2">
        <v>2023020412</v>
      </c>
      <c r="O93" s="2">
        <v>11957871127</v>
      </c>
      <c r="P93" s="2">
        <v>609062694</v>
      </c>
      <c r="Q93" s="2">
        <v>50822323800</v>
      </c>
      <c r="R93" s="7">
        <v>38202</v>
      </c>
      <c r="S93" s="2" t="s">
        <v>224</v>
      </c>
      <c r="T93" s="2" t="s">
        <v>133</v>
      </c>
      <c r="U93" s="2" t="s">
        <v>1758</v>
      </c>
      <c r="V93" s="8" t="s">
        <v>1759</v>
      </c>
      <c r="W93" s="2" t="s">
        <v>168</v>
      </c>
      <c r="X93" s="2" t="s">
        <v>137</v>
      </c>
      <c r="Y93" s="2" t="s">
        <v>138</v>
      </c>
      <c r="Z93" s="2" t="s">
        <v>139</v>
      </c>
      <c r="AB93" s="2">
        <v>3</v>
      </c>
      <c r="AC93" s="2">
        <v>2</v>
      </c>
      <c r="AD93" s="2">
        <f t="shared" si="0"/>
        <v>4</v>
      </c>
      <c r="AE93" s="2">
        <v>1</v>
      </c>
      <c r="AF93" s="2">
        <f t="shared" si="1"/>
        <v>5</v>
      </c>
      <c r="AG93" s="2" t="str">
        <f t="shared" si="2"/>
        <v>Ok</v>
      </c>
      <c r="AH93" s="2" t="s">
        <v>140</v>
      </c>
      <c r="AI93" s="2">
        <v>0</v>
      </c>
      <c r="AJ93" s="2" t="s">
        <v>141</v>
      </c>
      <c r="AK93" s="2">
        <f>IFERROR(VLOOKUP(AJ93,Dicionário!A:B,2,0),"Conferir")</f>
        <v>2</v>
      </c>
      <c r="AL93" s="2">
        <v>3300</v>
      </c>
      <c r="AM93" s="2" t="s">
        <v>142</v>
      </c>
      <c r="AN93" s="9">
        <f>IFERROR(VLOOKUP(AM93,Dicionário!A:B,2,0),"Conferir")</f>
        <v>2</v>
      </c>
      <c r="AO93" s="2">
        <v>0</v>
      </c>
      <c r="AP93" s="2" t="s">
        <v>141</v>
      </c>
      <c r="AQ93" s="2">
        <f>IFERROR(VLOOKUP(AP93,Dicionário!A:B,2,0),"Conferir")</f>
        <v>2</v>
      </c>
      <c r="AR93" s="2">
        <v>0</v>
      </c>
      <c r="AS93" s="2" t="s">
        <v>141</v>
      </c>
      <c r="AT93" s="9">
        <f>IFERROR(VLOOKUP(AS93,Dicionário!A:B,2,0),"Conferir")</f>
        <v>2</v>
      </c>
      <c r="AU93" s="2">
        <v>0</v>
      </c>
      <c r="AV93" s="2">
        <f t="shared" si="14"/>
        <v>0</v>
      </c>
      <c r="AW93" s="2" t="s">
        <v>141</v>
      </c>
      <c r="AX93" s="9">
        <f>IFERROR(VLOOKUP(AW93,Dicionário!A:B,2,0),"Conferir")</f>
        <v>2</v>
      </c>
      <c r="AY93" s="2">
        <v>0</v>
      </c>
      <c r="AZ93" s="2" t="s">
        <v>141</v>
      </c>
      <c r="BA93" s="10">
        <f>IFERROR(VLOOKUP(AZ93,Dicionário!A:B,2,0),"Conferir")</f>
        <v>2</v>
      </c>
      <c r="BB93" s="2">
        <v>0</v>
      </c>
      <c r="BC93" s="2" t="s">
        <v>141</v>
      </c>
      <c r="BD93" s="10">
        <f>IFERROR(VLOOKUP(BC93,Dicionário!A:B,2,0),"Conferir")</f>
        <v>2</v>
      </c>
      <c r="BF93" s="2">
        <v>0</v>
      </c>
      <c r="BG93" s="2" t="s">
        <v>172</v>
      </c>
      <c r="BH93" s="10">
        <f>IFERROR(VLOOKUP(BG93,Dicionário!$A:$B,2,0),"CONFERIR")</f>
        <v>2</v>
      </c>
      <c r="BI93" s="2">
        <v>1901</v>
      </c>
      <c r="BJ93" s="2" t="s">
        <v>255</v>
      </c>
      <c r="BK93" s="10">
        <f>IFERROR(VLOOKUP(BJ93,Dicionário!$A:$B,2,0),"CONFERIR")</f>
        <v>0</v>
      </c>
      <c r="BL93" s="2">
        <v>0</v>
      </c>
      <c r="BM93" s="2" t="s">
        <v>150</v>
      </c>
      <c r="BN93" s="10">
        <f>IFERROR(VLOOKUP(BM93,Dicionário!$A:$B,2,0),"CONFERIR")</f>
        <v>2</v>
      </c>
      <c r="BO93" s="2">
        <v>110</v>
      </c>
      <c r="BP93" s="2" t="s">
        <v>146</v>
      </c>
      <c r="BQ93" s="10">
        <f>IFERROR(VLOOKUP(BP93,Dicionário!$A:$B,2,0),"CONFERIR")</f>
        <v>2</v>
      </c>
      <c r="BR93" s="2">
        <v>245</v>
      </c>
      <c r="BS93" s="2" t="s">
        <v>146</v>
      </c>
      <c r="BT93" s="10">
        <f>IFERROR(VLOOKUP(BS93,Dicionário!$A:$B,2,0),"CONFERIR")</f>
        <v>2</v>
      </c>
      <c r="BU93" s="2">
        <v>0</v>
      </c>
      <c r="BV93" s="2" t="s">
        <v>150</v>
      </c>
      <c r="BW93" s="10">
        <f>IFERROR(VLOOKUP(BV93,Dicionário!$A:$B,2,0),"CONFERIR")</f>
        <v>2</v>
      </c>
      <c r="BX93" s="2" t="s">
        <v>202</v>
      </c>
      <c r="BY93" s="2">
        <v>113</v>
      </c>
      <c r="BZ93" s="2" t="s">
        <v>149</v>
      </c>
      <c r="CA93" s="10">
        <f>IFERROR(VLOOKUP(BZ93,Dicionário!$A:$B,2,0),"CONFERIR")</f>
        <v>2</v>
      </c>
      <c r="CB93" s="2">
        <v>80</v>
      </c>
      <c r="CC93" s="2">
        <v>140</v>
      </c>
      <c r="CD93" s="2" t="s">
        <v>214</v>
      </c>
      <c r="CE93" s="10">
        <f>IFERROR(VLOOKUP(CD93,Dicionário!$A:$B,2,0),"CONFERIR")</f>
        <v>2</v>
      </c>
      <c r="CF93" s="2">
        <v>419</v>
      </c>
      <c r="CG93" s="2" t="s">
        <v>297</v>
      </c>
      <c r="CH93" s="10">
        <f>IFERROR(VLOOKUP(CG93,Dicionário!$A:$B,2,0),"CONFERIR")</f>
        <v>2</v>
      </c>
      <c r="CI93" s="2">
        <v>300</v>
      </c>
      <c r="CJ93" s="2" t="s">
        <v>175</v>
      </c>
      <c r="CK93" s="10">
        <f>IFERROR(VLOOKUP(CJ93,Dicionário!$A:$B,2,0),"CONFERIR")</f>
        <v>2</v>
      </c>
      <c r="CL93" s="2" t="s">
        <v>1760</v>
      </c>
      <c r="CM93" s="2">
        <v>0</v>
      </c>
      <c r="CN93" s="2">
        <v>0</v>
      </c>
      <c r="CO93" s="2">
        <v>0</v>
      </c>
      <c r="CP93" s="2" t="s">
        <v>150</v>
      </c>
      <c r="CQ93" s="10">
        <f>IFERROR(VLOOKUP(CP93,Dicionário!$A:$B,2,0),"CONFERIR")</f>
        <v>2</v>
      </c>
      <c r="CR93" s="2">
        <v>0</v>
      </c>
      <c r="CS93" s="2" t="s">
        <v>227</v>
      </c>
      <c r="CT93" s="10">
        <f>IFERROR(VLOOKUP(CS93,Dicionário!A:B,2,0),"Conferir")</f>
        <v>0</v>
      </c>
      <c r="CU93" s="2">
        <v>0</v>
      </c>
      <c r="CV93" s="2" t="s">
        <v>150</v>
      </c>
      <c r="CW93" s="10">
        <f>IFERROR(VLOOKUP(CV93,Dicionário!A:B,2,0),"Conferir")</f>
        <v>2</v>
      </c>
      <c r="CX93" s="2">
        <f t="shared" si="4"/>
        <v>0</v>
      </c>
      <c r="CY93" s="2">
        <v>1500</v>
      </c>
      <c r="CZ93" s="2" t="s">
        <v>177</v>
      </c>
      <c r="DA93" s="10">
        <f>IFERROR(VLOOKUP(CZ93,Dicionário!$A:$B,2,0),"CONFERIR")</f>
        <v>0</v>
      </c>
      <c r="DB93" s="2" t="s">
        <v>1761</v>
      </c>
      <c r="DC93" s="2" t="s">
        <v>155</v>
      </c>
      <c r="DD93" s="2" t="s">
        <v>155</v>
      </c>
      <c r="DE93" s="10">
        <f>IFERROR(VLOOKUP(DD93,Dicionário!A:B,2,0),"Conferir")</f>
        <v>1</v>
      </c>
      <c r="DF93" s="2" t="s">
        <v>156</v>
      </c>
      <c r="DH93" s="2" t="s">
        <v>157</v>
      </c>
      <c r="DI93" s="10">
        <f>IFERROR(VLOOKUP(DH93,Dicionário!$A:$B,2,0),"CONFERIR")</f>
        <v>2</v>
      </c>
      <c r="DJ93" s="2" t="s">
        <v>230</v>
      </c>
      <c r="DK93" s="10">
        <f>IFERROR(VLOOKUP(DJ93,Dicionário!A:B,2,0),"Conferir")</f>
        <v>4</v>
      </c>
      <c r="DL93" s="2" t="s">
        <v>230</v>
      </c>
      <c r="DM93" s="10">
        <f>IFERROR(VLOOKUP(DL93,Dicionário!A:B,2,0),"Conferir")</f>
        <v>4</v>
      </c>
      <c r="DN93" s="2" t="s">
        <v>126</v>
      </c>
      <c r="DO93" s="10">
        <f>IFERROR(VLOOKUP(DN93,Dicionário!A:B,2,0),"Conferir")</f>
        <v>2</v>
      </c>
      <c r="DP93" s="2" t="s">
        <v>126</v>
      </c>
      <c r="DQ93" s="10">
        <f>IFERROR(VLOOKUP(DP93,Dicionário!A:B,2,0),"Conferir")</f>
        <v>2</v>
      </c>
      <c r="DS93" s="2">
        <f t="shared" si="5"/>
        <v>3300</v>
      </c>
      <c r="DT93" s="2">
        <f t="shared" si="6"/>
        <v>4808</v>
      </c>
      <c r="DU93" s="2">
        <v>19</v>
      </c>
      <c r="DV93" s="2">
        <v>2022</v>
      </c>
    </row>
    <row r="94" spans="1:126" ht="13" x14ac:dyDescent="0.15">
      <c r="A94" s="6">
        <v>44965.680807291668</v>
      </c>
      <c r="B94" s="2" t="s">
        <v>1315</v>
      </c>
      <c r="C94" s="2" t="s">
        <v>1312</v>
      </c>
      <c r="D94" s="2" t="s">
        <v>180</v>
      </c>
      <c r="E94" s="2" t="s">
        <v>125</v>
      </c>
      <c r="F94" s="2" t="s">
        <v>126</v>
      </c>
      <c r="G94" s="2" t="s">
        <v>126</v>
      </c>
      <c r="H94" s="2">
        <v>1</v>
      </c>
      <c r="I94" s="2">
        <v>1</v>
      </c>
      <c r="J94" s="2" t="s">
        <v>127</v>
      </c>
      <c r="K94" s="2" t="s">
        <v>221</v>
      </c>
      <c r="L94" s="2" t="s">
        <v>1313</v>
      </c>
      <c r="M94" s="2" t="s">
        <v>1314</v>
      </c>
      <c r="N94" s="2">
        <v>2023020300</v>
      </c>
      <c r="O94" s="2">
        <v>11977232339</v>
      </c>
      <c r="P94" s="2">
        <v>505939265</v>
      </c>
      <c r="Q94" s="2">
        <v>36390826800</v>
      </c>
      <c r="R94" s="7">
        <v>37770</v>
      </c>
      <c r="S94" s="2" t="s">
        <v>224</v>
      </c>
      <c r="T94" s="2" t="s">
        <v>133</v>
      </c>
      <c r="U94" s="2" t="s">
        <v>1316</v>
      </c>
      <c r="V94" s="8" t="s">
        <v>1317</v>
      </c>
      <c r="W94" s="2" t="s">
        <v>275</v>
      </c>
      <c r="X94" s="2" t="s">
        <v>137</v>
      </c>
      <c r="Y94" s="2" t="s">
        <v>138</v>
      </c>
      <c r="Z94" s="2" t="s">
        <v>139</v>
      </c>
      <c r="AB94" s="2">
        <v>3</v>
      </c>
      <c r="AC94" s="2">
        <v>3</v>
      </c>
      <c r="AD94" s="2">
        <f t="shared" si="0"/>
        <v>6</v>
      </c>
      <c r="AF94" s="2">
        <f t="shared" si="1"/>
        <v>6</v>
      </c>
      <c r="AG94" s="2" t="str">
        <f t="shared" si="2"/>
        <v>Ok</v>
      </c>
      <c r="AH94" s="2" t="s">
        <v>140</v>
      </c>
      <c r="AI94" s="2">
        <v>0</v>
      </c>
      <c r="AJ94" s="2" t="s">
        <v>141</v>
      </c>
      <c r="AK94" s="2">
        <f>IFERROR(VLOOKUP(AJ94,Dicionário!A:B,2,0),"Conferir")</f>
        <v>2</v>
      </c>
      <c r="AL94" s="2">
        <v>0</v>
      </c>
      <c r="AM94" s="2" t="s">
        <v>141</v>
      </c>
      <c r="AN94" s="9">
        <f>IFERROR(VLOOKUP(AM94,Dicionário!A:B,2,0),"Conferir")</f>
        <v>2</v>
      </c>
      <c r="AO94" s="2">
        <v>2505</v>
      </c>
      <c r="AP94" s="2" t="s">
        <v>142</v>
      </c>
      <c r="AQ94" s="2">
        <f>IFERROR(VLOOKUP(AP94,Dicionário!A:B,2,0),"Conferir")</f>
        <v>2</v>
      </c>
      <c r="AR94" s="2">
        <v>0</v>
      </c>
      <c r="AS94" s="2" t="s">
        <v>141</v>
      </c>
      <c r="AT94" s="9">
        <f>IFERROR(VLOOKUP(AS94,Dicionário!A:B,2,0),"Conferir")</f>
        <v>2</v>
      </c>
      <c r="AU94" s="2">
        <v>0</v>
      </c>
      <c r="AV94" s="2">
        <f t="shared" si="14"/>
        <v>0</v>
      </c>
      <c r="AW94" s="2" t="s">
        <v>141</v>
      </c>
      <c r="AX94" s="9">
        <f>IFERROR(VLOOKUP(AW94,Dicionário!A:B,2,0),"Conferir")</f>
        <v>2</v>
      </c>
      <c r="AY94" s="2">
        <v>0</v>
      </c>
      <c r="AZ94" s="2" t="s">
        <v>141</v>
      </c>
      <c r="BA94" s="10">
        <f>IFERROR(VLOOKUP(AZ94,Dicionário!A:B,2,0),"Conferir")</f>
        <v>2</v>
      </c>
      <c r="BB94" s="2">
        <v>0</v>
      </c>
      <c r="BC94" s="2" t="s">
        <v>141</v>
      </c>
      <c r="BD94" s="10">
        <f>IFERROR(VLOOKUP(BC94,Dicionário!A:B,2,0),"Conferir")</f>
        <v>2</v>
      </c>
      <c r="BE94" s="2" t="s">
        <v>1318</v>
      </c>
      <c r="BF94" s="2">
        <v>0</v>
      </c>
      <c r="BG94" s="2" t="s">
        <v>172</v>
      </c>
      <c r="BH94" s="10">
        <f>IFERROR(VLOOKUP(BG94,Dicionário!$A:$B,2,0),"CONFERIR")</f>
        <v>2</v>
      </c>
      <c r="BI94" s="2">
        <v>950</v>
      </c>
      <c r="BJ94" s="2" t="s">
        <v>173</v>
      </c>
      <c r="BK94" s="10">
        <f>IFERROR(VLOOKUP(BJ94,Dicionário!$A:$B,2,0),"CONFERIR")</f>
        <v>2</v>
      </c>
      <c r="BL94" s="2">
        <v>0</v>
      </c>
      <c r="BM94" s="2" t="s">
        <v>150</v>
      </c>
      <c r="BN94" s="10">
        <f>IFERROR(VLOOKUP(BM94,Dicionário!$A:$B,2,0),"CONFERIR")</f>
        <v>2</v>
      </c>
      <c r="BO94" s="2">
        <v>131</v>
      </c>
      <c r="BP94" s="2" t="s">
        <v>146</v>
      </c>
      <c r="BQ94" s="10">
        <f>IFERROR(VLOOKUP(BP94,Dicionário!$A:$B,2,0),"CONFERIR")</f>
        <v>2</v>
      </c>
      <c r="BR94" s="2">
        <v>263</v>
      </c>
      <c r="BS94" s="2" t="s">
        <v>146</v>
      </c>
      <c r="BT94" s="10">
        <f>IFERROR(VLOOKUP(BS94,Dicionário!$A:$B,2,0),"CONFERIR")</f>
        <v>2</v>
      </c>
      <c r="BU94" s="2">
        <v>0</v>
      </c>
      <c r="BV94" s="2" t="s">
        <v>150</v>
      </c>
      <c r="BW94" s="10">
        <f>IFERROR(VLOOKUP(BV94,Dicionário!$A:$B,2,0),"CONFERIR")</f>
        <v>2</v>
      </c>
      <c r="BX94" s="2" t="s">
        <v>202</v>
      </c>
      <c r="BY94" s="2">
        <v>112</v>
      </c>
      <c r="BZ94" s="2" t="s">
        <v>149</v>
      </c>
      <c r="CA94" s="10">
        <f>IFERROR(VLOOKUP(BZ94,Dicionário!$A:$B,2,0),"CONFERIR")</f>
        <v>2</v>
      </c>
      <c r="CB94" s="2">
        <v>121</v>
      </c>
      <c r="CC94" s="2">
        <v>0</v>
      </c>
      <c r="CD94" s="2" t="s">
        <v>150</v>
      </c>
      <c r="CE94" s="10">
        <f>IFERROR(VLOOKUP(CD94,Dicionário!$A:$B,2,0),"CONFERIR")</f>
        <v>2</v>
      </c>
      <c r="CF94" s="2">
        <v>0</v>
      </c>
      <c r="CG94" s="2" t="s">
        <v>150</v>
      </c>
      <c r="CH94" s="10">
        <f>IFERROR(VLOOKUP(CG94,Dicionário!$A:$B,2,0),"CONFERIR")</f>
        <v>2</v>
      </c>
      <c r="CI94" s="2">
        <v>0</v>
      </c>
      <c r="CJ94" s="2" t="s">
        <v>150</v>
      </c>
      <c r="CK94" s="10">
        <f>IFERROR(VLOOKUP(CJ94,Dicionário!$A:$B,2,0),"CONFERIR")</f>
        <v>2</v>
      </c>
      <c r="CM94" s="2">
        <v>0</v>
      </c>
      <c r="CN94" s="2">
        <v>1</v>
      </c>
      <c r="CO94" s="2">
        <v>277</v>
      </c>
      <c r="CP94" s="2" t="s">
        <v>154</v>
      </c>
      <c r="CQ94" s="10">
        <f>IFERROR(VLOOKUP(CP94,Dicionário!$A:$B,2,0),"CONFERIR")</f>
        <v>2</v>
      </c>
      <c r="CR94" s="2">
        <v>0</v>
      </c>
      <c r="CS94" s="2" t="s">
        <v>150</v>
      </c>
      <c r="CT94" s="10">
        <f>IFERROR(VLOOKUP(CS94,Dicionário!A:B,2,0),"Conferir")</f>
        <v>2</v>
      </c>
      <c r="CU94" s="2">
        <v>0</v>
      </c>
      <c r="CV94" s="2" t="s">
        <v>150</v>
      </c>
      <c r="CW94" s="10">
        <f>IFERROR(VLOOKUP(CV94,Dicionário!A:B,2,0),"Conferir")</f>
        <v>2</v>
      </c>
      <c r="CX94" s="2">
        <f t="shared" si="4"/>
        <v>0</v>
      </c>
      <c r="CY94" s="2">
        <v>0</v>
      </c>
      <c r="CZ94" s="2" t="s">
        <v>150</v>
      </c>
      <c r="DA94" s="10">
        <f>IFERROR(VLOOKUP(CZ94,Dicionário!$A:$B,2,0),"CONFERIR")</f>
        <v>2</v>
      </c>
      <c r="DC94" s="2" t="s">
        <v>155</v>
      </c>
      <c r="DD94" s="2" t="s">
        <v>155</v>
      </c>
      <c r="DE94" s="10">
        <f>IFERROR(VLOOKUP(DD94,Dicionário!A:B,2,0),"Conferir")</f>
        <v>1</v>
      </c>
      <c r="DF94" s="2" t="s">
        <v>156</v>
      </c>
      <c r="DG94" s="2" t="s">
        <v>126</v>
      </c>
      <c r="DH94" s="2" t="s">
        <v>157</v>
      </c>
      <c r="DI94" s="10">
        <f>IFERROR(VLOOKUP(DH94,Dicionário!$A:$B,2,0),"CONFERIR")</f>
        <v>2</v>
      </c>
      <c r="DJ94" s="2" t="s">
        <v>519</v>
      </c>
      <c r="DK94" s="10">
        <f>IFERROR(VLOOKUP(DJ94,Dicionário!A:B,2,0),"Conferir")</f>
        <v>1</v>
      </c>
      <c r="DL94" s="2" t="s">
        <v>158</v>
      </c>
      <c r="DM94" s="10">
        <f>IFERROR(VLOOKUP(DL94,Dicionário!A:B,2,0),"Conferir")</f>
        <v>5</v>
      </c>
      <c r="DN94" s="2" t="s">
        <v>126</v>
      </c>
      <c r="DO94" s="10">
        <f>IFERROR(VLOOKUP(DN94,Dicionário!A:B,2,0),"Conferir")</f>
        <v>2</v>
      </c>
      <c r="DP94" s="2" t="s">
        <v>126</v>
      </c>
      <c r="DQ94" s="10">
        <f>IFERROR(VLOOKUP(DP94,Dicionário!A:B,2,0),"Conferir")</f>
        <v>2</v>
      </c>
      <c r="DR94" s="2" t="s">
        <v>1319</v>
      </c>
      <c r="DS94" s="2">
        <f t="shared" si="5"/>
        <v>2505</v>
      </c>
      <c r="DT94" s="2">
        <f t="shared" si="6"/>
        <v>1854</v>
      </c>
      <c r="DU94" s="2">
        <v>20</v>
      </c>
      <c r="DV94" s="2">
        <v>2022</v>
      </c>
    </row>
    <row r="95" spans="1:126" ht="13" x14ac:dyDescent="0.15">
      <c r="A95" s="6">
        <v>44966.476085740738</v>
      </c>
      <c r="B95" s="2" t="s">
        <v>330</v>
      </c>
      <c r="C95" s="2" t="s">
        <v>328</v>
      </c>
      <c r="D95" s="2" t="s">
        <v>258</v>
      </c>
      <c r="E95" s="2" t="s">
        <v>125</v>
      </c>
      <c r="F95" s="2" t="s">
        <v>125</v>
      </c>
      <c r="G95" s="2" t="s">
        <v>126</v>
      </c>
      <c r="H95" s="2">
        <v>1</v>
      </c>
      <c r="I95" s="2">
        <v>1</v>
      </c>
      <c r="J95" s="2" t="s">
        <v>127</v>
      </c>
      <c r="K95" s="2" t="s">
        <v>128</v>
      </c>
      <c r="L95" s="2" t="s">
        <v>163</v>
      </c>
      <c r="M95" s="2" t="s">
        <v>329</v>
      </c>
      <c r="N95" s="2">
        <v>2023020035</v>
      </c>
      <c r="O95" s="2">
        <v>11998325289</v>
      </c>
      <c r="P95" s="2" t="s">
        <v>331</v>
      </c>
      <c r="Q95" s="2">
        <v>56669803869</v>
      </c>
      <c r="R95" s="7">
        <v>38180</v>
      </c>
      <c r="S95" s="2" t="s">
        <v>224</v>
      </c>
      <c r="T95" s="2" t="s">
        <v>133</v>
      </c>
      <c r="U95" s="2" t="s">
        <v>332</v>
      </c>
      <c r="V95" s="8" t="s">
        <v>333</v>
      </c>
      <c r="W95" s="2" t="s">
        <v>334</v>
      </c>
      <c r="X95" s="2" t="s">
        <v>137</v>
      </c>
      <c r="Y95" s="2" t="s">
        <v>138</v>
      </c>
      <c r="Z95" s="2" t="s">
        <v>139</v>
      </c>
      <c r="AB95" s="2">
        <v>4</v>
      </c>
      <c r="AC95" s="2">
        <v>4</v>
      </c>
      <c r="AD95" s="2">
        <f t="shared" si="0"/>
        <v>8</v>
      </c>
      <c r="AE95" s="2">
        <v>0</v>
      </c>
      <c r="AF95" s="2">
        <f t="shared" si="1"/>
        <v>8</v>
      </c>
      <c r="AG95" s="2" t="str">
        <f t="shared" si="2"/>
        <v>Ok</v>
      </c>
      <c r="AH95" s="2" t="s">
        <v>169</v>
      </c>
      <c r="AI95" s="2">
        <v>0</v>
      </c>
      <c r="AJ95" s="2" t="s">
        <v>141</v>
      </c>
      <c r="AK95" s="2">
        <f>IFERROR(VLOOKUP(AJ95,Dicionário!A:B,2,0),"Conferir")</f>
        <v>2</v>
      </c>
      <c r="AL95" s="2">
        <v>2600</v>
      </c>
      <c r="AM95" s="2" t="s">
        <v>170</v>
      </c>
      <c r="AN95" s="9">
        <f>IFERROR(VLOOKUP(AM95,Dicionário!A:B,2,0),"Conferir")</f>
        <v>2</v>
      </c>
      <c r="AO95" s="2">
        <v>0</v>
      </c>
      <c r="AP95" s="2" t="s">
        <v>141</v>
      </c>
      <c r="AQ95" s="2">
        <f>IFERROR(VLOOKUP(AP95,Dicionário!A:B,2,0),"Conferir")</f>
        <v>2</v>
      </c>
      <c r="AR95" s="2">
        <v>0</v>
      </c>
      <c r="AS95" s="2" t="s">
        <v>141</v>
      </c>
      <c r="AT95" s="9">
        <f>IFERROR(VLOOKUP(AS95,Dicionário!A:B,2,0),"Conferir")</f>
        <v>2</v>
      </c>
      <c r="AU95" s="2">
        <v>0</v>
      </c>
      <c r="AV95" s="2">
        <f t="shared" si="14"/>
        <v>0</v>
      </c>
      <c r="AW95" s="2" t="s">
        <v>141</v>
      </c>
      <c r="AX95" s="9">
        <f>IFERROR(VLOOKUP(AW95,Dicionário!A:B,2,0),"Conferir")</f>
        <v>2</v>
      </c>
      <c r="AY95" s="2">
        <v>0</v>
      </c>
      <c r="AZ95" s="2" t="s">
        <v>141</v>
      </c>
      <c r="BA95" s="10">
        <f>IFERROR(VLOOKUP(AZ95,Dicionário!A:B,2,0),"Conferir")</f>
        <v>2</v>
      </c>
      <c r="BB95" s="2">
        <v>0</v>
      </c>
      <c r="BC95" s="2" t="s">
        <v>141</v>
      </c>
      <c r="BD95" s="10">
        <f>IFERROR(VLOOKUP(BC95,Dicionário!A:B,2,0),"Conferir")</f>
        <v>2</v>
      </c>
      <c r="BF95" s="2">
        <v>0</v>
      </c>
      <c r="BG95" s="2" t="s">
        <v>265</v>
      </c>
      <c r="BH95" s="10">
        <f>IFERROR(VLOOKUP(BG95,Dicionário!$A:$B,2,0),"CONFERIR")</f>
        <v>3</v>
      </c>
      <c r="BI95" s="2">
        <v>0</v>
      </c>
      <c r="BJ95" s="2" t="s">
        <v>238</v>
      </c>
      <c r="BK95" s="10">
        <f>IFERROR(VLOOKUP(BJ95,Dicionário!$A:$B,2,0),"CONFERIR")</f>
        <v>2</v>
      </c>
      <c r="BL95" s="2">
        <v>0</v>
      </c>
      <c r="BM95" s="2" t="s">
        <v>150</v>
      </c>
      <c r="BN95" s="10">
        <f>IFERROR(VLOOKUP(BM95,Dicionário!$A:$B,2,0),"CONFERIR")</f>
        <v>2</v>
      </c>
      <c r="BO95" s="2">
        <v>182</v>
      </c>
      <c r="BP95" s="2" t="s">
        <v>146</v>
      </c>
      <c r="BQ95" s="10">
        <f>IFERROR(VLOOKUP(BP95,Dicionário!$A:$B,2,0),"CONFERIR")</f>
        <v>2</v>
      </c>
      <c r="BR95" s="2">
        <v>242</v>
      </c>
      <c r="BS95" s="2" t="s">
        <v>146</v>
      </c>
      <c r="BT95" s="10">
        <f>IFERROR(VLOOKUP(BS95,Dicionário!$A:$B,2,0),"CONFERIR")</f>
        <v>2</v>
      </c>
      <c r="BU95" s="2">
        <v>0</v>
      </c>
      <c r="BV95" s="2" t="s">
        <v>150</v>
      </c>
      <c r="BW95" s="10">
        <f>IFERROR(VLOOKUP(BV95,Dicionário!$A:$B,2,0),"CONFERIR")</f>
        <v>2</v>
      </c>
      <c r="BX95" s="2" t="s">
        <v>202</v>
      </c>
      <c r="BY95" s="2">
        <v>110</v>
      </c>
      <c r="BZ95" s="2" t="s">
        <v>149</v>
      </c>
      <c r="CA95" s="10">
        <f>IFERROR(VLOOKUP(BZ95,Dicionário!$A:$B,2,0),"CONFERIR")</f>
        <v>2</v>
      </c>
      <c r="CB95" s="2">
        <v>100</v>
      </c>
      <c r="CC95" s="2">
        <v>0</v>
      </c>
      <c r="CD95" s="2" t="s">
        <v>150</v>
      </c>
      <c r="CE95" s="10">
        <f>IFERROR(VLOOKUP(CD95,Dicionário!$A:$B,2,0),"CONFERIR")</f>
        <v>2</v>
      </c>
      <c r="CF95" s="2">
        <v>85</v>
      </c>
      <c r="CG95" s="2" t="s">
        <v>267</v>
      </c>
      <c r="CH95" s="10">
        <f>IFERROR(VLOOKUP(CG95,Dicionário!$A:$B,2,0),"CONFERIR")</f>
        <v>0</v>
      </c>
      <c r="CI95" s="2">
        <v>0</v>
      </c>
      <c r="CJ95" s="2" t="s">
        <v>150</v>
      </c>
      <c r="CK95" s="10">
        <f>IFERROR(VLOOKUP(CJ95,Dicionário!$A:$B,2,0),"CONFERIR")</f>
        <v>2</v>
      </c>
      <c r="CM95" s="2">
        <v>1</v>
      </c>
      <c r="CN95" s="2">
        <v>0</v>
      </c>
      <c r="CO95" s="2">
        <v>1230</v>
      </c>
      <c r="CP95" s="2" t="s">
        <v>154</v>
      </c>
      <c r="CQ95" s="10">
        <f>IFERROR(VLOOKUP(CP95,Dicionário!$A:$B,2,0),"CONFERIR")</f>
        <v>2</v>
      </c>
      <c r="CR95" s="2">
        <v>0</v>
      </c>
      <c r="CS95" s="2" t="s">
        <v>154</v>
      </c>
      <c r="CT95" s="10">
        <f>IFERROR(VLOOKUP(CS95,Dicionário!A:B,2,0),"Conferir")</f>
        <v>2</v>
      </c>
      <c r="CU95" s="2">
        <v>0</v>
      </c>
      <c r="CV95" s="2" t="s">
        <v>150</v>
      </c>
      <c r="CW95" s="10">
        <f>IFERROR(VLOOKUP(CV95,Dicionário!A:B,2,0),"Conferir")</f>
        <v>2</v>
      </c>
      <c r="CX95" s="2">
        <f t="shared" si="4"/>
        <v>0</v>
      </c>
      <c r="CY95" s="2">
        <v>0</v>
      </c>
      <c r="CZ95" s="2" t="s">
        <v>150</v>
      </c>
      <c r="DA95" s="10">
        <f>IFERROR(VLOOKUP(CZ95,Dicionário!$A:$B,2,0),"CONFERIR")</f>
        <v>2</v>
      </c>
      <c r="DC95" s="2" t="s">
        <v>155</v>
      </c>
      <c r="DD95" s="2" t="s">
        <v>155</v>
      </c>
      <c r="DE95" s="10">
        <f>IFERROR(VLOOKUP(DD95,Dicionário!A:B,2,0),"Conferir")</f>
        <v>1</v>
      </c>
      <c r="DF95" s="2" t="s">
        <v>156</v>
      </c>
      <c r="DH95" s="2" t="s">
        <v>157</v>
      </c>
      <c r="DI95" s="10">
        <f>IFERROR(VLOOKUP(DH95,Dicionário!$A:$B,2,0),"CONFERIR")</f>
        <v>2</v>
      </c>
      <c r="DJ95" s="2" t="s">
        <v>158</v>
      </c>
      <c r="DK95" s="10">
        <f>IFERROR(VLOOKUP(DJ95,Dicionário!A:B,2,0),"Conferir")</f>
        <v>5</v>
      </c>
      <c r="DL95" s="2" t="s">
        <v>158</v>
      </c>
      <c r="DM95" s="10">
        <f>IFERROR(VLOOKUP(DL95,Dicionário!A:B,2,0),"Conferir")</f>
        <v>5</v>
      </c>
      <c r="DN95" s="2" t="s">
        <v>126</v>
      </c>
      <c r="DO95" s="10">
        <f>IFERROR(VLOOKUP(DN95,Dicionário!A:B,2,0),"Conferir")</f>
        <v>2</v>
      </c>
      <c r="DP95" s="2" t="s">
        <v>126</v>
      </c>
      <c r="DQ95" s="10">
        <f>IFERROR(VLOOKUP(DP95,Dicionário!A:B,2,0),"Conferir")</f>
        <v>2</v>
      </c>
      <c r="DS95" s="2">
        <f t="shared" si="5"/>
        <v>2600</v>
      </c>
      <c r="DT95" s="2">
        <f t="shared" si="6"/>
        <v>1949</v>
      </c>
      <c r="DU95" s="2">
        <v>19</v>
      </c>
      <c r="DV95" s="2">
        <v>2023</v>
      </c>
    </row>
    <row r="96" spans="1:126" ht="13" x14ac:dyDescent="0.15">
      <c r="A96" s="6">
        <v>44966.70819498843</v>
      </c>
      <c r="B96" s="2" t="s">
        <v>682</v>
      </c>
      <c r="C96" s="2" t="s">
        <v>680</v>
      </c>
      <c r="D96" s="2" t="s">
        <v>180</v>
      </c>
      <c r="E96" s="2" t="s">
        <v>125</v>
      </c>
      <c r="F96" s="2" t="s">
        <v>126</v>
      </c>
      <c r="G96" s="2" t="s">
        <v>126</v>
      </c>
      <c r="H96" s="2">
        <v>1</v>
      </c>
      <c r="I96" s="2">
        <v>1</v>
      </c>
      <c r="J96" s="2" t="s">
        <v>127</v>
      </c>
      <c r="K96" s="2" t="s">
        <v>128</v>
      </c>
      <c r="L96" s="2" t="s">
        <v>163</v>
      </c>
      <c r="M96" s="2" t="s">
        <v>681</v>
      </c>
      <c r="N96" s="2">
        <v>2023020123</v>
      </c>
      <c r="O96" s="2">
        <v>11945380216</v>
      </c>
      <c r="P96" s="2">
        <v>539608440</v>
      </c>
      <c r="Q96" s="2">
        <v>47387166897</v>
      </c>
      <c r="R96" s="7">
        <v>38533</v>
      </c>
      <c r="S96" s="2" t="s">
        <v>132</v>
      </c>
      <c r="T96" s="2" t="s">
        <v>133</v>
      </c>
      <c r="U96" s="2" t="s">
        <v>683</v>
      </c>
      <c r="V96" s="8" t="s">
        <v>684</v>
      </c>
      <c r="W96" s="2" t="s">
        <v>168</v>
      </c>
      <c r="X96" s="2" t="s">
        <v>137</v>
      </c>
      <c r="Y96" s="2" t="s">
        <v>138</v>
      </c>
      <c r="Z96" s="2" t="s">
        <v>139</v>
      </c>
      <c r="AB96" s="2">
        <v>2</v>
      </c>
      <c r="AC96" s="2">
        <v>2</v>
      </c>
      <c r="AD96" s="2">
        <f t="shared" si="0"/>
        <v>4</v>
      </c>
      <c r="AF96" s="2">
        <f t="shared" si="1"/>
        <v>4</v>
      </c>
      <c r="AG96" s="2" t="str">
        <f t="shared" si="2"/>
        <v>Ok</v>
      </c>
      <c r="AH96" s="2" t="s">
        <v>140</v>
      </c>
      <c r="AI96" s="2">
        <v>0</v>
      </c>
      <c r="AJ96" s="2" t="s">
        <v>141</v>
      </c>
      <c r="AK96" s="2">
        <f>IFERROR(VLOOKUP(AJ96,Dicionário!A:B,2,0),"Conferir")</f>
        <v>2</v>
      </c>
      <c r="AL96" s="2">
        <f>2370-197</f>
        <v>2173</v>
      </c>
      <c r="AM96" s="2" t="s">
        <v>351</v>
      </c>
      <c r="AN96" s="9">
        <f>IFERROR(VLOOKUP(AM96,Dicionário!A:B,2,0),"Conferir")</f>
        <v>2</v>
      </c>
      <c r="AO96" s="2">
        <v>0</v>
      </c>
      <c r="AP96" s="2" t="s">
        <v>141</v>
      </c>
      <c r="AQ96" s="2">
        <f>IFERROR(VLOOKUP(AP96,Dicionário!A:B,2,0),"Conferir")</f>
        <v>2</v>
      </c>
      <c r="AR96" s="2">
        <v>0</v>
      </c>
      <c r="AS96" s="2" t="s">
        <v>141</v>
      </c>
      <c r="AT96" s="9">
        <f>IFERROR(VLOOKUP(AS96,Dicionário!A:B,2,0),"Conferir")</f>
        <v>2</v>
      </c>
      <c r="AU96" s="2">
        <v>0</v>
      </c>
      <c r="AV96" s="2">
        <v>0</v>
      </c>
      <c r="AW96" s="2" t="s">
        <v>141</v>
      </c>
      <c r="AX96" s="9">
        <f>IFERROR(VLOOKUP(AW96,Dicionário!A:B,2,0),"Conferir")</f>
        <v>2</v>
      </c>
      <c r="AY96" s="2">
        <v>0</v>
      </c>
      <c r="AZ96" s="2" t="s">
        <v>141</v>
      </c>
      <c r="BA96" s="10">
        <f>IFERROR(VLOOKUP(AZ96,Dicionário!A:B,2,0),"Conferir")</f>
        <v>2</v>
      </c>
      <c r="BB96" s="2">
        <v>0</v>
      </c>
      <c r="BC96" s="2" t="s">
        <v>141</v>
      </c>
      <c r="BD96" s="10">
        <f>IFERROR(VLOOKUP(BC96,Dicionário!A:B,2,0),"Conferir")</f>
        <v>2</v>
      </c>
      <c r="BE96" s="2" t="s">
        <v>685</v>
      </c>
      <c r="BF96" s="2">
        <v>1</v>
      </c>
      <c r="BG96" s="2" t="s">
        <v>143</v>
      </c>
      <c r="BH96" s="10">
        <f>IFERROR(VLOOKUP(BG96,Dicionário!$A:$B,2,0),"CONFERIR")</f>
        <v>1</v>
      </c>
      <c r="BI96" s="2">
        <v>0</v>
      </c>
      <c r="BJ96" s="2" t="s">
        <v>144</v>
      </c>
      <c r="BK96" s="10">
        <f>IFERROR(VLOOKUP(BJ96,Dicionário!$A:$B,2,0),"CONFERIR")</f>
        <v>2</v>
      </c>
      <c r="BL96" s="2">
        <v>843</v>
      </c>
      <c r="BM96" s="2" t="s">
        <v>145</v>
      </c>
      <c r="BN96" s="10">
        <f>IFERROR(VLOOKUP(BM96,Dicionário!$A:$B,2,0),"CONFERIR")</f>
        <v>2</v>
      </c>
      <c r="BO96" s="2">
        <v>73</v>
      </c>
      <c r="BP96" s="2" t="s">
        <v>146</v>
      </c>
      <c r="BQ96" s="10">
        <f>IFERROR(VLOOKUP(BP96,Dicionário!$A:$B,2,0),"CONFERIR")</f>
        <v>2</v>
      </c>
      <c r="BR96" s="2">
        <v>164</v>
      </c>
      <c r="BS96" s="2" t="s">
        <v>146</v>
      </c>
      <c r="BT96" s="10">
        <f>IFERROR(VLOOKUP(BS96,Dicionário!$A:$B,2,0),"CONFERIR")</f>
        <v>2</v>
      </c>
      <c r="BU96" s="2">
        <v>0</v>
      </c>
      <c r="BV96" s="2" t="s">
        <v>150</v>
      </c>
      <c r="BW96" s="10">
        <f>IFERROR(VLOOKUP(BV96,Dicionário!$A:$B,2,0),"CONFERIR")</f>
        <v>2</v>
      </c>
      <c r="BX96" s="2" t="s">
        <v>202</v>
      </c>
      <c r="BY96" s="2">
        <v>110</v>
      </c>
      <c r="BZ96" s="2" t="s">
        <v>149</v>
      </c>
      <c r="CA96" s="10">
        <f>IFERROR(VLOOKUP(BZ96,Dicionário!$A:$B,2,0),"CONFERIR")</f>
        <v>2</v>
      </c>
      <c r="CB96" s="2">
        <v>0</v>
      </c>
      <c r="CC96" s="2">
        <v>0</v>
      </c>
      <c r="CD96" s="2" t="s">
        <v>150</v>
      </c>
      <c r="CE96" s="10">
        <f>IFERROR(VLOOKUP(CD96,Dicionário!$A:$B,2,0),"CONFERIR")</f>
        <v>2</v>
      </c>
      <c r="CF96" s="2">
        <v>60</v>
      </c>
      <c r="CG96" s="2" t="s">
        <v>297</v>
      </c>
      <c r="CH96" s="10">
        <f>IFERROR(VLOOKUP(CG96,Dicionário!$A:$B,2,0),"CONFERIR")</f>
        <v>2</v>
      </c>
      <c r="CI96" s="2">
        <v>12</v>
      </c>
      <c r="CJ96" s="2" t="s">
        <v>175</v>
      </c>
      <c r="CK96" s="10">
        <f>IFERROR(VLOOKUP(CJ96,Dicionário!$A:$B,2,0),"CONFERIR")</f>
        <v>2</v>
      </c>
      <c r="CL96" s="2" t="s">
        <v>189</v>
      </c>
      <c r="CM96" s="2">
        <v>0</v>
      </c>
      <c r="CN96" s="2">
        <v>0</v>
      </c>
      <c r="CO96" s="2">
        <v>0</v>
      </c>
      <c r="CP96" s="2" t="s">
        <v>150</v>
      </c>
      <c r="CQ96" s="10">
        <f>IFERROR(VLOOKUP(CP96,Dicionário!$A:$B,2,0),"CONFERIR")</f>
        <v>2</v>
      </c>
      <c r="CR96" s="2">
        <v>2369</v>
      </c>
      <c r="CS96" s="2" t="s">
        <v>154</v>
      </c>
      <c r="CT96" s="10">
        <f>IFERROR(VLOOKUP(CS96,Dicionário!A:B,2,0),"Conferir")</f>
        <v>2</v>
      </c>
      <c r="CU96" s="2">
        <v>0</v>
      </c>
      <c r="CV96" s="2" t="s">
        <v>150</v>
      </c>
      <c r="CW96" s="10">
        <f>IFERROR(VLOOKUP(CV96,Dicionário!A:B,2,0),"Conferir")</f>
        <v>2</v>
      </c>
      <c r="CX96" s="2">
        <f t="shared" si="4"/>
        <v>-197.41666666666666</v>
      </c>
      <c r="CY96" s="2">
        <v>0</v>
      </c>
      <c r="CZ96" s="2" t="s">
        <v>150</v>
      </c>
      <c r="DA96" s="10">
        <f>IFERROR(VLOOKUP(CZ96,Dicionário!$A:$B,2,0),"CONFERIR")</f>
        <v>2</v>
      </c>
      <c r="DC96" s="2" t="s">
        <v>190</v>
      </c>
      <c r="DD96" s="2" t="s">
        <v>190</v>
      </c>
      <c r="DE96" s="10">
        <f>IFERROR(VLOOKUP(DD96,Dicionário!A:B,2,0),"Conferir")</f>
        <v>2</v>
      </c>
      <c r="DF96" s="2" t="s">
        <v>156</v>
      </c>
      <c r="DG96" s="2" t="s">
        <v>525</v>
      </c>
      <c r="DH96" s="2" t="s">
        <v>157</v>
      </c>
      <c r="DI96" s="10">
        <f>IFERROR(VLOOKUP(DH96,Dicionário!$A:$B,2,0),"CONFERIR")</f>
        <v>2</v>
      </c>
      <c r="DJ96" s="2" t="s">
        <v>206</v>
      </c>
      <c r="DK96" s="10">
        <f>IFERROR(VLOOKUP(DJ96,Dicionário!A:B,2,0),"Conferir")</f>
        <v>7</v>
      </c>
      <c r="DL96" s="2" t="s">
        <v>206</v>
      </c>
      <c r="DM96" s="10">
        <f>IFERROR(VLOOKUP(DL96,Dicionário!A:B,2,0),"Conferir")</f>
        <v>7</v>
      </c>
      <c r="DN96" s="2" t="s">
        <v>126</v>
      </c>
      <c r="DO96" s="10">
        <f>IFERROR(VLOOKUP(DN96,Dicionário!A:B,2,0),"Conferir")</f>
        <v>2</v>
      </c>
      <c r="DP96" s="2" t="s">
        <v>126</v>
      </c>
      <c r="DQ96" s="10">
        <f>IFERROR(VLOOKUP(DP96,Dicionário!A:B,2,0),"Conferir")</f>
        <v>2</v>
      </c>
      <c r="DR96" s="2" t="s">
        <v>686</v>
      </c>
      <c r="DS96" s="2">
        <f t="shared" si="5"/>
        <v>2173</v>
      </c>
      <c r="DT96" s="2">
        <f t="shared" si="6"/>
        <v>3631</v>
      </c>
      <c r="DU96" s="2">
        <v>18</v>
      </c>
      <c r="DV96" s="2">
        <v>2022</v>
      </c>
    </row>
    <row r="97" spans="1:126" ht="13" x14ac:dyDescent="0.15">
      <c r="A97" s="6">
        <v>44966.658289236111</v>
      </c>
      <c r="B97" s="2" t="s">
        <v>1025</v>
      </c>
      <c r="C97" s="2" t="s">
        <v>1022</v>
      </c>
      <c r="D97" s="2" t="s">
        <v>476</v>
      </c>
      <c r="E97" s="2" t="s">
        <v>125</v>
      </c>
      <c r="F97" s="2" t="s">
        <v>126</v>
      </c>
      <c r="G97" s="2" t="s">
        <v>1023</v>
      </c>
      <c r="H97" s="2">
        <v>1</v>
      </c>
      <c r="I97" s="2" t="s">
        <v>162</v>
      </c>
      <c r="J97" s="2" t="s">
        <v>127</v>
      </c>
      <c r="K97" s="2" t="s">
        <v>128</v>
      </c>
      <c r="L97" s="2" t="s">
        <v>163</v>
      </c>
      <c r="M97" s="2" t="s">
        <v>1024</v>
      </c>
      <c r="N97" s="2">
        <v>2023020205</v>
      </c>
      <c r="O97" s="2">
        <v>11964139848</v>
      </c>
      <c r="P97" s="2">
        <v>559882725</v>
      </c>
      <c r="Q97" s="2">
        <v>50599822899</v>
      </c>
      <c r="R97" s="7">
        <v>38238</v>
      </c>
      <c r="S97" s="2" t="s">
        <v>132</v>
      </c>
      <c r="T97" s="2" t="s">
        <v>133</v>
      </c>
      <c r="U97" s="2" t="s">
        <v>1026</v>
      </c>
      <c r="V97" s="8" t="s">
        <v>1027</v>
      </c>
      <c r="W97" s="2" t="s">
        <v>275</v>
      </c>
      <c r="X97" s="2" t="s">
        <v>137</v>
      </c>
      <c r="Y97" s="2" t="s">
        <v>138</v>
      </c>
      <c r="Z97" s="2" t="s">
        <v>139</v>
      </c>
      <c r="AB97" s="2">
        <v>3</v>
      </c>
      <c r="AC97" s="2">
        <v>3</v>
      </c>
      <c r="AD97" s="2">
        <f t="shared" si="0"/>
        <v>6</v>
      </c>
      <c r="AE97" s="2">
        <v>0</v>
      </c>
      <c r="AF97" s="2">
        <f t="shared" si="1"/>
        <v>6</v>
      </c>
      <c r="AG97" s="2" t="str">
        <f t="shared" si="2"/>
        <v>Ok</v>
      </c>
      <c r="AH97" s="2" t="s">
        <v>169</v>
      </c>
      <c r="AI97" s="2">
        <v>0</v>
      </c>
      <c r="AJ97" s="2" t="s">
        <v>141</v>
      </c>
      <c r="AK97" s="2">
        <f>IFERROR(VLOOKUP(AJ97,Dicionário!A:B,2,0),"Conferir")</f>
        <v>2</v>
      </c>
      <c r="AL97" s="2">
        <v>0</v>
      </c>
      <c r="AM97" s="2" t="s">
        <v>141</v>
      </c>
      <c r="AN97" s="9">
        <f>IFERROR(VLOOKUP(AM97,Dicionário!A:B,2,0),"Conferir")</f>
        <v>2</v>
      </c>
      <c r="AO97" s="2">
        <v>0</v>
      </c>
      <c r="AP97" s="2" t="s">
        <v>141</v>
      </c>
      <c r="AQ97" s="2">
        <f>IFERROR(VLOOKUP(AP97,Dicionário!A:B,2,0),"Conferir")</f>
        <v>2</v>
      </c>
      <c r="AR97" s="2">
        <v>0</v>
      </c>
      <c r="AS97" s="2" t="s">
        <v>141</v>
      </c>
      <c r="AT97" s="9">
        <f>IFERROR(VLOOKUP(AS97,Dicionário!A:B,2,0),"Conferir")</f>
        <v>2</v>
      </c>
      <c r="AU97" s="2">
        <v>0</v>
      </c>
      <c r="AV97" s="2">
        <f t="shared" ref="AV97:AV113" si="15">ROUND(AU97+CX97,0)</f>
        <v>0</v>
      </c>
      <c r="AW97" s="2" t="s">
        <v>141</v>
      </c>
      <c r="AX97" s="9">
        <f>IFERROR(VLOOKUP(AW97,Dicionário!A:B,2,0),"Conferir")</f>
        <v>2</v>
      </c>
      <c r="AY97" s="2">
        <v>1000</v>
      </c>
      <c r="AZ97" s="2" t="s">
        <v>170</v>
      </c>
      <c r="BA97" s="10">
        <f>IFERROR(VLOOKUP(AZ97,Dicionário!A:B,2,0),"Conferir")</f>
        <v>2</v>
      </c>
      <c r="BB97" s="2">
        <v>600</v>
      </c>
      <c r="BC97" s="2" t="s">
        <v>351</v>
      </c>
      <c r="BD97" s="10">
        <f>IFERROR(VLOOKUP(BC97,Dicionário!A:B,2,0),"Conferir")</f>
        <v>2</v>
      </c>
      <c r="BE97" s="2" t="s">
        <v>1028</v>
      </c>
      <c r="BF97" s="2">
        <v>1</v>
      </c>
      <c r="BG97" s="2" t="s">
        <v>143</v>
      </c>
      <c r="BH97" s="10">
        <f>IFERROR(VLOOKUP(BG97,Dicionário!$A:$B,2,0),"CONFERIR")</f>
        <v>1</v>
      </c>
      <c r="BI97" s="2">
        <v>0</v>
      </c>
      <c r="BJ97" s="2" t="s">
        <v>144</v>
      </c>
      <c r="BK97" s="10">
        <f>IFERROR(VLOOKUP(BJ97,Dicionário!$A:$B,2,0),"CONFERIR")</f>
        <v>2</v>
      </c>
      <c r="BL97" s="2">
        <v>1480</v>
      </c>
      <c r="BM97" s="2" t="s">
        <v>145</v>
      </c>
      <c r="BN97" s="10">
        <f>IFERROR(VLOOKUP(BM97,Dicionário!$A:$B,2,0),"CONFERIR")</f>
        <v>2</v>
      </c>
      <c r="BO97" s="2">
        <v>41</v>
      </c>
      <c r="BP97" s="2" t="s">
        <v>146</v>
      </c>
      <c r="BQ97" s="10">
        <f>IFERROR(VLOOKUP(BP97,Dicionário!$A:$B,2,0),"CONFERIR")</f>
        <v>2</v>
      </c>
      <c r="BR97" s="2">
        <v>230</v>
      </c>
      <c r="BS97" s="2" t="s">
        <v>146</v>
      </c>
      <c r="BT97" s="10">
        <f>IFERROR(VLOOKUP(BS97,Dicionário!$A:$B,2,0),"CONFERIR")</f>
        <v>2</v>
      </c>
      <c r="BU97" s="2">
        <v>0</v>
      </c>
      <c r="BV97" s="2" t="s">
        <v>150</v>
      </c>
      <c r="BW97" s="10">
        <f>IFERROR(VLOOKUP(BV97,Dicionário!$A:$B,2,0),"CONFERIR")</f>
        <v>2</v>
      </c>
      <c r="BX97" s="2" t="s">
        <v>202</v>
      </c>
      <c r="BY97" s="2">
        <v>110</v>
      </c>
      <c r="BZ97" s="2" t="s">
        <v>149</v>
      </c>
      <c r="CA97" s="10">
        <f>IFERROR(VLOOKUP(BZ97,Dicionário!$A:$B,2,0),"CONFERIR")</f>
        <v>2</v>
      </c>
      <c r="CB97" s="2">
        <v>30</v>
      </c>
      <c r="CC97" s="2">
        <v>0</v>
      </c>
      <c r="CD97" s="2" t="s">
        <v>150</v>
      </c>
      <c r="CE97" s="10">
        <f>IFERROR(VLOOKUP(CD97,Dicionário!$A:$B,2,0),"CONFERIR")</f>
        <v>2</v>
      </c>
      <c r="CF97" s="2">
        <v>0</v>
      </c>
      <c r="CG97" s="2" t="s">
        <v>150</v>
      </c>
      <c r="CH97" s="10">
        <f>IFERROR(VLOOKUP(CG97,Dicionário!$A:$B,2,0),"CONFERIR")</f>
        <v>2</v>
      </c>
      <c r="CI97" s="2">
        <v>110</v>
      </c>
      <c r="CJ97" s="2" t="s">
        <v>175</v>
      </c>
      <c r="CK97" s="10">
        <f>IFERROR(VLOOKUP(CJ97,Dicionário!$A:$B,2,0),"CONFERIR")</f>
        <v>2</v>
      </c>
      <c r="CL97" s="2" t="s">
        <v>189</v>
      </c>
      <c r="CM97" s="2">
        <v>0</v>
      </c>
      <c r="CN97" s="2">
        <v>0</v>
      </c>
      <c r="CO97" s="2">
        <v>0</v>
      </c>
      <c r="CP97" s="2" t="s">
        <v>150</v>
      </c>
      <c r="CQ97" s="10">
        <f>IFERROR(VLOOKUP(CP97,Dicionário!$A:$B,2,0),"CONFERIR")</f>
        <v>2</v>
      </c>
      <c r="CR97" s="2">
        <v>0</v>
      </c>
      <c r="CS97" s="2" t="s">
        <v>150</v>
      </c>
      <c r="CT97" s="10">
        <f>IFERROR(VLOOKUP(CS97,Dicionário!A:B,2,0),"Conferir")</f>
        <v>2</v>
      </c>
      <c r="CU97" s="2">
        <v>0</v>
      </c>
      <c r="CV97" s="2" t="s">
        <v>150</v>
      </c>
      <c r="CW97" s="10">
        <f>IFERROR(VLOOKUP(CV97,Dicionário!A:B,2,0),"Conferir")</f>
        <v>2</v>
      </c>
      <c r="CX97" s="2">
        <f t="shared" si="4"/>
        <v>0</v>
      </c>
      <c r="CY97" s="2">
        <v>0</v>
      </c>
      <c r="CZ97" s="2" t="s">
        <v>150</v>
      </c>
      <c r="DA97" s="10">
        <f>IFERROR(VLOOKUP(CZ97,Dicionário!$A:$B,2,0),"CONFERIR")</f>
        <v>2</v>
      </c>
      <c r="DC97" s="2" t="s">
        <v>155</v>
      </c>
      <c r="DD97" s="2" t="s">
        <v>155</v>
      </c>
      <c r="DE97" s="10">
        <f>IFERROR(VLOOKUP(DD97,Dicionário!A:B,2,0),"Conferir")</f>
        <v>1</v>
      </c>
      <c r="DF97" s="2" t="s">
        <v>156</v>
      </c>
      <c r="DH97" s="2" t="s">
        <v>157</v>
      </c>
      <c r="DI97" s="10">
        <f>IFERROR(VLOOKUP(DH97,Dicionário!$A:$B,2,0),"CONFERIR")</f>
        <v>2</v>
      </c>
      <c r="DJ97" s="2" t="s">
        <v>158</v>
      </c>
      <c r="DK97" s="10">
        <f>IFERROR(VLOOKUP(DJ97,Dicionário!A:B,2,0),"Conferir")</f>
        <v>5</v>
      </c>
      <c r="DL97" s="2" t="s">
        <v>158</v>
      </c>
      <c r="DM97" s="10">
        <f>IFERROR(VLOOKUP(DL97,Dicionário!A:B,2,0),"Conferir")</f>
        <v>5</v>
      </c>
      <c r="DN97" s="2" t="s">
        <v>126</v>
      </c>
      <c r="DO97" s="10">
        <f>IFERROR(VLOOKUP(DN97,Dicionário!A:B,2,0),"Conferir")</f>
        <v>2</v>
      </c>
      <c r="DP97" s="2" t="s">
        <v>126</v>
      </c>
      <c r="DQ97" s="10">
        <f>IFERROR(VLOOKUP(DP97,Dicionário!A:B,2,0),"Conferir")</f>
        <v>2</v>
      </c>
      <c r="DS97" s="2">
        <f t="shared" si="5"/>
        <v>1600</v>
      </c>
      <c r="DT97" s="2">
        <f t="shared" si="6"/>
        <v>2001</v>
      </c>
      <c r="DU97" s="2">
        <v>19</v>
      </c>
      <c r="DV97" s="2">
        <v>2022</v>
      </c>
    </row>
    <row r="98" spans="1:126" ht="13" x14ac:dyDescent="0.15">
      <c r="A98" s="6">
        <v>44967.709474768519</v>
      </c>
      <c r="B98" s="2" t="s">
        <v>1729</v>
      </c>
      <c r="C98" s="2" t="s">
        <v>1726</v>
      </c>
      <c r="D98" s="2" t="s">
        <v>417</v>
      </c>
      <c r="E98" s="2" t="s">
        <v>125</v>
      </c>
      <c r="F98" s="2" t="s">
        <v>126</v>
      </c>
      <c r="G98" s="2" t="s">
        <v>1727</v>
      </c>
      <c r="H98" s="2">
        <v>2</v>
      </c>
      <c r="I98" s="2">
        <v>2</v>
      </c>
      <c r="J98" s="2" t="s">
        <v>127</v>
      </c>
      <c r="K98" s="2" t="s">
        <v>128</v>
      </c>
      <c r="L98" s="2" t="s">
        <v>221</v>
      </c>
      <c r="M98" s="2" t="s">
        <v>1728</v>
      </c>
      <c r="N98" s="2">
        <v>2023020407</v>
      </c>
      <c r="O98" s="2">
        <v>11969327572</v>
      </c>
      <c r="P98" s="2">
        <v>529587919</v>
      </c>
      <c r="Q98" s="2">
        <v>52979396826</v>
      </c>
      <c r="R98" s="7">
        <v>38174</v>
      </c>
      <c r="S98" s="2" t="s">
        <v>224</v>
      </c>
      <c r="T98" s="2" t="s">
        <v>133</v>
      </c>
      <c r="U98" s="2" t="s">
        <v>1730</v>
      </c>
      <c r="V98" s="8" t="s">
        <v>1731</v>
      </c>
      <c r="W98" s="2" t="s">
        <v>168</v>
      </c>
      <c r="X98" s="2" t="s">
        <v>137</v>
      </c>
      <c r="Y98" s="2" t="s">
        <v>138</v>
      </c>
      <c r="Z98" s="2" t="s">
        <v>139</v>
      </c>
      <c r="AB98" s="2">
        <v>3</v>
      </c>
      <c r="AC98" s="2">
        <v>3</v>
      </c>
      <c r="AD98" s="2">
        <f t="shared" si="0"/>
        <v>6</v>
      </c>
      <c r="AF98" s="2">
        <f t="shared" si="1"/>
        <v>6</v>
      </c>
      <c r="AG98" s="2" t="str">
        <f t="shared" si="2"/>
        <v>Ok</v>
      </c>
      <c r="AH98" s="2" t="s">
        <v>140</v>
      </c>
      <c r="AI98" s="2">
        <v>0</v>
      </c>
      <c r="AJ98" s="2" t="s">
        <v>141</v>
      </c>
      <c r="AK98" s="2">
        <f>IFERROR(VLOOKUP(AJ98,Dicionário!A:B,2,0),"Conferir")</f>
        <v>2</v>
      </c>
      <c r="AL98" s="2">
        <v>4200</v>
      </c>
      <c r="AM98" s="2" t="s">
        <v>188</v>
      </c>
      <c r="AN98" s="9">
        <f>IFERROR(VLOOKUP(AM98,Dicionário!A:B,2,0),"Conferir")</f>
        <v>0</v>
      </c>
      <c r="AO98" s="2">
        <v>2200</v>
      </c>
      <c r="AP98" s="2" t="s">
        <v>188</v>
      </c>
      <c r="AQ98" s="2">
        <f>IFERROR(VLOOKUP(AP98,Dicionário!A:B,2,0),"Conferir")</f>
        <v>0</v>
      </c>
      <c r="AR98" s="2">
        <v>0</v>
      </c>
      <c r="AS98" s="2" t="s">
        <v>141</v>
      </c>
      <c r="AT98" s="9">
        <f>IFERROR(VLOOKUP(AS98,Dicionário!A:B,2,0),"Conferir")</f>
        <v>2</v>
      </c>
      <c r="AU98" s="2">
        <v>0</v>
      </c>
      <c r="AV98" s="2">
        <f t="shared" si="15"/>
        <v>3</v>
      </c>
      <c r="AW98" s="2" t="s">
        <v>141</v>
      </c>
      <c r="AX98" s="9">
        <f>IFERROR(VLOOKUP(AW98,Dicionário!A:B,2,0),"Conferir")</f>
        <v>2</v>
      </c>
      <c r="AY98" s="2">
        <v>0</v>
      </c>
      <c r="AZ98" s="2" t="s">
        <v>141</v>
      </c>
      <c r="BA98" s="10">
        <f>IFERROR(VLOOKUP(AZ98,Dicionário!A:B,2,0),"Conferir")</f>
        <v>2</v>
      </c>
      <c r="BB98" s="2">
        <v>0</v>
      </c>
      <c r="BC98" s="2" t="s">
        <v>141</v>
      </c>
      <c r="BD98" s="10">
        <f>IFERROR(VLOOKUP(BC98,Dicionário!A:B,2,0),"Conferir")</f>
        <v>2</v>
      </c>
      <c r="BF98" s="2">
        <v>0</v>
      </c>
      <c r="BG98" s="2" t="s">
        <v>143</v>
      </c>
      <c r="BH98" s="10">
        <f>IFERROR(VLOOKUP(BG98,Dicionário!$A:$B,2,0),"CONFERIR")</f>
        <v>1</v>
      </c>
      <c r="BI98" s="2">
        <v>87</v>
      </c>
      <c r="BJ98" s="2" t="s">
        <v>377</v>
      </c>
      <c r="BK98" s="10">
        <f>IFERROR(VLOOKUP(BJ98,Dicionário!$A:$B,2,0),"CONFERIR")</f>
        <v>2</v>
      </c>
      <c r="BL98" s="2">
        <v>0</v>
      </c>
      <c r="BM98" s="2" t="s">
        <v>150</v>
      </c>
      <c r="BN98" s="10">
        <f>IFERROR(VLOOKUP(BM98,Dicionário!$A:$B,2,0),"CONFERIR")</f>
        <v>2</v>
      </c>
      <c r="BO98" s="2">
        <v>48</v>
      </c>
      <c r="BP98" s="2" t="s">
        <v>146</v>
      </c>
      <c r="BQ98" s="10">
        <f>IFERROR(VLOOKUP(BP98,Dicionário!$A:$B,2,0),"CONFERIR")</f>
        <v>2</v>
      </c>
      <c r="BR98" s="2">
        <v>231</v>
      </c>
      <c r="BS98" s="2" t="s">
        <v>146</v>
      </c>
      <c r="BT98" s="10">
        <f>IFERROR(VLOOKUP(BS98,Dicionário!$A:$B,2,0),"CONFERIR")</f>
        <v>2</v>
      </c>
      <c r="BU98" s="2">
        <v>21</v>
      </c>
      <c r="BV98" s="2" t="s">
        <v>147</v>
      </c>
      <c r="BW98" s="10">
        <f>IFERROR(VLOOKUP(BV98,Dicionário!$A:$B,2,0),"CONFERIR")</f>
        <v>2</v>
      </c>
      <c r="BX98" s="2" t="s">
        <v>202</v>
      </c>
      <c r="BY98" s="2">
        <v>110</v>
      </c>
      <c r="BZ98" s="2" t="s">
        <v>149</v>
      </c>
      <c r="CA98" s="10">
        <f>IFERROR(VLOOKUP(BZ98,Dicionário!$A:$B,2,0),"CONFERIR")</f>
        <v>2</v>
      </c>
      <c r="CB98" s="2">
        <v>200</v>
      </c>
      <c r="CC98" s="2">
        <v>300</v>
      </c>
      <c r="CD98" s="2" t="s">
        <v>214</v>
      </c>
      <c r="CE98" s="10">
        <f>IFERROR(VLOOKUP(CD98,Dicionário!$A:$B,2,0),"CONFERIR")</f>
        <v>2</v>
      </c>
      <c r="CF98" s="2">
        <v>0</v>
      </c>
      <c r="CG98" s="2" t="s">
        <v>150</v>
      </c>
      <c r="CH98" s="10">
        <f>IFERROR(VLOOKUP(CG98,Dicionário!$A:$B,2,0),"CONFERIR")</f>
        <v>2</v>
      </c>
      <c r="CI98" s="2">
        <v>0</v>
      </c>
      <c r="CJ98" s="2" t="s">
        <v>150</v>
      </c>
      <c r="CK98" s="10">
        <f>IFERROR(VLOOKUP(CJ98,Dicionário!$A:$B,2,0),"CONFERIR")</f>
        <v>2</v>
      </c>
      <c r="CM98" s="2">
        <v>1</v>
      </c>
      <c r="CN98" s="2">
        <v>0</v>
      </c>
      <c r="CO98" s="2">
        <v>837</v>
      </c>
      <c r="CP98" s="2" t="s">
        <v>154</v>
      </c>
      <c r="CQ98" s="10">
        <f>IFERROR(VLOOKUP(CP98,Dicionário!$A:$B,2,0),"CONFERIR")</f>
        <v>2</v>
      </c>
      <c r="CR98" s="2">
        <v>145</v>
      </c>
      <c r="CS98" s="2" t="s">
        <v>154</v>
      </c>
      <c r="CT98" s="10">
        <f>IFERROR(VLOOKUP(CS98,Dicionário!A:B,2,0),"Conferir")</f>
        <v>2</v>
      </c>
      <c r="CU98" s="2">
        <v>182</v>
      </c>
      <c r="CV98" s="2" t="s">
        <v>154</v>
      </c>
      <c r="CW98" s="10">
        <f>IFERROR(VLOOKUP(CV98,Dicionário!A:B,2,0),"Conferir")</f>
        <v>2</v>
      </c>
      <c r="CX98" s="2">
        <f t="shared" si="4"/>
        <v>3.0833333333333335</v>
      </c>
      <c r="CY98" s="2">
        <v>866</v>
      </c>
      <c r="CZ98" s="2" t="s">
        <v>154</v>
      </c>
      <c r="DA98" s="10">
        <f>IFERROR(VLOOKUP(CZ98,Dicionário!$A:$B,2,0),"CONFERIR")</f>
        <v>2</v>
      </c>
      <c r="DB98" s="2" t="s">
        <v>1732</v>
      </c>
      <c r="DC98" s="2" t="s">
        <v>155</v>
      </c>
      <c r="DD98" s="2" t="s">
        <v>155</v>
      </c>
      <c r="DE98" s="10">
        <f>IFERROR(VLOOKUP(DD98,Dicionário!A:B,2,0),"Conferir")</f>
        <v>1</v>
      </c>
      <c r="DF98" s="2" t="s">
        <v>156</v>
      </c>
      <c r="DH98" s="2" t="s">
        <v>157</v>
      </c>
      <c r="DI98" s="10">
        <f>IFERROR(VLOOKUP(DH98,Dicionário!$A:$B,2,0),"CONFERIR")</f>
        <v>2</v>
      </c>
      <c r="DJ98" s="2" t="s">
        <v>158</v>
      </c>
      <c r="DK98" s="10">
        <f>IFERROR(VLOOKUP(DJ98,Dicionário!A:B,2,0),"Conferir")</f>
        <v>5</v>
      </c>
      <c r="DL98" s="2" t="s">
        <v>158</v>
      </c>
      <c r="DM98" s="10">
        <f>IFERROR(VLOOKUP(DL98,Dicionário!A:B,2,0),"Conferir")</f>
        <v>5</v>
      </c>
      <c r="DN98" s="2" t="s">
        <v>126</v>
      </c>
      <c r="DO98" s="10">
        <f>IFERROR(VLOOKUP(DN98,Dicionário!A:B,2,0),"Conferir")</f>
        <v>2</v>
      </c>
      <c r="DP98" s="2" t="s">
        <v>126</v>
      </c>
      <c r="DQ98" s="10">
        <f>IFERROR(VLOOKUP(DP98,Dicionário!A:B,2,0),"Conferir")</f>
        <v>2</v>
      </c>
      <c r="DS98" s="2">
        <f t="shared" si="5"/>
        <v>6400</v>
      </c>
      <c r="DT98" s="2">
        <f t="shared" si="6"/>
        <v>2845</v>
      </c>
      <c r="DU98" s="2">
        <v>19</v>
      </c>
      <c r="DV98" s="2">
        <v>2018</v>
      </c>
    </row>
    <row r="99" spans="1:126" ht="13" x14ac:dyDescent="0.15">
      <c r="A99" s="6">
        <v>44966.615529155097</v>
      </c>
      <c r="B99" s="2" t="s">
        <v>1203</v>
      </c>
      <c r="C99" s="2" t="s">
        <v>1201</v>
      </c>
      <c r="D99" s="2" t="s">
        <v>207</v>
      </c>
      <c r="E99" s="2" t="s">
        <v>125</v>
      </c>
      <c r="F99" s="2" t="s">
        <v>126</v>
      </c>
      <c r="G99" s="2" t="s">
        <v>126</v>
      </c>
      <c r="H99" s="2">
        <v>1</v>
      </c>
      <c r="I99" s="2" t="s">
        <v>162</v>
      </c>
      <c r="J99" s="2" t="s">
        <v>127</v>
      </c>
      <c r="K99" s="2" t="s">
        <v>128</v>
      </c>
      <c r="L99" s="2" t="s">
        <v>163</v>
      </c>
      <c r="M99" s="2" t="s">
        <v>1202</v>
      </c>
      <c r="N99" s="2">
        <v>2023020272</v>
      </c>
      <c r="O99" s="2">
        <v>11945544588</v>
      </c>
      <c r="P99" s="2">
        <v>560984431</v>
      </c>
      <c r="Q99" s="2">
        <v>48439808895</v>
      </c>
      <c r="R99" s="7">
        <v>38211</v>
      </c>
      <c r="S99" s="2" t="s">
        <v>132</v>
      </c>
      <c r="T99" s="2" t="s">
        <v>133</v>
      </c>
      <c r="U99" s="2" t="s">
        <v>1204</v>
      </c>
      <c r="V99" s="8" t="s">
        <v>1205</v>
      </c>
      <c r="W99" s="2" t="s">
        <v>369</v>
      </c>
      <c r="X99" s="2" t="s">
        <v>137</v>
      </c>
      <c r="Y99" s="2" t="s">
        <v>138</v>
      </c>
      <c r="Z99" s="2" t="s">
        <v>139</v>
      </c>
      <c r="AB99" s="2">
        <v>4</v>
      </c>
      <c r="AC99" s="2">
        <v>1</v>
      </c>
      <c r="AD99" s="2">
        <f t="shared" si="0"/>
        <v>2</v>
      </c>
      <c r="AF99" s="2">
        <f t="shared" si="1"/>
        <v>2</v>
      </c>
      <c r="AG99" s="2" t="str">
        <f t="shared" si="2"/>
        <v>Ok</v>
      </c>
      <c r="AH99" s="2" t="s">
        <v>169</v>
      </c>
      <c r="AI99" s="2">
        <v>0</v>
      </c>
      <c r="AJ99" s="2" t="s">
        <v>141</v>
      </c>
      <c r="AK99" s="2">
        <f>IFERROR(VLOOKUP(AJ99,Dicionário!A:B,2,0),"Conferir")</f>
        <v>2</v>
      </c>
      <c r="AL99" s="2">
        <v>2500</v>
      </c>
      <c r="AM99" s="2" t="s">
        <v>170</v>
      </c>
      <c r="AN99" s="9">
        <f>IFERROR(VLOOKUP(AM99,Dicionário!A:B,2,0),"Conferir")</f>
        <v>2</v>
      </c>
      <c r="AO99" s="2">
        <v>300</v>
      </c>
      <c r="AP99" s="2" t="s">
        <v>170</v>
      </c>
      <c r="AQ99" s="2">
        <f>IFERROR(VLOOKUP(AP99,Dicionário!A:B,2,0),"Conferir")</f>
        <v>2</v>
      </c>
      <c r="AR99" s="2">
        <v>0</v>
      </c>
      <c r="AS99" s="2" t="s">
        <v>141</v>
      </c>
      <c r="AT99" s="9">
        <f>IFERROR(VLOOKUP(AS99,Dicionário!A:B,2,0),"Conferir")</f>
        <v>2</v>
      </c>
      <c r="AU99" s="2">
        <v>0</v>
      </c>
      <c r="AV99" s="2">
        <f t="shared" si="15"/>
        <v>0</v>
      </c>
      <c r="AW99" s="2" t="s">
        <v>141</v>
      </c>
      <c r="AX99" s="9">
        <f>IFERROR(VLOOKUP(AW99,Dicionário!A:B,2,0),"Conferir")</f>
        <v>2</v>
      </c>
      <c r="AY99" s="2">
        <v>880</v>
      </c>
      <c r="AZ99" s="2" t="s">
        <v>587</v>
      </c>
      <c r="BA99" s="10">
        <f>IFERROR(VLOOKUP(AZ99,Dicionário!A:B,2,0),"Conferir")</f>
        <v>2</v>
      </c>
      <c r="BB99" s="2">
        <v>0</v>
      </c>
      <c r="BC99" s="2" t="s">
        <v>141</v>
      </c>
      <c r="BD99" s="10">
        <f>IFERROR(VLOOKUP(BC99,Dicionário!A:B,2,0),"Conferir")</f>
        <v>2</v>
      </c>
      <c r="BF99" s="2">
        <v>0</v>
      </c>
      <c r="BG99" s="2" t="s">
        <v>143</v>
      </c>
      <c r="BH99" s="10">
        <f>IFERROR(VLOOKUP(BG99,Dicionário!$A:$B,2,0),"CONFERIR")</f>
        <v>1</v>
      </c>
      <c r="BI99" s="2">
        <v>0</v>
      </c>
      <c r="BJ99" s="2" t="s">
        <v>144</v>
      </c>
      <c r="BK99" s="10">
        <f>IFERROR(VLOOKUP(BJ99,Dicionário!$A:$B,2,0),"CONFERIR")</f>
        <v>2</v>
      </c>
      <c r="BL99" s="2">
        <v>0</v>
      </c>
      <c r="BM99" s="2" t="s">
        <v>378</v>
      </c>
      <c r="BN99" s="10">
        <f>IFERROR(VLOOKUP(BM99,Dicionário!$A:$B,2,0),"CONFERIR")</f>
        <v>2</v>
      </c>
      <c r="BO99" s="2">
        <v>68</v>
      </c>
      <c r="BP99" s="2" t="s">
        <v>146</v>
      </c>
      <c r="BQ99" s="10">
        <f>IFERROR(VLOOKUP(BP99,Dicionário!$A:$B,2,0),"CONFERIR")</f>
        <v>2</v>
      </c>
      <c r="BR99" s="2">
        <v>131</v>
      </c>
      <c r="BS99" s="2" t="s">
        <v>146</v>
      </c>
      <c r="BT99" s="10">
        <f>IFERROR(VLOOKUP(BS99,Dicionário!$A:$B,2,0),"CONFERIR")</f>
        <v>2</v>
      </c>
      <c r="BU99" s="2">
        <v>0</v>
      </c>
      <c r="BV99" s="2" t="s">
        <v>150</v>
      </c>
      <c r="BW99" s="10">
        <f>IFERROR(VLOOKUP(BV99,Dicionário!$A:$B,2,0),"CONFERIR")</f>
        <v>2</v>
      </c>
      <c r="BX99" s="2" t="s">
        <v>148</v>
      </c>
      <c r="BY99" s="2">
        <v>109</v>
      </c>
      <c r="BZ99" s="2" t="s">
        <v>763</v>
      </c>
      <c r="CA99" s="10">
        <f>IFERROR(VLOOKUP(BZ99,Dicionário!$A:$B,2,0),"CONFERIR")</f>
        <v>0</v>
      </c>
      <c r="CB99" s="2">
        <v>150</v>
      </c>
      <c r="CC99" s="2">
        <v>0</v>
      </c>
      <c r="CD99" s="2" t="s">
        <v>150</v>
      </c>
      <c r="CE99" s="10">
        <f>IFERROR(VLOOKUP(CD99,Dicionário!$A:$B,2,0),"CONFERIR")</f>
        <v>2</v>
      </c>
      <c r="CF99" s="2">
        <v>400</v>
      </c>
      <c r="CG99" s="2" t="s">
        <v>267</v>
      </c>
      <c r="CH99" s="10">
        <f>IFERROR(VLOOKUP(CG99,Dicionário!$A:$B,2,0),"CONFERIR")</f>
        <v>0</v>
      </c>
      <c r="CI99" s="2">
        <v>150</v>
      </c>
      <c r="CJ99" s="2" t="s">
        <v>175</v>
      </c>
      <c r="CK99" s="10">
        <f>IFERROR(VLOOKUP(CJ99,Dicionário!$A:$B,2,0),"CONFERIR")</f>
        <v>2</v>
      </c>
      <c r="CL99" s="2" t="s">
        <v>801</v>
      </c>
      <c r="CM99" s="2">
        <v>1</v>
      </c>
      <c r="CN99" s="2">
        <v>0</v>
      </c>
      <c r="CO99" s="2">
        <v>352</v>
      </c>
      <c r="CP99" s="2" t="s">
        <v>154</v>
      </c>
      <c r="CQ99" s="10">
        <f>IFERROR(VLOOKUP(CP99,Dicionário!$A:$B,2,0),"CONFERIR")</f>
        <v>2</v>
      </c>
      <c r="CR99" s="2">
        <v>0</v>
      </c>
      <c r="CS99" s="2" t="s">
        <v>150</v>
      </c>
      <c r="CT99" s="10">
        <f>IFERROR(VLOOKUP(CS99,Dicionário!A:B,2,0),"Conferir")</f>
        <v>2</v>
      </c>
      <c r="CU99" s="2">
        <v>0</v>
      </c>
      <c r="CV99" s="2" t="s">
        <v>150</v>
      </c>
      <c r="CW99" s="10">
        <f>IFERROR(VLOOKUP(CV99,Dicionário!A:B,2,0),"Conferir")</f>
        <v>2</v>
      </c>
      <c r="CX99" s="2">
        <f t="shared" si="4"/>
        <v>0</v>
      </c>
      <c r="CY99" s="2">
        <v>0</v>
      </c>
      <c r="CZ99" s="2" t="s">
        <v>177</v>
      </c>
      <c r="DA99" s="10">
        <f>IFERROR(VLOOKUP(CZ99,Dicionário!$A:$B,2,0),"CONFERIR")</f>
        <v>0</v>
      </c>
      <c r="DB99" s="2" t="s">
        <v>1206</v>
      </c>
      <c r="DC99" s="2" t="s">
        <v>155</v>
      </c>
      <c r="DD99" s="2" t="s">
        <v>155</v>
      </c>
      <c r="DE99" s="10">
        <f>IFERROR(VLOOKUP(DD99,Dicionário!A:B,2,0),"Conferir")</f>
        <v>1</v>
      </c>
      <c r="DF99" s="2" t="s">
        <v>156</v>
      </c>
      <c r="DH99" s="2" t="s">
        <v>157</v>
      </c>
      <c r="DI99" s="10">
        <f>IFERROR(VLOOKUP(DH99,Dicionário!$A:$B,2,0),"CONFERIR")</f>
        <v>2</v>
      </c>
      <c r="DJ99" s="2" t="s">
        <v>217</v>
      </c>
      <c r="DK99" s="10">
        <f>IFERROR(VLOOKUP(DJ99,Dicionário!A:B,2,0),"Conferir")</f>
        <v>6</v>
      </c>
      <c r="DL99" s="2" t="s">
        <v>206</v>
      </c>
      <c r="DM99" s="10">
        <f>IFERROR(VLOOKUP(DL99,Dicionário!A:B,2,0),"Conferir")</f>
        <v>7</v>
      </c>
      <c r="DN99" s="2" t="s">
        <v>126</v>
      </c>
      <c r="DO99" s="10">
        <f>IFERROR(VLOOKUP(DN99,Dicionário!A:B,2,0),"Conferir")</f>
        <v>2</v>
      </c>
      <c r="DP99" s="2" t="s">
        <v>125</v>
      </c>
      <c r="DQ99" s="10">
        <f>IFERROR(VLOOKUP(DP99,Dicionário!A:B,2,0),"Conferir")</f>
        <v>1</v>
      </c>
      <c r="DS99" s="2">
        <f t="shared" si="5"/>
        <v>3680</v>
      </c>
      <c r="DT99" s="2">
        <f t="shared" si="6"/>
        <v>1360</v>
      </c>
      <c r="DU99" s="2">
        <v>19</v>
      </c>
      <c r="DV99" s="2">
        <v>2022</v>
      </c>
    </row>
    <row r="100" spans="1:126" ht="13" x14ac:dyDescent="0.15">
      <c r="A100" s="6">
        <v>44967.620341064816</v>
      </c>
      <c r="B100" s="2" t="s">
        <v>1274</v>
      </c>
      <c r="C100" s="2" t="s">
        <v>1272</v>
      </c>
      <c r="D100" s="2" t="s">
        <v>392</v>
      </c>
      <c r="E100" s="2" t="s">
        <v>125</v>
      </c>
      <c r="F100" s="2" t="s">
        <v>126</v>
      </c>
      <c r="G100" s="2" t="s">
        <v>126</v>
      </c>
      <c r="H100" s="2" t="s">
        <v>162</v>
      </c>
      <c r="I100" s="2">
        <v>2</v>
      </c>
      <c r="J100" s="2" t="s">
        <v>127</v>
      </c>
      <c r="K100" s="2" t="s">
        <v>128</v>
      </c>
      <c r="L100" s="2" t="s">
        <v>163</v>
      </c>
      <c r="M100" s="2" t="s">
        <v>1273</v>
      </c>
      <c r="N100" s="2">
        <v>2023020289</v>
      </c>
      <c r="O100" s="2">
        <v>11985276674</v>
      </c>
      <c r="P100" s="2">
        <v>599453710</v>
      </c>
      <c r="Q100" s="2">
        <v>51671144899</v>
      </c>
      <c r="R100" s="7">
        <v>38738</v>
      </c>
      <c r="S100" s="2" t="s">
        <v>132</v>
      </c>
      <c r="T100" s="2" t="s">
        <v>133</v>
      </c>
      <c r="U100" s="2" t="s">
        <v>1275</v>
      </c>
      <c r="V100" s="8" t="s">
        <v>1276</v>
      </c>
      <c r="W100" s="2" t="s">
        <v>168</v>
      </c>
      <c r="X100" s="2" t="s">
        <v>137</v>
      </c>
      <c r="Y100" s="2" t="s">
        <v>138</v>
      </c>
      <c r="Z100" s="2" t="s">
        <v>139</v>
      </c>
      <c r="AB100" s="2">
        <v>3</v>
      </c>
      <c r="AC100" s="2">
        <v>3</v>
      </c>
      <c r="AD100" s="2">
        <f t="shared" si="0"/>
        <v>6</v>
      </c>
      <c r="AF100" s="2">
        <f t="shared" si="1"/>
        <v>6</v>
      </c>
      <c r="AG100" s="2" t="str">
        <f t="shared" si="2"/>
        <v>Ok</v>
      </c>
      <c r="AH100" s="2" t="s">
        <v>140</v>
      </c>
      <c r="AI100" s="2">
        <v>0</v>
      </c>
      <c r="AJ100" s="2" t="s">
        <v>141</v>
      </c>
      <c r="AK100" s="2">
        <f>IFERROR(VLOOKUP(AJ100,Dicionário!A:B,2,0),"Conferir")</f>
        <v>2</v>
      </c>
      <c r="AL100" s="2">
        <v>0</v>
      </c>
      <c r="AM100" s="2" t="s">
        <v>141</v>
      </c>
      <c r="AN100" s="9">
        <f>IFERROR(VLOOKUP(AM100,Dicionário!A:B,2,0),"Conferir")</f>
        <v>2</v>
      </c>
      <c r="AO100" s="2">
        <v>5140</v>
      </c>
      <c r="AP100" s="2" t="s">
        <v>142</v>
      </c>
      <c r="AQ100" s="2">
        <f>IFERROR(VLOOKUP(AP100,Dicionário!A:B,2,0),"Conferir")</f>
        <v>2</v>
      </c>
      <c r="AR100" s="2">
        <v>0</v>
      </c>
      <c r="AS100" s="2" t="s">
        <v>141</v>
      </c>
      <c r="AT100" s="9">
        <f>IFERROR(VLOOKUP(AS100,Dicionário!A:B,2,0),"Conferir")</f>
        <v>2</v>
      </c>
      <c r="AU100" s="2">
        <v>0</v>
      </c>
      <c r="AV100" s="2">
        <f t="shared" si="15"/>
        <v>0</v>
      </c>
      <c r="AW100" s="2" t="s">
        <v>141</v>
      </c>
      <c r="AX100" s="9">
        <f>IFERROR(VLOOKUP(AW100,Dicionário!A:B,2,0),"Conferir")</f>
        <v>2</v>
      </c>
      <c r="AY100" s="2">
        <v>0</v>
      </c>
      <c r="AZ100" s="2" t="s">
        <v>141</v>
      </c>
      <c r="BA100" s="10">
        <f>IFERROR(VLOOKUP(AZ100,Dicionário!A:B,2,0),"Conferir")</f>
        <v>2</v>
      </c>
      <c r="BB100" s="2">
        <v>0</v>
      </c>
      <c r="BC100" s="2" t="s">
        <v>141</v>
      </c>
      <c r="BD100" s="10">
        <f>IFERROR(VLOOKUP(BC100,Dicionário!A:B,2,0),"Conferir")</f>
        <v>2</v>
      </c>
      <c r="BF100" s="2">
        <v>0</v>
      </c>
      <c r="BG100" s="2" t="s">
        <v>143</v>
      </c>
      <c r="BH100" s="10">
        <f>IFERROR(VLOOKUP(BG100,Dicionário!$A:$B,2,0),"CONFERIR")</f>
        <v>1</v>
      </c>
      <c r="BI100" s="2">
        <v>0</v>
      </c>
      <c r="BJ100" s="2" t="s">
        <v>144</v>
      </c>
      <c r="BK100" s="10">
        <f>IFERROR(VLOOKUP(BJ100,Dicionário!$A:$B,2,0),"CONFERIR")</f>
        <v>2</v>
      </c>
      <c r="BL100" s="2">
        <v>4334</v>
      </c>
      <c r="BM100" s="2" t="s">
        <v>145</v>
      </c>
      <c r="BN100" s="10">
        <f>IFERROR(VLOOKUP(BM100,Dicionário!$A:$B,2,0),"CONFERIR")</f>
        <v>2</v>
      </c>
      <c r="BO100" s="2">
        <v>198</v>
      </c>
      <c r="BP100" s="2" t="s">
        <v>146</v>
      </c>
      <c r="BQ100" s="10">
        <f>IFERROR(VLOOKUP(BP100,Dicionário!$A:$B,2,0),"CONFERIR")</f>
        <v>2</v>
      </c>
      <c r="BR100" s="2">
        <v>128</v>
      </c>
      <c r="BS100" s="2" t="s">
        <v>146</v>
      </c>
      <c r="BT100" s="10">
        <f>IFERROR(VLOOKUP(BS100,Dicionário!$A:$B,2,0),"CONFERIR")</f>
        <v>2</v>
      </c>
      <c r="BU100" s="2">
        <v>53</v>
      </c>
      <c r="BV100" s="2" t="s">
        <v>147</v>
      </c>
      <c r="BW100" s="10">
        <f>IFERROR(VLOOKUP(BV100,Dicionário!$A:$B,2,0),"CONFERIR")</f>
        <v>2</v>
      </c>
      <c r="BX100" s="2" t="s">
        <v>148</v>
      </c>
      <c r="BY100" s="2">
        <v>109</v>
      </c>
      <c r="BZ100" s="2" t="s">
        <v>149</v>
      </c>
      <c r="CA100" s="10">
        <f>IFERROR(VLOOKUP(BZ100,Dicionário!$A:$B,2,0),"CONFERIR")</f>
        <v>2</v>
      </c>
      <c r="CB100" s="2">
        <v>600</v>
      </c>
      <c r="CC100" s="2">
        <v>0</v>
      </c>
      <c r="CD100" s="2" t="s">
        <v>150</v>
      </c>
      <c r="CE100" s="10">
        <f>IFERROR(VLOOKUP(CD100,Dicionário!$A:$B,2,0),"CONFERIR")</f>
        <v>2</v>
      </c>
      <c r="CF100" s="2">
        <v>954</v>
      </c>
      <c r="CG100" s="2" t="s">
        <v>297</v>
      </c>
      <c r="CH100" s="10">
        <f>IFERROR(VLOOKUP(CG100,Dicionário!$A:$B,2,0),"CONFERIR")</f>
        <v>2</v>
      </c>
      <c r="CI100" s="2">
        <v>1030</v>
      </c>
      <c r="CJ100" s="2" t="s">
        <v>152</v>
      </c>
      <c r="CK100" s="10">
        <f>IFERROR(VLOOKUP(CJ100,Dicionário!$A:$B,2,0),"CONFERIR")</f>
        <v>2</v>
      </c>
      <c r="CL100" s="2" t="s">
        <v>1277</v>
      </c>
      <c r="CM100" s="2">
        <v>1</v>
      </c>
      <c r="CN100" s="2">
        <v>0</v>
      </c>
      <c r="CO100" s="2">
        <v>1868</v>
      </c>
      <c r="CP100" s="2" t="s">
        <v>154</v>
      </c>
      <c r="CQ100" s="10">
        <f>IFERROR(VLOOKUP(CP100,Dicionário!$A:$B,2,0),"CONFERIR")</f>
        <v>2</v>
      </c>
      <c r="CR100" s="2">
        <v>0</v>
      </c>
      <c r="CS100" s="2" t="s">
        <v>150</v>
      </c>
      <c r="CT100" s="10">
        <f>IFERROR(VLOOKUP(CS100,Dicionário!A:B,2,0),"Conferir")</f>
        <v>2</v>
      </c>
      <c r="CU100" s="2">
        <v>0</v>
      </c>
      <c r="CV100" s="2" t="s">
        <v>150</v>
      </c>
      <c r="CW100" s="10">
        <f>IFERROR(VLOOKUP(CV100,Dicionário!A:B,2,0),"Conferir")</f>
        <v>2</v>
      </c>
      <c r="CX100" s="2">
        <f t="shared" si="4"/>
        <v>0</v>
      </c>
      <c r="CY100" s="2">
        <v>1382</v>
      </c>
      <c r="CZ100" s="2" t="s">
        <v>154</v>
      </c>
      <c r="DA100" s="10">
        <f>IFERROR(VLOOKUP(CZ100,Dicionário!$A:$B,2,0),"CONFERIR")</f>
        <v>2</v>
      </c>
      <c r="DC100" s="2" t="s">
        <v>155</v>
      </c>
      <c r="DD100" s="2" t="s">
        <v>155</v>
      </c>
      <c r="DE100" s="10">
        <f>IFERROR(VLOOKUP(DD100,Dicionário!A:B,2,0),"Conferir")</f>
        <v>1</v>
      </c>
      <c r="DF100" s="2" t="s">
        <v>179</v>
      </c>
      <c r="DH100" s="2" t="s">
        <v>157</v>
      </c>
      <c r="DI100" s="10">
        <f>IFERROR(VLOOKUP(DH100,Dicionário!$A:$B,2,0),"CONFERIR")</f>
        <v>2</v>
      </c>
      <c r="DJ100" s="2" t="s">
        <v>206</v>
      </c>
      <c r="DK100" s="10">
        <f>IFERROR(VLOOKUP(DJ100,Dicionário!A:B,2,0),"Conferir")</f>
        <v>7</v>
      </c>
      <c r="DL100" s="2" t="s">
        <v>206</v>
      </c>
      <c r="DM100" s="10">
        <f>IFERROR(VLOOKUP(DL100,Dicionário!A:B,2,0),"Conferir")</f>
        <v>7</v>
      </c>
      <c r="DN100" s="2" t="s">
        <v>126</v>
      </c>
      <c r="DO100" s="10">
        <f>IFERROR(VLOOKUP(DN100,Dicionário!A:B,2,0),"Conferir")</f>
        <v>2</v>
      </c>
      <c r="DP100" s="2" t="s">
        <v>126</v>
      </c>
      <c r="DQ100" s="10">
        <f>IFERROR(VLOOKUP(DP100,Dicionário!A:B,2,0),"Conferir")</f>
        <v>2</v>
      </c>
      <c r="DS100" s="2">
        <f t="shared" si="5"/>
        <v>5140</v>
      </c>
      <c r="DT100" s="2">
        <f t="shared" si="6"/>
        <v>10656</v>
      </c>
      <c r="DU100" s="2">
        <v>17</v>
      </c>
      <c r="DV100" s="2">
        <v>2022</v>
      </c>
    </row>
    <row r="101" spans="1:126" ht="13" x14ac:dyDescent="0.15">
      <c r="A101" s="6">
        <v>44966.63663627315</v>
      </c>
      <c r="B101" s="2" t="s">
        <v>710</v>
      </c>
      <c r="C101" s="2" t="s">
        <v>707</v>
      </c>
      <c r="D101" s="2" t="s">
        <v>218</v>
      </c>
      <c r="E101" s="2" t="s">
        <v>125</v>
      </c>
      <c r="F101" s="2" t="s">
        <v>126</v>
      </c>
      <c r="G101" s="2" t="s">
        <v>708</v>
      </c>
      <c r="H101" s="2">
        <v>3</v>
      </c>
      <c r="I101" s="2">
        <v>2</v>
      </c>
      <c r="J101" s="2" t="s">
        <v>127</v>
      </c>
      <c r="K101" s="2" t="s">
        <v>128</v>
      </c>
      <c r="L101" s="2" t="s">
        <v>163</v>
      </c>
      <c r="M101" s="2" t="s">
        <v>709</v>
      </c>
      <c r="N101" s="2">
        <v>2023020130</v>
      </c>
      <c r="O101" s="2">
        <v>11959004699</v>
      </c>
      <c r="P101" s="2">
        <v>530805625</v>
      </c>
      <c r="Q101" s="2">
        <v>41144572835</v>
      </c>
      <c r="R101" s="7">
        <v>38206</v>
      </c>
      <c r="S101" s="2" t="s">
        <v>224</v>
      </c>
      <c r="T101" s="2" t="s">
        <v>133</v>
      </c>
      <c r="U101" s="2" t="s">
        <v>711</v>
      </c>
      <c r="V101" s="8" t="s">
        <v>712</v>
      </c>
      <c r="W101" s="2" t="s">
        <v>168</v>
      </c>
      <c r="X101" s="2" t="s">
        <v>137</v>
      </c>
      <c r="Y101" s="2" t="s">
        <v>138</v>
      </c>
      <c r="Z101" s="2" t="s">
        <v>139</v>
      </c>
      <c r="AB101" s="2">
        <v>3</v>
      </c>
      <c r="AC101" s="2">
        <v>3</v>
      </c>
      <c r="AD101" s="2">
        <f t="shared" si="0"/>
        <v>6</v>
      </c>
      <c r="AE101" s="2">
        <v>0</v>
      </c>
      <c r="AF101" s="2">
        <f t="shared" si="1"/>
        <v>6</v>
      </c>
      <c r="AG101" s="2" t="str">
        <f t="shared" si="2"/>
        <v>Ok</v>
      </c>
      <c r="AH101" s="2" t="s">
        <v>140</v>
      </c>
      <c r="AI101" s="2">
        <v>0</v>
      </c>
      <c r="AJ101" s="2" t="s">
        <v>141</v>
      </c>
      <c r="AK101" s="2">
        <f>IFERROR(VLOOKUP(AJ101,Dicionário!A:B,2,0),"Conferir")</f>
        <v>2</v>
      </c>
      <c r="AL101" s="2">
        <v>2405</v>
      </c>
      <c r="AM101" s="2" t="s">
        <v>142</v>
      </c>
      <c r="AN101" s="9">
        <f>IFERROR(VLOOKUP(AM101,Dicionário!A:B,2,0),"Conferir")</f>
        <v>2</v>
      </c>
      <c r="AO101" s="2">
        <v>2711</v>
      </c>
      <c r="AP101" s="2" t="s">
        <v>142</v>
      </c>
      <c r="AQ101" s="2">
        <f>IFERROR(VLOOKUP(AP101,Dicionário!A:B,2,0),"Conferir")</f>
        <v>2</v>
      </c>
      <c r="AR101" s="2">
        <v>0</v>
      </c>
      <c r="AS101" s="2" t="s">
        <v>141</v>
      </c>
      <c r="AT101" s="9">
        <f>IFERROR(VLOOKUP(AS101,Dicionário!A:B,2,0),"Conferir")</f>
        <v>2</v>
      </c>
      <c r="AU101" s="2">
        <v>0</v>
      </c>
      <c r="AV101" s="2">
        <f t="shared" si="15"/>
        <v>18</v>
      </c>
      <c r="AW101" s="2" t="s">
        <v>141</v>
      </c>
      <c r="AX101" s="9">
        <f>IFERROR(VLOOKUP(AW101,Dicionário!A:B,2,0),"Conferir")</f>
        <v>2</v>
      </c>
      <c r="AY101" s="2">
        <v>0</v>
      </c>
      <c r="AZ101" s="2" t="s">
        <v>141</v>
      </c>
      <c r="BA101" s="10">
        <f>IFERROR(VLOOKUP(AZ101,Dicionário!A:B,2,0),"Conferir")</f>
        <v>2</v>
      </c>
      <c r="BB101" s="2">
        <v>0</v>
      </c>
      <c r="BC101" s="2" t="s">
        <v>141</v>
      </c>
      <c r="BD101" s="10">
        <f>IFERROR(VLOOKUP(BC101,Dicionário!A:B,2,0),"Conferir")</f>
        <v>2</v>
      </c>
      <c r="BF101" s="2">
        <v>0</v>
      </c>
      <c r="BG101" s="2" t="s">
        <v>265</v>
      </c>
      <c r="BH101" s="10">
        <f>IFERROR(VLOOKUP(BG101,Dicionário!$A:$B,2,0),"CONFERIR")</f>
        <v>3</v>
      </c>
      <c r="BI101" s="2">
        <v>0</v>
      </c>
      <c r="BJ101" s="2" t="s">
        <v>238</v>
      </c>
      <c r="BK101" s="10">
        <f>IFERROR(VLOOKUP(BJ101,Dicionário!$A:$B,2,0),"CONFERIR")</f>
        <v>2</v>
      </c>
      <c r="BL101" s="2">
        <v>0</v>
      </c>
      <c r="BM101" s="2" t="s">
        <v>150</v>
      </c>
      <c r="BN101" s="10">
        <f>IFERROR(VLOOKUP(BM101,Dicionário!$A:$B,2,0),"CONFERIR")</f>
        <v>2</v>
      </c>
      <c r="BO101" s="2">
        <v>146</v>
      </c>
      <c r="BP101" s="2" t="s">
        <v>146</v>
      </c>
      <c r="BQ101" s="10">
        <f>IFERROR(VLOOKUP(BP101,Dicionário!$A:$B,2,0),"CONFERIR")</f>
        <v>2</v>
      </c>
      <c r="BR101" s="2">
        <v>302</v>
      </c>
      <c r="BS101" s="2" t="s">
        <v>146</v>
      </c>
      <c r="BT101" s="10">
        <f>IFERROR(VLOOKUP(BS101,Dicionário!$A:$B,2,0),"CONFERIR")</f>
        <v>2</v>
      </c>
      <c r="BU101" s="2">
        <v>60</v>
      </c>
      <c r="BV101" s="2" t="s">
        <v>147</v>
      </c>
      <c r="BW101" s="10">
        <f>IFERROR(VLOOKUP(BV101,Dicionário!$A:$B,2,0),"CONFERIR")</f>
        <v>2</v>
      </c>
      <c r="BX101" s="2" t="s">
        <v>202</v>
      </c>
      <c r="BY101" s="2">
        <v>108</v>
      </c>
      <c r="BZ101" s="2" t="s">
        <v>149</v>
      </c>
      <c r="CA101" s="10">
        <f>IFERROR(VLOOKUP(BZ101,Dicionário!$A:$B,2,0),"CONFERIR")</f>
        <v>2</v>
      </c>
      <c r="CB101" s="2">
        <v>477</v>
      </c>
      <c r="CC101" s="2">
        <v>1137</v>
      </c>
      <c r="CD101" s="2" t="s">
        <v>214</v>
      </c>
      <c r="CE101" s="10">
        <f>IFERROR(VLOOKUP(CD101,Dicionário!$A:$B,2,0),"CONFERIR")</f>
        <v>2</v>
      </c>
      <c r="CF101" s="2">
        <v>194</v>
      </c>
      <c r="CG101" s="2" t="s">
        <v>151</v>
      </c>
      <c r="CH101" s="10">
        <f>IFERROR(VLOOKUP(CG101,Dicionário!$A:$B,2,0),"CONFERIR")</f>
        <v>2</v>
      </c>
      <c r="CI101" s="2">
        <v>175</v>
      </c>
      <c r="CJ101" s="2" t="s">
        <v>175</v>
      </c>
      <c r="CK101" s="10">
        <f>IFERROR(VLOOKUP(CJ101,Dicionário!$A:$B,2,0),"CONFERIR")</f>
        <v>2</v>
      </c>
      <c r="CL101" s="2" t="s">
        <v>713</v>
      </c>
      <c r="CM101" s="2">
        <v>1</v>
      </c>
      <c r="CN101" s="2">
        <v>0</v>
      </c>
      <c r="CO101" s="2">
        <v>814</v>
      </c>
      <c r="CP101" s="2" t="s">
        <v>545</v>
      </c>
      <c r="CQ101" s="10">
        <f>IFERROR(VLOOKUP(CP101,Dicionário!$A:$B,2,0),"CONFERIR")</f>
        <v>2</v>
      </c>
      <c r="CR101" s="2">
        <v>0</v>
      </c>
      <c r="CS101" s="2" t="s">
        <v>150</v>
      </c>
      <c r="CT101" s="10">
        <f>IFERROR(VLOOKUP(CS101,Dicionário!A:B,2,0),"Conferir")</f>
        <v>2</v>
      </c>
      <c r="CU101" s="2">
        <v>213</v>
      </c>
      <c r="CV101" s="2" t="s">
        <v>154</v>
      </c>
      <c r="CW101" s="10">
        <f>IFERROR(VLOOKUP(CV101,Dicionário!A:B,2,0),"Conferir")</f>
        <v>2</v>
      </c>
      <c r="CX101" s="2">
        <f t="shared" si="4"/>
        <v>17.75</v>
      </c>
      <c r="CY101" s="2">
        <v>8486</v>
      </c>
      <c r="CZ101" s="2" t="s">
        <v>154</v>
      </c>
      <c r="DA101" s="10">
        <f>IFERROR(VLOOKUP(CZ101,Dicionário!$A:$B,2,0),"CONFERIR")</f>
        <v>2</v>
      </c>
      <c r="DB101" s="2" t="s">
        <v>714</v>
      </c>
      <c r="DC101" s="2" t="s">
        <v>190</v>
      </c>
      <c r="DD101" s="2" t="s">
        <v>190</v>
      </c>
      <c r="DE101" s="10">
        <f>IFERROR(VLOOKUP(DD101,Dicionário!A:B,2,0),"Conferir")</f>
        <v>2</v>
      </c>
      <c r="DF101" s="2" t="s">
        <v>156</v>
      </c>
      <c r="DG101" s="2" t="s">
        <v>126</v>
      </c>
      <c r="DH101" s="2" t="s">
        <v>157</v>
      </c>
      <c r="DI101" s="10">
        <f>IFERROR(VLOOKUP(DH101,Dicionário!$A:$B,2,0),"CONFERIR")</f>
        <v>2</v>
      </c>
      <c r="DJ101" s="2" t="s">
        <v>217</v>
      </c>
      <c r="DK101" s="10">
        <f>IFERROR(VLOOKUP(DJ101,Dicionário!A:B,2,0),"Conferir")</f>
        <v>6</v>
      </c>
      <c r="DL101" s="2" t="s">
        <v>158</v>
      </c>
      <c r="DM101" s="10">
        <f>IFERROR(VLOOKUP(DL101,Dicionário!A:B,2,0),"Conferir")</f>
        <v>5</v>
      </c>
      <c r="DN101" s="2" t="s">
        <v>126</v>
      </c>
      <c r="DO101" s="10">
        <f>IFERROR(VLOOKUP(DN101,Dicionário!A:B,2,0),"Conferir")</f>
        <v>2</v>
      </c>
      <c r="DP101" s="2" t="s">
        <v>126</v>
      </c>
      <c r="DQ101" s="10">
        <f>IFERROR(VLOOKUP(DP101,Dicionário!A:B,2,0),"Conferir")</f>
        <v>2</v>
      </c>
      <c r="DS101" s="2">
        <f t="shared" si="5"/>
        <v>5116</v>
      </c>
      <c r="DT101" s="2">
        <f t="shared" si="6"/>
        <v>11899</v>
      </c>
      <c r="DU101" s="2">
        <v>19</v>
      </c>
      <c r="DV101" s="2">
        <v>2021</v>
      </c>
    </row>
    <row r="102" spans="1:126" ht="13" x14ac:dyDescent="0.15">
      <c r="A102" s="6">
        <v>44965.637767511573</v>
      </c>
      <c r="B102" s="2" t="s">
        <v>812</v>
      </c>
      <c r="C102" s="2" t="s">
        <v>810</v>
      </c>
      <c r="D102" s="2" t="s">
        <v>258</v>
      </c>
      <c r="E102" s="2" t="s">
        <v>125</v>
      </c>
      <c r="F102" s="2" t="s">
        <v>126</v>
      </c>
      <c r="G102" s="2" t="s">
        <v>126</v>
      </c>
      <c r="H102" s="2">
        <v>2</v>
      </c>
      <c r="I102" s="2" t="s">
        <v>162</v>
      </c>
      <c r="J102" s="2">
        <v>1</v>
      </c>
      <c r="K102" s="2" t="s">
        <v>163</v>
      </c>
      <c r="L102" s="2" t="s">
        <v>128</v>
      </c>
      <c r="M102" s="2" t="s">
        <v>811</v>
      </c>
      <c r="N102" s="2">
        <v>2023020151</v>
      </c>
      <c r="O102" s="2">
        <v>11977081026</v>
      </c>
      <c r="P102" s="2">
        <v>543610068</v>
      </c>
      <c r="Q102" s="2">
        <v>44169013808</v>
      </c>
      <c r="R102" s="7">
        <v>34606</v>
      </c>
      <c r="S102" s="2" t="s">
        <v>387</v>
      </c>
      <c r="T102" s="2" t="s">
        <v>133</v>
      </c>
      <c r="U102" s="2" t="s">
        <v>813</v>
      </c>
      <c r="V102" s="8" t="s">
        <v>814</v>
      </c>
      <c r="W102" s="2" t="s">
        <v>168</v>
      </c>
      <c r="X102" s="2" t="s">
        <v>137</v>
      </c>
      <c r="Y102" s="2" t="s">
        <v>138</v>
      </c>
      <c r="Z102" s="2" t="s">
        <v>139</v>
      </c>
      <c r="AB102" s="2">
        <v>5</v>
      </c>
      <c r="AC102" s="2">
        <v>5</v>
      </c>
      <c r="AD102" s="2">
        <f t="shared" si="0"/>
        <v>10</v>
      </c>
      <c r="AE102" s="2">
        <v>0</v>
      </c>
      <c r="AF102" s="2">
        <f t="shared" si="1"/>
        <v>10</v>
      </c>
      <c r="AG102" s="2" t="str">
        <f t="shared" si="2"/>
        <v>Ok</v>
      </c>
      <c r="AH102" s="2" t="s">
        <v>140</v>
      </c>
      <c r="AI102" s="2">
        <v>916</v>
      </c>
      <c r="AJ102" s="2" t="s">
        <v>142</v>
      </c>
      <c r="AK102" s="2">
        <f>IFERROR(VLOOKUP(AJ102,Dicionário!A:B,2,0),"Conferir")</f>
        <v>2</v>
      </c>
      <c r="AL102" s="2">
        <v>0</v>
      </c>
      <c r="AM102" s="2" t="s">
        <v>141</v>
      </c>
      <c r="AN102" s="9">
        <f>IFERROR(VLOOKUP(AM102,Dicionário!A:B,2,0),"Conferir")</f>
        <v>2</v>
      </c>
      <c r="AO102" s="2">
        <v>1413</v>
      </c>
      <c r="AP102" s="2" t="s">
        <v>142</v>
      </c>
      <c r="AQ102" s="2">
        <f>IFERROR(VLOOKUP(AP102,Dicionário!A:B,2,0),"Conferir")</f>
        <v>2</v>
      </c>
      <c r="AR102" s="2">
        <v>0</v>
      </c>
      <c r="AS102" s="2" t="s">
        <v>141</v>
      </c>
      <c r="AT102" s="9">
        <f>IFERROR(VLOOKUP(AS102,Dicionário!A:B,2,0),"Conferir")</f>
        <v>2</v>
      </c>
      <c r="AU102" s="2">
        <v>0</v>
      </c>
      <c r="AV102" s="2">
        <f t="shared" si="15"/>
        <v>0</v>
      </c>
      <c r="AW102" s="2" t="s">
        <v>141</v>
      </c>
      <c r="AX102" s="9">
        <f>IFERROR(VLOOKUP(AW102,Dicionário!A:B,2,0),"Conferir")</f>
        <v>2</v>
      </c>
      <c r="AY102" s="2">
        <v>0</v>
      </c>
      <c r="AZ102" s="2" t="s">
        <v>141</v>
      </c>
      <c r="BA102" s="10">
        <f>IFERROR(VLOOKUP(AZ102,Dicionário!A:B,2,0),"Conferir")</f>
        <v>2</v>
      </c>
      <c r="BB102" s="2">
        <v>600</v>
      </c>
      <c r="BC102" s="2" t="s">
        <v>188</v>
      </c>
      <c r="BD102" s="10">
        <f>IFERROR(VLOOKUP(BC102,Dicionário!A:B,2,0),"Conferir")</f>
        <v>0</v>
      </c>
      <c r="BF102" s="2">
        <v>0</v>
      </c>
      <c r="BG102" s="2" t="s">
        <v>172</v>
      </c>
      <c r="BH102" s="10">
        <f>IFERROR(VLOOKUP(BG102,Dicionário!$A:$B,2,0),"CONFERIR")</f>
        <v>2</v>
      </c>
      <c r="BI102" s="2">
        <v>750</v>
      </c>
      <c r="BJ102" s="2" t="s">
        <v>173</v>
      </c>
      <c r="BK102" s="10">
        <f>IFERROR(VLOOKUP(BJ102,Dicionário!$A:$B,2,0),"CONFERIR")</f>
        <v>2</v>
      </c>
      <c r="BL102" s="2">
        <v>0</v>
      </c>
      <c r="BM102" s="2" t="s">
        <v>150</v>
      </c>
      <c r="BN102" s="10">
        <f>IFERROR(VLOOKUP(BM102,Dicionário!$A:$B,2,0),"CONFERIR")</f>
        <v>2</v>
      </c>
      <c r="BO102" s="2">
        <v>86</v>
      </c>
      <c r="BP102" s="2" t="s">
        <v>146</v>
      </c>
      <c r="BQ102" s="10">
        <f>IFERROR(VLOOKUP(BP102,Dicionário!$A:$B,2,0),"CONFERIR")</f>
        <v>2</v>
      </c>
      <c r="BR102" s="2">
        <v>147</v>
      </c>
      <c r="BS102" s="2" t="s">
        <v>146</v>
      </c>
      <c r="BT102" s="10">
        <f>IFERROR(VLOOKUP(BS102,Dicionário!$A:$B,2,0),"CONFERIR")</f>
        <v>2</v>
      </c>
      <c r="BU102" s="2">
        <v>20</v>
      </c>
      <c r="BV102" s="2" t="s">
        <v>353</v>
      </c>
      <c r="BW102" s="10">
        <f>IFERROR(VLOOKUP(BV102,Dicionário!$A:$B,2,0),"CONFERIR")</f>
        <v>0</v>
      </c>
      <c r="BX102" s="2" t="s">
        <v>202</v>
      </c>
      <c r="BY102" s="2">
        <v>107</v>
      </c>
      <c r="BZ102" s="2" t="s">
        <v>149</v>
      </c>
      <c r="CA102" s="10">
        <f>IFERROR(VLOOKUP(BZ102,Dicionário!$A:$B,2,0),"CONFERIR")</f>
        <v>2</v>
      </c>
      <c r="CB102" s="2">
        <v>0</v>
      </c>
      <c r="CC102" s="2">
        <v>0</v>
      </c>
      <c r="CD102" s="2" t="s">
        <v>150</v>
      </c>
      <c r="CE102" s="10">
        <f>IFERROR(VLOOKUP(CD102,Dicionário!$A:$B,2,0),"CONFERIR")</f>
        <v>2</v>
      </c>
      <c r="CF102" s="2">
        <v>100</v>
      </c>
      <c r="CG102" s="2" t="s">
        <v>151</v>
      </c>
      <c r="CH102" s="10">
        <f>IFERROR(VLOOKUP(CG102,Dicionário!$A:$B,2,0),"CONFERIR")</f>
        <v>2</v>
      </c>
      <c r="CI102" s="2">
        <v>220</v>
      </c>
      <c r="CJ102" s="2" t="s">
        <v>175</v>
      </c>
      <c r="CK102" s="10">
        <f>IFERROR(VLOOKUP(CJ102,Dicionário!$A:$B,2,0),"CONFERIR")</f>
        <v>2</v>
      </c>
      <c r="CL102" s="2" t="s">
        <v>657</v>
      </c>
      <c r="CM102" s="2">
        <v>0</v>
      </c>
      <c r="CN102" s="2">
        <v>0</v>
      </c>
      <c r="CO102" s="2">
        <v>0</v>
      </c>
      <c r="CP102" s="2" t="s">
        <v>150</v>
      </c>
      <c r="CQ102" s="10">
        <f>IFERROR(VLOOKUP(CP102,Dicionário!$A:$B,2,0),"CONFERIR")</f>
        <v>2</v>
      </c>
      <c r="CR102" s="2">
        <v>0</v>
      </c>
      <c r="CS102" s="2" t="s">
        <v>150</v>
      </c>
      <c r="CT102" s="10">
        <f>IFERROR(VLOOKUP(CS102,Dicionário!A:B,2,0),"Conferir")</f>
        <v>2</v>
      </c>
      <c r="CU102" s="2">
        <v>0</v>
      </c>
      <c r="CV102" s="2" t="s">
        <v>150</v>
      </c>
      <c r="CW102" s="10">
        <f>IFERROR(VLOOKUP(CV102,Dicionário!A:B,2,0),"Conferir")</f>
        <v>2</v>
      </c>
      <c r="CX102" s="2">
        <f t="shared" si="4"/>
        <v>0</v>
      </c>
      <c r="CY102" s="2">
        <v>3000</v>
      </c>
      <c r="CZ102" s="2" t="s">
        <v>177</v>
      </c>
      <c r="DA102" s="10">
        <f>IFERROR(VLOOKUP(CZ102,Dicionário!$A:$B,2,0),"CONFERIR")</f>
        <v>0</v>
      </c>
      <c r="DC102" s="2" t="s">
        <v>155</v>
      </c>
      <c r="DD102" s="2" t="s">
        <v>155</v>
      </c>
      <c r="DE102" s="10">
        <f>IFERROR(VLOOKUP(DD102,Dicionário!A:B,2,0),"Conferir")</f>
        <v>1</v>
      </c>
      <c r="DF102" s="2" t="s">
        <v>156</v>
      </c>
      <c r="DG102" s="2" t="s">
        <v>126</v>
      </c>
      <c r="DH102" s="2" t="s">
        <v>157</v>
      </c>
      <c r="DI102" s="10">
        <f>IFERROR(VLOOKUP(DH102,Dicionário!$A:$B,2,0),"CONFERIR")</f>
        <v>2</v>
      </c>
      <c r="DJ102" s="2" t="s">
        <v>519</v>
      </c>
      <c r="DK102" s="10">
        <f>IFERROR(VLOOKUP(DJ102,Dicionário!A:B,2,0),"Conferir")</f>
        <v>1</v>
      </c>
      <c r="DL102" s="2" t="s">
        <v>319</v>
      </c>
      <c r="DM102" s="10">
        <f>IFERROR(VLOOKUP(DL102,Dicionário!A:B,2,0),"Conferir")</f>
        <v>3</v>
      </c>
      <c r="DN102" s="2" t="s">
        <v>125</v>
      </c>
      <c r="DO102" s="10">
        <f>IFERROR(VLOOKUP(DN102,Dicionário!A:B,2,0),"Conferir")</f>
        <v>1</v>
      </c>
      <c r="DP102" s="2" t="s">
        <v>125</v>
      </c>
      <c r="DQ102" s="10">
        <f>IFERROR(VLOOKUP(DP102,Dicionário!A:B,2,0),"Conferir")</f>
        <v>1</v>
      </c>
      <c r="DS102" s="2">
        <f t="shared" si="5"/>
        <v>2013</v>
      </c>
      <c r="DT102" s="2">
        <f t="shared" si="6"/>
        <v>4430</v>
      </c>
      <c r="DU102" s="2">
        <v>29</v>
      </c>
      <c r="DV102" s="2">
        <v>2022</v>
      </c>
    </row>
    <row r="103" spans="1:126" ht="13" x14ac:dyDescent="0.15">
      <c r="A103" s="6">
        <v>44967.714931469905</v>
      </c>
      <c r="B103" s="2" t="s">
        <v>1164</v>
      </c>
      <c r="C103" s="2" t="s">
        <v>1162</v>
      </c>
      <c r="D103" s="2" t="s">
        <v>218</v>
      </c>
      <c r="E103" s="2" t="s">
        <v>125</v>
      </c>
      <c r="F103" s="2" t="s">
        <v>126</v>
      </c>
      <c r="G103" s="2" t="s">
        <v>126</v>
      </c>
      <c r="H103" s="2">
        <v>2</v>
      </c>
      <c r="I103" s="2">
        <v>2</v>
      </c>
      <c r="J103" s="2" t="s">
        <v>127</v>
      </c>
      <c r="K103" s="2" t="s">
        <v>163</v>
      </c>
      <c r="L103" s="2" t="s">
        <v>128</v>
      </c>
      <c r="M103" s="2" t="s">
        <v>1163</v>
      </c>
      <c r="N103" s="2">
        <v>2023020260</v>
      </c>
      <c r="O103" s="2">
        <v>11965681057</v>
      </c>
      <c r="P103" s="2">
        <v>601329685</v>
      </c>
      <c r="Q103" s="2">
        <v>54243200823</v>
      </c>
      <c r="R103" s="7">
        <v>38531</v>
      </c>
      <c r="S103" s="2" t="s">
        <v>132</v>
      </c>
      <c r="T103" s="2" t="s">
        <v>133</v>
      </c>
      <c r="U103" s="2" t="s">
        <v>1165</v>
      </c>
      <c r="V103" s="8" t="s">
        <v>1166</v>
      </c>
      <c r="W103" s="2" t="s">
        <v>791</v>
      </c>
      <c r="X103" s="2" t="s">
        <v>137</v>
      </c>
      <c r="Y103" s="2" t="s">
        <v>138</v>
      </c>
      <c r="Z103" s="2" t="s">
        <v>139</v>
      </c>
      <c r="AB103" s="2">
        <v>3</v>
      </c>
      <c r="AC103" s="2">
        <v>3</v>
      </c>
      <c r="AD103" s="2">
        <f t="shared" si="0"/>
        <v>6</v>
      </c>
      <c r="AF103" s="2">
        <f t="shared" si="1"/>
        <v>6</v>
      </c>
      <c r="AG103" s="2" t="str">
        <f t="shared" si="2"/>
        <v>Ok</v>
      </c>
      <c r="AH103" s="2" t="s">
        <v>140</v>
      </c>
      <c r="AI103" s="2">
        <v>0</v>
      </c>
      <c r="AJ103" s="2" t="s">
        <v>141</v>
      </c>
      <c r="AK103" s="2">
        <f>IFERROR(VLOOKUP(AJ103,Dicionário!A:B,2,0),"Conferir")</f>
        <v>2</v>
      </c>
      <c r="AL103" s="2">
        <v>1181</v>
      </c>
      <c r="AM103" s="2" t="s">
        <v>142</v>
      </c>
      <c r="AN103" s="9">
        <f>IFERROR(VLOOKUP(AM103,Dicionário!A:B,2,0),"Conferir")</f>
        <v>2</v>
      </c>
      <c r="AO103" s="2">
        <v>1234</v>
      </c>
      <c r="AP103" s="2" t="s">
        <v>142</v>
      </c>
      <c r="AQ103" s="2">
        <f>IFERROR(VLOOKUP(AP103,Dicionário!A:B,2,0),"Conferir")</f>
        <v>2</v>
      </c>
      <c r="AR103" s="2">
        <v>0</v>
      </c>
      <c r="AS103" s="2" t="s">
        <v>141</v>
      </c>
      <c r="AT103" s="9">
        <f>IFERROR(VLOOKUP(AS103,Dicionário!A:B,2,0),"Conferir")</f>
        <v>2</v>
      </c>
      <c r="AU103" s="2">
        <v>0</v>
      </c>
      <c r="AV103" s="2">
        <f t="shared" si="15"/>
        <v>0</v>
      </c>
      <c r="AW103" s="2" t="s">
        <v>141</v>
      </c>
      <c r="AX103" s="9">
        <f>IFERROR(VLOOKUP(AW103,Dicionário!A:B,2,0),"Conferir")</f>
        <v>2</v>
      </c>
      <c r="AY103" s="2">
        <v>0</v>
      </c>
      <c r="AZ103" s="2" t="s">
        <v>141</v>
      </c>
      <c r="BA103" s="10">
        <f>IFERROR(VLOOKUP(AZ103,Dicionário!A:B,2,0),"Conferir")</f>
        <v>2</v>
      </c>
      <c r="BB103" s="2">
        <v>0</v>
      </c>
      <c r="BC103" s="2" t="s">
        <v>141</v>
      </c>
      <c r="BD103" s="10">
        <f>IFERROR(VLOOKUP(BC103,Dicionário!A:B,2,0),"Conferir")</f>
        <v>2</v>
      </c>
      <c r="BF103" s="2">
        <v>0</v>
      </c>
      <c r="BG103" s="2" t="s">
        <v>172</v>
      </c>
      <c r="BH103" s="10">
        <f>IFERROR(VLOOKUP(BG103,Dicionário!$A:$B,2,0),"CONFERIR")</f>
        <v>2</v>
      </c>
      <c r="BI103" s="2">
        <v>300</v>
      </c>
      <c r="BJ103" s="2" t="s">
        <v>173</v>
      </c>
      <c r="BK103" s="10">
        <f>IFERROR(VLOOKUP(BJ103,Dicionário!$A:$B,2,0),"CONFERIR")</f>
        <v>2</v>
      </c>
      <c r="BL103" s="2">
        <v>0</v>
      </c>
      <c r="BM103" s="2" t="s">
        <v>150</v>
      </c>
      <c r="BN103" s="10">
        <f>IFERROR(VLOOKUP(BM103,Dicionário!$A:$B,2,0),"CONFERIR")</f>
        <v>2</v>
      </c>
      <c r="BO103" s="2">
        <v>34</v>
      </c>
      <c r="BP103" s="2" t="s">
        <v>146</v>
      </c>
      <c r="BQ103" s="10">
        <f>IFERROR(VLOOKUP(BP103,Dicionário!$A:$B,2,0),"CONFERIR")</f>
        <v>2</v>
      </c>
      <c r="BR103" s="2">
        <v>110</v>
      </c>
      <c r="BS103" s="2" t="s">
        <v>146</v>
      </c>
      <c r="BT103" s="10">
        <f>IFERROR(VLOOKUP(BS103,Dicionário!$A:$B,2,0),"CONFERIR")</f>
        <v>2</v>
      </c>
      <c r="BU103" s="2">
        <v>58</v>
      </c>
      <c r="BV103" s="2" t="s">
        <v>147</v>
      </c>
      <c r="BW103" s="10">
        <f>IFERROR(VLOOKUP(BV103,Dicionário!$A:$B,2,0),"CONFERIR")</f>
        <v>2</v>
      </c>
      <c r="BX103" s="2" t="s">
        <v>148</v>
      </c>
      <c r="BY103" s="2">
        <v>105</v>
      </c>
      <c r="BZ103" s="2" t="s">
        <v>149</v>
      </c>
      <c r="CA103" s="10">
        <f>IFERROR(VLOOKUP(BZ103,Dicionário!$A:$B,2,0),"CONFERIR")</f>
        <v>2</v>
      </c>
      <c r="CB103" s="2">
        <v>250</v>
      </c>
      <c r="CC103" s="2">
        <v>0</v>
      </c>
      <c r="CD103" s="2" t="s">
        <v>150</v>
      </c>
      <c r="CE103" s="10">
        <f>IFERROR(VLOOKUP(CD103,Dicionário!$A:$B,2,0),"CONFERIR")</f>
        <v>2</v>
      </c>
      <c r="CF103" s="2">
        <v>60</v>
      </c>
      <c r="CG103" s="2" t="s">
        <v>267</v>
      </c>
      <c r="CH103" s="10">
        <f>IFERROR(VLOOKUP(CG103,Dicionário!$A:$B,2,0),"CONFERIR")</f>
        <v>0</v>
      </c>
      <c r="CI103" s="2">
        <v>100</v>
      </c>
      <c r="CJ103" s="2" t="s">
        <v>175</v>
      </c>
      <c r="CK103" s="10">
        <f>IFERROR(VLOOKUP(CJ103,Dicionário!$A:$B,2,0),"CONFERIR")</f>
        <v>2</v>
      </c>
      <c r="CL103" s="2" t="s">
        <v>629</v>
      </c>
      <c r="CM103" s="2">
        <v>0</v>
      </c>
      <c r="CN103" s="2">
        <v>0</v>
      </c>
      <c r="CO103" s="2">
        <v>0</v>
      </c>
      <c r="CP103" s="2" t="s">
        <v>150</v>
      </c>
      <c r="CQ103" s="10">
        <f>IFERROR(VLOOKUP(CP103,Dicionário!$A:$B,2,0),"CONFERIR")</f>
        <v>2</v>
      </c>
      <c r="CR103" s="2">
        <v>0</v>
      </c>
      <c r="CS103" s="2" t="s">
        <v>154</v>
      </c>
      <c r="CT103" s="10">
        <f>IFERROR(VLOOKUP(CS103,Dicionário!A:B,2,0),"Conferir")</f>
        <v>2</v>
      </c>
      <c r="CU103" s="2">
        <v>0</v>
      </c>
      <c r="CV103" s="2" t="s">
        <v>150</v>
      </c>
      <c r="CW103" s="10">
        <f>IFERROR(VLOOKUP(CV103,Dicionário!A:B,2,0),"Conferir")</f>
        <v>2</v>
      </c>
      <c r="CX103" s="2">
        <f t="shared" si="4"/>
        <v>0</v>
      </c>
      <c r="CY103" s="2">
        <v>0</v>
      </c>
      <c r="CZ103" s="2" t="s">
        <v>150</v>
      </c>
      <c r="DA103" s="10">
        <f>IFERROR(VLOOKUP(CZ103,Dicionário!$A:$B,2,0),"CONFERIR")</f>
        <v>2</v>
      </c>
      <c r="DC103" s="2" t="s">
        <v>203</v>
      </c>
      <c r="DD103" s="2" t="s">
        <v>190</v>
      </c>
      <c r="DE103" s="10">
        <f>IFERROR(VLOOKUP(DD103,Dicionário!A:B,2,0),"Conferir")</f>
        <v>2</v>
      </c>
      <c r="DF103" s="2" t="s">
        <v>156</v>
      </c>
      <c r="DG103" s="2" t="s">
        <v>191</v>
      </c>
      <c r="DH103" s="2" t="s">
        <v>157</v>
      </c>
      <c r="DI103" s="10">
        <f>IFERROR(VLOOKUP(DH103,Dicionário!$A:$B,2,0),"CONFERIR")</f>
        <v>2</v>
      </c>
      <c r="DJ103" s="2" t="s">
        <v>257</v>
      </c>
      <c r="DK103" s="10">
        <f>IFERROR(VLOOKUP(DJ103,Dicionário!A:B,2,0),"Conferir")</f>
        <v>1</v>
      </c>
      <c r="DL103" s="2" t="s">
        <v>229</v>
      </c>
      <c r="DM103" s="10">
        <f>IFERROR(VLOOKUP(DL103,Dicionário!A:B,2,0),"Conferir")</f>
        <v>2</v>
      </c>
      <c r="DN103" s="2" t="s">
        <v>126</v>
      </c>
      <c r="DO103" s="10">
        <f>IFERROR(VLOOKUP(DN103,Dicionário!A:B,2,0),"Conferir")</f>
        <v>2</v>
      </c>
      <c r="DP103" s="2" t="s">
        <v>126</v>
      </c>
      <c r="DQ103" s="10">
        <f>IFERROR(VLOOKUP(DP103,Dicionário!A:B,2,0),"Conferir")</f>
        <v>2</v>
      </c>
      <c r="DS103" s="2">
        <f t="shared" si="5"/>
        <v>2415</v>
      </c>
      <c r="DT103" s="2">
        <f t="shared" si="6"/>
        <v>1017</v>
      </c>
      <c r="DU103" s="2">
        <v>18</v>
      </c>
      <c r="DV103" s="2">
        <v>2022</v>
      </c>
    </row>
    <row r="104" spans="1:126" ht="13" x14ac:dyDescent="0.15">
      <c r="A104" s="6">
        <v>44966.430132662033</v>
      </c>
      <c r="B104" s="2" t="s">
        <v>1322</v>
      </c>
      <c r="C104" s="2" t="s">
        <v>1320</v>
      </c>
      <c r="D104" s="2" t="s">
        <v>335</v>
      </c>
      <c r="E104" s="2" t="s">
        <v>125</v>
      </c>
      <c r="F104" s="2" t="s">
        <v>126</v>
      </c>
      <c r="G104" s="2" t="s">
        <v>126</v>
      </c>
      <c r="H104" s="2">
        <v>1</v>
      </c>
      <c r="I104" s="2">
        <v>1</v>
      </c>
      <c r="J104" s="2" t="s">
        <v>127</v>
      </c>
      <c r="K104" s="2" t="s">
        <v>163</v>
      </c>
      <c r="L104" s="2" t="s">
        <v>128</v>
      </c>
      <c r="M104" s="2" t="s">
        <v>1321</v>
      </c>
      <c r="N104" s="2">
        <v>2023020305</v>
      </c>
      <c r="O104" s="2">
        <v>11951654424</v>
      </c>
      <c r="P104" s="2">
        <v>590938125</v>
      </c>
      <c r="Q104" s="2">
        <v>50446476838</v>
      </c>
      <c r="R104" s="7">
        <v>38117</v>
      </c>
      <c r="S104" s="2" t="s">
        <v>224</v>
      </c>
      <c r="T104" s="2" t="s">
        <v>133</v>
      </c>
      <c r="U104" s="2" t="s">
        <v>1323</v>
      </c>
      <c r="V104" s="8" t="s">
        <v>1324</v>
      </c>
      <c r="W104" s="2" t="s">
        <v>254</v>
      </c>
      <c r="X104" s="2" t="s">
        <v>137</v>
      </c>
      <c r="Y104" s="2" t="s">
        <v>138</v>
      </c>
      <c r="Z104" s="2" t="s">
        <v>139</v>
      </c>
      <c r="AB104" s="2">
        <v>3</v>
      </c>
      <c r="AC104" s="2">
        <v>2</v>
      </c>
      <c r="AD104" s="2">
        <f t="shared" si="0"/>
        <v>4</v>
      </c>
      <c r="AE104" s="2">
        <v>0</v>
      </c>
      <c r="AF104" s="2">
        <f t="shared" si="1"/>
        <v>4</v>
      </c>
      <c r="AG104" s="2" t="str">
        <f t="shared" si="2"/>
        <v>Ok</v>
      </c>
      <c r="AH104" s="2" t="s">
        <v>140</v>
      </c>
      <c r="AI104" s="2">
        <v>0</v>
      </c>
      <c r="AJ104" s="2" t="s">
        <v>141</v>
      </c>
      <c r="AK104" s="2">
        <f>IFERROR(VLOOKUP(AJ104,Dicionário!A:B,2,0),"Conferir")</f>
        <v>2</v>
      </c>
      <c r="AL104" s="2">
        <v>2500</v>
      </c>
      <c r="AM104" s="2" t="s">
        <v>188</v>
      </c>
      <c r="AN104" s="9">
        <f>IFERROR(VLOOKUP(AM104,Dicionário!A:B,2,0),"Conferir")</f>
        <v>0</v>
      </c>
      <c r="AO104" s="2">
        <v>2300</v>
      </c>
      <c r="AP104" s="2" t="s">
        <v>188</v>
      </c>
      <c r="AQ104" s="2">
        <f>IFERROR(VLOOKUP(AP104,Dicionário!A:B,2,0),"Conferir")</f>
        <v>0</v>
      </c>
      <c r="AR104" s="2">
        <v>0</v>
      </c>
      <c r="AS104" s="2" t="s">
        <v>141</v>
      </c>
      <c r="AT104" s="9">
        <f>IFERROR(VLOOKUP(AS104,Dicionário!A:B,2,0),"Conferir")</f>
        <v>2</v>
      </c>
      <c r="AU104" s="2">
        <v>0</v>
      </c>
      <c r="AV104" s="2">
        <f t="shared" si="15"/>
        <v>0</v>
      </c>
      <c r="AW104" s="2" t="s">
        <v>141</v>
      </c>
      <c r="AX104" s="9">
        <f>IFERROR(VLOOKUP(AW104,Dicionário!A:B,2,0),"Conferir")</f>
        <v>2</v>
      </c>
      <c r="AY104" s="2">
        <v>0</v>
      </c>
      <c r="AZ104" s="2" t="s">
        <v>141</v>
      </c>
      <c r="BA104" s="10">
        <f>IFERROR(VLOOKUP(AZ104,Dicionário!A:B,2,0),"Conferir")</f>
        <v>2</v>
      </c>
      <c r="BB104" s="2">
        <v>0</v>
      </c>
      <c r="BC104" s="2" t="s">
        <v>141</v>
      </c>
      <c r="BD104" s="10">
        <f>IFERROR(VLOOKUP(BC104,Dicionário!A:B,2,0),"Conferir")</f>
        <v>2</v>
      </c>
      <c r="BF104" s="2">
        <v>0</v>
      </c>
      <c r="BG104" s="2" t="s">
        <v>143</v>
      </c>
      <c r="BH104" s="10">
        <f>IFERROR(VLOOKUP(BG104,Dicionário!$A:$B,2,0),"CONFERIR")</f>
        <v>1</v>
      </c>
      <c r="BI104" s="2">
        <v>0</v>
      </c>
      <c r="BJ104" s="2" t="s">
        <v>144</v>
      </c>
      <c r="BK104" s="10">
        <f>IFERROR(VLOOKUP(BJ104,Dicionário!$A:$B,2,0),"CONFERIR")</f>
        <v>2</v>
      </c>
      <c r="BL104" s="2">
        <v>1200</v>
      </c>
      <c r="BM104" s="2" t="s">
        <v>227</v>
      </c>
      <c r="BN104" s="10">
        <f>IFERROR(VLOOKUP(BM104,Dicionário!$A:$B,2,0),"CONFERIR")</f>
        <v>0</v>
      </c>
      <c r="BO104" s="2">
        <v>66</v>
      </c>
      <c r="BP104" s="2" t="s">
        <v>146</v>
      </c>
      <c r="BQ104" s="10">
        <f>IFERROR(VLOOKUP(BP104,Dicionário!$A:$B,2,0),"CONFERIR")</f>
        <v>2</v>
      </c>
      <c r="BR104" s="2">
        <v>85</v>
      </c>
      <c r="BS104" s="2" t="s">
        <v>146</v>
      </c>
      <c r="BT104" s="10">
        <f>IFERROR(VLOOKUP(BS104,Dicionário!$A:$B,2,0),"CONFERIR")</f>
        <v>2</v>
      </c>
      <c r="BU104" s="2">
        <v>74</v>
      </c>
      <c r="BV104" s="2" t="s">
        <v>147</v>
      </c>
      <c r="BW104" s="10">
        <f>IFERROR(VLOOKUP(BV104,Dicionário!$A:$B,2,0),"CONFERIR")</f>
        <v>2</v>
      </c>
      <c r="BX104" s="2" t="s">
        <v>148</v>
      </c>
      <c r="BY104" s="2">
        <v>105</v>
      </c>
      <c r="BZ104" s="2" t="s">
        <v>149</v>
      </c>
      <c r="CA104" s="10">
        <f>IFERROR(VLOOKUP(BZ104,Dicionário!$A:$B,2,0),"CONFERIR")</f>
        <v>2</v>
      </c>
      <c r="CB104" s="2">
        <v>70</v>
      </c>
      <c r="CC104" s="2">
        <v>0</v>
      </c>
      <c r="CD104" s="2" t="s">
        <v>150</v>
      </c>
      <c r="CE104" s="10">
        <f>IFERROR(VLOOKUP(CD104,Dicionário!$A:$B,2,0),"CONFERIR")</f>
        <v>2</v>
      </c>
      <c r="CF104" s="2">
        <v>0</v>
      </c>
      <c r="CG104" s="2" t="s">
        <v>150</v>
      </c>
      <c r="CH104" s="10">
        <f>IFERROR(VLOOKUP(CG104,Dicionário!$A:$B,2,0),"CONFERIR")</f>
        <v>2</v>
      </c>
      <c r="CI104" s="2">
        <v>56</v>
      </c>
      <c r="CJ104" s="2" t="s">
        <v>175</v>
      </c>
      <c r="CK104" s="10">
        <f>IFERROR(VLOOKUP(CJ104,Dicionário!$A:$B,2,0),"CONFERIR")</f>
        <v>2</v>
      </c>
      <c r="CL104" s="2" t="s">
        <v>342</v>
      </c>
      <c r="CM104" s="2">
        <v>2</v>
      </c>
      <c r="CN104" s="2">
        <v>1</v>
      </c>
      <c r="CO104" s="2">
        <v>0</v>
      </c>
      <c r="CP104" s="2" t="s">
        <v>177</v>
      </c>
      <c r="CQ104" s="10">
        <f>IFERROR(VLOOKUP(CP104,Dicionário!$A:$B,2,0),"CONFERIR")</f>
        <v>0</v>
      </c>
      <c r="CR104" s="2">
        <v>0</v>
      </c>
      <c r="CS104" s="2" t="s">
        <v>150</v>
      </c>
      <c r="CT104" s="10">
        <f>IFERROR(VLOOKUP(CS104,Dicionário!A:B,2,0),"Conferir")</f>
        <v>2</v>
      </c>
      <c r="CU104" s="2">
        <v>1099</v>
      </c>
      <c r="CV104" s="2" t="s">
        <v>227</v>
      </c>
      <c r="CW104" s="10">
        <f>IFERROR(VLOOKUP(CV104,Dicionário!A:B,2,0),"Conferir")</f>
        <v>0</v>
      </c>
      <c r="CX104" s="2">
        <f t="shared" si="4"/>
        <v>0</v>
      </c>
      <c r="CY104" s="2">
        <v>0</v>
      </c>
      <c r="CZ104" s="2" t="s">
        <v>150</v>
      </c>
      <c r="DA104" s="10">
        <f>IFERROR(VLOOKUP(CZ104,Dicionário!$A:$B,2,0),"CONFERIR")</f>
        <v>2</v>
      </c>
      <c r="DC104" s="2" t="s">
        <v>203</v>
      </c>
      <c r="DD104" s="2" t="s">
        <v>155</v>
      </c>
      <c r="DE104" s="10">
        <f>IFERROR(VLOOKUP(DD104,Dicionário!A:B,2,0),"Conferir")</f>
        <v>1</v>
      </c>
      <c r="DF104" s="2" t="s">
        <v>156</v>
      </c>
      <c r="DH104" s="2" t="s">
        <v>157</v>
      </c>
      <c r="DI104" s="10">
        <f>IFERROR(VLOOKUP(DH104,Dicionário!$A:$B,2,0),"CONFERIR")</f>
        <v>2</v>
      </c>
      <c r="DJ104" s="2" t="s">
        <v>206</v>
      </c>
      <c r="DK104" s="10">
        <f>IFERROR(VLOOKUP(DJ104,Dicionário!A:B,2,0),"Conferir")</f>
        <v>7</v>
      </c>
      <c r="DL104" s="2" t="s">
        <v>158</v>
      </c>
      <c r="DM104" s="10">
        <f>IFERROR(VLOOKUP(DL104,Dicionário!A:B,2,0),"Conferir")</f>
        <v>5</v>
      </c>
      <c r="DN104" s="2" t="s">
        <v>125</v>
      </c>
      <c r="DO104" s="10">
        <f>IFERROR(VLOOKUP(DN104,Dicionário!A:B,2,0),"Conferir")</f>
        <v>1</v>
      </c>
      <c r="DP104" s="2" t="s">
        <v>126</v>
      </c>
      <c r="DQ104" s="10">
        <f>IFERROR(VLOOKUP(DP104,Dicionário!A:B,2,0),"Conferir")</f>
        <v>2</v>
      </c>
      <c r="DS104" s="2">
        <f t="shared" si="5"/>
        <v>4800</v>
      </c>
      <c r="DT104" s="2">
        <f t="shared" si="6"/>
        <v>1656</v>
      </c>
      <c r="DU104" s="2">
        <v>19</v>
      </c>
      <c r="DV104" s="2">
        <v>2019</v>
      </c>
    </row>
    <row r="105" spans="1:126" ht="13" x14ac:dyDescent="0.15">
      <c r="A105" s="6">
        <v>44965.600462361108</v>
      </c>
      <c r="B105" s="2" t="s">
        <v>1551</v>
      </c>
      <c r="C105" s="2" t="s">
        <v>1549</v>
      </c>
      <c r="D105" s="2" t="s">
        <v>645</v>
      </c>
      <c r="E105" s="2" t="s">
        <v>125</v>
      </c>
      <c r="F105" s="2" t="s">
        <v>126</v>
      </c>
      <c r="G105" s="2" t="s">
        <v>126</v>
      </c>
      <c r="H105" s="2" t="s">
        <v>162</v>
      </c>
      <c r="I105" s="2" t="s">
        <v>162</v>
      </c>
      <c r="J105" s="2" t="s">
        <v>127</v>
      </c>
      <c r="K105" s="2" t="s">
        <v>163</v>
      </c>
      <c r="L105" s="2" t="s">
        <v>128</v>
      </c>
      <c r="M105" s="2" t="s">
        <v>1550</v>
      </c>
      <c r="N105" s="2">
        <v>2023020365</v>
      </c>
      <c r="O105" s="2">
        <v>11980388836</v>
      </c>
      <c r="P105" s="2">
        <v>582111456</v>
      </c>
      <c r="Q105" s="2">
        <v>47847308851</v>
      </c>
      <c r="R105" s="7">
        <v>38589</v>
      </c>
      <c r="S105" s="2" t="s">
        <v>132</v>
      </c>
      <c r="T105" s="2" t="s">
        <v>133</v>
      </c>
      <c r="U105" s="2" t="s">
        <v>1552</v>
      </c>
      <c r="V105" s="8" t="s">
        <v>1553</v>
      </c>
      <c r="W105" s="2" t="s">
        <v>168</v>
      </c>
      <c r="X105" s="2" t="s">
        <v>137</v>
      </c>
      <c r="Y105" s="2" t="s">
        <v>138</v>
      </c>
      <c r="Z105" s="2" t="s">
        <v>139</v>
      </c>
      <c r="AB105" s="2">
        <v>2</v>
      </c>
      <c r="AC105" s="2">
        <v>1</v>
      </c>
      <c r="AD105" s="2">
        <f t="shared" si="0"/>
        <v>2</v>
      </c>
      <c r="AE105" s="2">
        <v>1</v>
      </c>
      <c r="AF105" s="2">
        <f t="shared" si="1"/>
        <v>3</v>
      </c>
      <c r="AG105" s="2" t="str">
        <f t="shared" si="2"/>
        <v>Ok</v>
      </c>
      <c r="AH105" s="2" t="s">
        <v>140</v>
      </c>
      <c r="AI105" s="2">
        <v>0</v>
      </c>
      <c r="AJ105" s="2" t="s">
        <v>141</v>
      </c>
      <c r="AK105" s="2">
        <f>IFERROR(VLOOKUP(AJ105,Dicionário!A:B,2,0),"Conferir")</f>
        <v>2</v>
      </c>
      <c r="AL105" s="2">
        <v>0</v>
      </c>
      <c r="AM105" s="2" t="s">
        <v>141</v>
      </c>
      <c r="AN105" s="9">
        <f>IFERROR(VLOOKUP(AM105,Dicionário!A:B,2,0),"Conferir")</f>
        <v>2</v>
      </c>
      <c r="AO105" s="2">
        <v>1440</v>
      </c>
      <c r="AP105" s="2" t="s">
        <v>142</v>
      </c>
      <c r="AQ105" s="2">
        <f>IFERROR(VLOOKUP(AP105,Dicionário!A:B,2,0),"Conferir")</f>
        <v>2</v>
      </c>
      <c r="AR105" s="2">
        <v>0</v>
      </c>
      <c r="AS105" s="2" t="s">
        <v>141</v>
      </c>
      <c r="AT105" s="9">
        <f>IFERROR(VLOOKUP(AS105,Dicionário!A:B,2,0),"Conferir")</f>
        <v>2</v>
      </c>
      <c r="AU105" s="2">
        <v>0</v>
      </c>
      <c r="AV105" s="2">
        <f t="shared" si="15"/>
        <v>0</v>
      </c>
      <c r="AW105" s="2" t="s">
        <v>141</v>
      </c>
      <c r="AX105" s="9">
        <f>IFERROR(VLOOKUP(AW105,Dicionário!A:B,2,0),"Conferir")</f>
        <v>2</v>
      </c>
      <c r="AY105" s="2">
        <v>700</v>
      </c>
      <c r="AZ105" s="2" t="s">
        <v>188</v>
      </c>
      <c r="BA105" s="10">
        <f>IFERROR(VLOOKUP(AZ105,Dicionário!A:B,2,0),"Conferir")</f>
        <v>0</v>
      </c>
      <c r="BB105" s="2">
        <v>0</v>
      </c>
      <c r="BC105" s="2" t="s">
        <v>141</v>
      </c>
      <c r="BD105" s="10">
        <f>IFERROR(VLOOKUP(BC105,Dicionário!A:B,2,0),"Conferir")</f>
        <v>2</v>
      </c>
      <c r="BF105" s="2">
        <v>0</v>
      </c>
      <c r="BG105" s="2" t="s">
        <v>143</v>
      </c>
      <c r="BH105" s="10">
        <f>IFERROR(VLOOKUP(BG105,Dicionário!$A:$B,2,0),"CONFERIR")</f>
        <v>1</v>
      </c>
      <c r="BI105" s="2">
        <v>50</v>
      </c>
      <c r="BJ105" s="2" t="s">
        <v>571</v>
      </c>
      <c r="BK105" s="10">
        <f>IFERROR(VLOOKUP(BJ105,Dicionário!$A:$B,2,0),"CONFERIR")</f>
        <v>0</v>
      </c>
      <c r="BL105" s="2">
        <v>0</v>
      </c>
      <c r="BM105" s="2" t="s">
        <v>150</v>
      </c>
      <c r="BN105" s="10">
        <f>IFERROR(VLOOKUP(BM105,Dicionário!$A:$B,2,0),"CONFERIR")</f>
        <v>2</v>
      </c>
      <c r="BO105" s="2">
        <v>21</v>
      </c>
      <c r="BP105" s="2" t="s">
        <v>146</v>
      </c>
      <c r="BQ105" s="10">
        <f>IFERROR(VLOOKUP(BP105,Dicionário!$A:$B,2,0),"CONFERIR")</f>
        <v>2</v>
      </c>
      <c r="BR105" s="2">
        <v>56</v>
      </c>
      <c r="BS105" s="2" t="s">
        <v>146</v>
      </c>
      <c r="BT105" s="10">
        <f>IFERROR(VLOOKUP(BS105,Dicionário!$A:$B,2,0),"CONFERIR")</f>
        <v>2</v>
      </c>
      <c r="BU105" s="2">
        <v>13</v>
      </c>
      <c r="BV105" s="2" t="s">
        <v>147</v>
      </c>
      <c r="BW105" s="10">
        <f>IFERROR(VLOOKUP(BV105,Dicionário!$A:$B,2,0),"CONFERIR")</f>
        <v>2</v>
      </c>
      <c r="BX105" s="2" t="s">
        <v>148</v>
      </c>
      <c r="BY105" s="2">
        <v>105</v>
      </c>
      <c r="BZ105" s="2" t="s">
        <v>149</v>
      </c>
      <c r="CA105" s="10">
        <f>IFERROR(VLOOKUP(BZ105,Dicionário!$A:$B,2,0),"CONFERIR")</f>
        <v>2</v>
      </c>
      <c r="CB105" s="2">
        <v>20</v>
      </c>
      <c r="CC105" s="2">
        <v>0</v>
      </c>
      <c r="CD105" s="2" t="s">
        <v>150</v>
      </c>
      <c r="CE105" s="10">
        <f>IFERROR(VLOOKUP(CD105,Dicionário!$A:$B,2,0),"CONFERIR")</f>
        <v>2</v>
      </c>
      <c r="CF105" s="2">
        <v>0</v>
      </c>
      <c r="CG105" s="2" t="s">
        <v>150</v>
      </c>
      <c r="CH105" s="10">
        <f>IFERROR(VLOOKUP(CG105,Dicionário!$A:$B,2,0),"CONFERIR")</f>
        <v>2</v>
      </c>
      <c r="CI105" s="2">
        <v>50</v>
      </c>
      <c r="CJ105" s="2" t="s">
        <v>175</v>
      </c>
      <c r="CK105" s="10">
        <f>IFERROR(VLOOKUP(CJ105,Dicionário!$A:$B,2,0),"CONFERIR")</f>
        <v>2</v>
      </c>
      <c r="CM105" s="2">
        <v>0</v>
      </c>
      <c r="CN105" s="2">
        <v>0</v>
      </c>
      <c r="CO105" s="2">
        <v>0</v>
      </c>
      <c r="CP105" s="2" t="s">
        <v>150</v>
      </c>
      <c r="CQ105" s="10">
        <f>IFERROR(VLOOKUP(CP105,Dicionário!$A:$B,2,0),"CONFERIR")</f>
        <v>2</v>
      </c>
      <c r="CR105" s="2">
        <v>0</v>
      </c>
      <c r="CS105" s="2" t="s">
        <v>154</v>
      </c>
      <c r="CT105" s="10">
        <f>IFERROR(VLOOKUP(CS105,Dicionário!A:B,2,0),"Conferir")</f>
        <v>2</v>
      </c>
      <c r="CU105" s="2">
        <v>0</v>
      </c>
      <c r="CV105" s="2" t="s">
        <v>154</v>
      </c>
      <c r="CW105" s="10">
        <f>IFERROR(VLOOKUP(CV105,Dicionário!A:B,2,0),"Conferir")</f>
        <v>2</v>
      </c>
      <c r="CX105" s="2">
        <f t="shared" si="4"/>
        <v>0</v>
      </c>
      <c r="CY105" s="2">
        <v>0</v>
      </c>
      <c r="CZ105" s="2" t="s">
        <v>150</v>
      </c>
      <c r="DA105" s="10">
        <f>IFERROR(VLOOKUP(CZ105,Dicionário!$A:$B,2,0),"CONFERIR")</f>
        <v>2</v>
      </c>
      <c r="DC105" s="2" t="s">
        <v>190</v>
      </c>
      <c r="DD105" s="2" t="s">
        <v>155</v>
      </c>
      <c r="DE105" s="10">
        <f>IFERROR(VLOOKUP(DD105,Dicionário!A:B,2,0),"Conferir")</f>
        <v>1</v>
      </c>
      <c r="DF105" s="2" t="s">
        <v>156</v>
      </c>
      <c r="DH105" s="2" t="s">
        <v>157</v>
      </c>
      <c r="DI105" s="10">
        <f>IFERROR(VLOOKUP(DH105,Dicionário!$A:$B,2,0),"CONFERIR")</f>
        <v>2</v>
      </c>
      <c r="DJ105" s="2" t="s">
        <v>519</v>
      </c>
      <c r="DK105" s="10">
        <f>IFERROR(VLOOKUP(DJ105,Dicionário!A:B,2,0),"Conferir")</f>
        <v>1</v>
      </c>
      <c r="DL105" s="2" t="s">
        <v>206</v>
      </c>
      <c r="DM105" s="10">
        <f>IFERROR(VLOOKUP(DL105,Dicionário!A:B,2,0),"Conferir")</f>
        <v>7</v>
      </c>
      <c r="DN105" s="2" t="s">
        <v>126</v>
      </c>
      <c r="DO105" s="10">
        <f>IFERROR(VLOOKUP(DN105,Dicionário!A:B,2,0),"Conferir")</f>
        <v>2</v>
      </c>
      <c r="DP105" s="2" t="s">
        <v>125</v>
      </c>
      <c r="DQ105" s="10">
        <f>IFERROR(VLOOKUP(DP105,Dicionário!A:B,2,0),"Conferir")</f>
        <v>1</v>
      </c>
      <c r="DS105" s="2">
        <f t="shared" si="5"/>
        <v>2140</v>
      </c>
      <c r="DT105" s="2">
        <f t="shared" si="6"/>
        <v>315</v>
      </c>
      <c r="DU105" s="2">
        <v>18</v>
      </c>
      <c r="DV105" s="2">
        <v>2021</v>
      </c>
    </row>
    <row r="106" spans="1:126" ht="13" x14ac:dyDescent="0.15">
      <c r="A106" s="6">
        <v>44967.616840856484</v>
      </c>
      <c r="B106" s="2" t="s">
        <v>1016</v>
      </c>
      <c r="C106" s="2" t="s">
        <v>1014</v>
      </c>
      <c r="D106" s="2" t="s">
        <v>258</v>
      </c>
      <c r="E106" s="2" t="s">
        <v>125</v>
      </c>
      <c r="F106" s="2" t="s">
        <v>126</v>
      </c>
      <c r="G106" s="2" t="s">
        <v>126</v>
      </c>
      <c r="H106" s="2" t="s">
        <v>162</v>
      </c>
      <c r="I106" s="2">
        <v>1</v>
      </c>
      <c r="J106" s="2" t="s">
        <v>127</v>
      </c>
      <c r="K106" s="2" t="s">
        <v>128</v>
      </c>
      <c r="L106" s="2" t="s">
        <v>221</v>
      </c>
      <c r="M106" s="2" t="s">
        <v>1015</v>
      </c>
      <c r="N106" s="2">
        <v>2023020203</v>
      </c>
      <c r="O106" s="2">
        <v>11993036857</v>
      </c>
      <c r="P106" s="2" t="s">
        <v>1017</v>
      </c>
      <c r="Q106" s="2">
        <v>54488219870</v>
      </c>
      <c r="R106" s="7">
        <v>38668</v>
      </c>
      <c r="S106" s="2" t="s">
        <v>132</v>
      </c>
      <c r="T106" s="2" t="s">
        <v>133</v>
      </c>
      <c r="U106" s="2" t="s">
        <v>1018</v>
      </c>
      <c r="V106" s="8" t="s">
        <v>1019</v>
      </c>
      <c r="W106" s="2" t="s">
        <v>295</v>
      </c>
      <c r="X106" s="2" t="s">
        <v>137</v>
      </c>
      <c r="Y106" s="2" t="s">
        <v>138</v>
      </c>
      <c r="Z106" s="2" t="s">
        <v>139</v>
      </c>
      <c r="AB106" s="2">
        <v>4</v>
      </c>
      <c r="AC106" s="2">
        <v>4</v>
      </c>
      <c r="AD106" s="2">
        <f t="shared" si="0"/>
        <v>8</v>
      </c>
      <c r="AE106" s="2">
        <v>0</v>
      </c>
      <c r="AF106" s="2">
        <f t="shared" si="1"/>
        <v>8</v>
      </c>
      <c r="AG106" s="2" t="str">
        <f t="shared" si="2"/>
        <v>Ok</v>
      </c>
      <c r="AH106" s="2" t="s">
        <v>140</v>
      </c>
      <c r="AI106" s="2">
        <v>0</v>
      </c>
      <c r="AJ106" s="2" t="s">
        <v>141</v>
      </c>
      <c r="AK106" s="2">
        <f>IFERROR(VLOOKUP(AJ106,Dicionário!A:B,2,0),"Conferir")</f>
        <v>2</v>
      </c>
      <c r="AL106" s="2">
        <v>5054</v>
      </c>
      <c r="AM106" s="2" t="s">
        <v>142</v>
      </c>
      <c r="AN106" s="9">
        <f>IFERROR(VLOOKUP(AM106,Dicionário!A:B,2,0),"Conferir")</f>
        <v>2</v>
      </c>
      <c r="AO106" s="2">
        <v>0</v>
      </c>
      <c r="AP106" s="2" t="s">
        <v>141</v>
      </c>
      <c r="AQ106" s="2">
        <f>IFERROR(VLOOKUP(AP106,Dicionário!A:B,2,0),"Conferir")</f>
        <v>2</v>
      </c>
      <c r="AR106" s="2">
        <v>0</v>
      </c>
      <c r="AS106" s="2" t="s">
        <v>141</v>
      </c>
      <c r="AT106" s="9">
        <f>IFERROR(VLOOKUP(AS106,Dicionário!A:B,2,0),"Conferir")</f>
        <v>2</v>
      </c>
      <c r="AU106" s="2">
        <v>0</v>
      </c>
      <c r="AV106" s="2">
        <f t="shared" si="15"/>
        <v>0</v>
      </c>
      <c r="AW106" s="2" t="s">
        <v>141</v>
      </c>
      <c r="AX106" s="9">
        <f>IFERROR(VLOOKUP(AW106,Dicionário!A:B,2,0),"Conferir")</f>
        <v>2</v>
      </c>
      <c r="AY106" s="2">
        <v>0</v>
      </c>
      <c r="AZ106" s="2" t="s">
        <v>141</v>
      </c>
      <c r="BA106" s="10">
        <f>IFERROR(VLOOKUP(AZ106,Dicionário!A:B,2,0),"Conferir")</f>
        <v>2</v>
      </c>
      <c r="BB106" s="2">
        <v>0</v>
      </c>
      <c r="BC106" s="2" t="s">
        <v>141</v>
      </c>
      <c r="BD106" s="10">
        <f>IFERROR(VLOOKUP(BC106,Dicionário!A:B,2,0),"Conferir")</f>
        <v>2</v>
      </c>
      <c r="BF106" s="2">
        <v>0</v>
      </c>
      <c r="BG106" s="2" t="s">
        <v>143</v>
      </c>
      <c r="BH106" s="10">
        <f>IFERROR(VLOOKUP(BG106,Dicionário!$A:$B,2,0),"CONFERIR")</f>
        <v>1</v>
      </c>
      <c r="BI106" s="2">
        <v>670</v>
      </c>
      <c r="BJ106" s="2" t="s">
        <v>377</v>
      </c>
      <c r="BK106" s="10">
        <f>IFERROR(VLOOKUP(BJ106,Dicionário!$A:$B,2,0),"CONFERIR")</f>
        <v>2</v>
      </c>
      <c r="BL106" s="2">
        <v>0</v>
      </c>
      <c r="BM106" s="2" t="s">
        <v>150</v>
      </c>
      <c r="BN106" s="10">
        <f>IFERROR(VLOOKUP(BM106,Dicionário!$A:$B,2,0),"CONFERIR")</f>
        <v>2</v>
      </c>
      <c r="BO106" s="2">
        <v>0</v>
      </c>
      <c r="BP106" s="2" t="s">
        <v>379</v>
      </c>
      <c r="BQ106" s="10">
        <f>IFERROR(VLOOKUP(BP106,Dicionário!$A:$B,2,0),"CONFERIR")</f>
        <v>2</v>
      </c>
      <c r="BR106" s="2">
        <v>284</v>
      </c>
      <c r="BS106" s="2" t="s">
        <v>146</v>
      </c>
      <c r="BT106" s="10">
        <f>IFERROR(VLOOKUP(BS106,Dicionário!$A:$B,2,0),"CONFERIR")</f>
        <v>2</v>
      </c>
      <c r="BU106" s="2">
        <v>0</v>
      </c>
      <c r="BV106" s="2" t="s">
        <v>150</v>
      </c>
      <c r="BW106" s="10">
        <f>IFERROR(VLOOKUP(BV106,Dicionário!$A:$B,2,0),"CONFERIR")</f>
        <v>2</v>
      </c>
      <c r="BX106" s="2" t="s">
        <v>202</v>
      </c>
      <c r="BY106" s="2">
        <v>103</v>
      </c>
      <c r="BZ106" s="2" t="s">
        <v>149</v>
      </c>
      <c r="CA106" s="10">
        <f>IFERROR(VLOOKUP(BZ106,Dicionário!$A:$B,2,0),"CONFERIR")</f>
        <v>2</v>
      </c>
      <c r="CB106" s="2">
        <v>40</v>
      </c>
      <c r="CC106" s="2">
        <v>0</v>
      </c>
      <c r="CD106" s="2" t="s">
        <v>150</v>
      </c>
      <c r="CE106" s="10">
        <f>IFERROR(VLOOKUP(CD106,Dicionário!$A:$B,2,0),"CONFERIR")</f>
        <v>2</v>
      </c>
      <c r="CF106" s="2">
        <v>0</v>
      </c>
      <c r="CG106" s="2" t="s">
        <v>150</v>
      </c>
      <c r="CH106" s="10">
        <f>IFERROR(VLOOKUP(CG106,Dicionário!$A:$B,2,0),"CONFERIR")</f>
        <v>2</v>
      </c>
      <c r="CI106" s="2">
        <v>64</v>
      </c>
      <c r="CJ106" s="2" t="s">
        <v>175</v>
      </c>
      <c r="CK106" s="10">
        <f>IFERROR(VLOOKUP(CJ106,Dicionário!$A:$B,2,0),"CONFERIR")</f>
        <v>2</v>
      </c>
      <c r="CL106" s="2" t="s">
        <v>1020</v>
      </c>
      <c r="CM106" s="2">
        <v>1</v>
      </c>
      <c r="CN106" s="2">
        <v>0</v>
      </c>
      <c r="CO106" s="2">
        <v>0</v>
      </c>
      <c r="CP106" s="2" t="s">
        <v>150</v>
      </c>
      <c r="CQ106" s="10">
        <f>IFERROR(VLOOKUP(CP106,Dicionário!$A:$B,2,0),"CONFERIR")</f>
        <v>2</v>
      </c>
      <c r="CR106" s="2">
        <v>0</v>
      </c>
      <c r="CS106" s="2" t="s">
        <v>227</v>
      </c>
      <c r="CT106" s="10">
        <f>IFERROR(VLOOKUP(CS106,Dicionário!A:B,2,0),"Conferir")</f>
        <v>0</v>
      </c>
      <c r="CU106" s="2">
        <v>0</v>
      </c>
      <c r="CV106" s="2" t="s">
        <v>150</v>
      </c>
      <c r="CW106" s="10">
        <f>IFERROR(VLOOKUP(CV106,Dicionário!A:B,2,0),"Conferir")</f>
        <v>2</v>
      </c>
      <c r="CX106" s="2">
        <f t="shared" si="4"/>
        <v>0</v>
      </c>
      <c r="CY106" s="2">
        <v>859</v>
      </c>
      <c r="CZ106" s="2" t="s">
        <v>154</v>
      </c>
      <c r="DA106" s="10">
        <f>IFERROR(VLOOKUP(CZ106,Dicionário!$A:$B,2,0),"CONFERIR")</f>
        <v>2</v>
      </c>
      <c r="DB106" s="2" t="s">
        <v>1021</v>
      </c>
      <c r="DC106" s="2" t="s">
        <v>155</v>
      </c>
      <c r="DD106" s="2" t="s">
        <v>155</v>
      </c>
      <c r="DE106" s="10">
        <f>IFERROR(VLOOKUP(DD106,Dicionário!A:B,2,0),"Conferir")</f>
        <v>1</v>
      </c>
      <c r="DF106" s="2" t="s">
        <v>179</v>
      </c>
      <c r="DH106" s="2" t="s">
        <v>157</v>
      </c>
      <c r="DI106" s="10">
        <f>IFERROR(VLOOKUP(DH106,Dicionário!$A:$B,2,0),"CONFERIR")</f>
        <v>2</v>
      </c>
      <c r="DJ106" s="2" t="s">
        <v>319</v>
      </c>
      <c r="DK106" s="10">
        <f>IFERROR(VLOOKUP(DJ106,Dicionário!A:B,2,0),"Conferir")</f>
        <v>3</v>
      </c>
      <c r="DL106" s="2" t="s">
        <v>229</v>
      </c>
      <c r="DM106" s="10">
        <f>IFERROR(VLOOKUP(DL106,Dicionário!A:B,2,0),"Conferir")</f>
        <v>2</v>
      </c>
      <c r="DN106" s="2" t="s">
        <v>126</v>
      </c>
      <c r="DO106" s="10">
        <f>IFERROR(VLOOKUP(DN106,Dicionário!A:B,2,0),"Conferir")</f>
        <v>2</v>
      </c>
      <c r="DP106" s="2" t="s">
        <v>126</v>
      </c>
      <c r="DQ106" s="10">
        <f>IFERROR(VLOOKUP(DP106,Dicionário!A:B,2,0),"Conferir")</f>
        <v>2</v>
      </c>
      <c r="DS106" s="2">
        <f t="shared" si="5"/>
        <v>5054</v>
      </c>
      <c r="DT106" s="2">
        <f t="shared" si="6"/>
        <v>2020</v>
      </c>
      <c r="DU106" s="2">
        <v>17</v>
      </c>
      <c r="DV106" s="2">
        <v>2022</v>
      </c>
    </row>
    <row r="107" spans="1:126" ht="13" x14ac:dyDescent="0.15">
      <c r="A107" s="6">
        <v>44967.599381180553</v>
      </c>
      <c r="B107" s="2" t="s">
        <v>1367</v>
      </c>
      <c r="C107" s="2" t="s">
        <v>1365</v>
      </c>
      <c r="D107" s="2" t="s">
        <v>258</v>
      </c>
      <c r="E107" s="2" t="s">
        <v>125</v>
      </c>
      <c r="F107" s="2" t="s">
        <v>126</v>
      </c>
      <c r="G107" s="2" t="s">
        <v>126</v>
      </c>
      <c r="H107" s="2">
        <v>2</v>
      </c>
      <c r="I107" s="2">
        <v>2</v>
      </c>
      <c r="J107" s="2">
        <v>2</v>
      </c>
      <c r="K107" s="2" t="s">
        <v>128</v>
      </c>
      <c r="L107" s="2" t="s">
        <v>221</v>
      </c>
      <c r="M107" s="2" t="s">
        <v>1366</v>
      </c>
      <c r="N107" s="2">
        <v>2023020318</v>
      </c>
      <c r="O107" s="2">
        <v>11988158840</v>
      </c>
      <c r="P107" s="2">
        <v>522283822</v>
      </c>
      <c r="Q107" s="2">
        <v>46080594838</v>
      </c>
      <c r="R107" s="7">
        <v>38435</v>
      </c>
      <c r="S107" s="2" t="s">
        <v>132</v>
      </c>
      <c r="T107" s="2" t="s">
        <v>133</v>
      </c>
      <c r="U107" s="2" t="s">
        <v>1368</v>
      </c>
      <c r="V107" s="8" t="s">
        <v>1369</v>
      </c>
      <c r="W107" s="2" t="s">
        <v>1370</v>
      </c>
      <c r="X107" s="2" t="s">
        <v>137</v>
      </c>
      <c r="Y107" s="2" t="s">
        <v>138</v>
      </c>
      <c r="Z107" s="2" t="s">
        <v>139</v>
      </c>
      <c r="AB107" s="2">
        <v>4</v>
      </c>
      <c r="AC107" s="2">
        <v>4</v>
      </c>
      <c r="AD107" s="2">
        <f t="shared" si="0"/>
        <v>8</v>
      </c>
      <c r="AE107" s="2">
        <v>0</v>
      </c>
      <c r="AF107" s="2">
        <f t="shared" si="1"/>
        <v>8</v>
      </c>
      <c r="AG107" s="2" t="str">
        <f t="shared" si="2"/>
        <v>Ok</v>
      </c>
      <c r="AH107" s="2" t="s">
        <v>140</v>
      </c>
      <c r="AI107" s="2">
        <v>0</v>
      </c>
      <c r="AJ107" s="2" t="s">
        <v>141</v>
      </c>
      <c r="AK107" s="2">
        <f>IFERROR(VLOOKUP(AJ107,Dicionário!A:B,2,0),"Conferir")</f>
        <v>2</v>
      </c>
      <c r="AL107" s="2">
        <v>1174</v>
      </c>
      <c r="AM107" s="2" t="s">
        <v>142</v>
      </c>
      <c r="AN107" s="9">
        <f>IFERROR(VLOOKUP(AM107,Dicionário!A:B,2,0),"Conferir")</f>
        <v>2</v>
      </c>
      <c r="AO107" s="2">
        <v>3190</v>
      </c>
      <c r="AP107" s="2" t="s">
        <v>142</v>
      </c>
      <c r="AQ107" s="2">
        <f>IFERROR(VLOOKUP(AP107,Dicionário!A:B,2,0),"Conferir")</f>
        <v>2</v>
      </c>
      <c r="AR107" s="2">
        <v>0</v>
      </c>
      <c r="AS107" s="2" t="s">
        <v>141</v>
      </c>
      <c r="AT107" s="9">
        <f>IFERROR(VLOOKUP(AS107,Dicionário!A:B,2,0),"Conferir")</f>
        <v>2</v>
      </c>
      <c r="AU107" s="2">
        <v>0</v>
      </c>
      <c r="AV107" s="2">
        <f t="shared" si="15"/>
        <v>-6</v>
      </c>
      <c r="AW107" s="2" t="s">
        <v>141</v>
      </c>
      <c r="AX107" s="9">
        <f>IFERROR(VLOOKUP(AW107,Dicionário!A:B,2,0),"Conferir")</f>
        <v>2</v>
      </c>
      <c r="AY107" s="2">
        <v>0</v>
      </c>
      <c r="AZ107" s="2" t="s">
        <v>141</v>
      </c>
      <c r="BA107" s="10">
        <f>IFERROR(VLOOKUP(AZ107,Dicionário!A:B,2,0),"Conferir")</f>
        <v>2</v>
      </c>
      <c r="BB107" s="2">
        <v>0</v>
      </c>
      <c r="BC107" s="2" t="s">
        <v>141</v>
      </c>
      <c r="BD107" s="10">
        <f>IFERROR(VLOOKUP(BC107,Dicionário!A:B,2,0),"Conferir")</f>
        <v>2</v>
      </c>
      <c r="BF107" s="2">
        <v>0</v>
      </c>
      <c r="BG107" s="2" t="s">
        <v>172</v>
      </c>
      <c r="BH107" s="10">
        <f>IFERROR(VLOOKUP(BG107,Dicionário!$A:$B,2,0),"CONFERIR")</f>
        <v>2</v>
      </c>
      <c r="BI107" s="2">
        <v>1533</v>
      </c>
      <c r="BJ107" s="2" t="s">
        <v>255</v>
      </c>
      <c r="BK107" s="10">
        <f>IFERROR(VLOOKUP(BJ107,Dicionário!$A:$B,2,0),"CONFERIR")</f>
        <v>0</v>
      </c>
      <c r="BL107" s="2">
        <v>0</v>
      </c>
      <c r="BM107" s="2" t="s">
        <v>150</v>
      </c>
      <c r="BN107" s="10">
        <f>IFERROR(VLOOKUP(BM107,Dicionário!$A:$B,2,0),"CONFERIR")</f>
        <v>2</v>
      </c>
      <c r="BO107" s="2">
        <v>72</v>
      </c>
      <c r="BP107" s="2" t="s">
        <v>146</v>
      </c>
      <c r="BQ107" s="10">
        <f>IFERROR(VLOOKUP(BP107,Dicionário!$A:$B,2,0),"CONFERIR")</f>
        <v>2</v>
      </c>
      <c r="BR107" s="2">
        <v>273</v>
      </c>
      <c r="BS107" s="2" t="s">
        <v>146</v>
      </c>
      <c r="BT107" s="10">
        <f>IFERROR(VLOOKUP(BS107,Dicionário!$A:$B,2,0),"CONFERIR")</f>
        <v>2</v>
      </c>
      <c r="BU107" s="2">
        <v>39</v>
      </c>
      <c r="BV107" s="2" t="s">
        <v>147</v>
      </c>
      <c r="BW107" s="10">
        <f>IFERROR(VLOOKUP(BV107,Dicionário!$A:$B,2,0),"CONFERIR")</f>
        <v>2</v>
      </c>
      <c r="BX107" s="2" t="s">
        <v>148</v>
      </c>
      <c r="BY107" s="2">
        <v>103</v>
      </c>
      <c r="BZ107" s="2" t="s">
        <v>149</v>
      </c>
      <c r="CA107" s="10">
        <f>IFERROR(VLOOKUP(BZ107,Dicionário!$A:$B,2,0),"CONFERIR")</f>
        <v>2</v>
      </c>
      <c r="CB107" s="2">
        <v>350</v>
      </c>
      <c r="CC107" s="2">
        <v>0</v>
      </c>
      <c r="CD107" s="2" t="s">
        <v>150</v>
      </c>
      <c r="CE107" s="10">
        <f>IFERROR(VLOOKUP(CD107,Dicionário!$A:$B,2,0),"CONFERIR")</f>
        <v>2</v>
      </c>
      <c r="CF107" s="2">
        <v>34</v>
      </c>
      <c r="CG107" s="2" t="s">
        <v>151</v>
      </c>
      <c r="CH107" s="10">
        <f>IFERROR(VLOOKUP(CG107,Dicionário!$A:$B,2,0),"CONFERIR")</f>
        <v>2</v>
      </c>
      <c r="CI107" s="2">
        <v>197</v>
      </c>
      <c r="CJ107" s="2" t="s">
        <v>175</v>
      </c>
      <c r="CK107" s="10">
        <f>IFERROR(VLOOKUP(CJ107,Dicionário!$A:$B,2,0),"CONFERIR")</f>
        <v>2</v>
      </c>
      <c r="CL107" s="2" t="s">
        <v>1371</v>
      </c>
      <c r="CM107" s="2">
        <v>0</v>
      </c>
      <c r="CN107" s="2">
        <v>0</v>
      </c>
      <c r="CO107" s="2">
        <v>0</v>
      </c>
      <c r="CP107" s="2" t="s">
        <v>150</v>
      </c>
      <c r="CQ107" s="10">
        <f>IFERROR(VLOOKUP(CP107,Dicionário!$A:$B,2,0),"CONFERIR")</f>
        <v>2</v>
      </c>
      <c r="CR107" s="2">
        <v>67</v>
      </c>
      <c r="CS107" s="2" t="s">
        <v>154</v>
      </c>
      <c r="CT107" s="10">
        <f>IFERROR(VLOOKUP(CS107,Dicionário!A:B,2,0),"Conferir")</f>
        <v>2</v>
      </c>
      <c r="CU107" s="2">
        <v>0</v>
      </c>
      <c r="CV107" s="2" t="s">
        <v>154</v>
      </c>
      <c r="CW107" s="10">
        <f>IFERROR(VLOOKUP(CV107,Dicionário!A:B,2,0),"Conferir")</f>
        <v>2</v>
      </c>
      <c r="CX107" s="2">
        <f t="shared" si="4"/>
        <v>-5.583333333333333</v>
      </c>
      <c r="CY107" s="2">
        <v>778</v>
      </c>
      <c r="CZ107" s="2" t="s">
        <v>154</v>
      </c>
      <c r="DA107" s="10">
        <f>IFERROR(VLOOKUP(CZ107,Dicionário!$A:$B,2,0),"CONFERIR")</f>
        <v>2</v>
      </c>
      <c r="DC107" s="2" t="s">
        <v>203</v>
      </c>
      <c r="DD107" s="2" t="s">
        <v>190</v>
      </c>
      <c r="DE107" s="10">
        <f>IFERROR(VLOOKUP(DD107,Dicionário!A:B,2,0),"Conferir")</f>
        <v>2</v>
      </c>
      <c r="DF107" s="2" t="s">
        <v>156</v>
      </c>
      <c r="DG107" s="2" t="s">
        <v>191</v>
      </c>
      <c r="DH107" s="2" t="s">
        <v>157</v>
      </c>
      <c r="DI107" s="10">
        <f>IFERROR(VLOOKUP(DH107,Dicionário!$A:$B,2,0),"CONFERIR")</f>
        <v>2</v>
      </c>
      <c r="DJ107" s="2" t="s">
        <v>158</v>
      </c>
      <c r="DK107" s="10">
        <f>IFERROR(VLOOKUP(DJ107,Dicionário!A:B,2,0),"Conferir")</f>
        <v>5</v>
      </c>
      <c r="DL107" s="2" t="s">
        <v>158</v>
      </c>
      <c r="DM107" s="10">
        <f>IFERROR(VLOOKUP(DL107,Dicionário!A:B,2,0),"Conferir")</f>
        <v>5</v>
      </c>
      <c r="DN107" s="2" t="s">
        <v>126</v>
      </c>
      <c r="DO107" s="10">
        <f>IFERROR(VLOOKUP(DN107,Dicionário!A:B,2,0),"Conferir")</f>
        <v>2</v>
      </c>
      <c r="DP107" s="2" t="s">
        <v>126</v>
      </c>
      <c r="DQ107" s="10">
        <f>IFERROR(VLOOKUP(DP107,Dicionário!A:B,2,0),"Conferir")</f>
        <v>2</v>
      </c>
      <c r="DS107" s="2">
        <f t="shared" si="5"/>
        <v>4364</v>
      </c>
      <c r="DT107" s="2">
        <f t="shared" si="6"/>
        <v>3446</v>
      </c>
      <c r="DU107" s="2">
        <v>18</v>
      </c>
      <c r="DV107" s="2">
        <v>2022</v>
      </c>
    </row>
    <row r="108" spans="1:126" ht="13" x14ac:dyDescent="0.15">
      <c r="A108" s="6">
        <v>44965.505293958333</v>
      </c>
      <c r="B108" s="2" t="s">
        <v>1000</v>
      </c>
      <c r="C108" s="2" t="s">
        <v>997</v>
      </c>
      <c r="D108" s="2" t="s">
        <v>258</v>
      </c>
      <c r="E108" s="2" t="s">
        <v>125</v>
      </c>
      <c r="F108" s="2" t="s">
        <v>126</v>
      </c>
      <c r="G108" s="2" t="s">
        <v>998</v>
      </c>
      <c r="H108" s="2">
        <v>2</v>
      </c>
      <c r="I108" s="2" t="s">
        <v>162</v>
      </c>
      <c r="J108" s="2" t="s">
        <v>127</v>
      </c>
      <c r="K108" s="2" t="s">
        <v>163</v>
      </c>
      <c r="L108" s="2" t="s">
        <v>128</v>
      </c>
      <c r="M108" s="2" t="s">
        <v>999</v>
      </c>
      <c r="N108" s="2">
        <v>2023020201</v>
      </c>
      <c r="O108" s="2">
        <v>11932284544</v>
      </c>
      <c r="P108" s="2">
        <v>623520333</v>
      </c>
      <c r="Q108" s="2">
        <v>53114211852</v>
      </c>
      <c r="R108" s="7">
        <v>37959</v>
      </c>
      <c r="S108" s="2" t="s">
        <v>224</v>
      </c>
      <c r="T108" s="2" t="s">
        <v>133</v>
      </c>
      <c r="U108" s="2" t="s">
        <v>1001</v>
      </c>
      <c r="V108" s="8" t="s">
        <v>1002</v>
      </c>
      <c r="W108" s="2" t="s">
        <v>168</v>
      </c>
      <c r="X108" s="2" t="s">
        <v>137</v>
      </c>
      <c r="Y108" s="2" t="s">
        <v>138</v>
      </c>
      <c r="Z108" s="2" t="s">
        <v>139</v>
      </c>
      <c r="AB108" s="2">
        <v>4</v>
      </c>
      <c r="AC108" s="2">
        <v>4</v>
      </c>
      <c r="AD108" s="2">
        <f t="shared" si="0"/>
        <v>8</v>
      </c>
      <c r="AE108" s="2">
        <v>0</v>
      </c>
      <c r="AF108" s="2">
        <f t="shared" si="1"/>
        <v>8</v>
      </c>
      <c r="AG108" s="2" t="str">
        <f t="shared" si="2"/>
        <v>Ok</v>
      </c>
      <c r="AH108" s="2" t="s">
        <v>169</v>
      </c>
      <c r="AI108" s="2">
        <v>0</v>
      </c>
      <c r="AJ108" s="2" t="s">
        <v>141</v>
      </c>
      <c r="AK108" s="2">
        <f>IFERROR(VLOOKUP(AJ108,Dicionário!A:B,2,0),"Conferir")</f>
        <v>2</v>
      </c>
      <c r="AL108" s="2">
        <v>3415</v>
      </c>
      <c r="AM108" s="2" t="s">
        <v>307</v>
      </c>
      <c r="AN108" s="9">
        <f>IFERROR(VLOOKUP(AM108,Dicionário!A:B,2,0),"Conferir")</f>
        <v>2</v>
      </c>
      <c r="AO108" s="2">
        <v>2000</v>
      </c>
      <c r="AP108" s="2" t="s">
        <v>170</v>
      </c>
      <c r="AQ108" s="2">
        <f>IFERROR(VLOOKUP(AP108,Dicionário!A:B,2,0),"Conferir")</f>
        <v>2</v>
      </c>
      <c r="AR108" s="2">
        <v>0</v>
      </c>
      <c r="AS108" s="2" t="s">
        <v>141</v>
      </c>
      <c r="AT108" s="9">
        <f>IFERROR(VLOOKUP(AS108,Dicionário!A:B,2,0),"Conferir")</f>
        <v>2</v>
      </c>
      <c r="AU108" s="2">
        <v>0</v>
      </c>
      <c r="AV108" s="2">
        <f t="shared" si="15"/>
        <v>0</v>
      </c>
      <c r="AW108" s="2" t="s">
        <v>141</v>
      </c>
      <c r="AX108" s="9">
        <f>IFERROR(VLOOKUP(AW108,Dicionário!A:B,2,0),"Conferir")</f>
        <v>2</v>
      </c>
      <c r="AY108" s="2">
        <v>0</v>
      </c>
      <c r="AZ108" s="2" t="s">
        <v>141</v>
      </c>
      <c r="BA108" s="10">
        <f>IFERROR(VLOOKUP(AZ108,Dicionário!A:B,2,0),"Conferir")</f>
        <v>2</v>
      </c>
      <c r="BB108" s="2">
        <v>0</v>
      </c>
      <c r="BC108" s="2" t="s">
        <v>141</v>
      </c>
      <c r="BD108" s="10">
        <f>IFERROR(VLOOKUP(BC108,Dicionário!A:B,2,0),"Conferir")</f>
        <v>2</v>
      </c>
      <c r="BF108" s="2">
        <v>0</v>
      </c>
      <c r="BG108" s="2" t="s">
        <v>143</v>
      </c>
      <c r="BH108" s="10">
        <f>IFERROR(VLOOKUP(BG108,Dicionário!$A:$B,2,0),"CONFERIR")</f>
        <v>1</v>
      </c>
      <c r="BI108" s="2">
        <v>0</v>
      </c>
      <c r="BJ108" s="2" t="s">
        <v>144</v>
      </c>
      <c r="BK108" s="10">
        <f>IFERROR(VLOOKUP(BJ108,Dicionário!$A:$B,2,0),"CONFERIR")</f>
        <v>2</v>
      </c>
      <c r="BL108" s="2">
        <v>0</v>
      </c>
      <c r="BM108" s="2" t="s">
        <v>150</v>
      </c>
      <c r="BN108" s="10">
        <f>IFERROR(VLOOKUP(BM108,Dicionário!$A:$B,2,0),"CONFERIR")</f>
        <v>2</v>
      </c>
      <c r="BO108" s="2">
        <v>66</v>
      </c>
      <c r="BP108" s="2" t="s">
        <v>1003</v>
      </c>
      <c r="BQ108" s="10">
        <f>IFERROR(VLOOKUP(BP108,Dicionário!$A:$B,2,0),"CONFERIR")</f>
        <v>1</v>
      </c>
      <c r="BR108" s="2">
        <v>297</v>
      </c>
      <c r="BS108" s="2" t="s">
        <v>286</v>
      </c>
      <c r="BT108" s="10">
        <f>IFERROR(VLOOKUP(BS108,Dicionário!$A:$B,2,0),"CONFERIR")</f>
        <v>1</v>
      </c>
      <c r="BU108" s="2">
        <v>85</v>
      </c>
      <c r="BV108" s="2" t="s">
        <v>353</v>
      </c>
      <c r="BW108" s="10">
        <f>IFERROR(VLOOKUP(BV108,Dicionário!$A:$B,2,0),"CONFERIR")</f>
        <v>0</v>
      </c>
      <c r="BX108" s="2" t="s">
        <v>202</v>
      </c>
      <c r="BY108" s="2">
        <v>102</v>
      </c>
      <c r="BZ108" s="2" t="s">
        <v>286</v>
      </c>
      <c r="CA108" s="10">
        <f>IFERROR(VLOOKUP(BZ108,Dicionário!$A:$B,2,0),"CONFERIR")</f>
        <v>1</v>
      </c>
      <c r="CB108" s="2">
        <v>200</v>
      </c>
      <c r="CC108" s="2">
        <v>0</v>
      </c>
      <c r="CD108" s="2" t="s">
        <v>150</v>
      </c>
      <c r="CE108" s="10">
        <f>IFERROR(VLOOKUP(CD108,Dicionário!$A:$B,2,0),"CONFERIR")</f>
        <v>2</v>
      </c>
      <c r="CF108" s="2">
        <v>0</v>
      </c>
      <c r="CG108" s="2" t="s">
        <v>150</v>
      </c>
      <c r="CH108" s="10">
        <f>IFERROR(VLOOKUP(CG108,Dicionário!$A:$B,2,0),"CONFERIR")</f>
        <v>2</v>
      </c>
      <c r="CI108" s="2">
        <v>275</v>
      </c>
      <c r="CJ108" s="2" t="s">
        <v>150</v>
      </c>
      <c r="CK108" s="10">
        <f>IFERROR(VLOOKUP(CJ108,Dicionário!$A:$B,2,0),"CONFERIR")</f>
        <v>2</v>
      </c>
      <c r="CL108" s="2" t="s">
        <v>1004</v>
      </c>
      <c r="CM108" s="2">
        <v>1</v>
      </c>
      <c r="CN108" s="2">
        <v>0</v>
      </c>
      <c r="CO108" s="2">
        <v>0</v>
      </c>
      <c r="CP108" s="2" t="s">
        <v>150</v>
      </c>
      <c r="CQ108" s="10">
        <f>IFERROR(VLOOKUP(CP108,Dicionário!$A:$B,2,0),"CONFERIR")</f>
        <v>2</v>
      </c>
      <c r="CR108" s="2">
        <v>0</v>
      </c>
      <c r="CS108" s="2" t="s">
        <v>154</v>
      </c>
      <c r="CT108" s="10">
        <f>IFERROR(VLOOKUP(CS108,Dicionário!A:B,2,0),"Conferir")</f>
        <v>2</v>
      </c>
      <c r="CU108" s="2">
        <v>0</v>
      </c>
      <c r="CV108" s="2" t="s">
        <v>150</v>
      </c>
      <c r="CW108" s="10">
        <f>IFERROR(VLOOKUP(CV108,Dicionário!A:B,2,0),"Conferir")</f>
        <v>2</v>
      </c>
      <c r="CX108" s="2">
        <f t="shared" si="4"/>
        <v>0</v>
      </c>
      <c r="CY108" s="2">
        <v>0</v>
      </c>
      <c r="CZ108" s="2" t="s">
        <v>150</v>
      </c>
      <c r="DA108" s="10">
        <f>IFERROR(VLOOKUP(CZ108,Dicionário!$A:$B,2,0),"CONFERIR")</f>
        <v>2</v>
      </c>
      <c r="DB108" s="2" t="s">
        <v>1005</v>
      </c>
      <c r="DC108" s="2" t="s">
        <v>155</v>
      </c>
      <c r="DD108" s="2" t="s">
        <v>155</v>
      </c>
      <c r="DE108" s="10">
        <f>IFERROR(VLOOKUP(DD108,Dicionário!A:B,2,0),"Conferir")</f>
        <v>1</v>
      </c>
      <c r="DF108" s="2" t="s">
        <v>156</v>
      </c>
      <c r="DG108" s="2" t="s">
        <v>126</v>
      </c>
      <c r="DH108" s="2" t="s">
        <v>157</v>
      </c>
      <c r="DI108" s="10">
        <f>IFERROR(VLOOKUP(DH108,Dicionário!$A:$B,2,0),"CONFERIR")</f>
        <v>2</v>
      </c>
      <c r="DJ108" s="2" t="s">
        <v>158</v>
      </c>
      <c r="DK108" s="10">
        <f>IFERROR(VLOOKUP(DJ108,Dicionário!A:B,2,0),"Conferir")</f>
        <v>5</v>
      </c>
      <c r="DL108" s="2" t="s">
        <v>158</v>
      </c>
      <c r="DM108" s="10">
        <f>IFERROR(VLOOKUP(DL108,Dicionário!A:B,2,0),"Conferir")</f>
        <v>5</v>
      </c>
      <c r="DN108" s="2" t="s">
        <v>126</v>
      </c>
      <c r="DO108" s="10">
        <f>IFERROR(VLOOKUP(DN108,Dicionário!A:B,2,0),"Conferir")</f>
        <v>2</v>
      </c>
      <c r="DP108" s="2" t="s">
        <v>125</v>
      </c>
      <c r="DQ108" s="10">
        <f>IFERROR(VLOOKUP(DP108,Dicionário!A:B,2,0),"Conferir")</f>
        <v>1</v>
      </c>
      <c r="DS108" s="2">
        <f t="shared" si="5"/>
        <v>5415</v>
      </c>
      <c r="DT108" s="2">
        <f t="shared" si="6"/>
        <v>1025</v>
      </c>
      <c r="DU108" s="2">
        <v>19</v>
      </c>
      <c r="DV108" s="2">
        <v>2021</v>
      </c>
    </row>
    <row r="109" spans="1:126" ht="13" x14ac:dyDescent="0.15">
      <c r="A109" s="6">
        <v>44965.561302488422</v>
      </c>
      <c r="B109" s="2" t="s">
        <v>1149</v>
      </c>
      <c r="C109" s="2" t="s">
        <v>1146</v>
      </c>
      <c r="D109" s="2" t="s">
        <v>392</v>
      </c>
      <c r="E109" s="2" t="s">
        <v>125</v>
      </c>
      <c r="F109" s="2" t="s">
        <v>126</v>
      </c>
      <c r="G109" s="2" t="s">
        <v>126</v>
      </c>
      <c r="H109" s="2">
        <v>1</v>
      </c>
      <c r="I109" s="2" t="s">
        <v>162</v>
      </c>
      <c r="J109" s="2" t="s">
        <v>127</v>
      </c>
      <c r="K109" s="2" t="s">
        <v>163</v>
      </c>
      <c r="L109" s="2" t="s">
        <v>1147</v>
      </c>
      <c r="M109" s="2" t="s">
        <v>1148</v>
      </c>
      <c r="N109" s="2">
        <v>2023020249</v>
      </c>
      <c r="O109" s="2">
        <v>11986392030</v>
      </c>
      <c r="P109" s="2">
        <v>570186298</v>
      </c>
      <c r="Q109" s="2">
        <v>53040846833</v>
      </c>
      <c r="R109" s="7">
        <v>38158</v>
      </c>
      <c r="S109" s="2" t="s">
        <v>224</v>
      </c>
      <c r="T109" s="2" t="s">
        <v>133</v>
      </c>
      <c r="U109" s="2" t="s">
        <v>1150</v>
      </c>
      <c r="V109" s="8" t="s">
        <v>1151</v>
      </c>
      <c r="W109" s="2" t="s">
        <v>254</v>
      </c>
      <c r="X109" s="2" t="s">
        <v>137</v>
      </c>
      <c r="Y109" s="2" t="s">
        <v>138</v>
      </c>
      <c r="Z109" s="2" t="s">
        <v>139</v>
      </c>
      <c r="AB109" s="2">
        <v>5</v>
      </c>
      <c r="AC109" s="2">
        <v>5</v>
      </c>
      <c r="AD109" s="2">
        <f t="shared" si="0"/>
        <v>10</v>
      </c>
      <c r="AF109" s="2">
        <f t="shared" si="1"/>
        <v>10</v>
      </c>
      <c r="AG109" s="2" t="str">
        <f t="shared" si="2"/>
        <v>Ok</v>
      </c>
      <c r="AH109" s="2" t="s">
        <v>169</v>
      </c>
      <c r="AI109" s="2">
        <v>1771</v>
      </c>
      <c r="AJ109" s="2" t="s">
        <v>142</v>
      </c>
      <c r="AK109" s="2">
        <f>IFERROR(VLOOKUP(AJ109,Dicionário!A:B,2,0),"Conferir")</f>
        <v>2</v>
      </c>
      <c r="AL109" s="2">
        <v>0</v>
      </c>
      <c r="AM109" s="2" t="s">
        <v>141</v>
      </c>
      <c r="AN109" s="9">
        <f>IFERROR(VLOOKUP(AM109,Dicionário!A:B,2,0),"Conferir")</f>
        <v>2</v>
      </c>
      <c r="AO109" s="2">
        <v>950</v>
      </c>
      <c r="AP109" s="2" t="s">
        <v>170</v>
      </c>
      <c r="AQ109" s="2">
        <f>IFERROR(VLOOKUP(AP109,Dicionário!A:B,2,0),"Conferir")</f>
        <v>2</v>
      </c>
      <c r="AR109" s="2">
        <v>0</v>
      </c>
      <c r="AS109" s="2" t="s">
        <v>141</v>
      </c>
      <c r="AT109" s="9">
        <f>IFERROR(VLOOKUP(AS109,Dicionário!A:B,2,0),"Conferir")</f>
        <v>2</v>
      </c>
      <c r="AU109" s="2">
        <v>0</v>
      </c>
      <c r="AV109" s="2">
        <f t="shared" si="15"/>
        <v>0</v>
      </c>
      <c r="AW109" s="2" t="s">
        <v>141</v>
      </c>
      <c r="AX109" s="9">
        <f>IFERROR(VLOOKUP(AW109,Dicionário!A:B,2,0),"Conferir")</f>
        <v>2</v>
      </c>
      <c r="AY109" s="2">
        <v>1302</v>
      </c>
      <c r="AZ109" s="2" t="s">
        <v>587</v>
      </c>
      <c r="BA109" s="10">
        <f>IFERROR(VLOOKUP(AZ109,Dicionário!A:B,2,0),"Conferir")</f>
        <v>2</v>
      </c>
      <c r="BB109" s="2">
        <v>600</v>
      </c>
      <c r="BC109" s="2" t="s">
        <v>351</v>
      </c>
      <c r="BD109" s="10">
        <f>IFERROR(VLOOKUP(BC109,Dicionário!A:B,2,0),"Conferir")</f>
        <v>2</v>
      </c>
      <c r="BF109" s="2">
        <v>0</v>
      </c>
      <c r="BG109" s="2" t="s">
        <v>143</v>
      </c>
      <c r="BH109" s="10">
        <f>IFERROR(VLOOKUP(BG109,Dicionário!$A:$B,2,0),"CONFERIR")</f>
        <v>1</v>
      </c>
      <c r="BI109" s="2">
        <v>193</v>
      </c>
      <c r="BJ109" s="2" t="s">
        <v>377</v>
      </c>
      <c r="BK109" s="10">
        <f>IFERROR(VLOOKUP(BJ109,Dicionário!$A:$B,2,0),"CONFERIR")</f>
        <v>2</v>
      </c>
      <c r="BL109" s="2">
        <v>0</v>
      </c>
      <c r="BM109" s="2" t="s">
        <v>150</v>
      </c>
      <c r="BN109" s="10">
        <f>IFERROR(VLOOKUP(BM109,Dicionário!$A:$B,2,0),"CONFERIR")</f>
        <v>2</v>
      </c>
      <c r="BO109" s="2">
        <v>200</v>
      </c>
      <c r="BP109" s="2" t="s">
        <v>146</v>
      </c>
      <c r="BQ109" s="10">
        <f>IFERROR(VLOOKUP(BP109,Dicionário!$A:$B,2,0),"CONFERIR")</f>
        <v>2</v>
      </c>
      <c r="BR109" s="2">
        <v>271</v>
      </c>
      <c r="BS109" s="2" t="s">
        <v>146</v>
      </c>
      <c r="BT109" s="10">
        <f>IFERROR(VLOOKUP(BS109,Dicionário!$A:$B,2,0),"CONFERIR")</f>
        <v>2</v>
      </c>
      <c r="BU109" s="2">
        <v>60</v>
      </c>
      <c r="BV109" s="2" t="s">
        <v>353</v>
      </c>
      <c r="BW109" s="10">
        <f>IFERROR(VLOOKUP(BV109,Dicionário!$A:$B,2,0),"CONFERIR")</f>
        <v>0</v>
      </c>
      <c r="BX109" s="2" t="s">
        <v>148</v>
      </c>
      <c r="BY109" s="2">
        <v>101</v>
      </c>
      <c r="BZ109" s="2" t="s">
        <v>149</v>
      </c>
      <c r="CA109" s="10">
        <f>IFERROR(VLOOKUP(BZ109,Dicionário!$A:$B,2,0),"CONFERIR")</f>
        <v>2</v>
      </c>
      <c r="CB109" s="2">
        <v>900</v>
      </c>
      <c r="CC109" s="2">
        <v>0</v>
      </c>
      <c r="CD109" s="2" t="s">
        <v>150</v>
      </c>
      <c r="CE109" s="10">
        <f>IFERROR(VLOOKUP(CD109,Dicionário!$A:$B,2,0),"CONFERIR")</f>
        <v>2</v>
      </c>
      <c r="CF109" s="2">
        <v>0</v>
      </c>
      <c r="CG109" s="2" t="s">
        <v>150</v>
      </c>
      <c r="CH109" s="10">
        <f>IFERROR(VLOOKUP(CG109,Dicionário!$A:$B,2,0),"CONFERIR")</f>
        <v>2</v>
      </c>
      <c r="CI109" s="2">
        <v>300</v>
      </c>
      <c r="CJ109" s="2" t="s">
        <v>175</v>
      </c>
      <c r="CK109" s="10">
        <f>IFERROR(VLOOKUP(CJ109,Dicionário!$A:$B,2,0),"CONFERIR")</f>
        <v>2</v>
      </c>
      <c r="CL109" s="2" t="s">
        <v>1152</v>
      </c>
      <c r="CM109" s="2">
        <v>0</v>
      </c>
      <c r="CN109" s="2">
        <v>0</v>
      </c>
      <c r="CO109" s="2">
        <v>0</v>
      </c>
      <c r="CP109" s="2" t="s">
        <v>150</v>
      </c>
      <c r="CQ109" s="10">
        <f>IFERROR(VLOOKUP(CP109,Dicionário!$A:$B,2,0),"CONFERIR")</f>
        <v>2</v>
      </c>
      <c r="CR109" s="2">
        <v>0</v>
      </c>
      <c r="CS109" s="2" t="s">
        <v>150</v>
      </c>
      <c r="CT109" s="10">
        <f>IFERROR(VLOOKUP(CS109,Dicionário!A:B,2,0),"Conferir")</f>
        <v>2</v>
      </c>
      <c r="CU109" s="2">
        <v>0</v>
      </c>
      <c r="CV109" s="2" t="s">
        <v>150</v>
      </c>
      <c r="CW109" s="10">
        <f>IFERROR(VLOOKUP(CV109,Dicionário!A:B,2,0),"Conferir")</f>
        <v>2</v>
      </c>
      <c r="CX109" s="2">
        <f t="shared" si="4"/>
        <v>0</v>
      </c>
      <c r="CY109" s="2">
        <v>3500</v>
      </c>
      <c r="CZ109" s="2" t="s">
        <v>154</v>
      </c>
      <c r="DA109" s="10">
        <f>IFERROR(VLOOKUP(CZ109,Dicionário!$A:$B,2,0),"CONFERIR")</f>
        <v>2</v>
      </c>
      <c r="DC109" s="2" t="s">
        <v>155</v>
      </c>
      <c r="DD109" s="2" t="s">
        <v>155</v>
      </c>
      <c r="DE109" s="10">
        <f>IFERROR(VLOOKUP(DD109,Dicionário!A:B,2,0),"Conferir")</f>
        <v>1</v>
      </c>
      <c r="DF109" s="2" t="s">
        <v>156</v>
      </c>
      <c r="DH109" s="2" t="s">
        <v>157</v>
      </c>
      <c r="DI109" s="10">
        <f>IFERROR(VLOOKUP(DH109,Dicionário!$A:$B,2,0),"CONFERIR")</f>
        <v>2</v>
      </c>
      <c r="DJ109" s="2" t="s">
        <v>229</v>
      </c>
      <c r="DK109" s="10">
        <f>IFERROR(VLOOKUP(DJ109,Dicionário!A:B,2,0),"Conferir")</f>
        <v>2</v>
      </c>
      <c r="DL109" s="2" t="s">
        <v>229</v>
      </c>
      <c r="DM109" s="10">
        <f>IFERROR(VLOOKUP(DL109,Dicionário!A:B,2,0),"Conferir")</f>
        <v>2</v>
      </c>
      <c r="DN109" s="2" t="s">
        <v>125</v>
      </c>
      <c r="DO109" s="10">
        <f>IFERROR(VLOOKUP(DN109,Dicionário!A:B,2,0),"Conferir")</f>
        <v>1</v>
      </c>
      <c r="DP109" s="2" t="s">
        <v>125</v>
      </c>
      <c r="DQ109" s="10">
        <f>IFERROR(VLOOKUP(DP109,Dicionário!A:B,2,0),"Conferir")</f>
        <v>1</v>
      </c>
      <c r="DS109" s="2">
        <f t="shared" si="5"/>
        <v>2852</v>
      </c>
      <c r="DT109" s="2">
        <f t="shared" si="6"/>
        <v>5525</v>
      </c>
      <c r="DU109" s="2">
        <v>19</v>
      </c>
      <c r="DV109" s="2">
        <v>2022</v>
      </c>
    </row>
    <row r="110" spans="1:126" ht="13" x14ac:dyDescent="0.15">
      <c r="A110" s="6">
        <v>44965.568999166666</v>
      </c>
      <c r="B110" s="2" t="s">
        <v>223</v>
      </c>
      <c r="C110" s="2" t="s">
        <v>219</v>
      </c>
      <c r="D110" s="2" t="s">
        <v>218</v>
      </c>
      <c r="E110" s="2" t="s">
        <v>125</v>
      </c>
      <c r="F110" s="2" t="s">
        <v>125</v>
      </c>
      <c r="G110" s="2" t="s">
        <v>220</v>
      </c>
      <c r="H110" s="2">
        <v>4</v>
      </c>
      <c r="I110" s="2">
        <v>10</v>
      </c>
      <c r="J110" s="2" t="s">
        <v>127</v>
      </c>
      <c r="K110" s="2" t="s">
        <v>221</v>
      </c>
      <c r="L110" s="2" t="s">
        <v>128</v>
      </c>
      <c r="M110" s="2" t="s">
        <v>222</v>
      </c>
      <c r="N110" s="2">
        <v>2023020010</v>
      </c>
      <c r="O110" s="2">
        <v>11997682095</v>
      </c>
      <c r="P110" s="2">
        <v>567517275</v>
      </c>
      <c r="Q110" s="2">
        <v>53689998875</v>
      </c>
      <c r="R110" s="7">
        <v>37452</v>
      </c>
      <c r="S110" s="2" t="s">
        <v>224</v>
      </c>
      <c r="T110" s="2" t="s">
        <v>133</v>
      </c>
      <c r="U110" s="2" t="s">
        <v>225</v>
      </c>
      <c r="V110" s="8" t="s">
        <v>226</v>
      </c>
      <c r="W110" s="2" t="s">
        <v>168</v>
      </c>
      <c r="X110" s="2" t="s">
        <v>137</v>
      </c>
      <c r="Y110" s="2" t="s">
        <v>138</v>
      </c>
      <c r="Z110" s="2" t="s">
        <v>139</v>
      </c>
      <c r="AB110" s="2">
        <v>5</v>
      </c>
      <c r="AC110" s="2">
        <v>5</v>
      </c>
      <c r="AD110" s="2">
        <f t="shared" si="0"/>
        <v>10</v>
      </c>
      <c r="AF110" s="2">
        <f t="shared" si="1"/>
        <v>10</v>
      </c>
      <c r="AG110" s="2" t="str">
        <f t="shared" si="2"/>
        <v>Ok</v>
      </c>
      <c r="AH110" s="2" t="s">
        <v>169</v>
      </c>
      <c r="AI110" s="2">
        <v>0</v>
      </c>
      <c r="AJ110" s="2" t="s">
        <v>141</v>
      </c>
      <c r="AK110" s="2">
        <f>IFERROR(VLOOKUP(AJ110,Dicionário!A:B,2,0),"Conferir")</f>
        <v>2</v>
      </c>
      <c r="AL110" s="2">
        <v>1200</v>
      </c>
      <c r="AM110" s="2" t="s">
        <v>170</v>
      </c>
      <c r="AN110" s="9">
        <f>IFERROR(VLOOKUP(AM110,Dicionário!A:B,2,0),"Conferir")</f>
        <v>2</v>
      </c>
      <c r="AO110" s="2">
        <v>0</v>
      </c>
      <c r="AP110" s="2" t="s">
        <v>141</v>
      </c>
      <c r="AQ110" s="2">
        <f>IFERROR(VLOOKUP(AP110,Dicionário!A:B,2,0),"Conferir")</f>
        <v>2</v>
      </c>
      <c r="AR110" s="2">
        <v>1686</v>
      </c>
      <c r="AS110" s="2" t="s">
        <v>142</v>
      </c>
      <c r="AT110" s="9">
        <f>IFERROR(VLOOKUP(AS110,Dicionário!A:B,2,0),"Conferir")</f>
        <v>2</v>
      </c>
      <c r="AU110" s="2">
        <v>0</v>
      </c>
      <c r="AV110" s="2">
        <f t="shared" si="15"/>
        <v>0</v>
      </c>
      <c r="AW110" s="2" t="s">
        <v>141</v>
      </c>
      <c r="AX110" s="9">
        <f>IFERROR(VLOOKUP(AW110,Dicionário!A:B,2,0),"Conferir")</f>
        <v>2</v>
      </c>
      <c r="AY110" s="2">
        <v>0</v>
      </c>
      <c r="AZ110" s="2" t="s">
        <v>141</v>
      </c>
      <c r="BA110" s="10">
        <f>IFERROR(VLOOKUP(AZ110,Dicionário!A:B,2,0),"Conferir")</f>
        <v>2</v>
      </c>
      <c r="BB110" s="2">
        <v>0</v>
      </c>
      <c r="BC110" s="2" t="s">
        <v>141</v>
      </c>
      <c r="BD110" s="10">
        <f>IFERROR(VLOOKUP(BC110,Dicionário!A:B,2,0),"Conferir")</f>
        <v>2</v>
      </c>
      <c r="BF110" s="2">
        <v>0</v>
      </c>
      <c r="BG110" s="2" t="s">
        <v>143</v>
      </c>
      <c r="BH110" s="10">
        <f>IFERROR(VLOOKUP(BG110,Dicionário!$A:$B,2,0),"CONFERIR")</f>
        <v>1</v>
      </c>
      <c r="BI110" s="2">
        <v>0</v>
      </c>
      <c r="BJ110" s="2" t="s">
        <v>144</v>
      </c>
      <c r="BK110" s="10">
        <f>IFERROR(VLOOKUP(BJ110,Dicionário!$A:$B,2,0),"CONFERIR")</f>
        <v>2</v>
      </c>
      <c r="BL110" s="2">
        <v>585</v>
      </c>
      <c r="BM110" s="2" t="s">
        <v>145</v>
      </c>
      <c r="BN110" s="10">
        <f>IFERROR(VLOOKUP(BM110,Dicionário!$A:$B,2,0),"CONFERIR")</f>
        <v>2</v>
      </c>
      <c r="BO110" s="2">
        <v>68</v>
      </c>
      <c r="BP110" s="2" t="s">
        <v>146</v>
      </c>
      <c r="BQ110" s="10">
        <f>IFERROR(VLOOKUP(BP110,Dicionário!$A:$B,2,0),"CONFERIR")</f>
        <v>2</v>
      </c>
      <c r="BR110" s="2">
        <v>233</v>
      </c>
      <c r="BS110" s="2" t="s">
        <v>146</v>
      </c>
      <c r="BT110" s="10">
        <f>IFERROR(VLOOKUP(BS110,Dicionário!$A:$B,2,0),"CONFERIR")</f>
        <v>2</v>
      </c>
      <c r="BU110" s="2">
        <v>0</v>
      </c>
      <c r="BV110" s="2" t="s">
        <v>150</v>
      </c>
      <c r="BW110" s="10">
        <f>IFERROR(VLOOKUP(BV110,Dicionário!$A:$B,2,0),"CONFERIR")</f>
        <v>2</v>
      </c>
      <c r="BX110" s="2" t="s">
        <v>202</v>
      </c>
      <c r="BY110" s="2">
        <v>100</v>
      </c>
      <c r="BZ110" s="2" t="s">
        <v>149</v>
      </c>
      <c r="CA110" s="10">
        <f>IFERROR(VLOOKUP(BZ110,Dicionário!$A:$B,2,0),"CONFERIR")</f>
        <v>2</v>
      </c>
      <c r="CB110" s="2">
        <v>1000</v>
      </c>
      <c r="CC110" s="2">
        <v>0</v>
      </c>
      <c r="CD110" s="2" t="s">
        <v>150</v>
      </c>
      <c r="CE110" s="10">
        <f>IFERROR(VLOOKUP(CD110,Dicionário!$A:$B,2,0),"CONFERIR")</f>
        <v>2</v>
      </c>
      <c r="CF110" s="2">
        <v>0</v>
      </c>
      <c r="CG110" s="2" t="s">
        <v>150</v>
      </c>
      <c r="CH110" s="10">
        <f>IFERROR(VLOOKUP(CG110,Dicionário!$A:$B,2,0),"CONFERIR")</f>
        <v>2</v>
      </c>
      <c r="CI110" s="2">
        <v>0</v>
      </c>
      <c r="CJ110" s="2" t="s">
        <v>150</v>
      </c>
      <c r="CK110" s="10">
        <f>IFERROR(VLOOKUP(CJ110,Dicionário!$A:$B,2,0),"CONFERIR")</f>
        <v>2</v>
      </c>
      <c r="CM110" s="2">
        <v>1</v>
      </c>
      <c r="CN110" s="2">
        <v>0</v>
      </c>
      <c r="CO110" s="2">
        <v>102</v>
      </c>
      <c r="CP110" s="2" t="s">
        <v>177</v>
      </c>
      <c r="CQ110" s="10">
        <f>IFERROR(VLOOKUP(CP110,Dicionário!$A:$B,2,0),"CONFERIR")</f>
        <v>0</v>
      </c>
      <c r="CR110" s="2">
        <v>0</v>
      </c>
      <c r="CS110" s="2" t="s">
        <v>227</v>
      </c>
      <c r="CT110" s="10">
        <f>IFERROR(VLOOKUP(CS110,Dicionário!A:B,2,0),"Conferir")</f>
        <v>0</v>
      </c>
      <c r="CU110" s="2">
        <v>0</v>
      </c>
      <c r="CV110" s="2" t="s">
        <v>150</v>
      </c>
      <c r="CW110" s="10">
        <f>IFERROR(VLOOKUP(CV110,Dicionário!A:B,2,0),"Conferir")</f>
        <v>2</v>
      </c>
      <c r="CX110" s="2">
        <f t="shared" si="4"/>
        <v>0</v>
      </c>
      <c r="CY110" s="2">
        <v>0</v>
      </c>
      <c r="CZ110" s="2" t="s">
        <v>150</v>
      </c>
      <c r="DA110" s="10">
        <f>IFERROR(VLOOKUP(CZ110,Dicionário!$A:$B,2,0),"CONFERIR")</f>
        <v>2</v>
      </c>
      <c r="DB110" s="2" t="s">
        <v>228</v>
      </c>
      <c r="DC110" s="2" t="s">
        <v>155</v>
      </c>
      <c r="DD110" s="2" t="s">
        <v>155</v>
      </c>
      <c r="DE110" s="10">
        <f>IFERROR(VLOOKUP(DD110,Dicionário!A:B,2,0),"Conferir")</f>
        <v>1</v>
      </c>
      <c r="DF110" s="2" t="s">
        <v>156</v>
      </c>
      <c r="DG110" s="2" t="s">
        <v>126</v>
      </c>
      <c r="DH110" s="2" t="s">
        <v>157</v>
      </c>
      <c r="DI110" s="10">
        <f>IFERROR(VLOOKUP(DH110,Dicionário!$A:$B,2,0),"CONFERIR")</f>
        <v>2</v>
      </c>
      <c r="DJ110" s="2" t="s">
        <v>229</v>
      </c>
      <c r="DK110" s="10">
        <f>IFERROR(VLOOKUP(DJ110,Dicionário!A:B,2,0),"Conferir")</f>
        <v>2</v>
      </c>
      <c r="DL110" s="2" t="s">
        <v>230</v>
      </c>
      <c r="DM110" s="10">
        <f>IFERROR(VLOOKUP(DL110,Dicionário!A:B,2,0),"Conferir")</f>
        <v>4</v>
      </c>
      <c r="DN110" s="2" t="s">
        <v>126</v>
      </c>
      <c r="DO110" s="10">
        <f>IFERROR(VLOOKUP(DN110,Dicionário!A:B,2,0),"Conferir")</f>
        <v>2</v>
      </c>
      <c r="DP110" s="2" t="s">
        <v>126</v>
      </c>
      <c r="DQ110" s="10">
        <f>IFERROR(VLOOKUP(DP110,Dicionário!A:B,2,0),"Conferir")</f>
        <v>2</v>
      </c>
      <c r="DS110" s="2">
        <f t="shared" si="5"/>
        <v>2886</v>
      </c>
      <c r="DT110" s="2">
        <f t="shared" si="6"/>
        <v>2088</v>
      </c>
      <c r="DU110" s="2">
        <v>21</v>
      </c>
      <c r="DV110" s="2">
        <v>2023</v>
      </c>
    </row>
    <row r="111" spans="1:126" ht="13" x14ac:dyDescent="0.15">
      <c r="A111" s="6">
        <v>44965.671260405092</v>
      </c>
      <c r="B111" s="2" t="s">
        <v>374</v>
      </c>
      <c r="C111" s="2" t="s">
        <v>372</v>
      </c>
      <c r="D111" s="2" t="s">
        <v>258</v>
      </c>
      <c r="E111" s="2" t="s">
        <v>125</v>
      </c>
      <c r="F111" s="2" t="s">
        <v>126</v>
      </c>
      <c r="G111" s="2" t="s">
        <v>126</v>
      </c>
      <c r="H111" s="2">
        <v>2</v>
      </c>
      <c r="I111" s="2">
        <v>3</v>
      </c>
      <c r="J111" s="2" t="s">
        <v>127</v>
      </c>
      <c r="K111" s="2" t="s">
        <v>128</v>
      </c>
      <c r="L111" s="2" t="s">
        <v>182</v>
      </c>
      <c r="M111" s="2" t="s">
        <v>373</v>
      </c>
      <c r="N111" s="2">
        <v>2023020044</v>
      </c>
      <c r="O111" s="2">
        <v>11958016771</v>
      </c>
      <c r="P111" s="2">
        <v>540395444</v>
      </c>
      <c r="Q111" s="2">
        <v>23502135878</v>
      </c>
      <c r="R111" s="7">
        <v>38085</v>
      </c>
      <c r="S111" s="2" t="s">
        <v>132</v>
      </c>
      <c r="T111" s="2" t="s">
        <v>133</v>
      </c>
      <c r="U111" s="2" t="s">
        <v>375</v>
      </c>
      <c r="V111" s="8" t="s">
        <v>376</v>
      </c>
      <c r="W111" s="2" t="s">
        <v>295</v>
      </c>
      <c r="X111" s="2" t="s">
        <v>137</v>
      </c>
      <c r="Y111" s="2" t="s">
        <v>138</v>
      </c>
      <c r="Z111" s="2" t="s">
        <v>139</v>
      </c>
      <c r="AB111" s="2">
        <v>2</v>
      </c>
      <c r="AC111" s="2">
        <v>2</v>
      </c>
      <c r="AD111" s="2">
        <f t="shared" si="0"/>
        <v>4</v>
      </c>
      <c r="AE111" s="2">
        <v>0</v>
      </c>
      <c r="AF111" s="2">
        <f t="shared" si="1"/>
        <v>4</v>
      </c>
      <c r="AG111" s="2" t="str">
        <f t="shared" si="2"/>
        <v>Ok</v>
      </c>
      <c r="AH111" s="2" t="s">
        <v>140</v>
      </c>
      <c r="AI111" s="2">
        <v>0</v>
      </c>
      <c r="AJ111" s="2" t="s">
        <v>141</v>
      </c>
      <c r="AK111" s="2">
        <f>IFERROR(VLOOKUP(AJ111,Dicionário!A:B,2,0),"Conferir")</f>
        <v>2</v>
      </c>
      <c r="AL111" s="2">
        <v>0</v>
      </c>
      <c r="AM111" s="2" t="s">
        <v>141</v>
      </c>
      <c r="AN111" s="9">
        <f>IFERROR(VLOOKUP(AM111,Dicionário!A:B,2,0),"Conferir")</f>
        <v>2</v>
      </c>
      <c r="AO111" s="2">
        <v>1464</v>
      </c>
      <c r="AP111" s="2" t="s">
        <v>142</v>
      </c>
      <c r="AQ111" s="2">
        <f>IFERROR(VLOOKUP(AP111,Dicionário!A:B,2,0),"Conferir")</f>
        <v>2</v>
      </c>
      <c r="AR111" s="2">
        <v>0</v>
      </c>
      <c r="AS111" s="2" t="s">
        <v>141</v>
      </c>
      <c r="AT111" s="9">
        <f>IFERROR(VLOOKUP(AS111,Dicionário!A:B,2,0),"Conferir")</f>
        <v>2</v>
      </c>
      <c r="AU111" s="2">
        <v>0</v>
      </c>
      <c r="AV111" s="2">
        <f t="shared" si="15"/>
        <v>0</v>
      </c>
      <c r="AW111" s="2" t="s">
        <v>141</v>
      </c>
      <c r="AX111" s="9">
        <f>IFERROR(VLOOKUP(AW111,Dicionário!A:B,2,0),"Conferir")</f>
        <v>2</v>
      </c>
      <c r="AY111" s="2">
        <v>0</v>
      </c>
      <c r="AZ111" s="2" t="s">
        <v>141</v>
      </c>
      <c r="BA111" s="10">
        <f>IFERROR(VLOOKUP(AZ111,Dicionário!A:B,2,0),"Conferir")</f>
        <v>2</v>
      </c>
      <c r="BB111" s="2">
        <v>0</v>
      </c>
      <c r="BC111" s="2" t="s">
        <v>141</v>
      </c>
      <c r="BD111" s="10">
        <f>IFERROR(VLOOKUP(BC111,Dicionário!A:B,2,0),"Conferir")</f>
        <v>2</v>
      </c>
      <c r="BF111" s="2">
        <v>0</v>
      </c>
      <c r="BG111" s="2" t="s">
        <v>143</v>
      </c>
      <c r="BH111" s="10">
        <f>IFERROR(VLOOKUP(BG111,Dicionário!$A:$B,2,0),"CONFERIR")</f>
        <v>1</v>
      </c>
      <c r="BI111" s="2">
        <v>490</v>
      </c>
      <c r="BJ111" s="2" t="s">
        <v>377</v>
      </c>
      <c r="BK111" s="10">
        <f>IFERROR(VLOOKUP(BJ111,Dicionário!$A:$B,2,0),"CONFERIR")</f>
        <v>2</v>
      </c>
      <c r="BL111" s="2">
        <v>0</v>
      </c>
      <c r="BM111" s="2" t="s">
        <v>378</v>
      </c>
      <c r="BN111" s="10">
        <f>IFERROR(VLOOKUP(BM111,Dicionário!$A:$B,2,0),"CONFERIR")</f>
        <v>2</v>
      </c>
      <c r="BO111" s="2">
        <v>0</v>
      </c>
      <c r="BP111" s="2" t="s">
        <v>379</v>
      </c>
      <c r="BQ111" s="10">
        <f>IFERROR(VLOOKUP(BP111,Dicionário!$A:$B,2,0),"CONFERIR")</f>
        <v>2</v>
      </c>
      <c r="BR111" s="2">
        <v>188</v>
      </c>
      <c r="BS111" s="2" t="s">
        <v>146</v>
      </c>
      <c r="BT111" s="10">
        <f>IFERROR(VLOOKUP(BS111,Dicionário!$A:$B,2,0),"CONFERIR")</f>
        <v>2</v>
      </c>
      <c r="BU111" s="2">
        <v>50</v>
      </c>
      <c r="BV111" s="2" t="s">
        <v>353</v>
      </c>
      <c r="BW111" s="10">
        <f>IFERROR(VLOOKUP(BV111,Dicionário!$A:$B,2,0),"CONFERIR")</f>
        <v>0</v>
      </c>
      <c r="BX111" s="2" t="s">
        <v>148</v>
      </c>
      <c r="BY111" s="2">
        <v>100</v>
      </c>
      <c r="BZ111" s="2" t="s">
        <v>266</v>
      </c>
      <c r="CA111" s="10">
        <f>IFERROR(VLOOKUP(BZ111,Dicionário!$A:$B,2,0),"CONFERIR")</f>
        <v>0</v>
      </c>
      <c r="CB111" s="2">
        <v>200</v>
      </c>
      <c r="CC111" s="2">
        <v>0</v>
      </c>
      <c r="CD111" s="2" t="s">
        <v>150</v>
      </c>
      <c r="CE111" s="10">
        <f>IFERROR(VLOOKUP(CD111,Dicionário!$A:$B,2,0),"CONFERIR")</f>
        <v>2</v>
      </c>
      <c r="CF111" s="2">
        <v>0</v>
      </c>
      <c r="CG111" s="2" t="s">
        <v>150</v>
      </c>
      <c r="CH111" s="10">
        <f>IFERROR(VLOOKUP(CG111,Dicionário!$A:$B,2,0),"CONFERIR")</f>
        <v>2</v>
      </c>
      <c r="CI111" s="2">
        <v>50</v>
      </c>
      <c r="CJ111" s="2" t="s">
        <v>175</v>
      </c>
      <c r="CK111" s="10">
        <f>IFERROR(VLOOKUP(CJ111,Dicionário!$A:$B,2,0),"CONFERIR")</f>
        <v>2</v>
      </c>
      <c r="CL111" s="2" t="s">
        <v>380</v>
      </c>
      <c r="CM111" s="2">
        <v>0</v>
      </c>
      <c r="CN111" s="2">
        <v>0</v>
      </c>
      <c r="CO111" s="2">
        <v>0</v>
      </c>
      <c r="CP111" s="2" t="s">
        <v>150</v>
      </c>
      <c r="CQ111" s="10">
        <f>IFERROR(VLOOKUP(CP111,Dicionário!$A:$B,2,0),"CONFERIR")</f>
        <v>2</v>
      </c>
      <c r="CR111" s="2">
        <v>0</v>
      </c>
      <c r="CS111" s="2" t="s">
        <v>154</v>
      </c>
      <c r="CT111" s="10">
        <f>IFERROR(VLOOKUP(CS111,Dicionário!A:B,2,0),"Conferir")</f>
        <v>2</v>
      </c>
      <c r="CU111" s="2">
        <v>0</v>
      </c>
      <c r="CV111" s="2" t="s">
        <v>150</v>
      </c>
      <c r="CW111" s="10">
        <f>IFERROR(VLOOKUP(CV111,Dicionário!A:B,2,0),"Conferir")</f>
        <v>2</v>
      </c>
      <c r="CX111" s="2">
        <f t="shared" si="4"/>
        <v>0</v>
      </c>
      <c r="CY111" s="2">
        <v>0</v>
      </c>
      <c r="CZ111" s="2" t="s">
        <v>150</v>
      </c>
      <c r="DA111" s="10">
        <f>IFERROR(VLOOKUP(CZ111,Dicionário!$A:$B,2,0),"CONFERIR")</f>
        <v>2</v>
      </c>
      <c r="DB111" s="2" t="s">
        <v>381</v>
      </c>
      <c r="DC111" s="2" t="s">
        <v>190</v>
      </c>
      <c r="DD111" s="2" t="s">
        <v>155</v>
      </c>
      <c r="DE111" s="10">
        <f>IFERROR(VLOOKUP(DD111,Dicionário!A:B,2,0),"Conferir")</f>
        <v>1</v>
      </c>
      <c r="DF111" s="2" t="s">
        <v>156</v>
      </c>
      <c r="DG111" s="2" t="s">
        <v>216</v>
      </c>
      <c r="DH111" s="2" t="s">
        <v>205</v>
      </c>
      <c r="DI111" s="10">
        <f>IFERROR(VLOOKUP(DH111,Dicionário!$A:$B,2,0),"CONFERIR")</f>
        <v>1</v>
      </c>
      <c r="DJ111" s="2" t="s">
        <v>206</v>
      </c>
      <c r="DK111" s="10">
        <f>IFERROR(VLOOKUP(DJ111,Dicionário!A:B,2,0),"Conferir")</f>
        <v>7</v>
      </c>
      <c r="DL111" s="2" t="s">
        <v>158</v>
      </c>
      <c r="DM111" s="10">
        <f>IFERROR(VLOOKUP(DL111,Dicionário!A:B,2,0),"Conferir")</f>
        <v>5</v>
      </c>
      <c r="DN111" s="2" t="s">
        <v>126</v>
      </c>
      <c r="DO111" s="10">
        <f>IFERROR(VLOOKUP(DN111,Dicionário!A:B,2,0),"Conferir")</f>
        <v>2</v>
      </c>
      <c r="DP111" s="2" t="s">
        <v>125</v>
      </c>
      <c r="DQ111" s="10">
        <f>IFERROR(VLOOKUP(DP111,Dicionário!A:B,2,0),"Conferir")</f>
        <v>1</v>
      </c>
      <c r="DR111" s="2" t="s">
        <v>382</v>
      </c>
      <c r="DS111" s="2">
        <f t="shared" si="5"/>
        <v>1464</v>
      </c>
      <c r="DT111" s="2">
        <f t="shared" si="6"/>
        <v>1078</v>
      </c>
      <c r="DU111" s="2">
        <v>19</v>
      </c>
      <c r="DV111" s="2">
        <v>2022</v>
      </c>
    </row>
    <row r="112" spans="1:126" ht="13" x14ac:dyDescent="0.15">
      <c r="A112" s="6">
        <v>44966.693653321759</v>
      </c>
      <c r="B112" s="2" t="s">
        <v>479</v>
      </c>
      <c r="C112" s="2" t="s">
        <v>477</v>
      </c>
      <c r="D112" s="2" t="s">
        <v>476</v>
      </c>
      <c r="E112" s="2" t="s">
        <v>125</v>
      </c>
      <c r="F112" s="2" t="s">
        <v>125</v>
      </c>
      <c r="G112" s="2" t="s">
        <v>126</v>
      </c>
      <c r="H112" s="2">
        <v>1</v>
      </c>
      <c r="I112" s="2" t="s">
        <v>162</v>
      </c>
      <c r="J112" s="2" t="s">
        <v>127</v>
      </c>
      <c r="K112" s="2" t="s">
        <v>163</v>
      </c>
      <c r="L112" s="2" t="s">
        <v>128</v>
      </c>
      <c r="M112" s="2" t="s">
        <v>478</v>
      </c>
      <c r="N112" s="2">
        <v>2023020068</v>
      </c>
      <c r="O112" s="2">
        <v>11948334298</v>
      </c>
      <c r="P112" s="2">
        <v>622599604</v>
      </c>
      <c r="Q112" s="2">
        <v>53802776836</v>
      </c>
      <c r="R112" s="7">
        <v>38699</v>
      </c>
      <c r="S112" s="2" t="s">
        <v>132</v>
      </c>
      <c r="T112" s="2" t="s">
        <v>133</v>
      </c>
      <c r="U112" s="2" t="s">
        <v>480</v>
      </c>
      <c r="V112" s="8" t="s">
        <v>481</v>
      </c>
      <c r="W112" s="2" t="s">
        <v>168</v>
      </c>
      <c r="X112" s="2" t="s">
        <v>137</v>
      </c>
      <c r="Y112" s="2" t="s">
        <v>138</v>
      </c>
      <c r="Z112" s="2" t="s">
        <v>139</v>
      </c>
      <c r="AB112" s="2">
        <v>2</v>
      </c>
      <c r="AC112" s="2">
        <v>2</v>
      </c>
      <c r="AD112" s="2">
        <f t="shared" si="0"/>
        <v>4</v>
      </c>
      <c r="AF112" s="2">
        <f t="shared" si="1"/>
        <v>4</v>
      </c>
      <c r="AG112" s="2" t="str">
        <f t="shared" si="2"/>
        <v>Ok</v>
      </c>
      <c r="AH112" s="2" t="s">
        <v>140</v>
      </c>
      <c r="AI112" s="2">
        <v>0</v>
      </c>
      <c r="AJ112" s="2" t="s">
        <v>141</v>
      </c>
      <c r="AK112" s="2">
        <f>IFERROR(VLOOKUP(AJ112,Dicionário!A:B,2,0),"Conferir")</f>
        <v>2</v>
      </c>
      <c r="AL112" s="2">
        <v>0</v>
      </c>
      <c r="AM112" s="2" t="s">
        <v>141</v>
      </c>
      <c r="AN112" s="9">
        <f>IFERROR(VLOOKUP(AM112,Dicionário!A:B,2,0),"Conferir")</f>
        <v>2</v>
      </c>
      <c r="AO112" s="2">
        <v>1728</v>
      </c>
      <c r="AP112" s="2" t="s">
        <v>142</v>
      </c>
      <c r="AQ112" s="2">
        <f>IFERROR(VLOOKUP(AP112,Dicionário!A:B,2,0),"Conferir")</f>
        <v>2</v>
      </c>
      <c r="AR112" s="2">
        <v>0</v>
      </c>
      <c r="AS112" s="2" t="s">
        <v>141</v>
      </c>
      <c r="AT112" s="9">
        <f>IFERROR(VLOOKUP(AS112,Dicionário!A:B,2,0),"Conferir")</f>
        <v>2</v>
      </c>
      <c r="AU112" s="2">
        <v>0</v>
      </c>
      <c r="AV112" s="2">
        <f t="shared" si="15"/>
        <v>0</v>
      </c>
      <c r="AW112" s="2" t="s">
        <v>141</v>
      </c>
      <c r="AX112" s="9">
        <f>IFERROR(VLOOKUP(AW112,Dicionário!A:B,2,0),"Conferir")</f>
        <v>2</v>
      </c>
      <c r="AY112" s="2">
        <v>0</v>
      </c>
      <c r="AZ112" s="2" t="s">
        <v>141</v>
      </c>
      <c r="BA112" s="10">
        <f>IFERROR(VLOOKUP(AZ112,Dicionário!A:B,2,0),"Conferir")</f>
        <v>2</v>
      </c>
      <c r="BB112" s="2">
        <v>0</v>
      </c>
      <c r="BC112" s="2" t="s">
        <v>141</v>
      </c>
      <c r="BD112" s="10">
        <f>IFERROR(VLOOKUP(BC112,Dicionário!A:B,2,0),"Conferir")</f>
        <v>2</v>
      </c>
      <c r="BF112" s="2">
        <v>1</v>
      </c>
      <c r="BG112" s="2" t="s">
        <v>143</v>
      </c>
      <c r="BH112" s="10">
        <f>IFERROR(VLOOKUP(BG112,Dicionário!$A:$B,2,0),"CONFERIR")</f>
        <v>1</v>
      </c>
      <c r="BI112" s="2">
        <v>189</v>
      </c>
      <c r="BJ112" s="2" t="s">
        <v>144</v>
      </c>
      <c r="BK112" s="10">
        <f>IFERROR(VLOOKUP(BJ112,Dicionário!$A:$B,2,0),"CONFERIR")</f>
        <v>2</v>
      </c>
      <c r="BL112" s="2">
        <v>0</v>
      </c>
      <c r="BM112" s="2" t="s">
        <v>150</v>
      </c>
      <c r="BN112" s="10">
        <f>IFERROR(VLOOKUP(BM112,Dicionário!$A:$B,2,0),"CONFERIR")</f>
        <v>2</v>
      </c>
      <c r="BO112" s="2">
        <v>0</v>
      </c>
      <c r="BP112" s="2" t="s">
        <v>379</v>
      </c>
      <c r="BQ112" s="10">
        <f>IFERROR(VLOOKUP(BP112,Dicionário!$A:$B,2,0),"CONFERIR")</f>
        <v>2</v>
      </c>
      <c r="BR112" s="2">
        <v>312</v>
      </c>
      <c r="BS112" s="2" t="s">
        <v>146</v>
      </c>
      <c r="BT112" s="10">
        <f>IFERROR(VLOOKUP(BS112,Dicionário!$A:$B,2,0),"CONFERIR")</f>
        <v>2</v>
      </c>
      <c r="BU112" s="2">
        <v>87</v>
      </c>
      <c r="BV112" s="2" t="s">
        <v>147</v>
      </c>
      <c r="BW112" s="10">
        <f>IFERROR(VLOOKUP(BV112,Dicionário!$A:$B,2,0),"CONFERIR")</f>
        <v>2</v>
      </c>
      <c r="BX112" s="2" t="s">
        <v>148</v>
      </c>
      <c r="BY112" s="2">
        <v>100</v>
      </c>
      <c r="BZ112" s="2" t="s">
        <v>149</v>
      </c>
      <c r="CA112" s="10">
        <f>IFERROR(VLOOKUP(BZ112,Dicionário!$A:$B,2,0),"CONFERIR")</f>
        <v>2</v>
      </c>
      <c r="CB112" s="2">
        <v>0</v>
      </c>
      <c r="CC112" s="2">
        <v>0</v>
      </c>
      <c r="CD112" s="2" t="s">
        <v>150</v>
      </c>
      <c r="CE112" s="10">
        <f>IFERROR(VLOOKUP(CD112,Dicionário!$A:$B,2,0),"CONFERIR")</f>
        <v>2</v>
      </c>
      <c r="CF112" s="2">
        <v>377</v>
      </c>
      <c r="CG112" s="2" t="s">
        <v>151</v>
      </c>
      <c r="CH112" s="10">
        <f>IFERROR(VLOOKUP(CG112,Dicionário!$A:$B,2,0),"CONFERIR")</f>
        <v>2</v>
      </c>
      <c r="CI112" s="2">
        <v>263</v>
      </c>
      <c r="CJ112" s="2" t="s">
        <v>175</v>
      </c>
      <c r="CK112" s="10">
        <f>IFERROR(VLOOKUP(CJ112,Dicionário!$A:$B,2,0),"CONFERIR")</f>
        <v>2</v>
      </c>
      <c r="CL112" s="2" t="s">
        <v>482</v>
      </c>
      <c r="CM112" s="2">
        <v>0</v>
      </c>
      <c r="CN112" s="2">
        <v>0</v>
      </c>
      <c r="CO112" s="2">
        <v>0</v>
      </c>
      <c r="CP112" s="2" t="s">
        <v>150</v>
      </c>
      <c r="CQ112" s="10">
        <f>IFERROR(VLOOKUP(CP112,Dicionário!$A:$B,2,0),"CONFERIR")</f>
        <v>2</v>
      </c>
      <c r="CR112" s="2">
        <v>0</v>
      </c>
      <c r="CS112" s="2" t="s">
        <v>150</v>
      </c>
      <c r="CT112" s="10">
        <f>IFERROR(VLOOKUP(CS112,Dicionário!A:B,2,0),"Conferir")</f>
        <v>2</v>
      </c>
      <c r="CU112" s="2">
        <v>0</v>
      </c>
      <c r="CV112" s="2" t="s">
        <v>150</v>
      </c>
      <c r="CW112" s="10">
        <f>IFERROR(VLOOKUP(CV112,Dicionário!A:B,2,0),"Conferir")</f>
        <v>2</v>
      </c>
      <c r="CX112" s="2">
        <f t="shared" si="4"/>
        <v>0</v>
      </c>
      <c r="CY112" s="2">
        <v>18100</v>
      </c>
      <c r="CZ112" s="2" t="s">
        <v>154</v>
      </c>
      <c r="DA112" s="10">
        <f>IFERROR(VLOOKUP(CZ112,Dicionário!$A:$B,2,0),"CONFERIR")</f>
        <v>2</v>
      </c>
      <c r="DC112" s="2" t="s">
        <v>155</v>
      </c>
      <c r="DD112" s="2" t="s">
        <v>155</v>
      </c>
      <c r="DE112" s="10">
        <f>IFERROR(VLOOKUP(DD112,Dicionário!A:B,2,0),"Conferir")</f>
        <v>1</v>
      </c>
      <c r="DF112" s="2" t="s">
        <v>179</v>
      </c>
      <c r="DH112" s="2" t="s">
        <v>157</v>
      </c>
      <c r="DI112" s="10">
        <f>IFERROR(VLOOKUP(DH112,Dicionário!$A:$B,2,0),"CONFERIR")</f>
        <v>2</v>
      </c>
      <c r="DJ112" s="2" t="s">
        <v>158</v>
      </c>
      <c r="DK112" s="10">
        <f>IFERROR(VLOOKUP(DJ112,Dicionário!A:B,2,0),"Conferir")</f>
        <v>5</v>
      </c>
      <c r="DL112" s="2" t="s">
        <v>217</v>
      </c>
      <c r="DM112" s="10">
        <f>IFERROR(VLOOKUP(DL112,Dicionário!A:B,2,0),"Conferir")</f>
        <v>6</v>
      </c>
      <c r="DN112" s="2" t="s">
        <v>126</v>
      </c>
      <c r="DO112" s="10">
        <f>IFERROR(VLOOKUP(DN112,Dicionário!A:B,2,0),"Conferir")</f>
        <v>2</v>
      </c>
      <c r="DP112" s="2" t="s">
        <v>126</v>
      </c>
      <c r="DQ112" s="10">
        <f>IFERROR(VLOOKUP(DP112,Dicionário!A:B,2,0),"Conferir")</f>
        <v>2</v>
      </c>
      <c r="DS112" s="2">
        <f t="shared" si="5"/>
        <v>1728</v>
      </c>
      <c r="DT112" s="2">
        <f t="shared" si="6"/>
        <v>19428</v>
      </c>
      <c r="DU112" s="2">
        <v>17</v>
      </c>
      <c r="DV112" s="2">
        <v>2022</v>
      </c>
    </row>
    <row r="113" spans="1:126" ht="13" x14ac:dyDescent="0.15">
      <c r="A113" s="6">
        <v>44965.736685069445</v>
      </c>
      <c r="B113" s="2" t="s">
        <v>542</v>
      </c>
      <c r="C113" s="2" t="s">
        <v>540</v>
      </c>
      <c r="D113" s="2" t="s">
        <v>159</v>
      </c>
      <c r="E113" s="2" t="s">
        <v>125</v>
      </c>
      <c r="F113" s="2" t="s">
        <v>126</v>
      </c>
      <c r="G113" s="2" t="s">
        <v>126</v>
      </c>
      <c r="H113" s="2" t="s">
        <v>162</v>
      </c>
      <c r="I113" s="2" t="s">
        <v>162</v>
      </c>
      <c r="J113" s="2" t="s">
        <v>127</v>
      </c>
      <c r="K113" s="2" t="s">
        <v>209</v>
      </c>
      <c r="L113" s="2" t="s">
        <v>209</v>
      </c>
      <c r="M113" s="2" t="s">
        <v>541</v>
      </c>
      <c r="N113" s="2">
        <v>2023020083</v>
      </c>
      <c r="O113" s="2">
        <v>11957312707</v>
      </c>
      <c r="P113" s="2">
        <v>500223932</v>
      </c>
      <c r="Q113" s="2">
        <v>53069768830</v>
      </c>
      <c r="R113" s="7">
        <v>38589</v>
      </c>
      <c r="S113" s="2" t="s">
        <v>132</v>
      </c>
      <c r="T113" s="2" t="s">
        <v>133</v>
      </c>
      <c r="U113" s="2" t="s">
        <v>543</v>
      </c>
      <c r="V113" s="8" t="s">
        <v>544</v>
      </c>
      <c r="W113" s="2" t="s">
        <v>168</v>
      </c>
      <c r="X113" s="2" t="s">
        <v>137</v>
      </c>
      <c r="Y113" s="2" t="s">
        <v>138</v>
      </c>
      <c r="Z113" s="2" t="s">
        <v>139</v>
      </c>
      <c r="AB113" s="2">
        <v>5</v>
      </c>
      <c r="AC113" s="2">
        <v>5</v>
      </c>
      <c r="AD113" s="2">
        <f t="shared" si="0"/>
        <v>10</v>
      </c>
      <c r="AF113" s="2">
        <f t="shared" si="1"/>
        <v>10</v>
      </c>
      <c r="AG113" s="2" t="str">
        <f t="shared" si="2"/>
        <v>Ok</v>
      </c>
      <c r="AH113" s="2" t="s">
        <v>169</v>
      </c>
      <c r="AI113" s="2">
        <v>0</v>
      </c>
      <c r="AJ113" s="2" t="s">
        <v>141</v>
      </c>
      <c r="AK113" s="2">
        <f>IFERROR(VLOOKUP(AJ113,Dicionário!A:B,2,0),"Conferir")</f>
        <v>2</v>
      </c>
      <c r="AL113" s="2">
        <v>1500</v>
      </c>
      <c r="AM113" s="2" t="s">
        <v>170</v>
      </c>
      <c r="AN113" s="9">
        <f>IFERROR(VLOOKUP(AM113,Dicionário!A:B,2,0),"Conferir")</f>
        <v>2</v>
      </c>
      <c r="AO113" s="2">
        <v>1696</v>
      </c>
      <c r="AP113" s="2" t="s">
        <v>142</v>
      </c>
      <c r="AQ113" s="2">
        <f>IFERROR(VLOOKUP(AP113,Dicionário!A:B,2,0),"Conferir")</f>
        <v>2</v>
      </c>
      <c r="AR113" s="2">
        <v>0</v>
      </c>
      <c r="AS113" s="2" t="s">
        <v>141</v>
      </c>
      <c r="AT113" s="9">
        <f>IFERROR(VLOOKUP(AS113,Dicionário!A:B,2,0),"Conferir")</f>
        <v>2</v>
      </c>
      <c r="AU113" s="2">
        <v>0</v>
      </c>
      <c r="AV113" s="2">
        <f t="shared" si="15"/>
        <v>0</v>
      </c>
      <c r="AW113" s="2" t="s">
        <v>141</v>
      </c>
      <c r="AX113" s="9">
        <f>IFERROR(VLOOKUP(AW113,Dicionário!A:B,2,0),"Conferir")</f>
        <v>2</v>
      </c>
      <c r="AY113" s="2">
        <v>0</v>
      </c>
      <c r="AZ113" s="2" t="s">
        <v>141</v>
      </c>
      <c r="BA113" s="10">
        <f>IFERROR(VLOOKUP(AZ113,Dicionário!A:B,2,0),"Conferir")</f>
        <v>2</v>
      </c>
      <c r="BB113" s="2">
        <v>0</v>
      </c>
      <c r="BC113" s="2" t="s">
        <v>141</v>
      </c>
      <c r="BD113" s="10">
        <f>IFERROR(VLOOKUP(BC113,Dicionário!A:B,2,0),"Conferir")</f>
        <v>2</v>
      </c>
      <c r="BF113" s="2">
        <v>0</v>
      </c>
      <c r="BG113" s="2" t="s">
        <v>237</v>
      </c>
      <c r="BH113" s="10">
        <f>IFERROR(VLOOKUP(BG113,Dicionário!$A:$B,2,0),"CONFERIR")</f>
        <v>4</v>
      </c>
      <c r="BI113" s="2">
        <v>0</v>
      </c>
      <c r="BJ113" s="2" t="s">
        <v>238</v>
      </c>
      <c r="BK113" s="10">
        <f>IFERROR(VLOOKUP(BJ113,Dicionário!$A:$B,2,0),"CONFERIR")</f>
        <v>2</v>
      </c>
      <c r="BL113" s="2">
        <v>0</v>
      </c>
      <c r="BM113" s="2" t="s">
        <v>150</v>
      </c>
      <c r="BN113" s="10">
        <f>IFERROR(VLOOKUP(BM113,Dicionário!$A:$B,2,0),"CONFERIR")</f>
        <v>2</v>
      </c>
      <c r="BO113" s="2">
        <v>13</v>
      </c>
      <c r="BP113" s="2" t="s">
        <v>146</v>
      </c>
      <c r="BQ113" s="10">
        <f>IFERROR(VLOOKUP(BP113,Dicionário!$A:$B,2,0),"CONFERIR")</f>
        <v>2</v>
      </c>
      <c r="BR113" s="2">
        <v>22</v>
      </c>
      <c r="BS113" s="2" t="s">
        <v>146</v>
      </c>
      <c r="BT113" s="10">
        <f>IFERROR(VLOOKUP(BS113,Dicionário!$A:$B,2,0),"CONFERIR")</f>
        <v>2</v>
      </c>
      <c r="BU113" s="2">
        <v>0</v>
      </c>
      <c r="BV113" s="2" t="s">
        <v>150</v>
      </c>
      <c r="BW113" s="10">
        <f>IFERROR(VLOOKUP(BV113,Dicionário!$A:$B,2,0),"CONFERIR")</f>
        <v>2</v>
      </c>
      <c r="BX113" s="2" t="s">
        <v>202</v>
      </c>
      <c r="BY113" s="2">
        <v>100</v>
      </c>
      <c r="BZ113" s="2" t="s">
        <v>149</v>
      </c>
      <c r="CA113" s="10">
        <f>IFERROR(VLOOKUP(BZ113,Dicionário!$A:$B,2,0),"CONFERIR")</f>
        <v>2</v>
      </c>
      <c r="CB113" s="2">
        <v>0</v>
      </c>
      <c r="CC113" s="2">
        <v>0</v>
      </c>
      <c r="CD113" s="2" t="s">
        <v>150</v>
      </c>
      <c r="CE113" s="10">
        <f>IFERROR(VLOOKUP(CD113,Dicionário!$A:$B,2,0),"CONFERIR")</f>
        <v>2</v>
      </c>
      <c r="CF113" s="2">
        <v>80</v>
      </c>
      <c r="CG113" s="2" t="s">
        <v>267</v>
      </c>
      <c r="CH113" s="10">
        <f>IFERROR(VLOOKUP(CG113,Dicionário!$A:$B,2,0),"CONFERIR")</f>
        <v>0</v>
      </c>
      <c r="CI113" s="2">
        <v>0</v>
      </c>
      <c r="CJ113" s="2" t="s">
        <v>150</v>
      </c>
      <c r="CK113" s="10">
        <f>IFERROR(VLOOKUP(CJ113,Dicionário!$A:$B,2,0),"CONFERIR")</f>
        <v>2</v>
      </c>
      <c r="CM113" s="2">
        <v>1</v>
      </c>
      <c r="CN113" s="2">
        <v>0</v>
      </c>
      <c r="CO113" s="2">
        <v>1343</v>
      </c>
      <c r="CP113" s="2" t="s">
        <v>545</v>
      </c>
      <c r="CQ113" s="10">
        <f>IFERROR(VLOOKUP(CP113,Dicionário!$A:$B,2,0),"CONFERIR")</f>
        <v>2</v>
      </c>
      <c r="CR113" s="2">
        <v>0</v>
      </c>
      <c r="CS113" s="2" t="s">
        <v>150</v>
      </c>
      <c r="CT113" s="10">
        <f>IFERROR(VLOOKUP(CS113,Dicionário!A:B,2,0),"Conferir")</f>
        <v>2</v>
      </c>
      <c r="CU113" s="2">
        <v>0</v>
      </c>
      <c r="CV113" s="2" t="s">
        <v>150</v>
      </c>
      <c r="CW113" s="10">
        <f>IFERROR(VLOOKUP(CV113,Dicionário!A:B,2,0),"Conferir")</f>
        <v>2</v>
      </c>
      <c r="CX113" s="2">
        <f t="shared" si="4"/>
        <v>0</v>
      </c>
      <c r="CY113" s="2">
        <v>0</v>
      </c>
      <c r="CZ113" s="2" t="s">
        <v>150</v>
      </c>
      <c r="DA113" s="10">
        <f>IFERROR(VLOOKUP(CZ113,Dicionário!$A:$B,2,0),"CONFERIR")</f>
        <v>2</v>
      </c>
      <c r="DC113" s="2" t="s">
        <v>155</v>
      </c>
      <c r="DD113" s="2" t="s">
        <v>155</v>
      </c>
      <c r="DE113" s="10">
        <f>IFERROR(VLOOKUP(DD113,Dicionário!A:B,2,0),"Conferir")</f>
        <v>1</v>
      </c>
      <c r="DF113" s="2" t="s">
        <v>179</v>
      </c>
      <c r="DH113" s="2" t="s">
        <v>157</v>
      </c>
      <c r="DI113" s="10">
        <f>IFERROR(VLOOKUP(DH113,Dicionário!$A:$B,2,0),"CONFERIR")</f>
        <v>2</v>
      </c>
      <c r="DJ113" s="2" t="s">
        <v>229</v>
      </c>
      <c r="DK113" s="10">
        <f>IFERROR(VLOOKUP(DJ113,Dicionário!A:B,2,0),"Conferir")</f>
        <v>2</v>
      </c>
      <c r="DL113" s="2" t="s">
        <v>206</v>
      </c>
      <c r="DM113" s="10">
        <f>IFERROR(VLOOKUP(DL113,Dicionário!A:B,2,0),"Conferir")</f>
        <v>7</v>
      </c>
      <c r="DN113" s="2" t="s">
        <v>126</v>
      </c>
      <c r="DO113" s="10">
        <f>IFERROR(VLOOKUP(DN113,Dicionário!A:B,2,0),"Conferir")</f>
        <v>2</v>
      </c>
      <c r="DP113" s="2" t="s">
        <v>125</v>
      </c>
      <c r="DQ113" s="10">
        <f>IFERROR(VLOOKUP(DP113,Dicionário!A:B,2,0),"Conferir")</f>
        <v>1</v>
      </c>
      <c r="DS113" s="2">
        <f t="shared" si="5"/>
        <v>3196</v>
      </c>
      <c r="DT113" s="2">
        <f t="shared" si="6"/>
        <v>1558</v>
      </c>
      <c r="DU113" s="2">
        <v>18</v>
      </c>
      <c r="DV113" s="2">
        <v>2022</v>
      </c>
    </row>
    <row r="114" spans="1:126" ht="13" x14ac:dyDescent="0.15">
      <c r="A114" s="6">
        <v>44965.542228935185</v>
      </c>
      <c r="B114" s="2" t="s">
        <v>562</v>
      </c>
      <c r="C114" s="2" t="s">
        <v>560</v>
      </c>
      <c r="D114" s="2" t="s">
        <v>231</v>
      </c>
      <c r="E114" s="2" t="s">
        <v>125</v>
      </c>
      <c r="F114" s="2" t="s">
        <v>126</v>
      </c>
      <c r="G114" s="2" t="s">
        <v>126</v>
      </c>
      <c r="H114" s="2">
        <v>2</v>
      </c>
      <c r="I114" s="2">
        <v>2</v>
      </c>
      <c r="J114" s="2" t="s">
        <v>127</v>
      </c>
      <c r="K114" s="2" t="s">
        <v>163</v>
      </c>
      <c r="L114" s="2" t="s">
        <v>128</v>
      </c>
      <c r="M114" s="2" t="s">
        <v>561</v>
      </c>
      <c r="N114" s="2">
        <v>2023020093</v>
      </c>
      <c r="O114" s="2">
        <v>11984500120</v>
      </c>
      <c r="P114" s="2">
        <v>531337698</v>
      </c>
      <c r="Q114" s="2">
        <v>51787258831</v>
      </c>
      <c r="R114" s="7">
        <v>38482</v>
      </c>
      <c r="S114" s="2" t="s">
        <v>132</v>
      </c>
      <c r="T114" s="2" t="s">
        <v>133</v>
      </c>
      <c r="U114" s="2" t="s">
        <v>563</v>
      </c>
      <c r="V114" s="8" t="s">
        <v>564</v>
      </c>
      <c r="W114" s="2" t="s">
        <v>254</v>
      </c>
      <c r="X114" s="2" t="s">
        <v>137</v>
      </c>
      <c r="Y114" s="2" t="s">
        <v>138</v>
      </c>
      <c r="Z114" s="2" t="s">
        <v>139</v>
      </c>
      <c r="AB114" s="2">
        <v>4</v>
      </c>
      <c r="AC114" s="2">
        <v>4</v>
      </c>
      <c r="AD114" s="2">
        <f t="shared" si="0"/>
        <v>8</v>
      </c>
      <c r="AF114" s="2">
        <f t="shared" si="1"/>
        <v>8</v>
      </c>
      <c r="AG114" s="2" t="str">
        <f t="shared" si="2"/>
        <v>Ok</v>
      </c>
      <c r="AH114" s="2" t="s">
        <v>140</v>
      </c>
      <c r="AI114" s="2">
        <v>0</v>
      </c>
      <c r="AJ114" s="2" t="s">
        <v>141</v>
      </c>
      <c r="AK114" s="2">
        <f>IFERROR(VLOOKUP(AJ114,Dicionário!A:B,2,0),"Conferir")</f>
        <v>2</v>
      </c>
      <c r="AL114" s="2">
        <v>5122</v>
      </c>
      <c r="AM114" s="2" t="s">
        <v>142</v>
      </c>
      <c r="AN114" s="9">
        <f>IFERROR(VLOOKUP(AM114,Dicionário!A:B,2,0),"Conferir")</f>
        <v>2</v>
      </c>
      <c r="AO114" s="2">
        <v>0</v>
      </c>
      <c r="AP114" s="2" t="s">
        <v>141</v>
      </c>
      <c r="AQ114" s="2">
        <f>IFERROR(VLOOKUP(AP114,Dicionário!A:B,2,0),"Conferir")</f>
        <v>2</v>
      </c>
      <c r="AR114" s="2">
        <v>0</v>
      </c>
      <c r="AS114" s="2" t="s">
        <v>141</v>
      </c>
      <c r="AT114" s="9">
        <f>IFERROR(VLOOKUP(AS114,Dicionário!A:B,2,0),"Conferir")</f>
        <v>2</v>
      </c>
      <c r="AU114" s="2">
        <v>0</v>
      </c>
      <c r="AV114" s="2">
        <v>0</v>
      </c>
      <c r="AW114" s="2" t="s">
        <v>141</v>
      </c>
      <c r="AX114" s="9">
        <f>IFERROR(VLOOKUP(AW114,Dicionário!A:B,2,0),"Conferir")</f>
        <v>2</v>
      </c>
      <c r="AY114" s="2">
        <v>0</v>
      </c>
      <c r="AZ114" s="2" t="s">
        <v>141</v>
      </c>
      <c r="BA114" s="10">
        <f>IFERROR(VLOOKUP(AZ114,Dicionário!A:B,2,0),"Conferir")</f>
        <v>2</v>
      </c>
      <c r="BB114" s="2">
        <v>0</v>
      </c>
      <c r="BC114" s="2" t="s">
        <v>141</v>
      </c>
      <c r="BD114" s="10">
        <f>IFERROR(VLOOKUP(BC114,Dicionário!A:B,2,0),"Conferir")</f>
        <v>2</v>
      </c>
      <c r="BF114" s="2">
        <v>0</v>
      </c>
      <c r="BG114" s="2" t="s">
        <v>172</v>
      </c>
      <c r="BH114" s="10">
        <f>IFERROR(VLOOKUP(BG114,Dicionário!$A:$B,2,0),"CONFERIR")</f>
        <v>2</v>
      </c>
      <c r="BI114" s="2">
        <v>1300</v>
      </c>
      <c r="BJ114" s="2" t="s">
        <v>173</v>
      </c>
      <c r="BK114" s="10">
        <f>IFERROR(VLOOKUP(BJ114,Dicionário!$A:$B,2,0),"CONFERIR")</f>
        <v>2</v>
      </c>
      <c r="BL114" s="2">
        <v>0</v>
      </c>
      <c r="BM114" s="2" t="s">
        <v>150</v>
      </c>
      <c r="BN114" s="10">
        <f>IFERROR(VLOOKUP(BM114,Dicionário!$A:$B,2,0),"CONFERIR")</f>
        <v>2</v>
      </c>
      <c r="BO114" s="2">
        <v>88</v>
      </c>
      <c r="BP114" s="2" t="s">
        <v>146</v>
      </c>
      <c r="BQ114" s="10">
        <f>IFERROR(VLOOKUP(BP114,Dicionário!$A:$B,2,0),"CONFERIR")</f>
        <v>2</v>
      </c>
      <c r="BR114" s="2">
        <v>235</v>
      </c>
      <c r="BS114" s="2" t="s">
        <v>146</v>
      </c>
      <c r="BT114" s="10">
        <f>IFERROR(VLOOKUP(BS114,Dicionário!$A:$B,2,0),"CONFERIR")</f>
        <v>2</v>
      </c>
      <c r="BU114" s="2">
        <v>0</v>
      </c>
      <c r="BV114" s="2" t="s">
        <v>150</v>
      </c>
      <c r="BW114" s="10">
        <f>IFERROR(VLOOKUP(BV114,Dicionário!$A:$B,2,0),"CONFERIR")</f>
        <v>2</v>
      </c>
      <c r="BX114" s="2" t="s">
        <v>202</v>
      </c>
      <c r="BY114" s="2">
        <v>100</v>
      </c>
      <c r="BZ114" s="2" t="s">
        <v>149</v>
      </c>
      <c r="CA114" s="10">
        <f>IFERROR(VLOOKUP(BZ114,Dicionário!$A:$B,2,0),"CONFERIR")</f>
        <v>2</v>
      </c>
      <c r="CB114" s="2">
        <v>0</v>
      </c>
      <c r="CC114" s="2">
        <v>0</v>
      </c>
      <c r="CD114" s="2" t="s">
        <v>150</v>
      </c>
      <c r="CE114" s="10">
        <f>IFERROR(VLOOKUP(CD114,Dicionário!$A:$B,2,0),"CONFERIR")</f>
        <v>2</v>
      </c>
      <c r="CF114" s="2">
        <v>360</v>
      </c>
      <c r="CG114" s="2" t="s">
        <v>151</v>
      </c>
      <c r="CH114" s="10">
        <f>IFERROR(VLOOKUP(CG114,Dicionário!$A:$B,2,0),"CONFERIR")</f>
        <v>2</v>
      </c>
      <c r="CI114" s="2">
        <v>140</v>
      </c>
      <c r="CJ114" s="2" t="s">
        <v>175</v>
      </c>
      <c r="CK114" s="10">
        <f>IFERROR(VLOOKUP(CJ114,Dicionário!$A:$B,2,0),"CONFERIR")</f>
        <v>2</v>
      </c>
      <c r="CL114" s="2" t="s">
        <v>565</v>
      </c>
      <c r="CM114" s="2">
        <v>0</v>
      </c>
      <c r="CN114" s="2">
        <v>0</v>
      </c>
      <c r="CO114" s="2">
        <v>0</v>
      </c>
      <c r="CP114" s="2" t="s">
        <v>150</v>
      </c>
      <c r="CQ114" s="10">
        <f>IFERROR(VLOOKUP(CP114,Dicionário!$A:$B,2,0),"CONFERIR")</f>
        <v>2</v>
      </c>
      <c r="CR114" s="2">
        <v>84</v>
      </c>
      <c r="CS114" s="2" t="s">
        <v>154</v>
      </c>
      <c r="CT114" s="10">
        <f>IFERROR(VLOOKUP(CS114,Dicionário!A:B,2,0),"Conferir")</f>
        <v>2</v>
      </c>
      <c r="CU114" s="2">
        <v>0</v>
      </c>
      <c r="CV114" s="2" t="s">
        <v>154</v>
      </c>
      <c r="CW114" s="10">
        <f>IFERROR(VLOOKUP(CV114,Dicionário!A:B,2,0),"Conferir")</f>
        <v>2</v>
      </c>
      <c r="CX114" s="2">
        <f t="shared" si="4"/>
        <v>-7</v>
      </c>
      <c r="CY114" s="2">
        <v>0</v>
      </c>
      <c r="CZ114" s="2" t="s">
        <v>150</v>
      </c>
      <c r="DA114" s="10">
        <f>IFERROR(VLOOKUP(CZ114,Dicionário!$A:$B,2,0),"CONFERIR")</f>
        <v>2</v>
      </c>
      <c r="DC114" s="2" t="s">
        <v>155</v>
      </c>
      <c r="DD114" s="2" t="s">
        <v>155</v>
      </c>
      <c r="DE114" s="10">
        <f>IFERROR(VLOOKUP(DD114,Dicionário!A:B,2,0),"Conferir")</f>
        <v>1</v>
      </c>
      <c r="DF114" s="2" t="s">
        <v>156</v>
      </c>
      <c r="DH114" s="2" t="s">
        <v>157</v>
      </c>
      <c r="DI114" s="10">
        <f>IFERROR(VLOOKUP(DH114,Dicionário!$A:$B,2,0),"CONFERIR")</f>
        <v>2</v>
      </c>
      <c r="DJ114" s="2" t="s">
        <v>158</v>
      </c>
      <c r="DK114" s="10">
        <f>IFERROR(VLOOKUP(DJ114,Dicionário!A:B,2,0),"Conferir")</f>
        <v>5</v>
      </c>
      <c r="DL114" s="2" t="s">
        <v>158</v>
      </c>
      <c r="DM114" s="10">
        <f>IFERROR(VLOOKUP(DL114,Dicionário!A:B,2,0),"Conferir")</f>
        <v>5</v>
      </c>
      <c r="DN114" s="2" t="s">
        <v>126</v>
      </c>
      <c r="DO114" s="10">
        <f>IFERROR(VLOOKUP(DN114,Dicionário!A:B,2,0),"Conferir")</f>
        <v>2</v>
      </c>
      <c r="DP114" s="2" t="s">
        <v>126</v>
      </c>
      <c r="DQ114" s="10">
        <f>IFERROR(VLOOKUP(DP114,Dicionário!A:B,2,0),"Conferir")</f>
        <v>2</v>
      </c>
      <c r="DS114" s="2">
        <f t="shared" si="5"/>
        <v>5122</v>
      </c>
      <c r="DT114" s="2">
        <f t="shared" si="6"/>
        <v>2307</v>
      </c>
      <c r="DU114" s="2">
        <v>18</v>
      </c>
      <c r="DV114" s="2">
        <v>2023</v>
      </c>
    </row>
    <row r="115" spans="1:126" ht="13" x14ac:dyDescent="0.15">
      <c r="A115" s="6">
        <v>44966.46312375</v>
      </c>
      <c r="B115" s="2" t="s">
        <v>617</v>
      </c>
      <c r="C115" s="2" t="s">
        <v>615</v>
      </c>
      <c r="D115" s="2" t="s">
        <v>258</v>
      </c>
      <c r="E115" s="2" t="s">
        <v>125</v>
      </c>
      <c r="F115" s="2" t="s">
        <v>125</v>
      </c>
      <c r="G115" s="2" t="s">
        <v>126</v>
      </c>
      <c r="H115" s="2" t="s">
        <v>162</v>
      </c>
      <c r="I115" s="2">
        <v>1</v>
      </c>
      <c r="J115" s="2" t="s">
        <v>127</v>
      </c>
      <c r="K115" s="2" t="s">
        <v>128</v>
      </c>
      <c r="L115" s="2" t="s">
        <v>163</v>
      </c>
      <c r="M115" s="2" t="s">
        <v>616</v>
      </c>
      <c r="N115" s="2">
        <v>2023020108</v>
      </c>
      <c r="O115" s="2">
        <v>11972447398</v>
      </c>
      <c r="P115" s="2">
        <v>520857604</v>
      </c>
      <c r="Q115" s="2">
        <v>51277101884</v>
      </c>
      <c r="R115" s="7">
        <v>38393</v>
      </c>
      <c r="S115" s="2" t="s">
        <v>387</v>
      </c>
      <c r="T115" s="2" t="s">
        <v>133</v>
      </c>
      <c r="U115" s="2" t="s">
        <v>618</v>
      </c>
      <c r="V115" s="8" t="s">
        <v>619</v>
      </c>
      <c r="W115" s="2" t="s">
        <v>295</v>
      </c>
      <c r="X115" s="2" t="s">
        <v>137</v>
      </c>
      <c r="Y115" s="2" t="s">
        <v>138</v>
      </c>
      <c r="Z115" s="2" t="s">
        <v>139</v>
      </c>
      <c r="AB115" s="2">
        <v>3</v>
      </c>
      <c r="AC115" s="2">
        <v>3</v>
      </c>
      <c r="AD115" s="2">
        <f t="shared" si="0"/>
        <v>6</v>
      </c>
      <c r="AE115" s="2">
        <v>0</v>
      </c>
      <c r="AF115" s="2">
        <f t="shared" si="1"/>
        <v>6</v>
      </c>
      <c r="AG115" s="2" t="str">
        <f t="shared" si="2"/>
        <v>Ok</v>
      </c>
      <c r="AH115" s="2" t="s">
        <v>140</v>
      </c>
      <c r="AI115" s="2">
        <v>0</v>
      </c>
      <c r="AJ115" s="2" t="s">
        <v>141</v>
      </c>
      <c r="AK115" s="2">
        <f>IFERROR(VLOOKUP(AJ115,Dicionário!A:B,2,0),"Conferir")</f>
        <v>2</v>
      </c>
      <c r="AL115" s="2">
        <v>2200</v>
      </c>
      <c r="AM115" s="2" t="s">
        <v>188</v>
      </c>
      <c r="AN115" s="9">
        <f>IFERROR(VLOOKUP(AM115,Dicionário!A:B,2,0),"Conferir")</f>
        <v>0</v>
      </c>
      <c r="AO115" s="2">
        <v>2691</v>
      </c>
      <c r="AP115" s="2" t="s">
        <v>142</v>
      </c>
      <c r="AQ115" s="2">
        <f>IFERROR(VLOOKUP(AP115,Dicionário!A:B,2,0),"Conferir")</f>
        <v>2</v>
      </c>
      <c r="AR115" s="2">
        <v>0</v>
      </c>
      <c r="AS115" s="2" t="s">
        <v>141</v>
      </c>
      <c r="AT115" s="9">
        <f>IFERROR(VLOOKUP(AS115,Dicionário!A:B,2,0),"Conferir")</f>
        <v>2</v>
      </c>
      <c r="AU115" s="2">
        <v>0</v>
      </c>
      <c r="AV115" s="2">
        <f t="shared" ref="AV115:AV125" si="16">ROUND(AU115+CX115,0)</f>
        <v>11</v>
      </c>
      <c r="AW115" s="2" t="s">
        <v>141</v>
      </c>
      <c r="AX115" s="9">
        <f>IFERROR(VLOOKUP(AW115,Dicionário!A:B,2,0),"Conferir")</f>
        <v>2</v>
      </c>
      <c r="AY115" s="2">
        <v>0</v>
      </c>
      <c r="AZ115" s="2" t="s">
        <v>141</v>
      </c>
      <c r="BA115" s="10">
        <f>IFERROR(VLOOKUP(AZ115,Dicionário!A:B,2,0),"Conferir")</f>
        <v>2</v>
      </c>
      <c r="BB115" s="2">
        <v>0</v>
      </c>
      <c r="BC115" s="2" t="s">
        <v>141</v>
      </c>
      <c r="BD115" s="10">
        <f>IFERROR(VLOOKUP(BC115,Dicionário!A:B,2,0),"Conferir")</f>
        <v>2</v>
      </c>
      <c r="BF115" s="2">
        <v>0</v>
      </c>
      <c r="BG115" s="2" t="s">
        <v>265</v>
      </c>
      <c r="BH115" s="10">
        <f>IFERROR(VLOOKUP(BG115,Dicionário!$A:$B,2,0),"CONFERIR")</f>
        <v>3</v>
      </c>
      <c r="BI115" s="2">
        <v>0</v>
      </c>
      <c r="BJ115" s="2" t="s">
        <v>238</v>
      </c>
      <c r="BK115" s="10">
        <f>IFERROR(VLOOKUP(BJ115,Dicionário!$A:$B,2,0),"CONFERIR")</f>
        <v>2</v>
      </c>
      <c r="BL115" s="2">
        <v>0</v>
      </c>
      <c r="BM115" s="2" t="s">
        <v>150</v>
      </c>
      <c r="BN115" s="10">
        <f>IFERROR(VLOOKUP(BM115,Dicionário!$A:$B,2,0),"CONFERIR")</f>
        <v>2</v>
      </c>
      <c r="BO115" s="2">
        <v>66</v>
      </c>
      <c r="BP115" s="2" t="s">
        <v>146</v>
      </c>
      <c r="BQ115" s="10">
        <f>IFERROR(VLOOKUP(BP115,Dicionário!$A:$B,2,0),"CONFERIR")</f>
        <v>2</v>
      </c>
      <c r="BR115" s="2">
        <v>251</v>
      </c>
      <c r="BS115" s="2" t="s">
        <v>146</v>
      </c>
      <c r="BT115" s="10">
        <f>IFERROR(VLOOKUP(BS115,Dicionário!$A:$B,2,0),"CONFERIR")</f>
        <v>2</v>
      </c>
      <c r="BU115" s="2">
        <v>0</v>
      </c>
      <c r="BV115" s="2" t="s">
        <v>150</v>
      </c>
      <c r="BW115" s="10">
        <f>IFERROR(VLOOKUP(BV115,Dicionário!$A:$B,2,0),"CONFERIR")</f>
        <v>2</v>
      </c>
      <c r="BX115" s="2" t="s">
        <v>148</v>
      </c>
      <c r="BY115" s="2">
        <v>100</v>
      </c>
      <c r="BZ115" s="2" t="s">
        <v>266</v>
      </c>
      <c r="CA115" s="10">
        <f>IFERROR(VLOOKUP(BZ115,Dicionário!$A:$B,2,0),"CONFERIR")</f>
        <v>0</v>
      </c>
      <c r="CB115" s="2">
        <v>114</v>
      </c>
      <c r="CC115" s="2">
        <v>0</v>
      </c>
      <c r="CD115" s="2" t="s">
        <v>150</v>
      </c>
      <c r="CE115" s="10">
        <f>IFERROR(VLOOKUP(CD115,Dicionário!$A:$B,2,0),"CONFERIR")</f>
        <v>2</v>
      </c>
      <c r="CF115" s="2">
        <v>350</v>
      </c>
      <c r="CG115" s="2" t="s">
        <v>267</v>
      </c>
      <c r="CH115" s="10">
        <f>IFERROR(VLOOKUP(CG115,Dicionário!$A:$B,2,0),"CONFERIR")</f>
        <v>0</v>
      </c>
      <c r="CI115" s="2">
        <v>0</v>
      </c>
      <c r="CJ115" s="2" t="s">
        <v>150</v>
      </c>
      <c r="CK115" s="10">
        <f>IFERROR(VLOOKUP(CJ115,Dicionário!$A:$B,2,0),"CONFERIR")</f>
        <v>2</v>
      </c>
      <c r="CM115" s="2">
        <v>1</v>
      </c>
      <c r="CN115" s="2">
        <v>0</v>
      </c>
      <c r="CO115" s="2">
        <v>0</v>
      </c>
      <c r="CP115" s="2" t="s">
        <v>150</v>
      </c>
      <c r="CQ115" s="10">
        <f>IFERROR(VLOOKUP(CP115,Dicionário!$A:$B,2,0),"CONFERIR")</f>
        <v>2</v>
      </c>
      <c r="CR115" s="2">
        <v>0</v>
      </c>
      <c r="CS115" s="2" t="s">
        <v>154</v>
      </c>
      <c r="CT115" s="10">
        <f>IFERROR(VLOOKUP(CS115,Dicionário!A:B,2,0),"Conferir")</f>
        <v>2</v>
      </c>
      <c r="CU115" s="2">
        <v>131</v>
      </c>
      <c r="CV115" s="2" t="s">
        <v>154</v>
      </c>
      <c r="CW115" s="10">
        <f>IFERROR(VLOOKUP(CV115,Dicionário!A:B,2,0),"Conferir")</f>
        <v>2</v>
      </c>
      <c r="CX115" s="2">
        <f t="shared" si="4"/>
        <v>10.916666666666666</v>
      </c>
      <c r="CY115" s="2">
        <v>2200</v>
      </c>
      <c r="CZ115" s="2" t="s">
        <v>177</v>
      </c>
      <c r="DA115" s="10">
        <f>IFERROR(VLOOKUP(CZ115,Dicionário!$A:$B,2,0),"CONFERIR")</f>
        <v>0</v>
      </c>
      <c r="DB115" s="2" t="s">
        <v>620</v>
      </c>
      <c r="DC115" s="2" t="s">
        <v>155</v>
      </c>
      <c r="DD115" s="2" t="s">
        <v>155</v>
      </c>
      <c r="DE115" s="10">
        <f>IFERROR(VLOOKUP(DD115,Dicionário!A:B,2,0),"Conferir")</f>
        <v>1</v>
      </c>
      <c r="DF115" s="2" t="s">
        <v>156</v>
      </c>
      <c r="DH115" s="2" t="s">
        <v>621</v>
      </c>
      <c r="DI115" s="10">
        <f>IFERROR(VLOOKUP(DH115,Dicionário!$A:$B,2,0),"CONFERIR")</f>
        <v>0</v>
      </c>
      <c r="DJ115" s="2" t="s">
        <v>229</v>
      </c>
      <c r="DK115" s="10">
        <f>IFERROR(VLOOKUP(DJ115,Dicionário!A:B,2,0),"Conferir")</f>
        <v>2</v>
      </c>
      <c r="DL115" s="2" t="s">
        <v>230</v>
      </c>
      <c r="DM115" s="10">
        <f>IFERROR(VLOOKUP(DL115,Dicionário!A:B,2,0),"Conferir")</f>
        <v>4</v>
      </c>
      <c r="DN115" s="2" t="s">
        <v>126</v>
      </c>
      <c r="DO115" s="10">
        <f>IFERROR(VLOOKUP(DN115,Dicionário!A:B,2,0),"Conferir")</f>
        <v>2</v>
      </c>
      <c r="DP115" s="2" t="s">
        <v>126</v>
      </c>
      <c r="DQ115" s="10">
        <f>IFERROR(VLOOKUP(DP115,Dicionário!A:B,2,0),"Conferir")</f>
        <v>2</v>
      </c>
      <c r="DS115" s="2">
        <f t="shared" si="5"/>
        <v>4891</v>
      </c>
      <c r="DT115" s="2">
        <f t="shared" si="6"/>
        <v>3081</v>
      </c>
      <c r="DU115" s="2">
        <v>18</v>
      </c>
      <c r="DV115" s="2">
        <v>2023</v>
      </c>
    </row>
    <row r="116" spans="1:126" ht="13" x14ac:dyDescent="0.15">
      <c r="A116" s="6">
        <v>44965.587827812502</v>
      </c>
      <c r="B116" s="2" t="s">
        <v>732</v>
      </c>
      <c r="C116" s="2" t="s">
        <v>729</v>
      </c>
      <c r="D116" s="2" t="s">
        <v>192</v>
      </c>
      <c r="E116" s="2" t="s">
        <v>125</v>
      </c>
      <c r="F116" s="2" t="s">
        <v>125</v>
      </c>
      <c r="G116" s="2" t="s">
        <v>730</v>
      </c>
      <c r="H116" s="2">
        <v>3</v>
      </c>
      <c r="I116" s="2">
        <v>2</v>
      </c>
      <c r="J116" s="2" t="s">
        <v>127</v>
      </c>
      <c r="K116" s="2" t="s">
        <v>128</v>
      </c>
      <c r="L116" s="2" t="s">
        <v>163</v>
      </c>
      <c r="M116" s="2" t="s">
        <v>731</v>
      </c>
      <c r="N116" s="2">
        <v>2023020134</v>
      </c>
      <c r="O116" s="2">
        <v>11946051152</v>
      </c>
      <c r="P116" s="2" t="s">
        <v>733</v>
      </c>
      <c r="Q116" s="2">
        <v>45656425819</v>
      </c>
      <c r="R116" s="7">
        <v>37844</v>
      </c>
      <c r="S116" s="2" t="s">
        <v>132</v>
      </c>
      <c r="T116" s="2" t="s">
        <v>133</v>
      </c>
      <c r="U116" s="2" t="s">
        <v>734</v>
      </c>
      <c r="V116" s="8" t="s">
        <v>735</v>
      </c>
      <c r="W116" s="2" t="s">
        <v>295</v>
      </c>
      <c r="X116" s="2" t="s">
        <v>137</v>
      </c>
      <c r="Y116" s="2" t="s">
        <v>138</v>
      </c>
      <c r="Z116" s="2" t="s">
        <v>139</v>
      </c>
      <c r="AB116" s="2">
        <v>3</v>
      </c>
      <c r="AC116" s="2">
        <v>3</v>
      </c>
      <c r="AD116" s="2">
        <f t="shared" si="0"/>
        <v>6</v>
      </c>
      <c r="AF116" s="2">
        <f t="shared" si="1"/>
        <v>6</v>
      </c>
      <c r="AG116" s="2" t="str">
        <f t="shared" si="2"/>
        <v>Ok</v>
      </c>
      <c r="AH116" s="2" t="s">
        <v>140</v>
      </c>
      <c r="AI116" s="2">
        <v>0</v>
      </c>
      <c r="AJ116" s="2" t="s">
        <v>141</v>
      </c>
      <c r="AK116" s="2">
        <f>IFERROR(VLOOKUP(AJ116,Dicionário!A:B,2,0),"Conferir")</f>
        <v>2</v>
      </c>
      <c r="AL116" s="2">
        <v>0</v>
      </c>
      <c r="AM116" s="2" t="s">
        <v>141</v>
      </c>
      <c r="AN116" s="9">
        <f>IFERROR(VLOOKUP(AM116,Dicionário!A:B,2,0),"Conferir")</f>
        <v>2</v>
      </c>
      <c r="AO116" s="2">
        <v>2218</v>
      </c>
      <c r="AP116" s="2" t="s">
        <v>142</v>
      </c>
      <c r="AQ116" s="2">
        <f>IFERROR(VLOOKUP(AP116,Dicionário!A:B,2,0),"Conferir")</f>
        <v>2</v>
      </c>
      <c r="AR116" s="2">
        <v>2064</v>
      </c>
      <c r="AS116" s="2" t="s">
        <v>200</v>
      </c>
      <c r="AT116" s="9">
        <f>IFERROR(VLOOKUP(AS116,Dicionário!A:B,2,0),"Conferir")</f>
        <v>0</v>
      </c>
      <c r="AU116" s="2">
        <v>0</v>
      </c>
      <c r="AV116" s="2">
        <f t="shared" si="16"/>
        <v>0</v>
      </c>
      <c r="AW116" s="2" t="s">
        <v>141</v>
      </c>
      <c r="AX116" s="9">
        <f>IFERROR(VLOOKUP(AW116,Dicionário!A:B,2,0),"Conferir")</f>
        <v>2</v>
      </c>
      <c r="AY116" s="2">
        <v>0</v>
      </c>
      <c r="AZ116" s="2" t="s">
        <v>141</v>
      </c>
      <c r="BA116" s="10">
        <f>IFERROR(VLOOKUP(AZ116,Dicionário!A:B,2,0),"Conferir")</f>
        <v>2</v>
      </c>
      <c r="BB116" s="2">
        <v>0</v>
      </c>
      <c r="BC116" s="2" t="s">
        <v>141</v>
      </c>
      <c r="BD116" s="10">
        <f>IFERROR(VLOOKUP(BC116,Dicionário!A:B,2,0),"Conferir")</f>
        <v>2</v>
      </c>
      <c r="BE116" s="2" t="s">
        <v>736</v>
      </c>
      <c r="BF116" s="2">
        <v>0</v>
      </c>
      <c r="BG116" s="2" t="s">
        <v>143</v>
      </c>
      <c r="BH116" s="10">
        <f>IFERROR(VLOOKUP(BG116,Dicionário!$A:$B,2,0),"CONFERIR")</f>
        <v>1</v>
      </c>
      <c r="BI116" s="2">
        <v>338</v>
      </c>
      <c r="BJ116" s="2" t="s">
        <v>377</v>
      </c>
      <c r="BK116" s="10">
        <f>IFERROR(VLOOKUP(BJ116,Dicionário!$A:$B,2,0),"CONFERIR")</f>
        <v>2</v>
      </c>
      <c r="BL116" s="2">
        <v>0</v>
      </c>
      <c r="BM116" s="2" t="s">
        <v>145</v>
      </c>
      <c r="BN116" s="10">
        <f>IFERROR(VLOOKUP(BM116,Dicionário!$A:$B,2,0),"CONFERIR")</f>
        <v>2</v>
      </c>
      <c r="BO116" s="2">
        <v>33</v>
      </c>
      <c r="BP116" s="2" t="s">
        <v>146</v>
      </c>
      <c r="BQ116" s="10">
        <f>IFERROR(VLOOKUP(BP116,Dicionário!$A:$B,2,0),"CONFERIR")</f>
        <v>2</v>
      </c>
      <c r="BR116" s="2">
        <v>205</v>
      </c>
      <c r="BS116" s="2" t="s">
        <v>146</v>
      </c>
      <c r="BT116" s="10">
        <f>IFERROR(VLOOKUP(BS116,Dicionário!$A:$B,2,0),"CONFERIR")</f>
        <v>2</v>
      </c>
      <c r="BU116" s="2">
        <v>0</v>
      </c>
      <c r="BV116" s="2" t="s">
        <v>150</v>
      </c>
      <c r="BW116" s="10">
        <f>IFERROR(VLOOKUP(BV116,Dicionário!$A:$B,2,0),"CONFERIR")</f>
        <v>2</v>
      </c>
      <c r="BX116" s="2" t="s">
        <v>148</v>
      </c>
      <c r="BY116" s="2">
        <v>100</v>
      </c>
      <c r="BZ116" s="2" t="s">
        <v>149</v>
      </c>
      <c r="CA116" s="10">
        <f>IFERROR(VLOOKUP(BZ116,Dicionário!$A:$B,2,0),"CONFERIR")</f>
        <v>2</v>
      </c>
      <c r="CB116" s="2">
        <v>121</v>
      </c>
      <c r="CC116" s="2">
        <v>2796</v>
      </c>
      <c r="CD116" s="2" t="s">
        <v>214</v>
      </c>
      <c r="CE116" s="10">
        <f>IFERROR(VLOOKUP(CD116,Dicionário!$A:$B,2,0),"CONFERIR")</f>
        <v>2</v>
      </c>
      <c r="CF116" s="2">
        <v>0</v>
      </c>
      <c r="CG116" s="2" t="s">
        <v>150</v>
      </c>
      <c r="CH116" s="10">
        <f>IFERROR(VLOOKUP(CG116,Dicionário!$A:$B,2,0),"CONFERIR")</f>
        <v>2</v>
      </c>
      <c r="CI116" s="2">
        <v>0</v>
      </c>
      <c r="CJ116" s="2" t="s">
        <v>150</v>
      </c>
      <c r="CK116" s="10">
        <f>IFERROR(VLOOKUP(CJ116,Dicionário!$A:$B,2,0),"CONFERIR")</f>
        <v>2</v>
      </c>
      <c r="CM116" s="2">
        <v>0</v>
      </c>
      <c r="CN116" s="2">
        <v>0</v>
      </c>
      <c r="CO116" s="2">
        <v>0</v>
      </c>
      <c r="CP116" s="2" t="s">
        <v>150</v>
      </c>
      <c r="CQ116" s="10">
        <f>IFERROR(VLOOKUP(CP116,Dicionário!$A:$B,2,0),"CONFERIR")</f>
        <v>2</v>
      </c>
      <c r="CR116" s="2">
        <v>0</v>
      </c>
      <c r="CS116" s="2" t="s">
        <v>154</v>
      </c>
      <c r="CT116" s="10">
        <f>IFERROR(VLOOKUP(CS116,Dicionário!A:B,2,0),"Conferir")</f>
        <v>2</v>
      </c>
      <c r="CU116" s="2">
        <v>0</v>
      </c>
      <c r="CV116" s="2" t="s">
        <v>154</v>
      </c>
      <c r="CW116" s="10">
        <f>IFERROR(VLOOKUP(CV116,Dicionário!A:B,2,0),"Conferir")</f>
        <v>2</v>
      </c>
      <c r="CX116" s="2">
        <f t="shared" si="4"/>
        <v>0</v>
      </c>
      <c r="CY116" s="2">
        <v>106196</v>
      </c>
      <c r="CZ116" s="2" t="s">
        <v>737</v>
      </c>
      <c r="DA116" s="10">
        <f>IFERROR(VLOOKUP(CZ116,Dicionário!$A:$B,2,0),"CONFERIR")</f>
        <v>2</v>
      </c>
      <c r="DC116" s="2" t="s">
        <v>155</v>
      </c>
      <c r="DD116" s="2" t="s">
        <v>155</v>
      </c>
      <c r="DE116" s="10">
        <f>IFERROR(VLOOKUP(DD116,Dicionário!A:B,2,0),"Conferir")</f>
        <v>1</v>
      </c>
      <c r="DF116" s="2" t="s">
        <v>156</v>
      </c>
      <c r="DH116" s="2" t="s">
        <v>157</v>
      </c>
      <c r="DI116" s="10">
        <f>IFERROR(VLOOKUP(DH116,Dicionário!$A:$B,2,0),"CONFERIR")</f>
        <v>2</v>
      </c>
      <c r="DJ116" s="2" t="s">
        <v>217</v>
      </c>
      <c r="DK116" s="10">
        <f>IFERROR(VLOOKUP(DJ116,Dicionário!A:B,2,0),"Conferir")</f>
        <v>6</v>
      </c>
      <c r="DL116" s="2" t="s">
        <v>158</v>
      </c>
      <c r="DM116" s="10">
        <f>IFERROR(VLOOKUP(DL116,Dicionário!A:B,2,0),"Conferir")</f>
        <v>5</v>
      </c>
      <c r="DN116" s="2" t="s">
        <v>126</v>
      </c>
      <c r="DO116" s="10">
        <f>IFERROR(VLOOKUP(DN116,Dicionário!A:B,2,0),"Conferir")</f>
        <v>2</v>
      </c>
      <c r="DP116" s="2" t="s">
        <v>125</v>
      </c>
      <c r="DQ116" s="10">
        <f>IFERROR(VLOOKUP(DP116,Dicionário!A:B,2,0),"Conferir")</f>
        <v>1</v>
      </c>
      <c r="DR116" s="2" t="s">
        <v>738</v>
      </c>
      <c r="DS116" s="2">
        <f t="shared" si="5"/>
        <v>4282</v>
      </c>
      <c r="DT116" s="2">
        <f t="shared" si="6"/>
        <v>109789</v>
      </c>
      <c r="DU116" s="2">
        <v>20</v>
      </c>
      <c r="DV116" s="2">
        <v>2022</v>
      </c>
    </row>
    <row r="117" spans="1:126" ht="13" x14ac:dyDescent="0.15">
      <c r="A117" s="6">
        <v>44966.611786898153</v>
      </c>
      <c r="B117" s="2" t="s">
        <v>750</v>
      </c>
      <c r="C117" s="2" t="s">
        <v>748</v>
      </c>
      <c r="D117" s="2" t="s">
        <v>409</v>
      </c>
      <c r="E117" s="2" t="s">
        <v>125</v>
      </c>
      <c r="F117" s="2" t="s">
        <v>126</v>
      </c>
      <c r="G117" s="2" t="s">
        <v>126</v>
      </c>
      <c r="H117" s="2">
        <v>1</v>
      </c>
      <c r="I117" s="2" t="s">
        <v>162</v>
      </c>
      <c r="J117" s="2" t="s">
        <v>127</v>
      </c>
      <c r="K117" s="2" t="s">
        <v>163</v>
      </c>
      <c r="L117" s="2" t="s">
        <v>128</v>
      </c>
      <c r="M117" s="2" t="s">
        <v>749</v>
      </c>
      <c r="N117" s="2">
        <v>2023020139</v>
      </c>
      <c r="O117" s="2">
        <v>11940760640</v>
      </c>
      <c r="P117" s="2">
        <v>508801904</v>
      </c>
      <c r="Q117" s="2">
        <v>52772921875</v>
      </c>
      <c r="R117" s="7">
        <v>38024</v>
      </c>
      <c r="S117" s="2" t="s">
        <v>224</v>
      </c>
      <c r="T117" s="2" t="s">
        <v>133</v>
      </c>
      <c r="U117" s="2" t="s">
        <v>751</v>
      </c>
      <c r="V117" s="8" t="s">
        <v>752</v>
      </c>
      <c r="W117" s="2" t="s">
        <v>254</v>
      </c>
      <c r="X117" s="2" t="s">
        <v>137</v>
      </c>
      <c r="Y117" s="2" t="s">
        <v>138</v>
      </c>
      <c r="Z117" s="2" t="s">
        <v>139</v>
      </c>
      <c r="AB117" s="2">
        <v>3</v>
      </c>
      <c r="AC117" s="2">
        <v>3</v>
      </c>
      <c r="AD117" s="2">
        <f t="shared" si="0"/>
        <v>6</v>
      </c>
      <c r="AE117" s="2">
        <v>0</v>
      </c>
      <c r="AF117" s="2">
        <f t="shared" si="1"/>
        <v>6</v>
      </c>
      <c r="AG117" s="2" t="str">
        <f t="shared" si="2"/>
        <v>Ok</v>
      </c>
      <c r="AH117" s="2" t="s">
        <v>140</v>
      </c>
      <c r="AI117" s="2">
        <v>0</v>
      </c>
      <c r="AJ117" s="2" t="s">
        <v>141</v>
      </c>
      <c r="AK117" s="2">
        <f>IFERROR(VLOOKUP(AJ117,Dicionário!A:B,2,0),"Conferir")</f>
        <v>2</v>
      </c>
      <c r="AL117" s="2">
        <v>0</v>
      </c>
      <c r="AM117" s="2" t="s">
        <v>141</v>
      </c>
      <c r="AN117" s="9">
        <f>IFERROR(VLOOKUP(AM117,Dicionário!A:B,2,0),"Conferir")</f>
        <v>2</v>
      </c>
      <c r="AO117" s="2">
        <v>0</v>
      </c>
      <c r="AP117" s="2" t="s">
        <v>141</v>
      </c>
      <c r="AQ117" s="2">
        <f>IFERROR(VLOOKUP(AP117,Dicionário!A:B,2,0),"Conferir")</f>
        <v>2</v>
      </c>
      <c r="AR117" s="2">
        <v>0</v>
      </c>
      <c r="AS117" s="2" t="s">
        <v>141</v>
      </c>
      <c r="AT117" s="9">
        <f>IFERROR(VLOOKUP(AS117,Dicionário!A:B,2,0),"Conferir")</f>
        <v>2</v>
      </c>
      <c r="AU117" s="2">
        <v>0</v>
      </c>
      <c r="AV117" s="2">
        <f t="shared" si="16"/>
        <v>0</v>
      </c>
      <c r="AW117" s="2" t="s">
        <v>141</v>
      </c>
      <c r="AX117" s="9">
        <f>IFERROR(VLOOKUP(AW117,Dicionário!A:B,2,0),"Conferir")</f>
        <v>2</v>
      </c>
      <c r="AY117" s="2">
        <v>0</v>
      </c>
      <c r="AZ117" s="2" t="s">
        <v>141</v>
      </c>
      <c r="BA117" s="10">
        <f>IFERROR(VLOOKUP(AZ117,Dicionário!A:B,2,0),"Conferir")</f>
        <v>2</v>
      </c>
      <c r="BB117" s="2">
        <v>0</v>
      </c>
      <c r="BC117" s="2" t="s">
        <v>141</v>
      </c>
      <c r="BD117" s="10">
        <f>IFERROR(VLOOKUP(BC117,Dicionário!A:B,2,0),"Conferir")</f>
        <v>2</v>
      </c>
      <c r="BE117" s="2" t="s">
        <v>753</v>
      </c>
      <c r="BF117" s="2">
        <v>0</v>
      </c>
      <c r="BG117" s="2" t="s">
        <v>143</v>
      </c>
      <c r="BH117" s="10">
        <f>IFERROR(VLOOKUP(BG117,Dicionário!$A:$B,2,0),"CONFERIR")</f>
        <v>1</v>
      </c>
      <c r="BI117" s="2">
        <v>0</v>
      </c>
      <c r="BJ117" s="2" t="s">
        <v>144</v>
      </c>
      <c r="BK117" s="10">
        <f>IFERROR(VLOOKUP(BJ117,Dicionário!$A:$B,2,0),"CONFERIR")</f>
        <v>2</v>
      </c>
      <c r="BL117" s="2">
        <v>230</v>
      </c>
      <c r="BM117" s="2" t="s">
        <v>145</v>
      </c>
      <c r="BN117" s="10">
        <f>IFERROR(VLOOKUP(BM117,Dicionário!$A:$B,2,0),"CONFERIR")</f>
        <v>2</v>
      </c>
      <c r="BO117" s="2">
        <v>119</v>
      </c>
      <c r="BP117" s="2" t="s">
        <v>146</v>
      </c>
      <c r="BQ117" s="10">
        <f>IFERROR(VLOOKUP(BP117,Dicionário!$A:$B,2,0),"CONFERIR")</f>
        <v>2</v>
      </c>
      <c r="BR117" s="2">
        <v>270</v>
      </c>
      <c r="BS117" s="2" t="s">
        <v>146</v>
      </c>
      <c r="BT117" s="10">
        <f>IFERROR(VLOOKUP(BS117,Dicionário!$A:$B,2,0),"CONFERIR")</f>
        <v>2</v>
      </c>
      <c r="BU117" s="2">
        <v>196</v>
      </c>
      <c r="BV117" s="2" t="s">
        <v>147</v>
      </c>
      <c r="BW117" s="10">
        <f>IFERROR(VLOOKUP(BV117,Dicionário!$A:$B,2,0),"CONFERIR")</f>
        <v>2</v>
      </c>
      <c r="BX117" s="2" t="s">
        <v>148</v>
      </c>
      <c r="BY117" s="2">
        <v>100</v>
      </c>
      <c r="BZ117" s="2" t="s">
        <v>149</v>
      </c>
      <c r="CA117" s="10">
        <f>IFERROR(VLOOKUP(BZ117,Dicionário!$A:$B,2,0),"CONFERIR")</f>
        <v>2</v>
      </c>
      <c r="CB117" s="2">
        <v>30</v>
      </c>
      <c r="CC117" s="2">
        <v>0</v>
      </c>
      <c r="CD117" s="2" t="s">
        <v>150</v>
      </c>
      <c r="CE117" s="10">
        <f>IFERROR(VLOOKUP(CD117,Dicionário!$A:$B,2,0),"CONFERIR")</f>
        <v>2</v>
      </c>
      <c r="CF117" s="2">
        <v>0</v>
      </c>
      <c r="CG117" s="2" t="s">
        <v>150</v>
      </c>
      <c r="CH117" s="10">
        <f>IFERROR(VLOOKUP(CG117,Dicionário!$A:$B,2,0),"CONFERIR")</f>
        <v>2</v>
      </c>
      <c r="CI117" s="2">
        <v>200</v>
      </c>
      <c r="CJ117" s="2" t="s">
        <v>175</v>
      </c>
      <c r="CK117" s="10">
        <f>IFERROR(VLOOKUP(CJ117,Dicionário!$A:$B,2,0),"CONFERIR")</f>
        <v>2</v>
      </c>
      <c r="CL117" s="2" t="s">
        <v>754</v>
      </c>
      <c r="CM117" s="2">
        <v>0</v>
      </c>
      <c r="CN117" s="2">
        <v>0</v>
      </c>
      <c r="CO117" s="2">
        <v>0</v>
      </c>
      <c r="CP117" s="2" t="s">
        <v>150</v>
      </c>
      <c r="CQ117" s="10">
        <f>IFERROR(VLOOKUP(CP117,Dicionário!$A:$B,2,0),"CONFERIR")</f>
        <v>2</v>
      </c>
      <c r="CR117" s="2">
        <v>0</v>
      </c>
      <c r="CS117" s="2" t="s">
        <v>150</v>
      </c>
      <c r="CT117" s="10">
        <f>IFERROR(VLOOKUP(CS117,Dicionário!A:B,2,0),"Conferir")</f>
        <v>2</v>
      </c>
      <c r="CU117" s="2">
        <v>0</v>
      </c>
      <c r="CV117" s="2" t="s">
        <v>150</v>
      </c>
      <c r="CW117" s="10">
        <f>IFERROR(VLOOKUP(CV117,Dicionário!A:B,2,0),"Conferir")</f>
        <v>2</v>
      </c>
      <c r="CX117" s="2">
        <f t="shared" si="4"/>
        <v>0</v>
      </c>
      <c r="CY117" s="2">
        <v>0</v>
      </c>
      <c r="CZ117" s="2" t="s">
        <v>150</v>
      </c>
      <c r="DA117" s="10">
        <f>IFERROR(VLOOKUP(CZ117,Dicionário!$A:$B,2,0),"CONFERIR")</f>
        <v>2</v>
      </c>
      <c r="DC117" s="2" t="s">
        <v>155</v>
      </c>
      <c r="DD117" s="2" t="s">
        <v>155</v>
      </c>
      <c r="DE117" s="10">
        <f>IFERROR(VLOOKUP(DD117,Dicionário!A:B,2,0),"Conferir")</f>
        <v>1</v>
      </c>
      <c r="DF117" s="2" t="s">
        <v>156</v>
      </c>
      <c r="DH117" s="2" t="s">
        <v>157</v>
      </c>
      <c r="DI117" s="10">
        <f>IFERROR(VLOOKUP(DH117,Dicionário!$A:$B,2,0),"CONFERIR")</f>
        <v>2</v>
      </c>
      <c r="DJ117" s="2" t="s">
        <v>158</v>
      </c>
      <c r="DK117" s="10">
        <f>IFERROR(VLOOKUP(DJ117,Dicionário!A:B,2,0),"Conferir")</f>
        <v>5</v>
      </c>
      <c r="DL117" s="2" t="s">
        <v>229</v>
      </c>
      <c r="DM117" s="10">
        <f>IFERROR(VLOOKUP(DL117,Dicionário!A:B,2,0),"Conferir")</f>
        <v>2</v>
      </c>
      <c r="DN117" s="2" t="s">
        <v>126</v>
      </c>
      <c r="DO117" s="10">
        <f>IFERROR(VLOOKUP(DN117,Dicionário!A:B,2,0),"Conferir")</f>
        <v>2</v>
      </c>
      <c r="DP117" s="2" t="s">
        <v>125</v>
      </c>
      <c r="DQ117" s="10">
        <f>IFERROR(VLOOKUP(DP117,Dicionário!A:B,2,0),"Conferir")</f>
        <v>1</v>
      </c>
      <c r="DR117" s="2" t="s">
        <v>755</v>
      </c>
      <c r="DS117" s="2">
        <f t="shared" si="5"/>
        <v>0</v>
      </c>
      <c r="DT117" s="2">
        <f t="shared" si="6"/>
        <v>1145</v>
      </c>
      <c r="DU117" s="2">
        <v>19</v>
      </c>
      <c r="DV117" s="2">
        <v>2022</v>
      </c>
    </row>
    <row r="118" spans="1:126" ht="13" x14ac:dyDescent="0.15">
      <c r="A118" s="6">
        <v>44967.453167604166</v>
      </c>
      <c r="B118" s="2" t="s">
        <v>796</v>
      </c>
      <c r="C118" s="2" t="s">
        <v>794</v>
      </c>
      <c r="D118" s="2" t="s">
        <v>207</v>
      </c>
      <c r="E118" s="2" t="s">
        <v>125</v>
      </c>
      <c r="F118" s="2" t="s">
        <v>126</v>
      </c>
      <c r="G118" s="2" t="s">
        <v>126</v>
      </c>
      <c r="H118" s="2" t="s">
        <v>162</v>
      </c>
      <c r="I118" s="2" t="s">
        <v>162</v>
      </c>
      <c r="J118" s="2" t="s">
        <v>127</v>
      </c>
      <c r="K118" s="2" t="s">
        <v>163</v>
      </c>
      <c r="L118" s="2" t="s">
        <v>128</v>
      </c>
      <c r="M118" s="2" t="s">
        <v>795</v>
      </c>
      <c r="N118" s="2">
        <v>2023020149</v>
      </c>
      <c r="O118" s="2">
        <v>11964103493</v>
      </c>
      <c r="P118" s="2">
        <v>541800401</v>
      </c>
      <c r="Q118" s="2">
        <v>54805807873</v>
      </c>
      <c r="R118" s="7">
        <v>38508</v>
      </c>
      <c r="S118" s="2" t="s">
        <v>132</v>
      </c>
      <c r="T118" s="2" t="s">
        <v>133</v>
      </c>
      <c r="U118" s="2" t="s">
        <v>797</v>
      </c>
      <c r="V118" s="8" t="s">
        <v>798</v>
      </c>
      <c r="W118" s="2" t="s">
        <v>799</v>
      </c>
      <c r="X118" s="2" t="s">
        <v>137</v>
      </c>
      <c r="Y118" s="2" t="s">
        <v>138</v>
      </c>
      <c r="Z118" s="2" t="s">
        <v>139</v>
      </c>
      <c r="AB118" s="2">
        <v>5</v>
      </c>
      <c r="AC118" s="2">
        <v>0</v>
      </c>
      <c r="AD118" s="2">
        <f t="shared" si="0"/>
        <v>0</v>
      </c>
      <c r="AF118" s="2">
        <f t="shared" si="1"/>
        <v>0</v>
      </c>
      <c r="AG118" s="2" t="str">
        <f t="shared" si="2"/>
        <v>Ok</v>
      </c>
      <c r="AH118" s="2" t="s">
        <v>140</v>
      </c>
      <c r="AI118" s="2">
        <v>0</v>
      </c>
      <c r="AJ118" s="2" t="s">
        <v>141</v>
      </c>
      <c r="AK118" s="2">
        <f>IFERROR(VLOOKUP(AJ118,Dicionário!A:B,2,0),"Conferir")</f>
        <v>2</v>
      </c>
      <c r="AL118" s="2">
        <f>2600-1299</f>
        <v>1301</v>
      </c>
      <c r="AM118" s="2" t="s">
        <v>188</v>
      </c>
      <c r="AN118" s="9">
        <f>IFERROR(VLOOKUP(AM118,Dicionário!A:B,2,0),"Conferir")</f>
        <v>0</v>
      </c>
      <c r="AO118" s="2">
        <v>1500</v>
      </c>
      <c r="AP118" s="2" t="s">
        <v>188</v>
      </c>
      <c r="AQ118" s="2">
        <f>IFERROR(VLOOKUP(AP118,Dicionário!A:B,2,0),"Conferir")</f>
        <v>0</v>
      </c>
      <c r="AR118" s="2">
        <v>0</v>
      </c>
      <c r="AS118" s="2" t="s">
        <v>141</v>
      </c>
      <c r="AT118" s="9">
        <f>IFERROR(VLOOKUP(AS118,Dicionário!A:B,2,0),"Conferir")</f>
        <v>2</v>
      </c>
      <c r="AU118" s="2">
        <v>0</v>
      </c>
      <c r="AV118" s="2">
        <f t="shared" si="16"/>
        <v>0</v>
      </c>
      <c r="AW118" s="2" t="s">
        <v>141</v>
      </c>
      <c r="AX118" s="9">
        <f>IFERROR(VLOOKUP(AW118,Dicionário!A:B,2,0),"Conferir")</f>
        <v>2</v>
      </c>
      <c r="AY118" s="2">
        <v>0</v>
      </c>
      <c r="AZ118" s="2" t="s">
        <v>141</v>
      </c>
      <c r="BA118" s="10">
        <f>IFERROR(VLOOKUP(AZ118,Dicionário!A:B,2,0),"Conferir")</f>
        <v>2</v>
      </c>
      <c r="BB118" s="2">
        <v>0</v>
      </c>
      <c r="BC118" s="2" t="s">
        <v>141</v>
      </c>
      <c r="BD118" s="10">
        <f>IFERROR(VLOOKUP(BC118,Dicionário!A:B,2,0),"Conferir")</f>
        <v>2</v>
      </c>
      <c r="BF118" s="2">
        <v>0</v>
      </c>
      <c r="BG118" s="2" t="s">
        <v>265</v>
      </c>
      <c r="BH118" s="10">
        <f>IFERROR(VLOOKUP(BG118,Dicionário!$A:$B,2,0),"CONFERIR")</f>
        <v>3</v>
      </c>
      <c r="BI118" s="2">
        <v>0</v>
      </c>
      <c r="BJ118" s="2" t="s">
        <v>238</v>
      </c>
      <c r="BK118" s="10">
        <f>IFERROR(VLOOKUP(BJ118,Dicionário!$A:$B,2,0),"CONFERIR")</f>
        <v>2</v>
      </c>
      <c r="BL118" s="2">
        <v>0</v>
      </c>
      <c r="BM118" s="2" t="s">
        <v>444</v>
      </c>
      <c r="BN118" s="10">
        <f>IFERROR(VLOOKUP(BM118,Dicionário!$A:$B,2,0),"CONFERIR")</f>
        <v>2</v>
      </c>
      <c r="BO118" s="2">
        <v>80</v>
      </c>
      <c r="BP118" s="2" t="s">
        <v>308</v>
      </c>
      <c r="BQ118" s="10">
        <f>IFERROR(VLOOKUP(BP118,Dicionário!$A:$B,2,0),"CONFERIR")</f>
        <v>0</v>
      </c>
      <c r="BR118" s="2">
        <v>350</v>
      </c>
      <c r="BS118" s="2" t="s">
        <v>341</v>
      </c>
      <c r="BT118" s="10">
        <f>IFERROR(VLOOKUP(BS118,Dicionário!$A:$B,2,0),"CONFERIR")</f>
        <v>0</v>
      </c>
      <c r="BU118" s="2">
        <v>200</v>
      </c>
      <c r="BV118" s="2" t="s">
        <v>353</v>
      </c>
      <c r="BW118" s="10">
        <f>IFERROR(VLOOKUP(BV118,Dicionário!$A:$B,2,0),"CONFERIR")</f>
        <v>0</v>
      </c>
      <c r="BX118" s="2" t="s">
        <v>148</v>
      </c>
      <c r="BY118" s="2">
        <v>100</v>
      </c>
      <c r="BZ118" s="2" t="s">
        <v>266</v>
      </c>
      <c r="CA118" s="10">
        <f>IFERROR(VLOOKUP(BZ118,Dicionário!$A:$B,2,0),"CONFERIR")</f>
        <v>0</v>
      </c>
      <c r="CB118" s="2">
        <v>0</v>
      </c>
      <c r="CC118" s="2">
        <v>0</v>
      </c>
      <c r="CD118" s="2" t="s">
        <v>150</v>
      </c>
      <c r="CE118" s="10">
        <f>IFERROR(VLOOKUP(CD118,Dicionário!$A:$B,2,0),"CONFERIR")</f>
        <v>2</v>
      </c>
      <c r="CF118" s="2">
        <v>0</v>
      </c>
      <c r="CG118" s="2" t="s">
        <v>150</v>
      </c>
      <c r="CH118" s="10">
        <f>IFERROR(VLOOKUP(CG118,Dicionário!$A:$B,2,0),"CONFERIR")</f>
        <v>2</v>
      </c>
      <c r="CI118" s="2">
        <v>150</v>
      </c>
      <c r="CJ118" s="2" t="s">
        <v>800</v>
      </c>
      <c r="CK118" s="10">
        <f>IFERROR(VLOOKUP(CJ118,Dicionário!$A:$B,2,0),"CONFERIR")</f>
        <v>0</v>
      </c>
      <c r="CL118" s="2" t="s">
        <v>801</v>
      </c>
      <c r="CM118" s="2">
        <v>0</v>
      </c>
      <c r="CN118" s="2">
        <v>0</v>
      </c>
      <c r="CO118" s="2">
        <v>0</v>
      </c>
      <c r="CP118" s="2" t="s">
        <v>150</v>
      </c>
      <c r="CQ118" s="10">
        <f>IFERROR(VLOOKUP(CP118,Dicionário!$A:$B,2,0),"CONFERIR")</f>
        <v>2</v>
      </c>
      <c r="CR118" s="2">
        <v>0</v>
      </c>
      <c r="CS118" s="2" t="s">
        <v>150</v>
      </c>
      <c r="CT118" s="10">
        <f>IFERROR(VLOOKUP(CS118,Dicionário!A:B,2,0),"Conferir")</f>
        <v>2</v>
      </c>
      <c r="CU118" s="2">
        <v>0</v>
      </c>
      <c r="CV118" s="2" t="s">
        <v>150</v>
      </c>
      <c r="CW118" s="10">
        <f>IFERROR(VLOOKUP(CV118,Dicionário!A:B,2,0),"Conferir")</f>
        <v>2</v>
      </c>
      <c r="CX118" s="2">
        <f t="shared" si="4"/>
        <v>0</v>
      </c>
      <c r="CY118" s="2">
        <v>400</v>
      </c>
      <c r="CZ118" s="2" t="s">
        <v>177</v>
      </c>
      <c r="DA118" s="10">
        <f>IFERROR(VLOOKUP(CZ118,Dicionário!$A:$B,2,0),"CONFERIR")</f>
        <v>0</v>
      </c>
      <c r="DC118" s="2" t="s">
        <v>155</v>
      </c>
      <c r="DD118" s="2" t="s">
        <v>155</v>
      </c>
      <c r="DE118" s="10">
        <f>IFERROR(VLOOKUP(DD118,Dicionário!A:B,2,0),"Conferir")</f>
        <v>1</v>
      </c>
      <c r="DF118" s="2" t="s">
        <v>156</v>
      </c>
      <c r="DH118" s="2" t="s">
        <v>621</v>
      </c>
      <c r="DI118" s="10">
        <f>IFERROR(VLOOKUP(DH118,Dicionário!$A:$B,2,0),"CONFERIR")</f>
        <v>0</v>
      </c>
      <c r="DJ118" s="2" t="s">
        <v>158</v>
      </c>
      <c r="DK118" s="10">
        <f>IFERROR(VLOOKUP(DJ118,Dicionário!A:B,2,0),"Conferir")</f>
        <v>5</v>
      </c>
      <c r="DL118" s="2" t="s">
        <v>158</v>
      </c>
      <c r="DM118" s="10">
        <f>IFERROR(VLOOKUP(DL118,Dicionário!A:B,2,0),"Conferir")</f>
        <v>5</v>
      </c>
      <c r="DN118" s="2" t="s">
        <v>126</v>
      </c>
      <c r="DO118" s="10">
        <f>IFERROR(VLOOKUP(DN118,Dicionário!A:B,2,0),"Conferir")</f>
        <v>2</v>
      </c>
      <c r="DP118" s="2" t="s">
        <v>126</v>
      </c>
      <c r="DQ118" s="10">
        <f>IFERROR(VLOOKUP(DP118,Dicionário!A:B,2,0),"Conferir")</f>
        <v>2</v>
      </c>
      <c r="DS118" s="2">
        <f t="shared" si="5"/>
        <v>2801</v>
      </c>
      <c r="DT118" s="2">
        <f t="shared" si="6"/>
        <v>1280</v>
      </c>
      <c r="DU118" s="2">
        <v>18</v>
      </c>
      <c r="DV118" s="2">
        <v>2022</v>
      </c>
    </row>
    <row r="119" spans="1:126" ht="13" x14ac:dyDescent="0.15">
      <c r="A119" s="6">
        <v>44965.59903957176</v>
      </c>
      <c r="B119" s="2" t="s">
        <v>1119</v>
      </c>
      <c r="C119" s="2" t="s">
        <v>1117</v>
      </c>
      <c r="D119" s="2" t="s">
        <v>934</v>
      </c>
      <c r="E119" s="2" t="s">
        <v>125</v>
      </c>
      <c r="F119" s="2" t="s">
        <v>126</v>
      </c>
      <c r="G119" s="2" t="s">
        <v>126</v>
      </c>
      <c r="H119" s="2">
        <v>3</v>
      </c>
      <c r="I119" s="2" t="s">
        <v>162</v>
      </c>
      <c r="J119" s="2" t="s">
        <v>127</v>
      </c>
      <c r="K119" s="2" t="s">
        <v>163</v>
      </c>
      <c r="L119" s="2" t="s">
        <v>128</v>
      </c>
      <c r="M119" s="2" t="s">
        <v>1118</v>
      </c>
      <c r="N119" s="2">
        <v>2023020232</v>
      </c>
      <c r="O119" s="2">
        <v>11946860941</v>
      </c>
      <c r="P119" s="2">
        <v>557418586</v>
      </c>
      <c r="Q119" s="2">
        <v>39462963860</v>
      </c>
      <c r="R119" s="7">
        <v>37657</v>
      </c>
      <c r="S119" s="2" t="s">
        <v>132</v>
      </c>
      <c r="T119" s="2" t="s">
        <v>133</v>
      </c>
      <c r="U119" s="2" t="s">
        <v>1120</v>
      </c>
      <c r="V119" s="8" t="s">
        <v>1121</v>
      </c>
      <c r="W119" s="2" t="s">
        <v>275</v>
      </c>
      <c r="X119" s="2" t="s">
        <v>137</v>
      </c>
      <c r="Y119" s="2" t="s">
        <v>138</v>
      </c>
      <c r="Z119" s="2" t="s">
        <v>139</v>
      </c>
      <c r="AB119" s="2">
        <v>4</v>
      </c>
      <c r="AC119" s="2">
        <v>3</v>
      </c>
      <c r="AD119" s="2">
        <f t="shared" si="0"/>
        <v>6</v>
      </c>
      <c r="AF119" s="2">
        <f t="shared" si="1"/>
        <v>6</v>
      </c>
      <c r="AG119" s="2" t="str">
        <f t="shared" si="2"/>
        <v>Ok</v>
      </c>
      <c r="AH119" s="2" t="s">
        <v>140</v>
      </c>
      <c r="AI119" s="2">
        <v>153</v>
      </c>
      <c r="AJ119" s="2" t="s">
        <v>142</v>
      </c>
      <c r="AK119" s="2">
        <f>IFERROR(VLOOKUP(AJ119,Dicionário!A:B,2,0),"Conferir")</f>
        <v>2</v>
      </c>
      <c r="AL119" s="2">
        <v>1292</v>
      </c>
      <c r="AM119" s="2" t="s">
        <v>307</v>
      </c>
      <c r="AN119" s="9">
        <f>IFERROR(VLOOKUP(AM119,Dicionário!A:B,2,0),"Conferir")</f>
        <v>2</v>
      </c>
      <c r="AO119" s="2">
        <v>1668</v>
      </c>
      <c r="AP119" s="2" t="s">
        <v>587</v>
      </c>
      <c r="AQ119" s="2">
        <f>IFERROR(VLOOKUP(AP119,Dicionário!A:B,2,0),"Conferir")</f>
        <v>2</v>
      </c>
      <c r="AR119" s="2">
        <v>0</v>
      </c>
      <c r="AS119" s="2" t="s">
        <v>141</v>
      </c>
      <c r="AT119" s="9">
        <f>IFERROR(VLOOKUP(AS119,Dicionário!A:B,2,0),"Conferir")</f>
        <v>2</v>
      </c>
      <c r="AU119" s="2">
        <v>0</v>
      </c>
      <c r="AV119" s="2">
        <f t="shared" si="16"/>
        <v>164</v>
      </c>
      <c r="AW119" s="2" t="s">
        <v>141</v>
      </c>
      <c r="AX119" s="9">
        <f>IFERROR(VLOOKUP(AW119,Dicionário!A:B,2,0),"Conferir")</f>
        <v>2</v>
      </c>
      <c r="AY119" s="2">
        <v>0</v>
      </c>
      <c r="AZ119" s="2" t="s">
        <v>141</v>
      </c>
      <c r="BA119" s="10">
        <f>IFERROR(VLOOKUP(AZ119,Dicionário!A:B,2,0),"Conferir")</f>
        <v>2</v>
      </c>
      <c r="BB119" s="2">
        <v>0</v>
      </c>
      <c r="BC119" s="2" t="s">
        <v>141</v>
      </c>
      <c r="BD119" s="10">
        <f>IFERROR(VLOOKUP(BC119,Dicionário!A:B,2,0),"Conferir")</f>
        <v>2</v>
      </c>
      <c r="BF119" s="2">
        <v>0</v>
      </c>
      <c r="BG119" s="2" t="s">
        <v>143</v>
      </c>
      <c r="BH119" s="10">
        <f>IFERROR(VLOOKUP(BG119,Dicionário!$A:$B,2,0),"CONFERIR")</f>
        <v>1</v>
      </c>
      <c r="BI119" s="2">
        <v>0</v>
      </c>
      <c r="BJ119" s="2" t="s">
        <v>144</v>
      </c>
      <c r="BK119" s="10">
        <f>IFERROR(VLOOKUP(BJ119,Dicionário!$A:$B,2,0),"CONFERIR")</f>
        <v>2</v>
      </c>
      <c r="BL119" s="2">
        <v>2309</v>
      </c>
      <c r="BM119" s="2" t="s">
        <v>145</v>
      </c>
      <c r="BN119" s="10">
        <f>IFERROR(VLOOKUP(BM119,Dicionário!$A:$B,2,0),"CONFERIR")</f>
        <v>2</v>
      </c>
      <c r="BO119" s="2">
        <v>64</v>
      </c>
      <c r="BP119" s="2" t="s">
        <v>146</v>
      </c>
      <c r="BQ119" s="10">
        <f>IFERROR(VLOOKUP(BP119,Dicionário!$A:$B,2,0),"CONFERIR")</f>
        <v>2</v>
      </c>
      <c r="BR119" s="2">
        <v>291</v>
      </c>
      <c r="BS119" s="2" t="s">
        <v>146</v>
      </c>
      <c r="BT119" s="10">
        <f>IFERROR(VLOOKUP(BS119,Dicionário!$A:$B,2,0),"CONFERIR")</f>
        <v>2</v>
      </c>
      <c r="BU119" s="2">
        <v>23</v>
      </c>
      <c r="BV119" s="2" t="s">
        <v>147</v>
      </c>
      <c r="BW119" s="10">
        <f>IFERROR(VLOOKUP(BV119,Dicionário!$A:$B,2,0),"CONFERIR")</f>
        <v>2</v>
      </c>
      <c r="BX119" s="2" t="s">
        <v>202</v>
      </c>
      <c r="BY119" s="2">
        <v>100</v>
      </c>
      <c r="BZ119" s="2" t="s">
        <v>149</v>
      </c>
      <c r="CA119" s="10">
        <f>IFERROR(VLOOKUP(BZ119,Dicionário!$A:$B,2,0),"CONFERIR")</f>
        <v>2</v>
      </c>
      <c r="CB119" s="2">
        <v>0</v>
      </c>
      <c r="CC119" s="2">
        <v>0</v>
      </c>
      <c r="CD119" s="2" t="s">
        <v>150</v>
      </c>
      <c r="CE119" s="10">
        <f>IFERROR(VLOOKUP(CD119,Dicionário!$A:$B,2,0),"CONFERIR")</f>
        <v>2</v>
      </c>
      <c r="CF119" s="2">
        <v>0</v>
      </c>
      <c r="CG119" s="2" t="s">
        <v>150</v>
      </c>
      <c r="CH119" s="10">
        <f>IFERROR(VLOOKUP(CG119,Dicionário!$A:$B,2,0),"CONFERIR")</f>
        <v>2</v>
      </c>
      <c r="CI119" s="2">
        <v>0</v>
      </c>
      <c r="CJ119" s="2" t="s">
        <v>150</v>
      </c>
      <c r="CK119" s="10">
        <f>IFERROR(VLOOKUP(CJ119,Dicionário!$A:$B,2,0),"CONFERIR")</f>
        <v>2</v>
      </c>
      <c r="CM119" s="2">
        <v>1</v>
      </c>
      <c r="CN119" s="2">
        <v>0</v>
      </c>
      <c r="CO119" s="2">
        <v>1863</v>
      </c>
      <c r="CP119" s="2" t="s">
        <v>545</v>
      </c>
      <c r="CQ119" s="10">
        <f>IFERROR(VLOOKUP(CP119,Dicionário!$A:$B,2,0),"CONFERIR")</f>
        <v>2</v>
      </c>
      <c r="CR119" s="2">
        <v>0</v>
      </c>
      <c r="CS119" s="2" t="s">
        <v>150</v>
      </c>
      <c r="CT119" s="10">
        <f>IFERROR(VLOOKUP(CS119,Dicionário!A:B,2,0),"Conferir")</f>
        <v>2</v>
      </c>
      <c r="CU119" s="2">
        <v>1965</v>
      </c>
      <c r="CV119" s="2" t="s">
        <v>154</v>
      </c>
      <c r="CW119" s="10">
        <f>IFERROR(VLOOKUP(CV119,Dicionário!A:B,2,0),"Conferir")</f>
        <v>2</v>
      </c>
      <c r="CX119" s="2">
        <f t="shared" si="4"/>
        <v>163.75</v>
      </c>
      <c r="CY119" s="2">
        <v>0</v>
      </c>
      <c r="CZ119" s="2" t="s">
        <v>150</v>
      </c>
      <c r="DA119" s="10">
        <f>IFERROR(VLOOKUP(CZ119,Dicionário!$A:$B,2,0),"CONFERIR")</f>
        <v>2</v>
      </c>
      <c r="DC119" s="2" t="s">
        <v>155</v>
      </c>
      <c r="DD119" s="2" t="s">
        <v>155</v>
      </c>
      <c r="DE119" s="10">
        <f>IFERROR(VLOOKUP(DD119,Dicionário!A:B,2,0),"Conferir")</f>
        <v>1</v>
      </c>
      <c r="DF119" s="2" t="s">
        <v>156</v>
      </c>
      <c r="DH119" s="2" t="s">
        <v>157</v>
      </c>
      <c r="DI119" s="10">
        <f>IFERROR(VLOOKUP(DH119,Dicionário!$A:$B,2,0),"CONFERIR")</f>
        <v>2</v>
      </c>
      <c r="DJ119" s="2" t="s">
        <v>158</v>
      </c>
      <c r="DK119" s="10">
        <f>IFERROR(VLOOKUP(DJ119,Dicionário!A:B,2,0),"Conferir")</f>
        <v>5</v>
      </c>
      <c r="DL119" s="2" t="s">
        <v>158</v>
      </c>
      <c r="DM119" s="10">
        <f>IFERROR(VLOOKUP(DL119,Dicionário!A:B,2,0),"Conferir")</f>
        <v>5</v>
      </c>
      <c r="DN119" s="2" t="s">
        <v>125</v>
      </c>
      <c r="DO119" s="10">
        <f>IFERROR(VLOOKUP(DN119,Dicionário!A:B,2,0),"Conferir")</f>
        <v>1</v>
      </c>
      <c r="DP119" s="2" t="s">
        <v>125</v>
      </c>
      <c r="DQ119" s="10">
        <f>IFERROR(VLOOKUP(DP119,Dicionário!A:B,2,0),"Conferir")</f>
        <v>1</v>
      </c>
      <c r="DS119" s="2">
        <f t="shared" si="5"/>
        <v>2960</v>
      </c>
      <c r="DT119" s="2">
        <f t="shared" si="6"/>
        <v>4650</v>
      </c>
      <c r="DU119" s="2">
        <v>20</v>
      </c>
      <c r="DV119" s="2">
        <v>2022</v>
      </c>
    </row>
    <row r="120" spans="1:126" ht="13" x14ac:dyDescent="0.15">
      <c r="A120" s="6">
        <v>44966.642814548613</v>
      </c>
      <c r="B120" s="2" t="s">
        <v>1130</v>
      </c>
      <c r="C120" s="2" t="s">
        <v>1128</v>
      </c>
      <c r="D120" s="2" t="s">
        <v>476</v>
      </c>
      <c r="E120" s="2" t="s">
        <v>125</v>
      </c>
      <c r="F120" s="2" t="s">
        <v>126</v>
      </c>
      <c r="G120" s="2" t="s">
        <v>126</v>
      </c>
      <c r="H120" s="2">
        <v>2</v>
      </c>
      <c r="I120" s="2">
        <v>2</v>
      </c>
      <c r="J120" s="2" t="s">
        <v>127</v>
      </c>
      <c r="K120" s="2" t="s">
        <v>128</v>
      </c>
      <c r="L120" s="2" t="s">
        <v>182</v>
      </c>
      <c r="M120" s="2" t="s">
        <v>1129</v>
      </c>
      <c r="N120" s="2">
        <v>2023020243</v>
      </c>
      <c r="O120" s="2">
        <v>11913333885</v>
      </c>
      <c r="P120" s="2">
        <v>393958260</v>
      </c>
      <c r="Q120" s="2">
        <v>42382753811</v>
      </c>
      <c r="R120" s="7">
        <v>38307</v>
      </c>
      <c r="S120" s="2" t="s">
        <v>132</v>
      </c>
      <c r="T120" s="2" t="s">
        <v>133</v>
      </c>
      <c r="U120" s="2" t="s">
        <v>1131</v>
      </c>
      <c r="V120" s="8" t="s">
        <v>1132</v>
      </c>
      <c r="W120" s="2" t="s">
        <v>168</v>
      </c>
      <c r="X120" s="2" t="s">
        <v>137</v>
      </c>
      <c r="Y120" s="2" t="s">
        <v>138</v>
      </c>
      <c r="Z120" s="2" t="s">
        <v>139</v>
      </c>
      <c r="AB120" s="2">
        <v>3</v>
      </c>
      <c r="AC120" s="2">
        <v>3</v>
      </c>
      <c r="AD120" s="2">
        <f t="shared" si="0"/>
        <v>6</v>
      </c>
      <c r="AF120" s="2">
        <f t="shared" si="1"/>
        <v>6</v>
      </c>
      <c r="AG120" s="2" t="str">
        <f t="shared" si="2"/>
        <v>Ok</v>
      </c>
      <c r="AH120" s="2" t="s">
        <v>140</v>
      </c>
      <c r="AI120" s="2">
        <v>0</v>
      </c>
      <c r="AJ120" s="2" t="s">
        <v>141</v>
      </c>
      <c r="AK120" s="2">
        <f>IFERROR(VLOOKUP(AJ120,Dicionário!A:B,2,0),"Conferir")</f>
        <v>2</v>
      </c>
      <c r="AL120" s="2">
        <v>2549</v>
      </c>
      <c r="AM120" s="2" t="s">
        <v>142</v>
      </c>
      <c r="AN120" s="9">
        <f>IFERROR(VLOOKUP(AM120,Dicionário!A:B,2,0),"Conferir")</f>
        <v>2</v>
      </c>
      <c r="AO120" s="2">
        <v>2281</v>
      </c>
      <c r="AP120" s="2" t="s">
        <v>142</v>
      </c>
      <c r="AQ120" s="2">
        <f>IFERROR(VLOOKUP(AP120,Dicionário!A:B,2,0),"Conferir")</f>
        <v>2</v>
      </c>
      <c r="AR120" s="2">
        <v>0</v>
      </c>
      <c r="AS120" s="2" t="s">
        <v>141</v>
      </c>
      <c r="AT120" s="9">
        <f>IFERROR(VLOOKUP(AS120,Dicionário!A:B,2,0),"Conferir")</f>
        <v>2</v>
      </c>
      <c r="AU120" s="2">
        <v>0</v>
      </c>
      <c r="AV120" s="2">
        <f t="shared" si="16"/>
        <v>0</v>
      </c>
      <c r="AW120" s="2" t="s">
        <v>141</v>
      </c>
      <c r="AX120" s="9">
        <f>IFERROR(VLOOKUP(AW120,Dicionário!A:B,2,0),"Conferir")</f>
        <v>2</v>
      </c>
      <c r="AY120" s="2">
        <v>0</v>
      </c>
      <c r="AZ120" s="2" t="s">
        <v>141</v>
      </c>
      <c r="BA120" s="10">
        <f>IFERROR(VLOOKUP(AZ120,Dicionário!A:B,2,0),"Conferir")</f>
        <v>2</v>
      </c>
      <c r="BB120" s="2">
        <v>0</v>
      </c>
      <c r="BC120" s="2" t="s">
        <v>141</v>
      </c>
      <c r="BD120" s="10">
        <f>IFERROR(VLOOKUP(BC120,Dicionário!A:B,2,0),"Conferir")</f>
        <v>2</v>
      </c>
      <c r="BF120" s="2">
        <v>2</v>
      </c>
      <c r="BG120" s="2" t="s">
        <v>143</v>
      </c>
      <c r="BH120" s="10">
        <f>IFERROR(VLOOKUP(BG120,Dicionário!$A:$B,2,0),"CONFERIR")</f>
        <v>1</v>
      </c>
      <c r="BI120" s="2">
        <v>0</v>
      </c>
      <c r="BJ120" s="2" t="s">
        <v>144</v>
      </c>
      <c r="BK120" s="10">
        <f>IFERROR(VLOOKUP(BJ120,Dicionário!$A:$B,2,0),"CONFERIR")</f>
        <v>2</v>
      </c>
      <c r="BL120" s="2">
        <v>348</v>
      </c>
      <c r="BM120" s="2" t="s">
        <v>145</v>
      </c>
      <c r="BN120" s="10">
        <f>IFERROR(VLOOKUP(BM120,Dicionário!$A:$B,2,0),"CONFERIR")</f>
        <v>2</v>
      </c>
      <c r="BO120" s="2">
        <v>33</v>
      </c>
      <c r="BP120" s="2" t="s">
        <v>146</v>
      </c>
      <c r="BQ120" s="10">
        <f>IFERROR(VLOOKUP(BP120,Dicionário!$A:$B,2,0),"CONFERIR")</f>
        <v>2</v>
      </c>
      <c r="BR120" s="2">
        <v>157</v>
      </c>
      <c r="BS120" s="2" t="s">
        <v>146</v>
      </c>
      <c r="BT120" s="10">
        <f>IFERROR(VLOOKUP(BS120,Dicionário!$A:$B,2,0),"CONFERIR")</f>
        <v>2</v>
      </c>
      <c r="BU120" s="2">
        <v>0</v>
      </c>
      <c r="BV120" s="2" t="s">
        <v>150</v>
      </c>
      <c r="BW120" s="10">
        <f>IFERROR(VLOOKUP(BV120,Dicionário!$A:$B,2,0),"CONFERIR")</f>
        <v>2</v>
      </c>
      <c r="BX120" s="2" t="s">
        <v>202</v>
      </c>
      <c r="BY120" s="2">
        <v>100</v>
      </c>
      <c r="BZ120" s="2" t="s">
        <v>149</v>
      </c>
      <c r="CA120" s="10">
        <f>IFERROR(VLOOKUP(BZ120,Dicionário!$A:$B,2,0),"CONFERIR")</f>
        <v>2</v>
      </c>
      <c r="CB120" s="2">
        <v>199</v>
      </c>
      <c r="CC120" s="2">
        <v>0</v>
      </c>
      <c r="CD120" s="2" t="s">
        <v>150</v>
      </c>
      <c r="CE120" s="10">
        <f>IFERROR(VLOOKUP(CD120,Dicionário!$A:$B,2,0),"CONFERIR")</f>
        <v>2</v>
      </c>
      <c r="CF120" s="2">
        <v>514</v>
      </c>
      <c r="CG120" s="2" t="s">
        <v>151</v>
      </c>
      <c r="CH120" s="10">
        <f>IFERROR(VLOOKUP(CG120,Dicionário!$A:$B,2,0),"CONFERIR")</f>
        <v>2</v>
      </c>
      <c r="CI120" s="2">
        <v>105</v>
      </c>
      <c r="CJ120" s="2" t="s">
        <v>175</v>
      </c>
      <c r="CK120" s="10">
        <f>IFERROR(VLOOKUP(CJ120,Dicionário!$A:$B,2,0),"CONFERIR")</f>
        <v>2</v>
      </c>
      <c r="CL120" s="2" t="s">
        <v>189</v>
      </c>
      <c r="CM120" s="2">
        <v>1</v>
      </c>
      <c r="CN120" s="2">
        <v>0</v>
      </c>
      <c r="CO120" s="2">
        <v>354</v>
      </c>
      <c r="CP120" s="2" t="s">
        <v>154</v>
      </c>
      <c r="CQ120" s="10">
        <f>IFERROR(VLOOKUP(CP120,Dicionário!$A:$B,2,0),"CONFERIR")</f>
        <v>2</v>
      </c>
      <c r="CR120" s="2">
        <v>0</v>
      </c>
      <c r="CS120" s="2" t="s">
        <v>150</v>
      </c>
      <c r="CT120" s="10">
        <f>IFERROR(VLOOKUP(CS120,Dicionário!A:B,2,0),"Conferir")</f>
        <v>2</v>
      </c>
      <c r="CU120" s="2">
        <v>0</v>
      </c>
      <c r="CV120" s="2" t="s">
        <v>150</v>
      </c>
      <c r="CW120" s="10">
        <f>IFERROR(VLOOKUP(CV120,Dicionário!A:B,2,0),"Conferir")</f>
        <v>2</v>
      </c>
      <c r="CX120" s="2">
        <f t="shared" si="4"/>
        <v>0</v>
      </c>
      <c r="CY120" s="2">
        <v>0</v>
      </c>
      <c r="CZ120" s="2" t="s">
        <v>150</v>
      </c>
      <c r="DA120" s="10">
        <f>IFERROR(VLOOKUP(CZ120,Dicionário!$A:$B,2,0),"CONFERIR")</f>
        <v>2</v>
      </c>
      <c r="DC120" s="2" t="s">
        <v>203</v>
      </c>
      <c r="DD120" s="2" t="s">
        <v>155</v>
      </c>
      <c r="DE120" s="10">
        <f>IFERROR(VLOOKUP(DD120,Dicionário!A:B,2,0),"Conferir")</f>
        <v>1</v>
      </c>
      <c r="DF120" s="2" t="s">
        <v>156</v>
      </c>
      <c r="DH120" s="2" t="s">
        <v>157</v>
      </c>
      <c r="DI120" s="10">
        <f>IFERROR(VLOOKUP(DH120,Dicionário!$A:$B,2,0),"CONFERIR")</f>
        <v>2</v>
      </c>
      <c r="DJ120" s="2" t="s">
        <v>229</v>
      </c>
      <c r="DK120" s="10">
        <f>IFERROR(VLOOKUP(DJ120,Dicionário!A:B,2,0),"Conferir")</f>
        <v>2</v>
      </c>
      <c r="DL120" s="2" t="s">
        <v>158</v>
      </c>
      <c r="DM120" s="10">
        <f>IFERROR(VLOOKUP(DL120,Dicionário!A:B,2,0),"Conferir")</f>
        <v>5</v>
      </c>
      <c r="DN120" s="2" t="s">
        <v>126</v>
      </c>
      <c r="DO120" s="10">
        <f>IFERROR(VLOOKUP(DN120,Dicionário!A:B,2,0),"Conferir")</f>
        <v>2</v>
      </c>
      <c r="DP120" s="2" t="s">
        <v>126</v>
      </c>
      <c r="DQ120" s="10">
        <f>IFERROR(VLOOKUP(DP120,Dicionário!A:B,2,0),"Conferir")</f>
        <v>2</v>
      </c>
      <c r="DS120" s="2">
        <f t="shared" si="5"/>
        <v>4830</v>
      </c>
      <c r="DT120" s="2">
        <f t="shared" si="6"/>
        <v>1810</v>
      </c>
      <c r="DU120" s="2">
        <v>18</v>
      </c>
      <c r="DV120" s="2">
        <v>2022</v>
      </c>
    </row>
    <row r="121" spans="1:126" ht="13" x14ac:dyDescent="0.15">
      <c r="A121" s="6">
        <v>44967.627429629632</v>
      </c>
      <c r="B121" s="2" t="s">
        <v>1142</v>
      </c>
      <c r="C121" s="2" t="s">
        <v>1140</v>
      </c>
      <c r="D121" s="2" t="s">
        <v>1139</v>
      </c>
      <c r="E121" s="2" t="s">
        <v>125</v>
      </c>
      <c r="F121" s="2" t="s">
        <v>126</v>
      </c>
      <c r="G121" s="2" t="s">
        <v>126</v>
      </c>
      <c r="H121" s="2" t="s">
        <v>162</v>
      </c>
      <c r="I121" s="2">
        <v>1</v>
      </c>
      <c r="J121" s="2" t="s">
        <v>127</v>
      </c>
      <c r="K121" s="2" t="s">
        <v>128</v>
      </c>
      <c r="L121" s="2" t="s">
        <v>163</v>
      </c>
      <c r="M121" s="2" t="s">
        <v>1141</v>
      </c>
      <c r="N121" s="2">
        <v>2023020245</v>
      </c>
      <c r="O121" s="2">
        <v>11983266325</v>
      </c>
      <c r="P121" s="2">
        <v>543704518</v>
      </c>
      <c r="Q121" s="2">
        <v>49531971862</v>
      </c>
      <c r="R121" s="7">
        <v>38299</v>
      </c>
      <c r="S121" s="2" t="s">
        <v>132</v>
      </c>
      <c r="T121" s="2" t="s">
        <v>133</v>
      </c>
      <c r="U121" s="2" t="s">
        <v>1143</v>
      </c>
      <c r="V121" s="8" t="s">
        <v>1144</v>
      </c>
      <c r="W121" s="2" t="s">
        <v>275</v>
      </c>
      <c r="X121" s="2" t="s">
        <v>137</v>
      </c>
      <c r="Y121" s="2" t="s">
        <v>138</v>
      </c>
      <c r="Z121" s="2" t="s">
        <v>139</v>
      </c>
      <c r="AB121" s="2">
        <v>3</v>
      </c>
      <c r="AC121" s="2">
        <v>3</v>
      </c>
      <c r="AD121" s="2">
        <f t="shared" si="0"/>
        <v>6</v>
      </c>
      <c r="AF121" s="2">
        <f t="shared" si="1"/>
        <v>6</v>
      </c>
      <c r="AG121" s="2" t="str">
        <f t="shared" si="2"/>
        <v>Ok</v>
      </c>
      <c r="AH121" s="2" t="s">
        <v>169</v>
      </c>
      <c r="AI121" s="2">
        <v>0</v>
      </c>
      <c r="AJ121" s="2" t="s">
        <v>141</v>
      </c>
      <c r="AK121" s="2">
        <f>IFERROR(VLOOKUP(AJ121,Dicionário!A:B,2,0),"Conferir")</f>
        <v>2</v>
      </c>
      <c r="AL121" s="2">
        <v>0</v>
      </c>
      <c r="AM121" s="2" t="s">
        <v>141</v>
      </c>
      <c r="AN121" s="9">
        <f>IFERROR(VLOOKUP(AM121,Dicionário!A:B,2,0),"Conferir")</f>
        <v>2</v>
      </c>
      <c r="AO121" s="2">
        <v>3000</v>
      </c>
      <c r="AP121" s="2" t="s">
        <v>200</v>
      </c>
      <c r="AQ121" s="2">
        <f>IFERROR(VLOOKUP(AP121,Dicionário!A:B,2,0),"Conferir")</f>
        <v>0</v>
      </c>
      <c r="AR121" s="2">
        <v>0</v>
      </c>
      <c r="AS121" s="2" t="s">
        <v>141</v>
      </c>
      <c r="AT121" s="9">
        <f>IFERROR(VLOOKUP(AS121,Dicionário!A:B,2,0),"Conferir")</f>
        <v>2</v>
      </c>
      <c r="AU121" s="2">
        <v>0</v>
      </c>
      <c r="AV121" s="2">
        <f t="shared" si="16"/>
        <v>0</v>
      </c>
      <c r="AW121" s="2" t="s">
        <v>141</v>
      </c>
      <c r="AX121" s="9">
        <f>IFERROR(VLOOKUP(AW121,Dicionário!A:B,2,0),"Conferir")</f>
        <v>2</v>
      </c>
      <c r="AY121" s="2">
        <v>0</v>
      </c>
      <c r="AZ121" s="2" t="s">
        <v>141</v>
      </c>
      <c r="BA121" s="10">
        <f>IFERROR(VLOOKUP(AZ121,Dicionário!A:B,2,0),"Conferir")</f>
        <v>2</v>
      </c>
      <c r="BB121" s="2">
        <v>0</v>
      </c>
      <c r="BC121" s="2" t="s">
        <v>141</v>
      </c>
      <c r="BD121" s="10">
        <f>IFERROR(VLOOKUP(BC121,Dicionário!A:B,2,0),"Conferir")</f>
        <v>2</v>
      </c>
      <c r="BF121" s="2">
        <v>0</v>
      </c>
      <c r="BG121" s="2" t="s">
        <v>172</v>
      </c>
      <c r="BH121" s="10">
        <f>IFERROR(VLOOKUP(BG121,Dicionário!$A:$B,2,0),"CONFERIR")</f>
        <v>2</v>
      </c>
      <c r="BI121" s="2">
        <v>500</v>
      </c>
      <c r="BJ121" s="2" t="s">
        <v>326</v>
      </c>
      <c r="BK121" s="10">
        <f>IFERROR(VLOOKUP(BJ121,Dicionário!$A:$B,2,0),"CONFERIR")</f>
        <v>2</v>
      </c>
      <c r="BL121" s="2">
        <v>0</v>
      </c>
      <c r="BM121" s="2" t="s">
        <v>150</v>
      </c>
      <c r="BN121" s="10">
        <f>IFERROR(VLOOKUP(BM121,Dicionário!$A:$B,2,0),"CONFERIR")</f>
        <v>2</v>
      </c>
      <c r="BO121" s="2">
        <v>68</v>
      </c>
      <c r="BP121" s="2" t="s">
        <v>146</v>
      </c>
      <c r="BQ121" s="10">
        <f>IFERROR(VLOOKUP(BP121,Dicionário!$A:$B,2,0),"CONFERIR")</f>
        <v>2</v>
      </c>
      <c r="BR121" s="2">
        <v>200</v>
      </c>
      <c r="BS121" s="2" t="s">
        <v>341</v>
      </c>
      <c r="BT121" s="10">
        <f>IFERROR(VLOOKUP(BS121,Dicionário!$A:$B,2,0),"CONFERIR")</f>
        <v>0</v>
      </c>
      <c r="BU121" s="2">
        <v>30</v>
      </c>
      <c r="BV121" s="2" t="s">
        <v>353</v>
      </c>
      <c r="BW121" s="10">
        <f>IFERROR(VLOOKUP(BV121,Dicionário!$A:$B,2,0),"CONFERIR")</f>
        <v>0</v>
      </c>
      <c r="BX121" s="2" t="s">
        <v>202</v>
      </c>
      <c r="BY121" s="2">
        <v>100</v>
      </c>
      <c r="BZ121" s="2" t="s">
        <v>266</v>
      </c>
      <c r="CA121" s="10">
        <f>IFERROR(VLOOKUP(BZ121,Dicionário!$A:$B,2,0),"CONFERIR")</f>
        <v>0</v>
      </c>
      <c r="CB121" s="2">
        <v>376</v>
      </c>
      <c r="CC121" s="2">
        <v>0</v>
      </c>
      <c r="CD121" s="2" t="s">
        <v>150</v>
      </c>
      <c r="CE121" s="10">
        <f>IFERROR(VLOOKUP(CD121,Dicionário!$A:$B,2,0),"CONFERIR")</f>
        <v>2</v>
      </c>
      <c r="CF121" s="2">
        <v>0</v>
      </c>
      <c r="CG121" s="2" t="s">
        <v>150</v>
      </c>
      <c r="CH121" s="10">
        <f>IFERROR(VLOOKUP(CG121,Dicionário!$A:$B,2,0),"CONFERIR")</f>
        <v>2</v>
      </c>
      <c r="CI121" s="2">
        <v>17</v>
      </c>
      <c r="CJ121" s="2" t="s">
        <v>175</v>
      </c>
      <c r="CK121" s="10">
        <f>IFERROR(VLOOKUP(CJ121,Dicionário!$A:$B,2,0),"CONFERIR")</f>
        <v>2</v>
      </c>
      <c r="CL121" s="2" t="s">
        <v>342</v>
      </c>
      <c r="CM121" s="2">
        <v>1</v>
      </c>
      <c r="CN121" s="2">
        <v>0</v>
      </c>
      <c r="CO121" s="2">
        <v>101</v>
      </c>
      <c r="CP121" s="2" t="s">
        <v>154</v>
      </c>
      <c r="CQ121" s="10">
        <f>IFERROR(VLOOKUP(CP121,Dicionário!$A:$B,2,0),"CONFERIR")</f>
        <v>2</v>
      </c>
      <c r="CR121" s="2">
        <v>0</v>
      </c>
      <c r="CS121" s="2" t="s">
        <v>150</v>
      </c>
      <c r="CT121" s="10">
        <f>IFERROR(VLOOKUP(CS121,Dicionário!A:B,2,0),"Conferir")</f>
        <v>2</v>
      </c>
      <c r="CU121" s="2">
        <v>0</v>
      </c>
      <c r="CV121" s="2" t="s">
        <v>150</v>
      </c>
      <c r="CW121" s="10">
        <f>IFERROR(VLOOKUP(CV121,Dicionário!A:B,2,0),"Conferir")</f>
        <v>2</v>
      </c>
      <c r="CX121" s="2">
        <f t="shared" si="4"/>
        <v>0</v>
      </c>
      <c r="CY121" s="2">
        <v>0</v>
      </c>
      <c r="CZ121" s="2" t="s">
        <v>150</v>
      </c>
      <c r="DA121" s="10">
        <f>IFERROR(VLOOKUP(CZ121,Dicionário!$A:$B,2,0),"CONFERIR")</f>
        <v>2</v>
      </c>
      <c r="DC121" s="2" t="s">
        <v>190</v>
      </c>
      <c r="DD121" s="2" t="s">
        <v>190</v>
      </c>
      <c r="DE121" s="10">
        <f>IFERROR(VLOOKUP(DD121,Dicionário!A:B,2,0),"Conferir")</f>
        <v>2</v>
      </c>
      <c r="DF121" s="2" t="s">
        <v>156</v>
      </c>
      <c r="DG121" s="2" t="s">
        <v>191</v>
      </c>
      <c r="DH121" s="2" t="s">
        <v>157</v>
      </c>
      <c r="DI121" s="10">
        <f>IFERROR(VLOOKUP(DH121,Dicionário!$A:$B,2,0),"CONFERIR")</f>
        <v>2</v>
      </c>
      <c r="DJ121" s="2" t="s">
        <v>206</v>
      </c>
      <c r="DK121" s="10">
        <f>IFERROR(VLOOKUP(DJ121,Dicionário!A:B,2,0),"Conferir")</f>
        <v>7</v>
      </c>
      <c r="DL121" s="2" t="s">
        <v>206</v>
      </c>
      <c r="DM121" s="10">
        <f>IFERROR(VLOOKUP(DL121,Dicionário!A:B,2,0),"Conferir")</f>
        <v>7</v>
      </c>
      <c r="DN121" s="2" t="s">
        <v>126</v>
      </c>
      <c r="DO121" s="10">
        <f>IFERROR(VLOOKUP(DN121,Dicionário!A:B,2,0),"Conferir")</f>
        <v>2</v>
      </c>
      <c r="DP121" s="2" t="s">
        <v>125</v>
      </c>
      <c r="DQ121" s="10">
        <f>IFERROR(VLOOKUP(DP121,Dicionário!A:B,2,0),"Conferir")</f>
        <v>1</v>
      </c>
      <c r="DR121" s="2" t="s">
        <v>1145</v>
      </c>
      <c r="DS121" s="2">
        <f t="shared" si="5"/>
        <v>3000</v>
      </c>
      <c r="DT121" s="2">
        <f t="shared" si="6"/>
        <v>1392</v>
      </c>
      <c r="DU121" s="2">
        <v>18</v>
      </c>
      <c r="DV121" s="2">
        <v>2022</v>
      </c>
    </row>
    <row r="122" spans="1:126" ht="13" x14ac:dyDescent="0.15">
      <c r="A122" s="6">
        <v>44965.419577754627</v>
      </c>
      <c r="B122" s="2" t="s">
        <v>1181</v>
      </c>
      <c r="C122" s="2" t="s">
        <v>1179</v>
      </c>
      <c r="D122" s="2" t="s">
        <v>335</v>
      </c>
      <c r="E122" s="2" t="s">
        <v>125</v>
      </c>
      <c r="F122" s="2" t="s">
        <v>126</v>
      </c>
      <c r="G122" s="2" t="s">
        <v>126</v>
      </c>
      <c r="H122" s="2">
        <v>1</v>
      </c>
      <c r="I122" s="2">
        <v>1</v>
      </c>
      <c r="J122" s="2" t="s">
        <v>127</v>
      </c>
      <c r="K122" s="2" t="s">
        <v>128</v>
      </c>
      <c r="L122" s="2" t="s">
        <v>209</v>
      </c>
      <c r="M122" s="2" t="s">
        <v>1180</v>
      </c>
      <c r="N122" s="2">
        <v>2023020257</v>
      </c>
      <c r="O122" s="2">
        <v>11966384126</v>
      </c>
      <c r="P122" s="2">
        <v>525964654</v>
      </c>
      <c r="Q122" s="2">
        <v>40465923895</v>
      </c>
      <c r="R122" s="7">
        <v>38071</v>
      </c>
      <c r="S122" s="2" t="s">
        <v>132</v>
      </c>
      <c r="T122" s="2" t="s">
        <v>133</v>
      </c>
      <c r="U122" s="2" t="s">
        <v>1182</v>
      </c>
      <c r="V122" s="8" t="s">
        <v>1183</v>
      </c>
      <c r="W122" s="2" t="s">
        <v>168</v>
      </c>
      <c r="X122" s="2" t="s">
        <v>137</v>
      </c>
      <c r="Y122" s="2" t="s">
        <v>138</v>
      </c>
      <c r="Z122" s="2" t="s">
        <v>139</v>
      </c>
      <c r="AB122" s="2">
        <v>4</v>
      </c>
      <c r="AC122" s="2">
        <v>1</v>
      </c>
      <c r="AD122" s="2">
        <f t="shared" si="0"/>
        <v>2</v>
      </c>
      <c r="AE122" s="2">
        <v>3</v>
      </c>
      <c r="AF122" s="2">
        <f t="shared" si="1"/>
        <v>5</v>
      </c>
      <c r="AG122" s="2" t="str">
        <f t="shared" si="2"/>
        <v>Ok</v>
      </c>
      <c r="AH122" s="2" t="s">
        <v>140</v>
      </c>
      <c r="AI122" s="2">
        <v>0</v>
      </c>
      <c r="AJ122" s="2" t="s">
        <v>141</v>
      </c>
      <c r="AK122" s="2">
        <f>IFERROR(VLOOKUP(AJ122,Dicionário!A:B,2,0),"Conferir")</f>
        <v>2</v>
      </c>
      <c r="AL122" s="2">
        <v>3083</v>
      </c>
      <c r="AM122" s="2" t="s">
        <v>188</v>
      </c>
      <c r="AN122" s="9">
        <f>IFERROR(VLOOKUP(AM122,Dicionário!A:B,2,0),"Conferir")</f>
        <v>0</v>
      </c>
      <c r="AO122" s="2">
        <v>0</v>
      </c>
      <c r="AP122" s="2" t="s">
        <v>141</v>
      </c>
      <c r="AQ122" s="2">
        <f>IFERROR(VLOOKUP(AP122,Dicionário!A:B,2,0),"Conferir")</f>
        <v>2</v>
      </c>
      <c r="AR122" s="2">
        <v>0</v>
      </c>
      <c r="AS122" s="2" t="s">
        <v>141</v>
      </c>
      <c r="AT122" s="9">
        <f>IFERROR(VLOOKUP(AS122,Dicionário!A:B,2,0),"Conferir")</f>
        <v>2</v>
      </c>
      <c r="AU122" s="2">
        <v>0</v>
      </c>
      <c r="AV122" s="2">
        <f t="shared" si="16"/>
        <v>0</v>
      </c>
      <c r="AW122" s="2" t="s">
        <v>141</v>
      </c>
      <c r="AX122" s="9">
        <f>IFERROR(VLOOKUP(AW122,Dicionário!A:B,2,0),"Conferir")</f>
        <v>2</v>
      </c>
      <c r="AY122" s="2">
        <v>0</v>
      </c>
      <c r="AZ122" s="2" t="s">
        <v>141</v>
      </c>
      <c r="BA122" s="10">
        <f>IFERROR(VLOOKUP(AZ122,Dicionário!A:B,2,0),"Conferir")</f>
        <v>2</v>
      </c>
      <c r="BB122" s="2">
        <v>0</v>
      </c>
      <c r="BC122" s="2" t="s">
        <v>141</v>
      </c>
      <c r="BD122" s="10">
        <f>IFERROR(VLOOKUP(BC122,Dicionário!A:B,2,0),"Conferir")</f>
        <v>2</v>
      </c>
      <c r="BE122" s="2" t="s">
        <v>1184</v>
      </c>
      <c r="BF122" s="2">
        <v>0</v>
      </c>
      <c r="BG122" s="2" t="s">
        <v>143</v>
      </c>
      <c r="BH122" s="10">
        <f>IFERROR(VLOOKUP(BG122,Dicionário!$A:$B,2,0),"CONFERIR")</f>
        <v>1</v>
      </c>
      <c r="BI122" s="2">
        <v>0</v>
      </c>
      <c r="BJ122" s="2" t="s">
        <v>144</v>
      </c>
      <c r="BK122" s="10">
        <f>IFERROR(VLOOKUP(BJ122,Dicionário!$A:$B,2,0),"CONFERIR")</f>
        <v>2</v>
      </c>
      <c r="BL122" s="2">
        <v>90</v>
      </c>
      <c r="BM122" s="2" t="s">
        <v>227</v>
      </c>
      <c r="BN122" s="10">
        <f>IFERROR(VLOOKUP(BM122,Dicionário!$A:$B,2,0),"CONFERIR")</f>
        <v>0</v>
      </c>
      <c r="BO122" s="2">
        <v>67</v>
      </c>
      <c r="BP122" s="2" t="s">
        <v>308</v>
      </c>
      <c r="BQ122" s="10">
        <f>IFERROR(VLOOKUP(BP122,Dicionário!$A:$B,2,0),"CONFERIR")</f>
        <v>0</v>
      </c>
      <c r="BR122" s="2">
        <v>58</v>
      </c>
      <c r="BS122" s="2" t="s">
        <v>341</v>
      </c>
      <c r="BT122" s="10">
        <f>IFERROR(VLOOKUP(BS122,Dicionário!$A:$B,2,0),"CONFERIR")</f>
        <v>0</v>
      </c>
      <c r="BU122" s="2">
        <v>0</v>
      </c>
      <c r="BV122" s="2" t="s">
        <v>150</v>
      </c>
      <c r="BW122" s="10">
        <f>IFERROR(VLOOKUP(BV122,Dicionário!$A:$B,2,0),"CONFERIR")</f>
        <v>2</v>
      </c>
      <c r="BX122" s="2" t="s">
        <v>148</v>
      </c>
      <c r="BY122" s="2">
        <v>100</v>
      </c>
      <c r="BZ122" s="2" t="s">
        <v>266</v>
      </c>
      <c r="CA122" s="10">
        <f>IFERROR(VLOOKUP(BZ122,Dicionário!$A:$B,2,0),"CONFERIR")</f>
        <v>0</v>
      </c>
      <c r="CB122" s="2">
        <v>50</v>
      </c>
      <c r="CC122" s="2">
        <v>170</v>
      </c>
      <c r="CD122" s="2" t="s">
        <v>327</v>
      </c>
      <c r="CE122" s="10">
        <f>IFERROR(VLOOKUP(CD122,Dicionário!$A:$B,2,0),"CONFERIR")</f>
        <v>0</v>
      </c>
      <c r="CF122" s="2">
        <v>400</v>
      </c>
      <c r="CG122" s="2" t="s">
        <v>267</v>
      </c>
      <c r="CH122" s="10">
        <f>IFERROR(VLOOKUP(CG122,Dicionário!$A:$B,2,0),"CONFERIR")</f>
        <v>0</v>
      </c>
      <c r="CI122" s="2">
        <v>840</v>
      </c>
      <c r="CJ122" s="2" t="s">
        <v>287</v>
      </c>
      <c r="CK122" s="10">
        <f>IFERROR(VLOOKUP(CJ122,Dicionário!$A:$B,2,0),"CONFERIR")</f>
        <v>0</v>
      </c>
      <c r="CL122" s="2" t="s">
        <v>1185</v>
      </c>
      <c r="CM122" s="2">
        <v>1</v>
      </c>
      <c r="CN122" s="2">
        <v>1</v>
      </c>
      <c r="CO122" s="2">
        <v>0</v>
      </c>
      <c r="CP122" s="2" t="s">
        <v>150</v>
      </c>
      <c r="CQ122" s="10">
        <f>IFERROR(VLOOKUP(CP122,Dicionário!$A:$B,2,0),"CONFERIR")</f>
        <v>2</v>
      </c>
      <c r="CR122" s="2">
        <v>0</v>
      </c>
      <c r="CS122" s="2" t="s">
        <v>150</v>
      </c>
      <c r="CT122" s="10">
        <f>IFERROR(VLOOKUP(CS122,Dicionário!A:B,2,0),"Conferir")</f>
        <v>2</v>
      </c>
      <c r="CU122" s="2">
        <v>0</v>
      </c>
      <c r="CV122" s="2" t="s">
        <v>227</v>
      </c>
      <c r="CW122" s="10">
        <f>IFERROR(VLOOKUP(CV122,Dicionário!A:B,2,0),"Conferir")</f>
        <v>0</v>
      </c>
      <c r="CX122" s="2">
        <f t="shared" si="4"/>
        <v>0</v>
      </c>
      <c r="CY122" s="2">
        <v>0</v>
      </c>
      <c r="CZ122" s="2" t="s">
        <v>150</v>
      </c>
      <c r="DA122" s="10">
        <f>IFERROR(VLOOKUP(CZ122,Dicionário!$A:$B,2,0),"CONFERIR")</f>
        <v>2</v>
      </c>
      <c r="DB122" s="2" t="s">
        <v>1186</v>
      </c>
      <c r="DC122" s="2" t="s">
        <v>155</v>
      </c>
      <c r="DD122" s="2" t="s">
        <v>451</v>
      </c>
      <c r="DE122" s="10">
        <f>IFERROR(VLOOKUP(DD122,Dicionário!A:B,2,0),"Conferir")</f>
        <v>3</v>
      </c>
      <c r="DF122" s="2" t="s">
        <v>156</v>
      </c>
      <c r="DG122" s="2" t="s">
        <v>204</v>
      </c>
      <c r="DH122" s="2" t="s">
        <v>621</v>
      </c>
      <c r="DI122" s="10">
        <f>IFERROR(VLOOKUP(DH122,Dicionário!$A:$B,2,0),"CONFERIR")</f>
        <v>0</v>
      </c>
      <c r="DJ122" s="2" t="s">
        <v>158</v>
      </c>
      <c r="DK122" s="10">
        <f>IFERROR(VLOOKUP(DJ122,Dicionário!A:B,2,0),"Conferir")</f>
        <v>5</v>
      </c>
      <c r="DL122" s="2" t="s">
        <v>158</v>
      </c>
      <c r="DM122" s="10">
        <f>IFERROR(VLOOKUP(DL122,Dicionário!A:B,2,0),"Conferir")</f>
        <v>5</v>
      </c>
      <c r="DN122" s="2" t="s">
        <v>126</v>
      </c>
      <c r="DO122" s="10">
        <f>IFERROR(VLOOKUP(DN122,Dicionário!A:B,2,0),"Conferir")</f>
        <v>2</v>
      </c>
      <c r="DP122" s="2" t="s">
        <v>126</v>
      </c>
      <c r="DQ122" s="10">
        <f>IFERROR(VLOOKUP(DP122,Dicionário!A:B,2,0),"Conferir")</f>
        <v>2</v>
      </c>
      <c r="DS122" s="2">
        <f t="shared" si="5"/>
        <v>3083</v>
      </c>
      <c r="DT122" s="2">
        <f t="shared" si="6"/>
        <v>1775</v>
      </c>
      <c r="DU122" s="2">
        <v>19</v>
      </c>
      <c r="DV122" s="2">
        <v>2022</v>
      </c>
    </row>
    <row r="123" spans="1:126" ht="13" x14ac:dyDescent="0.15">
      <c r="A123" s="6">
        <v>44968.724091562501</v>
      </c>
      <c r="B123" s="2" t="s">
        <v>1210</v>
      </c>
      <c r="C123" s="2" t="s">
        <v>1207</v>
      </c>
      <c r="D123" s="2" t="s">
        <v>671</v>
      </c>
      <c r="E123" s="2" t="s">
        <v>125</v>
      </c>
      <c r="F123" s="2" t="s">
        <v>126</v>
      </c>
      <c r="G123" s="2" t="s">
        <v>1208</v>
      </c>
      <c r="H123" s="2">
        <v>2</v>
      </c>
      <c r="I123" s="2">
        <v>1</v>
      </c>
      <c r="J123" s="2" t="s">
        <v>127</v>
      </c>
      <c r="K123" s="2" t="s">
        <v>128</v>
      </c>
      <c r="L123" s="2" t="s">
        <v>221</v>
      </c>
      <c r="M123" s="2" t="s">
        <v>1209</v>
      </c>
      <c r="N123" s="2">
        <v>2023020273</v>
      </c>
      <c r="O123" s="2">
        <v>11963420839</v>
      </c>
      <c r="P123" s="2">
        <v>597775400</v>
      </c>
      <c r="Q123" s="2">
        <v>49081175866</v>
      </c>
      <c r="R123" s="7">
        <v>38185</v>
      </c>
      <c r="S123" s="2" t="s">
        <v>224</v>
      </c>
      <c r="T123" s="2" t="s">
        <v>133</v>
      </c>
      <c r="U123" s="2" t="s">
        <v>1211</v>
      </c>
      <c r="V123" s="8" t="s">
        <v>1212</v>
      </c>
      <c r="W123" s="2" t="s">
        <v>168</v>
      </c>
      <c r="X123" s="2" t="s">
        <v>137</v>
      </c>
      <c r="Y123" s="2" t="s">
        <v>138</v>
      </c>
      <c r="Z123" s="2" t="s">
        <v>139</v>
      </c>
      <c r="AB123" s="2">
        <v>4</v>
      </c>
      <c r="AC123" s="2">
        <v>4</v>
      </c>
      <c r="AD123" s="2">
        <f t="shared" si="0"/>
        <v>8</v>
      </c>
      <c r="AF123" s="2">
        <f t="shared" si="1"/>
        <v>8</v>
      </c>
      <c r="AG123" s="2" t="str">
        <f t="shared" si="2"/>
        <v>Ok</v>
      </c>
      <c r="AH123" s="2" t="s">
        <v>140</v>
      </c>
      <c r="AI123" s="2">
        <v>0</v>
      </c>
      <c r="AJ123" s="2" t="s">
        <v>141</v>
      </c>
      <c r="AK123" s="2">
        <f>IFERROR(VLOOKUP(AJ123,Dicionário!A:B,2,0),"Conferir")</f>
        <v>2</v>
      </c>
      <c r="AL123" s="2">
        <v>0</v>
      </c>
      <c r="AM123" s="2" t="s">
        <v>170</v>
      </c>
      <c r="AN123" s="9">
        <f>IFERROR(VLOOKUP(AM123,Dicionário!A:B,2,0),"Conferir")</f>
        <v>2</v>
      </c>
      <c r="AO123" s="2">
        <v>1800</v>
      </c>
      <c r="AP123" s="2" t="s">
        <v>170</v>
      </c>
      <c r="AQ123" s="2">
        <f>IFERROR(VLOOKUP(AP123,Dicionário!A:B,2,0),"Conferir")</f>
        <v>2</v>
      </c>
      <c r="AR123" s="2">
        <v>0</v>
      </c>
      <c r="AS123" s="2" t="s">
        <v>141</v>
      </c>
      <c r="AT123" s="9">
        <f>IFERROR(VLOOKUP(AS123,Dicionário!A:B,2,0),"Conferir")</f>
        <v>2</v>
      </c>
      <c r="AU123" s="2">
        <v>0</v>
      </c>
      <c r="AV123" s="2">
        <f t="shared" si="16"/>
        <v>0</v>
      </c>
      <c r="AW123" s="2" t="s">
        <v>141</v>
      </c>
      <c r="AX123" s="9">
        <f>IFERROR(VLOOKUP(AW123,Dicionário!A:B,2,0),"Conferir")</f>
        <v>2</v>
      </c>
      <c r="AY123" s="2">
        <v>0</v>
      </c>
      <c r="AZ123" s="2" t="s">
        <v>141</v>
      </c>
      <c r="BA123" s="10">
        <f>IFERROR(VLOOKUP(AZ123,Dicionário!A:B,2,0),"Conferir")</f>
        <v>2</v>
      </c>
      <c r="BB123" s="2">
        <v>0</v>
      </c>
      <c r="BC123" s="2" t="s">
        <v>141</v>
      </c>
      <c r="BD123" s="10">
        <f>IFERROR(VLOOKUP(BC123,Dicionário!A:B,2,0),"Conferir")</f>
        <v>2</v>
      </c>
      <c r="BF123" s="2">
        <v>0</v>
      </c>
      <c r="BG123" s="2" t="s">
        <v>143</v>
      </c>
      <c r="BH123" s="10">
        <f>IFERROR(VLOOKUP(BG123,Dicionário!$A:$B,2,0),"CONFERIR")</f>
        <v>1</v>
      </c>
      <c r="BI123" s="2">
        <v>0</v>
      </c>
      <c r="BJ123" s="2" t="s">
        <v>144</v>
      </c>
      <c r="BK123" s="10">
        <f>IFERROR(VLOOKUP(BJ123,Dicionário!$A:$B,2,0),"CONFERIR")</f>
        <v>2</v>
      </c>
      <c r="BL123" s="2">
        <v>0</v>
      </c>
      <c r="BM123" s="2" t="s">
        <v>150</v>
      </c>
      <c r="BN123" s="10">
        <f>IFERROR(VLOOKUP(BM123,Dicionário!$A:$B,2,0),"CONFERIR")</f>
        <v>2</v>
      </c>
      <c r="BO123" s="2">
        <v>150</v>
      </c>
      <c r="BP123" s="2" t="s">
        <v>146</v>
      </c>
      <c r="BQ123" s="10">
        <f>IFERROR(VLOOKUP(BP123,Dicionário!$A:$B,2,0),"CONFERIR")</f>
        <v>2</v>
      </c>
      <c r="BR123" s="2">
        <v>80</v>
      </c>
      <c r="BS123" s="2" t="s">
        <v>341</v>
      </c>
      <c r="BT123" s="10">
        <f>IFERROR(VLOOKUP(BS123,Dicionário!$A:$B,2,0),"CONFERIR")</f>
        <v>0</v>
      </c>
      <c r="BU123" s="2">
        <v>0</v>
      </c>
      <c r="BV123" s="2" t="s">
        <v>150</v>
      </c>
      <c r="BW123" s="10">
        <f>IFERROR(VLOOKUP(BV123,Dicionário!$A:$B,2,0),"CONFERIR")</f>
        <v>2</v>
      </c>
      <c r="BX123" s="2" t="s">
        <v>148</v>
      </c>
      <c r="BY123" s="2">
        <v>100</v>
      </c>
      <c r="BZ123" s="2" t="s">
        <v>266</v>
      </c>
      <c r="CA123" s="10">
        <f>IFERROR(VLOOKUP(BZ123,Dicionário!$A:$B,2,0),"CONFERIR")</f>
        <v>0</v>
      </c>
      <c r="CB123" s="2">
        <v>300</v>
      </c>
      <c r="CC123" s="2">
        <v>0</v>
      </c>
      <c r="CD123" s="2" t="s">
        <v>150</v>
      </c>
      <c r="CE123" s="10">
        <f>IFERROR(VLOOKUP(CD123,Dicionário!$A:$B,2,0),"CONFERIR")</f>
        <v>2</v>
      </c>
      <c r="CF123" s="2">
        <v>0</v>
      </c>
      <c r="CG123" s="2" t="s">
        <v>150</v>
      </c>
      <c r="CH123" s="10">
        <f>IFERROR(VLOOKUP(CG123,Dicionário!$A:$B,2,0),"CONFERIR")</f>
        <v>2</v>
      </c>
      <c r="CI123" s="2">
        <v>0</v>
      </c>
      <c r="CJ123" s="2" t="s">
        <v>150</v>
      </c>
      <c r="CK123" s="10">
        <f>IFERROR(VLOOKUP(CJ123,Dicionário!$A:$B,2,0),"CONFERIR")</f>
        <v>2</v>
      </c>
      <c r="CM123" s="2">
        <v>0</v>
      </c>
      <c r="CN123" s="2">
        <v>0</v>
      </c>
      <c r="CO123" s="2">
        <v>0</v>
      </c>
      <c r="CP123" s="2" t="s">
        <v>150</v>
      </c>
      <c r="CQ123" s="10">
        <f>IFERROR(VLOOKUP(CP123,Dicionário!$A:$B,2,0),"CONFERIR")</f>
        <v>2</v>
      </c>
      <c r="CR123" s="2">
        <v>0</v>
      </c>
      <c r="CS123" s="2" t="s">
        <v>150</v>
      </c>
      <c r="CT123" s="10">
        <f>IFERROR(VLOOKUP(CS123,Dicionário!A:B,2,0),"Conferir")</f>
        <v>2</v>
      </c>
      <c r="CU123" s="2">
        <v>0</v>
      </c>
      <c r="CV123" s="2" t="s">
        <v>150</v>
      </c>
      <c r="CW123" s="10">
        <f>IFERROR(VLOOKUP(CV123,Dicionário!A:B,2,0),"Conferir")</f>
        <v>2</v>
      </c>
      <c r="CX123" s="2">
        <f t="shared" si="4"/>
        <v>0</v>
      </c>
      <c r="CY123" s="2">
        <v>0</v>
      </c>
      <c r="CZ123" s="2" t="s">
        <v>150</v>
      </c>
      <c r="DA123" s="10">
        <f>IFERROR(VLOOKUP(CZ123,Dicionário!$A:$B,2,0),"CONFERIR")</f>
        <v>2</v>
      </c>
      <c r="DC123" s="2" t="s">
        <v>155</v>
      </c>
      <c r="DD123" s="2" t="s">
        <v>155</v>
      </c>
      <c r="DE123" s="10">
        <f>IFERROR(VLOOKUP(DD123,Dicionário!A:B,2,0),"Conferir")</f>
        <v>1</v>
      </c>
      <c r="DF123" s="2" t="s">
        <v>156</v>
      </c>
      <c r="DH123" s="2" t="s">
        <v>157</v>
      </c>
      <c r="DI123" s="10">
        <f>IFERROR(VLOOKUP(DH123,Dicionário!$A:$B,2,0),"CONFERIR")</f>
        <v>2</v>
      </c>
      <c r="DJ123" s="2" t="s">
        <v>257</v>
      </c>
      <c r="DK123" s="10">
        <f>IFERROR(VLOOKUP(DJ123,Dicionário!A:B,2,0),"Conferir")</f>
        <v>1</v>
      </c>
      <c r="DL123" s="2" t="s">
        <v>229</v>
      </c>
      <c r="DM123" s="10">
        <f>IFERROR(VLOOKUP(DL123,Dicionário!A:B,2,0),"Conferir")</f>
        <v>2</v>
      </c>
      <c r="DN123" s="2" t="s">
        <v>126</v>
      </c>
      <c r="DO123" s="10">
        <f>IFERROR(VLOOKUP(DN123,Dicionário!A:B,2,0),"Conferir")</f>
        <v>2</v>
      </c>
      <c r="DP123" s="2" t="s">
        <v>126</v>
      </c>
      <c r="DQ123" s="10">
        <f>IFERROR(VLOOKUP(DP123,Dicionário!A:B,2,0),"Conferir")</f>
        <v>2</v>
      </c>
      <c r="DR123" s="2" t="s">
        <v>1213</v>
      </c>
      <c r="DS123" s="2">
        <f t="shared" si="5"/>
        <v>1800</v>
      </c>
      <c r="DT123" s="2">
        <f t="shared" si="6"/>
        <v>630</v>
      </c>
      <c r="DU123" s="2">
        <v>19</v>
      </c>
      <c r="DV123" s="2">
        <v>2022</v>
      </c>
    </row>
    <row r="124" spans="1:126" ht="13" x14ac:dyDescent="0.15">
      <c r="A124" s="6">
        <v>44967.613452835649</v>
      </c>
      <c r="B124" s="2" t="s">
        <v>1395</v>
      </c>
      <c r="C124" s="2" t="s">
        <v>1393</v>
      </c>
      <c r="D124" s="2" t="s">
        <v>417</v>
      </c>
      <c r="E124" s="2" t="s">
        <v>125</v>
      </c>
      <c r="F124" s="2" t="s">
        <v>126</v>
      </c>
      <c r="G124" s="2" t="s">
        <v>126</v>
      </c>
      <c r="H124" s="2" t="s">
        <v>162</v>
      </c>
      <c r="I124" s="2" t="s">
        <v>162</v>
      </c>
      <c r="J124" s="2" t="s">
        <v>127</v>
      </c>
      <c r="K124" s="2" t="s">
        <v>128</v>
      </c>
      <c r="L124" s="2" t="s">
        <v>163</v>
      </c>
      <c r="M124" s="2" t="s">
        <v>1394</v>
      </c>
      <c r="N124" s="2">
        <v>2023020322</v>
      </c>
      <c r="O124" s="2">
        <v>11958927213</v>
      </c>
      <c r="P124" s="2">
        <v>572023649</v>
      </c>
      <c r="Q124" s="2">
        <v>49593365877</v>
      </c>
      <c r="R124" s="7">
        <v>38395</v>
      </c>
      <c r="S124" s="2" t="s">
        <v>132</v>
      </c>
      <c r="T124" s="2" t="s">
        <v>133</v>
      </c>
      <c r="U124" s="2" t="s">
        <v>1396</v>
      </c>
      <c r="V124" s="8" t="s">
        <v>1397</v>
      </c>
      <c r="W124" s="2" t="s">
        <v>168</v>
      </c>
      <c r="X124" s="2" t="s">
        <v>137</v>
      </c>
      <c r="Y124" s="2" t="s">
        <v>138</v>
      </c>
      <c r="Z124" s="2" t="s">
        <v>139</v>
      </c>
      <c r="AB124" s="2">
        <v>4</v>
      </c>
      <c r="AC124" s="2">
        <v>4</v>
      </c>
      <c r="AD124" s="2">
        <f t="shared" si="0"/>
        <v>8</v>
      </c>
      <c r="AF124" s="2">
        <f t="shared" si="1"/>
        <v>8</v>
      </c>
      <c r="AG124" s="2" t="str">
        <f t="shared" si="2"/>
        <v>Ok</v>
      </c>
      <c r="AH124" s="2" t="s">
        <v>140</v>
      </c>
      <c r="AI124" s="2">
        <v>0</v>
      </c>
      <c r="AJ124" s="2" t="s">
        <v>141</v>
      </c>
      <c r="AK124" s="2">
        <f>IFERROR(VLOOKUP(AJ124,Dicionário!A:B,2,0),"Conferir")</f>
        <v>2</v>
      </c>
      <c r="AL124" s="2">
        <v>1691</v>
      </c>
      <c r="AM124" s="2" t="s">
        <v>142</v>
      </c>
      <c r="AN124" s="9">
        <f>IFERROR(VLOOKUP(AM124,Dicionário!A:B,2,0),"Conferir")</f>
        <v>2</v>
      </c>
      <c r="AO124" s="2">
        <v>1341</v>
      </c>
      <c r="AP124" s="2" t="s">
        <v>142</v>
      </c>
      <c r="AQ124" s="2">
        <f>IFERROR(VLOOKUP(AP124,Dicionário!A:B,2,0),"Conferir")</f>
        <v>2</v>
      </c>
      <c r="AR124" s="2">
        <v>897</v>
      </c>
      <c r="AS124" s="2" t="s">
        <v>142</v>
      </c>
      <c r="AT124" s="9">
        <f>IFERROR(VLOOKUP(AS124,Dicionário!A:B,2,0),"Conferir")</f>
        <v>2</v>
      </c>
      <c r="AU124" s="2">
        <v>0</v>
      </c>
      <c r="AV124" s="2">
        <f t="shared" si="16"/>
        <v>0</v>
      </c>
      <c r="AW124" s="2" t="s">
        <v>141</v>
      </c>
      <c r="AX124" s="9">
        <f>IFERROR(VLOOKUP(AW124,Dicionário!A:B,2,0),"Conferir")</f>
        <v>2</v>
      </c>
      <c r="AY124" s="2">
        <v>0</v>
      </c>
      <c r="AZ124" s="2" t="s">
        <v>141</v>
      </c>
      <c r="BA124" s="10">
        <f>IFERROR(VLOOKUP(AZ124,Dicionário!A:B,2,0),"Conferir")</f>
        <v>2</v>
      </c>
      <c r="BB124" s="2">
        <v>0</v>
      </c>
      <c r="BC124" s="2" t="s">
        <v>141</v>
      </c>
      <c r="BD124" s="10">
        <f>IFERROR(VLOOKUP(BC124,Dicionário!A:B,2,0),"Conferir")</f>
        <v>2</v>
      </c>
      <c r="BF124" s="2">
        <v>1</v>
      </c>
      <c r="BG124" s="2" t="s">
        <v>143</v>
      </c>
      <c r="BH124" s="10">
        <f>IFERROR(VLOOKUP(BG124,Dicionário!$A:$B,2,0),"CONFERIR")</f>
        <v>1</v>
      </c>
      <c r="BI124" s="2">
        <v>0</v>
      </c>
      <c r="BJ124" s="2" t="s">
        <v>144</v>
      </c>
      <c r="BK124" s="10">
        <f>IFERROR(VLOOKUP(BJ124,Dicionário!$A:$B,2,0),"CONFERIR")</f>
        <v>2</v>
      </c>
      <c r="BL124" s="2">
        <v>0</v>
      </c>
      <c r="BM124" s="2" t="s">
        <v>444</v>
      </c>
      <c r="BN124" s="10">
        <f>IFERROR(VLOOKUP(BM124,Dicionário!$A:$B,2,0),"CONFERIR")</f>
        <v>2</v>
      </c>
      <c r="BO124" s="2">
        <v>136</v>
      </c>
      <c r="BP124" s="2" t="s">
        <v>146</v>
      </c>
      <c r="BQ124" s="10">
        <f>IFERROR(VLOOKUP(BP124,Dicionário!$A:$B,2,0),"CONFERIR")</f>
        <v>2</v>
      </c>
      <c r="BR124" s="2">
        <v>204</v>
      </c>
      <c r="BS124" s="2" t="s">
        <v>146</v>
      </c>
      <c r="BT124" s="10">
        <f>IFERROR(VLOOKUP(BS124,Dicionário!$A:$B,2,0),"CONFERIR")</f>
        <v>2</v>
      </c>
      <c r="BU124" s="2">
        <v>0</v>
      </c>
      <c r="BV124" s="2" t="s">
        <v>150</v>
      </c>
      <c r="BW124" s="10">
        <f>IFERROR(VLOOKUP(BV124,Dicionário!$A:$B,2,0),"CONFERIR")</f>
        <v>2</v>
      </c>
      <c r="BX124" s="2" t="s">
        <v>202</v>
      </c>
      <c r="BY124" s="2">
        <v>100</v>
      </c>
      <c r="BZ124" s="2" t="s">
        <v>266</v>
      </c>
      <c r="CA124" s="10">
        <f>IFERROR(VLOOKUP(BZ124,Dicionário!$A:$B,2,0),"CONFERIR")</f>
        <v>0</v>
      </c>
      <c r="CB124" s="2">
        <v>229</v>
      </c>
      <c r="CC124" s="2">
        <v>0</v>
      </c>
      <c r="CD124" s="2" t="s">
        <v>150</v>
      </c>
      <c r="CE124" s="10">
        <f>IFERROR(VLOOKUP(CD124,Dicionário!$A:$B,2,0),"CONFERIR")</f>
        <v>2</v>
      </c>
      <c r="CF124" s="2">
        <v>0</v>
      </c>
      <c r="CG124" s="2" t="s">
        <v>150</v>
      </c>
      <c r="CH124" s="10">
        <f>IFERROR(VLOOKUP(CG124,Dicionário!$A:$B,2,0),"CONFERIR")</f>
        <v>2</v>
      </c>
      <c r="CI124" s="2">
        <v>80</v>
      </c>
      <c r="CJ124" s="2" t="s">
        <v>175</v>
      </c>
      <c r="CK124" s="10">
        <f>IFERROR(VLOOKUP(CJ124,Dicionário!$A:$B,2,0),"CONFERIR")</f>
        <v>2</v>
      </c>
      <c r="CL124" s="2" t="s">
        <v>459</v>
      </c>
      <c r="CM124" s="2">
        <v>2</v>
      </c>
      <c r="CN124" s="2">
        <v>0</v>
      </c>
      <c r="CO124" s="2">
        <v>0</v>
      </c>
      <c r="CP124" s="2" t="s">
        <v>150</v>
      </c>
      <c r="CQ124" s="10">
        <f>IFERROR(VLOOKUP(CP124,Dicionário!$A:$B,2,0),"CONFERIR")</f>
        <v>2</v>
      </c>
      <c r="CR124" s="2">
        <v>0</v>
      </c>
      <c r="CS124" s="2" t="s">
        <v>227</v>
      </c>
      <c r="CT124" s="10">
        <f>IFERROR(VLOOKUP(CS124,Dicionário!A:B,2,0),"Conferir")</f>
        <v>0</v>
      </c>
      <c r="CU124" s="2">
        <v>0</v>
      </c>
      <c r="CV124" s="2" t="s">
        <v>227</v>
      </c>
      <c r="CW124" s="10">
        <f>IFERROR(VLOOKUP(CV124,Dicionário!A:B,2,0),"Conferir")</f>
        <v>0</v>
      </c>
      <c r="CX124" s="2">
        <f t="shared" si="4"/>
        <v>0</v>
      </c>
      <c r="CY124" s="2">
        <v>1200</v>
      </c>
      <c r="CZ124" s="2" t="s">
        <v>150</v>
      </c>
      <c r="DA124" s="10">
        <f>IFERROR(VLOOKUP(CZ124,Dicionário!$A:$B,2,0),"CONFERIR")</f>
        <v>2</v>
      </c>
      <c r="DB124" s="2" t="s">
        <v>1398</v>
      </c>
      <c r="DC124" s="2" t="s">
        <v>155</v>
      </c>
      <c r="DD124" s="2" t="s">
        <v>155</v>
      </c>
      <c r="DE124" s="10">
        <f>IFERROR(VLOOKUP(DD124,Dicionário!A:B,2,0),"Conferir")</f>
        <v>1</v>
      </c>
      <c r="DF124" s="2" t="s">
        <v>156</v>
      </c>
      <c r="DH124" s="2" t="s">
        <v>157</v>
      </c>
      <c r="DI124" s="10">
        <f>IFERROR(VLOOKUP(DH124,Dicionário!$A:$B,2,0),"CONFERIR")</f>
        <v>2</v>
      </c>
      <c r="DJ124" s="2" t="s">
        <v>230</v>
      </c>
      <c r="DK124" s="10">
        <f>IFERROR(VLOOKUP(DJ124,Dicionário!A:B,2,0),"Conferir")</f>
        <v>4</v>
      </c>
      <c r="DL124" s="2" t="s">
        <v>158</v>
      </c>
      <c r="DM124" s="10">
        <f>IFERROR(VLOOKUP(DL124,Dicionário!A:B,2,0),"Conferir")</f>
        <v>5</v>
      </c>
      <c r="DN124" s="2" t="s">
        <v>126</v>
      </c>
      <c r="DO124" s="10">
        <f>IFERROR(VLOOKUP(DN124,Dicionário!A:B,2,0),"Conferir")</f>
        <v>2</v>
      </c>
      <c r="DP124" s="2" t="s">
        <v>126</v>
      </c>
      <c r="DQ124" s="10">
        <f>IFERROR(VLOOKUP(DP124,Dicionário!A:B,2,0),"Conferir")</f>
        <v>2</v>
      </c>
      <c r="DS124" s="2">
        <f t="shared" si="5"/>
        <v>3929</v>
      </c>
      <c r="DT124" s="2">
        <f t="shared" si="6"/>
        <v>1949</v>
      </c>
      <c r="DU124" s="2">
        <v>18</v>
      </c>
      <c r="DV124" s="2">
        <v>2019</v>
      </c>
    </row>
    <row r="125" spans="1:126" ht="13" x14ac:dyDescent="0.15">
      <c r="A125" s="6">
        <v>44967.660635069449</v>
      </c>
      <c r="B125" s="2" t="s">
        <v>1418</v>
      </c>
      <c r="C125" s="2" t="s">
        <v>1415</v>
      </c>
      <c r="D125" s="2" t="s">
        <v>1139</v>
      </c>
      <c r="E125" s="2" t="s">
        <v>125</v>
      </c>
      <c r="F125" s="2" t="s">
        <v>126</v>
      </c>
      <c r="G125" s="2" t="s">
        <v>1416</v>
      </c>
      <c r="H125" s="2">
        <v>2</v>
      </c>
      <c r="I125" s="2">
        <v>2</v>
      </c>
      <c r="J125" s="2" t="s">
        <v>127</v>
      </c>
      <c r="K125" s="2" t="s">
        <v>128</v>
      </c>
      <c r="L125" s="2" t="s">
        <v>182</v>
      </c>
      <c r="M125" s="2" t="s">
        <v>1417</v>
      </c>
      <c r="N125" s="2">
        <v>2023020329</v>
      </c>
      <c r="O125" s="2">
        <v>11988571261</v>
      </c>
      <c r="P125" s="2">
        <v>5985699935</v>
      </c>
      <c r="Q125" s="2">
        <v>52670207880</v>
      </c>
      <c r="R125" s="7">
        <v>38321</v>
      </c>
      <c r="S125" s="2" t="s">
        <v>132</v>
      </c>
      <c r="T125" s="2" t="s">
        <v>133</v>
      </c>
      <c r="U125" s="2" t="s">
        <v>1419</v>
      </c>
      <c r="V125" s="8" t="s">
        <v>1420</v>
      </c>
      <c r="W125" s="2" t="s">
        <v>187</v>
      </c>
      <c r="X125" s="2" t="s">
        <v>137</v>
      </c>
      <c r="Y125" s="2" t="s">
        <v>138</v>
      </c>
      <c r="Z125" s="2" t="s">
        <v>139</v>
      </c>
      <c r="AB125" s="2">
        <v>4</v>
      </c>
      <c r="AC125" s="2">
        <v>4</v>
      </c>
      <c r="AD125" s="2">
        <f t="shared" si="0"/>
        <v>8</v>
      </c>
      <c r="AF125" s="2">
        <f t="shared" si="1"/>
        <v>8</v>
      </c>
      <c r="AG125" s="2" t="str">
        <f t="shared" si="2"/>
        <v>Ok</v>
      </c>
      <c r="AH125" s="2" t="s">
        <v>169</v>
      </c>
      <c r="AI125" s="2">
        <v>0</v>
      </c>
      <c r="AJ125" s="2" t="s">
        <v>141</v>
      </c>
      <c r="AK125" s="2">
        <f>IFERROR(VLOOKUP(AJ125,Dicionário!A:B,2,0),"Conferir")</f>
        <v>2</v>
      </c>
      <c r="AL125" s="2">
        <v>2000</v>
      </c>
      <c r="AM125" s="2" t="s">
        <v>170</v>
      </c>
      <c r="AN125" s="9">
        <f>IFERROR(VLOOKUP(AM125,Dicionário!A:B,2,0),"Conferir")</f>
        <v>2</v>
      </c>
      <c r="AO125" s="2">
        <v>1500</v>
      </c>
      <c r="AP125" s="2" t="s">
        <v>307</v>
      </c>
      <c r="AQ125" s="2">
        <f>IFERROR(VLOOKUP(AP125,Dicionário!A:B,2,0),"Conferir")</f>
        <v>2</v>
      </c>
      <c r="AR125" s="2">
        <v>0</v>
      </c>
      <c r="AS125" s="2" t="s">
        <v>141</v>
      </c>
      <c r="AT125" s="9">
        <f>IFERROR(VLOOKUP(AS125,Dicionário!A:B,2,0),"Conferir")</f>
        <v>2</v>
      </c>
      <c r="AU125" s="2">
        <v>0</v>
      </c>
      <c r="AV125" s="2">
        <f t="shared" si="16"/>
        <v>0</v>
      </c>
      <c r="AW125" s="2" t="s">
        <v>141</v>
      </c>
      <c r="AX125" s="9">
        <f>IFERROR(VLOOKUP(AW125,Dicionário!A:B,2,0),"Conferir")</f>
        <v>2</v>
      </c>
      <c r="AY125" s="2">
        <v>0</v>
      </c>
      <c r="AZ125" s="2" t="s">
        <v>141</v>
      </c>
      <c r="BA125" s="10">
        <f>IFERROR(VLOOKUP(AZ125,Dicionário!A:B,2,0),"Conferir")</f>
        <v>2</v>
      </c>
      <c r="BB125" s="2">
        <v>0</v>
      </c>
      <c r="BC125" s="2" t="s">
        <v>141</v>
      </c>
      <c r="BD125" s="10">
        <f>IFERROR(VLOOKUP(BC125,Dicionário!A:B,2,0),"Conferir")</f>
        <v>2</v>
      </c>
      <c r="BF125" s="2">
        <v>0</v>
      </c>
      <c r="BG125" s="2" t="s">
        <v>265</v>
      </c>
      <c r="BH125" s="10">
        <f>IFERROR(VLOOKUP(BG125,Dicionário!$A:$B,2,0),"CONFERIR")</f>
        <v>3</v>
      </c>
      <c r="BI125" s="2">
        <v>0</v>
      </c>
      <c r="BJ125" s="2" t="s">
        <v>238</v>
      </c>
      <c r="BK125" s="10">
        <f>IFERROR(VLOOKUP(BJ125,Dicionário!$A:$B,2,0),"CONFERIR")</f>
        <v>2</v>
      </c>
      <c r="BL125" s="2">
        <v>400</v>
      </c>
      <c r="BM125" s="2" t="s">
        <v>145</v>
      </c>
      <c r="BN125" s="10">
        <f>IFERROR(VLOOKUP(BM125,Dicionário!$A:$B,2,0),"CONFERIR")</f>
        <v>2</v>
      </c>
      <c r="BO125" s="2">
        <v>68</v>
      </c>
      <c r="BP125" s="2" t="s">
        <v>146</v>
      </c>
      <c r="BQ125" s="10">
        <f>IFERROR(VLOOKUP(BP125,Dicionário!$A:$B,2,0),"CONFERIR")</f>
        <v>2</v>
      </c>
      <c r="BR125" s="2">
        <v>138</v>
      </c>
      <c r="BS125" s="2" t="s">
        <v>146</v>
      </c>
      <c r="BT125" s="10">
        <f>IFERROR(VLOOKUP(BS125,Dicionário!$A:$B,2,0),"CONFERIR")</f>
        <v>2</v>
      </c>
      <c r="BU125" s="2">
        <v>69</v>
      </c>
      <c r="BV125" s="2" t="s">
        <v>286</v>
      </c>
      <c r="BW125" s="10">
        <f>IFERROR(VLOOKUP(BV125,Dicionário!$A:$B,2,0),"CONFERIR")</f>
        <v>1</v>
      </c>
      <c r="BX125" s="2" t="s">
        <v>202</v>
      </c>
      <c r="BY125" s="2">
        <v>100</v>
      </c>
      <c r="BZ125" s="2" t="s">
        <v>149</v>
      </c>
      <c r="CA125" s="10">
        <f>IFERROR(VLOOKUP(BZ125,Dicionário!$A:$B,2,0),"CONFERIR")</f>
        <v>2</v>
      </c>
      <c r="CB125" s="2">
        <v>250</v>
      </c>
      <c r="CC125" s="2">
        <v>0</v>
      </c>
      <c r="CD125" s="2" t="s">
        <v>150</v>
      </c>
      <c r="CE125" s="10">
        <f>IFERROR(VLOOKUP(CD125,Dicionário!$A:$B,2,0),"CONFERIR")</f>
        <v>2</v>
      </c>
      <c r="CF125" s="2">
        <v>260</v>
      </c>
      <c r="CG125" s="2" t="s">
        <v>267</v>
      </c>
      <c r="CH125" s="10">
        <f>IFERROR(VLOOKUP(CG125,Dicionário!$A:$B,2,0),"CONFERIR")</f>
        <v>0</v>
      </c>
      <c r="CI125" s="2">
        <v>53</v>
      </c>
      <c r="CJ125" s="2" t="s">
        <v>175</v>
      </c>
      <c r="CK125" s="10">
        <f>IFERROR(VLOOKUP(CJ125,Dicionário!$A:$B,2,0),"CONFERIR")</f>
        <v>2</v>
      </c>
      <c r="CL125" s="2" t="s">
        <v>342</v>
      </c>
      <c r="CM125" s="2">
        <v>1</v>
      </c>
      <c r="CN125" s="2">
        <v>0</v>
      </c>
      <c r="CO125" s="2">
        <v>1560</v>
      </c>
      <c r="CP125" s="2" t="s">
        <v>177</v>
      </c>
      <c r="CQ125" s="10">
        <f>IFERROR(VLOOKUP(CP125,Dicionário!$A:$B,2,0),"CONFERIR")</f>
        <v>0</v>
      </c>
      <c r="CR125" s="2">
        <v>0</v>
      </c>
      <c r="CS125" s="2" t="s">
        <v>227</v>
      </c>
      <c r="CT125" s="10">
        <f>IFERROR(VLOOKUP(CS125,Dicionário!A:B,2,0),"Conferir")</f>
        <v>0</v>
      </c>
      <c r="CU125" s="2">
        <v>0</v>
      </c>
      <c r="CV125" s="2" t="s">
        <v>227</v>
      </c>
      <c r="CW125" s="10">
        <f>IFERROR(VLOOKUP(CV125,Dicionário!A:B,2,0),"Conferir")</f>
        <v>0</v>
      </c>
      <c r="CX125" s="2">
        <f t="shared" si="4"/>
        <v>0</v>
      </c>
      <c r="CY125" s="2">
        <v>0</v>
      </c>
      <c r="CZ125" s="2" t="s">
        <v>150</v>
      </c>
      <c r="DA125" s="10">
        <f>IFERROR(VLOOKUP(CZ125,Dicionário!$A:$B,2,0),"CONFERIR")</f>
        <v>2</v>
      </c>
      <c r="DC125" s="2" t="s">
        <v>155</v>
      </c>
      <c r="DD125" s="2" t="s">
        <v>155</v>
      </c>
      <c r="DE125" s="10">
        <f>IFERROR(VLOOKUP(DD125,Dicionário!A:B,2,0),"Conferir")</f>
        <v>1</v>
      </c>
      <c r="DF125" s="2" t="s">
        <v>156</v>
      </c>
      <c r="DG125" s="2" t="s">
        <v>126</v>
      </c>
      <c r="DH125" s="2" t="s">
        <v>157</v>
      </c>
      <c r="DI125" s="10">
        <f>IFERROR(VLOOKUP(DH125,Dicionário!$A:$B,2,0),"CONFERIR")</f>
        <v>2</v>
      </c>
      <c r="DJ125" s="2" t="s">
        <v>158</v>
      </c>
      <c r="DK125" s="10">
        <f>IFERROR(VLOOKUP(DJ125,Dicionário!A:B,2,0),"Conferir")</f>
        <v>5</v>
      </c>
      <c r="DL125" s="2" t="s">
        <v>158</v>
      </c>
      <c r="DM125" s="10">
        <f>IFERROR(VLOOKUP(DL125,Dicionário!A:B,2,0),"Conferir")</f>
        <v>5</v>
      </c>
      <c r="DN125" s="2" t="s">
        <v>126</v>
      </c>
      <c r="DO125" s="10">
        <f>IFERROR(VLOOKUP(DN125,Dicionário!A:B,2,0),"Conferir")</f>
        <v>2</v>
      </c>
      <c r="DP125" s="2" t="s">
        <v>126</v>
      </c>
      <c r="DQ125" s="10">
        <f>IFERROR(VLOOKUP(DP125,Dicionário!A:B,2,0),"Conferir")</f>
        <v>2</v>
      </c>
      <c r="DS125" s="2">
        <f t="shared" si="5"/>
        <v>3500</v>
      </c>
      <c r="DT125" s="2">
        <f t="shared" si="6"/>
        <v>2898</v>
      </c>
      <c r="DU125" s="2">
        <v>18</v>
      </c>
      <c r="DV125" s="2">
        <v>2020</v>
      </c>
    </row>
    <row r="126" spans="1:126" ht="13" x14ac:dyDescent="0.15">
      <c r="A126" s="6">
        <v>44965.474020277776</v>
      </c>
      <c r="B126" s="2" t="s">
        <v>1493</v>
      </c>
      <c r="C126" s="2" t="s">
        <v>1489</v>
      </c>
      <c r="D126" s="2" t="s">
        <v>231</v>
      </c>
      <c r="E126" s="2" t="s">
        <v>125</v>
      </c>
      <c r="F126" s="2" t="s">
        <v>126</v>
      </c>
      <c r="G126" s="2" t="s">
        <v>1490</v>
      </c>
      <c r="H126" s="2">
        <v>2</v>
      </c>
      <c r="I126" s="2">
        <v>3</v>
      </c>
      <c r="J126" s="2" t="s">
        <v>127</v>
      </c>
      <c r="K126" s="2" t="s">
        <v>1491</v>
      </c>
      <c r="L126" s="2" t="s">
        <v>128</v>
      </c>
      <c r="M126" s="2" t="s">
        <v>1492</v>
      </c>
      <c r="N126" s="2">
        <v>2023020347</v>
      </c>
      <c r="O126" s="2">
        <v>11987996182</v>
      </c>
      <c r="P126" s="2">
        <v>572282825</v>
      </c>
      <c r="Q126" s="2">
        <v>53205684877</v>
      </c>
      <c r="R126" s="7">
        <v>38189</v>
      </c>
      <c r="S126" s="2" t="s">
        <v>132</v>
      </c>
      <c r="T126" s="2" t="s">
        <v>133</v>
      </c>
      <c r="U126" s="2" t="s">
        <v>1494</v>
      </c>
      <c r="V126" s="8" t="s">
        <v>1495</v>
      </c>
      <c r="W126" s="2" t="s">
        <v>361</v>
      </c>
      <c r="X126" s="2" t="s">
        <v>137</v>
      </c>
      <c r="Y126" s="2" t="s">
        <v>138</v>
      </c>
      <c r="Z126" s="2" t="s">
        <v>139</v>
      </c>
      <c r="AB126" s="2">
        <v>4</v>
      </c>
      <c r="AC126" s="2">
        <v>4</v>
      </c>
      <c r="AD126" s="2">
        <f t="shared" si="0"/>
        <v>8</v>
      </c>
      <c r="AF126" s="2">
        <f t="shared" si="1"/>
        <v>8</v>
      </c>
      <c r="AG126" s="2" t="str">
        <f t="shared" si="2"/>
        <v>Ok</v>
      </c>
      <c r="AH126" s="2" t="s">
        <v>140</v>
      </c>
      <c r="AI126" s="2">
        <v>0</v>
      </c>
      <c r="AJ126" s="2" t="s">
        <v>141</v>
      </c>
      <c r="AK126" s="2">
        <f>IFERROR(VLOOKUP(AJ126,Dicionário!A:B,2,0),"Conferir")</f>
        <v>2</v>
      </c>
      <c r="AL126" s="2">
        <v>0</v>
      </c>
      <c r="AM126" s="2" t="s">
        <v>141</v>
      </c>
      <c r="AN126" s="9">
        <f>IFERROR(VLOOKUP(AM126,Dicionário!A:B,2,0),"Conferir")</f>
        <v>2</v>
      </c>
      <c r="AO126" s="2">
        <f>2941-797</f>
        <v>2144</v>
      </c>
      <c r="AP126" s="2" t="s">
        <v>142</v>
      </c>
      <c r="AQ126" s="2">
        <f>IFERROR(VLOOKUP(AP126,Dicionário!A:B,2,0),"Conferir")</f>
        <v>2</v>
      </c>
      <c r="AR126" s="2">
        <v>0</v>
      </c>
      <c r="AS126" s="2" t="s">
        <v>141</v>
      </c>
      <c r="AT126" s="9">
        <f>IFERROR(VLOOKUP(AS126,Dicionário!A:B,2,0),"Conferir")</f>
        <v>2</v>
      </c>
      <c r="AU126" s="2">
        <v>0</v>
      </c>
      <c r="AV126" s="2">
        <v>0</v>
      </c>
      <c r="AW126" s="2" t="s">
        <v>141</v>
      </c>
      <c r="AX126" s="9">
        <f>IFERROR(VLOOKUP(AW126,Dicionário!A:B,2,0),"Conferir")</f>
        <v>2</v>
      </c>
      <c r="AY126" s="2">
        <v>0</v>
      </c>
      <c r="AZ126" s="2" t="s">
        <v>141</v>
      </c>
      <c r="BA126" s="10">
        <f>IFERROR(VLOOKUP(AZ126,Dicionário!A:B,2,0),"Conferir")</f>
        <v>2</v>
      </c>
      <c r="BB126" s="2">
        <v>0</v>
      </c>
      <c r="BC126" s="2" t="s">
        <v>141</v>
      </c>
      <c r="BD126" s="10">
        <f>IFERROR(VLOOKUP(BC126,Dicionário!A:B,2,0),"Conferir")</f>
        <v>2</v>
      </c>
      <c r="BE126" s="2" t="s">
        <v>1496</v>
      </c>
      <c r="BF126" s="2">
        <v>0</v>
      </c>
      <c r="BG126" s="2" t="s">
        <v>172</v>
      </c>
      <c r="BH126" s="10">
        <f>IFERROR(VLOOKUP(BG126,Dicionário!$A:$B,2,0),"CONFERIR")</f>
        <v>2</v>
      </c>
      <c r="BI126" s="2">
        <v>2787</v>
      </c>
      <c r="BJ126" s="2" t="s">
        <v>173</v>
      </c>
      <c r="BK126" s="10">
        <f>IFERROR(VLOOKUP(BJ126,Dicionário!$A:$B,2,0),"CONFERIR")</f>
        <v>2</v>
      </c>
      <c r="BL126" s="2">
        <v>84</v>
      </c>
      <c r="BM126" s="2" t="s">
        <v>145</v>
      </c>
      <c r="BN126" s="10">
        <f>IFERROR(VLOOKUP(BM126,Dicionário!$A:$B,2,0),"CONFERIR")</f>
        <v>2</v>
      </c>
      <c r="BO126" s="2">
        <v>92</v>
      </c>
      <c r="BP126" s="2" t="s">
        <v>146</v>
      </c>
      <c r="BQ126" s="10">
        <f>IFERROR(VLOOKUP(BP126,Dicionário!$A:$B,2,0),"CONFERIR")</f>
        <v>2</v>
      </c>
      <c r="BR126" s="2">
        <v>148</v>
      </c>
      <c r="BS126" s="2" t="s">
        <v>146</v>
      </c>
      <c r="BT126" s="10">
        <f>IFERROR(VLOOKUP(BS126,Dicionário!$A:$B,2,0),"CONFERIR")</f>
        <v>2</v>
      </c>
      <c r="BU126" s="2">
        <v>103</v>
      </c>
      <c r="BV126" s="2" t="s">
        <v>147</v>
      </c>
      <c r="BW126" s="10">
        <f>IFERROR(VLOOKUP(BV126,Dicionário!$A:$B,2,0),"CONFERIR")</f>
        <v>2</v>
      </c>
      <c r="BX126" s="2" t="s">
        <v>148</v>
      </c>
      <c r="BY126" s="2">
        <v>100</v>
      </c>
      <c r="BZ126" s="2" t="s">
        <v>149</v>
      </c>
      <c r="CA126" s="10">
        <f>IFERROR(VLOOKUP(BZ126,Dicionário!$A:$B,2,0),"CONFERIR")</f>
        <v>2</v>
      </c>
      <c r="CB126" s="2">
        <v>120</v>
      </c>
      <c r="CC126" s="2">
        <v>0</v>
      </c>
      <c r="CD126" s="2" t="s">
        <v>150</v>
      </c>
      <c r="CE126" s="10">
        <f>IFERROR(VLOOKUP(CD126,Dicionário!$A:$B,2,0),"CONFERIR")</f>
        <v>2</v>
      </c>
      <c r="CF126" s="2">
        <v>148</v>
      </c>
      <c r="CG126" s="2" t="s">
        <v>151</v>
      </c>
      <c r="CH126" s="10">
        <f>IFERROR(VLOOKUP(CG126,Dicionário!$A:$B,2,0),"CONFERIR")</f>
        <v>2</v>
      </c>
      <c r="CI126" s="2">
        <v>199</v>
      </c>
      <c r="CJ126" s="2" t="s">
        <v>175</v>
      </c>
      <c r="CK126" s="10">
        <f>IFERROR(VLOOKUP(CJ126,Dicionário!$A:$B,2,0),"CONFERIR")</f>
        <v>2</v>
      </c>
      <c r="CL126" s="2" t="s">
        <v>629</v>
      </c>
      <c r="CM126" s="2">
        <v>0</v>
      </c>
      <c r="CN126" s="2">
        <v>0</v>
      </c>
      <c r="CO126" s="2">
        <v>0</v>
      </c>
      <c r="CP126" s="2" t="s">
        <v>150</v>
      </c>
      <c r="CQ126" s="10">
        <f>IFERROR(VLOOKUP(CP126,Dicionário!$A:$B,2,0),"CONFERIR")</f>
        <v>2</v>
      </c>
      <c r="CR126" s="2">
        <v>11742</v>
      </c>
      <c r="CS126" s="2" t="s">
        <v>154</v>
      </c>
      <c r="CT126" s="10">
        <f>IFERROR(VLOOKUP(CS126,Dicionário!A:B,2,0),"Conferir")</f>
        <v>2</v>
      </c>
      <c r="CU126" s="2">
        <v>2181</v>
      </c>
      <c r="CV126" s="2" t="s">
        <v>154</v>
      </c>
      <c r="CW126" s="10">
        <f>IFERROR(VLOOKUP(CV126,Dicionário!A:B,2,0),"Conferir")</f>
        <v>2</v>
      </c>
      <c r="CX126" s="2">
        <f t="shared" si="4"/>
        <v>-796.75</v>
      </c>
      <c r="CY126" s="2">
        <v>19512</v>
      </c>
      <c r="CZ126" s="2" t="s">
        <v>154</v>
      </c>
      <c r="DA126" s="10">
        <f>IFERROR(VLOOKUP(CZ126,Dicionário!$A:$B,2,0),"CONFERIR")</f>
        <v>2</v>
      </c>
      <c r="DB126" s="2" t="s">
        <v>1497</v>
      </c>
      <c r="DC126" s="2" t="s">
        <v>155</v>
      </c>
      <c r="DD126" s="2" t="s">
        <v>190</v>
      </c>
      <c r="DE126" s="10">
        <f>IFERROR(VLOOKUP(DD126,Dicionário!A:B,2,0),"Conferir")</f>
        <v>2</v>
      </c>
      <c r="DF126" s="2" t="s">
        <v>156</v>
      </c>
      <c r="DG126" s="2" t="s">
        <v>191</v>
      </c>
      <c r="DH126" s="2" t="s">
        <v>157</v>
      </c>
      <c r="DI126" s="10">
        <f>IFERROR(VLOOKUP(DH126,Dicionário!$A:$B,2,0),"CONFERIR")</f>
        <v>2</v>
      </c>
      <c r="DJ126" s="2" t="s">
        <v>206</v>
      </c>
      <c r="DK126" s="10">
        <f>IFERROR(VLOOKUP(DJ126,Dicionário!A:B,2,0),"Conferir")</f>
        <v>7</v>
      </c>
      <c r="DL126" s="2" t="s">
        <v>206</v>
      </c>
      <c r="DM126" s="10">
        <f>IFERROR(VLOOKUP(DL126,Dicionário!A:B,2,0),"Conferir")</f>
        <v>7</v>
      </c>
      <c r="DN126" s="2" t="s">
        <v>126</v>
      </c>
      <c r="DO126" s="10">
        <f>IFERROR(VLOOKUP(DN126,Dicionário!A:B,2,0),"Conferir")</f>
        <v>2</v>
      </c>
      <c r="DP126" s="2" t="s">
        <v>126</v>
      </c>
      <c r="DQ126" s="10">
        <f>IFERROR(VLOOKUP(DP126,Dicionário!A:B,2,0),"Conferir")</f>
        <v>2</v>
      </c>
      <c r="DS126" s="2">
        <f t="shared" si="5"/>
        <v>2144</v>
      </c>
      <c r="DT126" s="2">
        <f t="shared" si="6"/>
        <v>35035</v>
      </c>
      <c r="DU126" s="2">
        <v>19</v>
      </c>
      <c r="DV126" s="2">
        <v>2021</v>
      </c>
    </row>
    <row r="127" spans="1:126" ht="13" x14ac:dyDescent="0.15">
      <c r="A127" s="6">
        <v>44967.587034722223</v>
      </c>
      <c r="B127" s="2" t="s">
        <v>1717</v>
      </c>
      <c r="C127" s="2" t="s">
        <v>1715</v>
      </c>
      <c r="D127" s="2" t="s">
        <v>491</v>
      </c>
      <c r="E127" s="2" t="s">
        <v>125</v>
      </c>
      <c r="F127" s="2" t="s">
        <v>126</v>
      </c>
      <c r="G127" s="2" t="s">
        <v>998</v>
      </c>
      <c r="H127" s="2">
        <v>3</v>
      </c>
      <c r="I127" s="2">
        <v>1</v>
      </c>
      <c r="J127" s="2" t="s">
        <v>127</v>
      </c>
      <c r="K127" s="2" t="s">
        <v>163</v>
      </c>
      <c r="L127" s="2" t="s">
        <v>128</v>
      </c>
      <c r="M127" s="2" t="s">
        <v>1716</v>
      </c>
      <c r="N127" s="2">
        <v>2023020402</v>
      </c>
      <c r="O127" s="2">
        <v>11974549268</v>
      </c>
      <c r="P127" s="2">
        <v>501918358</v>
      </c>
      <c r="Q127" s="2">
        <v>39160922869</v>
      </c>
      <c r="R127" s="7">
        <v>37860</v>
      </c>
      <c r="S127" s="2" t="s">
        <v>387</v>
      </c>
      <c r="T127" s="2" t="s">
        <v>133</v>
      </c>
      <c r="U127" s="2" t="s">
        <v>1718</v>
      </c>
      <c r="V127" s="8" t="s">
        <v>1719</v>
      </c>
      <c r="W127" s="2" t="s">
        <v>168</v>
      </c>
      <c r="X127" s="2" t="s">
        <v>137</v>
      </c>
      <c r="Y127" s="2" t="s">
        <v>138</v>
      </c>
      <c r="Z127" s="2" t="s">
        <v>139</v>
      </c>
      <c r="AB127" s="2">
        <v>2</v>
      </c>
      <c r="AC127" s="2">
        <v>2</v>
      </c>
      <c r="AD127" s="2">
        <f t="shared" si="0"/>
        <v>4</v>
      </c>
      <c r="AF127" s="2">
        <f t="shared" si="1"/>
        <v>4</v>
      </c>
      <c r="AG127" s="2" t="str">
        <f t="shared" si="2"/>
        <v>Ok</v>
      </c>
      <c r="AH127" s="2" t="s">
        <v>140</v>
      </c>
      <c r="AI127" s="2">
        <v>0</v>
      </c>
      <c r="AJ127" s="2" t="s">
        <v>141</v>
      </c>
      <c r="AK127" s="2">
        <f>IFERROR(VLOOKUP(AJ127,Dicionário!A:B,2,0),"Conferir")</f>
        <v>2</v>
      </c>
      <c r="AL127" s="2">
        <v>0</v>
      </c>
      <c r="AM127" s="2" t="s">
        <v>141</v>
      </c>
      <c r="AN127" s="9">
        <f>IFERROR(VLOOKUP(AM127,Dicionário!A:B,2,0),"Conferir")</f>
        <v>2</v>
      </c>
      <c r="AO127" s="2">
        <v>0</v>
      </c>
      <c r="AP127" s="2" t="s">
        <v>141</v>
      </c>
      <c r="AQ127" s="2">
        <f>IFERROR(VLOOKUP(AP127,Dicionário!A:B,2,0),"Conferir")</f>
        <v>2</v>
      </c>
      <c r="AR127" s="2">
        <v>2594</v>
      </c>
      <c r="AS127" s="2" t="s">
        <v>142</v>
      </c>
      <c r="AT127" s="9">
        <f>IFERROR(VLOOKUP(AS127,Dicionário!A:B,2,0),"Conferir")</f>
        <v>2</v>
      </c>
      <c r="AU127" s="2">
        <v>0</v>
      </c>
      <c r="AV127" s="2">
        <f t="shared" ref="AV127:AV128" si="17">ROUND(AU127+CX127,0)</f>
        <v>0</v>
      </c>
      <c r="AW127" s="2" t="s">
        <v>141</v>
      </c>
      <c r="AX127" s="9">
        <f>IFERROR(VLOOKUP(AW127,Dicionário!A:B,2,0),"Conferir")</f>
        <v>2</v>
      </c>
      <c r="AY127" s="2">
        <v>0</v>
      </c>
      <c r="AZ127" s="2" t="s">
        <v>141</v>
      </c>
      <c r="BA127" s="10">
        <f>IFERROR(VLOOKUP(AZ127,Dicionário!A:B,2,0),"Conferir")</f>
        <v>2</v>
      </c>
      <c r="BB127" s="2">
        <v>0</v>
      </c>
      <c r="BC127" s="2" t="s">
        <v>141</v>
      </c>
      <c r="BD127" s="10">
        <f>IFERROR(VLOOKUP(BC127,Dicionário!A:B,2,0),"Conferir")</f>
        <v>2</v>
      </c>
      <c r="BF127" s="2">
        <v>0</v>
      </c>
      <c r="BG127" s="2" t="s">
        <v>143</v>
      </c>
      <c r="BH127" s="10">
        <f>IFERROR(VLOOKUP(BG127,Dicionário!$A:$B,2,0),"CONFERIR")</f>
        <v>1</v>
      </c>
      <c r="BI127" s="2">
        <v>0</v>
      </c>
      <c r="BJ127" s="2" t="s">
        <v>144</v>
      </c>
      <c r="BK127" s="10">
        <f>IFERROR(VLOOKUP(BJ127,Dicionário!$A:$B,2,0),"CONFERIR")</f>
        <v>2</v>
      </c>
      <c r="BL127" s="2">
        <v>0</v>
      </c>
      <c r="BM127" s="2" t="s">
        <v>604</v>
      </c>
      <c r="BN127" s="10">
        <f>IFERROR(VLOOKUP(BM127,Dicionário!$A:$B,2,0),"CONFERIR")</f>
        <v>1</v>
      </c>
      <c r="BO127" s="2">
        <v>107</v>
      </c>
      <c r="BP127" s="2" t="s">
        <v>146</v>
      </c>
      <c r="BQ127" s="10">
        <f>IFERROR(VLOOKUP(BP127,Dicionário!$A:$B,2,0),"CONFERIR")</f>
        <v>2</v>
      </c>
      <c r="BR127" s="2">
        <v>188</v>
      </c>
      <c r="BS127" s="2" t="s">
        <v>146</v>
      </c>
      <c r="BT127" s="10">
        <f>IFERROR(VLOOKUP(BS127,Dicionário!$A:$B,2,0),"CONFERIR")</f>
        <v>2</v>
      </c>
      <c r="BU127" s="2">
        <v>0</v>
      </c>
      <c r="BV127" s="2" t="s">
        <v>150</v>
      </c>
      <c r="BW127" s="10">
        <f>IFERROR(VLOOKUP(BV127,Dicionário!$A:$B,2,0),"CONFERIR")</f>
        <v>2</v>
      </c>
      <c r="BX127" s="2" t="s">
        <v>148</v>
      </c>
      <c r="BY127" s="2">
        <v>100</v>
      </c>
      <c r="BZ127" s="2" t="s">
        <v>266</v>
      </c>
      <c r="CA127" s="10">
        <f>IFERROR(VLOOKUP(BZ127,Dicionário!$A:$B,2,0),"CONFERIR")</f>
        <v>0</v>
      </c>
      <c r="CB127" s="2">
        <v>340</v>
      </c>
      <c r="CC127" s="2">
        <v>0</v>
      </c>
      <c r="CD127" s="2" t="s">
        <v>150</v>
      </c>
      <c r="CE127" s="10">
        <f>IFERROR(VLOOKUP(CD127,Dicionário!$A:$B,2,0),"CONFERIR")</f>
        <v>2</v>
      </c>
      <c r="CF127" s="2">
        <v>0</v>
      </c>
      <c r="CG127" s="2" t="s">
        <v>150</v>
      </c>
      <c r="CH127" s="10">
        <f>IFERROR(VLOOKUP(CG127,Dicionário!$A:$B,2,0),"CONFERIR")</f>
        <v>2</v>
      </c>
      <c r="CI127" s="2">
        <v>0</v>
      </c>
      <c r="CJ127" s="2" t="s">
        <v>150</v>
      </c>
      <c r="CK127" s="10">
        <f>IFERROR(VLOOKUP(CJ127,Dicionário!$A:$B,2,0),"CONFERIR")</f>
        <v>2</v>
      </c>
      <c r="CM127" s="2">
        <v>0</v>
      </c>
      <c r="CN127" s="2">
        <v>0</v>
      </c>
      <c r="CO127" s="2">
        <v>0</v>
      </c>
      <c r="CP127" s="2" t="s">
        <v>150</v>
      </c>
      <c r="CQ127" s="10">
        <f>IFERROR(VLOOKUP(CP127,Dicionário!$A:$B,2,0),"CONFERIR")</f>
        <v>2</v>
      </c>
      <c r="CR127" s="2">
        <v>0</v>
      </c>
      <c r="CS127" s="2" t="s">
        <v>150</v>
      </c>
      <c r="CT127" s="10">
        <f>IFERROR(VLOOKUP(CS127,Dicionário!A:B,2,0),"Conferir")</f>
        <v>2</v>
      </c>
      <c r="CU127" s="2">
        <v>0</v>
      </c>
      <c r="CV127" s="2" t="s">
        <v>150</v>
      </c>
      <c r="CW127" s="10">
        <f>IFERROR(VLOOKUP(CV127,Dicionário!A:B,2,0),"Conferir")</f>
        <v>2</v>
      </c>
      <c r="CX127" s="2">
        <f t="shared" si="4"/>
        <v>0</v>
      </c>
      <c r="CY127" s="2">
        <v>0</v>
      </c>
      <c r="CZ127" s="2" t="s">
        <v>150</v>
      </c>
      <c r="DA127" s="10">
        <f>IFERROR(VLOOKUP(CZ127,Dicionário!$A:$B,2,0),"CONFERIR")</f>
        <v>2</v>
      </c>
      <c r="DC127" s="2" t="s">
        <v>155</v>
      </c>
      <c r="DD127" s="2" t="s">
        <v>155</v>
      </c>
      <c r="DE127" s="10">
        <f>IFERROR(VLOOKUP(DD127,Dicionário!A:B,2,0),"Conferir")</f>
        <v>1</v>
      </c>
      <c r="DF127" s="2" t="s">
        <v>156</v>
      </c>
      <c r="DH127" s="2" t="s">
        <v>157</v>
      </c>
      <c r="DI127" s="10">
        <f>IFERROR(VLOOKUP(DH127,Dicionário!$A:$B,2,0),"CONFERIR")</f>
        <v>2</v>
      </c>
      <c r="DJ127" s="2" t="s">
        <v>229</v>
      </c>
      <c r="DK127" s="10">
        <f>IFERROR(VLOOKUP(DJ127,Dicionário!A:B,2,0),"Conferir")</f>
        <v>2</v>
      </c>
      <c r="DL127" s="2" t="s">
        <v>158</v>
      </c>
      <c r="DM127" s="10">
        <f>IFERROR(VLOOKUP(DL127,Dicionário!A:B,2,0),"Conferir")</f>
        <v>5</v>
      </c>
      <c r="DN127" s="2" t="s">
        <v>126</v>
      </c>
      <c r="DO127" s="10">
        <f>IFERROR(VLOOKUP(DN127,Dicionário!A:B,2,0),"Conferir")</f>
        <v>2</v>
      </c>
      <c r="DP127" s="2" t="s">
        <v>126</v>
      </c>
      <c r="DQ127" s="10">
        <f>IFERROR(VLOOKUP(DP127,Dicionário!A:B,2,0),"Conferir")</f>
        <v>2</v>
      </c>
      <c r="DS127" s="2">
        <f t="shared" si="5"/>
        <v>2594</v>
      </c>
      <c r="DT127" s="2">
        <f t="shared" si="6"/>
        <v>735</v>
      </c>
      <c r="DU127" s="2">
        <v>20</v>
      </c>
      <c r="DV127" s="2">
        <v>2022</v>
      </c>
    </row>
    <row r="128" spans="1:126" ht="13" x14ac:dyDescent="0.15">
      <c r="A128" s="6">
        <v>44966.401637199073</v>
      </c>
      <c r="B128" s="2" t="s">
        <v>536</v>
      </c>
      <c r="C128" s="2" t="s">
        <v>534</v>
      </c>
      <c r="D128" s="2" t="s">
        <v>231</v>
      </c>
      <c r="E128" s="2" t="s">
        <v>125</v>
      </c>
      <c r="F128" s="2" t="s">
        <v>125</v>
      </c>
      <c r="G128" s="2" t="s">
        <v>126</v>
      </c>
      <c r="H128" s="2">
        <v>2</v>
      </c>
      <c r="I128" s="2">
        <v>4</v>
      </c>
      <c r="J128" s="2" t="s">
        <v>127</v>
      </c>
      <c r="K128" s="2" t="s">
        <v>128</v>
      </c>
      <c r="L128" s="2" t="s">
        <v>182</v>
      </c>
      <c r="M128" s="2" t="s">
        <v>535</v>
      </c>
      <c r="N128" s="2">
        <v>2023020082</v>
      </c>
      <c r="O128" s="2">
        <v>11950680896</v>
      </c>
      <c r="P128" s="2">
        <v>391009011</v>
      </c>
      <c r="Q128" s="2">
        <v>44976910806</v>
      </c>
      <c r="R128" s="7">
        <v>38092</v>
      </c>
      <c r="S128" s="2" t="s">
        <v>132</v>
      </c>
      <c r="T128" s="2" t="s">
        <v>133</v>
      </c>
      <c r="U128" s="2" t="s">
        <v>537</v>
      </c>
      <c r="V128" s="8" t="s">
        <v>538</v>
      </c>
      <c r="W128" s="2" t="s">
        <v>168</v>
      </c>
      <c r="X128" s="2" t="s">
        <v>137</v>
      </c>
      <c r="Y128" s="2" t="s">
        <v>138</v>
      </c>
      <c r="Z128" s="2" t="s">
        <v>139</v>
      </c>
      <c r="AB128" s="2">
        <v>5</v>
      </c>
      <c r="AC128" s="2">
        <v>5</v>
      </c>
      <c r="AD128" s="2">
        <f t="shared" si="0"/>
        <v>10</v>
      </c>
      <c r="AF128" s="2">
        <f t="shared" si="1"/>
        <v>10</v>
      </c>
      <c r="AG128" s="2" t="str">
        <f t="shared" si="2"/>
        <v>Ok</v>
      </c>
      <c r="AH128" s="2" t="s">
        <v>140</v>
      </c>
      <c r="AI128" s="2">
        <v>0</v>
      </c>
      <c r="AJ128" s="2" t="s">
        <v>141</v>
      </c>
      <c r="AK128" s="2">
        <f>IFERROR(VLOOKUP(AJ128,Dicionário!A:B,2,0),"Conferir")</f>
        <v>2</v>
      </c>
      <c r="AL128" s="2">
        <v>0</v>
      </c>
      <c r="AM128" s="2" t="s">
        <v>141</v>
      </c>
      <c r="AN128" s="9">
        <f>IFERROR(VLOOKUP(AM128,Dicionário!A:B,2,0),"Conferir")</f>
        <v>2</v>
      </c>
      <c r="AO128" s="2">
        <v>0</v>
      </c>
      <c r="AP128" s="2" t="s">
        <v>141</v>
      </c>
      <c r="AQ128" s="2">
        <f>IFERROR(VLOOKUP(AP128,Dicionário!A:B,2,0),"Conferir")</f>
        <v>2</v>
      </c>
      <c r="AR128" s="2">
        <v>0</v>
      </c>
      <c r="AS128" s="2" t="s">
        <v>141</v>
      </c>
      <c r="AT128" s="9">
        <f>IFERROR(VLOOKUP(AS128,Dicionário!A:B,2,0),"Conferir")</f>
        <v>2</v>
      </c>
      <c r="AU128" s="2">
        <v>0</v>
      </c>
      <c r="AV128" s="2">
        <f t="shared" si="17"/>
        <v>0</v>
      </c>
      <c r="AW128" s="2" t="s">
        <v>141</v>
      </c>
      <c r="AX128" s="9">
        <f>IFERROR(VLOOKUP(AW128,Dicionário!A:B,2,0),"Conferir")</f>
        <v>2</v>
      </c>
      <c r="AY128" s="2">
        <v>0</v>
      </c>
      <c r="AZ128" s="2" t="s">
        <v>141</v>
      </c>
      <c r="BA128" s="10">
        <f>IFERROR(VLOOKUP(AZ128,Dicionário!A:B,2,0),"Conferir")</f>
        <v>2</v>
      </c>
      <c r="BB128" s="2">
        <v>1300</v>
      </c>
      <c r="BC128" s="2" t="s">
        <v>351</v>
      </c>
      <c r="BD128" s="10">
        <f>IFERROR(VLOOKUP(BC128,Dicionário!A:B,2,0),"Conferir")</f>
        <v>2</v>
      </c>
      <c r="BE128" s="2" t="s">
        <v>539</v>
      </c>
      <c r="BF128" s="2">
        <v>0</v>
      </c>
      <c r="BG128" s="2" t="s">
        <v>265</v>
      </c>
      <c r="BH128" s="10">
        <f>IFERROR(VLOOKUP(BG128,Dicionário!$A:$B,2,0),"CONFERIR")</f>
        <v>3</v>
      </c>
      <c r="BI128" s="2">
        <v>0</v>
      </c>
      <c r="BJ128" s="2" t="s">
        <v>238</v>
      </c>
      <c r="BK128" s="10">
        <f>IFERROR(VLOOKUP(BJ128,Dicionário!$A:$B,2,0),"CONFERIR")</f>
        <v>2</v>
      </c>
      <c r="BL128" s="2">
        <v>0</v>
      </c>
      <c r="BM128" s="2" t="s">
        <v>150</v>
      </c>
      <c r="BN128" s="10">
        <f>IFERROR(VLOOKUP(BM128,Dicionário!$A:$B,2,0),"CONFERIR")</f>
        <v>2</v>
      </c>
      <c r="BO128" s="2">
        <v>66</v>
      </c>
      <c r="BP128" s="2" t="s">
        <v>146</v>
      </c>
      <c r="BQ128" s="10">
        <f>IFERROR(VLOOKUP(BP128,Dicionário!$A:$B,2,0),"CONFERIR")</f>
        <v>2</v>
      </c>
      <c r="BR128" s="2">
        <v>200</v>
      </c>
      <c r="BS128" s="2" t="s">
        <v>341</v>
      </c>
      <c r="BT128" s="10">
        <f>IFERROR(VLOOKUP(BS128,Dicionário!$A:$B,2,0),"CONFERIR")</f>
        <v>0</v>
      </c>
      <c r="BU128" s="2">
        <v>0</v>
      </c>
      <c r="BV128" s="2" t="s">
        <v>150</v>
      </c>
      <c r="BW128" s="10">
        <f>IFERROR(VLOOKUP(BV128,Dicionário!$A:$B,2,0),"CONFERIR")</f>
        <v>2</v>
      </c>
      <c r="BX128" s="2" t="s">
        <v>148</v>
      </c>
      <c r="BY128" s="2">
        <v>99</v>
      </c>
      <c r="BZ128" s="2" t="s">
        <v>266</v>
      </c>
      <c r="CA128" s="10">
        <f>IFERROR(VLOOKUP(BZ128,Dicionário!$A:$B,2,0),"CONFERIR")</f>
        <v>0</v>
      </c>
      <c r="CB128" s="2">
        <v>0</v>
      </c>
      <c r="CC128" s="2">
        <v>0</v>
      </c>
      <c r="CD128" s="2" t="s">
        <v>150</v>
      </c>
      <c r="CE128" s="10">
        <f>IFERROR(VLOOKUP(CD128,Dicionário!$A:$B,2,0),"CONFERIR")</f>
        <v>2</v>
      </c>
      <c r="CF128" s="2">
        <v>0</v>
      </c>
      <c r="CG128" s="2" t="s">
        <v>150</v>
      </c>
      <c r="CH128" s="10">
        <f>IFERROR(VLOOKUP(CG128,Dicionário!$A:$B,2,0),"CONFERIR")</f>
        <v>2</v>
      </c>
      <c r="CI128" s="2">
        <v>0</v>
      </c>
      <c r="CJ128" s="2" t="s">
        <v>150</v>
      </c>
      <c r="CK128" s="10">
        <f>IFERROR(VLOOKUP(CJ128,Dicionário!$A:$B,2,0),"CONFERIR")</f>
        <v>2</v>
      </c>
      <c r="CM128" s="2">
        <v>1</v>
      </c>
      <c r="CN128" s="2">
        <v>0</v>
      </c>
      <c r="CO128" s="2">
        <v>600</v>
      </c>
      <c r="CP128" s="2" t="s">
        <v>177</v>
      </c>
      <c r="CQ128" s="10">
        <f>IFERROR(VLOOKUP(CP128,Dicionário!$A:$B,2,0),"CONFERIR")</f>
        <v>0</v>
      </c>
      <c r="CR128" s="2">
        <v>0</v>
      </c>
      <c r="CS128" s="2" t="s">
        <v>150</v>
      </c>
      <c r="CT128" s="10">
        <f>IFERROR(VLOOKUP(CS128,Dicionário!A:B,2,0),"Conferir")</f>
        <v>2</v>
      </c>
      <c r="CU128" s="2">
        <v>0</v>
      </c>
      <c r="CV128" s="2" t="s">
        <v>150</v>
      </c>
      <c r="CW128" s="10">
        <f>IFERROR(VLOOKUP(CV128,Dicionário!A:B,2,0),"Conferir")</f>
        <v>2</v>
      </c>
      <c r="CX128" s="2">
        <f t="shared" si="4"/>
        <v>0</v>
      </c>
      <c r="CY128" s="2">
        <v>0</v>
      </c>
      <c r="CZ128" s="2" t="s">
        <v>150</v>
      </c>
      <c r="DA128" s="10">
        <f>IFERROR(VLOOKUP(CZ128,Dicionário!$A:$B,2,0),"CONFERIR")</f>
        <v>2</v>
      </c>
      <c r="DC128" s="2" t="s">
        <v>155</v>
      </c>
      <c r="DD128" s="2" t="s">
        <v>190</v>
      </c>
      <c r="DE128" s="10">
        <f>IFERROR(VLOOKUP(DD128,Dicionário!A:B,2,0),"Conferir")</f>
        <v>2</v>
      </c>
      <c r="DF128" s="2" t="s">
        <v>156</v>
      </c>
      <c r="DG128" s="2" t="s">
        <v>126</v>
      </c>
      <c r="DH128" s="2" t="s">
        <v>157</v>
      </c>
      <c r="DI128" s="10">
        <f>IFERROR(VLOOKUP(DH128,Dicionário!$A:$B,2,0),"CONFERIR")</f>
        <v>2</v>
      </c>
      <c r="DJ128" s="2" t="s">
        <v>158</v>
      </c>
      <c r="DK128" s="10">
        <f>IFERROR(VLOOKUP(DJ128,Dicionário!A:B,2,0),"Conferir")</f>
        <v>5</v>
      </c>
      <c r="DL128" s="2" t="s">
        <v>206</v>
      </c>
      <c r="DM128" s="10">
        <f>IFERROR(VLOOKUP(DL128,Dicionário!A:B,2,0),"Conferir")</f>
        <v>7</v>
      </c>
      <c r="DN128" s="2" t="s">
        <v>126</v>
      </c>
      <c r="DO128" s="10">
        <f>IFERROR(VLOOKUP(DN128,Dicionário!A:B,2,0),"Conferir")</f>
        <v>2</v>
      </c>
      <c r="DP128" s="2" t="s">
        <v>126</v>
      </c>
      <c r="DQ128" s="10">
        <f>IFERROR(VLOOKUP(DP128,Dicionário!A:B,2,0),"Conferir")</f>
        <v>2</v>
      </c>
      <c r="DS128" s="2">
        <f t="shared" si="5"/>
        <v>1300</v>
      </c>
      <c r="DT128" s="2">
        <f t="shared" si="6"/>
        <v>965</v>
      </c>
      <c r="DU128" s="2">
        <v>19</v>
      </c>
      <c r="DV128" s="2">
        <v>2023</v>
      </c>
    </row>
    <row r="129" spans="1:126" ht="13" x14ac:dyDescent="0.15">
      <c r="A129" s="6">
        <v>44966.542741851852</v>
      </c>
      <c r="B129" s="2" t="s">
        <v>654</v>
      </c>
      <c r="C129" s="2" t="s">
        <v>652</v>
      </c>
      <c r="D129" s="2" t="s">
        <v>258</v>
      </c>
      <c r="E129" s="2" t="s">
        <v>125</v>
      </c>
      <c r="F129" s="2" t="s">
        <v>126</v>
      </c>
      <c r="G129" s="2" t="s">
        <v>126</v>
      </c>
      <c r="H129" s="2">
        <v>2</v>
      </c>
      <c r="I129" s="2">
        <v>2</v>
      </c>
      <c r="J129" s="2" t="s">
        <v>127</v>
      </c>
      <c r="K129" s="2" t="s">
        <v>128</v>
      </c>
      <c r="L129" s="2" t="s">
        <v>163</v>
      </c>
      <c r="M129" s="2" t="s">
        <v>653</v>
      </c>
      <c r="N129" s="2">
        <v>2023020116</v>
      </c>
      <c r="O129" s="2">
        <v>11930989237</v>
      </c>
      <c r="P129" s="2">
        <v>395875649</v>
      </c>
      <c r="Q129" s="2">
        <v>50366620835</v>
      </c>
      <c r="R129" s="7">
        <v>38356</v>
      </c>
      <c r="S129" s="2" t="s">
        <v>132</v>
      </c>
      <c r="T129" s="2" t="s">
        <v>133</v>
      </c>
      <c r="U129" s="2" t="s">
        <v>655</v>
      </c>
      <c r="V129" s="8" t="s">
        <v>656</v>
      </c>
      <c r="W129" s="2" t="s">
        <v>295</v>
      </c>
      <c r="X129" s="2" t="s">
        <v>137</v>
      </c>
      <c r="Y129" s="2" t="s">
        <v>138</v>
      </c>
      <c r="Z129" s="2" t="s">
        <v>139</v>
      </c>
      <c r="AB129" s="2">
        <v>4</v>
      </c>
      <c r="AC129" s="2">
        <v>4</v>
      </c>
      <c r="AD129" s="2">
        <f t="shared" si="0"/>
        <v>8</v>
      </c>
      <c r="AE129" s="2">
        <v>0</v>
      </c>
      <c r="AF129" s="2">
        <f t="shared" si="1"/>
        <v>8</v>
      </c>
      <c r="AG129" s="2" t="str">
        <f t="shared" si="2"/>
        <v>Ok</v>
      </c>
      <c r="AH129" s="2" t="s">
        <v>140</v>
      </c>
      <c r="AI129" s="2">
        <v>0</v>
      </c>
      <c r="AJ129" s="2" t="s">
        <v>141</v>
      </c>
      <c r="AK129" s="2">
        <f>IFERROR(VLOOKUP(AJ129,Dicionário!A:B,2,0),"Conferir")</f>
        <v>2</v>
      </c>
      <c r="AL129" s="2">
        <f>2533-54</f>
        <v>2479</v>
      </c>
      <c r="AM129" s="2" t="s">
        <v>142</v>
      </c>
      <c r="AN129" s="9">
        <f>IFERROR(VLOOKUP(AM129,Dicionário!A:B,2,0),"Conferir")</f>
        <v>2</v>
      </c>
      <c r="AO129" s="2">
        <v>0</v>
      </c>
      <c r="AP129" s="2" t="s">
        <v>141</v>
      </c>
      <c r="AQ129" s="2">
        <f>IFERROR(VLOOKUP(AP129,Dicionário!A:B,2,0),"Conferir")</f>
        <v>2</v>
      </c>
      <c r="AR129" s="2">
        <v>0</v>
      </c>
      <c r="AS129" s="2" t="s">
        <v>141</v>
      </c>
      <c r="AT129" s="9">
        <f>IFERROR(VLOOKUP(AS129,Dicionário!A:B,2,0),"Conferir")</f>
        <v>2</v>
      </c>
      <c r="AU129" s="2">
        <v>0</v>
      </c>
      <c r="AV129" s="2">
        <v>0</v>
      </c>
      <c r="AW129" s="2" t="s">
        <v>141</v>
      </c>
      <c r="AX129" s="9">
        <f>IFERROR(VLOOKUP(AW129,Dicionário!A:B,2,0),"Conferir")</f>
        <v>2</v>
      </c>
      <c r="AY129" s="2">
        <v>0</v>
      </c>
      <c r="AZ129" s="2" t="s">
        <v>141</v>
      </c>
      <c r="BA129" s="10">
        <f>IFERROR(VLOOKUP(AZ129,Dicionário!A:B,2,0),"Conferir")</f>
        <v>2</v>
      </c>
      <c r="BB129" s="2">
        <v>0</v>
      </c>
      <c r="BC129" s="2" t="s">
        <v>141</v>
      </c>
      <c r="BD129" s="10">
        <f>IFERROR(VLOOKUP(BC129,Dicionário!A:B,2,0),"Conferir")</f>
        <v>2</v>
      </c>
      <c r="BF129" s="2">
        <v>0</v>
      </c>
      <c r="BG129" s="2" t="s">
        <v>143</v>
      </c>
      <c r="BH129" s="10">
        <f>IFERROR(VLOOKUP(BG129,Dicionário!$A:$B,2,0),"CONFERIR")</f>
        <v>1</v>
      </c>
      <c r="BI129" s="2">
        <v>0</v>
      </c>
      <c r="BJ129" s="2" t="s">
        <v>144</v>
      </c>
      <c r="BK129" s="10">
        <f>IFERROR(VLOOKUP(BJ129,Dicionário!$A:$B,2,0),"CONFERIR")</f>
        <v>2</v>
      </c>
      <c r="BL129" s="2">
        <v>0</v>
      </c>
      <c r="BM129" s="2" t="s">
        <v>150</v>
      </c>
      <c r="BN129" s="10">
        <f>IFERROR(VLOOKUP(BM129,Dicionário!$A:$B,2,0),"CONFERIR")</f>
        <v>2</v>
      </c>
      <c r="BO129" s="2">
        <v>66</v>
      </c>
      <c r="BP129" s="2" t="s">
        <v>146</v>
      </c>
      <c r="BQ129" s="10">
        <f>IFERROR(VLOOKUP(BP129,Dicionário!$A:$B,2,0),"CONFERIR")</f>
        <v>2</v>
      </c>
      <c r="BR129" s="2">
        <v>213</v>
      </c>
      <c r="BS129" s="2" t="s">
        <v>146</v>
      </c>
      <c r="BT129" s="10">
        <f>IFERROR(VLOOKUP(BS129,Dicionário!$A:$B,2,0),"CONFERIR")</f>
        <v>2</v>
      </c>
      <c r="BU129" s="2">
        <v>45</v>
      </c>
      <c r="BV129" s="2" t="s">
        <v>147</v>
      </c>
      <c r="BW129" s="10">
        <f>IFERROR(VLOOKUP(BV129,Dicionário!$A:$B,2,0),"CONFERIR")</f>
        <v>2</v>
      </c>
      <c r="BX129" s="2" t="s">
        <v>202</v>
      </c>
      <c r="BY129" s="2">
        <v>99</v>
      </c>
      <c r="BZ129" s="2" t="s">
        <v>149</v>
      </c>
      <c r="CA129" s="10">
        <f>IFERROR(VLOOKUP(BZ129,Dicionário!$A:$B,2,0),"CONFERIR")</f>
        <v>2</v>
      </c>
      <c r="CB129" s="2">
        <v>560</v>
      </c>
      <c r="CC129" s="2">
        <v>0</v>
      </c>
      <c r="CD129" s="2" t="s">
        <v>150</v>
      </c>
      <c r="CE129" s="10">
        <f>IFERROR(VLOOKUP(CD129,Dicionário!$A:$B,2,0),"CONFERIR")</f>
        <v>2</v>
      </c>
      <c r="CF129" s="2">
        <v>0</v>
      </c>
      <c r="CG129" s="2" t="s">
        <v>150</v>
      </c>
      <c r="CH129" s="10">
        <f>IFERROR(VLOOKUP(CG129,Dicionário!$A:$B,2,0),"CONFERIR")</f>
        <v>2</v>
      </c>
      <c r="CI129" s="2">
        <v>220</v>
      </c>
      <c r="CJ129" s="2" t="s">
        <v>175</v>
      </c>
      <c r="CK129" s="10">
        <f>IFERROR(VLOOKUP(CJ129,Dicionário!$A:$B,2,0),"CONFERIR")</f>
        <v>2</v>
      </c>
      <c r="CL129" s="2" t="s">
        <v>657</v>
      </c>
      <c r="CM129" s="2">
        <v>1</v>
      </c>
      <c r="CN129" s="2">
        <v>0</v>
      </c>
      <c r="CO129" s="2">
        <v>647</v>
      </c>
      <c r="CP129" s="2" t="s">
        <v>154</v>
      </c>
      <c r="CQ129" s="10">
        <f>IFERROR(VLOOKUP(CP129,Dicionário!$A:$B,2,0),"CONFERIR")</f>
        <v>2</v>
      </c>
      <c r="CR129" s="2">
        <v>653</v>
      </c>
      <c r="CS129" s="2" t="s">
        <v>154</v>
      </c>
      <c r="CT129" s="10">
        <f>IFERROR(VLOOKUP(CS129,Dicionário!A:B,2,0),"Conferir")</f>
        <v>2</v>
      </c>
      <c r="CU129" s="2">
        <v>0</v>
      </c>
      <c r="CV129" s="2" t="s">
        <v>150</v>
      </c>
      <c r="CW129" s="10">
        <f>IFERROR(VLOOKUP(CV129,Dicionário!A:B,2,0),"Conferir")</f>
        <v>2</v>
      </c>
      <c r="CX129" s="2">
        <f t="shared" si="4"/>
        <v>-54.416666666666664</v>
      </c>
      <c r="CY129" s="2">
        <v>0</v>
      </c>
      <c r="CZ129" s="2" t="s">
        <v>150</v>
      </c>
      <c r="DA129" s="10">
        <f>IFERROR(VLOOKUP(CZ129,Dicionário!$A:$B,2,0),"CONFERIR")</f>
        <v>2</v>
      </c>
      <c r="DB129" s="2" t="s">
        <v>658</v>
      </c>
      <c r="DC129" s="2" t="s">
        <v>155</v>
      </c>
      <c r="DD129" s="2" t="s">
        <v>155</v>
      </c>
      <c r="DE129" s="10">
        <f>IFERROR(VLOOKUP(DD129,Dicionário!A:B,2,0),"Conferir")</f>
        <v>1</v>
      </c>
      <c r="DF129" s="2" t="s">
        <v>156</v>
      </c>
      <c r="DH129" s="2" t="s">
        <v>157</v>
      </c>
      <c r="DI129" s="10">
        <f>IFERROR(VLOOKUP(DH129,Dicionário!$A:$B,2,0),"CONFERIR")</f>
        <v>2</v>
      </c>
      <c r="DJ129" s="2" t="s">
        <v>206</v>
      </c>
      <c r="DK129" s="10">
        <f>IFERROR(VLOOKUP(DJ129,Dicionário!A:B,2,0),"Conferir")</f>
        <v>7</v>
      </c>
      <c r="DL129" s="2" t="s">
        <v>158</v>
      </c>
      <c r="DM129" s="10">
        <f>IFERROR(VLOOKUP(DL129,Dicionário!A:B,2,0),"Conferir")</f>
        <v>5</v>
      </c>
      <c r="DN129" s="2" t="s">
        <v>126</v>
      </c>
      <c r="DO129" s="10">
        <f>IFERROR(VLOOKUP(DN129,Dicionário!A:B,2,0),"Conferir")</f>
        <v>2</v>
      </c>
      <c r="DP129" s="2" t="s">
        <v>126</v>
      </c>
      <c r="DQ129" s="10">
        <f>IFERROR(VLOOKUP(DP129,Dicionário!A:B,2,0),"Conferir")</f>
        <v>2</v>
      </c>
      <c r="DS129" s="2">
        <f t="shared" si="5"/>
        <v>2479</v>
      </c>
      <c r="DT129" s="2">
        <f t="shared" si="6"/>
        <v>2503</v>
      </c>
      <c r="DU129" s="2">
        <v>18</v>
      </c>
      <c r="DV129" s="2">
        <v>2022</v>
      </c>
    </row>
    <row r="130" spans="1:126" ht="13" x14ac:dyDescent="0.15">
      <c r="A130" s="6">
        <v>44966.645631099542</v>
      </c>
      <c r="B130" s="2" t="s">
        <v>1039</v>
      </c>
      <c r="C130" s="2" t="s">
        <v>1037</v>
      </c>
      <c r="D130" s="2" t="s">
        <v>1036</v>
      </c>
      <c r="E130" s="2" t="s">
        <v>125</v>
      </c>
      <c r="F130" s="2" t="s">
        <v>125</v>
      </c>
      <c r="G130" s="2" t="s">
        <v>126</v>
      </c>
      <c r="H130" s="2">
        <v>1</v>
      </c>
      <c r="I130" s="2">
        <v>1</v>
      </c>
      <c r="J130" s="2" t="s">
        <v>127</v>
      </c>
      <c r="K130" s="2" t="s">
        <v>163</v>
      </c>
      <c r="L130" s="2" t="s">
        <v>128</v>
      </c>
      <c r="M130" s="2" t="s">
        <v>1038</v>
      </c>
      <c r="N130" s="2">
        <v>2023020207</v>
      </c>
      <c r="O130" s="2">
        <v>11971132060</v>
      </c>
      <c r="P130" s="2">
        <v>504626176</v>
      </c>
      <c r="Q130" s="2">
        <v>51772194883</v>
      </c>
      <c r="R130" s="7">
        <v>38444</v>
      </c>
      <c r="S130" s="2" t="s">
        <v>224</v>
      </c>
      <c r="T130" s="2" t="s">
        <v>133</v>
      </c>
      <c r="U130" s="2" t="s">
        <v>1040</v>
      </c>
      <c r="V130" s="8" t="s">
        <v>1041</v>
      </c>
      <c r="W130" s="2" t="s">
        <v>168</v>
      </c>
      <c r="X130" s="2" t="s">
        <v>137</v>
      </c>
      <c r="Y130" s="2" t="s">
        <v>138</v>
      </c>
      <c r="Z130" s="2" t="s">
        <v>139</v>
      </c>
      <c r="AB130" s="2">
        <v>3</v>
      </c>
      <c r="AC130" s="2">
        <v>3</v>
      </c>
      <c r="AD130" s="2">
        <f t="shared" si="0"/>
        <v>6</v>
      </c>
      <c r="AE130" s="2">
        <v>0</v>
      </c>
      <c r="AF130" s="2">
        <f t="shared" si="1"/>
        <v>6</v>
      </c>
      <c r="AG130" s="2" t="str">
        <f t="shared" si="2"/>
        <v>Ok</v>
      </c>
      <c r="AH130" s="2" t="s">
        <v>169</v>
      </c>
      <c r="AI130" s="2">
        <v>0</v>
      </c>
      <c r="AJ130" s="2" t="s">
        <v>141</v>
      </c>
      <c r="AK130" s="2">
        <f>IFERROR(VLOOKUP(AJ130,Dicionário!A:B,2,0),"Conferir")</f>
        <v>2</v>
      </c>
      <c r="AL130" s="2">
        <v>3845</v>
      </c>
      <c r="AM130" s="2" t="s">
        <v>142</v>
      </c>
      <c r="AN130" s="9">
        <f>IFERROR(VLOOKUP(AM130,Dicionário!A:B,2,0),"Conferir")</f>
        <v>2</v>
      </c>
      <c r="AO130" s="2">
        <v>1400</v>
      </c>
      <c r="AP130" s="2" t="s">
        <v>170</v>
      </c>
      <c r="AQ130" s="2">
        <f>IFERROR(VLOOKUP(AP130,Dicionário!A:B,2,0),"Conferir")</f>
        <v>2</v>
      </c>
      <c r="AR130" s="2">
        <v>0</v>
      </c>
      <c r="AS130" s="2" t="s">
        <v>141</v>
      </c>
      <c r="AT130" s="9">
        <f>IFERROR(VLOOKUP(AS130,Dicionário!A:B,2,0),"Conferir")</f>
        <v>2</v>
      </c>
      <c r="AU130" s="2">
        <v>0</v>
      </c>
      <c r="AV130" s="2">
        <f t="shared" ref="AV130:AV136" si="18">ROUND(AU130+CX130,0)</f>
        <v>57</v>
      </c>
      <c r="AW130" s="2" t="s">
        <v>141</v>
      </c>
      <c r="AX130" s="9">
        <f>IFERROR(VLOOKUP(AW130,Dicionário!A:B,2,0),"Conferir")</f>
        <v>2</v>
      </c>
      <c r="AY130" s="2">
        <v>0</v>
      </c>
      <c r="AZ130" s="2" t="s">
        <v>141</v>
      </c>
      <c r="BA130" s="10">
        <f>IFERROR(VLOOKUP(AZ130,Dicionário!A:B,2,0),"Conferir")</f>
        <v>2</v>
      </c>
      <c r="BB130" s="2">
        <v>0</v>
      </c>
      <c r="BC130" s="2" t="s">
        <v>141</v>
      </c>
      <c r="BD130" s="10">
        <f>IFERROR(VLOOKUP(BC130,Dicionário!A:B,2,0),"Conferir")</f>
        <v>2</v>
      </c>
      <c r="BF130" s="2">
        <v>0</v>
      </c>
      <c r="BG130" s="2" t="s">
        <v>143</v>
      </c>
      <c r="BH130" s="10">
        <f>IFERROR(VLOOKUP(BG130,Dicionário!$A:$B,2,0),"CONFERIR")</f>
        <v>1</v>
      </c>
      <c r="BI130" s="2">
        <v>0</v>
      </c>
      <c r="BJ130" s="2" t="s">
        <v>144</v>
      </c>
      <c r="BK130" s="10">
        <f>IFERROR(VLOOKUP(BJ130,Dicionário!$A:$B,2,0),"CONFERIR")</f>
        <v>2</v>
      </c>
      <c r="BL130" s="2">
        <v>1683</v>
      </c>
      <c r="BM130" s="2" t="s">
        <v>145</v>
      </c>
      <c r="BN130" s="10">
        <f>IFERROR(VLOOKUP(BM130,Dicionário!$A:$B,2,0),"CONFERIR")</f>
        <v>2</v>
      </c>
      <c r="BO130" s="2">
        <v>117</v>
      </c>
      <c r="BP130" s="2" t="s">
        <v>146</v>
      </c>
      <c r="BQ130" s="10">
        <f>IFERROR(VLOOKUP(BP130,Dicionário!$A:$B,2,0),"CONFERIR")</f>
        <v>2</v>
      </c>
      <c r="BR130" s="2">
        <v>387</v>
      </c>
      <c r="BS130" s="2" t="s">
        <v>146</v>
      </c>
      <c r="BT130" s="10">
        <f>IFERROR(VLOOKUP(BS130,Dicionário!$A:$B,2,0),"CONFERIR")</f>
        <v>2</v>
      </c>
      <c r="BU130" s="2">
        <v>96</v>
      </c>
      <c r="BV130" s="2" t="s">
        <v>147</v>
      </c>
      <c r="BW130" s="10">
        <f>IFERROR(VLOOKUP(BV130,Dicionário!$A:$B,2,0),"CONFERIR")</f>
        <v>2</v>
      </c>
      <c r="BX130" s="2" t="s">
        <v>148</v>
      </c>
      <c r="BY130" s="2">
        <v>99</v>
      </c>
      <c r="BZ130" s="2" t="s">
        <v>149</v>
      </c>
      <c r="CA130" s="10">
        <f>IFERROR(VLOOKUP(BZ130,Dicionário!$A:$B,2,0),"CONFERIR")</f>
        <v>2</v>
      </c>
      <c r="CB130" s="2">
        <v>300</v>
      </c>
      <c r="CC130" s="2">
        <v>0</v>
      </c>
      <c r="CD130" s="2" t="s">
        <v>150</v>
      </c>
      <c r="CE130" s="10">
        <f>IFERROR(VLOOKUP(CD130,Dicionário!$A:$B,2,0),"CONFERIR")</f>
        <v>2</v>
      </c>
      <c r="CF130" s="2">
        <v>1494</v>
      </c>
      <c r="CG130" s="2" t="s">
        <v>297</v>
      </c>
      <c r="CH130" s="10">
        <f>IFERROR(VLOOKUP(CG130,Dicionário!$A:$B,2,0),"CONFERIR")</f>
        <v>2</v>
      </c>
      <c r="CI130" s="2">
        <v>379</v>
      </c>
      <c r="CJ130" s="2" t="s">
        <v>152</v>
      </c>
      <c r="CK130" s="10">
        <f>IFERROR(VLOOKUP(CJ130,Dicionário!$A:$B,2,0),"CONFERIR")</f>
        <v>2</v>
      </c>
      <c r="CL130" s="2" t="s">
        <v>1042</v>
      </c>
      <c r="CM130" s="2">
        <v>1</v>
      </c>
      <c r="CN130" s="2">
        <v>0</v>
      </c>
      <c r="CO130" s="2">
        <v>2552</v>
      </c>
      <c r="CP130" s="2" t="s">
        <v>154</v>
      </c>
      <c r="CQ130" s="10">
        <f>IFERROR(VLOOKUP(CP130,Dicionário!$A:$B,2,0),"CONFERIR")</f>
        <v>2</v>
      </c>
      <c r="CR130" s="2">
        <v>0</v>
      </c>
      <c r="CS130" s="2" t="s">
        <v>150</v>
      </c>
      <c r="CT130" s="10">
        <f>IFERROR(VLOOKUP(CS130,Dicionário!A:B,2,0),"Conferir")</f>
        <v>2</v>
      </c>
      <c r="CU130" s="2">
        <v>683</v>
      </c>
      <c r="CV130" s="2" t="s">
        <v>154</v>
      </c>
      <c r="CW130" s="10">
        <f>IFERROR(VLOOKUP(CV130,Dicionário!A:B,2,0),"Conferir")</f>
        <v>2</v>
      </c>
      <c r="CX130" s="2">
        <f t="shared" si="4"/>
        <v>56.916666666666664</v>
      </c>
      <c r="CY130" s="2">
        <v>0</v>
      </c>
      <c r="CZ130" s="2" t="s">
        <v>150</v>
      </c>
      <c r="DA130" s="10">
        <f>IFERROR(VLOOKUP(CZ130,Dicionário!$A:$B,2,0),"CONFERIR")</f>
        <v>2</v>
      </c>
      <c r="DC130" s="2" t="s">
        <v>155</v>
      </c>
      <c r="DD130" s="2" t="s">
        <v>155</v>
      </c>
      <c r="DE130" s="10">
        <f>IFERROR(VLOOKUP(DD130,Dicionário!A:B,2,0),"Conferir")</f>
        <v>1</v>
      </c>
      <c r="DF130" s="2" t="s">
        <v>156</v>
      </c>
      <c r="DH130" s="2" t="s">
        <v>157</v>
      </c>
      <c r="DI130" s="10">
        <f>IFERROR(VLOOKUP(DH130,Dicionário!$A:$B,2,0),"CONFERIR")</f>
        <v>2</v>
      </c>
      <c r="DJ130" s="2" t="s">
        <v>206</v>
      </c>
      <c r="DK130" s="10">
        <f>IFERROR(VLOOKUP(DJ130,Dicionário!A:B,2,0),"Conferir")</f>
        <v>7</v>
      </c>
      <c r="DL130" s="2" t="s">
        <v>230</v>
      </c>
      <c r="DM130" s="10">
        <f>IFERROR(VLOOKUP(DL130,Dicionário!A:B,2,0),"Conferir")</f>
        <v>4</v>
      </c>
      <c r="DN130" s="2" t="s">
        <v>126</v>
      </c>
      <c r="DO130" s="10">
        <f>IFERROR(VLOOKUP(DN130,Dicionário!A:B,2,0),"Conferir")</f>
        <v>2</v>
      </c>
      <c r="DP130" s="2" t="s">
        <v>126</v>
      </c>
      <c r="DQ130" s="10">
        <f>IFERROR(VLOOKUP(DP130,Dicionário!A:B,2,0),"Conferir")</f>
        <v>2</v>
      </c>
      <c r="DR130" s="2" t="s">
        <v>1043</v>
      </c>
      <c r="DS130" s="2">
        <f t="shared" si="5"/>
        <v>5245</v>
      </c>
      <c r="DT130" s="2">
        <f t="shared" si="6"/>
        <v>7107</v>
      </c>
      <c r="DU130" s="2">
        <v>18</v>
      </c>
      <c r="DV130" s="2">
        <v>2022</v>
      </c>
    </row>
    <row r="131" spans="1:126" ht="13" x14ac:dyDescent="0.15">
      <c r="A131" s="6">
        <v>44967.424825069444</v>
      </c>
      <c r="B131" s="2" t="s">
        <v>1176</v>
      </c>
      <c r="C131" s="2" t="s">
        <v>1172</v>
      </c>
      <c r="D131" s="2" t="s">
        <v>207</v>
      </c>
      <c r="E131" s="2" t="s">
        <v>125</v>
      </c>
      <c r="F131" s="2" t="s">
        <v>125</v>
      </c>
      <c r="G131" s="2" t="s">
        <v>1173</v>
      </c>
      <c r="H131" s="2">
        <v>3</v>
      </c>
      <c r="I131" s="2">
        <v>6</v>
      </c>
      <c r="J131" s="2">
        <v>1</v>
      </c>
      <c r="K131" s="2" t="s">
        <v>163</v>
      </c>
      <c r="L131" s="2" t="s">
        <v>1174</v>
      </c>
      <c r="M131" s="2" t="s">
        <v>1175</v>
      </c>
      <c r="N131" s="2">
        <v>2023020264</v>
      </c>
      <c r="O131" s="2">
        <v>11949758528</v>
      </c>
      <c r="P131" s="2">
        <v>585422357</v>
      </c>
      <c r="Q131" s="2">
        <v>53834373800</v>
      </c>
      <c r="R131" s="7">
        <v>37923</v>
      </c>
      <c r="S131" s="2" t="s">
        <v>132</v>
      </c>
      <c r="T131" s="2" t="s">
        <v>133</v>
      </c>
      <c r="U131" s="2" t="s">
        <v>1177</v>
      </c>
      <c r="V131" s="8" t="s">
        <v>1178</v>
      </c>
      <c r="W131" s="2" t="s">
        <v>168</v>
      </c>
      <c r="X131" s="2" t="s">
        <v>137</v>
      </c>
      <c r="Y131" s="2" t="s">
        <v>138</v>
      </c>
      <c r="Z131" s="2" t="s">
        <v>139</v>
      </c>
      <c r="AB131" s="2">
        <v>2</v>
      </c>
      <c r="AC131" s="2">
        <v>2</v>
      </c>
      <c r="AD131" s="2">
        <f t="shared" si="0"/>
        <v>4</v>
      </c>
      <c r="AF131" s="2">
        <f t="shared" si="1"/>
        <v>4</v>
      </c>
      <c r="AG131" s="2" t="str">
        <f t="shared" si="2"/>
        <v>Ok</v>
      </c>
      <c r="AH131" s="2" t="s">
        <v>169</v>
      </c>
      <c r="AI131" s="2">
        <v>0</v>
      </c>
      <c r="AJ131" s="2" t="s">
        <v>141</v>
      </c>
      <c r="AK131" s="2">
        <f>IFERROR(VLOOKUP(AJ131,Dicionário!A:B,2,0),"Conferir")</f>
        <v>2</v>
      </c>
      <c r="AL131" s="2">
        <v>0</v>
      </c>
      <c r="AM131" s="2" t="s">
        <v>141</v>
      </c>
      <c r="AN131" s="9">
        <f>IFERROR(VLOOKUP(AM131,Dicionário!A:B,2,0),"Conferir")</f>
        <v>2</v>
      </c>
      <c r="AO131" s="2">
        <v>1200</v>
      </c>
      <c r="AP131" s="2" t="s">
        <v>170</v>
      </c>
      <c r="AQ131" s="2">
        <f>IFERROR(VLOOKUP(AP131,Dicionário!A:B,2,0),"Conferir")</f>
        <v>2</v>
      </c>
      <c r="AR131" s="2">
        <v>0</v>
      </c>
      <c r="AS131" s="2" t="s">
        <v>141</v>
      </c>
      <c r="AT131" s="9">
        <f>IFERROR(VLOOKUP(AS131,Dicionário!A:B,2,0),"Conferir")</f>
        <v>2</v>
      </c>
      <c r="AU131" s="2">
        <v>0</v>
      </c>
      <c r="AV131" s="2">
        <f t="shared" si="18"/>
        <v>0</v>
      </c>
      <c r="AW131" s="2" t="s">
        <v>141</v>
      </c>
      <c r="AX131" s="9">
        <f>IFERROR(VLOOKUP(AW131,Dicionário!A:B,2,0),"Conferir")</f>
        <v>2</v>
      </c>
      <c r="AY131" s="2">
        <v>0</v>
      </c>
      <c r="AZ131" s="2" t="s">
        <v>141</v>
      </c>
      <c r="BA131" s="10">
        <f>IFERROR(VLOOKUP(AZ131,Dicionário!A:B,2,0),"Conferir")</f>
        <v>2</v>
      </c>
      <c r="BB131" s="2">
        <v>0</v>
      </c>
      <c r="BC131" s="2" t="s">
        <v>141</v>
      </c>
      <c r="BD131" s="10">
        <f>IFERROR(VLOOKUP(BC131,Dicionário!A:B,2,0),"Conferir")</f>
        <v>2</v>
      </c>
      <c r="BF131" s="2">
        <v>0</v>
      </c>
      <c r="BG131" s="2" t="s">
        <v>172</v>
      </c>
      <c r="BH131" s="10">
        <f>IFERROR(VLOOKUP(BG131,Dicionário!$A:$B,2,0),"CONFERIR")</f>
        <v>2</v>
      </c>
      <c r="BI131" s="2">
        <v>600</v>
      </c>
      <c r="BJ131" s="2" t="s">
        <v>173</v>
      </c>
      <c r="BK131" s="10">
        <f>IFERROR(VLOOKUP(BJ131,Dicionário!$A:$B,2,0),"CONFERIR")</f>
        <v>2</v>
      </c>
      <c r="BL131" s="2">
        <v>0</v>
      </c>
      <c r="BM131" s="2" t="s">
        <v>150</v>
      </c>
      <c r="BN131" s="10">
        <f>IFERROR(VLOOKUP(BM131,Dicionário!$A:$B,2,0),"CONFERIR")</f>
        <v>2</v>
      </c>
      <c r="BO131" s="2">
        <v>55</v>
      </c>
      <c r="BP131" s="2" t="s">
        <v>146</v>
      </c>
      <c r="BQ131" s="10">
        <f>IFERROR(VLOOKUP(BP131,Dicionário!$A:$B,2,0),"CONFERIR")</f>
        <v>2</v>
      </c>
      <c r="BR131" s="2">
        <v>96</v>
      </c>
      <c r="BS131" s="2" t="s">
        <v>146</v>
      </c>
      <c r="BT131" s="10">
        <f>IFERROR(VLOOKUP(BS131,Dicionário!$A:$B,2,0),"CONFERIR")</f>
        <v>2</v>
      </c>
      <c r="BU131" s="2">
        <v>0</v>
      </c>
      <c r="BV131" s="2" t="s">
        <v>150</v>
      </c>
      <c r="BW131" s="10">
        <f>IFERROR(VLOOKUP(BV131,Dicionário!$A:$B,2,0),"CONFERIR")</f>
        <v>2</v>
      </c>
      <c r="BX131" s="2" t="s">
        <v>202</v>
      </c>
      <c r="BY131" s="2">
        <v>98</v>
      </c>
      <c r="BZ131" s="2" t="s">
        <v>149</v>
      </c>
      <c r="CA131" s="10">
        <f>IFERROR(VLOOKUP(BZ131,Dicionário!$A:$B,2,0),"CONFERIR")</f>
        <v>2</v>
      </c>
      <c r="CB131" s="2">
        <v>0</v>
      </c>
      <c r="CC131" s="2">
        <v>0</v>
      </c>
      <c r="CD131" s="2" t="s">
        <v>150</v>
      </c>
      <c r="CE131" s="10">
        <f>IFERROR(VLOOKUP(CD131,Dicionário!$A:$B,2,0),"CONFERIR")</f>
        <v>2</v>
      </c>
      <c r="CF131" s="2">
        <v>0</v>
      </c>
      <c r="CG131" s="2" t="s">
        <v>150</v>
      </c>
      <c r="CH131" s="10">
        <f>IFERROR(VLOOKUP(CG131,Dicionário!$A:$B,2,0),"CONFERIR")</f>
        <v>2</v>
      </c>
      <c r="CI131" s="2">
        <v>100</v>
      </c>
      <c r="CJ131" s="2" t="s">
        <v>800</v>
      </c>
      <c r="CK131" s="10">
        <f>IFERROR(VLOOKUP(CJ131,Dicionário!$A:$B,2,0),"CONFERIR")</f>
        <v>0</v>
      </c>
      <c r="CL131" s="2" t="s">
        <v>801</v>
      </c>
      <c r="CM131" s="2">
        <v>0</v>
      </c>
      <c r="CN131" s="2">
        <v>0</v>
      </c>
      <c r="CO131" s="2">
        <v>0</v>
      </c>
      <c r="CP131" s="2" t="s">
        <v>150</v>
      </c>
      <c r="CQ131" s="10">
        <f>IFERROR(VLOOKUP(CP131,Dicionário!$A:$B,2,0),"CONFERIR")</f>
        <v>2</v>
      </c>
      <c r="CR131" s="2">
        <v>0</v>
      </c>
      <c r="CS131" s="2" t="s">
        <v>150</v>
      </c>
      <c r="CT131" s="10">
        <f>IFERROR(VLOOKUP(CS131,Dicionário!A:B,2,0),"Conferir")</f>
        <v>2</v>
      </c>
      <c r="CU131" s="2">
        <v>0</v>
      </c>
      <c r="CV131" s="2" t="s">
        <v>150</v>
      </c>
      <c r="CW131" s="10">
        <f>IFERROR(VLOOKUP(CV131,Dicionário!A:B,2,0),"Conferir")</f>
        <v>2</v>
      </c>
      <c r="CX131" s="2">
        <f t="shared" si="4"/>
        <v>0</v>
      </c>
      <c r="CY131" s="2">
        <v>0</v>
      </c>
      <c r="CZ131" s="2" t="s">
        <v>150</v>
      </c>
      <c r="DA131" s="10">
        <f>IFERROR(VLOOKUP(CZ131,Dicionário!$A:$B,2,0),"CONFERIR")</f>
        <v>2</v>
      </c>
      <c r="DC131" s="2" t="s">
        <v>155</v>
      </c>
      <c r="DD131" s="2" t="s">
        <v>155</v>
      </c>
      <c r="DE131" s="10">
        <f>IFERROR(VLOOKUP(DD131,Dicionário!A:B,2,0),"Conferir")</f>
        <v>1</v>
      </c>
      <c r="DF131" s="2" t="s">
        <v>156</v>
      </c>
      <c r="DH131" s="2" t="s">
        <v>157</v>
      </c>
      <c r="DI131" s="10">
        <f>IFERROR(VLOOKUP(DH131,Dicionário!$A:$B,2,0),"CONFERIR")</f>
        <v>2</v>
      </c>
      <c r="DJ131" s="2" t="s">
        <v>229</v>
      </c>
      <c r="DK131" s="10">
        <f>IFERROR(VLOOKUP(DJ131,Dicionário!A:B,2,0),"Conferir")</f>
        <v>2</v>
      </c>
      <c r="DL131" s="2" t="s">
        <v>158</v>
      </c>
      <c r="DM131" s="10">
        <f>IFERROR(VLOOKUP(DL131,Dicionário!A:B,2,0),"Conferir")</f>
        <v>5</v>
      </c>
      <c r="DN131" s="2" t="s">
        <v>126</v>
      </c>
      <c r="DO131" s="10">
        <f>IFERROR(VLOOKUP(DN131,Dicionário!A:B,2,0),"Conferir")</f>
        <v>2</v>
      </c>
      <c r="DP131" s="2" t="s">
        <v>125</v>
      </c>
      <c r="DQ131" s="10">
        <f>IFERROR(VLOOKUP(DP131,Dicionário!A:B,2,0),"Conferir")</f>
        <v>1</v>
      </c>
      <c r="DS131" s="2">
        <f t="shared" si="5"/>
        <v>1200</v>
      </c>
      <c r="DT131" s="2">
        <f t="shared" si="6"/>
        <v>949</v>
      </c>
      <c r="DU131" s="2">
        <v>19</v>
      </c>
      <c r="DV131" s="2">
        <v>1994</v>
      </c>
    </row>
    <row r="132" spans="1:126" ht="13" x14ac:dyDescent="0.15">
      <c r="A132" s="6">
        <v>44966.695358287034</v>
      </c>
      <c r="B132" s="2" t="s">
        <v>1362</v>
      </c>
      <c r="C132" s="2" t="s">
        <v>1359</v>
      </c>
      <c r="D132" s="2" t="s">
        <v>159</v>
      </c>
      <c r="E132" s="2" t="s">
        <v>125</v>
      </c>
      <c r="F132" s="2" t="s">
        <v>126</v>
      </c>
      <c r="G132" s="2" t="s">
        <v>126</v>
      </c>
      <c r="H132" s="2">
        <v>2</v>
      </c>
      <c r="I132" s="2" t="s">
        <v>162</v>
      </c>
      <c r="J132" s="2" t="s">
        <v>127</v>
      </c>
      <c r="K132" s="2" t="s">
        <v>128</v>
      </c>
      <c r="L132" s="2" t="s">
        <v>1360</v>
      </c>
      <c r="M132" s="2" t="s">
        <v>1361</v>
      </c>
      <c r="N132" s="2">
        <v>2023020319</v>
      </c>
      <c r="O132" s="2">
        <v>11943377997</v>
      </c>
      <c r="P132" s="2">
        <v>524375872</v>
      </c>
      <c r="Q132" s="2">
        <v>41498111807</v>
      </c>
      <c r="R132" s="7">
        <v>38301</v>
      </c>
      <c r="S132" s="2" t="s">
        <v>387</v>
      </c>
      <c r="T132" s="2" t="s">
        <v>133</v>
      </c>
      <c r="U132" s="2" t="s">
        <v>1363</v>
      </c>
      <c r="V132" s="8" t="s">
        <v>1364</v>
      </c>
      <c r="W132" s="2" t="s">
        <v>168</v>
      </c>
      <c r="X132" s="2" t="s">
        <v>137</v>
      </c>
      <c r="Y132" s="2" t="s">
        <v>138</v>
      </c>
      <c r="Z132" s="2" t="s">
        <v>139</v>
      </c>
      <c r="AB132" s="2">
        <v>6</v>
      </c>
      <c r="AC132" s="2">
        <v>6</v>
      </c>
      <c r="AD132" s="2">
        <f t="shared" si="0"/>
        <v>12</v>
      </c>
      <c r="AF132" s="2">
        <f t="shared" si="1"/>
        <v>12</v>
      </c>
      <c r="AG132" s="2" t="str">
        <f t="shared" si="2"/>
        <v>Ok</v>
      </c>
      <c r="AH132" s="2" t="s">
        <v>140</v>
      </c>
      <c r="AI132" s="2">
        <v>0</v>
      </c>
      <c r="AJ132" s="2" t="s">
        <v>141</v>
      </c>
      <c r="AK132" s="2">
        <f>IFERROR(VLOOKUP(AJ132,Dicionário!A:B,2,0),"Conferir")</f>
        <v>2</v>
      </c>
      <c r="AL132" s="2">
        <v>1724</v>
      </c>
      <c r="AM132" s="2" t="s">
        <v>142</v>
      </c>
      <c r="AN132" s="9">
        <f>IFERROR(VLOOKUP(AM132,Dicionário!A:B,2,0),"Conferir")</f>
        <v>2</v>
      </c>
      <c r="AO132" s="2">
        <v>0</v>
      </c>
      <c r="AP132" s="2" t="s">
        <v>141</v>
      </c>
      <c r="AQ132" s="2">
        <f>IFERROR(VLOOKUP(AP132,Dicionário!A:B,2,0),"Conferir")</f>
        <v>2</v>
      </c>
      <c r="AR132" s="2">
        <v>1776</v>
      </c>
      <c r="AS132" s="2" t="s">
        <v>142</v>
      </c>
      <c r="AT132" s="9">
        <f>IFERROR(VLOOKUP(AS132,Dicionário!A:B,2,0),"Conferir")</f>
        <v>2</v>
      </c>
      <c r="AU132" s="2">
        <v>0</v>
      </c>
      <c r="AV132" s="2">
        <f t="shared" si="18"/>
        <v>0</v>
      </c>
      <c r="AW132" s="2" t="s">
        <v>141</v>
      </c>
      <c r="AX132" s="9">
        <f>IFERROR(VLOOKUP(AW132,Dicionário!A:B,2,0),"Conferir")</f>
        <v>2</v>
      </c>
      <c r="AY132" s="2">
        <v>0</v>
      </c>
      <c r="AZ132" s="2" t="s">
        <v>141</v>
      </c>
      <c r="BA132" s="10">
        <f>IFERROR(VLOOKUP(AZ132,Dicionário!A:B,2,0),"Conferir")</f>
        <v>2</v>
      </c>
      <c r="BB132" s="2">
        <v>0</v>
      </c>
      <c r="BC132" s="2" t="s">
        <v>141</v>
      </c>
      <c r="BD132" s="10">
        <f>IFERROR(VLOOKUP(BC132,Dicionário!A:B,2,0),"Conferir")</f>
        <v>2</v>
      </c>
      <c r="BF132" s="2">
        <v>0</v>
      </c>
      <c r="BG132" s="2" t="s">
        <v>172</v>
      </c>
      <c r="BH132" s="10">
        <f>IFERROR(VLOOKUP(BG132,Dicionário!$A:$B,2,0),"CONFERIR")</f>
        <v>2</v>
      </c>
      <c r="BI132" s="2">
        <v>1558</v>
      </c>
      <c r="BJ132" s="2" t="s">
        <v>173</v>
      </c>
      <c r="BK132" s="10">
        <f>IFERROR(VLOOKUP(BJ132,Dicionário!$A:$B,2,0),"CONFERIR")</f>
        <v>2</v>
      </c>
      <c r="BL132" s="2">
        <v>0</v>
      </c>
      <c r="BM132" s="2" t="s">
        <v>150</v>
      </c>
      <c r="BN132" s="10">
        <f>IFERROR(VLOOKUP(BM132,Dicionário!$A:$B,2,0),"CONFERIR")</f>
        <v>2</v>
      </c>
      <c r="BO132" s="2">
        <v>730</v>
      </c>
      <c r="BP132" s="2" t="s">
        <v>146</v>
      </c>
      <c r="BQ132" s="10">
        <f>IFERROR(VLOOKUP(BP132,Dicionário!$A:$B,2,0),"CONFERIR")</f>
        <v>2</v>
      </c>
      <c r="BR132" s="2">
        <v>351</v>
      </c>
      <c r="BS132" s="2" t="s">
        <v>146</v>
      </c>
      <c r="BT132" s="10">
        <f>IFERROR(VLOOKUP(BS132,Dicionário!$A:$B,2,0),"CONFERIR")</f>
        <v>2</v>
      </c>
      <c r="BU132" s="2">
        <v>0</v>
      </c>
      <c r="BV132" s="2" t="s">
        <v>150</v>
      </c>
      <c r="BW132" s="10">
        <f>IFERROR(VLOOKUP(BV132,Dicionário!$A:$B,2,0),"CONFERIR")</f>
        <v>2</v>
      </c>
      <c r="BX132" s="2" t="s">
        <v>202</v>
      </c>
      <c r="BY132" s="2">
        <v>97</v>
      </c>
      <c r="BZ132" s="2" t="s">
        <v>149</v>
      </c>
      <c r="CA132" s="10">
        <f>IFERROR(VLOOKUP(BZ132,Dicionário!$A:$B,2,0),"CONFERIR")</f>
        <v>2</v>
      </c>
      <c r="CB132" s="2">
        <v>388</v>
      </c>
      <c r="CC132" s="2">
        <v>0</v>
      </c>
      <c r="CD132" s="2" t="s">
        <v>150</v>
      </c>
      <c r="CE132" s="10">
        <f>IFERROR(VLOOKUP(CD132,Dicionário!$A:$B,2,0),"CONFERIR")</f>
        <v>2</v>
      </c>
      <c r="CF132" s="2">
        <v>25</v>
      </c>
      <c r="CG132" s="2" t="s">
        <v>151</v>
      </c>
      <c r="CH132" s="10">
        <f>IFERROR(VLOOKUP(CG132,Dicionário!$A:$B,2,0),"CONFERIR")</f>
        <v>2</v>
      </c>
      <c r="CI132" s="2">
        <v>172</v>
      </c>
      <c r="CJ132" s="2" t="s">
        <v>175</v>
      </c>
      <c r="CK132" s="10">
        <f>IFERROR(VLOOKUP(CJ132,Dicionário!$A:$B,2,0),"CONFERIR")</f>
        <v>2</v>
      </c>
      <c r="CL132" s="2" t="s">
        <v>835</v>
      </c>
      <c r="CM132" s="2">
        <v>0</v>
      </c>
      <c r="CN132" s="2">
        <v>0</v>
      </c>
      <c r="CO132" s="2">
        <v>0</v>
      </c>
      <c r="CP132" s="2" t="s">
        <v>150</v>
      </c>
      <c r="CQ132" s="10">
        <f>IFERROR(VLOOKUP(CP132,Dicionário!$A:$B,2,0),"CONFERIR")</f>
        <v>2</v>
      </c>
      <c r="CR132" s="2">
        <v>0</v>
      </c>
      <c r="CS132" s="2" t="s">
        <v>150</v>
      </c>
      <c r="CT132" s="10">
        <f>IFERROR(VLOOKUP(CS132,Dicionário!A:B,2,0),"Conferir")</f>
        <v>2</v>
      </c>
      <c r="CU132" s="2">
        <v>0</v>
      </c>
      <c r="CV132" s="2" t="s">
        <v>150</v>
      </c>
      <c r="CW132" s="10">
        <f>IFERROR(VLOOKUP(CV132,Dicionário!A:B,2,0),"Conferir")</f>
        <v>2</v>
      </c>
      <c r="CX132" s="2">
        <f t="shared" si="4"/>
        <v>0</v>
      </c>
      <c r="CY132" s="2">
        <v>0</v>
      </c>
      <c r="CZ132" s="2" t="s">
        <v>150</v>
      </c>
      <c r="DA132" s="10">
        <f>IFERROR(VLOOKUP(CZ132,Dicionário!$A:$B,2,0),"CONFERIR")</f>
        <v>2</v>
      </c>
      <c r="DC132" s="2" t="s">
        <v>190</v>
      </c>
      <c r="DD132" s="2" t="s">
        <v>155</v>
      </c>
      <c r="DE132" s="10">
        <f>IFERROR(VLOOKUP(DD132,Dicionário!A:B,2,0),"Conferir")</f>
        <v>1</v>
      </c>
      <c r="DF132" s="2" t="s">
        <v>156</v>
      </c>
      <c r="DH132" s="2" t="s">
        <v>157</v>
      </c>
      <c r="DI132" s="10">
        <f>IFERROR(VLOOKUP(DH132,Dicionário!$A:$B,2,0),"CONFERIR")</f>
        <v>2</v>
      </c>
      <c r="DJ132" s="2" t="s">
        <v>158</v>
      </c>
      <c r="DK132" s="10">
        <f>IFERROR(VLOOKUP(DJ132,Dicionário!A:B,2,0),"Conferir")</f>
        <v>5</v>
      </c>
      <c r="DL132" s="2" t="s">
        <v>158</v>
      </c>
      <c r="DM132" s="10">
        <f>IFERROR(VLOOKUP(DL132,Dicionário!A:B,2,0),"Conferir")</f>
        <v>5</v>
      </c>
      <c r="DN132" s="2" t="s">
        <v>126</v>
      </c>
      <c r="DO132" s="10">
        <f>IFERROR(VLOOKUP(DN132,Dicionário!A:B,2,0),"Conferir")</f>
        <v>2</v>
      </c>
      <c r="DP132" s="2" t="s">
        <v>126</v>
      </c>
      <c r="DQ132" s="10">
        <f>IFERROR(VLOOKUP(DP132,Dicionário!A:B,2,0),"Conferir")</f>
        <v>2</v>
      </c>
      <c r="DS132" s="2">
        <f t="shared" si="5"/>
        <v>3500</v>
      </c>
      <c r="DT132" s="2">
        <f t="shared" si="6"/>
        <v>3321</v>
      </c>
      <c r="DU132" s="2">
        <v>18</v>
      </c>
      <c r="DV132" s="2">
        <v>2022</v>
      </c>
    </row>
    <row r="133" spans="1:126" ht="13" x14ac:dyDescent="0.15">
      <c r="A133" s="6">
        <v>44966.487359675928</v>
      </c>
      <c r="B133" s="2" t="s">
        <v>1723</v>
      </c>
      <c r="C133" s="2" t="s">
        <v>1720</v>
      </c>
      <c r="D133" s="2" t="s">
        <v>269</v>
      </c>
      <c r="E133" s="2" t="s">
        <v>125</v>
      </c>
      <c r="F133" s="2" t="s">
        <v>125</v>
      </c>
      <c r="G133" s="2" t="s">
        <v>126</v>
      </c>
      <c r="H133" s="2">
        <v>3</v>
      </c>
      <c r="I133" s="2">
        <v>2</v>
      </c>
      <c r="J133" s="2" t="s">
        <v>127</v>
      </c>
      <c r="K133" s="2" t="s">
        <v>1721</v>
      </c>
      <c r="L133" s="2" t="s">
        <v>163</v>
      </c>
      <c r="M133" s="2" t="s">
        <v>1722</v>
      </c>
      <c r="N133" s="2">
        <v>2023020403</v>
      </c>
      <c r="O133" s="2">
        <v>11943530707</v>
      </c>
      <c r="P133" s="2">
        <v>509324654</v>
      </c>
      <c r="Q133" s="2">
        <v>40068857845</v>
      </c>
      <c r="R133" s="7">
        <v>38135</v>
      </c>
      <c r="S133" s="2" t="s">
        <v>224</v>
      </c>
      <c r="T133" s="2" t="s">
        <v>133</v>
      </c>
      <c r="U133" s="2" t="s">
        <v>1724</v>
      </c>
      <c r="V133" s="8" t="s">
        <v>1725</v>
      </c>
      <c r="W133" s="2" t="s">
        <v>168</v>
      </c>
      <c r="X133" s="2" t="s">
        <v>137</v>
      </c>
      <c r="Y133" s="2" t="s">
        <v>138</v>
      </c>
      <c r="Z133" s="2" t="s">
        <v>139</v>
      </c>
      <c r="AB133" s="2">
        <v>3</v>
      </c>
      <c r="AC133" s="2">
        <v>3</v>
      </c>
      <c r="AD133" s="2">
        <f t="shared" si="0"/>
        <v>6</v>
      </c>
      <c r="AF133" s="2">
        <f t="shared" si="1"/>
        <v>6</v>
      </c>
      <c r="AG133" s="2" t="str">
        <f t="shared" si="2"/>
        <v>Ok</v>
      </c>
      <c r="AH133" s="2" t="s">
        <v>169</v>
      </c>
      <c r="AI133" s="2">
        <v>0</v>
      </c>
      <c r="AJ133" s="2" t="s">
        <v>141</v>
      </c>
      <c r="AK133" s="2">
        <f>IFERROR(VLOOKUP(AJ133,Dicionário!A:B,2,0),"Conferir")</f>
        <v>2</v>
      </c>
      <c r="AL133" s="2">
        <v>0</v>
      </c>
      <c r="AM133" s="2" t="s">
        <v>141</v>
      </c>
      <c r="AN133" s="9">
        <f>IFERROR(VLOOKUP(AM133,Dicionário!A:B,2,0),"Conferir")</f>
        <v>2</v>
      </c>
      <c r="AO133" s="2">
        <v>4000</v>
      </c>
      <c r="AP133" s="2" t="s">
        <v>170</v>
      </c>
      <c r="AQ133" s="2">
        <f>IFERROR(VLOOKUP(AP133,Dicionário!A:B,2,0),"Conferir")</f>
        <v>2</v>
      </c>
      <c r="AR133" s="2">
        <v>0</v>
      </c>
      <c r="AS133" s="2" t="s">
        <v>141</v>
      </c>
      <c r="AT133" s="9">
        <f>IFERROR(VLOOKUP(AS133,Dicionário!A:B,2,0),"Conferir")</f>
        <v>2</v>
      </c>
      <c r="AU133" s="2">
        <v>0</v>
      </c>
      <c r="AV133" s="2">
        <f t="shared" si="18"/>
        <v>128</v>
      </c>
      <c r="AW133" s="2" t="s">
        <v>141</v>
      </c>
      <c r="AX133" s="9">
        <f>IFERROR(VLOOKUP(AW133,Dicionário!A:B,2,0),"Conferir")</f>
        <v>2</v>
      </c>
      <c r="AY133" s="2">
        <v>0</v>
      </c>
      <c r="AZ133" s="2" t="s">
        <v>141</v>
      </c>
      <c r="BA133" s="10">
        <f>IFERROR(VLOOKUP(AZ133,Dicionário!A:B,2,0),"Conferir")</f>
        <v>2</v>
      </c>
      <c r="BB133" s="2">
        <v>0</v>
      </c>
      <c r="BC133" s="2" t="s">
        <v>141</v>
      </c>
      <c r="BD133" s="10">
        <f>IFERROR(VLOOKUP(BC133,Dicionário!A:B,2,0),"Conferir")</f>
        <v>2</v>
      </c>
      <c r="BF133" s="2">
        <v>0</v>
      </c>
      <c r="BG133" s="2" t="s">
        <v>143</v>
      </c>
      <c r="BH133" s="10">
        <f>IFERROR(VLOOKUP(BG133,Dicionário!$A:$B,2,0),"CONFERIR")</f>
        <v>1</v>
      </c>
      <c r="BI133" s="2">
        <v>0</v>
      </c>
      <c r="BJ133" s="2" t="s">
        <v>144</v>
      </c>
      <c r="BK133" s="10">
        <f>IFERROR(VLOOKUP(BJ133,Dicionário!$A:$B,2,0),"CONFERIR")</f>
        <v>2</v>
      </c>
      <c r="BL133" s="2">
        <v>0</v>
      </c>
      <c r="BM133" s="2" t="s">
        <v>444</v>
      </c>
      <c r="BN133" s="10">
        <f>IFERROR(VLOOKUP(BM133,Dicionário!$A:$B,2,0),"CONFERIR")</f>
        <v>2</v>
      </c>
      <c r="BO133" s="2">
        <v>153</v>
      </c>
      <c r="BP133" s="2" t="s">
        <v>146</v>
      </c>
      <c r="BQ133" s="10">
        <f>IFERROR(VLOOKUP(BP133,Dicionário!$A:$B,2,0),"CONFERIR")</f>
        <v>2</v>
      </c>
      <c r="BR133" s="2">
        <v>365</v>
      </c>
      <c r="BS133" s="2" t="s">
        <v>146</v>
      </c>
      <c r="BT133" s="10">
        <f>IFERROR(VLOOKUP(BS133,Dicionário!$A:$B,2,0),"CONFERIR")</f>
        <v>2</v>
      </c>
      <c r="BU133" s="2">
        <v>137</v>
      </c>
      <c r="BV133" s="2" t="s">
        <v>147</v>
      </c>
      <c r="BW133" s="10">
        <f>IFERROR(VLOOKUP(BV133,Dicionário!$A:$B,2,0),"CONFERIR")</f>
        <v>2</v>
      </c>
      <c r="BX133" s="2" t="s">
        <v>148</v>
      </c>
      <c r="BY133" s="2">
        <v>96</v>
      </c>
      <c r="BZ133" s="2" t="s">
        <v>149</v>
      </c>
      <c r="CA133" s="10">
        <f>IFERROR(VLOOKUP(BZ133,Dicionário!$A:$B,2,0),"CONFERIR")</f>
        <v>2</v>
      </c>
      <c r="CB133" s="2">
        <v>398</v>
      </c>
      <c r="CC133" s="2">
        <v>1447</v>
      </c>
      <c r="CD133" s="2" t="s">
        <v>214</v>
      </c>
      <c r="CE133" s="10">
        <f>IFERROR(VLOOKUP(CD133,Dicionário!$A:$B,2,0),"CONFERIR")</f>
        <v>2</v>
      </c>
      <c r="CF133" s="2">
        <v>0</v>
      </c>
      <c r="CG133" s="2" t="s">
        <v>150</v>
      </c>
      <c r="CH133" s="10">
        <f>IFERROR(VLOOKUP(CG133,Dicionário!$A:$B,2,0),"CONFERIR")</f>
        <v>2</v>
      </c>
      <c r="CI133" s="2">
        <v>115</v>
      </c>
      <c r="CJ133" s="2" t="s">
        <v>175</v>
      </c>
      <c r="CK133" s="10">
        <f>IFERROR(VLOOKUP(CJ133,Dicionário!$A:$B,2,0),"CONFERIR")</f>
        <v>2</v>
      </c>
      <c r="CL133" s="2" t="s">
        <v>189</v>
      </c>
      <c r="CM133" s="2">
        <v>0</v>
      </c>
      <c r="CN133" s="2">
        <v>0</v>
      </c>
      <c r="CO133" s="2">
        <v>0</v>
      </c>
      <c r="CP133" s="2" t="s">
        <v>150</v>
      </c>
      <c r="CQ133" s="10">
        <f>IFERROR(VLOOKUP(CP133,Dicionário!$A:$B,2,0),"CONFERIR")</f>
        <v>2</v>
      </c>
      <c r="CR133" s="2">
        <v>0</v>
      </c>
      <c r="CS133" s="2" t="s">
        <v>154</v>
      </c>
      <c r="CT133" s="10">
        <f>IFERROR(VLOOKUP(CS133,Dicionário!A:B,2,0),"Conferir")</f>
        <v>2</v>
      </c>
      <c r="CU133" s="2">
        <v>1533</v>
      </c>
      <c r="CV133" s="2" t="s">
        <v>154</v>
      </c>
      <c r="CW133" s="10">
        <f>IFERROR(VLOOKUP(CV133,Dicionário!A:B,2,0),"Conferir")</f>
        <v>2</v>
      </c>
      <c r="CX133" s="2">
        <f t="shared" si="4"/>
        <v>127.75</v>
      </c>
      <c r="CY133" s="2">
        <v>0</v>
      </c>
      <c r="CZ133" s="2" t="s">
        <v>150</v>
      </c>
      <c r="DA133" s="10">
        <f>IFERROR(VLOOKUP(CZ133,Dicionário!$A:$B,2,0),"CONFERIR")</f>
        <v>2</v>
      </c>
      <c r="DC133" s="2" t="s">
        <v>190</v>
      </c>
      <c r="DD133" s="2" t="s">
        <v>190</v>
      </c>
      <c r="DE133" s="10">
        <f>IFERROR(VLOOKUP(DD133,Dicionário!A:B,2,0),"Conferir")</f>
        <v>2</v>
      </c>
      <c r="DF133" s="2" t="s">
        <v>156</v>
      </c>
      <c r="DG133" s="2" t="s">
        <v>191</v>
      </c>
      <c r="DH133" s="2" t="s">
        <v>157</v>
      </c>
      <c r="DI133" s="10">
        <f>IFERROR(VLOOKUP(DH133,Dicionário!$A:$B,2,0),"CONFERIR")</f>
        <v>2</v>
      </c>
      <c r="DJ133" s="2" t="s">
        <v>158</v>
      </c>
      <c r="DK133" s="10">
        <f>IFERROR(VLOOKUP(DJ133,Dicionário!A:B,2,0),"Conferir")</f>
        <v>5</v>
      </c>
      <c r="DL133" s="2" t="s">
        <v>206</v>
      </c>
      <c r="DM133" s="10">
        <f>IFERROR(VLOOKUP(DL133,Dicionário!A:B,2,0),"Conferir")</f>
        <v>7</v>
      </c>
      <c r="DN133" s="2" t="s">
        <v>126</v>
      </c>
      <c r="DO133" s="10">
        <f>IFERROR(VLOOKUP(DN133,Dicionário!A:B,2,0),"Conferir")</f>
        <v>2</v>
      </c>
      <c r="DP133" s="2" t="s">
        <v>126</v>
      </c>
      <c r="DQ133" s="10">
        <f>IFERROR(VLOOKUP(DP133,Dicionário!A:B,2,0),"Conferir")</f>
        <v>2</v>
      </c>
      <c r="DS133" s="2">
        <f t="shared" si="5"/>
        <v>4000</v>
      </c>
      <c r="DT133" s="2">
        <f t="shared" si="6"/>
        <v>2711</v>
      </c>
      <c r="DU133" s="2">
        <v>19</v>
      </c>
      <c r="DV133" s="2">
        <v>2022</v>
      </c>
    </row>
    <row r="134" spans="1:126" ht="13" x14ac:dyDescent="0.15">
      <c r="A134" s="6">
        <v>44967.733490266204</v>
      </c>
      <c r="B134" s="2" t="s">
        <v>1228</v>
      </c>
      <c r="C134" s="2" t="s">
        <v>1226</v>
      </c>
      <c r="D134" s="2" t="s">
        <v>218</v>
      </c>
      <c r="E134" s="2" t="s">
        <v>125</v>
      </c>
      <c r="F134" s="2" t="s">
        <v>126</v>
      </c>
      <c r="G134" s="2" t="s">
        <v>126</v>
      </c>
      <c r="H134" s="2">
        <v>1</v>
      </c>
      <c r="I134" s="2">
        <v>1</v>
      </c>
      <c r="J134" s="2" t="s">
        <v>127</v>
      </c>
      <c r="K134" s="2" t="s">
        <v>128</v>
      </c>
      <c r="L134" s="2" t="s">
        <v>163</v>
      </c>
      <c r="M134" s="2" t="s">
        <v>1227</v>
      </c>
      <c r="N134" s="2">
        <v>2023020277</v>
      </c>
      <c r="O134" s="2">
        <v>11949751713</v>
      </c>
      <c r="P134" s="2">
        <v>583450015</v>
      </c>
      <c r="Q134" s="2">
        <v>55655191873</v>
      </c>
      <c r="R134" s="7">
        <v>37677</v>
      </c>
      <c r="S134" s="2" t="s">
        <v>132</v>
      </c>
      <c r="T134" s="2" t="s">
        <v>133</v>
      </c>
      <c r="U134" s="2" t="s">
        <v>1229</v>
      </c>
      <c r="V134" s="8" t="s">
        <v>1230</v>
      </c>
      <c r="W134" s="2" t="s">
        <v>168</v>
      </c>
      <c r="X134" s="2" t="s">
        <v>137</v>
      </c>
      <c r="Y134" s="2" t="s">
        <v>138</v>
      </c>
      <c r="Z134" s="2" t="s">
        <v>139</v>
      </c>
      <c r="AB134" s="2">
        <v>6</v>
      </c>
      <c r="AC134" s="2">
        <v>6</v>
      </c>
      <c r="AD134" s="2">
        <f t="shared" si="0"/>
        <v>12</v>
      </c>
      <c r="AF134" s="2">
        <f t="shared" si="1"/>
        <v>12</v>
      </c>
      <c r="AG134" s="2" t="str">
        <f t="shared" si="2"/>
        <v>Ok</v>
      </c>
      <c r="AH134" s="2" t="s">
        <v>169</v>
      </c>
      <c r="AI134" s="2">
        <v>0</v>
      </c>
      <c r="AJ134" s="2" t="s">
        <v>141</v>
      </c>
      <c r="AK134" s="2">
        <f>IFERROR(VLOOKUP(AJ134,Dicionário!A:B,2,0),"Conferir")</f>
        <v>2</v>
      </c>
      <c r="AL134" s="2">
        <v>3000</v>
      </c>
      <c r="AM134" s="2" t="s">
        <v>170</v>
      </c>
      <c r="AN134" s="9">
        <f>IFERROR(VLOOKUP(AM134,Dicionário!A:B,2,0),"Conferir")</f>
        <v>2</v>
      </c>
      <c r="AO134" s="2">
        <v>0</v>
      </c>
      <c r="AP134" s="2" t="s">
        <v>141</v>
      </c>
      <c r="AQ134" s="2">
        <f>IFERROR(VLOOKUP(AP134,Dicionário!A:B,2,0),"Conferir")</f>
        <v>2</v>
      </c>
      <c r="AR134" s="2">
        <v>0</v>
      </c>
      <c r="AS134" s="2" t="s">
        <v>141</v>
      </c>
      <c r="AT134" s="9">
        <f>IFERROR(VLOOKUP(AS134,Dicionário!A:B,2,0),"Conferir")</f>
        <v>2</v>
      </c>
      <c r="AU134" s="2">
        <v>0</v>
      </c>
      <c r="AV134" s="2">
        <f t="shared" si="18"/>
        <v>0</v>
      </c>
      <c r="AW134" s="2" t="s">
        <v>141</v>
      </c>
      <c r="AX134" s="9">
        <f>IFERROR(VLOOKUP(AW134,Dicionário!A:B,2,0),"Conferir")</f>
        <v>2</v>
      </c>
      <c r="AY134" s="2">
        <v>0</v>
      </c>
      <c r="AZ134" s="2" t="s">
        <v>141</v>
      </c>
      <c r="BA134" s="10">
        <f>IFERROR(VLOOKUP(AZ134,Dicionário!A:B,2,0),"Conferir")</f>
        <v>2</v>
      </c>
      <c r="BB134" s="2">
        <v>0</v>
      </c>
      <c r="BC134" s="2" t="s">
        <v>141</v>
      </c>
      <c r="BD134" s="10">
        <f>IFERROR(VLOOKUP(BC134,Dicionário!A:B,2,0),"Conferir")</f>
        <v>2</v>
      </c>
      <c r="BF134" s="2">
        <v>0</v>
      </c>
      <c r="BG134" s="2" t="s">
        <v>143</v>
      </c>
      <c r="BH134" s="10">
        <f>IFERROR(VLOOKUP(BG134,Dicionário!$A:$B,2,0),"CONFERIR")</f>
        <v>1</v>
      </c>
      <c r="BI134" s="2">
        <v>0</v>
      </c>
      <c r="BJ134" s="2" t="s">
        <v>144</v>
      </c>
      <c r="BK134" s="10">
        <f>IFERROR(VLOOKUP(BJ134,Dicionário!$A:$B,2,0),"CONFERIR")</f>
        <v>2</v>
      </c>
      <c r="BL134" s="2">
        <v>0</v>
      </c>
      <c r="BM134" s="2" t="s">
        <v>150</v>
      </c>
      <c r="BN134" s="10">
        <f>IFERROR(VLOOKUP(BM134,Dicionário!$A:$B,2,0),"CONFERIR")</f>
        <v>2</v>
      </c>
      <c r="BO134" s="2">
        <v>272</v>
      </c>
      <c r="BP134" s="2" t="s">
        <v>146</v>
      </c>
      <c r="BQ134" s="10">
        <f>IFERROR(VLOOKUP(BP134,Dicionário!$A:$B,2,0),"CONFERIR")</f>
        <v>2</v>
      </c>
      <c r="BR134" s="2">
        <v>304</v>
      </c>
      <c r="BS134" s="2" t="s">
        <v>146</v>
      </c>
      <c r="BT134" s="10">
        <f>IFERROR(VLOOKUP(BS134,Dicionário!$A:$B,2,0),"CONFERIR")</f>
        <v>2</v>
      </c>
      <c r="BU134" s="2">
        <v>0</v>
      </c>
      <c r="BV134" s="2" t="s">
        <v>150</v>
      </c>
      <c r="BW134" s="10">
        <f>IFERROR(VLOOKUP(BV134,Dicionário!$A:$B,2,0),"CONFERIR")</f>
        <v>2</v>
      </c>
      <c r="BX134" s="2" t="s">
        <v>202</v>
      </c>
      <c r="BY134" s="2">
        <v>95</v>
      </c>
      <c r="BZ134" s="2" t="s">
        <v>149</v>
      </c>
      <c r="CA134" s="10">
        <f>IFERROR(VLOOKUP(BZ134,Dicionário!$A:$B,2,0),"CONFERIR")</f>
        <v>2</v>
      </c>
      <c r="CB134" s="2">
        <v>30</v>
      </c>
      <c r="CC134" s="2">
        <v>0</v>
      </c>
      <c r="CD134" s="2" t="s">
        <v>150</v>
      </c>
      <c r="CE134" s="10">
        <f>IFERROR(VLOOKUP(CD134,Dicionário!$A:$B,2,0),"CONFERIR")</f>
        <v>2</v>
      </c>
      <c r="CF134" s="2">
        <v>0</v>
      </c>
      <c r="CG134" s="2" t="s">
        <v>150</v>
      </c>
      <c r="CH134" s="10">
        <f>IFERROR(VLOOKUP(CG134,Dicionário!$A:$B,2,0),"CONFERIR")</f>
        <v>2</v>
      </c>
      <c r="CI134" s="2">
        <v>200</v>
      </c>
      <c r="CJ134" s="2" t="s">
        <v>175</v>
      </c>
      <c r="CK134" s="10">
        <f>IFERROR(VLOOKUP(CJ134,Dicionário!$A:$B,2,0),"CONFERIR")</f>
        <v>2</v>
      </c>
      <c r="CL134" s="2" t="s">
        <v>1231</v>
      </c>
      <c r="CM134" s="2">
        <v>1</v>
      </c>
      <c r="CN134" s="2">
        <v>0</v>
      </c>
      <c r="CO134" s="2">
        <v>0</v>
      </c>
      <c r="CP134" s="2" t="s">
        <v>150</v>
      </c>
      <c r="CQ134" s="10">
        <f>IFERROR(VLOOKUP(CP134,Dicionário!$A:$B,2,0),"CONFERIR")</f>
        <v>2</v>
      </c>
      <c r="CR134" s="2">
        <v>0</v>
      </c>
      <c r="CS134" s="2" t="s">
        <v>150</v>
      </c>
      <c r="CT134" s="10">
        <f>IFERROR(VLOOKUP(CS134,Dicionário!A:B,2,0),"Conferir")</f>
        <v>2</v>
      </c>
      <c r="CU134" s="2">
        <v>0</v>
      </c>
      <c r="CV134" s="2" t="s">
        <v>150</v>
      </c>
      <c r="CW134" s="10">
        <f>IFERROR(VLOOKUP(CV134,Dicionário!A:B,2,0),"Conferir")</f>
        <v>2</v>
      </c>
      <c r="CX134" s="2">
        <f t="shared" si="4"/>
        <v>0</v>
      </c>
      <c r="CY134" s="2">
        <v>0</v>
      </c>
      <c r="CZ134" s="2" t="s">
        <v>150</v>
      </c>
      <c r="DA134" s="10">
        <f>IFERROR(VLOOKUP(CZ134,Dicionário!$A:$B,2,0),"CONFERIR")</f>
        <v>2</v>
      </c>
      <c r="DC134" s="2" t="s">
        <v>155</v>
      </c>
      <c r="DD134" s="2" t="s">
        <v>155</v>
      </c>
      <c r="DE134" s="10">
        <f>IFERROR(VLOOKUP(DD134,Dicionário!A:B,2,0),"Conferir")</f>
        <v>1</v>
      </c>
      <c r="DF134" s="2" t="s">
        <v>156</v>
      </c>
      <c r="DG134" s="2" t="s">
        <v>126</v>
      </c>
      <c r="DH134" s="2" t="s">
        <v>157</v>
      </c>
      <c r="DI134" s="10">
        <f>IFERROR(VLOOKUP(DH134,Dicionário!$A:$B,2,0),"CONFERIR")</f>
        <v>2</v>
      </c>
      <c r="DJ134" s="2" t="s">
        <v>229</v>
      </c>
      <c r="DK134" s="10">
        <f>IFERROR(VLOOKUP(DJ134,Dicionário!A:B,2,0),"Conferir")</f>
        <v>2</v>
      </c>
      <c r="DL134" s="2" t="s">
        <v>158</v>
      </c>
      <c r="DM134" s="10">
        <f>IFERROR(VLOOKUP(DL134,Dicionário!A:B,2,0),"Conferir")</f>
        <v>5</v>
      </c>
      <c r="DN134" s="2" t="s">
        <v>126</v>
      </c>
      <c r="DO134" s="10">
        <f>IFERROR(VLOOKUP(DN134,Dicionário!A:B,2,0),"Conferir")</f>
        <v>2</v>
      </c>
      <c r="DP134" s="2" t="s">
        <v>125</v>
      </c>
      <c r="DQ134" s="10">
        <f>IFERROR(VLOOKUP(DP134,Dicionário!A:B,2,0),"Conferir")</f>
        <v>1</v>
      </c>
      <c r="DS134" s="2">
        <f t="shared" si="5"/>
        <v>3000</v>
      </c>
      <c r="DT134" s="2">
        <f t="shared" si="6"/>
        <v>901</v>
      </c>
      <c r="DU134" s="2">
        <v>20</v>
      </c>
      <c r="DV134" s="2">
        <v>2021</v>
      </c>
    </row>
    <row r="135" spans="1:126" ht="13" x14ac:dyDescent="0.15">
      <c r="A135" s="6">
        <v>44965.42109989583</v>
      </c>
      <c r="B135" s="2" t="s">
        <v>1747</v>
      </c>
      <c r="C135" s="2" t="s">
        <v>1745</v>
      </c>
      <c r="D135" s="2" t="s">
        <v>392</v>
      </c>
      <c r="E135" s="2" t="s">
        <v>125</v>
      </c>
      <c r="F135" s="2" t="s">
        <v>126</v>
      </c>
      <c r="G135" s="2" t="s">
        <v>126</v>
      </c>
      <c r="H135" s="2">
        <v>2</v>
      </c>
      <c r="I135" s="2">
        <v>1</v>
      </c>
      <c r="J135" s="2" t="s">
        <v>127</v>
      </c>
      <c r="K135" s="2" t="s">
        <v>163</v>
      </c>
      <c r="L135" s="2" t="s">
        <v>128</v>
      </c>
      <c r="M135" s="2" t="s">
        <v>1746</v>
      </c>
      <c r="N135" s="2">
        <v>2023020408</v>
      </c>
      <c r="O135" s="2">
        <v>11914808334</v>
      </c>
      <c r="P135" s="2">
        <v>528886769</v>
      </c>
      <c r="Q135" s="2">
        <v>46907101807</v>
      </c>
      <c r="R135" s="7">
        <v>38529</v>
      </c>
      <c r="S135" s="2" t="s">
        <v>132</v>
      </c>
      <c r="T135" s="2" t="s">
        <v>133</v>
      </c>
      <c r="U135" s="2" t="s">
        <v>1748</v>
      </c>
      <c r="V135" s="8" t="s">
        <v>1749</v>
      </c>
      <c r="W135" s="2" t="s">
        <v>275</v>
      </c>
      <c r="X135" s="2" t="s">
        <v>137</v>
      </c>
      <c r="Y135" s="2" t="s">
        <v>138</v>
      </c>
      <c r="Z135" s="2" t="s">
        <v>139</v>
      </c>
      <c r="AB135" s="2">
        <v>4</v>
      </c>
      <c r="AC135" s="2">
        <v>4</v>
      </c>
      <c r="AD135" s="2">
        <f t="shared" si="0"/>
        <v>8</v>
      </c>
      <c r="AF135" s="2">
        <f t="shared" si="1"/>
        <v>8</v>
      </c>
      <c r="AG135" s="2" t="str">
        <f t="shared" si="2"/>
        <v>Ok</v>
      </c>
      <c r="AH135" s="2" t="s">
        <v>169</v>
      </c>
      <c r="AI135" s="2">
        <v>0</v>
      </c>
      <c r="AJ135" s="2" t="s">
        <v>141</v>
      </c>
      <c r="AK135" s="2">
        <f>IFERROR(VLOOKUP(AJ135,Dicionário!A:B,2,0),"Conferir")</f>
        <v>2</v>
      </c>
      <c r="AL135" s="2">
        <v>2200</v>
      </c>
      <c r="AM135" s="2" t="s">
        <v>188</v>
      </c>
      <c r="AN135" s="9">
        <f>IFERROR(VLOOKUP(AM135,Dicionário!A:B,2,0),"Conferir")</f>
        <v>0</v>
      </c>
      <c r="AO135" s="2">
        <v>0</v>
      </c>
      <c r="AP135" s="2" t="s">
        <v>141</v>
      </c>
      <c r="AQ135" s="2">
        <f>IFERROR(VLOOKUP(AP135,Dicionário!A:B,2,0),"Conferir")</f>
        <v>2</v>
      </c>
      <c r="AR135" s="2">
        <v>0</v>
      </c>
      <c r="AS135" s="2" t="s">
        <v>141</v>
      </c>
      <c r="AT135" s="9">
        <f>IFERROR(VLOOKUP(AS135,Dicionário!A:B,2,0),"Conferir")</f>
        <v>2</v>
      </c>
      <c r="AU135" s="2">
        <v>0</v>
      </c>
      <c r="AV135" s="2">
        <f t="shared" si="18"/>
        <v>0</v>
      </c>
      <c r="AW135" s="2" t="s">
        <v>141</v>
      </c>
      <c r="AX135" s="9">
        <f>IFERROR(VLOOKUP(AW135,Dicionário!A:B,2,0),"Conferir")</f>
        <v>2</v>
      </c>
      <c r="AY135" s="2">
        <v>0</v>
      </c>
      <c r="AZ135" s="2" t="s">
        <v>141</v>
      </c>
      <c r="BA135" s="10">
        <f>IFERROR(VLOOKUP(AZ135,Dicionário!A:B,2,0),"Conferir")</f>
        <v>2</v>
      </c>
      <c r="BB135" s="2">
        <v>0</v>
      </c>
      <c r="BC135" s="2" t="s">
        <v>141</v>
      </c>
      <c r="BD135" s="10">
        <f>IFERROR(VLOOKUP(BC135,Dicionário!A:B,2,0),"Conferir")</f>
        <v>2</v>
      </c>
      <c r="BF135" s="2">
        <v>0</v>
      </c>
      <c r="BG135" s="2" t="s">
        <v>143</v>
      </c>
      <c r="BH135" s="10">
        <f>IFERROR(VLOOKUP(BG135,Dicionário!$A:$B,2,0),"CONFERIR")</f>
        <v>1</v>
      </c>
      <c r="BI135" s="2">
        <v>0</v>
      </c>
      <c r="BJ135" s="2" t="s">
        <v>144</v>
      </c>
      <c r="BK135" s="10">
        <f>IFERROR(VLOOKUP(BJ135,Dicionário!$A:$B,2,0),"CONFERIR")</f>
        <v>2</v>
      </c>
      <c r="BL135" s="2">
        <v>1084</v>
      </c>
      <c r="BM135" s="2" t="s">
        <v>145</v>
      </c>
      <c r="BN135" s="10">
        <f>IFERROR(VLOOKUP(BM135,Dicionário!$A:$B,2,0),"CONFERIR")</f>
        <v>2</v>
      </c>
      <c r="BO135" s="2">
        <v>61</v>
      </c>
      <c r="BP135" s="2" t="s">
        <v>146</v>
      </c>
      <c r="BQ135" s="10">
        <f>IFERROR(VLOOKUP(BP135,Dicionário!$A:$B,2,0),"CONFERIR")</f>
        <v>2</v>
      </c>
      <c r="BR135" s="2">
        <v>80</v>
      </c>
      <c r="BS135" s="2" t="s">
        <v>146</v>
      </c>
      <c r="BT135" s="10">
        <f>IFERROR(VLOOKUP(BS135,Dicionário!$A:$B,2,0),"CONFERIR")</f>
        <v>2</v>
      </c>
      <c r="BU135" s="2">
        <v>30</v>
      </c>
      <c r="BV135" s="2" t="s">
        <v>147</v>
      </c>
      <c r="BW135" s="10">
        <f>IFERROR(VLOOKUP(BV135,Dicionário!$A:$B,2,0),"CONFERIR")</f>
        <v>2</v>
      </c>
      <c r="BX135" s="2" t="s">
        <v>148</v>
      </c>
      <c r="BY135" s="2">
        <v>95</v>
      </c>
      <c r="BZ135" s="2" t="s">
        <v>149</v>
      </c>
      <c r="CA135" s="10">
        <f>IFERROR(VLOOKUP(BZ135,Dicionário!$A:$B,2,0),"CONFERIR")</f>
        <v>2</v>
      </c>
      <c r="CB135" s="2">
        <v>168</v>
      </c>
      <c r="CC135" s="2">
        <v>0</v>
      </c>
      <c r="CD135" s="2" t="s">
        <v>150</v>
      </c>
      <c r="CE135" s="10">
        <f>IFERROR(VLOOKUP(CD135,Dicionário!$A:$B,2,0),"CONFERIR")</f>
        <v>2</v>
      </c>
      <c r="CF135" s="2">
        <v>0</v>
      </c>
      <c r="CG135" s="2" t="s">
        <v>150</v>
      </c>
      <c r="CH135" s="10">
        <f>IFERROR(VLOOKUP(CG135,Dicionário!$A:$B,2,0),"CONFERIR")</f>
        <v>2</v>
      </c>
      <c r="CI135" s="2">
        <v>97</v>
      </c>
      <c r="CJ135" s="2" t="s">
        <v>175</v>
      </c>
      <c r="CK135" s="10">
        <f>IFERROR(VLOOKUP(CJ135,Dicionário!$A:$B,2,0),"CONFERIR")</f>
        <v>2</v>
      </c>
      <c r="CL135" s="2" t="s">
        <v>189</v>
      </c>
      <c r="CM135" s="2">
        <v>1</v>
      </c>
      <c r="CN135" s="2">
        <v>0</v>
      </c>
      <c r="CO135" s="2">
        <v>1312</v>
      </c>
      <c r="CP135" s="2" t="s">
        <v>154</v>
      </c>
      <c r="CQ135" s="10">
        <f>IFERROR(VLOOKUP(CP135,Dicionário!$A:$B,2,0),"CONFERIR")</f>
        <v>2</v>
      </c>
      <c r="CR135" s="2">
        <v>0</v>
      </c>
      <c r="CS135" s="2" t="s">
        <v>150</v>
      </c>
      <c r="CT135" s="10">
        <f>IFERROR(VLOOKUP(CS135,Dicionário!A:B,2,0),"Conferir")</f>
        <v>2</v>
      </c>
      <c r="CU135" s="2">
        <v>0</v>
      </c>
      <c r="CV135" s="2" t="s">
        <v>150</v>
      </c>
      <c r="CW135" s="10">
        <f>IFERROR(VLOOKUP(CV135,Dicionário!A:B,2,0),"Conferir")</f>
        <v>2</v>
      </c>
      <c r="CX135" s="2">
        <f t="shared" si="4"/>
        <v>0</v>
      </c>
      <c r="CY135" s="2">
        <v>0</v>
      </c>
      <c r="CZ135" s="2" t="s">
        <v>150</v>
      </c>
      <c r="DA135" s="10">
        <f>IFERROR(VLOOKUP(CZ135,Dicionário!$A:$B,2,0),"CONFERIR")</f>
        <v>2</v>
      </c>
      <c r="DC135" s="2" t="s">
        <v>203</v>
      </c>
      <c r="DD135" s="2" t="s">
        <v>155</v>
      </c>
      <c r="DE135" s="10">
        <f>IFERROR(VLOOKUP(DD135,Dicionário!A:B,2,0),"Conferir")</f>
        <v>1</v>
      </c>
      <c r="DF135" s="2" t="s">
        <v>156</v>
      </c>
      <c r="DH135" s="2" t="s">
        <v>157</v>
      </c>
      <c r="DI135" s="10">
        <f>IFERROR(VLOOKUP(DH135,Dicionário!$A:$B,2,0),"CONFERIR")</f>
        <v>2</v>
      </c>
      <c r="DJ135" s="2" t="s">
        <v>158</v>
      </c>
      <c r="DK135" s="10">
        <f>IFERROR(VLOOKUP(DJ135,Dicionário!A:B,2,0),"Conferir")</f>
        <v>5</v>
      </c>
      <c r="DL135" s="2" t="s">
        <v>319</v>
      </c>
      <c r="DM135" s="10">
        <f>IFERROR(VLOOKUP(DL135,Dicionário!A:B,2,0),"Conferir")</f>
        <v>3</v>
      </c>
      <c r="DN135" s="2" t="s">
        <v>126</v>
      </c>
      <c r="DO135" s="10">
        <f>IFERROR(VLOOKUP(DN135,Dicionário!A:B,2,0),"Conferir")</f>
        <v>2</v>
      </c>
      <c r="DP135" s="2" t="s">
        <v>126</v>
      </c>
      <c r="DQ135" s="10">
        <f>IFERROR(VLOOKUP(DP135,Dicionário!A:B,2,0),"Conferir")</f>
        <v>2</v>
      </c>
      <c r="DS135" s="2">
        <f t="shared" si="5"/>
        <v>2200</v>
      </c>
      <c r="DT135" s="2">
        <f t="shared" si="6"/>
        <v>2927</v>
      </c>
      <c r="DU135" s="2">
        <v>18</v>
      </c>
      <c r="DV135" s="2">
        <v>2022</v>
      </c>
    </row>
    <row r="136" spans="1:126" ht="13" x14ac:dyDescent="0.15">
      <c r="A136" s="6">
        <v>44967.533565636579</v>
      </c>
      <c r="B136" s="2" t="s">
        <v>882</v>
      </c>
      <c r="C136" s="2" t="s">
        <v>880</v>
      </c>
      <c r="D136" s="2" t="s">
        <v>417</v>
      </c>
      <c r="E136" s="2" t="s">
        <v>125</v>
      </c>
      <c r="F136" s="2" t="s">
        <v>126</v>
      </c>
      <c r="G136" s="2" t="s">
        <v>126</v>
      </c>
      <c r="H136" s="2">
        <v>2</v>
      </c>
      <c r="I136" s="2" t="s">
        <v>162</v>
      </c>
      <c r="J136" s="2" t="s">
        <v>127</v>
      </c>
      <c r="K136" s="2" t="s">
        <v>163</v>
      </c>
      <c r="L136" s="2" t="s">
        <v>209</v>
      </c>
      <c r="M136" s="2" t="s">
        <v>881</v>
      </c>
      <c r="N136" s="2">
        <v>2023020169</v>
      </c>
      <c r="O136" s="2">
        <v>11912879348</v>
      </c>
      <c r="P136" s="2">
        <v>594236460</v>
      </c>
      <c r="Q136" s="2">
        <v>49109313842</v>
      </c>
      <c r="R136" s="7">
        <v>38529</v>
      </c>
      <c r="S136" s="2" t="s">
        <v>132</v>
      </c>
      <c r="T136" s="2" t="s">
        <v>133</v>
      </c>
      <c r="U136" s="2" t="s">
        <v>883</v>
      </c>
      <c r="V136" s="8" t="s">
        <v>884</v>
      </c>
      <c r="W136" s="2" t="s">
        <v>885</v>
      </c>
      <c r="X136" s="2" t="s">
        <v>137</v>
      </c>
      <c r="Y136" s="2" t="s">
        <v>138</v>
      </c>
      <c r="Z136" s="2" t="s">
        <v>139</v>
      </c>
      <c r="AB136" s="2">
        <v>4</v>
      </c>
      <c r="AC136" s="2">
        <v>4</v>
      </c>
      <c r="AD136" s="2">
        <f t="shared" si="0"/>
        <v>8</v>
      </c>
      <c r="AF136" s="2">
        <f t="shared" si="1"/>
        <v>8</v>
      </c>
      <c r="AG136" s="2" t="str">
        <f t="shared" si="2"/>
        <v>Ok</v>
      </c>
      <c r="AH136" s="2" t="s">
        <v>140</v>
      </c>
      <c r="AI136" s="2">
        <v>0</v>
      </c>
      <c r="AJ136" s="2" t="s">
        <v>141</v>
      </c>
      <c r="AK136" s="2">
        <f>IFERROR(VLOOKUP(AJ136,Dicionário!A:B,2,0),"Conferir")</f>
        <v>2</v>
      </c>
      <c r="AL136" s="2">
        <v>1838</v>
      </c>
      <c r="AM136" s="2" t="s">
        <v>142</v>
      </c>
      <c r="AN136" s="9">
        <f>IFERROR(VLOOKUP(AM136,Dicionário!A:B,2,0),"Conferir")</f>
        <v>2</v>
      </c>
      <c r="AO136" s="2">
        <v>1431</v>
      </c>
      <c r="AP136" s="2" t="s">
        <v>142</v>
      </c>
      <c r="AQ136" s="2">
        <f>IFERROR(VLOOKUP(AP136,Dicionário!A:B,2,0),"Conferir")</f>
        <v>2</v>
      </c>
      <c r="AR136" s="2">
        <v>0</v>
      </c>
      <c r="AS136" s="2" t="s">
        <v>141</v>
      </c>
      <c r="AT136" s="9">
        <f>IFERROR(VLOOKUP(AS136,Dicionário!A:B,2,0),"Conferir")</f>
        <v>2</v>
      </c>
      <c r="AU136" s="2">
        <v>0</v>
      </c>
      <c r="AV136" s="2">
        <f t="shared" si="18"/>
        <v>0</v>
      </c>
      <c r="AW136" s="2" t="s">
        <v>141</v>
      </c>
      <c r="AX136" s="9">
        <f>IFERROR(VLOOKUP(AW136,Dicionário!A:B,2,0),"Conferir")</f>
        <v>2</v>
      </c>
      <c r="AY136" s="2">
        <v>0</v>
      </c>
      <c r="AZ136" s="2" t="s">
        <v>141</v>
      </c>
      <c r="BA136" s="10">
        <f>IFERROR(VLOOKUP(AZ136,Dicionário!A:B,2,0),"Conferir")</f>
        <v>2</v>
      </c>
      <c r="BB136" s="2">
        <v>0</v>
      </c>
      <c r="BC136" s="2" t="s">
        <v>141</v>
      </c>
      <c r="BD136" s="10">
        <f>IFERROR(VLOOKUP(BC136,Dicionário!A:B,2,0),"Conferir")</f>
        <v>2</v>
      </c>
      <c r="BF136" s="2">
        <v>0</v>
      </c>
      <c r="BG136" s="2" t="s">
        <v>143</v>
      </c>
      <c r="BH136" s="10">
        <f>IFERROR(VLOOKUP(BG136,Dicionário!$A:$B,2,0),"CONFERIR")</f>
        <v>1</v>
      </c>
      <c r="BI136" s="2">
        <v>0</v>
      </c>
      <c r="BJ136" s="2" t="s">
        <v>144</v>
      </c>
      <c r="BK136" s="10">
        <f>IFERROR(VLOOKUP(BJ136,Dicionário!$A:$B,2,0),"CONFERIR")</f>
        <v>2</v>
      </c>
      <c r="BL136" s="2">
        <v>63</v>
      </c>
      <c r="BM136" s="2" t="s">
        <v>145</v>
      </c>
      <c r="BN136" s="10">
        <f>IFERROR(VLOOKUP(BM136,Dicionário!$A:$B,2,0),"CONFERIR")</f>
        <v>2</v>
      </c>
      <c r="BO136" s="2">
        <v>155</v>
      </c>
      <c r="BP136" s="2" t="s">
        <v>146</v>
      </c>
      <c r="BQ136" s="10">
        <f>IFERROR(VLOOKUP(BP136,Dicionário!$A:$B,2,0),"CONFERIR")</f>
        <v>2</v>
      </c>
      <c r="BR136" s="2">
        <v>155</v>
      </c>
      <c r="BS136" s="2" t="s">
        <v>146</v>
      </c>
      <c r="BT136" s="10">
        <f>IFERROR(VLOOKUP(BS136,Dicionário!$A:$B,2,0),"CONFERIR")</f>
        <v>2</v>
      </c>
      <c r="BU136" s="2">
        <v>0</v>
      </c>
      <c r="BV136" s="2" t="s">
        <v>150</v>
      </c>
      <c r="BW136" s="10">
        <f>IFERROR(VLOOKUP(BV136,Dicionário!$A:$B,2,0),"CONFERIR")</f>
        <v>2</v>
      </c>
      <c r="BX136" s="2" t="s">
        <v>202</v>
      </c>
      <c r="BY136" s="2">
        <v>94</v>
      </c>
      <c r="BZ136" s="2" t="s">
        <v>149</v>
      </c>
      <c r="CA136" s="10">
        <f>IFERROR(VLOOKUP(BZ136,Dicionário!$A:$B,2,0),"CONFERIR")</f>
        <v>2</v>
      </c>
      <c r="CB136" s="2">
        <v>30</v>
      </c>
      <c r="CC136" s="2">
        <v>400</v>
      </c>
      <c r="CD136" s="2" t="s">
        <v>214</v>
      </c>
      <c r="CE136" s="10">
        <f>IFERROR(VLOOKUP(CD136,Dicionário!$A:$B,2,0),"CONFERIR")</f>
        <v>2</v>
      </c>
      <c r="CF136" s="2">
        <v>138</v>
      </c>
      <c r="CG136" s="2" t="s">
        <v>297</v>
      </c>
      <c r="CH136" s="10">
        <f>IFERROR(VLOOKUP(CG136,Dicionário!$A:$B,2,0),"CONFERIR")</f>
        <v>2</v>
      </c>
      <c r="CI136" s="2">
        <v>26</v>
      </c>
      <c r="CJ136" s="2" t="s">
        <v>175</v>
      </c>
      <c r="CK136" s="10">
        <f>IFERROR(VLOOKUP(CJ136,Dicionário!$A:$B,2,0),"CONFERIR")</f>
        <v>2</v>
      </c>
      <c r="CL136" s="2" t="s">
        <v>342</v>
      </c>
      <c r="CM136" s="2">
        <v>0</v>
      </c>
      <c r="CN136" s="2">
        <v>0</v>
      </c>
      <c r="CO136" s="2">
        <v>0</v>
      </c>
      <c r="CP136" s="2" t="s">
        <v>150</v>
      </c>
      <c r="CQ136" s="10">
        <f>IFERROR(VLOOKUP(CP136,Dicionário!$A:$B,2,0),"CONFERIR")</f>
        <v>2</v>
      </c>
      <c r="CR136" s="2">
        <v>0</v>
      </c>
      <c r="CS136" s="2" t="s">
        <v>150</v>
      </c>
      <c r="CT136" s="10">
        <f>IFERROR(VLOOKUP(CS136,Dicionário!A:B,2,0),"Conferir")</f>
        <v>2</v>
      </c>
      <c r="CU136" s="2">
        <v>0</v>
      </c>
      <c r="CV136" s="2" t="s">
        <v>150</v>
      </c>
      <c r="CW136" s="10">
        <f>IFERROR(VLOOKUP(CV136,Dicionário!A:B,2,0),"Conferir")</f>
        <v>2</v>
      </c>
      <c r="CX136" s="2">
        <f t="shared" si="4"/>
        <v>0</v>
      </c>
      <c r="CY136" s="2">
        <v>0</v>
      </c>
      <c r="CZ136" s="2" t="s">
        <v>150</v>
      </c>
      <c r="DA136" s="10">
        <f>IFERROR(VLOOKUP(CZ136,Dicionário!$A:$B,2,0),"CONFERIR")</f>
        <v>2</v>
      </c>
      <c r="DC136" s="2" t="s">
        <v>155</v>
      </c>
      <c r="DD136" s="2" t="s">
        <v>155</v>
      </c>
      <c r="DE136" s="10">
        <f>IFERROR(VLOOKUP(DD136,Dicionário!A:B,2,0),"Conferir")</f>
        <v>1</v>
      </c>
      <c r="DF136" s="2" t="s">
        <v>156</v>
      </c>
      <c r="DH136" s="2" t="s">
        <v>157</v>
      </c>
      <c r="DI136" s="10">
        <f>IFERROR(VLOOKUP(DH136,Dicionário!$A:$B,2,0),"CONFERIR")</f>
        <v>2</v>
      </c>
      <c r="DJ136" s="2" t="s">
        <v>319</v>
      </c>
      <c r="DK136" s="10">
        <f>IFERROR(VLOOKUP(DJ136,Dicionário!A:B,2,0),"Conferir")</f>
        <v>3</v>
      </c>
      <c r="DL136" s="2" t="s">
        <v>158</v>
      </c>
      <c r="DM136" s="10">
        <f>IFERROR(VLOOKUP(DL136,Dicionário!A:B,2,0),"Conferir")</f>
        <v>5</v>
      </c>
      <c r="DN136" s="2" t="s">
        <v>126</v>
      </c>
      <c r="DO136" s="10">
        <f>IFERROR(VLOOKUP(DN136,Dicionário!A:B,2,0),"Conferir")</f>
        <v>2</v>
      </c>
      <c r="DP136" s="2" t="s">
        <v>126</v>
      </c>
      <c r="DQ136" s="10">
        <f>IFERROR(VLOOKUP(DP136,Dicionário!A:B,2,0),"Conferir")</f>
        <v>2</v>
      </c>
      <c r="DS136" s="2">
        <f t="shared" si="5"/>
        <v>3269</v>
      </c>
      <c r="DT136" s="2">
        <f t="shared" si="6"/>
        <v>1061</v>
      </c>
      <c r="DU136" s="2">
        <v>18</v>
      </c>
      <c r="DV136" s="2">
        <v>2018</v>
      </c>
    </row>
    <row r="137" spans="1:126" ht="13" x14ac:dyDescent="0.15">
      <c r="A137" s="6">
        <v>44967.733755960653</v>
      </c>
      <c r="B137" s="2" t="s">
        <v>1046</v>
      </c>
      <c r="C137" s="2" t="s">
        <v>1044</v>
      </c>
      <c r="D137" s="2" t="s">
        <v>417</v>
      </c>
      <c r="E137" s="2" t="s">
        <v>125</v>
      </c>
      <c r="F137" s="2" t="s">
        <v>126</v>
      </c>
      <c r="G137" s="2" t="s">
        <v>126</v>
      </c>
      <c r="H137" s="2" t="s">
        <v>162</v>
      </c>
      <c r="I137" s="2" t="s">
        <v>162</v>
      </c>
      <c r="J137" s="2" t="s">
        <v>127</v>
      </c>
      <c r="K137" s="2" t="s">
        <v>163</v>
      </c>
      <c r="L137" s="2" t="s">
        <v>209</v>
      </c>
      <c r="M137" s="2" t="s">
        <v>1045</v>
      </c>
      <c r="N137" s="2">
        <v>2023020209</v>
      </c>
      <c r="O137" s="2">
        <v>81987012773</v>
      </c>
      <c r="P137" s="2">
        <v>11406663</v>
      </c>
      <c r="Q137" s="2">
        <v>15447713471</v>
      </c>
      <c r="R137" s="7">
        <v>38575</v>
      </c>
      <c r="S137" s="2" t="s">
        <v>224</v>
      </c>
      <c r="T137" s="2" t="s">
        <v>133</v>
      </c>
      <c r="U137" s="2" t="s">
        <v>1047</v>
      </c>
      <c r="V137" s="8" t="s">
        <v>1048</v>
      </c>
      <c r="W137" s="2" t="s">
        <v>168</v>
      </c>
      <c r="X137" s="2" t="s">
        <v>137</v>
      </c>
      <c r="Y137" s="2" t="s">
        <v>138</v>
      </c>
      <c r="Z137" s="2" t="s">
        <v>139</v>
      </c>
      <c r="AB137" s="2">
        <v>5</v>
      </c>
      <c r="AC137" s="2">
        <v>5</v>
      </c>
      <c r="AD137" s="2">
        <f t="shared" si="0"/>
        <v>10</v>
      </c>
      <c r="AF137" s="2">
        <f t="shared" si="1"/>
        <v>10</v>
      </c>
      <c r="AG137" s="2" t="str">
        <f t="shared" si="2"/>
        <v>Ok</v>
      </c>
      <c r="AH137" s="2" t="s">
        <v>140</v>
      </c>
      <c r="AI137" s="2">
        <v>0</v>
      </c>
      <c r="AJ137" s="2" t="s">
        <v>141</v>
      </c>
      <c r="AK137" s="2">
        <f>IFERROR(VLOOKUP(AJ137,Dicionário!A:B,2,0),"Conferir")</f>
        <v>2</v>
      </c>
      <c r="AL137" s="2">
        <v>0</v>
      </c>
      <c r="AM137" s="2" t="s">
        <v>141</v>
      </c>
      <c r="AN137" s="9">
        <f>IFERROR(VLOOKUP(AM137,Dicionário!A:B,2,0),"Conferir")</f>
        <v>2</v>
      </c>
      <c r="AO137" s="2">
        <v>0</v>
      </c>
      <c r="AP137" s="2" t="s">
        <v>141</v>
      </c>
      <c r="AQ137" s="2">
        <f>IFERROR(VLOOKUP(AP137,Dicionário!A:B,2,0),"Conferir")</f>
        <v>2</v>
      </c>
      <c r="AR137" s="2">
        <v>0</v>
      </c>
      <c r="AS137" s="2" t="s">
        <v>141</v>
      </c>
      <c r="AT137" s="9">
        <f>IFERROR(VLOOKUP(AS137,Dicionário!A:B,2,0),"Conferir")</f>
        <v>2</v>
      </c>
      <c r="AU137" s="2">
        <v>0</v>
      </c>
      <c r="AV137" s="2">
        <v>0</v>
      </c>
      <c r="AW137" s="2" t="s">
        <v>141</v>
      </c>
      <c r="AX137" s="9">
        <f>IFERROR(VLOOKUP(AW137,Dicionário!A:B,2,0),"Conferir")</f>
        <v>2</v>
      </c>
      <c r="AY137" s="2">
        <v>2505</v>
      </c>
      <c r="AZ137" s="2" t="s">
        <v>142</v>
      </c>
      <c r="BA137" s="10">
        <f>IFERROR(VLOOKUP(AZ137,Dicionário!A:B,2,0),"Conferir")</f>
        <v>2</v>
      </c>
      <c r="BB137" s="2">
        <v>2511</v>
      </c>
      <c r="BC137" s="2" t="s">
        <v>142</v>
      </c>
      <c r="BD137" s="10">
        <f>IFERROR(VLOOKUP(BC137,Dicionário!A:B,2,0),"Conferir")</f>
        <v>2</v>
      </c>
      <c r="BF137" s="2">
        <v>1</v>
      </c>
      <c r="BG137" s="2" t="s">
        <v>265</v>
      </c>
      <c r="BH137" s="10">
        <f>IFERROR(VLOOKUP(BG137,Dicionário!$A:$B,2,0),"CONFERIR")</f>
        <v>3</v>
      </c>
      <c r="BI137" s="2">
        <v>0</v>
      </c>
      <c r="BJ137" s="2" t="s">
        <v>238</v>
      </c>
      <c r="BK137" s="10">
        <f>IFERROR(VLOOKUP(BJ137,Dicionário!$A:$B,2,0),"CONFERIR")</f>
        <v>2</v>
      </c>
      <c r="BL137" s="2">
        <v>0</v>
      </c>
      <c r="BM137" s="2" t="s">
        <v>150</v>
      </c>
      <c r="BN137" s="10">
        <f>IFERROR(VLOOKUP(BM137,Dicionário!$A:$B,2,0),"CONFERIR")</f>
        <v>2</v>
      </c>
      <c r="BO137" s="2">
        <v>0</v>
      </c>
      <c r="BP137" s="2" t="s">
        <v>379</v>
      </c>
      <c r="BQ137" s="10">
        <f>IFERROR(VLOOKUP(BP137,Dicionário!$A:$B,2,0),"CONFERIR")</f>
        <v>2</v>
      </c>
      <c r="BR137" s="2">
        <v>0</v>
      </c>
      <c r="BS137" s="2" t="s">
        <v>429</v>
      </c>
      <c r="BT137" s="10">
        <f>IFERROR(VLOOKUP(BS137,Dicionário!$A:$B,2,0),"CONFERIR")</f>
        <v>2</v>
      </c>
      <c r="BU137" s="2">
        <v>0</v>
      </c>
      <c r="BV137" s="2" t="s">
        <v>150</v>
      </c>
      <c r="BW137" s="10">
        <f>IFERROR(VLOOKUP(BV137,Dicionário!$A:$B,2,0),"CONFERIR")</f>
        <v>2</v>
      </c>
      <c r="BX137" s="2" t="s">
        <v>148</v>
      </c>
      <c r="BY137" s="2">
        <v>94</v>
      </c>
      <c r="BZ137" s="2" t="s">
        <v>149</v>
      </c>
      <c r="CA137" s="10">
        <f>IFERROR(VLOOKUP(BZ137,Dicionário!$A:$B,2,0),"CONFERIR")</f>
        <v>2</v>
      </c>
      <c r="CB137" s="2">
        <v>250</v>
      </c>
      <c r="CC137" s="2">
        <v>926</v>
      </c>
      <c r="CD137" s="2" t="s">
        <v>214</v>
      </c>
      <c r="CE137" s="10">
        <f>IFERROR(VLOOKUP(CD137,Dicionário!$A:$B,2,0),"CONFERIR")</f>
        <v>2</v>
      </c>
      <c r="CF137" s="2">
        <v>178</v>
      </c>
      <c r="CG137" s="2" t="s">
        <v>297</v>
      </c>
      <c r="CH137" s="10">
        <f>IFERROR(VLOOKUP(CG137,Dicionário!$A:$B,2,0),"CONFERIR")</f>
        <v>2</v>
      </c>
      <c r="CI137" s="2">
        <v>200</v>
      </c>
      <c r="CJ137" s="2" t="s">
        <v>175</v>
      </c>
      <c r="CK137" s="10">
        <f>IFERROR(VLOOKUP(CJ137,Dicionário!$A:$B,2,0),"CONFERIR")</f>
        <v>2</v>
      </c>
      <c r="CL137" s="2" t="s">
        <v>1049</v>
      </c>
      <c r="CM137" s="2">
        <v>0</v>
      </c>
      <c r="CN137" s="2">
        <v>0</v>
      </c>
      <c r="CO137" s="2">
        <v>0</v>
      </c>
      <c r="CP137" s="2" t="s">
        <v>150</v>
      </c>
      <c r="CQ137" s="10">
        <f>IFERROR(VLOOKUP(CP137,Dicionário!$A:$B,2,0),"CONFERIR")</f>
        <v>2</v>
      </c>
      <c r="CR137" s="2">
        <v>77</v>
      </c>
      <c r="CS137" s="2" t="s">
        <v>154</v>
      </c>
      <c r="CT137" s="10">
        <f>IFERROR(VLOOKUP(CS137,Dicionário!A:B,2,0),"Conferir")</f>
        <v>2</v>
      </c>
      <c r="CU137" s="2">
        <v>0</v>
      </c>
      <c r="CV137" s="2" t="s">
        <v>150</v>
      </c>
      <c r="CW137" s="10">
        <f>IFERROR(VLOOKUP(CV137,Dicionário!A:B,2,0),"Conferir")</f>
        <v>2</v>
      </c>
      <c r="CX137" s="2">
        <f t="shared" si="4"/>
        <v>-6.416666666666667</v>
      </c>
      <c r="CY137" s="2">
        <v>911</v>
      </c>
      <c r="CZ137" s="2" t="s">
        <v>154</v>
      </c>
      <c r="DA137" s="10">
        <f>IFERROR(VLOOKUP(CZ137,Dicionário!$A:$B,2,0),"CONFERIR")</f>
        <v>2</v>
      </c>
      <c r="DC137" s="2" t="s">
        <v>190</v>
      </c>
      <c r="DD137" s="2" t="s">
        <v>155</v>
      </c>
      <c r="DE137" s="10">
        <f>IFERROR(VLOOKUP(DD137,Dicionário!A:B,2,0),"Conferir")</f>
        <v>1</v>
      </c>
      <c r="DF137" s="2" t="s">
        <v>179</v>
      </c>
      <c r="DH137" s="2" t="s">
        <v>157</v>
      </c>
      <c r="DI137" s="10">
        <f>IFERROR(VLOOKUP(DH137,Dicionário!$A:$B,2,0),"CONFERIR")</f>
        <v>2</v>
      </c>
      <c r="DJ137" s="2" t="s">
        <v>230</v>
      </c>
      <c r="DK137" s="10">
        <f>IFERROR(VLOOKUP(DJ137,Dicionário!A:B,2,0),"Conferir")</f>
        <v>4</v>
      </c>
      <c r="DL137" s="2" t="s">
        <v>230</v>
      </c>
      <c r="DM137" s="10">
        <f>IFERROR(VLOOKUP(DL137,Dicionário!A:B,2,0),"Conferir")</f>
        <v>4</v>
      </c>
      <c r="DN137" s="2" t="s">
        <v>126</v>
      </c>
      <c r="DO137" s="10">
        <f>IFERROR(VLOOKUP(DN137,Dicionário!A:B,2,0),"Conferir")</f>
        <v>2</v>
      </c>
      <c r="DP137" s="2" t="s">
        <v>126</v>
      </c>
      <c r="DQ137" s="10">
        <f>IFERROR(VLOOKUP(DP137,Dicionário!A:B,2,0),"Conferir")</f>
        <v>2</v>
      </c>
      <c r="DR137" s="2" t="s">
        <v>1050</v>
      </c>
      <c r="DS137" s="2">
        <f t="shared" si="5"/>
        <v>5016</v>
      </c>
      <c r="DT137" s="2">
        <f t="shared" si="6"/>
        <v>2636</v>
      </c>
      <c r="DU137" s="2">
        <v>18</v>
      </c>
      <c r="DV137" s="2">
        <v>2022</v>
      </c>
    </row>
    <row r="138" spans="1:126" ht="13" x14ac:dyDescent="0.15">
      <c r="A138" s="6">
        <v>44965.611689722224</v>
      </c>
      <c r="B138" s="2" t="s">
        <v>463</v>
      </c>
      <c r="C138" s="2" t="s">
        <v>461</v>
      </c>
      <c r="D138" s="2" t="s">
        <v>218</v>
      </c>
      <c r="E138" s="2" t="s">
        <v>125</v>
      </c>
      <c r="F138" s="2" t="s">
        <v>126</v>
      </c>
      <c r="G138" s="2" t="s">
        <v>345</v>
      </c>
      <c r="H138" s="2">
        <v>1</v>
      </c>
      <c r="I138" s="2" t="s">
        <v>162</v>
      </c>
      <c r="J138" s="2" t="s">
        <v>127</v>
      </c>
      <c r="K138" s="2" t="s">
        <v>128</v>
      </c>
      <c r="L138" s="2" t="s">
        <v>163</v>
      </c>
      <c r="M138" s="2" t="s">
        <v>462</v>
      </c>
      <c r="N138" s="2">
        <v>2023020064</v>
      </c>
      <c r="O138" s="2">
        <v>11941568437</v>
      </c>
      <c r="P138" s="2">
        <v>560116068</v>
      </c>
      <c r="Q138" s="2">
        <v>44941593871</v>
      </c>
      <c r="R138" s="7">
        <v>38705</v>
      </c>
      <c r="S138" s="2" t="s">
        <v>387</v>
      </c>
      <c r="T138" s="2" t="s">
        <v>133</v>
      </c>
      <c r="U138" s="2" t="s">
        <v>464</v>
      </c>
      <c r="V138" s="8" t="s">
        <v>465</v>
      </c>
      <c r="W138" s="2" t="s">
        <v>168</v>
      </c>
      <c r="X138" s="2" t="s">
        <v>137</v>
      </c>
      <c r="Y138" s="2" t="s">
        <v>138</v>
      </c>
      <c r="Z138" s="2" t="s">
        <v>139</v>
      </c>
      <c r="AB138" s="2">
        <v>4</v>
      </c>
      <c r="AC138" s="2">
        <v>4</v>
      </c>
      <c r="AD138" s="2">
        <f t="shared" si="0"/>
        <v>8</v>
      </c>
      <c r="AF138" s="2">
        <f t="shared" si="1"/>
        <v>8</v>
      </c>
      <c r="AG138" s="2" t="str">
        <f t="shared" si="2"/>
        <v>Ok</v>
      </c>
      <c r="AH138" s="2" t="s">
        <v>140</v>
      </c>
      <c r="AI138" s="2">
        <v>0</v>
      </c>
      <c r="AJ138" s="2" t="s">
        <v>141</v>
      </c>
      <c r="AK138" s="2">
        <f>IFERROR(VLOOKUP(AJ138,Dicionário!A:B,2,0),"Conferir")</f>
        <v>2</v>
      </c>
      <c r="AL138" s="2">
        <v>0</v>
      </c>
      <c r="AM138" s="2" t="s">
        <v>141</v>
      </c>
      <c r="AN138" s="9">
        <f>IFERROR(VLOOKUP(AM138,Dicionário!A:B,2,0),"Conferir")</f>
        <v>2</v>
      </c>
      <c r="AO138" s="2">
        <v>0</v>
      </c>
      <c r="AP138" s="2" t="s">
        <v>141</v>
      </c>
      <c r="AQ138" s="2">
        <f>IFERROR(VLOOKUP(AP138,Dicionário!A:B,2,0),"Conferir")</f>
        <v>2</v>
      </c>
      <c r="AR138" s="2">
        <v>0</v>
      </c>
      <c r="AS138" s="2" t="s">
        <v>141</v>
      </c>
      <c r="AT138" s="9">
        <f>IFERROR(VLOOKUP(AS138,Dicionário!A:B,2,0),"Conferir")</f>
        <v>2</v>
      </c>
      <c r="AU138" s="2">
        <v>0</v>
      </c>
      <c r="AV138" s="2">
        <f t="shared" ref="AV138:AV150" si="19">ROUND(AU138+CX138,0)</f>
        <v>0</v>
      </c>
      <c r="AW138" s="2" t="s">
        <v>141</v>
      </c>
      <c r="AX138" s="9">
        <f>IFERROR(VLOOKUP(AW138,Dicionário!A:B,2,0),"Conferir")</f>
        <v>2</v>
      </c>
      <c r="AY138" s="2">
        <v>1838</v>
      </c>
      <c r="AZ138" s="2" t="s">
        <v>142</v>
      </c>
      <c r="BA138" s="10">
        <f>IFERROR(VLOOKUP(AZ138,Dicionário!A:B,2,0),"Conferir")</f>
        <v>2</v>
      </c>
      <c r="BB138" s="2">
        <v>1100</v>
      </c>
      <c r="BC138" s="2" t="s">
        <v>200</v>
      </c>
      <c r="BD138" s="10">
        <f>IFERROR(VLOOKUP(BC138,Dicionário!A:B,2,0),"Conferir")</f>
        <v>0</v>
      </c>
      <c r="BE138" s="2" t="s">
        <v>466</v>
      </c>
      <c r="BF138" s="2">
        <v>0</v>
      </c>
      <c r="BG138" s="2" t="s">
        <v>143</v>
      </c>
      <c r="BH138" s="10">
        <f>IFERROR(VLOOKUP(BG138,Dicionário!$A:$B,2,0),"CONFERIR")</f>
        <v>1</v>
      </c>
      <c r="BI138" s="2">
        <v>0</v>
      </c>
      <c r="BJ138" s="2" t="s">
        <v>144</v>
      </c>
      <c r="BK138" s="10">
        <f>IFERROR(VLOOKUP(BJ138,Dicionário!$A:$B,2,0),"CONFERIR")</f>
        <v>2</v>
      </c>
      <c r="BL138" s="2">
        <v>0</v>
      </c>
      <c r="BM138" s="2" t="s">
        <v>150</v>
      </c>
      <c r="BN138" s="10">
        <f>IFERROR(VLOOKUP(BM138,Dicionário!$A:$B,2,0),"CONFERIR")</f>
        <v>2</v>
      </c>
      <c r="BO138" s="2">
        <v>90</v>
      </c>
      <c r="BP138" s="2" t="s">
        <v>146</v>
      </c>
      <c r="BQ138" s="10">
        <f>IFERROR(VLOOKUP(BP138,Dicionário!$A:$B,2,0),"CONFERIR")</f>
        <v>2</v>
      </c>
      <c r="BR138" s="2">
        <v>212</v>
      </c>
      <c r="BS138" s="2" t="s">
        <v>146</v>
      </c>
      <c r="BT138" s="10">
        <f>IFERROR(VLOOKUP(BS138,Dicionário!$A:$B,2,0),"CONFERIR")</f>
        <v>2</v>
      </c>
      <c r="BU138" s="2">
        <v>120</v>
      </c>
      <c r="BV138" s="2" t="s">
        <v>353</v>
      </c>
      <c r="BW138" s="10">
        <f>IFERROR(VLOOKUP(BV138,Dicionário!$A:$B,2,0),"CONFERIR")</f>
        <v>0</v>
      </c>
      <c r="BX138" s="2" t="s">
        <v>148</v>
      </c>
      <c r="BY138" s="2">
        <v>93</v>
      </c>
      <c r="BZ138" s="2" t="s">
        <v>149</v>
      </c>
      <c r="CA138" s="10">
        <f>IFERROR(VLOOKUP(BZ138,Dicionário!$A:$B,2,0),"CONFERIR")</f>
        <v>2</v>
      </c>
      <c r="CB138" s="2">
        <v>300</v>
      </c>
      <c r="CC138" s="2">
        <v>0</v>
      </c>
      <c r="CD138" s="2" t="s">
        <v>150</v>
      </c>
      <c r="CE138" s="10">
        <f>IFERROR(VLOOKUP(CD138,Dicionário!$A:$B,2,0),"CONFERIR")</f>
        <v>2</v>
      </c>
      <c r="CF138" s="2">
        <v>905</v>
      </c>
      <c r="CG138" s="2" t="s">
        <v>297</v>
      </c>
      <c r="CH138" s="10">
        <f>IFERROR(VLOOKUP(CG138,Dicionário!$A:$B,2,0),"CONFERIR")</f>
        <v>2</v>
      </c>
      <c r="CI138" s="2">
        <v>1091</v>
      </c>
      <c r="CJ138" s="2" t="s">
        <v>152</v>
      </c>
      <c r="CK138" s="10">
        <f>IFERROR(VLOOKUP(CJ138,Dicionário!$A:$B,2,0),"CONFERIR")</f>
        <v>2</v>
      </c>
      <c r="CL138" s="2" t="s">
        <v>467</v>
      </c>
      <c r="CM138" s="2">
        <v>1</v>
      </c>
      <c r="CN138" s="2">
        <v>0</v>
      </c>
      <c r="CO138" s="2">
        <v>1469</v>
      </c>
      <c r="CP138" s="2" t="s">
        <v>154</v>
      </c>
      <c r="CQ138" s="10">
        <f>IFERROR(VLOOKUP(CP138,Dicionário!$A:$B,2,0),"CONFERIR")</f>
        <v>2</v>
      </c>
      <c r="CR138" s="2">
        <v>0</v>
      </c>
      <c r="CS138" s="2" t="s">
        <v>150</v>
      </c>
      <c r="CT138" s="10">
        <f>IFERROR(VLOOKUP(CS138,Dicionário!A:B,2,0),"Conferir")</f>
        <v>2</v>
      </c>
      <c r="CU138" s="2">
        <v>0</v>
      </c>
      <c r="CV138" s="2" t="s">
        <v>150</v>
      </c>
      <c r="CW138" s="10">
        <f>IFERROR(VLOOKUP(CV138,Dicionário!A:B,2,0),"Conferir")</f>
        <v>2</v>
      </c>
      <c r="CX138" s="2">
        <f t="shared" si="4"/>
        <v>0</v>
      </c>
      <c r="CY138" s="2">
        <v>10000</v>
      </c>
      <c r="CZ138" s="2" t="s">
        <v>150</v>
      </c>
      <c r="DA138" s="10">
        <f>IFERROR(VLOOKUP(CZ138,Dicionário!$A:$B,2,0),"CONFERIR")</f>
        <v>2</v>
      </c>
      <c r="DB138" s="2" t="s">
        <v>468</v>
      </c>
      <c r="DC138" s="2" t="s">
        <v>190</v>
      </c>
      <c r="DD138" s="2" t="s">
        <v>155</v>
      </c>
      <c r="DE138" s="10">
        <f>IFERROR(VLOOKUP(DD138,Dicionário!A:B,2,0),"Conferir")</f>
        <v>1</v>
      </c>
      <c r="DF138" s="2" t="s">
        <v>179</v>
      </c>
      <c r="DH138" s="2" t="s">
        <v>157</v>
      </c>
      <c r="DI138" s="10">
        <f>IFERROR(VLOOKUP(DH138,Dicionário!$A:$B,2,0),"CONFERIR")</f>
        <v>2</v>
      </c>
      <c r="DJ138" s="2" t="s">
        <v>206</v>
      </c>
      <c r="DK138" s="10">
        <f>IFERROR(VLOOKUP(DJ138,Dicionário!A:B,2,0),"Conferir")</f>
        <v>7</v>
      </c>
      <c r="DL138" s="2" t="s">
        <v>206</v>
      </c>
      <c r="DM138" s="10">
        <f>IFERROR(VLOOKUP(DL138,Dicionário!A:B,2,0),"Conferir")</f>
        <v>7</v>
      </c>
      <c r="DN138" s="2" t="s">
        <v>126</v>
      </c>
      <c r="DO138" s="10">
        <f>IFERROR(VLOOKUP(DN138,Dicionário!A:B,2,0),"Conferir")</f>
        <v>2</v>
      </c>
      <c r="DP138" s="2" t="s">
        <v>126</v>
      </c>
      <c r="DQ138" s="10">
        <f>IFERROR(VLOOKUP(DP138,Dicionário!A:B,2,0),"Conferir")</f>
        <v>2</v>
      </c>
      <c r="DS138" s="2">
        <f t="shared" si="5"/>
        <v>2938</v>
      </c>
      <c r="DT138" s="2">
        <f t="shared" si="6"/>
        <v>14280</v>
      </c>
      <c r="DU138" s="2">
        <v>17</v>
      </c>
      <c r="DV138" s="2">
        <v>2022</v>
      </c>
    </row>
    <row r="139" spans="1:126" ht="13" x14ac:dyDescent="0.15">
      <c r="A139" s="12">
        <v>44965.352962962963</v>
      </c>
      <c r="B139" s="14" t="s">
        <v>824</v>
      </c>
      <c r="C139" s="13" t="s">
        <v>822</v>
      </c>
      <c r="D139" s="13" t="s">
        <v>392</v>
      </c>
      <c r="E139" s="13" t="s">
        <v>125</v>
      </c>
      <c r="F139" s="13" t="s">
        <v>126</v>
      </c>
      <c r="G139" s="13" t="s">
        <v>730</v>
      </c>
      <c r="H139" s="14">
        <v>2</v>
      </c>
      <c r="I139" s="14">
        <v>1</v>
      </c>
      <c r="J139" s="14">
        <v>1</v>
      </c>
      <c r="K139" s="13" t="s">
        <v>128</v>
      </c>
      <c r="L139" s="13" t="s">
        <v>163</v>
      </c>
      <c r="M139" s="13" t="s">
        <v>823</v>
      </c>
      <c r="N139" s="14">
        <v>2023020154</v>
      </c>
      <c r="O139" s="14">
        <v>11962913518</v>
      </c>
      <c r="P139" s="13" t="s">
        <v>825</v>
      </c>
      <c r="Q139" s="14">
        <v>46240664804</v>
      </c>
      <c r="R139" s="15">
        <v>37610</v>
      </c>
      <c r="S139" s="13" t="s">
        <v>132</v>
      </c>
      <c r="T139" s="13" t="s">
        <v>133</v>
      </c>
      <c r="U139" s="13" t="s">
        <v>826</v>
      </c>
      <c r="V139" s="16" t="s">
        <v>827</v>
      </c>
      <c r="W139" s="13" t="s">
        <v>168</v>
      </c>
      <c r="X139" s="13" t="s">
        <v>137</v>
      </c>
      <c r="Y139" s="13" t="s">
        <v>138</v>
      </c>
      <c r="Z139" s="13" t="s">
        <v>139</v>
      </c>
      <c r="AA139" s="13"/>
      <c r="AB139" s="14">
        <v>4</v>
      </c>
      <c r="AC139" s="14">
        <v>4</v>
      </c>
      <c r="AD139" s="2">
        <f t="shared" si="0"/>
        <v>8</v>
      </c>
      <c r="AE139" s="14">
        <v>0</v>
      </c>
      <c r="AF139" s="2">
        <f t="shared" si="1"/>
        <v>8</v>
      </c>
      <c r="AG139" s="2" t="str">
        <f t="shared" si="2"/>
        <v>Ok</v>
      </c>
      <c r="AH139" s="13" t="s">
        <v>140</v>
      </c>
      <c r="AI139" s="14">
        <v>673</v>
      </c>
      <c r="AJ139" s="13" t="s">
        <v>142</v>
      </c>
      <c r="AK139" s="2">
        <f>IFERROR(VLOOKUP(AJ139,Dicionário!A:B,2,0),"Conferir")</f>
        <v>2</v>
      </c>
      <c r="AL139" s="14">
        <v>3047</v>
      </c>
      <c r="AM139" s="13" t="s">
        <v>142</v>
      </c>
      <c r="AN139" s="9">
        <f>IFERROR(VLOOKUP(AM139,Dicionário!A:B,2,0),"Conferir")</f>
        <v>2</v>
      </c>
      <c r="AO139" s="14">
        <v>0</v>
      </c>
      <c r="AP139" s="13" t="s">
        <v>141</v>
      </c>
      <c r="AQ139" s="2">
        <f>IFERROR(VLOOKUP(AP139,Dicionário!A:B,2,0),"Conferir")</f>
        <v>2</v>
      </c>
      <c r="AR139" s="14">
        <v>0</v>
      </c>
      <c r="AS139" s="13" t="s">
        <v>141</v>
      </c>
      <c r="AT139" s="9">
        <f>IFERROR(VLOOKUP(AS139,Dicionário!A:B,2,0),"Conferir")</f>
        <v>2</v>
      </c>
      <c r="AU139" s="14">
        <v>0</v>
      </c>
      <c r="AV139" s="2">
        <f t="shared" si="19"/>
        <v>0</v>
      </c>
      <c r="AW139" s="13" t="s">
        <v>141</v>
      </c>
      <c r="AX139" s="9">
        <f>IFERROR(VLOOKUP(AW139,Dicionário!A:B,2,0),"Conferir")</f>
        <v>2</v>
      </c>
      <c r="AY139" s="14">
        <v>0</v>
      </c>
      <c r="AZ139" s="13" t="s">
        <v>141</v>
      </c>
      <c r="BA139" s="10">
        <f>IFERROR(VLOOKUP(AZ139,Dicionário!A:B,2,0),"Conferir")</f>
        <v>2</v>
      </c>
      <c r="BB139" s="14">
        <v>0</v>
      </c>
      <c r="BC139" s="13" t="s">
        <v>141</v>
      </c>
      <c r="BD139" s="10">
        <f>IFERROR(VLOOKUP(BC139,Dicionário!A:B,2,0),"Conferir")</f>
        <v>2</v>
      </c>
      <c r="BE139" s="13"/>
      <c r="BF139" s="14">
        <v>0</v>
      </c>
      <c r="BG139" s="13" t="s">
        <v>237</v>
      </c>
      <c r="BH139" s="10">
        <f>IFERROR(VLOOKUP(BG139,Dicionário!$A:$B,2,0),"CONFERIR")</f>
        <v>4</v>
      </c>
      <c r="BI139" s="14">
        <v>0</v>
      </c>
      <c r="BJ139" s="13" t="s">
        <v>144</v>
      </c>
      <c r="BK139" s="10">
        <f>IFERROR(VLOOKUP(BJ139,Dicionário!$A:$B,2,0),"CONFERIR")</f>
        <v>2</v>
      </c>
      <c r="BL139" s="14">
        <v>0</v>
      </c>
      <c r="BM139" s="13" t="s">
        <v>150</v>
      </c>
      <c r="BN139" s="10">
        <f>IFERROR(VLOOKUP(BM139,Dicionário!$A:$B,2,0),"CONFERIR")</f>
        <v>2</v>
      </c>
      <c r="BO139" s="14">
        <v>233</v>
      </c>
      <c r="BP139" s="13" t="s">
        <v>146</v>
      </c>
      <c r="BQ139" s="10">
        <f>IFERROR(VLOOKUP(BP139,Dicionário!$A:$B,2,0),"CONFERIR")</f>
        <v>2</v>
      </c>
      <c r="BR139" s="14">
        <v>197</v>
      </c>
      <c r="BS139" s="13" t="s">
        <v>146</v>
      </c>
      <c r="BT139" s="10">
        <f>IFERROR(VLOOKUP(BS139,Dicionário!$A:$B,2,0),"CONFERIR")</f>
        <v>2</v>
      </c>
      <c r="BU139" s="14">
        <v>40</v>
      </c>
      <c r="BV139" s="13" t="s">
        <v>309</v>
      </c>
      <c r="BW139" s="10">
        <f>IFERROR(VLOOKUP(BV139,Dicionário!$A:$B,2,0),"CONFERIR")</f>
        <v>2</v>
      </c>
      <c r="BX139" s="13" t="s">
        <v>148</v>
      </c>
      <c r="BY139" s="14">
        <v>90</v>
      </c>
      <c r="BZ139" s="13" t="s">
        <v>266</v>
      </c>
      <c r="CA139" s="10">
        <f>IFERROR(VLOOKUP(BZ139,Dicionário!$A:$B,2,0),"CONFERIR")</f>
        <v>0</v>
      </c>
      <c r="CB139" s="14">
        <v>480</v>
      </c>
      <c r="CC139" s="14">
        <v>0</v>
      </c>
      <c r="CD139" s="13" t="s">
        <v>150</v>
      </c>
      <c r="CE139" s="10">
        <f>IFERROR(VLOOKUP(CD139,Dicionário!$A:$B,2,0),"CONFERIR")</f>
        <v>2</v>
      </c>
      <c r="CF139" s="14">
        <v>103</v>
      </c>
      <c r="CG139" s="13" t="s">
        <v>151</v>
      </c>
      <c r="CH139" s="10">
        <f>IFERROR(VLOOKUP(CG139,Dicionário!$A:$B,2,0),"CONFERIR")</f>
        <v>2</v>
      </c>
      <c r="CI139" s="14">
        <v>410</v>
      </c>
      <c r="CJ139" s="13" t="s">
        <v>287</v>
      </c>
      <c r="CK139" s="10">
        <f>IFERROR(VLOOKUP(CJ139,Dicionário!$A:$B,2,0),"CONFERIR")</f>
        <v>0</v>
      </c>
      <c r="CL139" s="13" t="s">
        <v>828</v>
      </c>
      <c r="CM139" s="14">
        <v>0</v>
      </c>
      <c r="CN139" s="14">
        <v>0</v>
      </c>
      <c r="CO139" s="14">
        <v>0</v>
      </c>
      <c r="CP139" s="13" t="s">
        <v>150</v>
      </c>
      <c r="CQ139" s="10">
        <f>IFERROR(VLOOKUP(CP139,Dicionário!$A:$B,2,0),"CONFERIR")</f>
        <v>2</v>
      </c>
      <c r="CR139" s="14">
        <v>0</v>
      </c>
      <c r="CS139" s="13" t="s">
        <v>150</v>
      </c>
      <c r="CT139" s="10">
        <f>IFERROR(VLOOKUP(CS139,Dicionário!A:B,2,0),"Conferir")</f>
        <v>2</v>
      </c>
      <c r="CU139" s="14">
        <v>0</v>
      </c>
      <c r="CV139" s="13" t="s">
        <v>150</v>
      </c>
      <c r="CW139" s="10">
        <f>IFERROR(VLOOKUP(CV139,Dicionário!A:B,2,0),"Conferir")</f>
        <v>2</v>
      </c>
      <c r="CX139" s="2">
        <f t="shared" si="4"/>
        <v>0</v>
      </c>
      <c r="CY139" s="14">
        <v>0</v>
      </c>
      <c r="CZ139" s="13" t="s">
        <v>150</v>
      </c>
      <c r="DA139" s="10">
        <f>IFERROR(VLOOKUP(CZ139,Dicionário!$A:$B,2,0),"CONFERIR")</f>
        <v>2</v>
      </c>
      <c r="DB139" s="13"/>
      <c r="DC139" s="13" t="s">
        <v>155</v>
      </c>
      <c r="DD139" s="13" t="s">
        <v>155</v>
      </c>
      <c r="DE139" s="10">
        <f>IFERROR(VLOOKUP(DD139,Dicionário!A:B,2,0),"Conferir")</f>
        <v>1</v>
      </c>
      <c r="DF139" s="13" t="s">
        <v>156</v>
      </c>
      <c r="DG139" s="13"/>
      <c r="DH139" s="13" t="s">
        <v>157</v>
      </c>
      <c r="DI139" s="10">
        <f>IFERROR(VLOOKUP(DH139,Dicionário!$A:$B,2,0),"CONFERIR")</f>
        <v>2</v>
      </c>
      <c r="DJ139" s="13" t="s">
        <v>229</v>
      </c>
      <c r="DK139" s="10">
        <f>IFERROR(VLOOKUP(DJ139,Dicionário!A:B,2,0),"Conferir")</f>
        <v>2</v>
      </c>
      <c r="DL139" s="13" t="s">
        <v>319</v>
      </c>
      <c r="DM139" s="10">
        <f>IFERROR(VLOOKUP(DL139,Dicionário!A:B,2,0),"Conferir")</f>
        <v>3</v>
      </c>
      <c r="DN139" s="13" t="s">
        <v>125</v>
      </c>
      <c r="DO139" s="10">
        <f>IFERROR(VLOOKUP(DN139,Dicionário!A:B,2,0),"Conferir")</f>
        <v>1</v>
      </c>
      <c r="DP139" s="13" t="s">
        <v>125</v>
      </c>
      <c r="DQ139" s="10">
        <f>IFERROR(VLOOKUP(DP139,Dicionário!A:B,2,0),"Conferir")</f>
        <v>1</v>
      </c>
      <c r="DR139" s="13"/>
      <c r="DS139" s="2">
        <f t="shared" si="5"/>
        <v>3047</v>
      </c>
      <c r="DT139" s="2">
        <f t="shared" si="6"/>
        <v>1553</v>
      </c>
      <c r="DU139" s="2">
        <v>20</v>
      </c>
      <c r="DV139" s="2">
        <v>2022</v>
      </c>
    </row>
    <row r="140" spans="1:126" ht="13" x14ac:dyDescent="0.15">
      <c r="A140" s="6">
        <v>44967.426358379627</v>
      </c>
      <c r="B140" s="2" t="s">
        <v>1008</v>
      </c>
      <c r="C140" s="2" t="s">
        <v>1006</v>
      </c>
      <c r="D140" s="2" t="s">
        <v>231</v>
      </c>
      <c r="E140" s="2" t="s">
        <v>125</v>
      </c>
      <c r="F140" s="2" t="s">
        <v>126</v>
      </c>
      <c r="G140" s="2" t="s">
        <v>126</v>
      </c>
      <c r="H140" s="2">
        <v>1</v>
      </c>
      <c r="I140" s="2" t="s">
        <v>162</v>
      </c>
      <c r="J140" s="2" t="s">
        <v>127</v>
      </c>
      <c r="K140" s="2" t="s">
        <v>128</v>
      </c>
      <c r="L140" s="2" t="s">
        <v>182</v>
      </c>
      <c r="M140" s="2" t="s">
        <v>1007</v>
      </c>
      <c r="N140" s="2">
        <v>2023020202</v>
      </c>
      <c r="O140" s="2">
        <v>11932712998</v>
      </c>
      <c r="P140" s="2">
        <v>592241750</v>
      </c>
      <c r="Q140" s="2">
        <v>55292539899</v>
      </c>
      <c r="R140" s="7">
        <v>38303</v>
      </c>
      <c r="S140" s="2" t="s">
        <v>132</v>
      </c>
      <c r="T140" s="2" t="s">
        <v>133</v>
      </c>
      <c r="U140" s="2" t="s">
        <v>1009</v>
      </c>
      <c r="V140" s="8" t="s">
        <v>1010</v>
      </c>
      <c r="W140" s="2" t="s">
        <v>1011</v>
      </c>
      <c r="X140" s="2" t="s">
        <v>137</v>
      </c>
      <c r="Y140" s="2" t="s">
        <v>138</v>
      </c>
      <c r="Z140" s="2" t="s">
        <v>139</v>
      </c>
      <c r="AB140" s="2">
        <v>3</v>
      </c>
      <c r="AC140" s="2">
        <v>3</v>
      </c>
      <c r="AD140" s="2">
        <f t="shared" si="0"/>
        <v>6</v>
      </c>
      <c r="AF140" s="2">
        <f t="shared" si="1"/>
        <v>6</v>
      </c>
      <c r="AG140" s="2" t="str">
        <f t="shared" si="2"/>
        <v>Ok</v>
      </c>
      <c r="AH140" s="2" t="s">
        <v>140</v>
      </c>
      <c r="AI140" s="2">
        <v>0</v>
      </c>
      <c r="AJ140" s="2" t="s">
        <v>141</v>
      </c>
      <c r="AK140" s="2">
        <f>IFERROR(VLOOKUP(AJ140,Dicionário!A:B,2,0),"Conferir")</f>
        <v>2</v>
      </c>
      <c r="AL140" s="2">
        <v>2644</v>
      </c>
      <c r="AM140" s="2" t="s">
        <v>307</v>
      </c>
      <c r="AN140" s="9">
        <f>IFERROR(VLOOKUP(AM140,Dicionário!A:B,2,0),"Conferir")</f>
        <v>2</v>
      </c>
      <c r="AO140" s="2">
        <v>0</v>
      </c>
      <c r="AP140" s="2" t="s">
        <v>141</v>
      </c>
      <c r="AQ140" s="2">
        <f>IFERROR(VLOOKUP(AP140,Dicionário!A:B,2,0),"Conferir")</f>
        <v>2</v>
      </c>
      <c r="AR140" s="2">
        <v>0</v>
      </c>
      <c r="AS140" s="2" t="s">
        <v>141</v>
      </c>
      <c r="AT140" s="9">
        <f>IFERROR(VLOOKUP(AS140,Dicionário!A:B,2,0),"Conferir")</f>
        <v>2</v>
      </c>
      <c r="AU140" s="2">
        <v>0</v>
      </c>
      <c r="AV140" s="2">
        <f t="shared" si="19"/>
        <v>2</v>
      </c>
      <c r="AW140" s="2" t="s">
        <v>141</v>
      </c>
      <c r="AX140" s="9">
        <f>IFERROR(VLOOKUP(AW140,Dicionário!A:B,2,0),"Conferir")</f>
        <v>2</v>
      </c>
      <c r="AY140" s="2">
        <v>0</v>
      </c>
      <c r="AZ140" s="2" t="s">
        <v>141</v>
      </c>
      <c r="BA140" s="10">
        <f>IFERROR(VLOOKUP(AZ140,Dicionário!A:B,2,0),"Conferir")</f>
        <v>2</v>
      </c>
      <c r="BB140" s="2">
        <v>0</v>
      </c>
      <c r="BC140" s="2" t="s">
        <v>141</v>
      </c>
      <c r="BD140" s="10">
        <f>IFERROR(VLOOKUP(BC140,Dicionário!A:B,2,0),"Conferir")</f>
        <v>2</v>
      </c>
      <c r="BF140" s="2">
        <v>0</v>
      </c>
      <c r="BG140" s="2" t="s">
        <v>237</v>
      </c>
      <c r="BH140" s="10">
        <f>IFERROR(VLOOKUP(BG140,Dicionário!$A:$B,2,0),"CONFERIR")</f>
        <v>4</v>
      </c>
      <c r="BI140" s="2">
        <v>0</v>
      </c>
      <c r="BJ140" s="2" t="s">
        <v>238</v>
      </c>
      <c r="BK140" s="10">
        <f>IFERROR(VLOOKUP(BJ140,Dicionário!$A:$B,2,0),"CONFERIR")</f>
        <v>2</v>
      </c>
      <c r="BL140" s="2">
        <v>1622</v>
      </c>
      <c r="BM140" s="2" t="s">
        <v>145</v>
      </c>
      <c r="BN140" s="10">
        <f>IFERROR(VLOOKUP(BM140,Dicionário!$A:$B,2,0),"CONFERIR")</f>
        <v>2</v>
      </c>
      <c r="BO140" s="2">
        <v>81</v>
      </c>
      <c r="BP140" s="2" t="s">
        <v>146</v>
      </c>
      <c r="BQ140" s="10">
        <f>IFERROR(VLOOKUP(BP140,Dicionário!$A:$B,2,0),"CONFERIR")</f>
        <v>2</v>
      </c>
      <c r="BR140" s="2">
        <v>148</v>
      </c>
      <c r="BS140" s="2" t="s">
        <v>146</v>
      </c>
      <c r="BT140" s="10">
        <f>IFERROR(VLOOKUP(BS140,Dicionário!$A:$B,2,0),"CONFERIR")</f>
        <v>2</v>
      </c>
      <c r="BU140" s="2">
        <v>0</v>
      </c>
      <c r="BV140" s="2" t="s">
        <v>150</v>
      </c>
      <c r="BW140" s="10">
        <f>IFERROR(VLOOKUP(BV140,Dicionário!$A:$B,2,0),"CONFERIR")</f>
        <v>2</v>
      </c>
      <c r="BX140" s="2" t="s">
        <v>202</v>
      </c>
      <c r="BY140" s="2">
        <v>90</v>
      </c>
      <c r="BZ140" s="2" t="s">
        <v>149</v>
      </c>
      <c r="CA140" s="10">
        <f>IFERROR(VLOOKUP(BZ140,Dicionário!$A:$B,2,0),"CONFERIR")</f>
        <v>2</v>
      </c>
      <c r="CB140" s="2">
        <v>305</v>
      </c>
      <c r="CC140" s="2">
        <v>0</v>
      </c>
      <c r="CD140" s="2" t="s">
        <v>150</v>
      </c>
      <c r="CE140" s="10">
        <f>IFERROR(VLOOKUP(CD140,Dicionário!$A:$B,2,0),"CONFERIR")</f>
        <v>2</v>
      </c>
      <c r="CF140" s="2">
        <v>0</v>
      </c>
      <c r="CG140" s="2" t="s">
        <v>150</v>
      </c>
      <c r="CH140" s="10">
        <f>IFERROR(VLOOKUP(CG140,Dicionário!$A:$B,2,0),"CONFERIR")</f>
        <v>2</v>
      </c>
      <c r="CI140" s="2">
        <v>30</v>
      </c>
      <c r="CJ140" s="2" t="s">
        <v>175</v>
      </c>
      <c r="CK140" s="10">
        <f>IFERROR(VLOOKUP(CJ140,Dicionário!$A:$B,2,0),"CONFERIR")</f>
        <v>2</v>
      </c>
      <c r="CL140" s="2" t="s">
        <v>1012</v>
      </c>
      <c r="CM140" s="2">
        <v>1</v>
      </c>
      <c r="CN140" s="2">
        <v>0</v>
      </c>
      <c r="CO140" s="2">
        <v>0</v>
      </c>
      <c r="CP140" s="2" t="s">
        <v>154</v>
      </c>
      <c r="CQ140" s="10">
        <f>IFERROR(VLOOKUP(CP140,Dicionário!$A:$B,2,0),"CONFERIR")</f>
        <v>2</v>
      </c>
      <c r="CR140" s="2">
        <v>0</v>
      </c>
      <c r="CS140" s="2" t="s">
        <v>154</v>
      </c>
      <c r="CT140" s="10">
        <f>IFERROR(VLOOKUP(CS140,Dicionário!A:B,2,0),"Conferir")</f>
        <v>2</v>
      </c>
      <c r="CU140" s="2">
        <v>28</v>
      </c>
      <c r="CV140" s="2" t="s">
        <v>154</v>
      </c>
      <c r="CW140" s="10">
        <f>IFERROR(VLOOKUP(CV140,Dicionário!A:B,2,0),"Conferir")</f>
        <v>2</v>
      </c>
      <c r="CX140" s="2">
        <f t="shared" si="4"/>
        <v>2.3333333333333335</v>
      </c>
      <c r="CY140" s="2">
        <v>0</v>
      </c>
      <c r="CZ140" s="2" t="s">
        <v>150</v>
      </c>
      <c r="DA140" s="10">
        <f>IFERROR(VLOOKUP(CZ140,Dicionário!$A:$B,2,0),"CONFERIR")</f>
        <v>2</v>
      </c>
      <c r="DB140" s="2" t="s">
        <v>1013</v>
      </c>
      <c r="DC140" s="2" t="s">
        <v>155</v>
      </c>
      <c r="DD140" s="2" t="s">
        <v>155</v>
      </c>
      <c r="DE140" s="10">
        <f>IFERROR(VLOOKUP(DD140,Dicionário!A:B,2,0),"Conferir")</f>
        <v>1</v>
      </c>
      <c r="DF140" s="2" t="s">
        <v>156</v>
      </c>
      <c r="DH140" s="2" t="s">
        <v>157</v>
      </c>
      <c r="DI140" s="10">
        <f>IFERROR(VLOOKUP(DH140,Dicionário!$A:$B,2,0),"CONFERIR")</f>
        <v>2</v>
      </c>
      <c r="DJ140" s="2" t="s">
        <v>158</v>
      </c>
      <c r="DK140" s="10">
        <f>IFERROR(VLOOKUP(DJ140,Dicionário!A:B,2,0),"Conferir")</f>
        <v>5</v>
      </c>
      <c r="DL140" s="2" t="s">
        <v>229</v>
      </c>
      <c r="DM140" s="10">
        <f>IFERROR(VLOOKUP(DL140,Dicionário!A:B,2,0),"Conferir")</f>
        <v>2</v>
      </c>
      <c r="DN140" s="2" t="s">
        <v>126</v>
      </c>
      <c r="DO140" s="10">
        <f>IFERROR(VLOOKUP(DN140,Dicionário!A:B,2,0),"Conferir")</f>
        <v>2</v>
      </c>
      <c r="DP140" s="2" t="s">
        <v>125</v>
      </c>
      <c r="DQ140" s="10">
        <f>IFERROR(VLOOKUP(DP140,Dicionário!A:B,2,0),"Conferir")</f>
        <v>1</v>
      </c>
      <c r="DS140" s="2">
        <f t="shared" si="5"/>
        <v>2644</v>
      </c>
      <c r="DT140" s="2">
        <f t="shared" si="6"/>
        <v>2276</v>
      </c>
      <c r="DU140" s="2">
        <v>18</v>
      </c>
      <c r="DV140" s="2">
        <v>2023</v>
      </c>
    </row>
    <row r="141" spans="1:126" ht="13" x14ac:dyDescent="0.15">
      <c r="A141" s="6">
        <v>44967.68646704861</v>
      </c>
      <c r="B141" s="2" t="s">
        <v>555</v>
      </c>
      <c r="C141" s="2" t="s">
        <v>553</v>
      </c>
      <c r="D141" s="2" t="s">
        <v>491</v>
      </c>
      <c r="E141" s="2" t="s">
        <v>125</v>
      </c>
      <c r="F141" s="2" t="s">
        <v>126</v>
      </c>
      <c r="G141" s="2" t="s">
        <v>126</v>
      </c>
      <c r="H141" s="2">
        <v>1</v>
      </c>
      <c r="I141" s="2" t="s">
        <v>162</v>
      </c>
      <c r="J141" s="2" t="s">
        <v>127</v>
      </c>
      <c r="K141" s="2" t="s">
        <v>128</v>
      </c>
      <c r="L141" s="2" t="s">
        <v>163</v>
      </c>
      <c r="M141" s="2" t="s">
        <v>554</v>
      </c>
      <c r="N141" s="2">
        <v>2023020089</v>
      </c>
      <c r="O141" s="2">
        <v>11959365018</v>
      </c>
      <c r="P141" s="2">
        <v>557855767</v>
      </c>
      <c r="Q141" s="2">
        <v>50226976882</v>
      </c>
      <c r="R141" s="7">
        <v>38585</v>
      </c>
      <c r="S141" s="2" t="s">
        <v>132</v>
      </c>
      <c r="T141" s="2" t="s">
        <v>133</v>
      </c>
      <c r="U141" s="2" t="s">
        <v>556</v>
      </c>
      <c r="V141" s="8" t="s">
        <v>557</v>
      </c>
      <c r="W141" s="2" t="s">
        <v>558</v>
      </c>
      <c r="X141" s="2" t="s">
        <v>137</v>
      </c>
      <c r="Y141" s="2" t="s">
        <v>138</v>
      </c>
      <c r="Z141" s="2" t="s">
        <v>139</v>
      </c>
      <c r="AB141" s="2">
        <v>2</v>
      </c>
      <c r="AC141" s="2">
        <v>2</v>
      </c>
      <c r="AD141" s="2">
        <f t="shared" si="0"/>
        <v>4</v>
      </c>
      <c r="AF141" s="2">
        <f t="shared" si="1"/>
        <v>4</v>
      </c>
      <c r="AG141" s="2" t="str">
        <f t="shared" si="2"/>
        <v>Ok</v>
      </c>
      <c r="AH141" s="2" t="s">
        <v>140</v>
      </c>
      <c r="AI141" s="2">
        <v>0</v>
      </c>
      <c r="AJ141" s="2" t="s">
        <v>141</v>
      </c>
      <c r="AK141" s="2">
        <f>IFERROR(VLOOKUP(AJ141,Dicionário!A:B,2,0),"Conferir")</f>
        <v>2</v>
      </c>
      <c r="AL141" s="2">
        <v>4672</v>
      </c>
      <c r="AM141" s="2" t="s">
        <v>142</v>
      </c>
      <c r="AN141" s="9">
        <f>IFERROR(VLOOKUP(AM141,Dicionário!A:B,2,0),"Conferir")</f>
        <v>2</v>
      </c>
      <c r="AO141" s="2">
        <v>0</v>
      </c>
      <c r="AP141" s="2" t="s">
        <v>141</v>
      </c>
      <c r="AQ141" s="2">
        <f>IFERROR(VLOOKUP(AP141,Dicionário!A:B,2,0),"Conferir")</f>
        <v>2</v>
      </c>
      <c r="AR141" s="2">
        <v>0</v>
      </c>
      <c r="AS141" s="2" t="s">
        <v>141</v>
      </c>
      <c r="AT141" s="9">
        <f>IFERROR(VLOOKUP(AS141,Dicionário!A:B,2,0),"Conferir")</f>
        <v>2</v>
      </c>
      <c r="AU141" s="2">
        <v>0</v>
      </c>
      <c r="AV141" s="2">
        <f t="shared" si="19"/>
        <v>81</v>
      </c>
      <c r="AW141" s="2" t="s">
        <v>141</v>
      </c>
      <c r="AX141" s="9">
        <f>IFERROR(VLOOKUP(AW141,Dicionário!A:B,2,0),"Conferir")</f>
        <v>2</v>
      </c>
      <c r="AY141" s="2">
        <v>0</v>
      </c>
      <c r="AZ141" s="2" t="s">
        <v>141</v>
      </c>
      <c r="BA141" s="10">
        <f>IFERROR(VLOOKUP(AZ141,Dicionário!A:B,2,0),"Conferir")</f>
        <v>2</v>
      </c>
      <c r="BB141" s="2">
        <v>0</v>
      </c>
      <c r="BC141" s="2" t="s">
        <v>141</v>
      </c>
      <c r="BD141" s="10">
        <f>IFERROR(VLOOKUP(BC141,Dicionário!A:B,2,0),"Conferir")</f>
        <v>2</v>
      </c>
      <c r="BF141" s="2">
        <v>1</v>
      </c>
      <c r="BG141" s="2" t="s">
        <v>172</v>
      </c>
      <c r="BH141" s="10">
        <f>IFERROR(VLOOKUP(BG141,Dicionário!$A:$B,2,0),"CONFERIR")</f>
        <v>2</v>
      </c>
      <c r="BI141" s="2">
        <v>900</v>
      </c>
      <c r="BJ141" s="2" t="s">
        <v>255</v>
      </c>
      <c r="BK141" s="10">
        <f>IFERROR(VLOOKUP(BJ141,Dicionário!$A:$B,2,0),"CONFERIR")</f>
        <v>0</v>
      </c>
      <c r="BL141" s="2">
        <v>0</v>
      </c>
      <c r="BM141" s="2" t="s">
        <v>150</v>
      </c>
      <c r="BN141" s="10">
        <f>IFERROR(VLOOKUP(BM141,Dicionário!$A:$B,2,0),"CONFERIR")</f>
        <v>2</v>
      </c>
      <c r="BO141" s="2">
        <v>66</v>
      </c>
      <c r="BP141" s="2" t="s">
        <v>146</v>
      </c>
      <c r="BQ141" s="10">
        <f>IFERROR(VLOOKUP(BP141,Dicionário!$A:$B,2,0),"CONFERIR")</f>
        <v>2</v>
      </c>
      <c r="BR141" s="2">
        <v>143</v>
      </c>
      <c r="BS141" s="2" t="s">
        <v>146</v>
      </c>
      <c r="BT141" s="10">
        <f>IFERROR(VLOOKUP(BS141,Dicionário!$A:$B,2,0),"CONFERIR")</f>
        <v>2</v>
      </c>
      <c r="BU141" s="2">
        <v>145</v>
      </c>
      <c r="BV141" s="2" t="s">
        <v>147</v>
      </c>
      <c r="BW141" s="10">
        <f>IFERROR(VLOOKUP(BV141,Dicionário!$A:$B,2,0),"CONFERIR")</f>
        <v>2</v>
      </c>
      <c r="BX141" s="2" t="s">
        <v>148</v>
      </c>
      <c r="BY141" s="2">
        <v>89</v>
      </c>
      <c r="BZ141" s="2" t="s">
        <v>149</v>
      </c>
      <c r="CA141" s="10">
        <f>IFERROR(VLOOKUP(BZ141,Dicionário!$A:$B,2,0),"CONFERIR")</f>
        <v>2</v>
      </c>
      <c r="CB141" s="2">
        <v>50</v>
      </c>
      <c r="CC141" s="2">
        <v>0</v>
      </c>
      <c r="CD141" s="2" t="s">
        <v>150</v>
      </c>
      <c r="CE141" s="10">
        <f>IFERROR(VLOOKUP(CD141,Dicionário!$A:$B,2,0),"CONFERIR")</f>
        <v>2</v>
      </c>
      <c r="CF141" s="2">
        <v>208</v>
      </c>
      <c r="CG141" s="2" t="s">
        <v>151</v>
      </c>
      <c r="CH141" s="10">
        <f>IFERROR(VLOOKUP(CG141,Dicionário!$A:$B,2,0),"CONFERIR")</f>
        <v>2</v>
      </c>
      <c r="CI141" s="2">
        <v>215</v>
      </c>
      <c r="CJ141" s="2" t="s">
        <v>175</v>
      </c>
      <c r="CK141" s="10">
        <f>IFERROR(VLOOKUP(CJ141,Dicionário!$A:$B,2,0),"CONFERIR")</f>
        <v>2</v>
      </c>
      <c r="CL141" s="2" t="s">
        <v>559</v>
      </c>
      <c r="CM141" s="2">
        <v>1</v>
      </c>
      <c r="CN141" s="2">
        <v>0</v>
      </c>
      <c r="CO141" s="2">
        <v>1600</v>
      </c>
      <c r="CP141" s="2" t="s">
        <v>177</v>
      </c>
      <c r="CQ141" s="10">
        <f>IFERROR(VLOOKUP(CP141,Dicionário!$A:$B,2,0),"CONFERIR")</f>
        <v>0</v>
      </c>
      <c r="CR141" s="2">
        <v>0</v>
      </c>
      <c r="CS141" s="2" t="s">
        <v>150</v>
      </c>
      <c r="CT141" s="10">
        <f>IFERROR(VLOOKUP(CS141,Dicionário!A:B,2,0),"Conferir")</f>
        <v>2</v>
      </c>
      <c r="CU141" s="2">
        <v>976</v>
      </c>
      <c r="CV141" s="2" t="s">
        <v>154</v>
      </c>
      <c r="CW141" s="10">
        <f>IFERROR(VLOOKUP(CV141,Dicionário!A:B,2,0),"Conferir")</f>
        <v>2</v>
      </c>
      <c r="CX141" s="2">
        <f t="shared" si="4"/>
        <v>81.333333333333329</v>
      </c>
      <c r="CY141" s="2">
        <v>52000</v>
      </c>
      <c r="CZ141" s="2" t="s">
        <v>177</v>
      </c>
      <c r="DA141" s="10">
        <f>IFERROR(VLOOKUP(CZ141,Dicionário!$A:$B,2,0),"CONFERIR")</f>
        <v>0</v>
      </c>
      <c r="DC141" s="2" t="s">
        <v>190</v>
      </c>
      <c r="DD141" s="2" t="s">
        <v>155</v>
      </c>
      <c r="DE141" s="10">
        <f>IFERROR(VLOOKUP(DD141,Dicionário!A:B,2,0),"Conferir")</f>
        <v>1</v>
      </c>
      <c r="DF141" s="2" t="s">
        <v>179</v>
      </c>
      <c r="DH141" s="2" t="s">
        <v>157</v>
      </c>
      <c r="DI141" s="10">
        <f>IFERROR(VLOOKUP(DH141,Dicionário!$A:$B,2,0),"CONFERIR")</f>
        <v>2</v>
      </c>
      <c r="DJ141" s="2" t="s">
        <v>206</v>
      </c>
      <c r="DK141" s="10">
        <f>IFERROR(VLOOKUP(DJ141,Dicionário!A:B,2,0),"Conferir")</f>
        <v>7</v>
      </c>
      <c r="DL141" s="2" t="s">
        <v>158</v>
      </c>
      <c r="DM141" s="10">
        <f>IFERROR(VLOOKUP(DL141,Dicionário!A:B,2,0),"Conferir")</f>
        <v>5</v>
      </c>
      <c r="DN141" s="2" t="s">
        <v>126</v>
      </c>
      <c r="DO141" s="10">
        <f>IFERROR(VLOOKUP(DN141,Dicionário!A:B,2,0),"Conferir")</f>
        <v>2</v>
      </c>
      <c r="DP141" s="2" t="s">
        <v>126</v>
      </c>
      <c r="DQ141" s="10">
        <f>IFERROR(VLOOKUP(DP141,Dicionário!A:B,2,0),"Conferir")</f>
        <v>2</v>
      </c>
      <c r="DS141" s="2">
        <f t="shared" si="5"/>
        <v>4672</v>
      </c>
      <c r="DT141" s="2">
        <f t="shared" si="6"/>
        <v>55416</v>
      </c>
      <c r="DU141" s="2">
        <v>18</v>
      </c>
      <c r="DV141" s="2">
        <v>2023</v>
      </c>
    </row>
    <row r="142" spans="1:126" ht="13" x14ac:dyDescent="0.15">
      <c r="A142" s="6">
        <v>44967.42202607639</v>
      </c>
      <c r="B142" s="2" t="s">
        <v>1135</v>
      </c>
      <c r="C142" s="2" t="s">
        <v>1133</v>
      </c>
      <c r="D142" s="2" t="s">
        <v>335</v>
      </c>
      <c r="E142" s="2" t="s">
        <v>125</v>
      </c>
      <c r="F142" s="2" t="s">
        <v>126</v>
      </c>
      <c r="G142" s="2" t="s">
        <v>126</v>
      </c>
      <c r="H142" s="2" t="s">
        <v>162</v>
      </c>
      <c r="I142" s="2" t="s">
        <v>162</v>
      </c>
      <c r="J142" s="2" t="s">
        <v>127</v>
      </c>
      <c r="K142" s="2" t="s">
        <v>128</v>
      </c>
      <c r="L142" s="2" t="s">
        <v>163</v>
      </c>
      <c r="M142" s="2" t="s">
        <v>1134</v>
      </c>
      <c r="N142" s="2">
        <v>2023020244</v>
      </c>
      <c r="O142" s="2">
        <v>11941614202</v>
      </c>
      <c r="P142" s="2">
        <v>507132841</v>
      </c>
      <c r="Q142" s="2">
        <v>51991046839</v>
      </c>
      <c r="R142" s="7">
        <v>38556</v>
      </c>
      <c r="S142" s="2" t="s">
        <v>224</v>
      </c>
      <c r="T142" s="2" t="s">
        <v>133</v>
      </c>
      <c r="U142" s="2" t="s">
        <v>1136</v>
      </c>
      <c r="V142" s="2">
        <v>4288080</v>
      </c>
      <c r="W142" s="2" t="s">
        <v>1137</v>
      </c>
      <c r="X142" s="2" t="s">
        <v>137</v>
      </c>
      <c r="Y142" s="2" t="s">
        <v>138</v>
      </c>
      <c r="Z142" s="2" t="s">
        <v>139</v>
      </c>
      <c r="AB142" s="2">
        <v>4</v>
      </c>
      <c r="AC142" s="2">
        <v>4</v>
      </c>
      <c r="AD142" s="2">
        <f t="shared" si="0"/>
        <v>8</v>
      </c>
      <c r="AE142" s="2">
        <v>0</v>
      </c>
      <c r="AF142" s="2">
        <f t="shared" si="1"/>
        <v>8</v>
      </c>
      <c r="AG142" s="2" t="str">
        <f t="shared" si="2"/>
        <v>Ok</v>
      </c>
      <c r="AH142" s="2" t="s">
        <v>169</v>
      </c>
      <c r="AI142" s="2">
        <v>0</v>
      </c>
      <c r="AJ142" s="2" t="s">
        <v>141</v>
      </c>
      <c r="AK142" s="2">
        <f>IFERROR(VLOOKUP(AJ142,Dicionário!A:B,2,0),"Conferir")</f>
        <v>2</v>
      </c>
      <c r="AL142" s="2">
        <v>2000</v>
      </c>
      <c r="AM142" s="2" t="s">
        <v>170</v>
      </c>
      <c r="AN142" s="9">
        <f>IFERROR(VLOOKUP(AM142,Dicionário!A:B,2,0),"Conferir")</f>
        <v>2</v>
      </c>
      <c r="AO142" s="2">
        <v>2000</v>
      </c>
      <c r="AP142" s="2" t="s">
        <v>142</v>
      </c>
      <c r="AQ142" s="2">
        <f>IFERROR(VLOOKUP(AP142,Dicionário!A:B,2,0),"Conferir")</f>
        <v>2</v>
      </c>
      <c r="AR142" s="2">
        <v>0</v>
      </c>
      <c r="AS142" s="2" t="s">
        <v>141</v>
      </c>
      <c r="AT142" s="9">
        <f>IFERROR(VLOOKUP(AS142,Dicionário!A:B,2,0),"Conferir")</f>
        <v>2</v>
      </c>
      <c r="AU142" s="2">
        <v>0</v>
      </c>
      <c r="AV142" s="2">
        <f t="shared" si="19"/>
        <v>0</v>
      </c>
      <c r="AW142" s="2" t="s">
        <v>141</v>
      </c>
      <c r="AX142" s="9">
        <f>IFERROR(VLOOKUP(AW142,Dicionário!A:B,2,0),"Conferir")</f>
        <v>2</v>
      </c>
      <c r="AY142" s="2">
        <v>0</v>
      </c>
      <c r="AZ142" s="2" t="s">
        <v>141</v>
      </c>
      <c r="BA142" s="10">
        <f>IFERROR(VLOOKUP(AZ142,Dicionário!A:B,2,0),"Conferir")</f>
        <v>2</v>
      </c>
      <c r="BB142" s="2">
        <v>0</v>
      </c>
      <c r="BC142" s="2" t="s">
        <v>141</v>
      </c>
      <c r="BD142" s="10">
        <f>IFERROR(VLOOKUP(BC142,Dicionário!A:B,2,0),"Conferir")</f>
        <v>2</v>
      </c>
      <c r="BF142" s="2">
        <v>1</v>
      </c>
      <c r="BG142" s="2" t="s">
        <v>172</v>
      </c>
      <c r="BH142" s="10">
        <f>IFERROR(VLOOKUP(BG142,Dicionário!$A:$B,2,0),"CONFERIR")</f>
        <v>2</v>
      </c>
      <c r="BI142" s="2">
        <v>1500</v>
      </c>
      <c r="BJ142" s="2" t="s">
        <v>201</v>
      </c>
      <c r="BK142" s="10">
        <f>IFERROR(VLOOKUP(BJ142,Dicionário!$A:$B,2,0),"CONFERIR")</f>
        <v>0</v>
      </c>
      <c r="BL142" s="2">
        <v>553</v>
      </c>
      <c r="BM142" s="2" t="s">
        <v>145</v>
      </c>
      <c r="BN142" s="10">
        <f>IFERROR(VLOOKUP(BM142,Dicionário!$A:$B,2,0),"CONFERIR")</f>
        <v>2</v>
      </c>
      <c r="BO142" s="2">
        <v>78</v>
      </c>
      <c r="BP142" s="2" t="s">
        <v>146</v>
      </c>
      <c r="BQ142" s="10">
        <f>IFERROR(VLOOKUP(BP142,Dicionário!$A:$B,2,0),"CONFERIR")</f>
        <v>2</v>
      </c>
      <c r="BR142" s="2">
        <v>127</v>
      </c>
      <c r="BS142" s="2" t="s">
        <v>146</v>
      </c>
      <c r="BT142" s="10">
        <f>IFERROR(VLOOKUP(BS142,Dicionário!$A:$B,2,0),"CONFERIR")</f>
        <v>2</v>
      </c>
      <c r="BU142" s="2">
        <v>79</v>
      </c>
      <c r="BV142" s="2" t="s">
        <v>147</v>
      </c>
      <c r="BW142" s="10">
        <f>IFERROR(VLOOKUP(BV142,Dicionário!$A:$B,2,0),"CONFERIR")</f>
        <v>2</v>
      </c>
      <c r="BX142" s="2" t="s">
        <v>148</v>
      </c>
      <c r="BY142" s="2">
        <v>89</v>
      </c>
      <c r="BZ142" s="2" t="s">
        <v>149</v>
      </c>
      <c r="CA142" s="10">
        <f>IFERROR(VLOOKUP(BZ142,Dicionário!$A:$B,2,0),"CONFERIR")</f>
        <v>2</v>
      </c>
      <c r="CB142" s="2">
        <v>0</v>
      </c>
      <c r="CC142" s="2">
        <v>0</v>
      </c>
      <c r="CD142" s="2" t="s">
        <v>150</v>
      </c>
      <c r="CE142" s="10">
        <f>IFERROR(VLOOKUP(CD142,Dicionário!$A:$B,2,0),"CONFERIR")</f>
        <v>2</v>
      </c>
      <c r="CF142" s="2">
        <v>0</v>
      </c>
      <c r="CG142" s="2" t="s">
        <v>150</v>
      </c>
      <c r="CH142" s="10">
        <f>IFERROR(VLOOKUP(CG142,Dicionário!$A:$B,2,0),"CONFERIR")</f>
        <v>2</v>
      </c>
      <c r="CI142" s="2">
        <v>300</v>
      </c>
      <c r="CJ142" s="2" t="s">
        <v>175</v>
      </c>
      <c r="CK142" s="10">
        <f>IFERROR(VLOOKUP(CJ142,Dicionário!$A:$B,2,0),"CONFERIR")</f>
        <v>2</v>
      </c>
      <c r="CL142" s="2" t="s">
        <v>1138</v>
      </c>
      <c r="CM142" s="2">
        <v>0</v>
      </c>
      <c r="CN142" s="2">
        <v>0</v>
      </c>
      <c r="CO142" s="2">
        <v>0</v>
      </c>
      <c r="CP142" s="2" t="s">
        <v>150</v>
      </c>
      <c r="CQ142" s="10">
        <f>IFERROR(VLOOKUP(CP142,Dicionário!$A:$B,2,0),"CONFERIR")</f>
        <v>2</v>
      </c>
      <c r="CR142" s="2">
        <v>0</v>
      </c>
      <c r="CS142" s="2" t="s">
        <v>150</v>
      </c>
      <c r="CT142" s="10">
        <f>IFERROR(VLOOKUP(CS142,Dicionário!A:B,2,0),"Conferir")</f>
        <v>2</v>
      </c>
      <c r="CU142" s="2">
        <v>0</v>
      </c>
      <c r="CV142" s="2" t="s">
        <v>150</v>
      </c>
      <c r="CW142" s="10">
        <f>IFERROR(VLOOKUP(CV142,Dicionário!A:B,2,0),"Conferir")</f>
        <v>2</v>
      </c>
      <c r="CX142" s="2">
        <f t="shared" si="4"/>
        <v>0</v>
      </c>
      <c r="CY142" s="2">
        <v>0</v>
      </c>
      <c r="CZ142" s="2" t="s">
        <v>150</v>
      </c>
      <c r="DA142" s="10">
        <f>IFERROR(VLOOKUP(CZ142,Dicionário!$A:$B,2,0),"CONFERIR")</f>
        <v>2</v>
      </c>
      <c r="DC142" s="2" t="s">
        <v>155</v>
      </c>
      <c r="DD142" s="2" t="s">
        <v>155</v>
      </c>
      <c r="DE142" s="10">
        <f>IFERROR(VLOOKUP(DD142,Dicionário!A:B,2,0),"Conferir")</f>
        <v>1</v>
      </c>
      <c r="DF142" s="2" t="s">
        <v>179</v>
      </c>
      <c r="DH142" s="2" t="s">
        <v>157</v>
      </c>
      <c r="DI142" s="10">
        <f>IFERROR(VLOOKUP(DH142,Dicionário!$A:$B,2,0),"CONFERIR")</f>
        <v>2</v>
      </c>
      <c r="DJ142" s="2" t="s">
        <v>229</v>
      </c>
      <c r="DK142" s="10">
        <f>IFERROR(VLOOKUP(DJ142,Dicionário!A:B,2,0),"Conferir")</f>
        <v>2</v>
      </c>
      <c r="DL142" s="2" t="s">
        <v>319</v>
      </c>
      <c r="DM142" s="10">
        <f>IFERROR(VLOOKUP(DL142,Dicionário!A:B,2,0),"Conferir")</f>
        <v>3</v>
      </c>
      <c r="DN142" s="2" t="s">
        <v>126</v>
      </c>
      <c r="DO142" s="10">
        <f>IFERROR(VLOOKUP(DN142,Dicionário!A:B,2,0),"Conferir")</f>
        <v>2</v>
      </c>
      <c r="DP142" s="2" t="s">
        <v>126</v>
      </c>
      <c r="DQ142" s="10">
        <f>IFERROR(VLOOKUP(DP142,Dicionário!A:B,2,0),"Conferir")</f>
        <v>2</v>
      </c>
      <c r="DS142" s="2">
        <f t="shared" si="5"/>
        <v>4000</v>
      </c>
      <c r="DT142" s="2">
        <f t="shared" si="6"/>
        <v>2726</v>
      </c>
      <c r="DU142" s="2">
        <v>18</v>
      </c>
      <c r="DV142" s="2">
        <v>2021</v>
      </c>
    </row>
    <row r="143" spans="1:126" ht="13" x14ac:dyDescent="0.15">
      <c r="A143" s="6">
        <v>44966.508571643513</v>
      </c>
      <c r="B143" s="2" t="s">
        <v>234</v>
      </c>
      <c r="C143" s="2" t="s">
        <v>232</v>
      </c>
      <c r="D143" s="2" t="s">
        <v>231</v>
      </c>
      <c r="E143" s="2" t="s">
        <v>125</v>
      </c>
      <c r="F143" s="2" t="s">
        <v>126</v>
      </c>
      <c r="G143" s="2" t="s">
        <v>126</v>
      </c>
      <c r="H143" s="2">
        <v>2</v>
      </c>
      <c r="I143" s="2">
        <v>1</v>
      </c>
      <c r="J143" s="2" t="s">
        <v>127</v>
      </c>
      <c r="K143" s="2" t="s">
        <v>128</v>
      </c>
      <c r="L143" s="2" t="s">
        <v>163</v>
      </c>
      <c r="M143" s="2" t="s">
        <v>233</v>
      </c>
      <c r="N143" s="2">
        <v>2023020012</v>
      </c>
      <c r="O143" s="2">
        <v>11995572622</v>
      </c>
      <c r="P143" s="2">
        <v>548623740</v>
      </c>
      <c r="Q143" s="2">
        <v>44771038830</v>
      </c>
      <c r="R143" s="7">
        <v>38372</v>
      </c>
      <c r="S143" s="2" t="s">
        <v>132</v>
      </c>
      <c r="T143" s="2" t="s">
        <v>133</v>
      </c>
      <c r="U143" s="2" t="s">
        <v>235</v>
      </c>
      <c r="V143" s="8" t="s">
        <v>236</v>
      </c>
      <c r="W143" s="2" t="s">
        <v>168</v>
      </c>
      <c r="X143" s="2" t="s">
        <v>137</v>
      </c>
      <c r="Y143" s="2" t="s">
        <v>138</v>
      </c>
      <c r="Z143" s="2" t="s">
        <v>139</v>
      </c>
      <c r="AB143" s="2">
        <v>3</v>
      </c>
      <c r="AC143" s="2">
        <v>3</v>
      </c>
      <c r="AD143" s="2">
        <f t="shared" si="0"/>
        <v>6</v>
      </c>
      <c r="AF143" s="2">
        <f t="shared" si="1"/>
        <v>6</v>
      </c>
      <c r="AG143" s="2" t="str">
        <f t="shared" si="2"/>
        <v>Ok</v>
      </c>
      <c r="AH143" s="2" t="s">
        <v>140</v>
      </c>
      <c r="AI143" s="2">
        <v>0</v>
      </c>
      <c r="AJ143" s="2" t="s">
        <v>141</v>
      </c>
      <c r="AK143" s="2">
        <f>IFERROR(VLOOKUP(AJ143,Dicionário!A:B,2,0),"Conferir")</f>
        <v>2</v>
      </c>
      <c r="AL143" s="2">
        <v>3590</v>
      </c>
      <c r="AM143" s="2" t="s">
        <v>142</v>
      </c>
      <c r="AN143" s="9">
        <f>IFERROR(VLOOKUP(AM143,Dicionário!A:B,2,0),"Conferir")</f>
        <v>2</v>
      </c>
      <c r="AO143" s="2">
        <v>3046</v>
      </c>
      <c r="AP143" s="2" t="s">
        <v>142</v>
      </c>
      <c r="AQ143" s="2">
        <f>IFERROR(VLOOKUP(AP143,Dicionário!A:B,2,0),"Conferir")</f>
        <v>2</v>
      </c>
      <c r="AR143" s="2">
        <v>0</v>
      </c>
      <c r="AS143" s="2" t="s">
        <v>141</v>
      </c>
      <c r="AT143" s="9">
        <f>IFERROR(VLOOKUP(AS143,Dicionário!A:B,2,0),"Conferir")</f>
        <v>2</v>
      </c>
      <c r="AU143" s="2">
        <v>0</v>
      </c>
      <c r="AV143" s="2">
        <f t="shared" si="19"/>
        <v>11</v>
      </c>
      <c r="AW143" s="2" t="s">
        <v>141</v>
      </c>
      <c r="AX143" s="9">
        <f>IFERROR(VLOOKUP(AW143,Dicionário!A:B,2,0),"Conferir")</f>
        <v>2</v>
      </c>
      <c r="AY143" s="2">
        <v>0</v>
      </c>
      <c r="AZ143" s="2" t="s">
        <v>141</v>
      </c>
      <c r="BA143" s="10">
        <f>IFERROR(VLOOKUP(AZ143,Dicionário!A:B,2,0),"Conferir")</f>
        <v>2</v>
      </c>
      <c r="BB143" s="2">
        <v>0</v>
      </c>
      <c r="BC143" s="2" t="s">
        <v>141</v>
      </c>
      <c r="BD143" s="10">
        <f>IFERROR(VLOOKUP(BC143,Dicionário!A:B,2,0),"Conferir")</f>
        <v>2</v>
      </c>
      <c r="BF143" s="2">
        <v>0</v>
      </c>
      <c r="BG143" s="2" t="s">
        <v>237</v>
      </c>
      <c r="BH143" s="10">
        <f>IFERROR(VLOOKUP(BG143,Dicionário!$A:$B,2,0),"CONFERIR")</f>
        <v>4</v>
      </c>
      <c r="BI143" s="2">
        <v>0</v>
      </c>
      <c r="BJ143" s="2" t="s">
        <v>238</v>
      </c>
      <c r="BK143" s="10">
        <f>IFERROR(VLOOKUP(BJ143,Dicionário!$A:$B,2,0),"CONFERIR")</f>
        <v>2</v>
      </c>
      <c r="BL143" s="2">
        <v>0</v>
      </c>
      <c r="BM143" s="2" t="s">
        <v>150</v>
      </c>
      <c r="BN143" s="10">
        <f>IFERROR(VLOOKUP(BM143,Dicionário!$A:$B,2,0),"CONFERIR")</f>
        <v>2</v>
      </c>
      <c r="BO143" s="2">
        <v>136</v>
      </c>
      <c r="BP143" s="2" t="s">
        <v>146</v>
      </c>
      <c r="BQ143" s="10">
        <f>IFERROR(VLOOKUP(BP143,Dicionário!$A:$B,2,0),"CONFERIR")</f>
        <v>2</v>
      </c>
      <c r="BR143" s="2">
        <v>133</v>
      </c>
      <c r="BS143" s="2" t="s">
        <v>146</v>
      </c>
      <c r="BT143" s="10">
        <f>IFERROR(VLOOKUP(BS143,Dicionário!$A:$B,2,0),"CONFERIR")</f>
        <v>2</v>
      </c>
      <c r="BU143" s="2">
        <v>153</v>
      </c>
      <c r="BV143" s="2" t="s">
        <v>147</v>
      </c>
      <c r="BW143" s="10">
        <f>IFERROR(VLOOKUP(BV143,Dicionário!$A:$B,2,0),"CONFERIR")</f>
        <v>2</v>
      </c>
      <c r="BX143" s="2" t="s">
        <v>148</v>
      </c>
      <c r="BY143" s="2">
        <v>87</v>
      </c>
      <c r="BZ143" s="2" t="s">
        <v>149</v>
      </c>
      <c r="CA143" s="10">
        <f>IFERROR(VLOOKUP(BZ143,Dicionário!$A:$B,2,0),"CONFERIR")</f>
        <v>2</v>
      </c>
      <c r="CB143" s="2">
        <v>100</v>
      </c>
      <c r="CC143" s="2">
        <v>99</v>
      </c>
      <c r="CD143" s="2" t="s">
        <v>214</v>
      </c>
      <c r="CE143" s="10">
        <f>IFERROR(VLOOKUP(CD143,Dicionário!$A:$B,2,0),"CONFERIR")</f>
        <v>2</v>
      </c>
      <c r="CF143" s="2">
        <v>249</v>
      </c>
      <c r="CG143" s="2" t="s">
        <v>151</v>
      </c>
      <c r="CH143" s="10">
        <f>IFERROR(VLOOKUP(CG143,Dicionário!$A:$B,2,0),"CONFERIR")</f>
        <v>2</v>
      </c>
      <c r="CI143" s="2">
        <v>160</v>
      </c>
      <c r="CJ143" s="2" t="s">
        <v>175</v>
      </c>
      <c r="CK143" s="10">
        <f>IFERROR(VLOOKUP(CJ143,Dicionário!$A:$B,2,0),"CONFERIR")</f>
        <v>2</v>
      </c>
      <c r="CL143" s="2" t="s">
        <v>239</v>
      </c>
      <c r="CM143" s="2">
        <v>1</v>
      </c>
      <c r="CN143" s="2">
        <v>0</v>
      </c>
      <c r="CO143" s="2">
        <v>2199</v>
      </c>
      <c r="CP143" s="2" t="s">
        <v>154</v>
      </c>
      <c r="CQ143" s="10">
        <f>IFERROR(VLOOKUP(CP143,Dicionário!$A:$B,2,0),"CONFERIR")</f>
        <v>2</v>
      </c>
      <c r="CR143" s="2">
        <v>0</v>
      </c>
      <c r="CS143" s="2" t="s">
        <v>154</v>
      </c>
      <c r="CT143" s="10">
        <f>IFERROR(VLOOKUP(CS143,Dicionário!A:B,2,0),"Conferir")</f>
        <v>2</v>
      </c>
      <c r="CU143" s="2">
        <v>134</v>
      </c>
      <c r="CV143" s="2" t="s">
        <v>154</v>
      </c>
      <c r="CW143" s="10">
        <f>IFERROR(VLOOKUP(CV143,Dicionário!A:B,2,0),"Conferir")</f>
        <v>2</v>
      </c>
      <c r="CX143" s="2">
        <f t="shared" si="4"/>
        <v>11.166666666666666</v>
      </c>
      <c r="CY143" s="2">
        <v>28985</v>
      </c>
      <c r="CZ143" s="2" t="s">
        <v>154</v>
      </c>
      <c r="DA143" s="10">
        <f>IFERROR(VLOOKUP(CZ143,Dicionário!$A:$B,2,0),"CONFERIR")</f>
        <v>2</v>
      </c>
      <c r="DC143" s="2" t="s">
        <v>155</v>
      </c>
      <c r="DD143" s="2" t="s">
        <v>190</v>
      </c>
      <c r="DE143" s="10">
        <f>IFERROR(VLOOKUP(DD143,Dicionário!A:B,2,0),"Conferir")</f>
        <v>2</v>
      </c>
      <c r="DF143" s="2" t="s">
        <v>156</v>
      </c>
      <c r="DG143" s="2" t="s">
        <v>191</v>
      </c>
      <c r="DH143" s="2" t="s">
        <v>157</v>
      </c>
      <c r="DI143" s="10">
        <f>IFERROR(VLOOKUP(DH143,Dicionário!$A:$B,2,0),"CONFERIR")</f>
        <v>2</v>
      </c>
      <c r="DJ143" s="2" t="s">
        <v>206</v>
      </c>
      <c r="DK143" s="10">
        <f>IFERROR(VLOOKUP(DJ143,Dicionário!A:B,2,0),"Conferir")</f>
        <v>7</v>
      </c>
      <c r="DL143" s="2" t="s">
        <v>217</v>
      </c>
      <c r="DM143" s="10">
        <f>IFERROR(VLOOKUP(DL143,Dicionário!A:B,2,0),"Conferir")</f>
        <v>6</v>
      </c>
      <c r="DN143" s="2" t="s">
        <v>126</v>
      </c>
      <c r="DO143" s="10">
        <f>IFERROR(VLOOKUP(DN143,Dicionário!A:B,2,0),"Conferir")</f>
        <v>2</v>
      </c>
      <c r="DP143" s="2" t="s">
        <v>126</v>
      </c>
      <c r="DQ143" s="10">
        <f>IFERROR(VLOOKUP(DP143,Dicionário!A:B,2,0),"Conferir")</f>
        <v>2</v>
      </c>
      <c r="DS143" s="2">
        <f t="shared" si="5"/>
        <v>6636</v>
      </c>
      <c r="DT143" s="2">
        <f t="shared" si="6"/>
        <v>32301</v>
      </c>
      <c r="DU143" s="2">
        <v>18</v>
      </c>
      <c r="DV143" s="2">
        <v>2020</v>
      </c>
    </row>
    <row r="144" spans="1:126" ht="13" x14ac:dyDescent="0.15">
      <c r="A144" s="6">
        <v>44966.658201932871</v>
      </c>
      <c r="B144" s="2" t="s">
        <v>386</v>
      </c>
      <c r="C144" s="2" t="s">
        <v>383</v>
      </c>
      <c r="D144" s="2" t="s">
        <v>159</v>
      </c>
      <c r="E144" s="2" t="s">
        <v>125</v>
      </c>
      <c r="F144" s="2" t="s">
        <v>125</v>
      </c>
      <c r="G144" s="2" t="s">
        <v>384</v>
      </c>
      <c r="H144" s="2">
        <v>2</v>
      </c>
      <c r="I144" s="2">
        <v>2</v>
      </c>
      <c r="J144" s="2">
        <v>1</v>
      </c>
      <c r="K144" s="2" t="s">
        <v>128</v>
      </c>
      <c r="L144" s="2" t="s">
        <v>221</v>
      </c>
      <c r="M144" s="2" t="s">
        <v>385</v>
      </c>
      <c r="N144" s="2">
        <v>2023020046</v>
      </c>
      <c r="O144" s="2">
        <v>11977078641</v>
      </c>
      <c r="P144" s="2">
        <v>595828656</v>
      </c>
      <c r="Q144" s="2">
        <v>49424191820</v>
      </c>
      <c r="R144" s="7">
        <v>37947</v>
      </c>
      <c r="S144" s="2" t="s">
        <v>387</v>
      </c>
      <c r="T144" s="2" t="s">
        <v>133</v>
      </c>
      <c r="U144" s="2" t="s">
        <v>388</v>
      </c>
      <c r="V144" s="8" t="s">
        <v>389</v>
      </c>
      <c r="W144" s="2" t="s">
        <v>168</v>
      </c>
      <c r="X144" s="2" t="s">
        <v>137</v>
      </c>
      <c r="Y144" s="2" t="s">
        <v>138</v>
      </c>
      <c r="Z144" s="2" t="s">
        <v>139</v>
      </c>
      <c r="AB144" s="2">
        <v>4</v>
      </c>
      <c r="AC144" s="2">
        <v>4</v>
      </c>
      <c r="AD144" s="2">
        <f t="shared" si="0"/>
        <v>8</v>
      </c>
      <c r="AF144" s="2">
        <f t="shared" si="1"/>
        <v>8</v>
      </c>
      <c r="AG144" s="2" t="str">
        <f t="shared" si="2"/>
        <v>Ok</v>
      </c>
      <c r="AH144" s="2" t="s">
        <v>140</v>
      </c>
      <c r="AI144" s="2">
        <v>0</v>
      </c>
      <c r="AJ144" s="2" t="s">
        <v>141</v>
      </c>
      <c r="AK144" s="2">
        <f>IFERROR(VLOOKUP(AJ144,Dicionário!A:B,2,0),"Conferir")</f>
        <v>2</v>
      </c>
      <c r="AL144" s="2">
        <v>2237</v>
      </c>
      <c r="AM144" s="2" t="s">
        <v>142</v>
      </c>
      <c r="AN144" s="9">
        <f>IFERROR(VLOOKUP(AM144,Dicionário!A:B,2,0),"Conferir")</f>
        <v>2</v>
      </c>
      <c r="AO144" s="2">
        <v>0</v>
      </c>
      <c r="AP144" s="2" t="s">
        <v>141</v>
      </c>
      <c r="AQ144" s="2">
        <f>IFERROR(VLOOKUP(AP144,Dicionário!A:B,2,0),"Conferir")</f>
        <v>2</v>
      </c>
      <c r="AR144" s="2">
        <v>0</v>
      </c>
      <c r="AS144" s="2" t="s">
        <v>141</v>
      </c>
      <c r="AT144" s="9">
        <f>IFERROR(VLOOKUP(AS144,Dicionário!A:B,2,0),"Conferir")</f>
        <v>2</v>
      </c>
      <c r="AU144" s="2">
        <v>0</v>
      </c>
      <c r="AV144" s="2">
        <f t="shared" si="19"/>
        <v>0</v>
      </c>
      <c r="AW144" s="2" t="s">
        <v>141</v>
      </c>
      <c r="AX144" s="9">
        <f>IFERROR(VLOOKUP(AW144,Dicionário!A:B,2,0),"Conferir")</f>
        <v>2</v>
      </c>
      <c r="AY144" s="2">
        <v>0</v>
      </c>
      <c r="AZ144" s="2" t="s">
        <v>141</v>
      </c>
      <c r="BA144" s="10">
        <f>IFERROR(VLOOKUP(AZ144,Dicionário!A:B,2,0),"Conferir")</f>
        <v>2</v>
      </c>
      <c r="BB144" s="2">
        <v>0</v>
      </c>
      <c r="BC144" s="2" t="s">
        <v>141</v>
      </c>
      <c r="BD144" s="10">
        <f>IFERROR(VLOOKUP(BC144,Dicionário!A:B,2,0),"Conferir")</f>
        <v>2</v>
      </c>
      <c r="BF144" s="2">
        <v>0</v>
      </c>
      <c r="BG144" s="2" t="s">
        <v>172</v>
      </c>
      <c r="BH144" s="10">
        <f>IFERROR(VLOOKUP(BG144,Dicionário!$A:$B,2,0),"CONFERIR")</f>
        <v>2</v>
      </c>
      <c r="BI144" s="2">
        <v>880</v>
      </c>
      <c r="BJ144" s="2" t="s">
        <v>173</v>
      </c>
      <c r="BK144" s="10">
        <f>IFERROR(VLOOKUP(BJ144,Dicionário!$A:$B,2,0),"CONFERIR")</f>
        <v>2</v>
      </c>
      <c r="BL144" s="2">
        <v>0</v>
      </c>
      <c r="BM144" s="2" t="s">
        <v>150</v>
      </c>
      <c r="BN144" s="10">
        <f>IFERROR(VLOOKUP(BM144,Dicionário!$A:$B,2,0),"CONFERIR")</f>
        <v>2</v>
      </c>
      <c r="BO144" s="2">
        <v>70</v>
      </c>
      <c r="BP144" s="2" t="s">
        <v>146</v>
      </c>
      <c r="BQ144" s="10">
        <f>IFERROR(VLOOKUP(BP144,Dicionário!$A:$B,2,0),"CONFERIR")</f>
        <v>2</v>
      </c>
      <c r="BR144" s="2">
        <v>99</v>
      </c>
      <c r="BS144" s="2" t="s">
        <v>146</v>
      </c>
      <c r="BT144" s="10">
        <f>IFERROR(VLOOKUP(BS144,Dicionário!$A:$B,2,0),"CONFERIR")</f>
        <v>2</v>
      </c>
      <c r="BU144" s="2">
        <v>90</v>
      </c>
      <c r="BV144" s="2" t="s">
        <v>353</v>
      </c>
      <c r="BW144" s="10">
        <f>IFERROR(VLOOKUP(BV144,Dicionário!$A:$B,2,0),"CONFERIR")</f>
        <v>0</v>
      </c>
      <c r="BX144" s="2" t="s">
        <v>148</v>
      </c>
      <c r="BY144" s="2">
        <v>84</v>
      </c>
      <c r="BZ144" s="2" t="s">
        <v>149</v>
      </c>
      <c r="CA144" s="10">
        <f>IFERROR(VLOOKUP(BZ144,Dicionário!$A:$B,2,0),"CONFERIR")</f>
        <v>2</v>
      </c>
      <c r="CB144" s="2">
        <v>0</v>
      </c>
      <c r="CC144" s="2">
        <v>0</v>
      </c>
      <c r="CD144" s="2" t="s">
        <v>150</v>
      </c>
      <c r="CE144" s="10">
        <f>IFERROR(VLOOKUP(CD144,Dicionário!$A:$B,2,0),"CONFERIR")</f>
        <v>2</v>
      </c>
      <c r="CF144" s="2">
        <v>428</v>
      </c>
      <c r="CG144" s="2" t="s">
        <v>297</v>
      </c>
      <c r="CH144" s="10">
        <f>IFERROR(VLOOKUP(CG144,Dicionário!$A:$B,2,0),"CONFERIR")</f>
        <v>2</v>
      </c>
      <c r="CI144" s="2">
        <v>222</v>
      </c>
      <c r="CJ144" s="2" t="s">
        <v>175</v>
      </c>
      <c r="CK144" s="10">
        <f>IFERROR(VLOOKUP(CJ144,Dicionário!$A:$B,2,0),"CONFERIR")</f>
        <v>2</v>
      </c>
      <c r="CL144" s="2" t="s">
        <v>390</v>
      </c>
      <c r="CM144" s="2">
        <v>1</v>
      </c>
      <c r="CN144" s="2">
        <v>0</v>
      </c>
      <c r="CO144" s="2">
        <v>453</v>
      </c>
      <c r="CP144" s="2" t="s">
        <v>154</v>
      </c>
      <c r="CQ144" s="10">
        <f>IFERROR(VLOOKUP(CP144,Dicionário!$A:$B,2,0),"CONFERIR")</f>
        <v>2</v>
      </c>
      <c r="CR144" s="2">
        <v>0</v>
      </c>
      <c r="CS144" s="2" t="s">
        <v>150</v>
      </c>
      <c r="CT144" s="10">
        <f>IFERROR(VLOOKUP(CS144,Dicionário!A:B,2,0),"Conferir")</f>
        <v>2</v>
      </c>
      <c r="CU144" s="2">
        <v>0</v>
      </c>
      <c r="CV144" s="2" t="s">
        <v>150</v>
      </c>
      <c r="CW144" s="10">
        <f>IFERROR(VLOOKUP(CV144,Dicionário!A:B,2,0),"Conferir")</f>
        <v>2</v>
      </c>
      <c r="CX144" s="2">
        <f t="shared" si="4"/>
        <v>0</v>
      </c>
      <c r="CY144" s="2">
        <v>0</v>
      </c>
      <c r="CZ144" s="2" t="s">
        <v>150</v>
      </c>
      <c r="DA144" s="10">
        <f>IFERROR(VLOOKUP(CZ144,Dicionário!$A:$B,2,0),"CONFERIR")</f>
        <v>2</v>
      </c>
      <c r="DB144" s="2" t="s">
        <v>391</v>
      </c>
      <c r="DC144" s="2" t="s">
        <v>155</v>
      </c>
      <c r="DD144" s="2" t="s">
        <v>155</v>
      </c>
      <c r="DE144" s="10">
        <f>IFERROR(VLOOKUP(DD144,Dicionário!A:B,2,0),"Conferir")</f>
        <v>1</v>
      </c>
      <c r="DF144" s="2" t="s">
        <v>156</v>
      </c>
      <c r="DH144" s="2" t="s">
        <v>157</v>
      </c>
      <c r="DI144" s="10">
        <f>IFERROR(VLOOKUP(DH144,Dicionário!$A:$B,2,0),"CONFERIR")</f>
        <v>2</v>
      </c>
      <c r="DJ144" s="2" t="s">
        <v>158</v>
      </c>
      <c r="DK144" s="10">
        <f>IFERROR(VLOOKUP(DJ144,Dicionário!A:B,2,0),"Conferir")</f>
        <v>5</v>
      </c>
      <c r="DL144" s="2" t="s">
        <v>229</v>
      </c>
      <c r="DM144" s="10">
        <f>IFERROR(VLOOKUP(DL144,Dicionário!A:B,2,0),"Conferir")</f>
        <v>2</v>
      </c>
      <c r="DN144" s="2" t="s">
        <v>126</v>
      </c>
      <c r="DO144" s="10">
        <f>IFERROR(VLOOKUP(DN144,Dicionário!A:B,2,0),"Conferir")</f>
        <v>2</v>
      </c>
      <c r="DP144" s="2" t="s">
        <v>126</v>
      </c>
      <c r="DQ144" s="10">
        <f>IFERROR(VLOOKUP(DP144,Dicionário!A:B,2,0),"Conferir")</f>
        <v>2</v>
      </c>
      <c r="DS144" s="2">
        <f t="shared" si="5"/>
        <v>2237</v>
      </c>
      <c r="DT144" s="2">
        <f t="shared" si="6"/>
        <v>2326</v>
      </c>
      <c r="DU144" s="2">
        <v>19</v>
      </c>
      <c r="DV144" s="2">
        <v>2022</v>
      </c>
    </row>
    <row r="145" spans="1:126" ht="13" x14ac:dyDescent="0.15">
      <c r="A145" s="6">
        <v>44965.498896481484</v>
      </c>
      <c r="B145" s="2" t="s">
        <v>696</v>
      </c>
      <c r="C145" s="2" t="s">
        <v>694</v>
      </c>
      <c r="D145" s="2" t="s">
        <v>671</v>
      </c>
      <c r="E145" s="2" t="s">
        <v>125</v>
      </c>
      <c r="F145" s="2" t="s">
        <v>125</v>
      </c>
      <c r="G145" s="2" t="s">
        <v>126</v>
      </c>
      <c r="H145" s="2">
        <v>2</v>
      </c>
      <c r="I145" s="2">
        <v>2</v>
      </c>
      <c r="J145" s="2" t="s">
        <v>127</v>
      </c>
      <c r="K145" s="2" t="s">
        <v>128</v>
      </c>
      <c r="L145" s="2" t="s">
        <v>163</v>
      </c>
      <c r="M145" s="2" t="s">
        <v>695</v>
      </c>
      <c r="N145" s="2">
        <v>2023020126</v>
      </c>
      <c r="O145" s="2">
        <v>11953351006</v>
      </c>
      <c r="P145" s="2">
        <v>536338607</v>
      </c>
      <c r="Q145" s="2">
        <v>52888506823</v>
      </c>
      <c r="R145" s="7">
        <v>37957</v>
      </c>
      <c r="S145" s="2" t="s">
        <v>132</v>
      </c>
      <c r="T145" s="2" t="s">
        <v>133</v>
      </c>
      <c r="U145" s="2" t="s">
        <v>697</v>
      </c>
      <c r="V145" s="8" t="s">
        <v>698</v>
      </c>
      <c r="W145" s="2" t="s">
        <v>168</v>
      </c>
      <c r="X145" s="2" t="s">
        <v>137</v>
      </c>
      <c r="Y145" s="2" t="s">
        <v>138</v>
      </c>
      <c r="Z145" s="2" t="s">
        <v>139</v>
      </c>
      <c r="AB145" s="2">
        <v>4</v>
      </c>
      <c r="AC145" s="2">
        <v>4</v>
      </c>
      <c r="AD145" s="2">
        <f t="shared" si="0"/>
        <v>8</v>
      </c>
      <c r="AF145" s="2">
        <f t="shared" si="1"/>
        <v>8</v>
      </c>
      <c r="AG145" s="2" t="str">
        <f t="shared" si="2"/>
        <v>Ok</v>
      </c>
      <c r="AH145" s="2" t="s">
        <v>140</v>
      </c>
      <c r="AI145" s="2">
        <v>0</v>
      </c>
      <c r="AJ145" s="2" t="s">
        <v>141</v>
      </c>
      <c r="AK145" s="2">
        <f>IFERROR(VLOOKUP(AJ145,Dicionário!A:B,2,0),"Conferir")</f>
        <v>2</v>
      </c>
      <c r="AL145" s="2">
        <v>2599</v>
      </c>
      <c r="AM145" s="2" t="s">
        <v>142</v>
      </c>
      <c r="AN145" s="9">
        <f>IFERROR(VLOOKUP(AM145,Dicionário!A:B,2,0),"Conferir")</f>
        <v>2</v>
      </c>
      <c r="AO145" s="2">
        <v>0</v>
      </c>
      <c r="AP145" s="2" t="s">
        <v>141</v>
      </c>
      <c r="AQ145" s="2">
        <f>IFERROR(VLOOKUP(AP145,Dicionário!A:B,2,0),"Conferir")</f>
        <v>2</v>
      </c>
      <c r="AR145" s="2">
        <v>0</v>
      </c>
      <c r="AS145" s="2" t="s">
        <v>141</v>
      </c>
      <c r="AT145" s="9">
        <f>IFERROR(VLOOKUP(AS145,Dicionário!A:B,2,0),"Conferir")</f>
        <v>2</v>
      </c>
      <c r="AU145" s="2">
        <v>0</v>
      </c>
      <c r="AV145" s="2">
        <f t="shared" si="19"/>
        <v>0</v>
      </c>
      <c r="AW145" s="2" t="s">
        <v>141</v>
      </c>
      <c r="AX145" s="9">
        <f>IFERROR(VLOOKUP(AW145,Dicionário!A:B,2,0),"Conferir")</f>
        <v>2</v>
      </c>
      <c r="AY145" s="2">
        <v>0</v>
      </c>
      <c r="AZ145" s="2" t="s">
        <v>141</v>
      </c>
      <c r="BA145" s="10">
        <f>IFERROR(VLOOKUP(AZ145,Dicionário!A:B,2,0),"Conferir")</f>
        <v>2</v>
      </c>
      <c r="BB145" s="2">
        <v>0</v>
      </c>
      <c r="BC145" s="2" t="s">
        <v>141</v>
      </c>
      <c r="BD145" s="10">
        <f>IFERROR(VLOOKUP(BC145,Dicionário!A:B,2,0),"Conferir")</f>
        <v>2</v>
      </c>
      <c r="BF145" s="2">
        <v>0</v>
      </c>
      <c r="BG145" s="2" t="s">
        <v>172</v>
      </c>
      <c r="BH145" s="10">
        <f>IFERROR(VLOOKUP(BG145,Dicionário!$A:$B,2,0),"CONFERIR")</f>
        <v>2</v>
      </c>
      <c r="BI145" s="2">
        <v>800</v>
      </c>
      <c r="BJ145" s="2" t="s">
        <v>173</v>
      </c>
      <c r="BK145" s="10">
        <f>IFERROR(VLOOKUP(BJ145,Dicionário!$A:$B,2,0),"CONFERIR")</f>
        <v>2</v>
      </c>
      <c r="BL145" s="2">
        <v>0</v>
      </c>
      <c r="BM145" s="2" t="s">
        <v>150</v>
      </c>
      <c r="BN145" s="10">
        <f>IFERROR(VLOOKUP(BM145,Dicionário!$A:$B,2,0),"CONFERIR")</f>
        <v>2</v>
      </c>
      <c r="BO145" s="2">
        <v>68</v>
      </c>
      <c r="BP145" s="2" t="s">
        <v>146</v>
      </c>
      <c r="BQ145" s="10">
        <f>IFERROR(VLOOKUP(BP145,Dicionário!$A:$B,2,0),"CONFERIR")</f>
        <v>2</v>
      </c>
      <c r="BR145" s="2">
        <v>210</v>
      </c>
      <c r="BS145" s="2" t="s">
        <v>146</v>
      </c>
      <c r="BT145" s="10">
        <f>IFERROR(VLOOKUP(BS145,Dicionário!$A:$B,2,0),"CONFERIR")</f>
        <v>2</v>
      </c>
      <c r="BU145" s="2">
        <v>0</v>
      </c>
      <c r="BV145" s="2" t="s">
        <v>150</v>
      </c>
      <c r="BW145" s="10">
        <f>IFERROR(VLOOKUP(BV145,Dicionário!$A:$B,2,0),"CONFERIR")</f>
        <v>2</v>
      </c>
      <c r="BX145" s="2" t="s">
        <v>202</v>
      </c>
      <c r="BY145" s="2">
        <v>84</v>
      </c>
      <c r="BZ145" s="2" t="s">
        <v>149</v>
      </c>
      <c r="CA145" s="10">
        <f>IFERROR(VLOOKUP(BZ145,Dicionário!$A:$B,2,0),"CONFERIR")</f>
        <v>2</v>
      </c>
      <c r="CB145" s="2">
        <v>150</v>
      </c>
      <c r="CC145" s="2">
        <v>0</v>
      </c>
      <c r="CD145" s="2" t="s">
        <v>150</v>
      </c>
      <c r="CE145" s="10">
        <f>IFERROR(VLOOKUP(CD145,Dicionário!$A:$B,2,0),"CONFERIR")</f>
        <v>2</v>
      </c>
      <c r="CF145" s="2">
        <v>0</v>
      </c>
      <c r="CG145" s="2" t="s">
        <v>150</v>
      </c>
      <c r="CH145" s="10">
        <f>IFERROR(VLOOKUP(CG145,Dicionário!$A:$B,2,0),"CONFERIR")</f>
        <v>2</v>
      </c>
      <c r="CI145" s="2">
        <v>230</v>
      </c>
      <c r="CJ145" s="2" t="s">
        <v>175</v>
      </c>
      <c r="CK145" s="10">
        <f>IFERROR(VLOOKUP(CJ145,Dicionário!$A:$B,2,0),"CONFERIR")</f>
        <v>2</v>
      </c>
      <c r="CL145" s="2" t="s">
        <v>699</v>
      </c>
      <c r="CM145" s="2">
        <v>1</v>
      </c>
      <c r="CN145" s="2">
        <v>0</v>
      </c>
      <c r="CO145" s="2">
        <v>0</v>
      </c>
      <c r="CP145" s="2" t="s">
        <v>247</v>
      </c>
      <c r="CQ145" s="10">
        <f>IFERROR(VLOOKUP(CP145,Dicionário!$A:$B,2,0),"CONFERIR")</f>
        <v>2</v>
      </c>
      <c r="CR145" s="2">
        <v>0</v>
      </c>
      <c r="CS145" s="2" t="s">
        <v>154</v>
      </c>
      <c r="CT145" s="10">
        <f>IFERROR(VLOOKUP(CS145,Dicionário!A:B,2,0),"Conferir")</f>
        <v>2</v>
      </c>
      <c r="CU145" s="2">
        <v>0</v>
      </c>
      <c r="CV145" s="2" t="s">
        <v>154</v>
      </c>
      <c r="CW145" s="10">
        <f>IFERROR(VLOOKUP(CV145,Dicionário!A:B,2,0),"Conferir")</f>
        <v>2</v>
      </c>
      <c r="CX145" s="2">
        <f t="shared" si="4"/>
        <v>0</v>
      </c>
      <c r="CY145" s="2">
        <v>0</v>
      </c>
      <c r="CZ145" s="2" t="s">
        <v>150</v>
      </c>
      <c r="DA145" s="10">
        <f>IFERROR(VLOOKUP(CZ145,Dicionário!$A:$B,2,0),"CONFERIR")</f>
        <v>2</v>
      </c>
      <c r="DC145" s="2" t="s">
        <v>190</v>
      </c>
      <c r="DD145" s="2" t="s">
        <v>155</v>
      </c>
      <c r="DE145" s="10">
        <f>IFERROR(VLOOKUP(DD145,Dicionário!A:B,2,0),"Conferir")</f>
        <v>1</v>
      </c>
      <c r="DF145" s="2" t="s">
        <v>156</v>
      </c>
      <c r="DH145" s="2" t="s">
        <v>157</v>
      </c>
      <c r="DI145" s="10">
        <f>IFERROR(VLOOKUP(DH145,Dicionário!$A:$B,2,0),"CONFERIR")</f>
        <v>2</v>
      </c>
      <c r="DJ145" s="2" t="s">
        <v>158</v>
      </c>
      <c r="DK145" s="10">
        <f>IFERROR(VLOOKUP(DJ145,Dicionário!A:B,2,0),"Conferir")</f>
        <v>5</v>
      </c>
      <c r="DL145" s="2" t="s">
        <v>158</v>
      </c>
      <c r="DM145" s="10">
        <f>IFERROR(VLOOKUP(DL145,Dicionário!A:B,2,0),"Conferir")</f>
        <v>5</v>
      </c>
      <c r="DN145" s="2" t="s">
        <v>126</v>
      </c>
      <c r="DO145" s="10">
        <f>IFERROR(VLOOKUP(DN145,Dicionário!A:B,2,0),"Conferir")</f>
        <v>2</v>
      </c>
      <c r="DP145" s="2" t="s">
        <v>126</v>
      </c>
      <c r="DQ145" s="10">
        <f>IFERROR(VLOOKUP(DP145,Dicionário!A:B,2,0),"Conferir")</f>
        <v>2</v>
      </c>
      <c r="DR145" s="2" t="s">
        <v>700</v>
      </c>
      <c r="DS145" s="2">
        <f t="shared" si="5"/>
        <v>2599</v>
      </c>
      <c r="DT145" s="2">
        <f t="shared" si="6"/>
        <v>1542</v>
      </c>
      <c r="DU145" s="2">
        <v>19</v>
      </c>
      <c r="DV145" s="2">
        <v>2022</v>
      </c>
    </row>
    <row r="146" spans="1:126" ht="13" x14ac:dyDescent="0.15">
      <c r="A146" s="6">
        <v>44966.46294287037</v>
      </c>
      <c r="B146" s="2" t="s">
        <v>251</v>
      </c>
      <c r="C146" s="2" t="s">
        <v>249</v>
      </c>
      <c r="D146" s="2" t="s">
        <v>231</v>
      </c>
      <c r="E146" s="2" t="s">
        <v>125</v>
      </c>
      <c r="F146" s="2" t="s">
        <v>126</v>
      </c>
      <c r="G146" s="2" t="s">
        <v>126</v>
      </c>
      <c r="H146" s="2">
        <v>1</v>
      </c>
      <c r="I146" s="2">
        <v>1</v>
      </c>
      <c r="J146" s="2" t="s">
        <v>127</v>
      </c>
      <c r="K146" s="2" t="s">
        <v>128</v>
      </c>
      <c r="L146" s="2" t="s">
        <v>209</v>
      </c>
      <c r="M146" s="2" t="s">
        <v>250</v>
      </c>
      <c r="N146" s="2">
        <v>2023020015</v>
      </c>
      <c r="O146" s="2">
        <v>11944543550</v>
      </c>
      <c r="P146" s="2">
        <v>552261208</v>
      </c>
      <c r="Q146" s="2">
        <v>43805720807</v>
      </c>
      <c r="R146" s="7">
        <v>37332</v>
      </c>
      <c r="S146" s="2" t="s">
        <v>132</v>
      </c>
      <c r="T146" s="2" t="s">
        <v>133</v>
      </c>
      <c r="U146" s="2" t="s">
        <v>252</v>
      </c>
      <c r="V146" s="8" t="s">
        <v>253</v>
      </c>
      <c r="W146" s="2" t="s">
        <v>254</v>
      </c>
      <c r="X146" s="2" t="s">
        <v>137</v>
      </c>
      <c r="Y146" s="2" t="s">
        <v>138</v>
      </c>
      <c r="Z146" s="2" t="s">
        <v>139</v>
      </c>
      <c r="AB146" s="2">
        <v>5</v>
      </c>
      <c r="AC146" s="2">
        <v>5</v>
      </c>
      <c r="AD146" s="2">
        <f t="shared" si="0"/>
        <v>10</v>
      </c>
      <c r="AF146" s="2">
        <f t="shared" si="1"/>
        <v>10</v>
      </c>
      <c r="AG146" s="2" t="str">
        <f t="shared" si="2"/>
        <v>Ok</v>
      </c>
      <c r="AH146" s="2" t="s">
        <v>140</v>
      </c>
      <c r="AI146" s="2">
        <v>0</v>
      </c>
      <c r="AJ146" s="2" t="s">
        <v>141</v>
      </c>
      <c r="AK146" s="2">
        <f>IFERROR(VLOOKUP(AJ146,Dicionário!A:B,2,0),"Conferir")</f>
        <v>2</v>
      </c>
      <c r="AL146" s="2">
        <v>1427</v>
      </c>
      <c r="AM146" s="2" t="s">
        <v>200</v>
      </c>
      <c r="AN146" s="9">
        <f>IFERROR(VLOOKUP(AM146,Dicionário!A:B,2,0),"Conferir")</f>
        <v>0</v>
      </c>
      <c r="AO146" s="2">
        <v>0</v>
      </c>
      <c r="AP146" s="2" t="s">
        <v>141</v>
      </c>
      <c r="AQ146" s="2">
        <f>IFERROR(VLOOKUP(AP146,Dicionário!A:B,2,0),"Conferir")</f>
        <v>2</v>
      </c>
      <c r="AR146" s="2">
        <v>2283</v>
      </c>
      <c r="AS146" s="2" t="s">
        <v>200</v>
      </c>
      <c r="AT146" s="9">
        <f>IFERROR(VLOOKUP(AS146,Dicionário!A:B,2,0),"Conferir")</f>
        <v>0</v>
      </c>
      <c r="AU146" s="2">
        <v>0</v>
      </c>
      <c r="AV146" s="2">
        <f t="shared" si="19"/>
        <v>0</v>
      </c>
      <c r="AW146" s="2" t="s">
        <v>141</v>
      </c>
      <c r="AX146" s="9">
        <f>IFERROR(VLOOKUP(AW146,Dicionário!A:B,2,0),"Conferir")</f>
        <v>2</v>
      </c>
      <c r="AY146" s="2">
        <v>0</v>
      </c>
      <c r="AZ146" s="2" t="s">
        <v>141</v>
      </c>
      <c r="BA146" s="10">
        <f>IFERROR(VLOOKUP(AZ146,Dicionário!A:B,2,0),"Conferir")</f>
        <v>2</v>
      </c>
      <c r="BB146" s="2">
        <v>0</v>
      </c>
      <c r="BC146" s="2" t="s">
        <v>141</v>
      </c>
      <c r="BD146" s="10">
        <f>IFERROR(VLOOKUP(BC146,Dicionário!A:B,2,0),"Conferir")</f>
        <v>2</v>
      </c>
      <c r="BF146" s="2">
        <v>0</v>
      </c>
      <c r="BG146" s="2" t="s">
        <v>172</v>
      </c>
      <c r="BH146" s="10">
        <f>IFERROR(VLOOKUP(BG146,Dicionário!$A:$B,2,0),"CONFERIR")</f>
        <v>2</v>
      </c>
      <c r="BI146" s="2">
        <v>2103</v>
      </c>
      <c r="BJ146" s="2" t="s">
        <v>255</v>
      </c>
      <c r="BK146" s="10">
        <f>IFERROR(VLOOKUP(BJ146,Dicionário!$A:$B,2,0),"CONFERIR")</f>
        <v>0</v>
      </c>
      <c r="BL146" s="2">
        <v>0</v>
      </c>
      <c r="BM146" s="2" t="s">
        <v>150</v>
      </c>
      <c r="BN146" s="10">
        <f>IFERROR(VLOOKUP(BM146,Dicionário!$A:$B,2,0),"CONFERIR")</f>
        <v>2</v>
      </c>
      <c r="BO146" s="2">
        <v>112</v>
      </c>
      <c r="BP146" s="2" t="s">
        <v>146</v>
      </c>
      <c r="BQ146" s="10">
        <f>IFERROR(VLOOKUP(BP146,Dicionário!$A:$B,2,0),"CONFERIR")</f>
        <v>2</v>
      </c>
      <c r="BR146" s="2">
        <v>244</v>
      </c>
      <c r="BS146" s="2" t="s">
        <v>146</v>
      </c>
      <c r="BT146" s="10">
        <f>IFERROR(VLOOKUP(BS146,Dicionário!$A:$B,2,0),"CONFERIR")</f>
        <v>2</v>
      </c>
      <c r="BU146" s="2">
        <v>82</v>
      </c>
      <c r="BV146" s="2" t="s">
        <v>147</v>
      </c>
      <c r="BW146" s="10">
        <f>IFERROR(VLOOKUP(BV146,Dicionário!$A:$B,2,0),"CONFERIR")</f>
        <v>2</v>
      </c>
      <c r="BX146" s="2" t="s">
        <v>202</v>
      </c>
      <c r="BY146" s="2">
        <v>82</v>
      </c>
      <c r="BZ146" s="2" t="s">
        <v>149</v>
      </c>
      <c r="CA146" s="10">
        <f>IFERROR(VLOOKUP(BZ146,Dicionário!$A:$B,2,0),"CONFERIR")</f>
        <v>2</v>
      </c>
      <c r="CB146" s="2">
        <v>260</v>
      </c>
      <c r="CC146" s="2">
        <v>0</v>
      </c>
      <c r="CD146" s="2" t="s">
        <v>150</v>
      </c>
      <c r="CE146" s="10">
        <f>IFERROR(VLOOKUP(CD146,Dicionário!$A:$B,2,0),"CONFERIR")</f>
        <v>2</v>
      </c>
      <c r="CF146" s="2">
        <v>0</v>
      </c>
      <c r="CG146" s="2" t="s">
        <v>150</v>
      </c>
      <c r="CH146" s="10">
        <f>IFERROR(VLOOKUP(CG146,Dicionário!$A:$B,2,0),"CONFERIR")</f>
        <v>2</v>
      </c>
      <c r="CI146" s="2">
        <v>200</v>
      </c>
      <c r="CJ146" s="2" t="s">
        <v>175</v>
      </c>
      <c r="CK146" s="10">
        <f>IFERROR(VLOOKUP(CJ146,Dicionário!$A:$B,2,0),"CONFERIR")</f>
        <v>2</v>
      </c>
      <c r="CL146" s="2" t="s">
        <v>256</v>
      </c>
      <c r="CM146" s="2">
        <v>0</v>
      </c>
      <c r="CN146" s="2">
        <v>0</v>
      </c>
      <c r="CO146" s="2">
        <v>0</v>
      </c>
      <c r="CP146" s="2" t="s">
        <v>150</v>
      </c>
      <c r="CQ146" s="10">
        <f>IFERROR(VLOOKUP(CP146,Dicionário!$A:$B,2,0),"CONFERIR")</f>
        <v>2</v>
      </c>
      <c r="CR146" s="2">
        <v>0</v>
      </c>
      <c r="CS146" s="2" t="s">
        <v>150</v>
      </c>
      <c r="CT146" s="10">
        <f>IFERROR(VLOOKUP(CS146,Dicionário!A:B,2,0),"Conferir")</f>
        <v>2</v>
      </c>
      <c r="CU146" s="2">
        <v>0</v>
      </c>
      <c r="CV146" s="2" t="s">
        <v>150</v>
      </c>
      <c r="CW146" s="10">
        <f>IFERROR(VLOOKUP(CV146,Dicionário!A:B,2,0),"Conferir")</f>
        <v>2</v>
      </c>
      <c r="CX146" s="2">
        <f t="shared" si="4"/>
        <v>0</v>
      </c>
      <c r="CY146" s="2">
        <v>0</v>
      </c>
      <c r="CZ146" s="2" t="s">
        <v>150</v>
      </c>
      <c r="DA146" s="10">
        <f>IFERROR(VLOOKUP(CZ146,Dicionário!$A:$B,2,0),"CONFERIR")</f>
        <v>2</v>
      </c>
      <c r="DC146" s="2" t="s">
        <v>155</v>
      </c>
      <c r="DD146" s="2" t="s">
        <v>155</v>
      </c>
      <c r="DE146" s="10">
        <f>IFERROR(VLOOKUP(DD146,Dicionário!A:B,2,0),"Conferir")</f>
        <v>1</v>
      </c>
      <c r="DF146" s="2" t="s">
        <v>156</v>
      </c>
      <c r="DH146" s="2" t="s">
        <v>157</v>
      </c>
      <c r="DI146" s="10">
        <f>IFERROR(VLOOKUP(DH146,Dicionário!$A:$B,2,0),"CONFERIR")</f>
        <v>2</v>
      </c>
      <c r="DJ146" s="2" t="s">
        <v>257</v>
      </c>
      <c r="DK146" s="10">
        <f>IFERROR(VLOOKUP(DJ146,Dicionário!A:B,2,0),"Conferir")</f>
        <v>1</v>
      </c>
      <c r="DL146" s="2" t="s">
        <v>229</v>
      </c>
      <c r="DM146" s="10">
        <f>IFERROR(VLOOKUP(DL146,Dicionário!A:B,2,0),"Conferir")</f>
        <v>2</v>
      </c>
      <c r="DN146" s="2" t="s">
        <v>126</v>
      </c>
      <c r="DO146" s="10">
        <f>IFERROR(VLOOKUP(DN146,Dicionário!A:B,2,0),"Conferir")</f>
        <v>2</v>
      </c>
      <c r="DP146" s="2" t="s">
        <v>125</v>
      </c>
      <c r="DQ146" s="10">
        <f>IFERROR(VLOOKUP(DP146,Dicionário!A:B,2,0),"Conferir")</f>
        <v>1</v>
      </c>
      <c r="DS146" s="2">
        <f t="shared" si="5"/>
        <v>3710</v>
      </c>
      <c r="DT146" s="2">
        <f t="shared" si="6"/>
        <v>3083</v>
      </c>
      <c r="DU146" s="2">
        <v>21</v>
      </c>
      <c r="DV146" s="2">
        <v>2022</v>
      </c>
    </row>
    <row r="147" spans="1:126" ht="13" x14ac:dyDescent="0.15">
      <c r="A147" s="6">
        <v>44965.659861701388</v>
      </c>
      <c r="B147" s="2" t="s">
        <v>1630</v>
      </c>
      <c r="C147" s="2" t="s">
        <v>1628</v>
      </c>
      <c r="D147" s="2" t="s">
        <v>258</v>
      </c>
      <c r="E147" s="2" t="s">
        <v>125</v>
      </c>
      <c r="F147" s="2" t="s">
        <v>126</v>
      </c>
      <c r="G147" s="2" t="s">
        <v>126</v>
      </c>
      <c r="H147" s="2">
        <v>3</v>
      </c>
      <c r="I147" s="2">
        <v>2</v>
      </c>
      <c r="J147" s="2" t="s">
        <v>127</v>
      </c>
      <c r="K147" s="2" t="s">
        <v>128</v>
      </c>
      <c r="L147" s="2" t="s">
        <v>163</v>
      </c>
      <c r="M147" s="2" t="s">
        <v>1629</v>
      </c>
      <c r="N147" s="2">
        <v>2023020387</v>
      </c>
      <c r="O147" s="2">
        <v>11985065670</v>
      </c>
      <c r="P147" s="2">
        <v>502455020</v>
      </c>
      <c r="Q147" s="2">
        <v>49537228843</v>
      </c>
      <c r="R147" s="7">
        <v>37211</v>
      </c>
      <c r="S147" s="2" t="s">
        <v>132</v>
      </c>
      <c r="T147" s="2" t="s">
        <v>133</v>
      </c>
      <c r="U147" s="2" t="s">
        <v>1631</v>
      </c>
      <c r="V147" s="8" t="s">
        <v>1632</v>
      </c>
      <c r="W147" s="2" t="s">
        <v>168</v>
      </c>
      <c r="X147" s="2" t="s">
        <v>137</v>
      </c>
      <c r="Y147" s="2" t="s">
        <v>138</v>
      </c>
      <c r="Z147" s="2" t="s">
        <v>139</v>
      </c>
      <c r="AB147" s="2">
        <v>2</v>
      </c>
      <c r="AC147" s="2">
        <v>2</v>
      </c>
      <c r="AD147" s="2">
        <f t="shared" si="0"/>
        <v>4</v>
      </c>
      <c r="AE147" s="2">
        <v>0</v>
      </c>
      <c r="AF147" s="2">
        <f t="shared" si="1"/>
        <v>4</v>
      </c>
      <c r="AG147" s="2" t="str">
        <f t="shared" si="2"/>
        <v>Ok</v>
      </c>
      <c r="AH147" s="2" t="s">
        <v>140</v>
      </c>
      <c r="AI147" s="2">
        <v>0</v>
      </c>
      <c r="AJ147" s="2" t="s">
        <v>141</v>
      </c>
      <c r="AK147" s="2">
        <f>IFERROR(VLOOKUP(AJ147,Dicionário!A:B,2,0),"Conferir")</f>
        <v>2</v>
      </c>
      <c r="AL147" s="2">
        <v>0</v>
      </c>
      <c r="AM147" s="2" t="s">
        <v>141</v>
      </c>
      <c r="AN147" s="9">
        <f>IFERROR(VLOOKUP(AM147,Dicionário!A:B,2,0),"Conferir")</f>
        <v>2</v>
      </c>
      <c r="AO147" s="2">
        <v>0</v>
      </c>
      <c r="AP147" s="2" t="s">
        <v>141</v>
      </c>
      <c r="AQ147" s="2">
        <f>IFERROR(VLOOKUP(AP147,Dicionário!A:B,2,0),"Conferir")</f>
        <v>2</v>
      </c>
      <c r="AR147" s="2">
        <v>0</v>
      </c>
      <c r="AS147" s="2" t="s">
        <v>141</v>
      </c>
      <c r="AT147" s="9">
        <f>IFERROR(VLOOKUP(AS147,Dicionário!A:B,2,0),"Conferir")</f>
        <v>2</v>
      </c>
      <c r="AU147" s="2">
        <v>2200</v>
      </c>
      <c r="AV147" s="2">
        <f t="shared" si="19"/>
        <v>2200</v>
      </c>
      <c r="AW147" s="2" t="s">
        <v>351</v>
      </c>
      <c r="AX147" s="9">
        <f>IFERROR(VLOOKUP(AW147,Dicionário!A:B,2,0),"Conferir")</f>
        <v>2</v>
      </c>
      <c r="AY147" s="2">
        <v>500</v>
      </c>
      <c r="AZ147" s="2" t="s">
        <v>188</v>
      </c>
      <c r="BA147" s="10">
        <f>IFERROR(VLOOKUP(AZ147,Dicionário!A:B,2,0),"Conferir")</f>
        <v>0</v>
      </c>
      <c r="BB147" s="2">
        <v>0</v>
      </c>
      <c r="BC147" s="2" t="s">
        <v>141</v>
      </c>
      <c r="BD147" s="10">
        <f>IFERROR(VLOOKUP(BC147,Dicionário!A:B,2,0),"Conferir")</f>
        <v>2</v>
      </c>
      <c r="BE147" s="2" t="s">
        <v>1633</v>
      </c>
      <c r="BF147" s="2">
        <v>0</v>
      </c>
      <c r="BG147" s="2" t="s">
        <v>143</v>
      </c>
      <c r="BH147" s="10">
        <f>IFERROR(VLOOKUP(BG147,Dicionário!$A:$B,2,0),"CONFERIR")</f>
        <v>1</v>
      </c>
      <c r="BI147" s="2">
        <v>652</v>
      </c>
      <c r="BJ147" s="2" t="s">
        <v>377</v>
      </c>
      <c r="BK147" s="10">
        <f>IFERROR(VLOOKUP(BJ147,Dicionário!$A:$B,2,0),"CONFERIR")</f>
        <v>2</v>
      </c>
      <c r="BL147" s="2">
        <v>221</v>
      </c>
      <c r="BM147" s="2" t="s">
        <v>227</v>
      </c>
      <c r="BN147" s="10">
        <f>IFERROR(VLOOKUP(BM147,Dicionário!$A:$B,2,0),"CONFERIR")</f>
        <v>0</v>
      </c>
      <c r="BO147" s="2">
        <v>0</v>
      </c>
      <c r="BP147" s="2" t="s">
        <v>379</v>
      </c>
      <c r="BQ147" s="10">
        <f>IFERROR(VLOOKUP(BP147,Dicionário!$A:$B,2,0),"CONFERIR")</f>
        <v>2</v>
      </c>
      <c r="BR147" s="2">
        <v>81</v>
      </c>
      <c r="BS147" s="2" t="s">
        <v>146</v>
      </c>
      <c r="BT147" s="10">
        <f>IFERROR(VLOOKUP(BS147,Dicionário!$A:$B,2,0),"CONFERIR")</f>
        <v>2</v>
      </c>
      <c r="BU147" s="2">
        <v>59</v>
      </c>
      <c r="BV147" s="2" t="s">
        <v>309</v>
      </c>
      <c r="BW147" s="10">
        <f>IFERROR(VLOOKUP(BV147,Dicionário!$A:$B,2,0),"CONFERIR")</f>
        <v>2</v>
      </c>
      <c r="BX147" s="2" t="s">
        <v>148</v>
      </c>
      <c r="BY147" s="2">
        <v>81</v>
      </c>
      <c r="BZ147" s="2" t="s">
        <v>149</v>
      </c>
      <c r="CA147" s="10">
        <f>IFERROR(VLOOKUP(BZ147,Dicionário!$A:$B,2,0),"CONFERIR")</f>
        <v>2</v>
      </c>
      <c r="CB147" s="2">
        <v>0</v>
      </c>
      <c r="CC147" s="2">
        <v>35</v>
      </c>
      <c r="CD147" s="2" t="s">
        <v>214</v>
      </c>
      <c r="CE147" s="10">
        <f>IFERROR(VLOOKUP(CD147,Dicionário!$A:$B,2,0),"CONFERIR")</f>
        <v>2</v>
      </c>
      <c r="CF147" s="2">
        <v>896</v>
      </c>
      <c r="CG147" s="2" t="s">
        <v>297</v>
      </c>
      <c r="CH147" s="10">
        <f>IFERROR(VLOOKUP(CG147,Dicionário!$A:$B,2,0),"CONFERIR")</f>
        <v>2</v>
      </c>
      <c r="CI147" s="2">
        <v>500</v>
      </c>
      <c r="CJ147" s="2" t="s">
        <v>287</v>
      </c>
      <c r="CK147" s="10">
        <f>IFERROR(VLOOKUP(CJ147,Dicionário!$A:$B,2,0),"CONFERIR")</f>
        <v>0</v>
      </c>
      <c r="CL147" s="2" t="s">
        <v>1634</v>
      </c>
      <c r="CM147" s="2">
        <v>0</v>
      </c>
      <c r="CN147" s="2">
        <v>0</v>
      </c>
      <c r="CO147" s="2">
        <v>0</v>
      </c>
      <c r="CP147" s="2" t="s">
        <v>150</v>
      </c>
      <c r="CQ147" s="10">
        <f>IFERROR(VLOOKUP(CP147,Dicionário!$A:$B,2,0),"CONFERIR")</f>
        <v>2</v>
      </c>
      <c r="CR147" s="2">
        <v>0</v>
      </c>
      <c r="CS147" s="2" t="s">
        <v>150</v>
      </c>
      <c r="CT147" s="10">
        <f>IFERROR(VLOOKUP(CS147,Dicionário!A:B,2,0),"Conferir")</f>
        <v>2</v>
      </c>
      <c r="CU147" s="2">
        <v>0</v>
      </c>
      <c r="CV147" s="2" t="s">
        <v>150</v>
      </c>
      <c r="CW147" s="10">
        <f>IFERROR(VLOOKUP(CV147,Dicionário!A:B,2,0),"Conferir")</f>
        <v>2</v>
      </c>
      <c r="CX147" s="2">
        <f t="shared" si="4"/>
        <v>0</v>
      </c>
      <c r="CY147" s="2">
        <v>0</v>
      </c>
      <c r="CZ147" s="2" t="s">
        <v>150</v>
      </c>
      <c r="DA147" s="10">
        <f>IFERROR(VLOOKUP(CZ147,Dicionário!$A:$B,2,0),"CONFERIR")</f>
        <v>2</v>
      </c>
      <c r="DB147" s="2" t="s">
        <v>1635</v>
      </c>
      <c r="DC147" s="2" t="s">
        <v>155</v>
      </c>
      <c r="DD147" s="2" t="s">
        <v>155</v>
      </c>
      <c r="DE147" s="10">
        <f>IFERROR(VLOOKUP(DD147,Dicionário!A:B,2,0),"Conferir")</f>
        <v>1</v>
      </c>
      <c r="DF147" s="2" t="s">
        <v>156</v>
      </c>
      <c r="DG147" s="2" t="s">
        <v>126</v>
      </c>
      <c r="DH147" s="2" t="s">
        <v>157</v>
      </c>
      <c r="DI147" s="10">
        <f>IFERROR(VLOOKUP(DH147,Dicionário!$A:$B,2,0),"CONFERIR")</f>
        <v>2</v>
      </c>
      <c r="DJ147" s="2" t="s">
        <v>519</v>
      </c>
      <c r="DK147" s="10">
        <f>IFERROR(VLOOKUP(DJ147,Dicionário!A:B,2,0),"Conferir")</f>
        <v>1</v>
      </c>
      <c r="DL147" s="2" t="s">
        <v>206</v>
      </c>
      <c r="DM147" s="10">
        <f>IFERROR(VLOOKUP(DL147,Dicionário!A:B,2,0),"Conferir")</f>
        <v>7</v>
      </c>
      <c r="DN147" s="2" t="s">
        <v>126</v>
      </c>
      <c r="DO147" s="10">
        <f>IFERROR(VLOOKUP(DN147,Dicionário!A:B,2,0),"Conferir")</f>
        <v>2</v>
      </c>
      <c r="DP147" s="2" t="s">
        <v>126</v>
      </c>
      <c r="DQ147" s="10">
        <f>IFERROR(VLOOKUP(DP147,Dicionário!A:B,2,0),"Conferir")</f>
        <v>2</v>
      </c>
      <c r="DS147" s="2">
        <f t="shared" si="5"/>
        <v>2700</v>
      </c>
      <c r="DT147" s="2">
        <f t="shared" si="6"/>
        <v>2525</v>
      </c>
      <c r="DU147" s="2">
        <v>21</v>
      </c>
      <c r="DV147" s="2">
        <v>2022</v>
      </c>
    </row>
    <row r="148" spans="1:126" ht="13" x14ac:dyDescent="0.15">
      <c r="A148" s="6">
        <v>44965.51501959491</v>
      </c>
      <c r="B148" s="2" t="s">
        <v>314</v>
      </c>
      <c r="C148" s="2" t="s">
        <v>311</v>
      </c>
      <c r="D148" s="2" t="s">
        <v>231</v>
      </c>
      <c r="E148" s="2" t="s">
        <v>125</v>
      </c>
      <c r="F148" s="2" t="s">
        <v>126</v>
      </c>
      <c r="G148" s="2" t="s">
        <v>312</v>
      </c>
      <c r="H148" s="2">
        <v>2</v>
      </c>
      <c r="I148" s="2">
        <v>1</v>
      </c>
      <c r="J148" s="2">
        <v>2</v>
      </c>
      <c r="K148" s="2" t="s">
        <v>163</v>
      </c>
      <c r="L148" s="2" t="s">
        <v>128</v>
      </c>
      <c r="M148" s="2" t="s">
        <v>313</v>
      </c>
      <c r="N148" s="2">
        <v>2023020033</v>
      </c>
      <c r="O148" s="2">
        <v>11959071634</v>
      </c>
      <c r="P148" s="2">
        <v>527295061</v>
      </c>
      <c r="Q148" s="2">
        <v>45330058880</v>
      </c>
      <c r="R148" s="7">
        <v>35402</v>
      </c>
      <c r="S148" s="2" t="s">
        <v>224</v>
      </c>
      <c r="T148" s="2" t="s">
        <v>133</v>
      </c>
      <c r="U148" s="2" t="s">
        <v>315</v>
      </c>
      <c r="V148" s="8" t="s">
        <v>316</v>
      </c>
      <c r="W148" s="2" t="s">
        <v>168</v>
      </c>
      <c r="X148" s="2" t="s">
        <v>137</v>
      </c>
      <c r="Y148" s="2" t="s">
        <v>317</v>
      </c>
      <c r="Z148" s="2">
        <v>1</v>
      </c>
      <c r="AB148" s="2">
        <v>3</v>
      </c>
      <c r="AC148" s="2">
        <v>2</v>
      </c>
      <c r="AD148" s="2">
        <f t="shared" si="0"/>
        <v>4</v>
      </c>
      <c r="AE148" s="2">
        <v>1</v>
      </c>
      <c r="AF148" s="2">
        <f t="shared" si="1"/>
        <v>5</v>
      </c>
      <c r="AG148" s="2" t="str">
        <f t="shared" si="2"/>
        <v>Ok</v>
      </c>
      <c r="AH148" s="2" t="s">
        <v>140</v>
      </c>
      <c r="AI148" s="2">
        <v>0</v>
      </c>
      <c r="AJ148" s="2" t="s">
        <v>141</v>
      </c>
      <c r="AK148" s="2">
        <f>IFERROR(VLOOKUP(AJ148,Dicionário!A:B,2,0),"Conferir")</f>
        <v>2</v>
      </c>
      <c r="AL148" s="2">
        <v>0</v>
      </c>
      <c r="AM148" s="2" t="s">
        <v>141</v>
      </c>
      <c r="AN148" s="9">
        <f>IFERROR(VLOOKUP(AM148,Dicionário!A:B,2,0),"Conferir")</f>
        <v>2</v>
      </c>
      <c r="AO148" s="2">
        <v>0</v>
      </c>
      <c r="AP148" s="2" t="s">
        <v>141</v>
      </c>
      <c r="AQ148" s="2">
        <f>IFERROR(VLOOKUP(AP148,Dicionário!A:B,2,0),"Conferir")</f>
        <v>2</v>
      </c>
      <c r="AR148" s="2">
        <v>0</v>
      </c>
      <c r="AS148" s="2" t="s">
        <v>141</v>
      </c>
      <c r="AT148" s="9">
        <f>IFERROR(VLOOKUP(AS148,Dicionário!A:B,2,0),"Conferir")</f>
        <v>2</v>
      </c>
      <c r="AU148" s="2">
        <v>1800</v>
      </c>
      <c r="AV148" s="2">
        <f t="shared" si="19"/>
        <v>1800</v>
      </c>
      <c r="AW148" s="2" t="s">
        <v>307</v>
      </c>
      <c r="AX148" s="9">
        <f>IFERROR(VLOOKUP(AW148,Dicionário!A:B,2,0),"Conferir")</f>
        <v>2</v>
      </c>
      <c r="AY148" s="2">
        <v>0</v>
      </c>
      <c r="AZ148" s="2" t="s">
        <v>141</v>
      </c>
      <c r="BA148" s="10">
        <f>IFERROR(VLOOKUP(AZ148,Dicionário!A:B,2,0),"Conferir")</f>
        <v>2</v>
      </c>
      <c r="BB148" s="2">
        <v>600</v>
      </c>
      <c r="BC148" s="2" t="s">
        <v>200</v>
      </c>
      <c r="BD148" s="10">
        <f>IFERROR(VLOOKUP(BC148,Dicionário!A:B,2,0),"Conferir")</f>
        <v>0</v>
      </c>
      <c r="BF148" s="2">
        <v>0</v>
      </c>
      <c r="BG148" s="2" t="s">
        <v>237</v>
      </c>
      <c r="BH148" s="10">
        <f>IFERROR(VLOOKUP(BG148,Dicionário!$A:$B,2,0),"CONFERIR")</f>
        <v>4</v>
      </c>
      <c r="BI148" s="2">
        <v>0</v>
      </c>
      <c r="BJ148" s="2" t="s">
        <v>238</v>
      </c>
      <c r="BK148" s="10">
        <f>IFERROR(VLOOKUP(BJ148,Dicionário!$A:$B,2,0),"CONFERIR")</f>
        <v>2</v>
      </c>
      <c r="BL148" s="2">
        <v>0</v>
      </c>
      <c r="BM148" s="2" t="s">
        <v>150</v>
      </c>
      <c r="BN148" s="10">
        <f>IFERROR(VLOOKUP(BM148,Dicionário!$A:$B,2,0),"CONFERIR")</f>
        <v>2</v>
      </c>
      <c r="BO148" s="2">
        <v>72</v>
      </c>
      <c r="BP148" s="2" t="s">
        <v>146</v>
      </c>
      <c r="BQ148" s="10">
        <f>IFERROR(VLOOKUP(BP148,Dicionário!$A:$B,2,0),"CONFERIR")</f>
        <v>2</v>
      </c>
      <c r="BR148" s="2">
        <v>94</v>
      </c>
      <c r="BS148" s="2" t="s">
        <v>146</v>
      </c>
      <c r="BT148" s="10">
        <f>IFERROR(VLOOKUP(BS148,Dicionário!$A:$B,2,0),"CONFERIR")</f>
        <v>2</v>
      </c>
      <c r="BU148" s="2">
        <v>15</v>
      </c>
      <c r="BV148" s="2" t="s">
        <v>309</v>
      </c>
      <c r="BW148" s="10">
        <f>IFERROR(VLOOKUP(BV148,Dicionário!$A:$B,2,0),"CONFERIR")</f>
        <v>2</v>
      </c>
      <c r="BX148" s="2" t="s">
        <v>148</v>
      </c>
      <c r="BY148" s="2">
        <v>80</v>
      </c>
      <c r="BZ148" s="2" t="s">
        <v>149</v>
      </c>
      <c r="CA148" s="10">
        <f>IFERROR(VLOOKUP(BZ148,Dicionário!$A:$B,2,0),"CONFERIR")</f>
        <v>2</v>
      </c>
      <c r="CB148" s="2">
        <v>50</v>
      </c>
      <c r="CC148" s="2">
        <v>0</v>
      </c>
      <c r="CD148" s="2" t="s">
        <v>150</v>
      </c>
      <c r="CE148" s="10">
        <f>IFERROR(VLOOKUP(CD148,Dicionário!$A:$B,2,0),"CONFERIR")</f>
        <v>2</v>
      </c>
      <c r="CF148" s="2">
        <v>0</v>
      </c>
      <c r="CG148" s="2" t="s">
        <v>150</v>
      </c>
      <c r="CH148" s="10">
        <f>IFERROR(VLOOKUP(CG148,Dicionário!$A:$B,2,0),"CONFERIR")</f>
        <v>2</v>
      </c>
      <c r="CI148" s="2">
        <v>200</v>
      </c>
      <c r="CJ148" s="2" t="s">
        <v>175</v>
      </c>
      <c r="CK148" s="10">
        <f>IFERROR(VLOOKUP(CJ148,Dicionário!$A:$B,2,0),"CONFERIR")</f>
        <v>2</v>
      </c>
      <c r="CL148" s="2" t="s">
        <v>318</v>
      </c>
      <c r="CM148" s="2">
        <v>1</v>
      </c>
      <c r="CN148" s="2">
        <v>1</v>
      </c>
      <c r="CO148" s="2">
        <v>950</v>
      </c>
      <c r="CP148" s="2" t="s">
        <v>177</v>
      </c>
      <c r="CQ148" s="10">
        <f>IFERROR(VLOOKUP(CP148,Dicionário!$A:$B,2,0),"CONFERIR")</f>
        <v>0</v>
      </c>
      <c r="CR148" s="2">
        <v>0</v>
      </c>
      <c r="CS148" s="2" t="s">
        <v>150</v>
      </c>
      <c r="CT148" s="10">
        <f>IFERROR(VLOOKUP(CS148,Dicionário!A:B,2,0),"Conferir")</f>
        <v>2</v>
      </c>
      <c r="CU148" s="2">
        <v>0</v>
      </c>
      <c r="CV148" s="2" t="s">
        <v>150</v>
      </c>
      <c r="CW148" s="10">
        <f>IFERROR(VLOOKUP(CV148,Dicionário!A:B,2,0),"Conferir")</f>
        <v>2</v>
      </c>
      <c r="CX148" s="2">
        <f t="shared" si="4"/>
        <v>0</v>
      </c>
      <c r="CY148" s="2">
        <v>22000</v>
      </c>
      <c r="CZ148" s="2" t="s">
        <v>154</v>
      </c>
      <c r="DA148" s="10">
        <f>IFERROR(VLOOKUP(CZ148,Dicionário!$A:$B,2,0),"CONFERIR")</f>
        <v>2</v>
      </c>
      <c r="DC148" s="2" t="s">
        <v>155</v>
      </c>
      <c r="DD148" s="2" t="s">
        <v>155</v>
      </c>
      <c r="DE148" s="10">
        <f>IFERROR(VLOOKUP(DD148,Dicionário!A:B,2,0),"Conferir")</f>
        <v>1</v>
      </c>
      <c r="DF148" s="2" t="s">
        <v>156</v>
      </c>
      <c r="DH148" s="2" t="s">
        <v>157</v>
      </c>
      <c r="DI148" s="10">
        <f>IFERROR(VLOOKUP(DH148,Dicionário!$A:$B,2,0),"CONFERIR")</f>
        <v>2</v>
      </c>
      <c r="DJ148" s="2" t="s">
        <v>319</v>
      </c>
      <c r="DK148" s="10">
        <f>IFERROR(VLOOKUP(DJ148,Dicionário!A:B,2,0),"Conferir")</f>
        <v>3</v>
      </c>
      <c r="DL148" s="2" t="s">
        <v>229</v>
      </c>
      <c r="DM148" s="10">
        <f>IFERROR(VLOOKUP(DL148,Dicionário!A:B,2,0),"Conferir")</f>
        <v>2</v>
      </c>
      <c r="DN148" s="2" t="s">
        <v>126</v>
      </c>
      <c r="DO148" s="10">
        <f>IFERROR(VLOOKUP(DN148,Dicionário!A:B,2,0),"Conferir")</f>
        <v>2</v>
      </c>
      <c r="DP148" s="2" t="s">
        <v>125</v>
      </c>
      <c r="DQ148" s="10">
        <f>IFERROR(VLOOKUP(DP148,Dicionário!A:B,2,0),"Conferir")</f>
        <v>1</v>
      </c>
      <c r="DS148" s="2">
        <f t="shared" si="5"/>
        <v>2400</v>
      </c>
      <c r="DT148" s="2">
        <f t="shared" si="6"/>
        <v>23461</v>
      </c>
      <c r="DU148" s="2">
        <v>26</v>
      </c>
      <c r="DV148" s="2">
        <v>2022</v>
      </c>
    </row>
    <row r="149" spans="1:126" ht="13" x14ac:dyDescent="0.15">
      <c r="A149" s="6">
        <v>44967.479213194441</v>
      </c>
      <c r="B149" s="2" t="s">
        <v>625</v>
      </c>
      <c r="C149" s="2" t="s">
        <v>622</v>
      </c>
      <c r="D149" s="2" t="s">
        <v>159</v>
      </c>
      <c r="E149" s="2" t="s">
        <v>125</v>
      </c>
      <c r="F149" s="2" t="s">
        <v>125</v>
      </c>
      <c r="G149" s="2" t="s">
        <v>623</v>
      </c>
      <c r="H149" s="2">
        <v>5</v>
      </c>
      <c r="I149" s="2">
        <v>2</v>
      </c>
      <c r="J149" s="2" t="s">
        <v>127</v>
      </c>
      <c r="K149" s="2" t="s">
        <v>209</v>
      </c>
      <c r="L149" s="2" t="s">
        <v>209</v>
      </c>
      <c r="M149" s="2" t="s">
        <v>624</v>
      </c>
      <c r="N149" s="2">
        <v>2023020109</v>
      </c>
      <c r="O149" s="2">
        <v>11981303557</v>
      </c>
      <c r="P149" s="2">
        <v>509560039</v>
      </c>
      <c r="Q149" s="2">
        <v>39578582838</v>
      </c>
      <c r="R149" s="7">
        <v>37741</v>
      </c>
      <c r="S149" s="2" t="s">
        <v>224</v>
      </c>
      <c r="T149" s="2" t="s">
        <v>133</v>
      </c>
      <c r="U149" s="2" t="s">
        <v>626</v>
      </c>
      <c r="V149" s="8" t="s">
        <v>627</v>
      </c>
      <c r="W149" s="2" t="s">
        <v>628</v>
      </c>
      <c r="X149" s="2" t="s">
        <v>137</v>
      </c>
      <c r="Y149" s="2" t="s">
        <v>138</v>
      </c>
      <c r="Z149" s="2" t="s">
        <v>139</v>
      </c>
      <c r="AB149" s="2">
        <v>3</v>
      </c>
      <c r="AC149" s="2">
        <v>3</v>
      </c>
      <c r="AD149" s="2">
        <f t="shared" si="0"/>
        <v>6</v>
      </c>
      <c r="AF149" s="2">
        <f t="shared" si="1"/>
        <v>6</v>
      </c>
      <c r="AG149" s="2" t="str">
        <f t="shared" si="2"/>
        <v>Ok</v>
      </c>
      <c r="AH149" s="2" t="s">
        <v>169</v>
      </c>
      <c r="AI149" s="2">
        <v>1925</v>
      </c>
      <c r="AJ149" s="2" t="s">
        <v>142</v>
      </c>
      <c r="AK149" s="2">
        <f>IFERROR(VLOOKUP(AJ149,Dicionário!A:B,2,0),"Conferir")</f>
        <v>2</v>
      </c>
      <c r="AL149" s="2">
        <v>0</v>
      </c>
      <c r="AM149" s="2" t="s">
        <v>141</v>
      </c>
      <c r="AN149" s="9">
        <f>IFERROR(VLOOKUP(AM149,Dicionário!A:B,2,0),"Conferir")</f>
        <v>2</v>
      </c>
      <c r="AO149" s="2">
        <v>600</v>
      </c>
      <c r="AP149" s="2" t="s">
        <v>170</v>
      </c>
      <c r="AQ149" s="2">
        <f>IFERROR(VLOOKUP(AP149,Dicionário!A:B,2,0),"Conferir")</f>
        <v>2</v>
      </c>
      <c r="AR149" s="2">
        <v>0</v>
      </c>
      <c r="AS149" s="2" t="s">
        <v>141</v>
      </c>
      <c r="AT149" s="9">
        <f>IFERROR(VLOOKUP(AS149,Dicionário!A:B,2,0),"Conferir")</f>
        <v>2</v>
      </c>
      <c r="AU149" s="2">
        <v>0</v>
      </c>
      <c r="AV149" s="2">
        <f t="shared" si="19"/>
        <v>0</v>
      </c>
      <c r="AW149" s="2" t="s">
        <v>141</v>
      </c>
      <c r="AX149" s="9">
        <f>IFERROR(VLOOKUP(AW149,Dicionário!A:B,2,0),"Conferir")</f>
        <v>2</v>
      </c>
      <c r="AY149" s="2">
        <v>0</v>
      </c>
      <c r="AZ149" s="2" t="s">
        <v>141</v>
      </c>
      <c r="BA149" s="10">
        <f>IFERROR(VLOOKUP(AZ149,Dicionário!A:B,2,0),"Conferir")</f>
        <v>2</v>
      </c>
      <c r="BB149" s="2">
        <v>0</v>
      </c>
      <c r="BC149" s="2" t="s">
        <v>141</v>
      </c>
      <c r="BD149" s="10">
        <f>IFERROR(VLOOKUP(BC149,Dicionário!A:B,2,0),"Conferir")</f>
        <v>2</v>
      </c>
      <c r="BF149" s="2">
        <v>1</v>
      </c>
      <c r="BG149" s="2" t="s">
        <v>237</v>
      </c>
      <c r="BH149" s="10">
        <f>IFERROR(VLOOKUP(BG149,Dicionário!$A:$B,2,0),"CONFERIR")</f>
        <v>4</v>
      </c>
      <c r="BI149" s="2">
        <v>0</v>
      </c>
      <c r="BJ149" s="2" t="s">
        <v>238</v>
      </c>
      <c r="BK149" s="10">
        <f>IFERROR(VLOOKUP(BJ149,Dicionário!$A:$B,2,0),"CONFERIR")</f>
        <v>2</v>
      </c>
      <c r="BL149" s="2">
        <v>874</v>
      </c>
      <c r="BM149" s="2" t="s">
        <v>145</v>
      </c>
      <c r="BN149" s="10">
        <f>IFERROR(VLOOKUP(BM149,Dicionário!$A:$B,2,0),"CONFERIR")</f>
        <v>2</v>
      </c>
      <c r="BO149" s="2">
        <v>39</v>
      </c>
      <c r="BP149" s="2" t="s">
        <v>146</v>
      </c>
      <c r="BQ149" s="10">
        <f>IFERROR(VLOOKUP(BP149,Dicionário!$A:$B,2,0),"CONFERIR")</f>
        <v>2</v>
      </c>
      <c r="BR149" s="2">
        <v>215</v>
      </c>
      <c r="BS149" s="2" t="s">
        <v>146</v>
      </c>
      <c r="BT149" s="10">
        <f>IFERROR(VLOOKUP(BS149,Dicionário!$A:$B,2,0),"CONFERIR")</f>
        <v>2</v>
      </c>
      <c r="BU149" s="2">
        <v>111</v>
      </c>
      <c r="BV149" s="2" t="s">
        <v>147</v>
      </c>
      <c r="BW149" s="10">
        <f>IFERROR(VLOOKUP(BV149,Dicionário!$A:$B,2,0),"CONFERIR")</f>
        <v>2</v>
      </c>
      <c r="BX149" s="2" t="s">
        <v>148</v>
      </c>
      <c r="BY149" s="2">
        <v>80</v>
      </c>
      <c r="BZ149" s="2" t="s">
        <v>149</v>
      </c>
      <c r="CA149" s="10">
        <f>IFERROR(VLOOKUP(BZ149,Dicionário!$A:$B,2,0),"CONFERIR")</f>
        <v>2</v>
      </c>
      <c r="CB149" s="2">
        <v>126</v>
      </c>
      <c r="CC149" s="2">
        <v>0</v>
      </c>
      <c r="CD149" s="2" t="s">
        <v>150</v>
      </c>
      <c r="CE149" s="10">
        <f>IFERROR(VLOOKUP(CD149,Dicionário!$A:$B,2,0),"CONFERIR")</f>
        <v>2</v>
      </c>
      <c r="CF149" s="2">
        <v>8</v>
      </c>
      <c r="CG149" s="2" t="s">
        <v>151</v>
      </c>
      <c r="CH149" s="10">
        <f>IFERROR(VLOOKUP(CG149,Dicionário!$A:$B,2,0),"CONFERIR")</f>
        <v>2</v>
      </c>
      <c r="CI149" s="2">
        <v>70</v>
      </c>
      <c r="CJ149" s="2" t="s">
        <v>150</v>
      </c>
      <c r="CK149" s="10">
        <f>IFERROR(VLOOKUP(CJ149,Dicionário!$A:$B,2,0),"CONFERIR")</f>
        <v>2</v>
      </c>
      <c r="CL149" s="2" t="s">
        <v>629</v>
      </c>
      <c r="CM149" s="2">
        <v>0</v>
      </c>
      <c r="CN149" s="2">
        <v>0</v>
      </c>
      <c r="CO149" s="2">
        <v>0</v>
      </c>
      <c r="CP149" s="2" t="s">
        <v>150</v>
      </c>
      <c r="CQ149" s="10">
        <f>IFERROR(VLOOKUP(CP149,Dicionário!$A:$B,2,0),"CONFERIR")</f>
        <v>2</v>
      </c>
      <c r="CR149" s="2">
        <v>0</v>
      </c>
      <c r="CS149" s="2" t="s">
        <v>150</v>
      </c>
      <c r="CT149" s="10">
        <f>IFERROR(VLOOKUP(CS149,Dicionário!A:B,2,0),"Conferir")</f>
        <v>2</v>
      </c>
      <c r="CU149" s="2">
        <v>0</v>
      </c>
      <c r="CV149" s="2" t="s">
        <v>150</v>
      </c>
      <c r="CW149" s="10">
        <f>IFERROR(VLOOKUP(CV149,Dicionário!A:B,2,0),"Conferir")</f>
        <v>2</v>
      </c>
      <c r="CX149" s="2">
        <f t="shared" si="4"/>
        <v>0</v>
      </c>
      <c r="CY149" s="2">
        <v>0</v>
      </c>
      <c r="CZ149" s="2" t="s">
        <v>150</v>
      </c>
      <c r="DA149" s="10">
        <f>IFERROR(VLOOKUP(CZ149,Dicionário!$A:$B,2,0),"CONFERIR")</f>
        <v>2</v>
      </c>
      <c r="DC149" s="2" t="s">
        <v>155</v>
      </c>
      <c r="DD149" s="2" t="s">
        <v>155</v>
      </c>
      <c r="DE149" s="10">
        <f>IFERROR(VLOOKUP(DD149,Dicionário!A:B,2,0),"Conferir")</f>
        <v>1</v>
      </c>
      <c r="DF149" s="2" t="s">
        <v>156</v>
      </c>
      <c r="DH149" s="2" t="s">
        <v>157</v>
      </c>
      <c r="DI149" s="10">
        <f>IFERROR(VLOOKUP(DH149,Dicionário!$A:$B,2,0),"CONFERIR")</f>
        <v>2</v>
      </c>
      <c r="DJ149" s="2" t="s">
        <v>519</v>
      </c>
      <c r="DK149" s="10">
        <f>IFERROR(VLOOKUP(DJ149,Dicionário!A:B,2,0),"Conferir")</f>
        <v>1</v>
      </c>
      <c r="DL149" s="2" t="s">
        <v>158</v>
      </c>
      <c r="DM149" s="10">
        <f>IFERROR(VLOOKUP(DL149,Dicionário!A:B,2,0),"Conferir")</f>
        <v>5</v>
      </c>
      <c r="DN149" s="2" t="s">
        <v>125</v>
      </c>
      <c r="DO149" s="10">
        <f>IFERROR(VLOOKUP(DN149,Dicionário!A:B,2,0),"Conferir")</f>
        <v>1</v>
      </c>
      <c r="DP149" s="2" t="s">
        <v>125</v>
      </c>
      <c r="DQ149" s="10">
        <f>IFERROR(VLOOKUP(DP149,Dicionário!A:B,2,0),"Conferir")</f>
        <v>1</v>
      </c>
      <c r="DS149" s="2">
        <f t="shared" si="5"/>
        <v>600</v>
      </c>
      <c r="DT149" s="2">
        <f t="shared" si="6"/>
        <v>1523</v>
      </c>
      <c r="DU149" s="2">
        <v>20</v>
      </c>
      <c r="DV149" s="2">
        <v>2023</v>
      </c>
    </row>
    <row r="150" spans="1:126" ht="13" x14ac:dyDescent="0.15">
      <c r="A150" s="6">
        <v>44965.464651620372</v>
      </c>
      <c r="B150" s="2" t="s">
        <v>674</v>
      </c>
      <c r="C150" s="2" t="s">
        <v>672</v>
      </c>
      <c r="D150" s="2" t="s">
        <v>671</v>
      </c>
      <c r="E150" s="2" t="s">
        <v>125</v>
      </c>
      <c r="F150" s="2" t="s">
        <v>126</v>
      </c>
      <c r="G150" s="2" t="s">
        <v>126</v>
      </c>
      <c r="H150" s="2">
        <v>1</v>
      </c>
      <c r="I150" s="2">
        <v>1</v>
      </c>
      <c r="J150" s="2" t="s">
        <v>127</v>
      </c>
      <c r="K150" s="2" t="s">
        <v>128</v>
      </c>
      <c r="L150" s="2" t="s">
        <v>182</v>
      </c>
      <c r="M150" s="2" t="s">
        <v>673</v>
      </c>
      <c r="N150" s="2">
        <v>2023020121</v>
      </c>
      <c r="O150" s="2">
        <v>11994914182</v>
      </c>
      <c r="P150" s="2" t="s">
        <v>675</v>
      </c>
      <c r="Q150" s="8" t="s">
        <v>676</v>
      </c>
      <c r="R150" s="7">
        <v>37961</v>
      </c>
      <c r="S150" s="2" t="s">
        <v>132</v>
      </c>
      <c r="T150" s="2" t="s">
        <v>133</v>
      </c>
      <c r="U150" s="2" t="s">
        <v>677</v>
      </c>
      <c r="V150" s="8" t="s">
        <v>678</v>
      </c>
      <c r="W150" s="2" t="s">
        <v>679</v>
      </c>
      <c r="X150" s="2" t="s">
        <v>137</v>
      </c>
      <c r="Y150" s="2" t="s">
        <v>138</v>
      </c>
      <c r="Z150" s="2" t="s">
        <v>139</v>
      </c>
      <c r="AB150" s="2">
        <v>2</v>
      </c>
      <c r="AC150" s="2">
        <v>2</v>
      </c>
      <c r="AD150" s="2">
        <f t="shared" si="0"/>
        <v>4</v>
      </c>
      <c r="AF150" s="2">
        <f t="shared" si="1"/>
        <v>4</v>
      </c>
      <c r="AG150" s="2" t="str">
        <f t="shared" si="2"/>
        <v>Ok</v>
      </c>
      <c r="AH150" s="2" t="s">
        <v>140</v>
      </c>
      <c r="AI150" s="2">
        <v>0</v>
      </c>
      <c r="AJ150" s="2" t="s">
        <v>141</v>
      </c>
      <c r="AK150" s="2">
        <f>IFERROR(VLOOKUP(AJ150,Dicionário!A:B,2,0),"Conferir")</f>
        <v>2</v>
      </c>
      <c r="AL150" s="2">
        <v>0</v>
      </c>
      <c r="AM150" s="2" t="s">
        <v>141</v>
      </c>
      <c r="AN150" s="9">
        <f>IFERROR(VLOOKUP(AM150,Dicionário!A:B,2,0),"Conferir")</f>
        <v>2</v>
      </c>
      <c r="AO150" s="2">
        <v>1156</v>
      </c>
      <c r="AP150" s="2" t="s">
        <v>142</v>
      </c>
      <c r="AQ150" s="2">
        <f>IFERROR(VLOOKUP(AP150,Dicionário!A:B,2,0),"Conferir")</f>
        <v>2</v>
      </c>
      <c r="AR150" s="2">
        <v>0</v>
      </c>
      <c r="AS150" s="2" t="s">
        <v>141</v>
      </c>
      <c r="AT150" s="9">
        <f>IFERROR(VLOOKUP(AS150,Dicionário!A:B,2,0),"Conferir")</f>
        <v>2</v>
      </c>
      <c r="AU150" s="2">
        <v>0</v>
      </c>
      <c r="AV150" s="2">
        <f t="shared" si="19"/>
        <v>0</v>
      </c>
      <c r="AW150" s="2" t="s">
        <v>141</v>
      </c>
      <c r="AX150" s="9">
        <f>IFERROR(VLOOKUP(AW150,Dicionário!A:B,2,0),"Conferir")</f>
        <v>2</v>
      </c>
      <c r="AY150" s="2">
        <v>0</v>
      </c>
      <c r="AZ150" s="2" t="s">
        <v>141</v>
      </c>
      <c r="BA150" s="10">
        <f>IFERROR(VLOOKUP(AZ150,Dicionário!A:B,2,0),"Conferir")</f>
        <v>2</v>
      </c>
      <c r="BB150" s="2">
        <v>400</v>
      </c>
      <c r="BC150" s="2" t="s">
        <v>142</v>
      </c>
      <c r="BD150" s="10">
        <f>IFERROR(VLOOKUP(BC150,Dicionário!A:B,2,0),"Conferir")</f>
        <v>2</v>
      </c>
      <c r="BF150" s="2">
        <v>0</v>
      </c>
      <c r="BG150" s="2" t="s">
        <v>172</v>
      </c>
      <c r="BH150" s="10">
        <f>IFERROR(VLOOKUP(BG150,Dicionário!$A:$B,2,0),"CONFERIR")</f>
        <v>2</v>
      </c>
      <c r="BI150" s="2">
        <v>770</v>
      </c>
      <c r="BJ150" s="2" t="s">
        <v>173</v>
      </c>
      <c r="BK150" s="10">
        <f>IFERROR(VLOOKUP(BJ150,Dicionário!$A:$B,2,0),"CONFERIR")</f>
        <v>2</v>
      </c>
      <c r="BL150" s="2">
        <v>0</v>
      </c>
      <c r="BM150" s="2" t="s">
        <v>150</v>
      </c>
      <c r="BN150" s="10">
        <f>IFERROR(VLOOKUP(BM150,Dicionário!$A:$B,2,0),"CONFERIR")</f>
        <v>2</v>
      </c>
      <c r="BO150" s="2">
        <v>30</v>
      </c>
      <c r="BP150" s="2" t="s">
        <v>146</v>
      </c>
      <c r="BQ150" s="10">
        <f>IFERROR(VLOOKUP(BP150,Dicionário!$A:$B,2,0),"CONFERIR")</f>
        <v>2</v>
      </c>
      <c r="BR150" s="2">
        <v>158</v>
      </c>
      <c r="BS150" s="2" t="s">
        <v>146</v>
      </c>
      <c r="BT150" s="10">
        <f>IFERROR(VLOOKUP(BS150,Dicionário!$A:$B,2,0),"CONFERIR")</f>
        <v>2</v>
      </c>
      <c r="BU150" s="2">
        <v>56</v>
      </c>
      <c r="BV150" s="2" t="s">
        <v>147</v>
      </c>
      <c r="BW150" s="10">
        <f>IFERROR(VLOOKUP(BV150,Dicionário!$A:$B,2,0),"CONFERIR")</f>
        <v>2</v>
      </c>
      <c r="BX150" s="2" t="s">
        <v>202</v>
      </c>
      <c r="BY150" s="2">
        <v>80</v>
      </c>
      <c r="BZ150" s="2" t="s">
        <v>149</v>
      </c>
      <c r="CA150" s="10">
        <f>IFERROR(VLOOKUP(BZ150,Dicionário!$A:$B,2,0),"CONFERIR")</f>
        <v>2</v>
      </c>
      <c r="CB150" s="2">
        <v>198</v>
      </c>
      <c r="CC150" s="2">
        <v>0</v>
      </c>
      <c r="CD150" s="2" t="s">
        <v>150</v>
      </c>
      <c r="CE150" s="10">
        <f>IFERROR(VLOOKUP(CD150,Dicionário!$A:$B,2,0),"CONFERIR")</f>
        <v>2</v>
      </c>
      <c r="CF150" s="2">
        <v>0</v>
      </c>
      <c r="CG150" s="2" t="s">
        <v>150</v>
      </c>
      <c r="CH150" s="10">
        <f>IFERROR(VLOOKUP(CG150,Dicionário!$A:$B,2,0),"CONFERIR")</f>
        <v>2</v>
      </c>
      <c r="CI150" s="2">
        <v>0</v>
      </c>
      <c r="CJ150" s="2" t="s">
        <v>150</v>
      </c>
      <c r="CK150" s="10">
        <f>IFERROR(VLOOKUP(CJ150,Dicionário!$A:$B,2,0),"CONFERIR")</f>
        <v>2</v>
      </c>
      <c r="CM150" s="2">
        <v>0</v>
      </c>
      <c r="CN150" s="2">
        <v>0</v>
      </c>
      <c r="CO150" s="2">
        <v>0</v>
      </c>
      <c r="CP150" s="2" t="s">
        <v>150</v>
      </c>
      <c r="CQ150" s="10">
        <f>IFERROR(VLOOKUP(CP150,Dicionário!$A:$B,2,0),"CONFERIR")</f>
        <v>2</v>
      </c>
      <c r="CR150" s="2">
        <v>0</v>
      </c>
      <c r="CS150" s="2" t="s">
        <v>150</v>
      </c>
      <c r="CT150" s="10">
        <f>IFERROR(VLOOKUP(CS150,Dicionário!A:B,2,0),"Conferir")</f>
        <v>2</v>
      </c>
      <c r="CU150" s="2">
        <v>0</v>
      </c>
      <c r="CV150" s="2" t="s">
        <v>154</v>
      </c>
      <c r="CW150" s="10">
        <f>IFERROR(VLOOKUP(CV150,Dicionário!A:B,2,0),"Conferir")</f>
        <v>2</v>
      </c>
      <c r="CX150" s="2">
        <f t="shared" si="4"/>
        <v>0</v>
      </c>
      <c r="CY150" s="2">
        <v>0</v>
      </c>
      <c r="CZ150" s="2" t="s">
        <v>150</v>
      </c>
      <c r="DA150" s="10">
        <f>IFERROR(VLOOKUP(CZ150,Dicionário!$A:$B,2,0),"CONFERIR")</f>
        <v>2</v>
      </c>
      <c r="DC150" s="2" t="s">
        <v>203</v>
      </c>
      <c r="DD150" s="2" t="s">
        <v>155</v>
      </c>
      <c r="DE150" s="10">
        <f>IFERROR(VLOOKUP(DD150,Dicionário!A:B,2,0),"Conferir")</f>
        <v>1</v>
      </c>
      <c r="DF150" s="2" t="s">
        <v>156</v>
      </c>
      <c r="DH150" s="2" t="s">
        <v>157</v>
      </c>
      <c r="DI150" s="10">
        <f>IFERROR(VLOOKUP(DH150,Dicionário!$A:$B,2,0),"CONFERIR")</f>
        <v>2</v>
      </c>
      <c r="DJ150" s="2" t="s">
        <v>519</v>
      </c>
      <c r="DK150" s="10">
        <f>IFERROR(VLOOKUP(DJ150,Dicionário!A:B,2,0),"Conferir")</f>
        <v>1</v>
      </c>
      <c r="DL150" s="2" t="s">
        <v>158</v>
      </c>
      <c r="DM150" s="10">
        <f>IFERROR(VLOOKUP(DL150,Dicionário!A:B,2,0),"Conferir")</f>
        <v>5</v>
      </c>
      <c r="DN150" s="2" t="s">
        <v>126</v>
      </c>
      <c r="DO150" s="10">
        <f>IFERROR(VLOOKUP(DN150,Dicionário!A:B,2,0),"Conferir")</f>
        <v>2</v>
      </c>
      <c r="DP150" s="2" t="s">
        <v>126</v>
      </c>
      <c r="DQ150" s="10">
        <f>IFERROR(VLOOKUP(DP150,Dicionário!A:B,2,0),"Conferir")</f>
        <v>2</v>
      </c>
      <c r="DS150" s="2">
        <f t="shared" si="5"/>
        <v>1556</v>
      </c>
      <c r="DT150" s="2">
        <f t="shared" si="6"/>
        <v>1292</v>
      </c>
      <c r="DU150" s="2">
        <v>19</v>
      </c>
      <c r="DV150" s="2">
        <v>2018</v>
      </c>
    </row>
    <row r="151" spans="1:126" ht="13" x14ac:dyDescent="0.15">
      <c r="A151" s="6">
        <v>44967.686469814813</v>
      </c>
      <c r="B151" s="2" t="s">
        <v>894</v>
      </c>
      <c r="C151" s="2" t="s">
        <v>892</v>
      </c>
      <c r="D151" s="2" t="s">
        <v>258</v>
      </c>
      <c r="E151" s="2" t="s">
        <v>125</v>
      </c>
      <c r="F151" s="2" t="s">
        <v>126</v>
      </c>
      <c r="G151" s="2" t="s">
        <v>126</v>
      </c>
      <c r="H151" s="2">
        <v>2</v>
      </c>
      <c r="I151" s="2" t="s">
        <v>162</v>
      </c>
      <c r="J151" s="2" t="s">
        <v>127</v>
      </c>
      <c r="K151" s="2" t="s">
        <v>128</v>
      </c>
      <c r="L151" s="2" t="s">
        <v>163</v>
      </c>
      <c r="M151" s="2" t="s">
        <v>893</v>
      </c>
      <c r="N151" s="2">
        <v>2023020172</v>
      </c>
      <c r="O151" s="2">
        <v>11987088530</v>
      </c>
      <c r="P151" s="2">
        <v>551594901</v>
      </c>
      <c r="Q151" s="2">
        <v>42919342894</v>
      </c>
      <c r="R151" s="7">
        <v>38555</v>
      </c>
      <c r="S151" s="2" t="s">
        <v>387</v>
      </c>
      <c r="T151" s="2" t="s">
        <v>133</v>
      </c>
      <c r="U151" s="2" t="s">
        <v>895</v>
      </c>
      <c r="V151" s="8" t="s">
        <v>896</v>
      </c>
      <c r="W151" s="2" t="s">
        <v>295</v>
      </c>
      <c r="X151" s="2" t="s">
        <v>137</v>
      </c>
      <c r="Y151" s="2" t="s">
        <v>138</v>
      </c>
      <c r="Z151" s="2" t="s">
        <v>139</v>
      </c>
      <c r="AB151" s="2">
        <v>4</v>
      </c>
      <c r="AC151" s="2">
        <v>3</v>
      </c>
      <c r="AD151" s="2">
        <f t="shared" si="0"/>
        <v>6</v>
      </c>
      <c r="AE151" s="2">
        <v>1</v>
      </c>
      <c r="AF151" s="2">
        <f t="shared" si="1"/>
        <v>7</v>
      </c>
      <c r="AG151" s="2" t="str">
        <f t="shared" si="2"/>
        <v>Ok</v>
      </c>
      <c r="AH151" s="2" t="s">
        <v>169</v>
      </c>
      <c r="AI151" s="2">
        <v>0</v>
      </c>
      <c r="AJ151" s="2" t="s">
        <v>141</v>
      </c>
      <c r="AK151" s="2">
        <f>IFERROR(VLOOKUP(AJ151,Dicionário!A:B,2,0),"Conferir")</f>
        <v>2</v>
      </c>
      <c r="AL151" s="2">
        <v>1302</v>
      </c>
      <c r="AM151" s="2" t="s">
        <v>170</v>
      </c>
      <c r="AN151" s="9">
        <f>IFERROR(VLOOKUP(AM151,Dicionário!A:B,2,0),"Conferir")</f>
        <v>2</v>
      </c>
      <c r="AO151" s="2">
        <f>4773-32</f>
        <v>4741</v>
      </c>
      <c r="AP151" s="2" t="s">
        <v>200</v>
      </c>
      <c r="AQ151" s="2">
        <f>IFERROR(VLOOKUP(AP151,Dicionário!A:B,2,0),"Conferir")</f>
        <v>0</v>
      </c>
      <c r="AR151" s="2">
        <v>0</v>
      </c>
      <c r="AS151" s="2" t="s">
        <v>141</v>
      </c>
      <c r="AT151" s="9">
        <f>IFERROR(VLOOKUP(AS151,Dicionário!A:B,2,0),"Conferir")</f>
        <v>2</v>
      </c>
      <c r="AU151" s="2">
        <v>0</v>
      </c>
      <c r="AV151" s="2">
        <v>0</v>
      </c>
      <c r="AW151" s="2" t="s">
        <v>141</v>
      </c>
      <c r="AX151" s="9">
        <f>IFERROR(VLOOKUP(AW151,Dicionário!A:B,2,0),"Conferir")</f>
        <v>2</v>
      </c>
      <c r="AY151" s="2">
        <v>0</v>
      </c>
      <c r="AZ151" s="2" t="s">
        <v>141</v>
      </c>
      <c r="BA151" s="10">
        <f>IFERROR(VLOOKUP(AZ151,Dicionário!A:B,2,0),"Conferir")</f>
        <v>2</v>
      </c>
      <c r="BB151" s="2">
        <v>0</v>
      </c>
      <c r="BC151" s="2" t="s">
        <v>141</v>
      </c>
      <c r="BD151" s="10">
        <f>IFERROR(VLOOKUP(BC151,Dicionário!A:B,2,0),"Conferir")</f>
        <v>2</v>
      </c>
      <c r="BF151" s="2">
        <v>0</v>
      </c>
      <c r="BG151" s="2" t="s">
        <v>143</v>
      </c>
      <c r="BH151" s="10">
        <f>IFERROR(VLOOKUP(BG151,Dicionário!$A:$B,2,0),"CONFERIR")</f>
        <v>1</v>
      </c>
      <c r="BI151" s="2">
        <v>0</v>
      </c>
      <c r="BJ151" s="2" t="s">
        <v>144</v>
      </c>
      <c r="BK151" s="10">
        <f>IFERROR(VLOOKUP(BJ151,Dicionário!$A:$B,2,0),"CONFERIR")</f>
        <v>2</v>
      </c>
      <c r="BL151" s="2">
        <v>903</v>
      </c>
      <c r="BM151" s="2" t="s">
        <v>145</v>
      </c>
      <c r="BN151" s="10">
        <f>IFERROR(VLOOKUP(BM151,Dicionário!$A:$B,2,0),"CONFERIR")</f>
        <v>2</v>
      </c>
      <c r="BO151" s="2">
        <v>98</v>
      </c>
      <c r="BP151" s="2" t="s">
        <v>146</v>
      </c>
      <c r="BQ151" s="10">
        <f>IFERROR(VLOOKUP(BP151,Dicionário!$A:$B,2,0),"CONFERIR")</f>
        <v>2</v>
      </c>
      <c r="BR151" s="2">
        <v>221</v>
      </c>
      <c r="BS151" s="2" t="s">
        <v>146</v>
      </c>
      <c r="BT151" s="10">
        <f>IFERROR(VLOOKUP(BS151,Dicionário!$A:$B,2,0),"CONFERIR")</f>
        <v>2</v>
      </c>
      <c r="BU151" s="2">
        <v>0</v>
      </c>
      <c r="BV151" s="2" t="s">
        <v>150</v>
      </c>
      <c r="BW151" s="10">
        <f>IFERROR(VLOOKUP(BV151,Dicionário!$A:$B,2,0),"CONFERIR")</f>
        <v>2</v>
      </c>
      <c r="BX151" s="2" t="s">
        <v>148</v>
      </c>
      <c r="BY151" s="2">
        <v>80</v>
      </c>
      <c r="BZ151" s="2" t="s">
        <v>149</v>
      </c>
      <c r="CA151" s="10">
        <f>IFERROR(VLOOKUP(BZ151,Dicionário!$A:$B,2,0),"CONFERIR")</f>
        <v>2</v>
      </c>
      <c r="CB151" s="2">
        <v>80</v>
      </c>
      <c r="CC151" s="2">
        <v>639</v>
      </c>
      <c r="CD151" s="2" t="s">
        <v>214</v>
      </c>
      <c r="CE151" s="10">
        <f>IFERROR(VLOOKUP(CD151,Dicionário!$A:$B,2,0),"CONFERIR")</f>
        <v>2</v>
      </c>
      <c r="CF151" s="2">
        <v>0</v>
      </c>
      <c r="CG151" s="2" t="s">
        <v>150</v>
      </c>
      <c r="CH151" s="10">
        <f>IFERROR(VLOOKUP(CG151,Dicionário!$A:$B,2,0),"CONFERIR")</f>
        <v>2</v>
      </c>
      <c r="CI151" s="2">
        <v>180</v>
      </c>
      <c r="CJ151" s="2" t="s">
        <v>175</v>
      </c>
      <c r="CK151" s="10">
        <f>IFERROR(VLOOKUP(CJ151,Dicionário!$A:$B,2,0),"CONFERIR")</f>
        <v>2</v>
      </c>
      <c r="CL151" s="2" t="s">
        <v>897</v>
      </c>
      <c r="CM151" s="2">
        <v>1</v>
      </c>
      <c r="CN151" s="2">
        <v>0</v>
      </c>
      <c r="CO151" s="2">
        <v>477</v>
      </c>
      <c r="CP151" s="2" t="s">
        <v>154</v>
      </c>
      <c r="CQ151" s="10">
        <f>IFERROR(VLOOKUP(CP151,Dicionário!$A:$B,2,0),"CONFERIR")</f>
        <v>2</v>
      </c>
      <c r="CR151" s="2">
        <v>783</v>
      </c>
      <c r="CS151" s="2" t="s">
        <v>154</v>
      </c>
      <c r="CT151" s="10">
        <f>IFERROR(VLOOKUP(CS151,Dicionário!A:B,2,0),"Conferir")</f>
        <v>2</v>
      </c>
      <c r="CU151" s="2">
        <v>403</v>
      </c>
      <c r="CV151" s="2" t="s">
        <v>154</v>
      </c>
      <c r="CW151" s="10">
        <f>IFERROR(VLOOKUP(CV151,Dicionário!A:B,2,0),"Conferir")</f>
        <v>2</v>
      </c>
      <c r="CX151" s="2">
        <f t="shared" si="4"/>
        <v>-31.666666666666668</v>
      </c>
      <c r="CY151" s="2">
        <v>61926</v>
      </c>
      <c r="CZ151" s="2" t="s">
        <v>154</v>
      </c>
      <c r="DA151" s="10">
        <f>IFERROR(VLOOKUP(CZ151,Dicionário!$A:$B,2,0),"CONFERIR")</f>
        <v>2</v>
      </c>
      <c r="DC151" s="2" t="s">
        <v>190</v>
      </c>
      <c r="DD151" s="2" t="s">
        <v>155</v>
      </c>
      <c r="DE151" s="10">
        <f>IFERROR(VLOOKUP(DD151,Dicionário!A:B,2,0),"Conferir")</f>
        <v>1</v>
      </c>
      <c r="DF151" s="2" t="s">
        <v>156</v>
      </c>
      <c r="DG151" s="2" t="s">
        <v>191</v>
      </c>
      <c r="DH151" s="2" t="s">
        <v>157</v>
      </c>
      <c r="DI151" s="10">
        <f>IFERROR(VLOOKUP(DH151,Dicionário!$A:$B,2,0),"CONFERIR")</f>
        <v>2</v>
      </c>
      <c r="DJ151" s="2" t="s">
        <v>206</v>
      </c>
      <c r="DK151" s="10">
        <f>IFERROR(VLOOKUP(DJ151,Dicionário!A:B,2,0),"Conferir")</f>
        <v>7</v>
      </c>
      <c r="DL151" s="2" t="s">
        <v>206</v>
      </c>
      <c r="DM151" s="10">
        <f>IFERROR(VLOOKUP(DL151,Dicionário!A:B,2,0),"Conferir")</f>
        <v>7</v>
      </c>
      <c r="DN151" s="2" t="s">
        <v>126</v>
      </c>
      <c r="DO151" s="10">
        <f>IFERROR(VLOOKUP(DN151,Dicionário!A:B,2,0),"Conferir")</f>
        <v>2</v>
      </c>
      <c r="DP151" s="2" t="s">
        <v>126</v>
      </c>
      <c r="DQ151" s="10">
        <f>IFERROR(VLOOKUP(DP151,Dicionário!A:B,2,0),"Conferir")</f>
        <v>2</v>
      </c>
      <c r="DS151" s="2">
        <f t="shared" si="5"/>
        <v>6043</v>
      </c>
      <c r="DT151" s="2">
        <f t="shared" si="6"/>
        <v>65387</v>
      </c>
      <c r="DU151" s="2">
        <v>18</v>
      </c>
      <c r="DV151" s="2">
        <v>2022</v>
      </c>
    </row>
    <row r="152" spans="1:126" ht="13" x14ac:dyDescent="0.15">
      <c r="A152" s="6">
        <v>44966.619240254629</v>
      </c>
      <c r="B152" s="2" t="s">
        <v>1105</v>
      </c>
      <c r="C152" s="2" t="s">
        <v>1103</v>
      </c>
      <c r="D152" s="2" t="s">
        <v>192</v>
      </c>
      <c r="E152" s="2" t="s">
        <v>125</v>
      </c>
      <c r="F152" s="2" t="s">
        <v>126</v>
      </c>
      <c r="G152" s="2" t="s">
        <v>599</v>
      </c>
      <c r="H152" s="2">
        <v>2</v>
      </c>
      <c r="I152" s="2">
        <v>1</v>
      </c>
      <c r="J152" s="2" t="s">
        <v>127</v>
      </c>
      <c r="K152" s="2" t="s">
        <v>163</v>
      </c>
      <c r="L152" s="2" t="s">
        <v>128</v>
      </c>
      <c r="M152" s="2" t="s">
        <v>1104</v>
      </c>
      <c r="N152" s="2">
        <v>2023020230</v>
      </c>
      <c r="O152" s="2">
        <v>11983549582</v>
      </c>
      <c r="P152" s="2">
        <v>397917521</v>
      </c>
      <c r="Q152" s="2">
        <v>23874683842</v>
      </c>
      <c r="R152" s="7">
        <v>38433</v>
      </c>
      <c r="S152" s="2" t="s">
        <v>132</v>
      </c>
      <c r="T152" s="2" t="s">
        <v>133</v>
      </c>
      <c r="U152" s="2" t="s">
        <v>1106</v>
      </c>
      <c r="V152" s="8" t="s">
        <v>1107</v>
      </c>
      <c r="W152" s="2" t="s">
        <v>168</v>
      </c>
      <c r="X152" s="2" t="s">
        <v>137</v>
      </c>
      <c r="Y152" s="2" t="s">
        <v>138</v>
      </c>
      <c r="Z152" s="2" t="s">
        <v>139</v>
      </c>
      <c r="AA152" s="2" t="s">
        <v>1108</v>
      </c>
      <c r="AB152" s="2">
        <v>2</v>
      </c>
      <c r="AC152" s="2">
        <v>2</v>
      </c>
      <c r="AD152" s="2">
        <f t="shared" si="0"/>
        <v>4</v>
      </c>
      <c r="AF152" s="2">
        <f t="shared" si="1"/>
        <v>4</v>
      </c>
      <c r="AG152" s="2" t="str">
        <f t="shared" si="2"/>
        <v>Ok</v>
      </c>
      <c r="AH152" s="2" t="s">
        <v>169</v>
      </c>
      <c r="AI152" s="2">
        <v>400</v>
      </c>
      <c r="AJ152" s="2" t="s">
        <v>188</v>
      </c>
      <c r="AK152" s="2">
        <f>IFERROR(VLOOKUP(AJ152,Dicionário!A:B,2,0),"Conferir")</f>
        <v>0</v>
      </c>
      <c r="AL152" s="2">
        <v>0</v>
      </c>
      <c r="AM152" s="2" t="s">
        <v>141</v>
      </c>
      <c r="AN152" s="9">
        <f>IFERROR(VLOOKUP(AM152,Dicionário!A:B,2,0),"Conferir")</f>
        <v>2</v>
      </c>
      <c r="AO152" s="2">
        <v>1000</v>
      </c>
      <c r="AP152" s="2" t="s">
        <v>188</v>
      </c>
      <c r="AQ152" s="2">
        <f>IFERROR(VLOOKUP(AP152,Dicionário!A:B,2,0),"Conferir")</f>
        <v>0</v>
      </c>
      <c r="AR152" s="2">
        <v>0</v>
      </c>
      <c r="AS152" s="2" t="s">
        <v>141</v>
      </c>
      <c r="AT152" s="9">
        <f>IFERROR(VLOOKUP(AS152,Dicionário!A:B,2,0),"Conferir")</f>
        <v>2</v>
      </c>
      <c r="AU152" s="2">
        <v>0</v>
      </c>
      <c r="AV152" s="2">
        <f t="shared" ref="AV152:AV163" si="20">ROUND(AU152+CX152,0)</f>
        <v>0</v>
      </c>
      <c r="AW152" s="2" t="s">
        <v>141</v>
      </c>
      <c r="AX152" s="9">
        <f>IFERROR(VLOOKUP(AW152,Dicionário!A:B,2,0),"Conferir")</f>
        <v>2</v>
      </c>
      <c r="AY152" s="2">
        <v>0</v>
      </c>
      <c r="AZ152" s="2" t="s">
        <v>141</v>
      </c>
      <c r="BA152" s="10">
        <f>IFERROR(VLOOKUP(AZ152,Dicionário!A:B,2,0),"Conferir")</f>
        <v>2</v>
      </c>
      <c r="BB152" s="2">
        <v>600</v>
      </c>
      <c r="BC152" s="2" t="s">
        <v>351</v>
      </c>
      <c r="BD152" s="10">
        <f>IFERROR(VLOOKUP(BC152,Dicionário!A:B,2,0),"Conferir")</f>
        <v>2</v>
      </c>
      <c r="BF152" s="2">
        <v>0</v>
      </c>
      <c r="BG152" s="2" t="s">
        <v>265</v>
      </c>
      <c r="BH152" s="10">
        <f>IFERROR(VLOOKUP(BG152,Dicionário!$A:$B,2,0),"CONFERIR")</f>
        <v>3</v>
      </c>
      <c r="BI152" s="2">
        <v>0</v>
      </c>
      <c r="BJ152" s="2" t="s">
        <v>238</v>
      </c>
      <c r="BK152" s="10">
        <f>IFERROR(VLOOKUP(BJ152,Dicionário!$A:$B,2,0),"CONFERIR")</f>
        <v>2</v>
      </c>
      <c r="BL152" s="2">
        <v>0</v>
      </c>
      <c r="BM152" s="2" t="s">
        <v>145</v>
      </c>
      <c r="BN152" s="10">
        <f>IFERROR(VLOOKUP(BM152,Dicionário!$A:$B,2,0),"CONFERIR")</f>
        <v>2</v>
      </c>
      <c r="BO152" s="2">
        <v>130</v>
      </c>
      <c r="BP152" s="2" t="s">
        <v>308</v>
      </c>
      <c r="BQ152" s="10">
        <f>IFERROR(VLOOKUP(BP152,Dicionário!$A:$B,2,0),"CONFERIR")</f>
        <v>0</v>
      </c>
      <c r="BR152" s="2">
        <v>120</v>
      </c>
      <c r="BS152" s="2" t="s">
        <v>146</v>
      </c>
      <c r="BT152" s="10">
        <f>IFERROR(VLOOKUP(BS152,Dicionário!$A:$B,2,0),"CONFERIR")</f>
        <v>2</v>
      </c>
      <c r="BU152" s="2">
        <v>45</v>
      </c>
      <c r="BV152" s="2" t="s">
        <v>353</v>
      </c>
      <c r="BW152" s="10">
        <f>IFERROR(VLOOKUP(BV152,Dicionário!$A:$B,2,0),"CONFERIR")</f>
        <v>0</v>
      </c>
      <c r="BX152" s="2" t="s">
        <v>148</v>
      </c>
      <c r="BY152" s="2">
        <v>80</v>
      </c>
      <c r="BZ152" s="2" t="s">
        <v>266</v>
      </c>
      <c r="CA152" s="10">
        <f>IFERROR(VLOOKUP(BZ152,Dicionário!$A:$B,2,0),"CONFERIR")</f>
        <v>0</v>
      </c>
      <c r="CB152" s="2">
        <v>0</v>
      </c>
      <c r="CC152" s="2">
        <v>0</v>
      </c>
      <c r="CD152" s="2" t="s">
        <v>150</v>
      </c>
      <c r="CE152" s="10">
        <f>IFERROR(VLOOKUP(CD152,Dicionário!$A:$B,2,0),"CONFERIR")</f>
        <v>2</v>
      </c>
      <c r="CF152" s="2">
        <v>0</v>
      </c>
      <c r="CG152" s="2" t="s">
        <v>150</v>
      </c>
      <c r="CH152" s="10">
        <f>IFERROR(VLOOKUP(CG152,Dicionário!$A:$B,2,0),"CONFERIR")</f>
        <v>2</v>
      </c>
      <c r="CI152" s="2">
        <v>0</v>
      </c>
      <c r="CJ152" s="2" t="s">
        <v>150</v>
      </c>
      <c r="CK152" s="10">
        <f>IFERROR(VLOOKUP(CJ152,Dicionário!$A:$B,2,0),"CONFERIR")</f>
        <v>2</v>
      </c>
      <c r="CM152" s="2">
        <v>0</v>
      </c>
      <c r="CN152" s="2">
        <v>0</v>
      </c>
      <c r="CO152" s="2">
        <v>0</v>
      </c>
      <c r="CP152" s="2" t="s">
        <v>150</v>
      </c>
      <c r="CQ152" s="10">
        <f>IFERROR(VLOOKUP(CP152,Dicionário!$A:$B,2,0),"CONFERIR")</f>
        <v>2</v>
      </c>
      <c r="CR152" s="2">
        <v>0</v>
      </c>
      <c r="CS152" s="2" t="s">
        <v>150</v>
      </c>
      <c r="CT152" s="10">
        <f>IFERROR(VLOOKUP(CS152,Dicionário!A:B,2,0),"Conferir")</f>
        <v>2</v>
      </c>
      <c r="CU152" s="2">
        <v>0</v>
      </c>
      <c r="CV152" s="2" t="s">
        <v>150</v>
      </c>
      <c r="CW152" s="10">
        <f>IFERROR(VLOOKUP(CV152,Dicionário!A:B,2,0),"Conferir")</f>
        <v>2</v>
      </c>
      <c r="CX152" s="2">
        <f t="shared" si="4"/>
        <v>0</v>
      </c>
      <c r="CY152" s="2">
        <v>0</v>
      </c>
      <c r="CZ152" s="2" t="s">
        <v>150</v>
      </c>
      <c r="DA152" s="10">
        <f>IFERROR(VLOOKUP(CZ152,Dicionário!$A:$B,2,0),"CONFERIR")</f>
        <v>2</v>
      </c>
      <c r="DC152" s="2" t="s">
        <v>155</v>
      </c>
      <c r="DD152" s="2" t="s">
        <v>155</v>
      </c>
      <c r="DE152" s="10">
        <f>IFERROR(VLOOKUP(DD152,Dicionário!A:B,2,0),"Conferir")</f>
        <v>1</v>
      </c>
      <c r="DF152" s="2" t="s">
        <v>156</v>
      </c>
      <c r="DH152" s="2" t="s">
        <v>157</v>
      </c>
      <c r="DI152" s="10">
        <f>IFERROR(VLOOKUP(DH152,Dicionário!$A:$B,2,0),"CONFERIR")</f>
        <v>2</v>
      </c>
      <c r="DJ152" s="2" t="s">
        <v>229</v>
      </c>
      <c r="DK152" s="10">
        <f>IFERROR(VLOOKUP(DJ152,Dicionário!A:B,2,0),"Conferir")</f>
        <v>2</v>
      </c>
      <c r="DL152" s="2" t="s">
        <v>229</v>
      </c>
      <c r="DM152" s="10">
        <f>IFERROR(VLOOKUP(DL152,Dicionário!A:B,2,0),"Conferir")</f>
        <v>2</v>
      </c>
      <c r="DN152" s="2" t="s">
        <v>125</v>
      </c>
      <c r="DO152" s="10">
        <f>IFERROR(VLOOKUP(DN152,Dicionário!A:B,2,0),"Conferir")</f>
        <v>1</v>
      </c>
      <c r="DP152" s="2" t="s">
        <v>126</v>
      </c>
      <c r="DQ152" s="10">
        <f>IFERROR(VLOOKUP(DP152,Dicionário!A:B,2,0),"Conferir")</f>
        <v>2</v>
      </c>
      <c r="DS152" s="2">
        <f t="shared" si="5"/>
        <v>1600</v>
      </c>
      <c r="DT152" s="2">
        <f t="shared" si="6"/>
        <v>375</v>
      </c>
      <c r="DU152" s="2">
        <v>18</v>
      </c>
      <c r="DV152" s="2">
        <v>2022</v>
      </c>
    </row>
    <row r="153" spans="1:126" ht="13" x14ac:dyDescent="0.15">
      <c r="A153" s="6">
        <v>44965.553463055556</v>
      </c>
      <c r="B153" s="2" t="s">
        <v>1479</v>
      </c>
      <c r="C153" s="2" t="s">
        <v>1477</v>
      </c>
      <c r="D153" s="2" t="s">
        <v>671</v>
      </c>
      <c r="E153" s="2" t="s">
        <v>125</v>
      </c>
      <c r="F153" s="2" t="s">
        <v>125</v>
      </c>
      <c r="G153" s="2" t="s">
        <v>803</v>
      </c>
      <c r="H153" s="2">
        <v>3</v>
      </c>
      <c r="I153" s="2">
        <v>3</v>
      </c>
      <c r="J153" s="2">
        <v>1</v>
      </c>
      <c r="K153" s="2" t="s">
        <v>221</v>
      </c>
      <c r="L153" s="2" t="s">
        <v>128</v>
      </c>
      <c r="M153" s="2" t="s">
        <v>1478</v>
      </c>
      <c r="N153" s="2">
        <v>2023020344</v>
      </c>
      <c r="O153" s="2">
        <v>11983962257</v>
      </c>
      <c r="P153" s="2">
        <v>557447008</v>
      </c>
      <c r="Q153" s="2">
        <v>50024818844</v>
      </c>
      <c r="R153" s="7">
        <v>36429</v>
      </c>
      <c r="S153" s="2" t="s">
        <v>224</v>
      </c>
      <c r="T153" s="2" t="s">
        <v>133</v>
      </c>
      <c r="U153" s="2" t="s">
        <v>1480</v>
      </c>
      <c r="V153" s="8" t="s">
        <v>1481</v>
      </c>
      <c r="W153" s="2" t="s">
        <v>168</v>
      </c>
      <c r="X153" s="2" t="s">
        <v>137</v>
      </c>
      <c r="Y153" s="2" t="s">
        <v>138</v>
      </c>
      <c r="Z153" s="2" t="s">
        <v>139</v>
      </c>
      <c r="AB153" s="2">
        <v>3</v>
      </c>
      <c r="AC153" s="2">
        <v>3</v>
      </c>
      <c r="AD153" s="2">
        <f t="shared" si="0"/>
        <v>6</v>
      </c>
      <c r="AF153" s="2">
        <f t="shared" si="1"/>
        <v>6</v>
      </c>
      <c r="AG153" s="2" t="str">
        <f t="shared" si="2"/>
        <v>Ok</v>
      </c>
      <c r="AH153" s="2" t="s">
        <v>140</v>
      </c>
      <c r="AI153" s="2">
        <v>0</v>
      </c>
      <c r="AJ153" s="2" t="s">
        <v>141</v>
      </c>
      <c r="AK153" s="2">
        <f>IFERROR(VLOOKUP(AJ153,Dicionário!A:B,2,0),"Conferir")</f>
        <v>2</v>
      </c>
      <c r="AL153" s="2">
        <v>0</v>
      </c>
      <c r="AM153" s="2" t="s">
        <v>141</v>
      </c>
      <c r="AN153" s="9">
        <f>IFERROR(VLOOKUP(AM153,Dicionário!A:B,2,0),"Conferir")</f>
        <v>2</v>
      </c>
      <c r="AO153" s="2">
        <v>3425</v>
      </c>
      <c r="AP153" s="2" t="s">
        <v>142</v>
      </c>
      <c r="AQ153" s="2">
        <f>IFERROR(VLOOKUP(AP153,Dicionário!A:B,2,0),"Conferir")</f>
        <v>2</v>
      </c>
      <c r="AR153" s="2">
        <v>0</v>
      </c>
      <c r="AS153" s="2" t="s">
        <v>141</v>
      </c>
      <c r="AT153" s="9">
        <f>IFERROR(VLOOKUP(AS153,Dicionário!A:B,2,0),"Conferir")</f>
        <v>2</v>
      </c>
      <c r="AU153" s="2">
        <v>0</v>
      </c>
      <c r="AV153" s="2">
        <f t="shared" si="20"/>
        <v>0</v>
      </c>
      <c r="AW153" s="2" t="s">
        <v>141</v>
      </c>
      <c r="AX153" s="9">
        <f>IFERROR(VLOOKUP(AW153,Dicionário!A:B,2,0),"Conferir")</f>
        <v>2</v>
      </c>
      <c r="AY153" s="2">
        <v>0</v>
      </c>
      <c r="AZ153" s="2" t="s">
        <v>141</v>
      </c>
      <c r="BA153" s="10">
        <f>IFERROR(VLOOKUP(AZ153,Dicionário!A:B,2,0),"Conferir")</f>
        <v>2</v>
      </c>
      <c r="BB153" s="2">
        <v>0</v>
      </c>
      <c r="BC153" s="2" t="s">
        <v>141</v>
      </c>
      <c r="BD153" s="10">
        <f>IFERROR(VLOOKUP(BC153,Dicionário!A:B,2,0),"Conferir")</f>
        <v>2</v>
      </c>
      <c r="BF153" s="2">
        <v>0</v>
      </c>
      <c r="BG153" s="2" t="s">
        <v>172</v>
      </c>
      <c r="BH153" s="10">
        <f>IFERROR(VLOOKUP(BG153,Dicionário!$A:$B,2,0),"CONFERIR")</f>
        <v>2</v>
      </c>
      <c r="BI153" s="2">
        <v>600</v>
      </c>
      <c r="BJ153" s="2" t="s">
        <v>173</v>
      </c>
      <c r="BK153" s="10">
        <f>IFERROR(VLOOKUP(BJ153,Dicionário!$A:$B,2,0),"CONFERIR")</f>
        <v>2</v>
      </c>
      <c r="BL153" s="2">
        <v>0</v>
      </c>
      <c r="BM153" s="2" t="s">
        <v>150</v>
      </c>
      <c r="BN153" s="10">
        <f>IFERROR(VLOOKUP(BM153,Dicionário!$A:$B,2,0),"CONFERIR")</f>
        <v>2</v>
      </c>
      <c r="BO153" s="2">
        <v>30</v>
      </c>
      <c r="BP153" s="2" t="s">
        <v>146</v>
      </c>
      <c r="BQ153" s="10">
        <f>IFERROR(VLOOKUP(BP153,Dicionário!$A:$B,2,0),"CONFERIR")</f>
        <v>2</v>
      </c>
      <c r="BR153" s="2">
        <v>98</v>
      </c>
      <c r="BS153" s="2" t="s">
        <v>146</v>
      </c>
      <c r="BT153" s="10">
        <f>IFERROR(VLOOKUP(BS153,Dicionário!$A:$B,2,0),"CONFERIR")</f>
        <v>2</v>
      </c>
      <c r="BU153" s="2">
        <v>52</v>
      </c>
      <c r="BV153" s="2" t="s">
        <v>147</v>
      </c>
      <c r="BW153" s="10">
        <f>IFERROR(VLOOKUP(BV153,Dicionário!$A:$B,2,0),"CONFERIR")</f>
        <v>2</v>
      </c>
      <c r="BX153" s="2" t="s">
        <v>148</v>
      </c>
      <c r="BY153" s="2">
        <v>80</v>
      </c>
      <c r="BZ153" s="2" t="s">
        <v>266</v>
      </c>
      <c r="CA153" s="10">
        <f>IFERROR(VLOOKUP(BZ153,Dicionário!$A:$B,2,0),"CONFERIR")</f>
        <v>0</v>
      </c>
      <c r="CB153" s="2">
        <v>475</v>
      </c>
      <c r="CC153" s="2">
        <v>0</v>
      </c>
      <c r="CD153" s="2" t="s">
        <v>150</v>
      </c>
      <c r="CE153" s="10">
        <f>IFERROR(VLOOKUP(CD153,Dicionário!$A:$B,2,0),"CONFERIR")</f>
        <v>2</v>
      </c>
      <c r="CF153" s="2">
        <v>0</v>
      </c>
      <c r="CG153" s="2" t="s">
        <v>150</v>
      </c>
      <c r="CH153" s="10">
        <f>IFERROR(VLOOKUP(CG153,Dicionário!$A:$B,2,0),"CONFERIR")</f>
        <v>2</v>
      </c>
      <c r="CI153" s="2">
        <v>0</v>
      </c>
      <c r="CJ153" s="2" t="s">
        <v>150</v>
      </c>
      <c r="CK153" s="10">
        <f>IFERROR(VLOOKUP(CJ153,Dicionário!$A:$B,2,0),"CONFERIR")</f>
        <v>2</v>
      </c>
      <c r="CM153" s="2">
        <v>0</v>
      </c>
      <c r="CN153" s="2">
        <v>0</v>
      </c>
      <c r="CO153" s="2">
        <v>0</v>
      </c>
      <c r="CP153" s="2" t="s">
        <v>150</v>
      </c>
      <c r="CQ153" s="10">
        <f>IFERROR(VLOOKUP(CP153,Dicionário!$A:$B,2,0),"CONFERIR")</f>
        <v>2</v>
      </c>
      <c r="CR153" s="2">
        <v>0</v>
      </c>
      <c r="CS153" s="2" t="s">
        <v>150</v>
      </c>
      <c r="CT153" s="10">
        <f>IFERROR(VLOOKUP(CS153,Dicionário!A:B,2,0),"Conferir")</f>
        <v>2</v>
      </c>
      <c r="CU153" s="2">
        <v>0</v>
      </c>
      <c r="CV153" s="2" t="s">
        <v>150</v>
      </c>
      <c r="CW153" s="10">
        <f>IFERROR(VLOOKUP(CV153,Dicionário!A:B,2,0),"Conferir")</f>
        <v>2</v>
      </c>
      <c r="CX153" s="2">
        <f t="shared" si="4"/>
        <v>0</v>
      </c>
      <c r="CY153" s="2">
        <v>0</v>
      </c>
      <c r="CZ153" s="2" t="s">
        <v>150</v>
      </c>
      <c r="DA153" s="10">
        <f>IFERROR(VLOOKUP(CZ153,Dicionário!$A:$B,2,0),"CONFERIR")</f>
        <v>2</v>
      </c>
      <c r="DC153" s="2" t="s">
        <v>155</v>
      </c>
      <c r="DD153" s="2" t="s">
        <v>190</v>
      </c>
      <c r="DE153" s="10">
        <f>IFERROR(VLOOKUP(DD153,Dicionário!A:B,2,0),"Conferir")</f>
        <v>2</v>
      </c>
      <c r="DF153" s="2" t="s">
        <v>156</v>
      </c>
      <c r="DG153" s="2" t="s">
        <v>191</v>
      </c>
      <c r="DH153" s="2" t="s">
        <v>157</v>
      </c>
      <c r="DI153" s="10">
        <f>IFERROR(VLOOKUP(DH153,Dicionário!$A:$B,2,0),"CONFERIR")</f>
        <v>2</v>
      </c>
      <c r="DJ153" s="2" t="s">
        <v>158</v>
      </c>
      <c r="DK153" s="10">
        <f>IFERROR(VLOOKUP(DJ153,Dicionário!A:B,2,0),"Conferir")</f>
        <v>5</v>
      </c>
      <c r="DL153" s="2" t="s">
        <v>158</v>
      </c>
      <c r="DM153" s="10">
        <f>IFERROR(VLOOKUP(DL153,Dicionário!A:B,2,0),"Conferir")</f>
        <v>5</v>
      </c>
      <c r="DN153" s="2" t="s">
        <v>126</v>
      </c>
      <c r="DO153" s="10">
        <f>IFERROR(VLOOKUP(DN153,Dicionário!A:B,2,0),"Conferir")</f>
        <v>2</v>
      </c>
      <c r="DP153" s="2" t="s">
        <v>125</v>
      </c>
      <c r="DQ153" s="10">
        <f>IFERROR(VLOOKUP(DP153,Dicionário!A:B,2,0),"Conferir")</f>
        <v>1</v>
      </c>
      <c r="DR153" s="2" t="s">
        <v>1482</v>
      </c>
      <c r="DS153" s="2">
        <f t="shared" si="5"/>
        <v>3425</v>
      </c>
      <c r="DT153" s="2">
        <f t="shared" si="6"/>
        <v>1335</v>
      </c>
      <c r="DU153" s="2">
        <v>24</v>
      </c>
      <c r="DV153" s="2">
        <v>2012</v>
      </c>
    </row>
    <row r="154" spans="1:126" ht="13" x14ac:dyDescent="0.15">
      <c r="A154" s="6">
        <v>44965.600828831019</v>
      </c>
      <c r="B154" s="2" t="s">
        <v>1657</v>
      </c>
      <c r="C154" s="2" t="s">
        <v>1655</v>
      </c>
      <c r="D154" s="2" t="s">
        <v>180</v>
      </c>
      <c r="E154" s="2" t="s">
        <v>125</v>
      </c>
      <c r="F154" s="2" t="s">
        <v>126</v>
      </c>
      <c r="G154" s="2" t="s">
        <v>126</v>
      </c>
      <c r="H154" s="2">
        <v>1</v>
      </c>
      <c r="I154" s="2" t="s">
        <v>162</v>
      </c>
      <c r="J154" s="2" t="s">
        <v>127</v>
      </c>
      <c r="K154" s="2" t="s">
        <v>128</v>
      </c>
      <c r="L154" s="2" t="s">
        <v>163</v>
      </c>
      <c r="M154" s="2" t="s">
        <v>1656</v>
      </c>
      <c r="N154" s="2">
        <v>2023020392</v>
      </c>
      <c r="O154" s="2">
        <v>11993409569</v>
      </c>
      <c r="P154" s="2">
        <v>504887397</v>
      </c>
      <c r="Q154" s="2">
        <v>50357370805</v>
      </c>
      <c r="R154" s="7">
        <v>38429</v>
      </c>
      <c r="S154" s="2" t="s">
        <v>132</v>
      </c>
      <c r="T154" s="2" t="s">
        <v>133</v>
      </c>
      <c r="U154" s="2" t="s">
        <v>1658</v>
      </c>
      <c r="V154" s="8" t="s">
        <v>1659</v>
      </c>
      <c r="W154" s="2" t="s">
        <v>168</v>
      </c>
      <c r="X154" s="2" t="s">
        <v>137</v>
      </c>
      <c r="Y154" s="2" t="s">
        <v>138</v>
      </c>
      <c r="Z154" s="2" t="s">
        <v>139</v>
      </c>
      <c r="AB154" s="2">
        <v>3</v>
      </c>
      <c r="AC154" s="2">
        <v>3</v>
      </c>
      <c r="AD154" s="2">
        <f t="shared" si="0"/>
        <v>6</v>
      </c>
      <c r="AF154" s="2">
        <f t="shared" si="1"/>
        <v>6</v>
      </c>
      <c r="AG154" s="2" t="str">
        <f t="shared" si="2"/>
        <v>Ok</v>
      </c>
      <c r="AH154" s="2" t="s">
        <v>140</v>
      </c>
      <c r="AI154" s="2">
        <v>0</v>
      </c>
      <c r="AJ154" s="2" t="s">
        <v>141</v>
      </c>
      <c r="AK154" s="2">
        <f>IFERROR(VLOOKUP(AJ154,Dicionário!A:B,2,0),"Conferir")</f>
        <v>2</v>
      </c>
      <c r="AL154" s="2">
        <v>0</v>
      </c>
      <c r="AM154" s="2" t="s">
        <v>141</v>
      </c>
      <c r="AN154" s="9">
        <f>IFERROR(VLOOKUP(AM154,Dicionário!A:B,2,0),"Conferir")</f>
        <v>2</v>
      </c>
      <c r="AO154" s="2">
        <v>1212</v>
      </c>
      <c r="AP154" s="2" t="s">
        <v>307</v>
      </c>
      <c r="AQ154" s="2">
        <f>IFERROR(VLOOKUP(AP154,Dicionário!A:B,2,0),"Conferir")</f>
        <v>2</v>
      </c>
      <c r="AR154" s="2">
        <v>1704</v>
      </c>
      <c r="AS154" s="2" t="s">
        <v>307</v>
      </c>
      <c r="AT154" s="9">
        <f>IFERROR(VLOOKUP(AS154,Dicionário!A:B,2,0),"Conferir")</f>
        <v>2</v>
      </c>
      <c r="AU154" s="2">
        <v>0</v>
      </c>
      <c r="AV154" s="2">
        <f t="shared" si="20"/>
        <v>0</v>
      </c>
      <c r="AW154" s="2" t="s">
        <v>141</v>
      </c>
      <c r="AX154" s="9">
        <f>IFERROR(VLOOKUP(AW154,Dicionário!A:B,2,0),"Conferir")</f>
        <v>2</v>
      </c>
      <c r="AY154" s="2">
        <v>0</v>
      </c>
      <c r="AZ154" s="2" t="s">
        <v>141</v>
      </c>
      <c r="BA154" s="10">
        <f>IFERROR(VLOOKUP(AZ154,Dicionário!A:B,2,0),"Conferir")</f>
        <v>2</v>
      </c>
      <c r="BB154" s="2">
        <v>0</v>
      </c>
      <c r="BC154" s="2" t="s">
        <v>141</v>
      </c>
      <c r="BD154" s="10">
        <f>IFERROR(VLOOKUP(BC154,Dicionário!A:B,2,0),"Conferir")</f>
        <v>2</v>
      </c>
      <c r="BF154" s="2">
        <v>0</v>
      </c>
      <c r="BG154" s="2" t="s">
        <v>143</v>
      </c>
      <c r="BH154" s="10">
        <f>IFERROR(VLOOKUP(BG154,Dicionário!$A:$B,2,0),"CONFERIR")</f>
        <v>1</v>
      </c>
      <c r="BI154" s="2">
        <v>0</v>
      </c>
      <c r="BJ154" s="2" t="s">
        <v>144</v>
      </c>
      <c r="BK154" s="10">
        <f>IFERROR(VLOOKUP(BJ154,Dicionário!$A:$B,2,0),"CONFERIR")</f>
        <v>2</v>
      </c>
      <c r="BL154" s="2">
        <v>0</v>
      </c>
      <c r="BM154" s="2" t="s">
        <v>150</v>
      </c>
      <c r="BN154" s="10">
        <f>IFERROR(VLOOKUP(BM154,Dicionário!$A:$B,2,0),"CONFERIR")</f>
        <v>2</v>
      </c>
      <c r="BO154" s="2">
        <v>67</v>
      </c>
      <c r="BP154" s="2" t="s">
        <v>146</v>
      </c>
      <c r="BQ154" s="10">
        <f>IFERROR(VLOOKUP(BP154,Dicionário!$A:$B,2,0),"CONFERIR")</f>
        <v>2</v>
      </c>
      <c r="BR154" s="2">
        <v>70</v>
      </c>
      <c r="BS154" s="2" t="s">
        <v>146</v>
      </c>
      <c r="BT154" s="10">
        <f>IFERROR(VLOOKUP(BS154,Dicionário!$A:$B,2,0),"CONFERIR")</f>
        <v>2</v>
      </c>
      <c r="BU154" s="2">
        <v>20</v>
      </c>
      <c r="BV154" s="2" t="s">
        <v>309</v>
      </c>
      <c r="BW154" s="10">
        <f>IFERROR(VLOOKUP(BV154,Dicionário!$A:$B,2,0),"CONFERIR")</f>
        <v>2</v>
      </c>
      <c r="BX154" s="2" t="s">
        <v>148</v>
      </c>
      <c r="BY154" s="2">
        <v>80</v>
      </c>
      <c r="BZ154" s="2" t="s">
        <v>149</v>
      </c>
      <c r="CA154" s="10">
        <f>IFERROR(VLOOKUP(BZ154,Dicionário!$A:$B,2,0),"CONFERIR")</f>
        <v>2</v>
      </c>
      <c r="CB154" s="2">
        <v>364</v>
      </c>
      <c r="CC154" s="2">
        <v>0</v>
      </c>
      <c r="CD154" s="2" t="s">
        <v>150</v>
      </c>
      <c r="CE154" s="10">
        <f>IFERROR(VLOOKUP(CD154,Dicionário!$A:$B,2,0),"CONFERIR")</f>
        <v>2</v>
      </c>
      <c r="CF154" s="2">
        <v>0</v>
      </c>
      <c r="CG154" s="2" t="s">
        <v>150</v>
      </c>
      <c r="CH154" s="10">
        <f>IFERROR(VLOOKUP(CG154,Dicionário!$A:$B,2,0),"CONFERIR")</f>
        <v>2</v>
      </c>
      <c r="CI154" s="2">
        <v>300</v>
      </c>
      <c r="CJ154" s="2" t="s">
        <v>175</v>
      </c>
      <c r="CK154" s="10">
        <f>IFERROR(VLOOKUP(CJ154,Dicionário!$A:$B,2,0),"CONFERIR")</f>
        <v>2</v>
      </c>
      <c r="CL154" s="2" t="s">
        <v>1660</v>
      </c>
      <c r="CM154" s="2">
        <v>0</v>
      </c>
      <c r="CN154" s="2">
        <v>0</v>
      </c>
      <c r="CO154" s="2">
        <v>0</v>
      </c>
      <c r="CP154" s="2" t="s">
        <v>150</v>
      </c>
      <c r="CQ154" s="10">
        <f>IFERROR(VLOOKUP(CP154,Dicionário!$A:$B,2,0),"CONFERIR")</f>
        <v>2</v>
      </c>
      <c r="CR154" s="2">
        <v>0</v>
      </c>
      <c r="CS154" s="2" t="s">
        <v>154</v>
      </c>
      <c r="CT154" s="10">
        <f>IFERROR(VLOOKUP(CS154,Dicionário!A:B,2,0),"Conferir")</f>
        <v>2</v>
      </c>
      <c r="CU154" s="2">
        <v>0</v>
      </c>
      <c r="CV154" s="2" t="s">
        <v>154</v>
      </c>
      <c r="CW154" s="10">
        <f>IFERROR(VLOOKUP(CV154,Dicionário!A:B,2,0),"Conferir")</f>
        <v>2</v>
      </c>
      <c r="CX154" s="2">
        <f t="shared" si="4"/>
        <v>0</v>
      </c>
      <c r="CY154" s="2">
        <v>0</v>
      </c>
      <c r="CZ154" s="2" t="s">
        <v>784</v>
      </c>
      <c r="DA154" s="10">
        <f>IFERROR(VLOOKUP(CZ154,Dicionário!$A:$B,2,0),"CONFERIR")</f>
        <v>1</v>
      </c>
      <c r="DB154" s="2" t="s">
        <v>1661</v>
      </c>
      <c r="DC154" s="2" t="s">
        <v>155</v>
      </c>
      <c r="DD154" s="2" t="s">
        <v>190</v>
      </c>
      <c r="DE154" s="10">
        <f>IFERROR(VLOOKUP(DD154,Dicionário!A:B,2,0),"Conferir")</f>
        <v>2</v>
      </c>
      <c r="DF154" s="2" t="s">
        <v>156</v>
      </c>
      <c r="DG154" s="2" t="s">
        <v>191</v>
      </c>
      <c r="DH154" s="2" t="s">
        <v>157</v>
      </c>
      <c r="DI154" s="10">
        <f>IFERROR(VLOOKUP(DH154,Dicionário!$A:$B,2,0),"CONFERIR")</f>
        <v>2</v>
      </c>
      <c r="DJ154" s="2" t="s">
        <v>229</v>
      </c>
      <c r="DK154" s="10">
        <f>IFERROR(VLOOKUP(DJ154,Dicionário!A:B,2,0),"Conferir")</f>
        <v>2</v>
      </c>
      <c r="DL154" s="2" t="s">
        <v>229</v>
      </c>
      <c r="DM154" s="10">
        <f>IFERROR(VLOOKUP(DL154,Dicionário!A:B,2,0),"Conferir")</f>
        <v>2</v>
      </c>
      <c r="DN154" s="2" t="s">
        <v>126</v>
      </c>
      <c r="DO154" s="10">
        <f>IFERROR(VLOOKUP(DN154,Dicionário!A:B,2,0),"Conferir")</f>
        <v>2</v>
      </c>
      <c r="DP154" s="2" t="s">
        <v>126</v>
      </c>
      <c r="DQ154" s="10">
        <f>IFERROR(VLOOKUP(DP154,Dicionário!A:B,2,0),"Conferir")</f>
        <v>2</v>
      </c>
      <c r="DS154" s="2">
        <f t="shared" si="5"/>
        <v>2916</v>
      </c>
      <c r="DT154" s="2">
        <f t="shared" si="6"/>
        <v>901</v>
      </c>
      <c r="DU154" s="2">
        <v>18</v>
      </c>
      <c r="DV154" s="2">
        <v>2023</v>
      </c>
    </row>
    <row r="155" spans="1:126" ht="13" x14ac:dyDescent="0.15">
      <c r="A155" s="6">
        <v>44966.491473622686</v>
      </c>
      <c r="B155" s="2" t="s">
        <v>1664</v>
      </c>
      <c r="C155" s="2" t="s">
        <v>1662</v>
      </c>
      <c r="D155" s="2" t="s">
        <v>258</v>
      </c>
      <c r="E155" s="2" t="s">
        <v>125</v>
      </c>
      <c r="F155" s="2" t="s">
        <v>126</v>
      </c>
      <c r="G155" s="2" t="s">
        <v>126</v>
      </c>
      <c r="H155" s="2">
        <v>1</v>
      </c>
      <c r="I155" s="2" t="s">
        <v>162</v>
      </c>
      <c r="J155" s="2" t="s">
        <v>127</v>
      </c>
      <c r="K155" s="2" t="s">
        <v>128</v>
      </c>
      <c r="L155" s="2" t="s">
        <v>163</v>
      </c>
      <c r="M155" s="2" t="s">
        <v>1663</v>
      </c>
      <c r="N155" s="2">
        <v>2023020391</v>
      </c>
      <c r="O155" s="2">
        <v>11968253068</v>
      </c>
      <c r="P155" s="2">
        <v>392062549</v>
      </c>
      <c r="Q155" s="2">
        <v>47404225817</v>
      </c>
      <c r="R155" s="7">
        <v>37869</v>
      </c>
      <c r="S155" s="2" t="s">
        <v>132</v>
      </c>
      <c r="T155" s="2" t="s">
        <v>133</v>
      </c>
      <c r="U155" s="2" t="s">
        <v>1665</v>
      </c>
      <c r="V155" s="8" t="s">
        <v>1666</v>
      </c>
      <c r="W155" s="2" t="s">
        <v>295</v>
      </c>
      <c r="X155" s="2" t="s">
        <v>137</v>
      </c>
      <c r="Y155" s="2" t="s">
        <v>138</v>
      </c>
      <c r="Z155" s="2" t="s">
        <v>139</v>
      </c>
      <c r="AB155" s="2">
        <v>4</v>
      </c>
      <c r="AC155" s="2">
        <v>4</v>
      </c>
      <c r="AD155" s="2">
        <f t="shared" si="0"/>
        <v>8</v>
      </c>
      <c r="AE155" s="2">
        <v>0</v>
      </c>
      <c r="AF155" s="2">
        <f t="shared" si="1"/>
        <v>8</v>
      </c>
      <c r="AG155" s="2" t="str">
        <f t="shared" si="2"/>
        <v>Ok</v>
      </c>
      <c r="AH155" s="2" t="s">
        <v>140</v>
      </c>
      <c r="AI155" s="2">
        <v>0</v>
      </c>
      <c r="AJ155" s="2" t="s">
        <v>141</v>
      </c>
      <c r="AK155" s="2">
        <f>IFERROR(VLOOKUP(AJ155,Dicionário!A:B,2,0),"Conferir")</f>
        <v>2</v>
      </c>
      <c r="AL155" s="2">
        <v>2300</v>
      </c>
      <c r="AM155" s="2" t="s">
        <v>307</v>
      </c>
      <c r="AN155" s="9">
        <f>IFERROR(VLOOKUP(AM155,Dicionário!A:B,2,0),"Conferir")</f>
        <v>2</v>
      </c>
      <c r="AO155" s="2">
        <v>0</v>
      </c>
      <c r="AP155" s="2" t="s">
        <v>141</v>
      </c>
      <c r="AQ155" s="2">
        <f>IFERROR(VLOOKUP(AP155,Dicionário!A:B,2,0),"Conferir")</f>
        <v>2</v>
      </c>
      <c r="AR155" s="2">
        <v>0</v>
      </c>
      <c r="AS155" s="2" t="s">
        <v>141</v>
      </c>
      <c r="AT155" s="9">
        <f>IFERROR(VLOOKUP(AS155,Dicionário!A:B,2,0),"Conferir")</f>
        <v>2</v>
      </c>
      <c r="AU155" s="2">
        <v>0</v>
      </c>
      <c r="AV155" s="2">
        <f t="shared" si="20"/>
        <v>0</v>
      </c>
      <c r="AW155" s="2" t="s">
        <v>141</v>
      </c>
      <c r="AX155" s="9">
        <f>IFERROR(VLOOKUP(AW155,Dicionário!A:B,2,0),"Conferir")</f>
        <v>2</v>
      </c>
      <c r="AY155" s="2">
        <v>0</v>
      </c>
      <c r="AZ155" s="2" t="s">
        <v>141</v>
      </c>
      <c r="BA155" s="10">
        <f>IFERROR(VLOOKUP(AZ155,Dicionário!A:B,2,0),"Conferir")</f>
        <v>2</v>
      </c>
      <c r="BB155" s="2">
        <v>0</v>
      </c>
      <c r="BC155" s="2" t="s">
        <v>141</v>
      </c>
      <c r="BD155" s="10">
        <f>IFERROR(VLOOKUP(BC155,Dicionário!A:B,2,0),"Conferir")</f>
        <v>2</v>
      </c>
      <c r="BF155" s="2">
        <v>0</v>
      </c>
      <c r="BG155" s="2" t="s">
        <v>143</v>
      </c>
      <c r="BH155" s="10">
        <f>IFERROR(VLOOKUP(BG155,Dicionário!$A:$B,2,0),"CONFERIR")</f>
        <v>1</v>
      </c>
      <c r="BI155" s="2">
        <v>0</v>
      </c>
      <c r="BJ155" s="2" t="s">
        <v>377</v>
      </c>
      <c r="BK155" s="10">
        <f>IFERROR(VLOOKUP(BJ155,Dicionário!$A:$B,2,0),"CONFERIR")</f>
        <v>2</v>
      </c>
      <c r="BL155" s="2">
        <v>0</v>
      </c>
      <c r="BM155" s="2" t="s">
        <v>150</v>
      </c>
      <c r="BN155" s="10">
        <f>IFERROR(VLOOKUP(BM155,Dicionário!$A:$B,2,0),"CONFERIR")</f>
        <v>2</v>
      </c>
      <c r="BO155" s="2">
        <v>40</v>
      </c>
      <c r="BP155" s="2" t="s">
        <v>146</v>
      </c>
      <c r="BQ155" s="10">
        <f>IFERROR(VLOOKUP(BP155,Dicionário!$A:$B,2,0),"CONFERIR")</f>
        <v>2</v>
      </c>
      <c r="BR155" s="2">
        <v>131</v>
      </c>
      <c r="BS155" s="2" t="s">
        <v>146</v>
      </c>
      <c r="BT155" s="10">
        <f>IFERROR(VLOOKUP(BS155,Dicionário!$A:$B,2,0),"CONFERIR")</f>
        <v>2</v>
      </c>
      <c r="BU155" s="2">
        <v>140</v>
      </c>
      <c r="BV155" s="2" t="s">
        <v>147</v>
      </c>
      <c r="BW155" s="10">
        <f>IFERROR(VLOOKUP(BV155,Dicionário!$A:$B,2,0),"CONFERIR")</f>
        <v>2</v>
      </c>
      <c r="BX155" s="2" t="s">
        <v>148</v>
      </c>
      <c r="BY155" s="2">
        <v>80</v>
      </c>
      <c r="BZ155" s="2" t="s">
        <v>763</v>
      </c>
      <c r="CA155" s="10">
        <f>IFERROR(VLOOKUP(BZ155,Dicionário!$A:$B,2,0),"CONFERIR")</f>
        <v>0</v>
      </c>
      <c r="CB155" s="2">
        <v>300</v>
      </c>
      <c r="CC155" s="2">
        <v>0</v>
      </c>
      <c r="CD155" s="2" t="s">
        <v>150</v>
      </c>
      <c r="CE155" s="10">
        <f>IFERROR(VLOOKUP(CD155,Dicionário!$A:$B,2,0),"CONFERIR")</f>
        <v>2</v>
      </c>
      <c r="CF155" s="2">
        <v>0</v>
      </c>
      <c r="CG155" s="2" t="s">
        <v>150</v>
      </c>
      <c r="CH155" s="10">
        <f>IFERROR(VLOOKUP(CG155,Dicionário!$A:$B,2,0),"CONFERIR")</f>
        <v>2</v>
      </c>
      <c r="CI155" s="2">
        <v>354</v>
      </c>
      <c r="CJ155" s="2" t="s">
        <v>152</v>
      </c>
      <c r="CK155" s="10">
        <f>IFERROR(VLOOKUP(CJ155,Dicionário!$A:$B,2,0),"CONFERIR")</f>
        <v>2</v>
      </c>
      <c r="CL155" s="2" t="s">
        <v>1667</v>
      </c>
      <c r="CM155" s="2">
        <v>0</v>
      </c>
      <c r="CN155" s="2">
        <v>0</v>
      </c>
      <c r="CO155" s="2">
        <v>0</v>
      </c>
      <c r="CP155" s="2" t="s">
        <v>150</v>
      </c>
      <c r="CQ155" s="10">
        <f>IFERROR(VLOOKUP(CP155,Dicionário!$A:$B,2,0),"CONFERIR")</f>
        <v>2</v>
      </c>
      <c r="CR155" s="2">
        <v>0</v>
      </c>
      <c r="CS155" s="2" t="s">
        <v>154</v>
      </c>
      <c r="CT155" s="10">
        <f>IFERROR(VLOOKUP(CS155,Dicionário!A:B,2,0),"Conferir")</f>
        <v>2</v>
      </c>
      <c r="CU155" s="2">
        <v>0</v>
      </c>
      <c r="CV155" s="2" t="s">
        <v>150</v>
      </c>
      <c r="CW155" s="10">
        <f>IFERROR(VLOOKUP(CV155,Dicionário!A:B,2,0),"Conferir")</f>
        <v>2</v>
      </c>
      <c r="CX155" s="2">
        <f t="shared" si="4"/>
        <v>0</v>
      </c>
      <c r="CY155" s="2">
        <v>0</v>
      </c>
      <c r="CZ155" s="2" t="s">
        <v>150</v>
      </c>
      <c r="DA155" s="10">
        <f>IFERROR(VLOOKUP(CZ155,Dicionário!$A:$B,2,0),"CONFERIR")</f>
        <v>2</v>
      </c>
      <c r="DC155" s="2" t="s">
        <v>155</v>
      </c>
      <c r="DD155" s="2" t="s">
        <v>451</v>
      </c>
      <c r="DE155" s="10">
        <f>IFERROR(VLOOKUP(DD155,Dicionário!A:B,2,0),"Conferir")</f>
        <v>3</v>
      </c>
      <c r="DF155" s="2" t="s">
        <v>156</v>
      </c>
      <c r="DG155" s="2" t="s">
        <v>191</v>
      </c>
      <c r="DH155" s="2" t="s">
        <v>157</v>
      </c>
      <c r="DI155" s="10">
        <f>IFERROR(VLOOKUP(DH155,Dicionário!$A:$B,2,0),"CONFERIR")</f>
        <v>2</v>
      </c>
      <c r="DJ155" s="2" t="s">
        <v>229</v>
      </c>
      <c r="DK155" s="10">
        <f>IFERROR(VLOOKUP(DJ155,Dicionário!A:B,2,0),"Conferir")</f>
        <v>2</v>
      </c>
      <c r="DL155" s="2" t="s">
        <v>229</v>
      </c>
      <c r="DM155" s="10">
        <f>IFERROR(VLOOKUP(DL155,Dicionário!A:B,2,0),"Conferir")</f>
        <v>2</v>
      </c>
      <c r="DN155" s="2" t="s">
        <v>126</v>
      </c>
      <c r="DO155" s="10">
        <f>IFERROR(VLOOKUP(DN155,Dicionário!A:B,2,0),"Conferir")</f>
        <v>2</v>
      </c>
      <c r="DP155" s="2" t="s">
        <v>126</v>
      </c>
      <c r="DQ155" s="10">
        <f>IFERROR(VLOOKUP(DP155,Dicionário!A:B,2,0),"Conferir")</f>
        <v>2</v>
      </c>
      <c r="DS155" s="2">
        <f t="shared" si="5"/>
        <v>2300</v>
      </c>
      <c r="DT155" s="2">
        <f t="shared" si="6"/>
        <v>1045</v>
      </c>
      <c r="DU155" s="2">
        <v>20</v>
      </c>
      <c r="DV155" s="2">
        <v>2021</v>
      </c>
    </row>
    <row r="156" spans="1:126" ht="13" x14ac:dyDescent="0.15">
      <c r="A156" s="6">
        <v>44966.486569641202</v>
      </c>
      <c r="B156" s="2" t="s">
        <v>1710</v>
      </c>
      <c r="C156" s="2" t="s">
        <v>1708</v>
      </c>
      <c r="D156" s="2" t="s">
        <v>231</v>
      </c>
      <c r="E156" s="2" t="s">
        <v>125</v>
      </c>
      <c r="F156" s="2" t="s">
        <v>126</v>
      </c>
      <c r="G156" s="2" t="s">
        <v>126</v>
      </c>
      <c r="H156" s="2" t="s">
        <v>162</v>
      </c>
      <c r="I156" s="2">
        <v>1</v>
      </c>
      <c r="J156" s="2" t="s">
        <v>127</v>
      </c>
      <c r="K156" s="2" t="s">
        <v>128</v>
      </c>
      <c r="L156" s="2" t="s">
        <v>163</v>
      </c>
      <c r="M156" s="2" t="s">
        <v>1709</v>
      </c>
      <c r="N156" s="2">
        <v>2023020401</v>
      </c>
      <c r="O156" s="2">
        <v>11946437185</v>
      </c>
      <c r="P156" s="2">
        <v>556257418</v>
      </c>
      <c r="Q156" s="2">
        <v>49374285860</v>
      </c>
      <c r="R156" s="7">
        <v>38178</v>
      </c>
      <c r="S156" s="2" t="s">
        <v>224</v>
      </c>
      <c r="T156" s="2" t="s">
        <v>133</v>
      </c>
      <c r="U156" s="2" t="s">
        <v>1711</v>
      </c>
      <c r="V156" s="8" t="s">
        <v>1712</v>
      </c>
      <c r="W156" s="2" t="s">
        <v>168</v>
      </c>
      <c r="X156" s="2" t="s">
        <v>137</v>
      </c>
      <c r="Y156" s="2" t="s">
        <v>138</v>
      </c>
      <c r="Z156" s="2" t="s">
        <v>139</v>
      </c>
      <c r="AB156" s="2">
        <v>2</v>
      </c>
      <c r="AC156" s="2">
        <v>2</v>
      </c>
      <c r="AD156" s="2">
        <f t="shared" si="0"/>
        <v>4</v>
      </c>
      <c r="AF156" s="2">
        <f t="shared" si="1"/>
        <v>4</v>
      </c>
      <c r="AG156" s="2" t="str">
        <f t="shared" si="2"/>
        <v>Ok</v>
      </c>
      <c r="AH156" s="2" t="s">
        <v>140</v>
      </c>
      <c r="AI156" s="2">
        <v>0</v>
      </c>
      <c r="AJ156" s="2" t="s">
        <v>141</v>
      </c>
      <c r="AK156" s="2">
        <f>IFERROR(VLOOKUP(AJ156,Dicionário!A:B,2,0),"Conferir")</f>
        <v>2</v>
      </c>
      <c r="AL156" s="2">
        <v>0</v>
      </c>
      <c r="AM156" s="2" t="s">
        <v>141</v>
      </c>
      <c r="AN156" s="9">
        <f>IFERROR(VLOOKUP(AM156,Dicionário!A:B,2,0),"Conferir")</f>
        <v>2</v>
      </c>
      <c r="AO156" s="2">
        <v>3665</v>
      </c>
      <c r="AP156" s="2" t="s">
        <v>142</v>
      </c>
      <c r="AQ156" s="2">
        <f>IFERROR(VLOOKUP(AP156,Dicionário!A:B,2,0),"Conferir")</f>
        <v>2</v>
      </c>
      <c r="AR156" s="2">
        <v>0</v>
      </c>
      <c r="AS156" s="2" t="s">
        <v>141</v>
      </c>
      <c r="AT156" s="9">
        <f>IFERROR(VLOOKUP(AS156,Dicionário!A:B,2,0),"Conferir")</f>
        <v>2</v>
      </c>
      <c r="AU156" s="2">
        <v>0</v>
      </c>
      <c r="AV156" s="2">
        <f t="shared" si="20"/>
        <v>10</v>
      </c>
      <c r="AW156" s="2" t="s">
        <v>141</v>
      </c>
      <c r="AX156" s="9">
        <f>IFERROR(VLOOKUP(AW156,Dicionário!A:B,2,0),"Conferir")</f>
        <v>2</v>
      </c>
      <c r="AY156" s="2">
        <v>0</v>
      </c>
      <c r="AZ156" s="2" t="s">
        <v>141</v>
      </c>
      <c r="BA156" s="10">
        <f>IFERROR(VLOOKUP(AZ156,Dicionário!A:B,2,0),"Conferir")</f>
        <v>2</v>
      </c>
      <c r="BB156" s="2">
        <v>0</v>
      </c>
      <c r="BC156" s="2" t="s">
        <v>141</v>
      </c>
      <c r="BD156" s="10">
        <f>IFERROR(VLOOKUP(BC156,Dicionário!A:B,2,0),"Conferir")</f>
        <v>2</v>
      </c>
      <c r="BF156" s="2">
        <v>0</v>
      </c>
      <c r="BG156" s="2" t="s">
        <v>237</v>
      </c>
      <c r="BH156" s="10">
        <f>IFERROR(VLOOKUP(BG156,Dicionário!$A:$B,2,0),"CONFERIR")</f>
        <v>4</v>
      </c>
      <c r="BI156" s="2">
        <v>0</v>
      </c>
      <c r="BJ156" s="2" t="s">
        <v>238</v>
      </c>
      <c r="BK156" s="10">
        <f>IFERROR(VLOOKUP(BJ156,Dicionário!$A:$B,2,0),"CONFERIR")</f>
        <v>2</v>
      </c>
      <c r="BL156" s="2">
        <v>0</v>
      </c>
      <c r="BM156" s="2" t="s">
        <v>150</v>
      </c>
      <c r="BN156" s="10">
        <f>IFERROR(VLOOKUP(BM156,Dicionário!$A:$B,2,0),"CONFERIR")</f>
        <v>2</v>
      </c>
      <c r="BO156" s="2">
        <v>70</v>
      </c>
      <c r="BP156" s="2" t="s">
        <v>146</v>
      </c>
      <c r="BQ156" s="10">
        <f>IFERROR(VLOOKUP(BP156,Dicionário!$A:$B,2,0),"CONFERIR")</f>
        <v>2</v>
      </c>
      <c r="BR156" s="2">
        <v>82</v>
      </c>
      <c r="BS156" s="2" t="s">
        <v>146</v>
      </c>
      <c r="BT156" s="10">
        <f>IFERROR(VLOOKUP(BS156,Dicionário!$A:$B,2,0),"CONFERIR")</f>
        <v>2</v>
      </c>
      <c r="BU156" s="2">
        <v>70</v>
      </c>
      <c r="BV156" s="2" t="s">
        <v>353</v>
      </c>
      <c r="BW156" s="10">
        <f>IFERROR(VLOOKUP(BV156,Dicionário!$A:$B,2,0),"CONFERIR")</f>
        <v>0</v>
      </c>
      <c r="BX156" s="2" t="s">
        <v>148</v>
      </c>
      <c r="BY156" s="2">
        <v>80</v>
      </c>
      <c r="BZ156" s="2" t="s">
        <v>266</v>
      </c>
      <c r="CA156" s="10">
        <f>IFERROR(VLOOKUP(BZ156,Dicionário!$A:$B,2,0),"CONFERIR")</f>
        <v>0</v>
      </c>
      <c r="CB156" s="2">
        <v>97</v>
      </c>
      <c r="CC156" s="2">
        <v>0</v>
      </c>
      <c r="CD156" s="2" t="s">
        <v>150</v>
      </c>
      <c r="CE156" s="10">
        <f>IFERROR(VLOOKUP(CD156,Dicionário!$A:$B,2,0),"CONFERIR")</f>
        <v>2</v>
      </c>
      <c r="CF156" s="2">
        <v>235</v>
      </c>
      <c r="CG156" s="2" t="s">
        <v>297</v>
      </c>
      <c r="CH156" s="10">
        <f>IFERROR(VLOOKUP(CG156,Dicionário!$A:$B,2,0),"CONFERIR")</f>
        <v>2</v>
      </c>
      <c r="CI156" s="2">
        <v>530</v>
      </c>
      <c r="CJ156" s="2" t="s">
        <v>152</v>
      </c>
      <c r="CK156" s="10">
        <f>IFERROR(VLOOKUP(CJ156,Dicionário!$A:$B,2,0),"CONFERIR")</f>
        <v>2</v>
      </c>
      <c r="CL156" s="2" t="s">
        <v>1713</v>
      </c>
      <c r="CM156" s="2">
        <v>0</v>
      </c>
      <c r="CN156" s="2">
        <v>0</v>
      </c>
      <c r="CO156" s="2">
        <v>0</v>
      </c>
      <c r="CP156" s="2" t="s">
        <v>150</v>
      </c>
      <c r="CQ156" s="10">
        <f>IFERROR(VLOOKUP(CP156,Dicionário!$A:$B,2,0),"CONFERIR")</f>
        <v>2</v>
      </c>
      <c r="CR156" s="2">
        <v>0</v>
      </c>
      <c r="CS156" s="2" t="s">
        <v>154</v>
      </c>
      <c r="CT156" s="10">
        <f>IFERROR(VLOOKUP(CS156,Dicionário!A:B,2,0),"Conferir")</f>
        <v>2</v>
      </c>
      <c r="CU156" s="2">
        <v>117</v>
      </c>
      <c r="CV156" s="2" t="s">
        <v>154</v>
      </c>
      <c r="CW156" s="10">
        <f>IFERROR(VLOOKUP(CV156,Dicionário!A:B,2,0),"Conferir")</f>
        <v>2</v>
      </c>
      <c r="CX156" s="2">
        <f t="shared" si="4"/>
        <v>9.75</v>
      </c>
      <c r="CY156" s="2">
        <v>383</v>
      </c>
      <c r="CZ156" s="2" t="s">
        <v>154</v>
      </c>
      <c r="DA156" s="10">
        <f>IFERROR(VLOOKUP(CZ156,Dicionário!$A:$B,2,0),"CONFERIR")</f>
        <v>2</v>
      </c>
      <c r="DB156" s="2" t="s">
        <v>1714</v>
      </c>
      <c r="DC156" s="2" t="s">
        <v>203</v>
      </c>
      <c r="DD156" s="2" t="s">
        <v>155</v>
      </c>
      <c r="DE156" s="10">
        <f>IFERROR(VLOOKUP(DD156,Dicionário!A:B,2,0),"Conferir")</f>
        <v>1</v>
      </c>
      <c r="DF156" s="2" t="s">
        <v>156</v>
      </c>
      <c r="DH156" s="2" t="s">
        <v>157</v>
      </c>
      <c r="DI156" s="10">
        <f>IFERROR(VLOOKUP(DH156,Dicionário!$A:$B,2,0),"CONFERIR")</f>
        <v>2</v>
      </c>
      <c r="DJ156" s="2" t="s">
        <v>519</v>
      </c>
      <c r="DK156" s="10">
        <f>IFERROR(VLOOKUP(DJ156,Dicionário!A:B,2,0),"Conferir")</f>
        <v>1</v>
      </c>
      <c r="DL156" s="2" t="s">
        <v>206</v>
      </c>
      <c r="DM156" s="10">
        <f>IFERROR(VLOOKUP(DL156,Dicionário!A:B,2,0),"Conferir")</f>
        <v>7</v>
      </c>
      <c r="DN156" s="2" t="s">
        <v>126</v>
      </c>
      <c r="DO156" s="10">
        <f>IFERROR(VLOOKUP(DN156,Dicionário!A:B,2,0),"Conferir")</f>
        <v>2</v>
      </c>
      <c r="DP156" s="2" t="s">
        <v>126</v>
      </c>
      <c r="DQ156" s="10">
        <f>IFERROR(VLOOKUP(DP156,Dicionário!A:B,2,0),"Conferir")</f>
        <v>2</v>
      </c>
      <c r="DS156" s="2">
        <f t="shared" si="5"/>
        <v>3665</v>
      </c>
      <c r="DT156" s="2">
        <f t="shared" si="6"/>
        <v>1547</v>
      </c>
      <c r="DU156" s="2">
        <v>19</v>
      </c>
      <c r="DV156" s="2">
        <v>2022</v>
      </c>
    </row>
    <row r="157" spans="1:126" ht="13" x14ac:dyDescent="0.15">
      <c r="A157" s="6">
        <v>44966.6384759375</v>
      </c>
      <c r="B157" s="2" t="s">
        <v>839</v>
      </c>
      <c r="C157" s="2" t="s">
        <v>837</v>
      </c>
      <c r="D157" s="2" t="s">
        <v>159</v>
      </c>
      <c r="E157" s="2" t="s">
        <v>125</v>
      </c>
      <c r="F157" s="2" t="s">
        <v>126</v>
      </c>
      <c r="G157" s="2" t="s">
        <v>126</v>
      </c>
      <c r="H157" s="2">
        <v>1</v>
      </c>
      <c r="I157" s="2" t="s">
        <v>162</v>
      </c>
      <c r="J157" s="2" t="s">
        <v>127</v>
      </c>
      <c r="K157" s="2" t="s">
        <v>209</v>
      </c>
      <c r="L157" s="2" t="s">
        <v>209</v>
      </c>
      <c r="M157" s="2" t="s">
        <v>838</v>
      </c>
      <c r="N157" s="2">
        <v>2023020163</v>
      </c>
      <c r="O157" s="2">
        <v>11988311564</v>
      </c>
      <c r="P157" s="2">
        <v>589045647</v>
      </c>
      <c r="Q157" s="2">
        <v>48691475803</v>
      </c>
      <c r="R157" s="7">
        <v>38255</v>
      </c>
      <c r="S157" s="2" t="s">
        <v>224</v>
      </c>
      <c r="T157" s="2" t="s">
        <v>133</v>
      </c>
      <c r="U157" s="2" t="s">
        <v>840</v>
      </c>
      <c r="V157" s="8" t="s">
        <v>841</v>
      </c>
      <c r="W157" s="2" t="s">
        <v>168</v>
      </c>
      <c r="X157" s="2" t="s">
        <v>137</v>
      </c>
      <c r="Y157" s="2" t="s">
        <v>138</v>
      </c>
      <c r="Z157" s="2" t="s">
        <v>139</v>
      </c>
      <c r="AB157" s="2">
        <v>3</v>
      </c>
      <c r="AC157" s="2">
        <v>3</v>
      </c>
      <c r="AD157" s="2">
        <f t="shared" si="0"/>
        <v>6</v>
      </c>
      <c r="AF157" s="2">
        <f t="shared" si="1"/>
        <v>6</v>
      </c>
      <c r="AG157" s="2" t="str">
        <f t="shared" si="2"/>
        <v>Ok</v>
      </c>
      <c r="AH157" s="2" t="s">
        <v>140</v>
      </c>
      <c r="AI157" s="2">
        <v>0</v>
      </c>
      <c r="AJ157" s="2" t="s">
        <v>141</v>
      </c>
      <c r="AK157" s="2">
        <f>IFERROR(VLOOKUP(AJ157,Dicionário!A:B,2,0),"Conferir")</f>
        <v>2</v>
      </c>
      <c r="AL157" s="2">
        <v>0</v>
      </c>
      <c r="AM157" s="2" t="s">
        <v>141</v>
      </c>
      <c r="AN157" s="9">
        <f>IFERROR(VLOOKUP(AM157,Dicionário!A:B,2,0),"Conferir")</f>
        <v>2</v>
      </c>
      <c r="AO157" s="2">
        <v>0</v>
      </c>
      <c r="AP157" s="2" t="s">
        <v>141</v>
      </c>
      <c r="AQ157" s="2">
        <f>IFERROR(VLOOKUP(AP157,Dicionário!A:B,2,0),"Conferir")</f>
        <v>2</v>
      </c>
      <c r="AR157" s="2">
        <v>1540</v>
      </c>
      <c r="AS157" s="2" t="s">
        <v>142</v>
      </c>
      <c r="AT157" s="9">
        <f>IFERROR(VLOOKUP(AS157,Dicionário!A:B,2,0),"Conferir")</f>
        <v>2</v>
      </c>
      <c r="AU157" s="2">
        <v>0</v>
      </c>
      <c r="AV157" s="2">
        <f t="shared" si="20"/>
        <v>0</v>
      </c>
      <c r="AW157" s="2" t="s">
        <v>141</v>
      </c>
      <c r="AX157" s="9">
        <f>IFERROR(VLOOKUP(AW157,Dicionário!A:B,2,0),"Conferir")</f>
        <v>2</v>
      </c>
      <c r="AY157" s="2">
        <v>0</v>
      </c>
      <c r="AZ157" s="2" t="s">
        <v>141</v>
      </c>
      <c r="BA157" s="10">
        <f>IFERROR(VLOOKUP(AZ157,Dicionário!A:B,2,0),"Conferir")</f>
        <v>2</v>
      </c>
      <c r="BB157" s="2">
        <v>0</v>
      </c>
      <c r="BC157" s="2" t="s">
        <v>141</v>
      </c>
      <c r="BD157" s="10">
        <f>IFERROR(VLOOKUP(BC157,Dicionário!A:B,2,0),"Conferir")</f>
        <v>2</v>
      </c>
      <c r="BF157" s="2">
        <v>1</v>
      </c>
      <c r="BG157" s="2" t="s">
        <v>143</v>
      </c>
      <c r="BH157" s="10">
        <f>IFERROR(VLOOKUP(BG157,Dicionário!$A:$B,2,0),"CONFERIR")</f>
        <v>1</v>
      </c>
      <c r="BI157" s="2">
        <v>0</v>
      </c>
      <c r="BJ157" s="2" t="s">
        <v>144</v>
      </c>
      <c r="BK157" s="10">
        <f>IFERROR(VLOOKUP(BJ157,Dicionário!$A:$B,2,0),"CONFERIR")</f>
        <v>2</v>
      </c>
      <c r="BL157" s="2">
        <v>150</v>
      </c>
      <c r="BM157" s="2" t="s">
        <v>145</v>
      </c>
      <c r="BN157" s="10">
        <f>IFERROR(VLOOKUP(BM157,Dicionário!$A:$B,2,0),"CONFERIR")</f>
        <v>2</v>
      </c>
      <c r="BO157" s="2">
        <v>60</v>
      </c>
      <c r="BP157" s="2" t="s">
        <v>146</v>
      </c>
      <c r="BQ157" s="10">
        <f>IFERROR(VLOOKUP(BP157,Dicionário!$A:$B,2,0),"CONFERIR")</f>
        <v>2</v>
      </c>
      <c r="BR157" s="2">
        <v>248</v>
      </c>
      <c r="BS157" s="2" t="s">
        <v>146</v>
      </c>
      <c r="BT157" s="10">
        <f>IFERROR(VLOOKUP(BS157,Dicionário!$A:$B,2,0),"CONFERIR")</f>
        <v>2</v>
      </c>
      <c r="BU157" s="2">
        <v>0</v>
      </c>
      <c r="BV157" s="2" t="s">
        <v>150</v>
      </c>
      <c r="BW157" s="10">
        <f>IFERROR(VLOOKUP(BV157,Dicionário!$A:$B,2,0),"CONFERIR")</f>
        <v>2</v>
      </c>
      <c r="BX157" s="2" t="s">
        <v>148</v>
      </c>
      <c r="BY157" s="2">
        <v>79</v>
      </c>
      <c r="BZ157" s="2" t="s">
        <v>149</v>
      </c>
      <c r="CA157" s="10">
        <f>IFERROR(VLOOKUP(BZ157,Dicionário!$A:$B,2,0),"CONFERIR")</f>
        <v>2</v>
      </c>
      <c r="CB157" s="2">
        <v>0</v>
      </c>
      <c r="CC157" s="2">
        <v>0</v>
      </c>
      <c r="CD157" s="2" t="s">
        <v>150</v>
      </c>
      <c r="CE157" s="10">
        <f>IFERROR(VLOOKUP(CD157,Dicionário!$A:$B,2,0),"CONFERIR")</f>
        <v>2</v>
      </c>
      <c r="CF157" s="2">
        <v>20</v>
      </c>
      <c r="CG157" s="2" t="s">
        <v>151</v>
      </c>
      <c r="CH157" s="10">
        <f>IFERROR(VLOOKUP(CG157,Dicionário!$A:$B,2,0),"CONFERIR")</f>
        <v>2</v>
      </c>
      <c r="CI157" s="2">
        <v>15</v>
      </c>
      <c r="CJ157" s="2" t="s">
        <v>175</v>
      </c>
      <c r="CK157" s="10">
        <f>IFERROR(VLOOKUP(CJ157,Dicionário!$A:$B,2,0),"CONFERIR")</f>
        <v>2</v>
      </c>
      <c r="CL157" s="2" t="s">
        <v>842</v>
      </c>
      <c r="CM157" s="2">
        <v>0</v>
      </c>
      <c r="CN157" s="2">
        <v>0</v>
      </c>
      <c r="CO157" s="2">
        <v>0</v>
      </c>
      <c r="CP157" s="2" t="s">
        <v>150</v>
      </c>
      <c r="CQ157" s="10">
        <f>IFERROR(VLOOKUP(CP157,Dicionário!$A:$B,2,0),"CONFERIR")</f>
        <v>2</v>
      </c>
      <c r="CR157" s="2">
        <v>0</v>
      </c>
      <c r="CS157" s="2" t="s">
        <v>150</v>
      </c>
      <c r="CT157" s="10">
        <f>IFERROR(VLOOKUP(CS157,Dicionário!A:B,2,0),"Conferir")</f>
        <v>2</v>
      </c>
      <c r="CU157" s="2">
        <v>0</v>
      </c>
      <c r="CV157" s="2" t="s">
        <v>150</v>
      </c>
      <c r="CW157" s="10">
        <f>IFERROR(VLOOKUP(CV157,Dicionário!A:B,2,0),"Conferir")</f>
        <v>2</v>
      </c>
      <c r="CX157" s="2">
        <f t="shared" si="4"/>
        <v>0</v>
      </c>
      <c r="CY157" s="2">
        <v>0</v>
      </c>
      <c r="CZ157" s="2" t="s">
        <v>150</v>
      </c>
      <c r="DA157" s="10">
        <f>IFERROR(VLOOKUP(CZ157,Dicionário!$A:$B,2,0),"CONFERIR")</f>
        <v>2</v>
      </c>
      <c r="DC157" s="2" t="s">
        <v>155</v>
      </c>
      <c r="DD157" s="2" t="s">
        <v>155</v>
      </c>
      <c r="DE157" s="10">
        <f>IFERROR(VLOOKUP(DD157,Dicionário!A:B,2,0),"Conferir")</f>
        <v>1</v>
      </c>
      <c r="DF157" s="2" t="s">
        <v>156</v>
      </c>
      <c r="DH157" s="2" t="s">
        <v>157</v>
      </c>
      <c r="DI157" s="10">
        <f>IFERROR(VLOOKUP(DH157,Dicionário!$A:$B,2,0),"CONFERIR")</f>
        <v>2</v>
      </c>
      <c r="DJ157" s="2" t="s">
        <v>519</v>
      </c>
      <c r="DK157" s="10">
        <f>IFERROR(VLOOKUP(DJ157,Dicionário!A:B,2,0),"Conferir")</f>
        <v>1</v>
      </c>
      <c r="DL157" s="2" t="s">
        <v>206</v>
      </c>
      <c r="DM157" s="10">
        <f>IFERROR(VLOOKUP(DL157,Dicionário!A:B,2,0),"Conferir")</f>
        <v>7</v>
      </c>
      <c r="DN157" s="2" t="s">
        <v>126</v>
      </c>
      <c r="DO157" s="10">
        <f>IFERROR(VLOOKUP(DN157,Dicionário!A:B,2,0),"Conferir")</f>
        <v>2</v>
      </c>
      <c r="DP157" s="2" t="s">
        <v>126</v>
      </c>
      <c r="DQ157" s="10">
        <f>IFERROR(VLOOKUP(DP157,Dicionário!A:B,2,0),"Conferir")</f>
        <v>2</v>
      </c>
      <c r="DS157" s="2">
        <f t="shared" si="5"/>
        <v>1540</v>
      </c>
      <c r="DT157" s="2">
        <f t="shared" si="6"/>
        <v>572</v>
      </c>
      <c r="DU157" s="2">
        <v>19</v>
      </c>
      <c r="DV157" s="2">
        <v>2022</v>
      </c>
    </row>
    <row r="158" spans="1:126" ht="13" x14ac:dyDescent="0.15">
      <c r="A158" s="6">
        <v>44965.620907025463</v>
      </c>
      <c r="B158" s="2" t="s">
        <v>1349</v>
      </c>
      <c r="C158" s="2" t="s">
        <v>1346</v>
      </c>
      <c r="D158" s="2" t="s">
        <v>934</v>
      </c>
      <c r="E158" s="2" t="s">
        <v>125</v>
      </c>
      <c r="F158" s="2" t="s">
        <v>126</v>
      </c>
      <c r="G158" s="2" t="s">
        <v>1347</v>
      </c>
      <c r="H158" s="2">
        <v>4</v>
      </c>
      <c r="I158" s="2">
        <v>2</v>
      </c>
      <c r="J158" s="2" t="s">
        <v>127</v>
      </c>
      <c r="K158" s="2" t="s">
        <v>128</v>
      </c>
      <c r="L158" s="2" t="s">
        <v>163</v>
      </c>
      <c r="M158" s="2" t="s">
        <v>1348</v>
      </c>
      <c r="N158" s="2">
        <v>2023020310</v>
      </c>
      <c r="O158" s="2">
        <v>11999962114</v>
      </c>
      <c r="P158" s="2">
        <v>527051561</v>
      </c>
      <c r="Q158" s="2">
        <v>44911875844</v>
      </c>
      <c r="R158" s="7">
        <v>38204</v>
      </c>
      <c r="S158" s="2" t="s">
        <v>387</v>
      </c>
      <c r="T158" s="2" t="s">
        <v>133</v>
      </c>
      <c r="U158" s="2" t="s">
        <v>1350</v>
      </c>
      <c r="V158" s="8" t="s">
        <v>1351</v>
      </c>
      <c r="W158" s="2" t="s">
        <v>168</v>
      </c>
      <c r="X158" s="2" t="s">
        <v>137</v>
      </c>
      <c r="Y158" s="2" t="s">
        <v>138</v>
      </c>
      <c r="Z158" s="2" t="s">
        <v>139</v>
      </c>
      <c r="AB158" s="2">
        <v>2</v>
      </c>
      <c r="AC158" s="2">
        <v>1</v>
      </c>
      <c r="AD158" s="2">
        <f t="shared" si="0"/>
        <v>2</v>
      </c>
      <c r="AF158" s="2">
        <f t="shared" si="1"/>
        <v>2</v>
      </c>
      <c r="AG158" s="2" t="str">
        <f t="shared" si="2"/>
        <v>Ok</v>
      </c>
      <c r="AH158" s="2" t="s">
        <v>140</v>
      </c>
      <c r="AI158" s="2">
        <v>0</v>
      </c>
      <c r="AJ158" s="2" t="s">
        <v>141</v>
      </c>
      <c r="AK158" s="2">
        <f>IFERROR(VLOOKUP(AJ158,Dicionário!A:B,2,0),"Conferir")</f>
        <v>2</v>
      </c>
      <c r="AL158" s="2">
        <v>0</v>
      </c>
      <c r="AM158" s="2" t="s">
        <v>141</v>
      </c>
      <c r="AN158" s="9">
        <f>IFERROR(VLOOKUP(AM158,Dicionário!A:B,2,0),"Conferir")</f>
        <v>2</v>
      </c>
      <c r="AO158" s="2">
        <v>0</v>
      </c>
      <c r="AP158" s="2" t="s">
        <v>141</v>
      </c>
      <c r="AQ158" s="2">
        <f>IFERROR(VLOOKUP(AP158,Dicionário!A:B,2,0),"Conferir")</f>
        <v>2</v>
      </c>
      <c r="AR158" s="2">
        <v>0</v>
      </c>
      <c r="AS158" s="2" t="s">
        <v>141</v>
      </c>
      <c r="AT158" s="9">
        <f>IFERROR(VLOOKUP(AS158,Dicionário!A:B,2,0),"Conferir")</f>
        <v>2</v>
      </c>
      <c r="AU158" s="2">
        <v>0</v>
      </c>
      <c r="AV158" s="2">
        <f t="shared" si="20"/>
        <v>0</v>
      </c>
      <c r="AW158" s="2" t="s">
        <v>141</v>
      </c>
      <c r="AX158" s="9">
        <f>IFERROR(VLOOKUP(AW158,Dicionário!A:B,2,0),"Conferir")</f>
        <v>2</v>
      </c>
      <c r="AY158" s="2">
        <v>1302</v>
      </c>
      <c r="AZ158" s="2" t="s">
        <v>200</v>
      </c>
      <c r="BA158" s="10">
        <f>IFERROR(VLOOKUP(AZ158,Dicionário!A:B,2,0),"Conferir")</f>
        <v>0</v>
      </c>
      <c r="BB158" s="2">
        <v>0</v>
      </c>
      <c r="BC158" s="2" t="s">
        <v>141</v>
      </c>
      <c r="BD158" s="10">
        <f>IFERROR(VLOOKUP(BC158,Dicionário!A:B,2,0),"Conferir")</f>
        <v>2</v>
      </c>
      <c r="BF158" s="2">
        <v>0</v>
      </c>
      <c r="BG158" s="2" t="s">
        <v>143</v>
      </c>
      <c r="BH158" s="10">
        <f>IFERROR(VLOOKUP(BG158,Dicionário!$A:$B,2,0),"CONFERIR")</f>
        <v>1</v>
      </c>
      <c r="BI158" s="2">
        <v>0</v>
      </c>
      <c r="BJ158" s="2" t="s">
        <v>144</v>
      </c>
      <c r="BK158" s="10">
        <f>IFERROR(VLOOKUP(BJ158,Dicionário!$A:$B,2,0),"CONFERIR")</f>
        <v>2</v>
      </c>
      <c r="BL158" s="2">
        <v>64</v>
      </c>
      <c r="BM158" s="2" t="s">
        <v>145</v>
      </c>
      <c r="BN158" s="10">
        <f>IFERROR(VLOOKUP(BM158,Dicionário!$A:$B,2,0),"CONFERIR")</f>
        <v>2</v>
      </c>
      <c r="BO158" s="2">
        <v>51</v>
      </c>
      <c r="BP158" s="2" t="s">
        <v>146</v>
      </c>
      <c r="BQ158" s="10">
        <f>IFERROR(VLOOKUP(BP158,Dicionário!$A:$B,2,0),"CONFERIR")</f>
        <v>2</v>
      </c>
      <c r="BR158" s="2">
        <v>66</v>
      </c>
      <c r="BS158" s="2" t="s">
        <v>146</v>
      </c>
      <c r="BT158" s="10">
        <f>IFERROR(VLOOKUP(BS158,Dicionário!$A:$B,2,0),"CONFERIR")</f>
        <v>2</v>
      </c>
      <c r="BU158" s="2">
        <v>0</v>
      </c>
      <c r="BV158" s="2" t="s">
        <v>150</v>
      </c>
      <c r="BW158" s="10">
        <f>IFERROR(VLOOKUP(BV158,Dicionário!$A:$B,2,0),"CONFERIR")</f>
        <v>2</v>
      </c>
      <c r="BX158" s="2" t="s">
        <v>174</v>
      </c>
      <c r="BY158" s="2">
        <v>73</v>
      </c>
      <c r="BZ158" s="2" t="s">
        <v>149</v>
      </c>
      <c r="CA158" s="10">
        <f>IFERROR(VLOOKUP(BZ158,Dicionário!$A:$B,2,0),"CONFERIR")</f>
        <v>2</v>
      </c>
      <c r="CB158" s="2">
        <v>100</v>
      </c>
      <c r="CC158" s="2">
        <v>0</v>
      </c>
      <c r="CD158" s="2" t="s">
        <v>150</v>
      </c>
      <c r="CE158" s="10">
        <f>IFERROR(VLOOKUP(CD158,Dicionário!$A:$B,2,0),"CONFERIR")</f>
        <v>2</v>
      </c>
      <c r="CF158" s="2">
        <v>0</v>
      </c>
      <c r="CG158" s="2" t="s">
        <v>150</v>
      </c>
      <c r="CH158" s="10">
        <f>IFERROR(VLOOKUP(CG158,Dicionário!$A:$B,2,0),"CONFERIR")</f>
        <v>2</v>
      </c>
      <c r="CI158" s="2">
        <v>250</v>
      </c>
      <c r="CJ158" s="2" t="s">
        <v>175</v>
      </c>
      <c r="CK158" s="10">
        <f>IFERROR(VLOOKUP(CJ158,Dicionário!$A:$B,2,0),"CONFERIR")</f>
        <v>2</v>
      </c>
      <c r="CL158" s="2" t="s">
        <v>1352</v>
      </c>
      <c r="CM158" s="2">
        <v>0</v>
      </c>
      <c r="CN158" s="2">
        <v>0</v>
      </c>
      <c r="CO158" s="2">
        <v>0</v>
      </c>
      <c r="CP158" s="2" t="s">
        <v>150</v>
      </c>
      <c r="CQ158" s="10">
        <f>IFERROR(VLOOKUP(CP158,Dicionário!$A:$B,2,0),"CONFERIR")</f>
        <v>2</v>
      </c>
      <c r="CR158" s="2">
        <v>0</v>
      </c>
      <c r="CS158" s="2" t="s">
        <v>150</v>
      </c>
      <c r="CT158" s="10">
        <f>IFERROR(VLOOKUP(CS158,Dicionário!A:B,2,0),"Conferir")</f>
        <v>2</v>
      </c>
      <c r="CU158" s="2">
        <v>0</v>
      </c>
      <c r="CV158" s="2" t="s">
        <v>150</v>
      </c>
      <c r="CW158" s="10">
        <f>IFERROR(VLOOKUP(CV158,Dicionário!A:B,2,0),"Conferir")</f>
        <v>2</v>
      </c>
      <c r="CX158" s="2">
        <f t="shared" si="4"/>
        <v>0</v>
      </c>
      <c r="CY158" s="2">
        <v>0</v>
      </c>
      <c r="CZ158" s="2" t="s">
        <v>150</v>
      </c>
      <c r="DA158" s="10">
        <f>IFERROR(VLOOKUP(CZ158,Dicionário!$A:$B,2,0),"CONFERIR")</f>
        <v>2</v>
      </c>
      <c r="DC158" s="2" t="s">
        <v>190</v>
      </c>
      <c r="DD158" s="2" t="s">
        <v>190</v>
      </c>
      <c r="DE158" s="10">
        <f>IFERROR(VLOOKUP(DD158,Dicionário!A:B,2,0),"Conferir")</f>
        <v>2</v>
      </c>
      <c r="DF158" s="2" t="s">
        <v>156</v>
      </c>
      <c r="DG158" s="2" t="s">
        <v>204</v>
      </c>
      <c r="DH158" s="2" t="s">
        <v>300</v>
      </c>
      <c r="DI158" s="10">
        <f>IFERROR(VLOOKUP(DH158,Dicionário!$A:$B,2,0),"CONFERIR")</f>
        <v>1</v>
      </c>
      <c r="DJ158" s="2" t="s">
        <v>206</v>
      </c>
      <c r="DK158" s="10">
        <f>IFERROR(VLOOKUP(DJ158,Dicionário!A:B,2,0),"Conferir")</f>
        <v>7</v>
      </c>
      <c r="DL158" s="2" t="s">
        <v>206</v>
      </c>
      <c r="DM158" s="10">
        <f>IFERROR(VLOOKUP(DL158,Dicionário!A:B,2,0),"Conferir")</f>
        <v>7</v>
      </c>
      <c r="DN158" s="2" t="s">
        <v>126</v>
      </c>
      <c r="DO158" s="10">
        <f>IFERROR(VLOOKUP(DN158,Dicionário!A:B,2,0),"Conferir")</f>
        <v>2</v>
      </c>
      <c r="DP158" s="2" t="s">
        <v>126</v>
      </c>
      <c r="DQ158" s="10">
        <f>IFERROR(VLOOKUP(DP158,Dicionário!A:B,2,0),"Conferir")</f>
        <v>2</v>
      </c>
      <c r="DS158" s="2">
        <f t="shared" si="5"/>
        <v>1302</v>
      </c>
      <c r="DT158" s="2">
        <f t="shared" si="6"/>
        <v>604</v>
      </c>
      <c r="DU158" s="2">
        <v>19</v>
      </c>
      <c r="DV158" s="2">
        <v>2022</v>
      </c>
    </row>
    <row r="159" spans="1:126" ht="13" x14ac:dyDescent="0.15">
      <c r="A159" s="6">
        <v>44965.689052060188</v>
      </c>
      <c r="B159" s="2" t="s">
        <v>1091</v>
      </c>
      <c r="C159" s="2" t="s">
        <v>1089</v>
      </c>
      <c r="D159" s="2" t="s">
        <v>258</v>
      </c>
      <c r="E159" s="2" t="s">
        <v>125</v>
      </c>
      <c r="F159" s="2" t="s">
        <v>125</v>
      </c>
      <c r="G159" s="2" t="s">
        <v>126</v>
      </c>
      <c r="H159" s="2">
        <v>2</v>
      </c>
      <c r="I159" s="2">
        <v>1</v>
      </c>
      <c r="J159" s="2" t="s">
        <v>127</v>
      </c>
      <c r="K159" s="2" t="s">
        <v>128</v>
      </c>
      <c r="L159" s="2" t="s">
        <v>163</v>
      </c>
      <c r="M159" s="2" t="s">
        <v>1090</v>
      </c>
      <c r="N159" s="2">
        <v>2023020223</v>
      </c>
      <c r="O159" s="2">
        <v>11973142709</v>
      </c>
      <c r="P159" s="2">
        <v>394263984</v>
      </c>
      <c r="Q159" s="2">
        <v>36874458876</v>
      </c>
      <c r="R159" s="7">
        <v>38406</v>
      </c>
      <c r="S159" s="2" t="s">
        <v>132</v>
      </c>
      <c r="T159" s="2" t="s">
        <v>133</v>
      </c>
      <c r="U159" s="2" t="s">
        <v>1092</v>
      </c>
      <c r="V159" s="8" t="s">
        <v>1093</v>
      </c>
      <c r="W159" s="2" t="s">
        <v>295</v>
      </c>
      <c r="X159" s="2" t="s">
        <v>137</v>
      </c>
      <c r="Y159" s="2" t="s">
        <v>138</v>
      </c>
      <c r="Z159" s="2" t="s">
        <v>139</v>
      </c>
      <c r="AB159" s="2">
        <v>2</v>
      </c>
      <c r="AC159" s="2">
        <v>2</v>
      </c>
      <c r="AD159" s="2">
        <f t="shared" si="0"/>
        <v>4</v>
      </c>
      <c r="AE159" s="2">
        <v>0</v>
      </c>
      <c r="AF159" s="2">
        <f t="shared" si="1"/>
        <v>4</v>
      </c>
      <c r="AG159" s="2" t="str">
        <f t="shared" si="2"/>
        <v>Ok</v>
      </c>
      <c r="AH159" s="2" t="s">
        <v>169</v>
      </c>
      <c r="AI159" s="2">
        <v>1302</v>
      </c>
      <c r="AJ159" s="2" t="s">
        <v>351</v>
      </c>
      <c r="AK159" s="2">
        <f>IFERROR(VLOOKUP(AJ159,Dicionário!A:B,2,0),"Conferir")</f>
        <v>2</v>
      </c>
      <c r="AL159" s="2">
        <v>0</v>
      </c>
      <c r="AM159" s="2" t="s">
        <v>351</v>
      </c>
      <c r="AN159" s="9">
        <f>IFERROR(VLOOKUP(AM159,Dicionário!A:B,2,0),"Conferir")</f>
        <v>2</v>
      </c>
      <c r="AO159" s="2">
        <v>450</v>
      </c>
      <c r="AP159" s="2" t="s">
        <v>170</v>
      </c>
      <c r="AQ159" s="2">
        <f>IFERROR(VLOOKUP(AP159,Dicionário!A:B,2,0),"Conferir")</f>
        <v>2</v>
      </c>
      <c r="AR159" s="2">
        <v>0</v>
      </c>
      <c r="AS159" s="2" t="s">
        <v>141</v>
      </c>
      <c r="AT159" s="9">
        <f>IFERROR(VLOOKUP(AS159,Dicionário!A:B,2,0),"Conferir")</f>
        <v>2</v>
      </c>
      <c r="AU159" s="2">
        <v>0</v>
      </c>
      <c r="AV159" s="2">
        <f t="shared" si="20"/>
        <v>0</v>
      </c>
      <c r="AW159" s="2" t="s">
        <v>141</v>
      </c>
      <c r="AX159" s="9">
        <f>IFERROR(VLOOKUP(AW159,Dicionário!A:B,2,0),"Conferir")</f>
        <v>2</v>
      </c>
      <c r="AY159" s="2">
        <v>0</v>
      </c>
      <c r="AZ159" s="2" t="s">
        <v>141</v>
      </c>
      <c r="BA159" s="10">
        <f>IFERROR(VLOOKUP(AZ159,Dicionário!A:B,2,0),"Conferir")</f>
        <v>2</v>
      </c>
      <c r="BB159" s="2">
        <v>1302</v>
      </c>
      <c r="BC159" s="2" t="s">
        <v>351</v>
      </c>
      <c r="BD159" s="10">
        <f>IFERROR(VLOOKUP(BC159,Dicionário!A:B,2,0),"Conferir")</f>
        <v>2</v>
      </c>
      <c r="BF159" s="2">
        <v>0</v>
      </c>
      <c r="BG159" s="2" t="s">
        <v>172</v>
      </c>
      <c r="BH159" s="10">
        <f>IFERROR(VLOOKUP(BG159,Dicionário!$A:$B,2,0),"CONFERIR")</f>
        <v>2</v>
      </c>
      <c r="BI159" s="2">
        <v>850</v>
      </c>
      <c r="BJ159" s="2" t="s">
        <v>1094</v>
      </c>
      <c r="BK159" s="10">
        <f>IFERROR(VLOOKUP(BJ159,Dicionário!$A:$B,2,0),"CONFERIR")</f>
        <v>1</v>
      </c>
      <c r="BL159" s="2">
        <v>0</v>
      </c>
      <c r="BM159" s="2" t="s">
        <v>150</v>
      </c>
      <c r="BN159" s="10">
        <f>IFERROR(VLOOKUP(BM159,Dicionário!$A:$B,2,0),"CONFERIR")</f>
        <v>2</v>
      </c>
      <c r="BO159" s="2">
        <v>0</v>
      </c>
      <c r="BP159" s="2" t="s">
        <v>379</v>
      </c>
      <c r="BQ159" s="10">
        <f>IFERROR(VLOOKUP(BP159,Dicionário!$A:$B,2,0),"CONFERIR")</f>
        <v>2</v>
      </c>
      <c r="BR159" s="2">
        <v>0</v>
      </c>
      <c r="BS159" s="2" t="s">
        <v>429</v>
      </c>
      <c r="BT159" s="10">
        <f>IFERROR(VLOOKUP(BS159,Dicionário!$A:$B,2,0),"CONFERIR")</f>
        <v>2</v>
      </c>
      <c r="BU159" s="2">
        <v>0</v>
      </c>
      <c r="BV159" s="2" t="s">
        <v>150</v>
      </c>
      <c r="BW159" s="10">
        <f>IFERROR(VLOOKUP(BV159,Dicionário!$A:$B,2,0),"CONFERIR")</f>
        <v>2</v>
      </c>
      <c r="BX159" s="2" t="s">
        <v>202</v>
      </c>
      <c r="BY159" s="2">
        <v>71</v>
      </c>
      <c r="BZ159" s="2" t="s">
        <v>149</v>
      </c>
      <c r="CA159" s="10">
        <f>IFERROR(VLOOKUP(BZ159,Dicionário!$A:$B,2,0),"CONFERIR")</f>
        <v>2</v>
      </c>
      <c r="CB159" s="2">
        <v>60</v>
      </c>
      <c r="CC159" s="2">
        <v>0</v>
      </c>
      <c r="CD159" s="2" t="s">
        <v>150</v>
      </c>
      <c r="CE159" s="10">
        <f>IFERROR(VLOOKUP(CD159,Dicionário!$A:$B,2,0),"CONFERIR")</f>
        <v>2</v>
      </c>
      <c r="CF159" s="2">
        <v>0</v>
      </c>
      <c r="CG159" s="2" t="s">
        <v>150</v>
      </c>
      <c r="CH159" s="10">
        <f>IFERROR(VLOOKUP(CG159,Dicionário!$A:$B,2,0),"CONFERIR")</f>
        <v>2</v>
      </c>
      <c r="CI159" s="2">
        <v>90</v>
      </c>
      <c r="CJ159" s="2" t="s">
        <v>175</v>
      </c>
      <c r="CK159" s="10">
        <f>IFERROR(VLOOKUP(CJ159,Dicionário!$A:$B,2,0),"CONFERIR")</f>
        <v>2</v>
      </c>
      <c r="CL159" s="2" t="s">
        <v>380</v>
      </c>
      <c r="CM159" s="2">
        <v>0</v>
      </c>
      <c r="CN159" s="2">
        <v>0</v>
      </c>
      <c r="CO159" s="2">
        <v>0</v>
      </c>
      <c r="CP159" s="2" t="s">
        <v>150</v>
      </c>
      <c r="CQ159" s="10">
        <f>IFERROR(VLOOKUP(CP159,Dicionário!$A:$B,2,0),"CONFERIR")</f>
        <v>2</v>
      </c>
      <c r="CR159" s="2">
        <v>0</v>
      </c>
      <c r="CS159" s="2" t="s">
        <v>150</v>
      </c>
      <c r="CT159" s="10">
        <f>IFERROR(VLOOKUP(CS159,Dicionário!A:B,2,0),"Conferir")</f>
        <v>2</v>
      </c>
      <c r="CU159" s="2">
        <v>0</v>
      </c>
      <c r="CV159" s="2" t="s">
        <v>150</v>
      </c>
      <c r="CW159" s="10">
        <f>IFERROR(VLOOKUP(CV159,Dicionário!A:B,2,0),"Conferir")</f>
        <v>2</v>
      </c>
      <c r="CX159" s="2">
        <f t="shared" si="4"/>
        <v>0</v>
      </c>
      <c r="CY159" s="2">
        <v>800</v>
      </c>
      <c r="CZ159" s="2" t="s">
        <v>154</v>
      </c>
      <c r="DA159" s="10">
        <f>IFERROR(VLOOKUP(CZ159,Dicionário!$A:$B,2,0),"CONFERIR")</f>
        <v>2</v>
      </c>
      <c r="DB159" s="2" t="s">
        <v>1095</v>
      </c>
      <c r="DC159" s="2" t="s">
        <v>203</v>
      </c>
      <c r="DD159" s="2" t="s">
        <v>155</v>
      </c>
      <c r="DE159" s="10">
        <f>IFERROR(VLOOKUP(DD159,Dicionário!A:B,2,0),"Conferir")</f>
        <v>1</v>
      </c>
      <c r="DF159" s="2" t="s">
        <v>156</v>
      </c>
      <c r="DG159" s="2" t="s">
        <v>126</v>
      </c>
      <c r="DH159" s="2" t="s">
        <v>157</v>
      </c>
      <c r="DI159" s="10">
        <f>IFERROR(VLOOKUP(DH159,Dicionário!$A:$B,2,0),"CONFERIR")</f>
        <v>2</v>
      </c>
      <c r="DJ159" s="2" t="s">
        <v>158</v>
      </c>
      <c r="DK159" s="10">
        <f>IFERROR(VLOOKUP(DJ159,Dicionário!A:B,2,0),"Conferir")</f>
        <v>5</v>
      </c>
      <c r="DL159" s="2" t="s">
        <v>158</v>
      </c>
      <c r="DM159" s="10">
        <f>IFERROR(VLOOKUP(DL159,Dicionário!A:B,2,0),"Conferir")</f>
        <v>5</v>
      </c>
      <c r="DN159" s="2" t="s">
        <v>126</v>
      </c>
      <c r="DO159" s="10">
        <f>IFERROR(VLOOKUP(DN159,Dicionário!A:B,2,0),"Conferir")</f>
        <v>2</v>
      </c>
      <c r="DP159" s="2" t="s">
        <v>126</v>
      </c>
      <c r="DQ159" s="10">
        <f>IFERROR(VLOOKUP(DP159,Dicionário!A:B,2,0),"Conferir")</f>
        <v>2</v>
      </c>
      <c r="DS159" s="2">
        <f t="shared" si="5"/>
        <v>1752</v>
      </c>
      <c r="DT159" s="2">
        <f t="shared" si="6"/>
        <v>1871</v>
      </c>
      <c r="DU159" s="2">
        <v>18</v>
      </c>
      <c r="DV159" s="2">
        <v>2022</v>
      </c>
    </row>
    <row r="160" spans="1:126" ht="13" x14ac:dyDescent="0.15">
      <c r="A160" s="6">
        <v>44965.532452141204</v>
      </c>
      <c r="B160" s="2" t="s">
        <v>261</v>
      </c>
      <c r="C160" s="2" t="s">
        <v>259</v>
      </c>
      <c r="D160" s="2" t="s">
        <v>258</v>
      </c>
      <c r="E160" s="2" t="s">
        <v>125</v>
      </c>
      <c r="F160" s="2" t="s">
        <v>126</v>
      </c>
      <c r="G160" s="2" t="s">
        <v>126</v>
      </c>
      <c r="H160" s="2">
        <v>1</v>
      </c>
      <c r="I160" s="2" t="s">
        <v>162</v>
      </c>
      <c r="J160" s="2" t="s">
        <v>127</v>
      </c>
      <c r="K160" s="2" t="s">
        <v>128</v>
      </c>
      <c r="L160" s="2" t="s">
        <v>163</v>
      </c>
      <c r="M160" s="2" t="s">
        <v>260</v>
      </c>
      <c r="N160" s="2">
        <v>2023020016</v>
      </c>
      <c r="O160" s="2">
        <v>11916650722</v>
      </c>
      <c r="P160" s="2">
        <v>52704547</v>
      </c>
      <c r="Q160" s="2">
        <v>43842905866</v>
      </c>
      <c r="R160" s="7">
        <v>38255</v>
      </c>
      <c r="S160" s="2" t="s">
        <v>132</v>
      </c>
      <c r="T160" s="2" t="s">
        <v>133</v>
      </c>
      <c r="U160" s="2" t="s">
        <v>262</v>
      </c>
      <c r="V160" s="8" t="s">
        <v>263</v>
      </c>
      <c r="W160" s="2" t="s">
        <v>168</v>
      </c>
      <c r="X160" s="2" t="s">
        <v>137</v>
      </c>
      <c r="Y160" s="2" t="s">
        <v>138</v>
      </c>
      <c r="Z160" s="2" t="s">
        <v>139</v>
      </c>
      <c r="AB160" s="2">
        <v>3</v>
      </c>
      <c r="AC160" s="2">
        <v>3</v>
      </c>
      <c r="AD160" s="2">
        <f t="shared" si="0"/>
        <v>6</v>
      </c>
      <c r="AE160" s="2">
        <v>0</v>
      </c>
      <c r="AF160" s="2">
        <f t="shared" si="1"/>
        <v>6</v>
      </c>
      <c r="AG160" s="2" t="str">
        <f t="shared" si="2"/>
        <v>Ok</v>
      </c>
      <c r="AH160" s="2" t="s">
        <v>169</v>
      </c>
      <c r="AI160" s="2">
        <v>0</v>
      </c>
      <c r="AJ160" s="2" t="s">
        <v>141</v>
      </c>
      <c r="AK160" s="2">
        <f>IFERROR(VLOOKUP(AJ160,Dicionário!A:B,2,0),"Conferir")</f>
        <v>2</v>
      </c>
      <c r="AL160" s="2">
        <v>0</v>
      </c>
      <c r="AM160" s="2" t="s">
        <v>141</v>
      </c>
      <c r="AN160" s="9">
        <f>IFERROR(VLOOKUP(AM160,Dicionário!A:B,2,0),"Conferir")</f>
        <v>2</v>
      </c>
      <c r="AO160" s="2">
        <v>0</v>
      </c>
      <c r="AP160" s="2" t="s">
        <v>141</v>
      </c>
      <c r="AQ160" s="2">
        <f>IFERROR(VLOOKUP(AP160,Dicionário!A:B,2,0),"Conferir")</f>
        <v>2</v>
      </c>
      <c r="AR160" s="2">
        <v>1800</v>
      </c>
      <c r="AS160" s="2" t="s">
        <v>170</v>
      </c>
      <c r="AT160" s="9">
        <f>IFERROR(VLOOKUP(AS160,Dicionário!A:B,2,0),"Conferir")</f>
        <v>2</v>
      </c>
      <c r="AU160" s="2">
        <v>0</v>
      </c>
      <c r="AV160" s="2">
        <f t="shared" si="20"/>
        <v>0</v>
      </c>
      <c r="AW160" s="2" t="s">
        <v>141</v>
      </c>
      <c r="AX160" s="9">
        <f>IFERROR(VLOOKUP(AW160,Dicionário!A:B,2,0),"Conferir")</f>
        <v>2</v>
      </c>
      <c r="AY160" s="2">
        <v>0</v>
      </c>
      <c r="AZ160" s="2" t="s">
        <v>141</v>
      </c>
      <c r="BA160" s="10">
        <f>IFERROR(VLOOKUP(AZ160,Dicionário!A:B,2,0),"Conferir")</f>
        <v>2</v>
      </c>
      <c r="BB160" s="2">
        <v>1305</v>
      </c>
      <c r="BC160" s="2" t="s">
        <v>188</v>
      </c>
      <c r="BD160" s="10">
        <f>IFERROR(VLOOKUP(BC160,Dicionário!A:B,2,0),"Conferir")</f>
        <v>0</v>
      </c>
      <c r="BE160" s="2" t="s">
        <v>264</v>
      </c>
      <c r="BF160" s="2">
        <v>1</v>
      </c>
      <c r="BG160" s="2" t="s">
        <v>265</v>
      </c>
      <c r="BH160" s="10">
        <f>IFERROR(VLOOKUP(BG160,Dicionário!$A:$B,2,0),"CONFERIR")</f>
        <v>3</v>
      </c>
      <c r="BI160" s="2">
        <v>0</v>
      </c>
      <c r="BJ160" s="2" t="s">
        <v>238</v>
      </c>
      <c r="BK160" s="10">
        <f>IFERROR(VLOOKUP(BJ160,Dicionário!$A:$B,2,0),"CONFERIR")</f>
        <v>2</v>
      </c>
      <c r="BL160" s="2">
        <v>0</v>
      </c>
      <c r="BM160" s="2" t="s">
        <v>150</v>
      </c>
      <c r="BN160" s="10">
        <f>IFERROR(VLOOKUP(BM160,Dicionário!$A:$B,2,0),"CONFERIR")</f>
        <v>2</v>
      </c>
      <c r="BO160" s="2">
        <v>132</v>
      </c>
      <c r="BP160" s="2" t="s">
        <v>146</v>
      </c>
      <c r="BQ160" s="10">
        <f>IFERROR(VLOOKUP(BP160,Dicionário!$A:$B,2,0),"CONFERIR")</f>
        <v>2</v>
      </c>
      <c r="BR160" s="2">
        <v>346</v>
      </c>
      <c r="BS160" s="2" t="s">
        <v>146</v>
      </c>
      <c r="BT160" s="10">
        <f>IFERROR(VLOOKUP(BS160,Dicionário!$A:$B,2,0),"CONFERIR")</f>
        <v>2</v>
      </c>
      <c r="BU160" s="2">
        <v>0</v>
      </c>
      <c r="BV160" s="2" t="s">
        <v>150</v>
      </c>
      <c r="BW160" s="10">
        <f>IFERROR(VLOOKUP(BV160,Dicionário!$A:$B,2,0),"CONFERIR")</f>
        <v>2</v>
      </c>
      <c r="BX160" s="2" t="s">
        <v>148</v>
      </c>
      <c r="BY160" s="2">
        <v>70</v>
      </c>
      <c r="BZ160" s="2" t="s">
        <v>266</v>
      </c>
      <c r="CA160" s="10">
        <f>IFERROR(VLOOKUP(BZ160,Dicionário!$A:$B,2,0),"CONFERIR")</f>
        <v>0</v>
      </c>
      <c r="CB160" s="2">
        <v>225</v>
      </c>
      <c r="CC160" s="2">
        <v>0</v>
      </c>
      <c r="CD160" s="2" t="s">
        <v>150</v>
      </c>
      <c r="CE160" s="10">
        <f>IFERROR(VLOOKUP(CD160,Dicionário!$A:$B,2,0),"CONFERIR")</f>
        <v>2</v>
      </c>
      <c r="CF160" s="2">
        <v>400</v>
      </c>
      <c r="CG160" s="2" t="s">
        <v>267</v>
      </c>
      <c r="CH160" s="10">
        <f>IFERROR(VLOOKUP(CG160,Dicionário!$A:$B,2,0),"CONFERIR")</f>
        <v>0</v>
      </c>
      <c r="CI160" s="2">
        <v>200</v>
      </c>
      <c r="CJ160" s="2" t="s">
        <v>175</v>
      </c>
      <c r="CK160" s="10">
        <f>IFERROR(VLOOKUP(CJ160,Dicionário!$A:$B,2,0),"CONFERIR")</f>
        <v>2</v>
      </c>
      <c r="CL160" s="2" t="s">
        <v>268</v>
      </c>
      <c r="CM160" s="2">
        <v>0</v>
      </c>
      <c r="CN160" s="2">
        <v>0</v>
      </c>
      <c r="CO160" s="2">
        <v>0</v>
      </c>
      <c r="CP160" s="2" t="s">
        <v>150</v>
      </c>
      <c r="CQ160" s="10">
        <f>IFERROR(VLOOKUP(CP160,Dicionário!$A:$B,2,0),"CONFERIR")</f>
        <v>2</v>
      </c>
      <c r="CR160" s="2">
        <v>0</v>
      </c>
      <c r="CS160" s="2" t="s">
        <v>150</v>
      </c>
      <c r="CT160" s="10">
        <f>IFERROR(VLOOKUP(CS160,Dicionário!A:B,2,0),"Conferir")</f>
        <v>2</v>
      </c>
      <c r="CU160" s="2">
        <v>0</v>
      </c>
      <c r="CV160" s="2" t="s">
        <v>150</v>
      </c>
      <c r="CW160" s="10">
        <f>IFERROR(VLOOKUP(CV160,Dicionário!A:B,2,0),"Conferir")</f>
        <v>2</v>
      </c>
      <c r="CX160" s="2">
        <f t="shared" si="4"/>
        <v>0</v>
      </c>
      <c r="CY160" s="2">
        <v>0</v>
      </c>
      <c r="CZ160" s="2" t="s">
        <v>150</v>
      </c>
      <c r="DA160" s="10">
        <f>IFERROR(VLOOKUP(CZ160,Dicionário!$A:$B,2,0),"CONFERIR")</f>
        <v>2</v>
      </c>
      <c r="DC160" s="2" t="s">
        <v>155</v>
      </c>
      <c r="DD160" s="2" t="s">
        <v>155</v>
      </c>
      <c r="DE160" s="10">
        <f>IFERROR(VLOOKUP(DD160,Dicionário!A:B,2,0),"Conferir")</f>
        <v>1</v>
      </c>
      <c r="DF160" s="2" t="s">
        <v>156</v>
      </c>
      <c r="DG160" s="2" t="s">
        <v>126</v>
      </c>
      <c r="DH160" s="2" t="s">
        <v>157</v>
      </c>
      <c r="DI160" s="10">
        <f>IFERROR(VLOOKUP(DH160,Dicionário!$A:$B,2,0),"CONFERIR")</f>
        <v>2</v>
      </c>
      <c r="DJ160" s="2" t="s">
        <v>229</v>
      </c>
      <c r="DK160" s="10">
        <f>IFERROR(VLOOKUP(DJ160,Dicionário!A:B,2,0),"Conferir")</f>
        <v>2</v>
      </c>
      <c r="DL160" s="2" t="s">
        <v>158</v>
      </c>
      <c r="DM160" s="10">
        <f>IFERROR(VLOOKUP(DL160,Dicionário!A:B,2,0),"Conferir")</f>
        <v>5</v>
      </c>
      <c r="DN160" s="2" t="s">
        <v>126</v>
      </c>
      <c r="DO160" s="10">
        <f>IFERROR(VLOOKUP(DN160,Dicionário!A:B,2,0),"Conferir")</f>
        <v>2</v>
      </c>
      <c r="DP160" s="2" t="s">
        <v>126</v>
      </c>
      <c r="DQ160" s="10">
        <f>IFERROR(VLOOKUP(DP160,Dicionário!A:B,2,0),"Conferir")</f>
        <v>2</v>
      </c>
      <c r="DS160" s="2">
        <f t="shared" si="5"/>
        <v>3105</v>
      </c>
      <c r="DT160" s="2">
        <f t="shared" si="6"/>
        <v>1373</v>
      </c>
      <c r="DU160" s="2">
        <v>19</v>
      </c>
      <c r="DV160" s="2">
        <v>2021</v>
      </c>
    </row>
    <row r="161" spans="1:126" ht="13" x14ac:dyDescent="0.15">
      <c r="A161" s="6">
        <v>44965.516879409726</v>
      </c>
      <c r="B161" s="2" t="s">
        <v>1423</v>
      </c>
      <c r="C161" s="2" t="s">
        <v>1421</v>
      </c>
      <c r="D161" s="2" t="s">
        <v>258</v>
      </c>
      <c r="E161" s="2" t="s">
        <v>125</v>
      </c>
      <c r="F161" s="2" t="s">
        <v>126</v>
      </c>
      <c r="G161" s="2" t="s">
        <v>126</v>
      </c>
      <c r="H161" s="2">
        <v>2</v>
      </c>
      <c r="I161" s="2" t="s">
        <v>162</v>
      </c>
      <c r="J161" s="2" t="s">
        <v>127</v>
      </c>
      <c r="K161" s="2" t="s">
        <v>163</v>
      </c>
      <c r="L161" s="2" t="s">
        <v>128</v>
      </c>
      <c r="M161" s="2" t="s">
        <v>1422</v>
      </c>
      <c r="N161" s="2">
        <v>2023020332</v>
      </c>
      <c r="O161" s="2">
        <v>11976767044</v>
      </c>
      <c r="P161" s="2">
        <v>601790145</v>
      </c>
      <c r="Q161" s="2">
        <v>50032425813</v>
      </c>
      <c r="R161" s="7">
        <v>38260</v>
      </c>
      <c r="S161" s="2" t="s">
        <v>132</v>
      </c>
      <c r="T161" s="2" t="s">
        <v>133</v>
      </c>
      <c r="U161" s="2" t="s">
        <v>1424</v>
      </c>
      <c r="V161" s="8" t="s">
        <v>1425</v>
      </c>
      <c r="W161" s="2" t="s">
        <v>168</v>
      </c>
      <c r="X161" s="2" t="s">
        <v>137</v>
      </c>
      <c r="Y161" s="2" t="s">
        <v>138</v>
      </c>
      <c r="Z161" s="2" t="s">
        <v>139</v>
      </c>
      <c r="AB161" s="2">
        <v>4</v>
      </c>
      <c r="AC161" s="2">
        <v>4</v>
      </c>
      <c r="AD161" s="2">
        <f t="shared" si="0"/>
        <v>8</v>
      </c>
      <c r="AE161" s="2">
        <v>0</v>
      </c>
      <c r="AF161" s="2">
        <f t="shared" si="1"/>
        <v>8</v>
      </c>
      <c r="AG161" s="2" t="str">
        <f t="shared" si="2"/>
        <v>Ok</v>
      </c>
      <c r="AH161" s="2" t="s">
        <v>169</v>
      </c>
      <c r="AI161" s="2">
        <v>0</v>
      </c>
      <c r="AJ161" s="2" t="s">
        <v>141</v>
      </c>
      <c r="AK161" s="2">
        <f>IFERROR(VLOOKUP(AJ161,Dicionário!A:B,2,0),"Conferir")</f>
        <v>2</v>
      </c>
      <c r="AL161" s="2">
        <v>800</v>
      </c>
      <c r="AM161" s="2" t="s">
        <v>170</v>
      </c>
      <c r="AN161" s="9">
        <f>IFERROR(VLOOKUP(AM161,Dicionário!A:B,2,0),"Conferir")</f>
        <v>2</v>
      </c>
      <c r="AO161" s="2">
        <v>2000</v>
      </c>
      <c r="AP161" s="2" t="s">
        <v>307</v>
      </c>
      <c r="AQ161" s="2">
        <f>IFERROR(VLOOKUP(AP161,Dicionário!A:B,2,0),"Conferir")</f>
        <v>2</v>
      </c>
      <c r="AR161" s="2">
        <v>0</v>
      </c>
      <c r="AS161" s="2" t="s">
        <v>141</v>
      </c>
      <c r="AT161" s="9">
        <f>IFERROR(VLOOKUP(AS161,Dicionário!A:B,2,0),"Conferir")</f>
        <v>2</v>
      </c>
      <c r="AU161" s="2">
        <v>0</v>
      </c>
      <c r="AV161" s="2">
        <f t="shared" si="20"/>
        <v>0</v>
      </c>
      <c r="AW161" s="2" t="s">
        <v>141</v>
      </c>
      <c r="AX161" s="9">
        <f>IFERROR(VLOOKUP(AW161,Dicionário!A:B,2,0),"Conferir")</f>
        <v>2</v>
      </c>
      <c r="AY161" s="2">
        <v>0</v>
      </c>
      <c r="AZ161" s="2" t="s">
        <v>141</v>
      </c>
      <c r="BA161" s="10">
        <f>IFERROR(VLOOKUP(AZ161,Dicionário!A:B,2,0),"Conferir")</f>
        <v>2</v>
      </c>
      <c r="BB161" s="2">
        <v>0</v>
      </c>
      <c r="BC161" s="2" t="s">
        <v>141</v>
      </c>
      <c r="BD161" s="10">
        <f>IFERROR(VLOOKUP(BC161,Dicionário!A:B,2,0),"Conferir")</f>
        <v>2</v>
      </c>
      <c r="BF161" s="2">
        <v>1</v>
      </c>
      <c r="BG161" s="2" t="s">
        <v>143</v>
      </c>
      <c r="BH161" s="10">
        <f>IFERROR(VLOOKUP(BG161,Dicionário!$A:$B,2,0),"CONFERIR")</f>
        <v>1</v>
      </c>
      <c r="BI161" s="2">
        <v>0</v>
      </c>
      <c r="BJ161" s="2" t="s">
        <v>144</v>
      </c>
      <c r="BK161" s="10">
        <f>IFERROR(VLOOKUP(BJ161,Dicionário!$A:$B,2,0),"CONFERIR")</f>
        <v>2</v>
      </c>
      <c r="BL161" s="2">
        <v>0</v>
      </c>
      <c r="BM161" s="2" t="s">
        <v>150</v>
      </c>
      <c r="BN161" s="10">
        <f>IFERROR(VLOOKUP(BM161,Dicionário!$A:$B,2,0),"CONFERIR")</f>
        <v>2</v>
      </c>
      <c r="BO161" s="2">
        <v>49</v>
      </c>
      <c r="BP161" s="2" t="s">
        <v>146</v>
      </c>
      <c r="BQ161" s="10">
        <f>IFERROR(VLOOKUP(BP161,Dicionário!$A:$B,2,0),"CONFERIR")</f>
        <v>2</v>
      </c>
      <c r="BR161" s="2">
        <v>134</v>
      </c>
      <c r="BS161" s="2" t="s">
        <v>146</v>
      </c>
      <c r="BT161" s="10">
        <f>IFERROR(VLOOKUP(BS161,Dicionário!$A:$B,2,0),"CONFERIR")</f>
        <v>2</v>
      </c>
      <c r="BU161" s="2">
        <v>80</v>
      </c>
      <c r="BV161" s="2" t="s">
        <v>353</v>
      </c>
      <c r="BW161" s="10">
        <f>IFERROR(VLOOKUP(BV161,Dicionário!$A:$B,2,0),"CONFERIR")</f>
        <v>0</v>
      </c>
      <c r="BX161" s="2" t="s">
        <v>202</v>
      </c>
      <c r="BY161" s="2">
        <v>70</v>
      </c>
      <c r="BZ161" s="2" t="s">
        <v>266</v>
      </c>
      <c r="CA161" s="10">
        <f>IFERROR(VLOOKUP(BZ161,Dicionário!$A:$B,2,0),"CONFERIR")</f>
        <v>0</v>
      </c>
      <c r="CB161" s="2">
        <v>200</v>
      </c>
      <c r="CC161" s="2">
        <v>0</v>
      </c>
      <c r="CD161" s="2" t="s">
        <v>150</v>
      </c>
      <c r="CE161" s="10">
        <f>IFERROR(VLOOKUP(CD161,Dicionário!$A:$B,2,0),"CONFERIR")</f>
        <v>2</v>
      </c>
      <c r="CF161" s="2">
        <v>160</v>
      </c>
      <c r="CG161" s="2" t="s">
        <v>267</v>
      </c>
      <c r="CH161" s="10">
        <f>IFERROR(VLOOKUP(CG161,Dicionário!$A:$B,2,0),"CONFERIR")</f>
        <v>0</v>
      </c>
      <c r="CI161" s="2">
        <v>150</v>
      </c>
      <c r="CJ161" s="2" t="s">
        <v>150</v>
      </c>
      <c r="CK161" s="10">
        <f>IFERROR(VLOOKUP(CJ161,Dicionário!$A:$B,2,0),"CONFERIR")</f>
        <v>2</v>
      </c>
      <c r="CL161" s="2" t="s">
        <v>657</v>
      </c>
      <c r="CM161" s="2">
        <v>0</v>
      </c>
      <c r="CN161" s="2">
        <v>0</v>
      </c>
      <c r="CO161" s="2">
        <v>0</v>
      </c>
      <c r="CP161" s="2" t="s">
        <v>150</v>
      </c>
      <c r="CQ161" s="10">
        <f>IFERROR(VLOOKUP(CP161,Dicionário!$A:$B,2,0),"CONFERIR")</f>
        <v>2</v>
      </c>
      <c r="CR161" s="2">
        <v>0</v>
      </c>
      <c r="CS161" s="2" t="s">
        <v>154</v>
      </c>
      <c r="CT161" s="10">
        <f>IFERROR(VLOOKUP(CS161,Dicionário!A:B,2,0),"Conferir")</f>
        <v>2</v>
      </c>
      <c r="CU161" s="2">
        <v>0</v>
      </c>
      <c r="CV161" s="2" t="s">
        <v>150</v>
      </c>
      <c r="CW161" s="10">
        <f>IFERROR(VLOOKUP(CV161,Dicionário!A:B,2,0),"Conferir")</f>
        <v>2</v>
      </c>
      <c r="CX161" s="2">
        <f t="shared" si="4"/>
        <v>0</v>
      </c>
      <c r="CY161" s="2">
        <v>0</v>
      </c>
      <c r="CZ161" s="2" t="s">
        <v>150</v>
      </c>
      <c r="DA161" s="10">
        <f>IFERROR(VLOOKUP(CZ161,Dicionário!$A:$B,2,0),"CONFERIR")</f>
        <v>2</v>
      </c>
      <c r="DC161" s="2" t="s">
        <v>155</v>
      </c>
      <c r="DD161" s="2" t="s">
        <v>190</v>
      </c>
      <c r="DE161" s="10">
        <f>IFERROR(VLOOKUP(DD161,Dicionário!A:B,2,0),"Conferir")</f>
        <v>2</v>
      </c>
      <c r="DF161" s="2" t="s">
        <v>156</v>
      </c>
      <c r="DG161" s="2" t="s">
        <v>191</v>
      </c>
      <c r="DH161" s="2" t="s">
        <v>205</v>
      </c>
      <c r="DI161" s="10">
        <f>IFERROR(VLOOKUP(DH161,Dicionário!$A:$B,2,0),"CONFERIR")</f>
        <v>1</v>
      </c>
      <c r="DJ161" s="2" t="s">
        <v>319</v>
      </c>
      <c r="DK161" s="10">
        <f>IFERROR(VLOOKUP(DJ161,Dicionário!A:B,2,0),"Conferir")</f>
        <v>3</v>
      </c>
      <c r="DL161" s="2" t="s">
        <v>217</v>
      </c>
      <c r="DM161" s="10">
        <f>IFERROR(VLOOKUP(DL161,Dicionário!A:B,2,0),"Conferir")</f>
        <v>6</v>
      </c>
      <c r="DN161" s="2" t="s">
        <v>126</v>
      </c>
      <c r="DO161" s="10">
        <f>IFERROR(VLOOKUP(DN161,Dicionário!A:B,2,0),"Conferir")</f>
        <v>2</v>
      </c>
      <c r="DP161" s="2" t="s">
        <v>126</v>
      </c>
      <c r="DQ161" s="10">
        <f>IFERROR(VLOOKUP(DP161,Dicionário!A:B,2,0),"Conferir")</f>
        <v>2</v>
      </c>
      <c r="DR161" s="2" t="s">
        <v>1426</v>
      </c>
      <c r="DS161" s="2">
        <f t="shared" si="5"/>
        <v>2800</v>
      </c>
      <c r="DT161" s="2">
        <f t="shared" si="6"/>
        <v>843</v>
      </c>
      <c r="DU161" s="2">
        <v>19</v>
      </c>
      <c r="DV161" s="2">
        <v>2021</v>
      </c>
    </row>
    <row r="162" spans="1:126" ht="13" x14ac:dyDescent="0.15">
      <c r="A162" s="6">
        <v>44967.572118958335</v>
      </c>
      <c r="B162" s="2" t="s">
        <v>1444</v>
      </c>
      <c r="C162" s="2" t="s">
        <v>1442</v>
      </c>
      <c r="D162" s="2" t="s">
        <v>258</v>
      </c>
      <c r="E162" s="2" t="s">
        <v>125</v>
      </c>
      <c r="F162" s="2" t="s">
        <v>126</v>
      </c>
      <c r="G162" s="2" t="s">
        <v>126</v>
      </c>
      <c r="H162" s="2">
        <v>2</v>
      </c>
      <c r="I162" s="2">
        <v>2</v>
      </c>
      <c r="J162" s="2">
        <v>1</v>
      </c>
      <c r="K162" s="2" t="s">
        <v>128</v>
      </c>
      <c r="L162" s="2" t="s">
        <v>163</v>
      </c>
      <c r="M162" s="2" t="s">
        <v>1443</v>
      </c>
      <c r="N162" s="2">
        <v>2023020336</v>
      </c>
      <c r="O162" s="2">
        <v>11963874664</v>
      </c>
      <c r="P162" s="2">
        <v>587811249</v>
      </c>
      <c r="Q162" s="2">
        <v>56061753802</v>
      </c>
      <c r="R162" s="7">
        <v>37877</v>
      </c>
      <c r="S162" s="2" t="s">
        <v>224</v>
      </c>
      <c r="T162" s="2" t="s">
        <v>133</v>
      </c>
      <c r="U162" s="2" t="s">
        <v>1445</v>
      </c>
      <c r="V162" s="8" t="s">
        <v>1446</v>
      </c>
      <c r="W162" s="2" t="s">
        <v>295</v>
      </c>
      <c r="X162" s="2" t="s">
        <v>137</v>
      </c>
      <c r="Y162" s="2" t="s">
        <v>138</v>
      </c>
      <c r="Z162" s="2" t="s">
        <v>139</v>
      </c>
      <c r="AB162" s="2">
        <v>3</v>
      </c>
      <c r="AC162" s="2">
        <v>3</v>
      </c>
      <c r="AD162" s="2">
        <f t="shared" si="0"/>
        <v>6</v>
      </c>
      <c r="AE162" s="2">
        <v>0</v>
      </c>
      <c r="AF162" s="2">
        <f t="shared" si="1"/>
        <v>6</v>
      </c>
      <c r="AG162" s="2" t="str">
        <f t="shared" si="2"/>
        <v>Ok</v>
      </c>
      <c r="AH162" s="2" t="s">
        <v>169</v>
      </c>
      <c r="AI162" s="2">
        <v>0</v>
      </c>
      <c r="AJ162" s="2" t="s">
        <v>141</v>
      </c>
      <c r="AK162" s="2">
        <f>IFERROR(VLOOKUP(AJ162,Dicionário!A:B,2,0),"Conferir")</f>
        <v>2</v>
      </c>
      <c r="AL162" s="2">
        <v>0</v>
      </c>
      <c r="AM162" s="2" t="s">
        <v>141</v>
      </c>
      <c r="AN162" s="9">
        <f>IFERROR(VLOOKUP(AM162,Dicionário!A:B,2,0),"Conferir")</f>
        <v>2</v>
      </c>
      <c r="AO162" s="2">
        <v>3500</v>
      </c>
      <c r="AP162" s="2" t="s">
        <v>170</v>
      </c>
      <c r="AQ162" s="2">
        <f>IFERROR(VLOOKUP(AP162,Dicionário!A:B,2,0),"Conferir")</f>
        <v>2</v>
      </c>
      <c r="AR162" s="2">
        <v>0</v>
      </c>
      <c r="AS162" s="2" t="s">
        <v>141</v>
      </c>
      <c r="AT162" s="9">
        <f>IFERROR(VLOOKUP(AS162,Dicionário!A:B,2,0),"Conferir")</f>
        <v>2</v>
      </c>
      <c r="AU162" s="2">
        <v>0</v>
      </c>
      <c r="AV162" s="2">
        <f t="shared" si="20"/>
        <v>3</v>
      </c>
      <c r="AW162" s="2" t="s">
        <v>141</v>
      </c>
      <c r="AX162" s="9">
        <f>IFERROR(VLOOKUP(AW162,Dicionário!A:B,2,0),"Conferir")</f>
        <v>2</v>
      </c>
      <c r="AY162" s="2">
        <v>4000</v>
      </c>
      <c r="AZ162" s="2" t="s">
        <v>170</v>
      </c>
      <c r="BA162" s="10">
        <f>IFERROR(VLOOKUP(AZ162,Dicionário!A:B,2,0),"Conferir")</f>
        <v>2</v>
      </c>
      <c r="BB162" s="2">
        <v>0</v>
      </c>
      <c r="BC162" s="2" t="s">
        <v>141</v>
      </c>
      <c r="BD162" s="10">
        <f>IFERROR(VLOOKUP(BC162,Dicionário!A:B,2,0),"Conferir")</f>
        <v>2</v>
      </c>
      <c r="BF162" s="2">
        <v>1</v>
      </c>
      <c r="BG162" s="2" t="s">
        <v>172</v>
      </c>
      <c r="BH162" s="10">
        <f>IFERROR(VLOOKUP(BG162,Dicionário!$A:$B,2,0),"CONFERIR")</f>
        <v>2</v>
      </c>
      <c r="BI162" s="2">
        <v>967</v>
      </c>
      <c r="BJ162" s="2" t="s">
        <v>255</v>
      </c>
      <c r="BK162" s="10">
        <f>IFERROR(VLOOKUP(BJ162,Dicionário!$A:$B,2,0),"CONFERIR")</f>
        <v>0</v>
      </c>
      <c r="BL162" s="2">
        <v>0</v>
      </c>
      <c r="BM162" s="2" t="s">
        <v>150</v>
      </c>
      <c r="BN162" s="10">
        <f>IFERROR(VLOOKUP(BM162,Dicionário!$A:$B,2,0),"CONFERIR")</f>
        <v>2</v>
      </c>
      <c r="BO162" s="2">
        <v>68</v>
      </c>
      <c r="BP162" s="2" t="s">
        <v>146</v>
      </c>
      <c r="BQ162" s="10">
        <f>IFERROR(VLOOKUP(BP162,Dicionário!$A:$B,2,0),"CONFERIR")</f>
        <v>2</v>
      </c>
      <c r="BR162" s="2">
        <v>122</v>
      </c>
      <c r="BS162" s="2" t="s">
        <v>146</v>
      </c>
      <c r="BT162" s="10">
        <f>IFERROR(VLOOKUP(BS162,Dicionário!$A:$B,2,0),"CONFERIR")</f>
        <v>2</v>
      </c>
      <c r="BU162" s="2">
        <v>202</v>
      </c>
      <c r="BV162" s="2" t="s">
        <v>147</v>
      </c>
      <c r="BW162" s="10">
        <f>IFERROR(VLOOKUP(BV162,Dicionário!$A:$B,2,0),"CONFERIR")</f>
        <v>2</v>
      </c>
      <c r="BX162" s="2" t="s">
        <v>148</v>
      </c>
      <c r="BY162" s="2">
        <v>67</v>
      </c>
      <c r="BZ162" s="2" t="s">
        <v>149</v>
      </c>
      <c r="CA162" s="10">
        <f>IFERROR(VLOOKUP(BZ162,Dicionário!$A:$B,2,0),"CONFERIR")</f>
        <v>2</v>
      </c>
      <c r="CB162" s="2">
        <v>300</v>
      </c>
      <c r="CC162" s="2">
        <v>0</v>
      </c>
      <c r="CD162" s="2" t="s">
        <v>150</v>
      </c>
      <c r="CE162" s="10">
        <f>IFERROR(VLOOKUP(CD162,Dicionário!$A:$B,2,0),"CONFERIR")</f>
        <v>2</v>
      </c>
      <c r="CF162" s="2">
        <v>100</v>
      </c>
      <c r="CG162" s="2" t="s">
        <v>267</v>
      </c>
      <c r="CH162" s="10">
        <f>IFERROR(VLOOKUP(CG162,Dicionário!$A:$B,2,0),"CONFERIR")</f>
        <v>0</v>
      </c>
      <c r="CI162" s="2">
        <v>150</v>
      </c>
      <c r="CJ162" s="2" t="s">
        <v>175</v>
      </c>
      <c r="CK162" s="10">
        <f>IFERROR(VLOOKUP(CJ162,Dicionário!$A:$B,2,0),"CONFERIR")</f>
        <v>2</v>
      </c>
      <c r="CL162" s="2" t="s">
        <v>1020</v>
      </c>
      <c r="CM162" s="2">
        <v>1</v>
      </c>
      <c r="CN162" s="2">
        <v>0</v>
      </c>
      <c r="CO162" s="2">
        <v>1416</v>
      </c>
      <c r="CP162" s="2" t="s">
        <v>154</v>
      </c>
      <c r="CQ162" s="10">
        <f>IFERROR(VLOOKUP(CP162,Dicionário!$A:$B,2,0),"CONFERIR")</f>
        <v>2</v>
      </c>
      <c r="CR162" s="2">
        <v>0</v>
      </c>
      <c r="CS162" s="2" t="s">
        <v>154</v>
      </c>
      <c r="CT162" s="10">
        <f>IFERROR(VLOOKUP(CS162,Dicionário!A:B,2,0),"Conferir")</f>
        <v>2</v>
      </c>
      <c r="CU162" s="2">
        <v>31</v>
      </c>
      <c r="CV162" s="2" t="s">
        <v>154</v>
      </c>
      <c r="CW162" s="10">
        <f>IFERROR(VLOOKUP(CV162,Dicionário!A:B,2,0),"Conferir")</f>
        <v>2</v>
      </c>
      <c r="CX162" s="2">
        <f t="shared" si="4"/>
        <v>2.5833333333333335</v>
      </c>
      <c r="CY162" s="2">
        <v>20000</v>
      </c>
      <c r="CZ162" s="2" t="s">
        <v>177</v>
      </c>
      <c r="DA162" s="10">
        <f>IFERROR(VLOOKUP(CZ162,Dicionário!$A:$B,2,0),"CONFERIR")</f>
        <v>0</v>
      </c>
      <c r="DB162" s="2" t="s">
        <v>1447</v>
      </c>
      <c r="DC162" s="2" t="s">
        <v>155</v>
      </c>
      <c r="DD162" s="2" t="s">
        <v>155</v>
      </c>
      <c r="DE162" s="10">
        <f>IFERROR(VLOOKUP(DD162,Dicionário!A:B,2,0),"Conferir")</f>
        <v>1</v>
      </c>
      <c r="DF162" s="2" t="s">
        <v>156</v>
      </c>
      <c r="DH162" s="2" t="s">
        <v>157</v>
      </c>
      <c r="DI162" s="10">
        <f>IFERROR(VLOOKUP(DH162,Dicionário!$A:$B,2,0),"CONFERIR")</f>
        <v>2</v>
      </c>
      <c r="DJ162" s="2" t="s">
        <v>519</v>
      </c>
      <c r="DK162" s="10">
        <f>IFERROR(VLOOKUP(DJ162,Dicionário!A:B,2,0),"Conferir")</f>
        <v>1</v>
      </c>
      <c r="DL162" s="2" t="s">
        <v>206</v>
      </c>
      <c r="DM162" s="10">
        <f>IFERROR(VLOOKUP(DL162,Dicionário!A:B,2,0),"Conferir")</f>
        <v>7</v>
      </c>
      <c r="DN162" s="2" t="s">
        <v>126</v>
      </c>
      <c r="DO162" s="10">
        <f>IFERROR(VLOOKUP(DN162,Dicionário!A:B,2,0),"Conferir")</f>
        <v>2</v>
      </c>
      <c r="DP162" s="2" t="s">
        <v>126</v>
      </c>
      <c r="DQ162" s="10">
        <f>IFERROR(VLOOKUP(DP162,Dicionário!A:B,2,0),"Conferir")</f>
        <v>2</v>
      </c>
      <c r="DS162" s="2">
        <f t="shared" si="5"/>
        <v>7500</v>
      </c>
      <c r="DT162" s="2">
        <f t="shared" si="6"/>
        <v>23392</v>
      </c>
      <c r="DU162" s="2">
        <v>20</v>
      </c>
      <c r="DV162" s="2">
        <v>2022</v>
      </c>
    </row>
    <row r="163" spans="1:126" ht="13" x14ac:dyDescent="0.15">
      <c r="A163" s="6">
        <v>44967.585041053244</v>
      </c>
      <c r="B163" s="2" t="s">
        <v>769</v>
      </c>
      <c r="C163" s="2" t="s">
        <v>766</v>
      </c>
      <c r="D163" s="2" t="s">
        <v>258</v>
      </c>
      <c r="E163" s="2" t="s">
        <v>125</v>
      </c>
      <c r="F163" s="2" t="s">
        <v>126</v>
      </c>
      <c r="G163" s="2" t="s">
        <v>767</v>
      </c>
      <c r="H163" s="2">
        <v>1</v>
      </c>
      <c r="I163" s="2" t="s">
        <v>162</v>
      </c>
      <c r="J163" s="2" t="s">
        <v>127</v>
      </c>
      <c r="K163" s="2" t="s">
        <v>163</v>
      </c>
      <c r="L163" s="2" t="s">
        <v>128</v>
      </c>
      <c r="M163" s="2" t="s">
        <v>768</v>
      </c>
      <c r="N163" s="2">
        <v>2023020144</v>
      </c>
      <c r="O163" s="2">
        <v>11934245109</v>
      </c>
      <c r="P163" s="2">
        <v>508533983</v>
      </c>
      <c r="Q163" s="2">
        <v>53219641814</v>
      </c>
      <c r="R163" s="7">
        <v>38511</v>
      </c>
      <c r="S163" s="2" t="s">
        <v>224</v>
      </c>
      <c r="T163" s="2" t="s">
        <v>133</v>
      </c>
      <c r="U163" s="2" t="s">
        <v>770</v>
      </c>
      <c r="V163" s="8" t="s">
        <v>771</v>
      </c>
      <c r="W163" s="2" t="s">
        <v>295</v>
      </c>
      <c r="X163" s="2" t="s">
        <v>137</v>
      </c>
      <c r="Y163" s="2" t="s">
        <v>138</v>
      </c>
      <c r="Z163" s="2" t="s">
        <v>139</v>
      </c>
      <c r="AB163" s="2">
        <v>4</v>
      </c>
      <c r="AC163" s="2">
        <v>4</v>
      </c>
      <c r="AD163" s="2">
        <f t="shared" si="0"/>
        <v>8</v>
      </c>
      <c r="AE163" s="2">
        <v>0</v>
      </c>
      <c r="AF163" s="2">
        <f t="shared" si="1"/>
        <v>8</v>
      </c>
      <c r="AG163" s="2" t="str">
        <f t="shared" si="2"/>
        <v>Ok</v>
      </c>
      <c r="AH163" s="2" t="s">
        <v>140</v>
      </c>
      <c r="AI163" s="2">
        <v>0</v>
      </c>
      <c r="AJ163" s="2" t="s">
        <v>141</v>
      </c>
      <c r="AK163" s="2">
        <f>IFERROR(VLOOKUP(AJ163,Dicionário!A:B,2,0),"Conferir")</f>
        <v>2</v>
      </c>
      <c r="AL163" s="2">
        <v>1400</v>
      </c>
      <c r="AM163" s="2" t="s">
        <v>142</v>
      </c>
      <c r="AN163" s="9">
        <f>IFERROR(VLOOKUP(AM163,Dicionário!A:B,2,0),"Conferir")</f>
        <v>2</v>
      </c>
      <c r="AO163" s="2">
        <v>1177</v>
      </c>
      <c r="AP163" s="2" t="s">
        <v>142</v>
      </c>
      <c r="AQ163" s="2">
        <f>IFERROR(VLOOKUP(AP163,Dicionário!A:B,2,0),"Conferir")</f>
        <v>2</v>
      </c>
      <c r="AR163" s="2">
        <v>0</v>
      </c>
      <c r="AS163" s="2" t="s">
        <v>141</v>
      </c>
      <c r="AT163" s="9">
        <f>IFERROR(VLOOKUP(AS163,Dicionário!A:B,2,0),"Conferir")</f>
        <v>2</v>
      </c>
      <c r="AU163" s="2">
        <v>0</v>
      </c>
      <c r="AV163" s="2">
        <f t="shared" si="20"/>
        <v>0</v>
      </c>
      <c r="AW163" s="2" t="s">
        <v>141</v>
      </c>
      <c r="AX163" s="9">
        <f>IFERROR(VLOOKUP(AW163,Dicionário!A:B,2,0),"Conferir")</f>
        <v>2</v>
      </c>
      <c r="AY163" s="2">
        <v>0</v>
      </c>
      <c r="AZ163" s="2" t="s">
        <v>141</v>
      </c>
      <c r="BA163" s="10">
        <f>IFERROR(VLOOKUP(AZ163,Dicionário!A:B,2,0),"Conferir")</f>
        <v>2</v>
      </c>
      <c r="BB163" s="2">
        <v>0</v>
      </c>
      <c r="BC163" s="2" t="s">
        <v>141</v>
      </c>
      <c r="BD163" s="10">
        <f>IFERROR(VLOOKUP(BC163,Dicionário!A:B,2,0),"Conferir")</f>
        <v>2</v>
      </c>
      <c r="BF163" s="2">
        <v>0</v>
      </c>
      <c r="BG163" s="2" t="s">
        <v>143</v>
      </c>
      <c r="BH163" s="10">
        <f>IFERROR(VLOOKUP(BG163,Dicionário!$A:$B,2,0),"CONFERIR")</f>
        <v>1</v>
      </c>
      <c r="BI163" s="2">
        <v>416</v>
      </c>
      <c r="BJ163" s="2" t="s">
        <v>377</v>
      </c>
      <c r="BK163" s="10">
        <f>IFERROR(VLOOKUP(BJ163,Dicionário!$A:$B,2,0),"CONFERIR")</f>
        <v>2</v>
      </c>
      <c r="BL163" s="2">
        <v>157</v>
      </c>
      <c r="BM163" s="2" t="s">
        <v>145</v>
      </c>
      <c r="BN163" s="10">
        <f>IFERROR(VLOOKUP(BM163,Dicionário!$A:$B,2,0),"CONFERIR")</f>
        <v>2</v>
      </c>
      <c r="BO163" s="2">
        <v>137</v>
      </c>
      <c r="BP163" s="2" t="s">
        <v>146</v>
      </c>
      <c r="BQ163" s="10">
        <f>IFERROR(VLOOKUP(BP163,Dicionário!$A:$B,2,0),"CONFERIR")</f>
        <v>2</v>
      </c>
      <c r="BR163" s="2">
        <v>227</v>
      </c>
      <c r="BS163" s="2" t="s">
        <v>146</v>
      </c>
      <c r="BT163" s="10">
        <f>IFERROR(VLOOKUP(BS163,Dicionário!$A:$B,2,0),"CONFERIR")</f>
        <v>2</v>
      </c>
      <c r="BU163" s="2">
        <v>86</v>
      </c>
      <c r="BV163" s="2" t="s">
        <v>147</v>
      </c>
      <c r="BW163" s="10">
        <f>IFERROR(VLOOKUP(BV163,Dicionário!$A:$B,2,0),"CONFERIR")</f>
        <v>2</v>
      </c>
      <c r="BX163" s="2" t="s">
        <v>202</v>
      </c>
      <c r="BY163" s="2">
        <v>65</v>
      </c>
      <c r="BZ163" s="2" t="s">
        <v>149</v>
      </c>
      <c r="CA163" s="10">
        <f>IFERROR(VLOOKUP(BZ163,Dicionário!$A:$B,2,0),"CONFERIR")</f>
        <v>2</v>
      </c>
      <c r="CB163" s="2">
        <v>166</v>
      </c>
      <c r="CC163" s="2">
        <v>0</v>
      </c>
      <c r="CD163" s="2" t="s">
        <v>150</v>
      </c>
      <c r="CE163" s="10">
        <f>IFERROR(VLOOKUP(CD163,Dicionário!$A:$B,2,0),"CONFERIR")</f>
        <v>2</v>
      </c>
      <c r="CF163" s="2">
        <v>0</v>
      </c>
      <c r="CG163" s="2" t="s">
        <v>150</v>
      </c>
      <c r="CH163" s="10">
        <f>IFERROR(VLOOKUP(CG163,Dicionário!$A:$B,2,0),"CONFERIR")</f>
        <v>2</v>
      </c>
      <c r="CI163" s="2">
        <v>0</v>
      </c>
      <c r="CJ163" s="2" t="s">
        <v>150</v>
      </c>
      <c r="CK163" s="10">
        <f>IFERROR(VLOOKUP(CJ163,Dicionário!$A:$B,2,0),"CONFERIR")</f>
        <v>2</v>
      </c>
      <c r="CM163" s="2">
        <v>1</v>
      </c>
      <c r="CN163" s="2">
        <v>0</v>
      </c>
      <c r="CO163" s="2">
        <v>0</v>
      </c>
      <c r="CP163" s="2" t="s">
        <v>154</v>
      </c>
      <c r="CQ163" s="10">
        <f>IFERROR(VLOOKUP(CP163,Dicionário!$A:$B,2,0),"CONFERIR")</f>
        <v>2</v>
      </c>
      <c r="CR163" s="2">
        <v>0</v>
      </c>
      <c r="CS163" s="2" t="s">
        <v>154</v>
      </c>
      <c r="CT163" s="10">
        <f>IFERROR(VLOOKUP(CS163,Dicionário!A:B,2,0),"Conferir")</f>
        <v>2</v>
      </c>
      <c r="CU163" s="2">
        <v>0</v>
      </c>
      <c r="CV163" s="2" t="s">
        <v>150</v>
      </c>
      <c r="CW163" s="10">
        <f>IFERROR(VLOOKUP(CV163,Dicionário!A:B,2,0),"Conferir")</f>
        <v>2</v>
      </c>
      <c r="CX163" s="2">
        <f t="shared" si="4"/>
        <v>0</v>
      </c>
      <c r="CY163" s="2">
        <v>0</v>
      </c>
      <c r="CZ163" s="2" t="s">
        <v>150</v>
      </c>
      <c r="DA163" s="10">
        <f>IFERROR(VLOOKUP(CZ163,Dicionário!$A:$B,2,0),"CONFERIR")</f>
        <v>2</v>
      </c>
      <c r="DC163" s="2" t="s">
        <v>155</v>
      </c>
      <c r="DD163" s="2" t="s">
        <v>155</v>
      </c>
      <c r="DE163" s="10">
        <f>IFERROR(VLOOKUP(DD163,Dicionário!A:B,2,0),"Conferir")</f>
        <v>1</v>
      </c>
      <c r="DF163" s="2" t="s">
        <v>179</v>
      </c>
      <c r="DH163" s="2" t="s">
        <v>157</v>
      </c>
      <c r="DI163" s="10">
        <f>IFERROR(VLOOKUP(DH163,Dicionário!$A:$B,2,0),"CONFERIR")</f>
        <v>2</v>
      </c>
      <c r="DJ163" s="2" t="s">
        <v>206</v>
      </c>
      <c r="DK163" s="10">
        <f>IFERROR(VLOOKUP(DJ163,Dicionário!A:B,2,0),"Conferir")</f>
        <v>7</v>
      </c>
      <c r="DL163" s="2" t="s">
        <v>158</v>
      </c>
      <c r="DM163" s="10">
        <f>IFERROR(VLOOKUP(DL163,Dicionário!A:B,2,0),"Conferir")</f>
        <v>5</v>
      </c>
      <c r="DN163" s="2" t="s">
        <v>126</v>
      </c>
      <c r="DO163" s="10">
        <f>IFERROR(VLOOKUP(DN163,Dicionário!A:B,2,0),"Conferir")</f>
        <v>2</v>
      </c>
      <c r="DP163" s="2" t="s">
        <v>126</v>
      </c>
      <c r="DQ163" s="10">
        <f>IFERROR(VLOOKUP(DP163,Dicionário!A:B,2,0),"Conferir")</f>
        <v>2</v>
      </c>
      <c r="DS163" s="2">
        <f t="shared" si="5"/>
        <v>2577</v>
      </c>
      <c r="DT163" s="2">
        <f t="shared" si="6"/>
        <v>1254</v>
      </c>
      <c r="DU163" s="2">
        <v>18</v>
      </c>
      <c r="DV163" s="2">
        <v>2022</v>
      </c>
    </row>
    <row r="164" spans="1:126" ht="13" x14ac:dyDescent="0.15">
      <c r="A164" s="6">
        <v>44967.690122870372</v>
      </c>
      <c r="B164" s="2" t="s">
        <v>1532</v>
      </c>
      <c r="C164" s="2" t="s">
        <v>1530</v>
      </c>
      <c r="D164" s="2" t="s">
        <v>123</v>
      </c>
      <c r="E164" s="2" t="s">
        <v>125</v>
      </c>
      <c r="F164" s="2" t="s">
        <v>126</v>
      </c>
      <c r="G164" s="2" t="s">
        <v>126</v>
      </c>
      <c r="H164" s="2">
        <v>2</v>
      </c>
      <c r="I164" s="2">
        <v>1</v>
      </c>
      <c r="J164" s="2" t="s">
        <v>127</v>
      </c>
      <c r="K164" s="2" t="s">
        <v>128</v>
      </c>
      <c r="L164" s="2" t="s">
        <v>221</v>
      </c>
      <c r="M164" s="2" t="s">
        <v>1531</v>
      </c>
      <c r="N164" s="2">
        <v>2023020359</v>
      </c>
      <c r="O164" s="2">
        <v>11942159458</v>
      </c>
      <c r="P164" s="2">
        <v>530744107</v>
      </c>
      <c r="Q164" s="2">
        <v>54874090800</v>
      </c>
      <c r="R164" s="7">
        <v>38430</v>
      </c>
      <c r="S164" s="2" t="s">
        <v>132</v>
      </c>
      <c r="T164" s="2" t="s">
        <v>133</v>
      </c>
      <c r="U164" s="2" t="s">
        <v>1533</v>
      </c>
      <c r="V164" s="8" t="s">
        <v>1534</v>
      </c>
      <c r="W164" s="2" t="s">
        <v>168</v>
      </c>
      <c r="X164" s="2" t="s">
        <v>137</v>
      </c>
      <c r="Y164" s="2" t="s">
        <v>138</v>
      </c>
      <c r="Z164" s="2" t="s">
        <v>139</v>
      </c>
      <c r="AB164" s="2">
        <v>3</v>
      </c>
      <c r="AC164" s="2">
        <v>3</v>
      </c>
      <c r="AD164" s="2">
        <f t="shared" si="0"/>
        <v>6</v>
      </c>
      <c r="AF164" s="2">
        <f t="shared" si="1"/>
        <v>6</v>
      </c>
      <c r="AG164" s="2" t="str">
        <f t="shared" si="2"/>
        <v>Ok</v>
      </c>
      <c r="AH164" s="2" t="s">
        <v>140</v>
      </c>
      <c r="AI164" s="2">
        <v>0</v>
      </c>
      <c r="AJ164" s="2" t="s">
        <v>141</v>
      </c>
      <c r="AK164" s="2">
        <f>IFERROR(VLOOKUP(AJ164,Dicionário!A:B,2,0),"Conferir")</f>
        <v>2</v>
      </c>
      <c r="AL164" s="2">
        <v>2338</v>
      </c>
      <c r="AM164" s="2" t="s">
        <v>142</v>
      </c>
      <c r="AN164" s="9">
        <f>IFERROR(VLOOKUP(AM164,Dicionário!A:B,2,0),"Conferir")</f>
        <v>2</v>
      </c>
      <c r="AO164" s="2">
        <v>2931</v>
      </c>
      <c r="AP164" s="2" t="s">
        <v>170</v>
      </c>
      <c r="AQ164" s="2">
        <f>IFERROR(VLOOKUP(AP164,Dicionário!A:B,2,0),"Conferir")</f>
        <v>2</v>
      </c>
      <c r="AR164" s="2">
        <v>0</v>
      </c>
      <c r="AS164" s="2" t="s">
        <v>141</v>
      </c>
      <c r="AT164" s="9">
        <f>IFERROR(VLOOKUP(AS164,Dicionário!A:B,2,0),"Conferir")</f>
        <v>2</v>
      </c>
      <c r="AU164" s="2">
        <v>0</v>
      </c>
      <c r="AV164" s="2">
        <v>0</v>
      </c>
      <c r="AW164" s="2" t="s">
        <v>141</v>
      </c>
      <c r="AX164" s="9">
        <f>IFERROR(VLOOKUP(AW164,Dicionário!A:B,2,0),"Conferir")</f>
        <v>2</v>
      </c>
      <c r="AY164" s="2">
        <v>0</v>
      </c>
      <c r="AZ164" s="2" t="s">
        <v>141</v>
      </c>
      <c r="BA164" s="10">
        <f>IFERROR(VLOOKUP(AZ164,Dicionário!A:B,2,0),"Conferir")</f>
        <v>2</v>
      </c>
      <c r="BB164" s="2">
        <v>0</v>
      </c>
      <c r="BC164" s="2" t="s">
        <v>141</v>
      </c>
      <c r="BD164" s="10">
        <f>IFERROR(VLOOKUP(BC164,Dicionário!A:B,2,0),"Conferir")</f>
        <v>2</v>
      </c>
      <c r="BF164" s="2">
        <v>0</v>
      </c>
      <c r="BG164" s="2" t="s">
        <v>143</v>
      </c>
      <c r="BH164" s="10">
        <f>IFERROR(VLOOKUP(BG164,Dicionário!$A:$B,2,0),"CONFERIR")</f>
        <v>1</v>
      </c>
      <c r="BI164" s="2">
        <v>0</v>
      </c>
      <c r="BJ164" s="2" t="s">
        <v>144</v>
      </c>
      <c r="BK164" s="10">
        <f>IFERROR(VLOOKUP(BJ164,Dicionário!$A:$B,2,0),"CONFERIR")</f>
        <v>2</v>
      </c>
      <c r="BL164" s="2">
        <v>0</v>
      </c>
      <c r="BM164" s="2" t="s">
        <v>150</v>
      </c>
      <c r="BN164" s="10">
        <f>IFERROR(VLOOKUP(BM164,Dicionário!$A:$B,2,0),"CONFERIR")</f>
        <v>2</v>
      </c>
      <c r="BO164" s="2">
        <v>47</v>
      </c>
      <c r="BP164" s="2" t="s">
        <v>146</v>
      </c>
      <c r="BQ164" s="10">
        <f>IFERROR(VLOOKUP(BP164,Dicionário!$A:$B,2,0),"CONFERIR")</f>
        <v>2</v>
      </c>
      <c r="BR164" s="2">
        <v>0</v>
      </c>
      <c r="BS164" s="2" t="s">
        <v>1535</v>
      </c>
      <c r="BT164" s="10">
        <f>IFERROR(VLOOKUP(BS164,Dicionário!$A:$B,2,0),"CONFERIR")</f>
        <v>1</v>
      </c>
      <c r="BU164" s="2">
        <v>36</v>
      </c>
      <c r="BV164" s="2" t="s">
        <v>309</v>
      </c>
      <c r="BW164" s="10">
        <f>IFERROR(VLOOKUP(BV164,Dicionário!$A:$B,2,0),"CONFERIR")</f>
        <v>2</v>
      </c>
      <c r="BX164" s="2" t="s">
        <v>148</v>
      </c>
      <c r="BY164" s="2">
        <v>64</v>
      </c>
      <c r="BZ164" s="2" t="s">
        <v>149</v>
      </c>
      <c r="CA164" s="10">
        <f>IFERROR(VLOOKUP(BZ164,Dicionário!$A:$B,2,0),"CONFERIR")</f>
        <v>2</v>
      </c>
      <c r="CB164" s="2">
        <v>633</v>
      </c>
      <c r="CC164" s="2">
        <v>0</v>
      </c>
      <c r="CD164" s="2" t="s">
        <v>150</v>
      </c>
      <c r="CE164" s="10">
        <f>IFERROR(VLOOKUP(CD164,Dicionário!$A:$B,2,0),"CONFERIR")</f>
        <v>2</v>
      </c>
      <c r="CF164" s="2">
        <v>0</v>
      </c>
      <c r="CG164" s="2" t="s">
        <v>150</v>
      </c>
      <c r="CH164" s="10">
        <f>IFERROR(VLOOKUP(CG164,Dicionário!$A:$B,2,0),"CONFERIR")</f>
        <v>2</v>
      </c>
      <c r="CI164" s="2">
        <v>403</v>
      </c>
      <c r="CJ164" s="2" t="s">
        <v>287</v>
      </c>
      <c r="CK164" s="10">
        <f>IFERROR(VLOOKUP(CJ164,Dicionário!$A:$B,2,0),"CONFERIR")</f>
        <v>0</v>
      </c>
      <c r="CL164" s="2" t="s">
        <v>1536</v>
      </c>
      <c r="CM164" s="2">
        <v>0</v>
      </c>
      <c r="CN164" s="2">
        <v>0</v>
      </c>
      <c r="CO164" s="2">
        <v>0</v>
      </c>
      <c r="CP164" s="2" t="s">
        <v>150</v>
      </c>
      <c r="CQ164" s="10">
        <f>IFERROR(VLOOKUP(CP164,Dicionário!$A:$B,2,0),"CONFERIR")</f>
        <v>2</v>
      </c>
      <c r="CR164" s="2">
        <v>825</v>
      </c>
      <c r="CS164" s="2" t="s">
        <v>154</v>
      </c>
      <c r="CT164" s="10">
        <f>IFERROR(VLOOKUP(CS164,Dicionário!A:B,2,0),"Conferir")</f>
        <v>2</v>
      </c>
      <c r="CU164" s="2">
        <v>0</v>
      </c>
      <c r="CV164" s="2" t="s">
        <v>150</v>
      </c>
      <c r="CW164" s="10">
        <f>IFERROR(VLOOKUP(CV164,Dicionário!A:B,2,0),"Conferir")</f>
        <v>2</v>
      </c>
      <c r="CX164" s="2">
        <f t="shared" si="4"/>
        <v>-68.75</v>
      </c>
      <c r="CY164" s="2">
        <v>0</v>
      </c>
      <c r="CZ164" s="2" t="s">
        <v>150</v>
      </c>
      <c r="DA164" s="10">
        <f>IFERROR(VLOOKUP(CZ164,Dicionário!$A:$B,2,0),"CONFERIR")</f>
        <v>2</v>
      </c>
      <c r="DC164" s="2" t="s">
        <v>190</v>
      </c>
      <c r="DD164" s="2" t="s">
        <v>190</v>
      </c>
      <c r="DE164" s="10">
        <f>IFERROR(VLOOKUP(DD164,Dicionário!A:B,2,0),"Conferir")</f>
        <v>2</v>
      </c>
      <c r="DF164" s="2" t="s">
        <v>156</v>
      </c>
      <c r="DG164" s="2" t="s">
        <v>191</v>
      </c>
      <c r="DH164" s="2" t="s">
        <v>157</v>
      </c>
      <c r="DI164" s="10">
        <f>IFERROR(VLOOKUP(DH164,Dicionário!$A:$B,2,0),"CONFERIR")</f>
        <v>2</v>
      </c>
      <c r="DJ164" s="2" t="s">
        <v>229</v>
      </c>
      <c r="DK164" s="10">
        <f>IFERROR(VLOOKUP(DJ164,Dicionário!A:B,2,0),"Conferir")</f>
        <v>2</v>
      </c>
      <c r="DL164" s="2" t="s">
        <v>229</v>
      </c>
      <c r="DM164" s="10">
        <f>IFERROR(VLOOKUP(DL164,Dicionário!A:B,2,0),"Conferir")</f>
        <v>2</v>
      </c>
      <c r="DN164" s="2" t="s">
        <v>126</v>
      </c>
      <c r="DO164" s="10">
        <f>IFERROR(VLOOKUP(DN164,Dicionário!A:B,2,0),"Conferir")</f>
        <v>2</v>
      </c>
      <c r="DP164" s="2" t="s">
        <v>126</v>
      </c>
      <c r="DQ164" s="10">
        <f>IFERROR(VLOOKUP(DP164,Dicionário!A:B,2,0),"Conferir")</f>
        <v>2</v>
      </c>
      <c r="DS164" s="2">
        <f t="shared" si="5"/>
        <v>5269</v>
      </c>
      <c r="DT164" s="2">
        <f t="shared" si="6"/>
        <v>2008</v>
      </c>
      <c r="DU164" s="2">
        <v>18</v>
      </c>
      <c r="DV164" s="2">
        <v>2023</v>
      </c>
    </row>
    <row r="165" spans="1:126" ht="13" x14ac:dyDescent="0.15">
      <c r="A165" s="6">
        <v>44965.466895590274</v>
      </c>
      <c r="B165" s="2" t="s">
        <v>1694</v>
      </c>
      <c r="C165" s="2" t="s">
        <v>1691</v>
      </c>
      <c r="D165" s="2" t="s">
        <v>409</v>
      </c>
      <c r="E165" s="2" t="s">
        <v>125</v>
      </c>
      <c r="F165" s="2" t="s">
        <v>126</v>
      </c>
      <c r="G165" s="2" t="s">
        <v>1692</v>
      </c>
      <c r="H165" s="2">
        <v>1</v>
      </c>
      <c r="I165" s="2">
        <v>1</v>
      </c>
      <c r="J165" s="2" t="s">
        <v>127</v>
      </c>
      <c r="K165" s="2" t="s">
        <v>128</v>
      </c>
      <c r="L165" s="2" t="s">
        <v>221</v>
      </c>
      <c r="M165" s="2" t="s">
        <v>1693</v>
      </c>
      <c r="N165" s="2">
        <v>2023020398</v>
      </c>
      <c r="O165" s="2">
        <v>11932046673</v>
      </c>
      <c r="P165" s="2">
        <v>554141425</v>
      </c>
      <c r="Q165" s="2">
        <v>48839119850</v>
      </c>
      <c r="R165" s="7">
        <v>38428</v>
      </c>
      <c r="S165" s="2" t="s">
        <v>224</v>
      </c>
      <c r="T165" s="2" t="s">
        <v>133</v>
      </c>
      <c r="U165" s="2" t="s">
        <v>1695</v>
      </c>
      <c r="V165" s="8" t="s">
        <v>1696</v>
      </c>
      <c r="W165" s="2" t="s">
        <v>168</v>
      </c>
      <c r="X165" s="2" t="s">
        <v>137</v>
      </c>
      <c r="Y165" s="2" t="s">
        <v>138</v>
      </c>
      <c r="Z165" s="2" t="s">
        <v>139</v>
      </c>
      <c r="AB165" s="2">
        <v>2</v>
      </c>
      <c r="AC165" s="2">
        <v>2</v>
      </c>
      <c r="AD165" s="2">
        <f t="shared" si="0"/>
        <v>4</v>
      </c>
      <c r="AE165" s="2">
        <v>0</v>
      </c>
      <c r="AF165" s="2">
        <f t="shared" si="1"/>
        <v>4</v>
      </c>
      <c r="AG165" s="2" t="str">
        <f t="shared" si="2"/>
        <v>Ok</v>
      </c>
      <c r="AH165" s="2" t="s">
        <v>140</v>
      </c>
      <c r="AI165" s="2">
        <v>0</v>
      </c>
      <c r="AJ165" s="2" t="s">
        <v>141</v>
      </c>
      <c r="AK165" s="2">
        <f>IFERROR(VLOOKUP(AJ165,Dicionário!A:B,2,0),"Conferir")</f>
        <v>2</v>
      </c>
      <c r="AL165" s="2">
        <v>0</v>
      </c>
      <c r="AM165" s="2" t="s">
        <v>307</v>
      </c>
      <c r="AN165" s="9">
        <f>IFERROR(VLOOKUP(AM165,Dicionário!A:B,2,0),"Conferir")</f>
        <v>2</v>
      </c>
      <c r="AO165" s="2">
        <v>1400</v>
      </c>
      <c r="AP165" s="2" t="s">
        <v>188</v>
      </c>
      <c r="AQ165" s="2">
        <f>IFERROR(VLOOKUP(AP165,Dicionário!A:B,2,0),"Conferir")</f>
        <v>0</v>
      </c>
      <c r="AR165" s="2">
        <v>0</v>
      </c>
      <c r="AS165" s="2" t="s">
        <v>141</v>
      </c>
      <c r="AT165" s="9">
        <f>IFERROR(VLOOKUP(AS165,Dicionário!A:B,2,0),"Conferir")</f>
        <v>2</v>
      </c>
      <c r="AU165" s="2">
        <v>0</v>
      </c>
      <c r="AV165" s="2">
        <f t="shared" ref="AV165:AV183" si="21">ROUND(AU165+CX165,0)</f>
        <v>0</v>
      </c>
      <c r="AW165" s="2" t="s">
        <v>141</v>
      </c>
      <c r="AX165" s="9">
        <f>IFERROR(VLOOKUP(AW165,Dicionário!A:B,2,0),"Conferir")</f>
        <v>2</v>
      </c>
      <c r="AY165" s="2">
        <v>0</v>
      </c>
      <c r="AZ165" s="2" t="s">
        <v>141</v>
      </c>
      <c r="BA165" s="10">
        <f>IFERROR(VLOOKUP(AZ165,Dicionário!A:B,2,0),"Conferir")</f>
        <v>2</v>
      </c>
      <c r="BB165" s="2">
        <v>1300</v>
      </c>
      <c r="BC165" s="2" t="s">
        <v>188</v>
      </c>
      <c r="BD165" s="10">
        <f>IFERROR(VLOOKUP(BC165,Dicionário!A:B,2,0),"Conferir")</f>
        <v>0</v>
      </c>
      <c r="BE165" s="2" t="s">
        <v>1697</v>
      </c>
      <c r="BF165" s="2">
        <v>0</v>
      </c>
      <c r="BG165" s="2" t="s">
        <v>265</v>
      </c>
      <c r="BH165" s="10">
        <f>IFERROR(VLOOKUP(BG165,Dicionário!$A:$B,2,0),"CONFERIR")</f>
        <v>3</v>
      </c>
      <c r="BI165" s="2">
        <v>1100</v>
      </c>
      <c r="BJ165" s="2" t="s">
        <v>238</v>
      </c>
      <c r="BK165" s="10">
        <f>IFERROR(VLOOKUP(BJ165,Dicionário!$A:$B,2,0),"CONFERIR")</f>
        <v>2</v>
      </c>
      <c r="BL165" s="2">
        <v>120</v>
      </c>
      <c r="BM165" s="2" t="s">
        <v>227</v>
      </c>
      <c r="BN165" s="10">
        <f>IFERROR(VLOOKUP(BM165,Dicionário!$A:$B,2,0),"CONFERIR")</f>
        <v>0</v>
      </c>
      <c r="BO165" s="2">
        <v>0</v>
      </c>
      <c r="BP165" s="2" t="s">
        <v>379</v>
      </c>
      <c r="BQ165" s="10">
        <f>IFERROR(VLOOKUP(BP165,Dicionário!$A:$B,2,0),"CONFERIR")</f>
        <v>2</v>
      </c>
      <c r="BR165" s="2">
        <v>124</v>
      </c>
      <c r="BS165" s="2" t="s">
        <v>146</v>
      </c>
      <c r="BT165" s="10">
        <f>IFERROR(VLOOKUP(BS165,Dicionário!$A:$B,2,0),"CONFERIR")</f>
        <v>2</v>
      </c>
      <c r="BU165" s="2">
        <v>7</v>
      </c>
      <c r="BV165" s="2" t="s">
        <v>147</v>
      </c>
      <c r="BW165" s="10">
        <f>IFERROR(VLOOKUP(BV165,Dicionário!$A:$B,2,0),"CONFERIR")</f>
        <v>2</v>
      </c>
      <c r="BX165" s="2" t="s">
        <v>202</v>
      </c>
      <c r="BY165" s="2">
        <v>64</v>
      </c>
      <c r="BZ165" s="2" t="s">
        <v>149</v>
      </c>
      <c r="CA165" s="10">
        <f>IFERROR(VLOOKUP(BZ165,Dicionário!$A:$B,2,0),"CONFERIR")</f>
        <v>2</v>
      </c>
      <c r="CB165" s="2">
        <v>150</v>
      </c>
      <c r="CC165" s="2">
        <v>0</v>
      </c>
      <c r="CD165" s="2" t="s">
        <v>150</v>
      </c>
      <c r="CE165" s="10">
        <f>IFERROR(VLOOKUP(CD165,Dicionário!$A:$B,2,0),"CONFERIR")</f>
        <v>2</v>
      </c>
      <c r="CF165" s="2">
        <v>0</v>
      </c>
      <c r="CG165" s="2" t="s">
        <v>150</v>
      </c>
      <c r="CH165" s="10">
        <f>IFERROR(VLOOKUP(CG165,Dicionário!$A:$B,2,0),"CONFERIR")</f>
        <v>2</v>
      </c>
      <c r="CI165" s="2">
        <v>291</v>
      </c>
      <c r="CJ165" s="2" t="s">
        <v>175</v>
      </c>
      <c r="CK165" s="10">
        <f>IFERROR(VLOOKUP(CJ165,Dicionário!$A:$B,2,0),"CONFERIR")</f>
        <v>2</v>
      </c>
      <c r="CL165" s="2" t="s">
        <v>1698</v>
      </c>
      <c r="CM165" s="2">
        <v>0</v>
      </c>
      <c r="CN165" s="2">
        <v>0</v>
      </c>
      <c r="CO165" s="2">
        <v>0</v>
      </c>
      <c r="CP165" s="2" t="s">
        <v>150</v>
      </c>
      <c r="CQ165" s="10">
        <f>IFERROR(VLOOKUP(CP165,Dicionário!$A:$B,2,0),"CONFERIR")</f>
        <v>2</v>
      </c>
      <c r="CR165" s="2">
        <v>0</v>
      </c>
      <c r="CS165" s="2" t="s">
        <v>150</v>
      </c>
      <c r="CT165" s="10">
        <f>IFERROR(VLOOKUP(CS165,Dicionário!A:B,2,0),"Conferir")</f>
        <v>2</v>
      </c>
      <c r="CU165" s="2">
        <v>0</v>
      </c>
      <c r="CV165" s="2" t="s">
        <v>150</v>
      </c>
      <c r="CW165" s="10">
        <f>IFERROR(VLOOKUP(CV165,Dicionário!A:B,2,0),"Conferir")</f>
        <v>2</v>
      </c>
      <c r="CX165" s="2">
        <f t="shared" si="4"/>
        <v>0</v>
      </c>
      <c r="CY165" s="2">
        <v>50000</v>
      </c>
      <c r="CZ165" s="2" t="s">
        <v>737</v>
      </c>
      <c r="DA165" s="10">
        <f>IFERROR(VLOOKUP(CZ165,Dicionário!$A:$B,2,0),"CONFERIR")</f>
        <v>2</v>
      </c>
      <c r="DC165" s="2" t="s">
        <v>190</v>
      </c>
      <c r="DD165" s="2" t="s">
        <v>155</v>
      </c>
      <c r="DE165" s="10">
        <f>IFERROR(VLOOKUP(DD165,Dicionário!A:B,2,0),"Conferir")</f>
        <v>1</v>
      </c>
      <c r="DF165" s="2" t="s">
        <v>156</v>
      </c>
      <c r="DH165" s="2" t="s">
        <v>157</v>
      </c>
      <c r="DI165" s="10">
        <f>IFERROR(VLOOKUP(DH165,Dicionário!$A:$B,2,0),"CONFERIR")</f>
        <v>2</v>
      </c>
      <c r="DJ165" s="2" t="s">
        <v>217</v>
      </c>
      <c r="DK165" s="10">
        <f>IFERROR(VLOOKUP(DJ165,Dicionário!A:B,2,0),"Conferir")</f>
        <v>6</v>
      </c>
      <c r="DL165" s="2" t="s">
        <v>158</v>
      </c>
      <c r="DM165" s="10">
        <f>IFERROR(VLOOKUP(DL165,Dicionário!A:B,2,0),"Conferir")</f>
        <v>5</v>
      </c>
      <c r="DN165" s="2" t="s">
        <v>126</v>
      </c>
      <c r="DO165" s="10">
        <f>IFERROR(VLOOKUP(DN165,Dicionário!A:B,2,0),"Conferir")</f>
        <v>2</v>
      </c>
      <c r="DP165" s="2" t="s">
        <v>126</v>
      </c>
      <c r="DQ165" s="10">
        <f>IFERROR(VLOOKUP(DP165,Dicionário!A:B,2,0),"Conferir")</f>
        <v>2</v>
      </c>
      <c r="DS165" s="2">
        <f t="shared" si="5"/>
        <v>2700</v>
      </c>
      <c r="DT165" s="2">
        <f t="shared" si="6"/>
        <v>51856</v>
      </c>
      <c r="DU165" s="2">
        <v>18</v>
      </c>
      <c r="DV165" s="2">
        <v>2017</v>
      </c>
    </row>
    <row r="166" spans="1:126" ht="13" x14ac:dyDescent="0.15">
      <c r="A166" s="6">
        <v>44967.427178692131</v>
      </c>
      <c r="B166" s="2" t="s">
        <v>439</v>
      </c>
      <c r="C166" s="2" t="s">
        <v>437</v>
      </c>
      <c r="D166" s="2" t="s">
        <v>269</v>
      </c>
      <c r="E166" s="2" t="s">
        <v>125</v>
      </c>
      <c r="F166" s="2" t="s">
        <v>125</v>
      </c>
      <c r="G166" s="2" t="s">
        <v>126</v>
      </c>
      <c r="H166" s="2">
        <v>2</v>
      </c>
      <c r="I166" s="2" t="s">
        <v>162</v>
      </c>
      <c r="J166" s="2" t="s">
        <v>127</v>
      </c>
      <c r="K166" s="2" t="s">
        <v>163</v>
      </c>
      <c r="L166" s="2" t="s">
        <v>128</v>
      </c>
      <c r="M166" s="2" t="s">
        <v>438</v>
      </c>
      <c r="N166" s="2">
        <v>2023020058</v>
      </c>
      <c r="O166" s="2">
        <v>11942029310</v>
      </c>
      <c r="P166" s="2" t="s">
        <v>440</v>
      </c>
      <c r="Q166" s="2">
        <v>41420155830</v>
      </c>
      <c r="R166" s="7">
        <v>38579</v>
      </c>
      <c r="S166" s="2" t="s">
        <v>132</v>
      </c>
      <c r="T166" s="2" t="s">
        <v>133</v>
      </c>
      <c r="U166" s="2" t="s">
        <v>441</v>
      </c>
      <c r="V166" s="8" t="s">
        <v>442</v>
      </c>
      <c r="W166" s="2" t="s">
        <v>168</v>
      </c>
      <c r="X166" s="2" t="s">
        <v>137</v>
      </c>
      <c r="Y166" s="2" t="s">
        <v>138</v>
      </c>
      <c r="Z166" s="2" t="s">
        <v>139</v>
      </c>
      <c r="AB166" s="2">
        <v>3</v>
      </c>
      <c r="AC166" s="2">
        <v>3</v>
      </c>
      <c r="AD166" s="2">
        <f t="shared" si="0"/>
        <v>6</v>
      </c>
      <c r="AF166" s="2">
        <f t="shared" si="1"/>
        <v>6</v>
      </c>
      <c r="AG166" s="2" t="str">
        <f t="shared" si="2"/>
        <v>Ok</v>
      </c>
      <c r="AH166" s="2" t="s">
        <v>140</v>
      </c>
      <c r="AI166" s="2">
        <v>0</v>
      </c>
      <c r="AJ166" s="2" t="s">
        <v>141</v>
      </c>
      <c r="AK166" s="2">
        <f>IFERROR(VLOOKUP(AJ166,Dicionário!A:B,2,0),"Conferir")</f>
        <v>2</v>
      </c>
      <c r="AL166" s="2">
        <v>2922</v>
      </c>
      <c r="AM166" s="2" t="s">
        <v>142</v>
      </c>
      <c r="AN166" s="9">
        <f>IFERROR(VLOOKUP(AM166,Dicionário!A:B,2,0),"Conferir")</f>
        <v>2</v>
      </c>
      <c r="AO166" s="2">
        <v>0</v>
      </c>
      <c r="AP166" s="2" t="s">
        <v>141</v>
      </c>
      <c r="AQ166" s="2">
        <f>IFERROR(VLOOKUP(AP166,Dicionário!A:B,2,0),"Conferir")</f>
        <v>2</v>
      </c>
      <c r="AR166" s="2">
        <v>0</v>
      </c>
      <c r="AS166" s="2" t="s">
        <v>141</v>
      </c>
      <c r="AT166" s="9">
        <f>IFERROR(VLOOKUP(AS166,Dicionário!A:B,2,0),"Conferir")</f>
        <v>2</v>
      </c>
      <c r="AU166" s="2">
        <v>0</v>
      </c>
      <c r="AV166" s="2">
        <f t="shared" si="21"/>
        <v>0</v>
      </c>
      <c r="AW166" s="2" t="s">
        <v>141</v>
      </c>
      <c r="AX166" s="9">
        <f>IFERROR(VLOOKUP(AW166,Dicionário!A:B,2,0),"Conferir")</f>
        <v>2</v>
      </c>
      <c r="AY166" s="2">
        <v>0</v>
      </c>
      <c r="AZ166" s="2" t="s">
        <v>141</v>
      </c>
      <c r="BA166" s="10">
        <f>IFERROR(VLOOKUP(AZ166,Dicionário!A:B,2,0),"Conferir")</f>
        <v>2</v>
      </c>
      <c r="BB166" s="2">
        <v>0</v>
      </c>
      <c r="BC166" s="2" t="s">
        <v>141</v>
      </c>
      <c r="BD166" s="10">
        <f>IFERROR(VLOOKUP(BC166,Dicionário!A:B,2,0),"Conferir")</f>
        <v>2</v>
      </c>
      <c r="BE166" s="2" t="s">
        <v>443</v>
      </c>
      <c r="BF166" s="2">
        <v>0</v>
      </c>
      <c r="BG166" s="2" t="s">
        <v>265</v>
      </c>
      <c r="BH166" s="10">
        <f>IFERROR(VLOOKUP(BG166,Dicionário!$A:$B,2,0),"CONFERIR")</f>
        <v>3</v>
      </c>
      <c r="BI166" s="2">
        <v>0</v>
      </c>
      <c r="BJ166" s="2" t="s">
        <v>144</v>
      </c>
      <c r="BK166" s="10">
        <f>IFERROR(VLOOKUP(BJ166,Dicionário!$A:$B,2,0),"CONFERIR")</f>
        <v>2</v>
      </c>
      <c r="BL166" s="2">
        <v>0</v>
      </c>
      <c r="BM166" s="2" t="s">
        <v>444</v>
      </c>
      <c r="BN166" s="10">
        <f>IFERROR(VLOOKUP(BM166,Dicionário!$A:$B,2,0),"CONFERIR")</f>
        <v>2</v>
      </c>
      <c r="BO166" s="2">
        <v>128</v>
      </c>
      <c r="BP166" s="2" t="s">
        <v>146</v>
      </c>
      <c r="BQ166" s="10">
        <f>IFERROR(VLOOKUP(BP166,Dicionário!$A:$B,2,0),"CONFERIR")</f>
        <v>2</v>
      </c>
      <c r="BR166" s="2">
        <v>65</v>
      </c>
      <c r="BS166" s="2" t="s">
        <v>146</v>
      </c>
      <c r="BT166" s="10">
        <f>IFERROR(VLOOKUP(BS166,Dicionário!$A:$B,2,0),"CONFERIR")</f>
        <v>2</v>
      </c>
      <c r="BU166" s="2">
        <v>0</v>
      </c>
      <c r="BV166" s="2" t="s">
        <v>150</v>
      </c>
      <c r="BW166" s="10">
        <f>IFERROR(VLOOKUP(BV166,Dicionário!$A:$B,2,0),"CONFERIR")</f>
        <v>2</v>
      </c>
      <c r="BX166" s="2" t="s">
        <v>148</v>
      </c>
      <c r="BY166" s="2">
        <v>60</v>
      </c>
      <c r="BZ166" s="2" t="s">
        <v>149</v>
      </c>
      <c r="CA166" s="10">
        <f>IFERROR(VLOOKUP(BZ166,Dicionário!$A:$B,2,0),"CONFERIR")</f>
        <v>2</v>
      </c>
      <c r="CB166" s="2">
        <v>132</v>
      </c>
      <c r="CC166" s="2">
        <v>170</v>
      </c>
      <c r="CD166" s="2" t="s">
        <v>214</v>
      </c>
      <c r="CE166" s="10">
        <f>IFERROR(VLOOKUP(CD166,Dicionário!$A:$B,2,0),"CONFERIR")</f>
        <v>2</v>
      </c>
      <c r="CF166" s="2">
        <v>0</v>
      </c>
      <c r="CG166" s="2" t="s">
        <v>150</v>
      </c>
      <c r="CH166" s="10">
        <f>IFERROR(VLOOKUP(CG166,Dicionário!$A:$B,2,0),"CONFERIR")</f>
        <v>2</v>
      </c>
      <c r="CI166" s="2">
        <v>0</v>
      </c>
      <c r="CJ166" s="2" t="s">
        <v>150</v>
      </c>
      <c r="CK166" s="10">
        <f>IFERROR(VLOOKUP(CJ166,Dicionário!$A:$B,2,0),"CONFERIR")</f>
        <v>2</v>
      </c>
      <c r="CM166" s="2">
        <v>0</v>
      </c>
      <c r="CN166" s="2">
        <v>0</v>
      </c>
      <c r="CO166" s="2">
        <v>0</v>
      </c>
      <c r="CP166" s="2" t="s">
        <v>150</v>
      </c>
      <c r="CQ166" s="10">
        <f>IFERROR(VLOOKUP(CP166,Dicionário!$A:$B,2,0),"CONFERIR")</f>
        <v>2</v>
      </c>
      <c r="CR166" s="2">
        <v>0</v>
      </c>
      <c r="CS166" s="2" t="s">
        <v>150</v>
      </c>
      <c r="CT166" s="10">
        <f>IFERROR(VLOOKUP(CS166,Dicionário!A:B,2,0),"Conferir")</f>
        <v>2</v>
      </c>
      <c r="CU166" s="2">
        <v>0</v>
      </c>
      <c r="CV166" s="2" t="s">
        <v>150</v>
      </c>
      <c r="CW166" s="10">
        <f>IFERROR(VLOOKUP(CV166,Dicionário!A:B,2,0),"Conferir")</f>
        <v>2</v>
      </c>
      <c r="CX166" s="2">
        <f t="shared" si="4"/>
        <v>0</v>
      </c>
      <c r="CY166" s="2">
        <v>0</v>
      </c>
      <c r="CZ166" s="2" t="s">
        <v>150</v>
      </c>
      <c r="DA166" s="10">
        <f>IFERROR(VLOOKUP(CZ166,Dicionário!$A:$B,2,0),"CONFERIR")</f>
        <v>2</v>
      </c>
      <c r="DB166" s="2" t="s">
        <v>445</v>
      </c>
      <c r="DC166" s="2" t="s">
        <v>155</v>
      </c>
      <c r="DD166" s="2" t="s">
        <v>155</v>
      </c>
      <c r="DE166" s="10">
        <f>IFERROR(VLOOKUP(DD166,Dicionário!A:B,2,0),"Conferir")</f>
        <v>1</v>
      </c>
      <c r="DF166" s="2" t="s">
        <v>179</v>
      </c>
      <c r="DH166" s="2" t="s">
        <v>157</v>
      </c>
      <c r="DI166" s="10">
        <f>IFERROR(VLOOKUP(DH166,Dicionário!$A:$B,2,0),"CONFERIR")</f>
        <v>2</v>
      </c>
      <c r="DJ166" s="2" t="s">
        <v>158</v>
      </c>
      <c r="DK166" s="10">
        <f>IFERROR(VLOOKUP(DJ166,Dicionário!A:B,2,0),"Conferir")</f>
        <v>5</v>
      </c>
      <c r="DL166" s="2" t="s">
        <v>158</v>
      </c>
      <c r="DM166" s="10">
        <f>IFERROR(VLOOKUP(DL166,Dicionário!A:B,2,0),"Conferir")</f>
        <v>5</v>
      </c>
      <c r="DN166" s="2" t="s">
        <v>126</v>
      </c>
      <c r="DO166" s="10">
        <f>IFERROR(VLOOKUP(DN166,Dicionário!A:B,2,0),"Conferir")</f>
        <v>2</v>
      </c>
      <c r="DP166" s="2" t="s">
        <v>126</v>
      </c>
      <c r="DQ166" s="10">
        <f>IFERROR(VLOOKUP(DP166,Dicionário!A:B,2,0),"Conferir")</f>
        <v>2</v>
      </c>
      <c r="DS166" s="2">
        <f t="shared" si="5"/>
        <v>2922</v>
      </c>
      <c r="DT166" s="2">
        <f t="shared" si="6"/>
        <v>555</v>
      </c>
      <c r="DU166" s="2">
        <v>18</v>
      </c>
      <c r="DV166" s="2">
        <v>2021</v>
      </c>
    </row>
    <row r="167" spans="1:126" ht="13" x14ac:dyDescent="0.15">
      <c r="A167" s="6">
        <v>44966.430637314814</v>
      </c>
      <c r="B167" s="2" t="s">
        <v>472</v>
      </c>
      <c r="C167" s="2" t="s">
        <v>469</v>
      </c>
      <c r="D167" s="2" t="s">
        <v>409</v>
      </c>
      <c r="E167" s="2" t="s">
        <v>125</v>
      </c>
      <c r="F167" s="2" t="s">
        <v>126</v>
      </c>
      <c r="G167" s="2" t="s">
        <v>470</v>
      </c>
      <c r="H167" s="2">
        <v>2</v>
      </c>
      <c r="I167" s="2">
        <v>3</v>
      </c>
      <c r="J167" s="2" t="s">
        <v>127</v>
      </c>
      <c r="K167" s="2" t="s">
        <v>182</v>
      </c>
      <c r="L167" s="2" t="s">
        <v>128</v>
      </c>
      <c r="M167" s="2" t="s">
        <v>471</v>
      </c>
      <c r="N167" s="2">
        <v>2023020065</v>
      </c>
      <c r="O167" s="2">
        <v>11960235243</v>
      </c>
      <c r="P167" s="2" t="s">
        <v>473</v>
      </c>
      <c r="Q167" s="2">
        <v>49880146816</v>
      </c>
      <c r="R167" s="7">
        <v>37539</v>
      </c>
      <c r="S167" s="2" t="s">
        <v>224</v>
      </c>
      <c r="T167" s="2" t="s">
        <v>133</v>
      </c>
      <c r="U167" s="2" t="s">
        <v>474</v>
      </c>
      <c r="V167" s="8" t="s">
        <v>475</v>
      </c>
      <c r="W167" s="2" t="s">
        <v>168</v>
      </c>
      <c r="X167" s="2" t="s">
        <v>137</v>
      </c>
      <c r="Y167" s="2" t="s">
        <v>138</v>
      </c>
      <c r="Z167" s="2" t="s">
        <v>139</v>
      </c>
      <c r="AB167" s="2">
        <v>3</v>
      </c>
      <c r="AC167" s="2">
        <v>3</v>
      </c>
      <c r="AD167" s="2">
        <f t="shared" si="0"/>
        <v>6</v>
      </c>
      <c r="AE167" s="2">
        <v>0</v>
      </c>
      <c r="AF167" s="2">
        <f t="shared" si="1"/>
        <v>6</v>
      </c>
      <c r="AG167" s="2" t="str">
        <f t="shared" si="2"/>
        <v>Ok</v>
      </c>
      <c r="AH167" s="2" t="s">
        <v>140</v>
      </c>
      <c r="AI167" s="2">
        <v>0</v>
      </c>
      <c r="AJ167" s="2" t="s">
        <v>141</v>
      </c>
      <c r="AK167" s="2">
        <f>IFERROR(VLOOKUP(AJ167,Dicionário!A:B,2,0),"Conferir")</f>
        <v>2</v>
      </c>
      <c r="AL167" s="2">
        <v>2233</v>
      </c>
      <c r="AM167" s="2" t="s">
        <v>142</v>
      </c>
      <c r="AN167" s="9">
        <f>IFERROR(VLOOKUP(AM167,Dicionário!A:B,2,0),"Conferir")</f>
        <v>2</v>
      </c>
      <c r="AO167" s="2">
        <v>2196</v>
      </c>
      <c r="AP167" s="2" t="s">
        <v>142</v>
      </c>
      <c r="AQ167" s="2">
        <f>IFERROR(VLOOKUP(AP167,Dicionário!A:B,2,0),"Conferir")</f>
        <v>2</v>
      </c>
      <c r="AR167" s="2">
        <v>0</v>
      </c>
      <c r="AS167" s="2" t="s">
        <v>141</v>
      </c>
      <c r="AT167" s="9">
        <f>IFERROR(VLOOKUP(AS167,Dicionário!A:B,2,0),"Conferir")</f>
        <v>2</v>
      </c>
      <c r="AU167" s="2">
        <v>0</v>
      </c>
      <c r="AV167" s="2">
        <f t="shared" si="21"/>
        <v>0</v>
      </c>
      <c r="AW167" s="2" t="s">
        <v>141</v>
      </c>
      <c r="AX167" s="9">
        <f>IFERROR(VLOOKUP(AW167,Dicionário!A:B,2,0),"Conferir")</f>
        <v>2</v>
      </c>
      <c r="AY167" s="2">
        <v>0</v>
      </c>
      <c r="AZ167" s="2" t="s">
        <v>141</v>
      </c>
      <c r="BA167" s="10">
        <f>IFERROR(VLOOKUP(AZ167,Dicionário!A:B,2,0),"Conferir")</f>
        <v>2</v>
      </c>
      <c r="BB167" s="2">
        <v>0</v>
      </c>
      <c r="BC167" s="2" t="s">
        <v>141</v>
      </c>
      <c r="BD167" s="10">
        <f>IFERROR(VLOOKUP(BC167,Dicionário!A:B,2,0),"Conferir")</f>
        <v>2</v>
      </c>
      <c r="BF167" s="2">
        <v>0</v>
      </c>
      <c r="BG167" s="2" t="s">
        <v>143</v>
      </c>
      <c r="BH167" s="10">
        <f>IFERROR(VLOOKUP(BG167,Dicionário!$A:$B,2,0),"CONFERIR")</f>
        <v>1</v>
      </c>
      <c r="BI167" s="2">
        <v>0</v>
      </c>
      <c r="BJ167" s="2" t="s">
        <v>144</v>
      </c>
      <c r="BK167" s="10">
        <f>IFERROR(VLOOKUP(BJ167,Dicionário!$A:$B,2,0),"CONFERIR")</f>
        <v>2</v>
      </c>
      <c r="BL167" s="2">
        <v>0</v>
      </c>
      <c r="BM167" s="2" t="s">
        <v>150</v>
      </c>
      <c r="BN167" s="10">
        <f>IFERROR(VLOOKUP(BM167,Dicionário!$A:$B,2,0),"CONFERIR")</f>
        <v>2</v>
      </c>
      <c r="BO167" s="2">
        <v>67</v>
      </c>
      <c r="BP167" s="2" t="s">
        <v>146</v>
      </c>
      <c r="BQ167" s="10">
        <f>IFERROR(VLOOKUP(BP167,Dicionário!$A:$B,2,0),"CONFERIR")</f>
        <v>2</v>
      </c>
      <c r="BR167" s="2">
        <v>105</v>
      </c>
      <c r="BS167" s="2" t="s">
        <v>146</v>
      </c>
      <c r="BT167" s="10">
        <f>IFERROR(VLOOKUP(BS167,Dicionário!$A:$B,2,0),"CONFERIR")</f>
        <v>2</v>
      </c>
      <c r="BU167" s="2">
        <v>60</v>
      </c>
      <c r="BV167" s="2" t="s">
        <v>353</v>
      </c>
      <c r="BW167" s="10">
        <f>IFERROR(VLOOKUP(BV167,Dicionário!$A:$B,2,0),"CONFERIR")</f>
        <v>0</v>
      </c>
      <c r="BX167" s="2" t="s">
        <v>148</v>
      </c>
      <c r="BY167" s="2">
        <v>60</v>
      </c>
      <c r="BZ167" s="2" t="s">
        <v>149</v>
      </c>
      <c r="CA167" s="10">
        <f>IFERROR(VLOOKUP(BZ167,Dicionário!$A:$B,2,0),"CONFERIR")</f>
        <v>2</v>
      </c>
      <c r="CB167" s="2">
        <v>300</v>
      </c>
      <c r="CC167" s="2">
        <v>0</v>
      </c>
      <c r="CD167" s="2" t="s">
        <v>150</v>
      </c>
      <c r="CE167" s="10">
        <f>IFERROR(VLOOKUP(CD167,Dicionário!$A:$B,2,0),"CONFERIR")</f>
        <v>2</v>
      </c>
      <c r="CF167" s="2">
        <v>300</v>
      </c>
      <c r="CG167" s="2" t="s">
        <v>267</v>
      </c>
      <c r="CH167" s="10">
        <f>IFERROR(VLOOKUP(CG167,Dicionário!$A:$B,2,0),"CONFERIR")</f>
        <v>0</v>
      </c>
      <c r="CI167" s="2">
        <v>100</v>
      </c>
      <c r="CJ167" s="2" t="s">
        <v>175</v>
      </c>
      <c r="CK167" s="10">
        <f>IFERROR(VLOOKUP(CJ167,Dicionário!$A:$B,2,0),"CONFERIR")</f>
        <v>2</v>
      </c>
      <c r="CM167" s="2">
        <v>1</v>
      </c>
      <c r="CN167" s="2">
        <v>0</v>
      </c>
      <c r="CO167" s="2">
        <v>1203</v>
      </c>
      <c r="CP167" s="2" t="s">
        <v>154</v>
      </c>
      <c r="CQ167" s="10">
        <f>IFERROR(VLOOKUP(CP167,Dicionário!$A:$B,2,0),"CONFERIR")</f>
        <v>2</v>
      </c>
      <c r="CR167" s="2">
        <v>0</v>
      </c>
      <c r="CS167" s="2" t="s">
        <v>150</v>
      </c>
      <c r="CT167" s="10">
        <f>IFERROR(VLOOKUP(CS167,Dicionário!A:B,2,0),"Conferir")</f>
        <v>2</v>
      </c>
      <c r="CU167" s="2">
        <v>0</v>
      </c>
      <c r="CV167" s="2" t="s">
        <v>150</v>
      </c>
      <c r="CW167" s="10">
        <f>IFERROR(VLOOKUP(CV167,Dicionário!A:B,2,0),"Conferir")</f>
        <v>2</v>
      </c>
      <c r="CX167" s="2">
        <f t="shared" si="4"/>
        <v>0</v>
      </c>
      <c r="CY167" s="2">
        <v>0</v>
      </c>
      <c r="CZ167" s="2" t="s">
        <v>150</v>
      </c>
      <c r="DA167" s="10">
        <f>IFERROR(VLOOKUP(CZ167,Dicionário!$A:$B,2,0),"CONFERIR")</f>
        <v>2</v>
      </c>
      <c r="DC167" s="2" t="s">
        <v>190</v>
      </c>
      <c r="DD167" s="2" t="s">
        <v>190</v>
      </c>
      <c r="DE167" s="10">
        <f>IFERROR(VLOOKUP(DD167,Dicionário!A:B,2,0),"Conferir")</f>
        <v>2</v>
      </c>
      <c r="DF167" s="2" t="s">
        <v>156</v>
      </c>
      <c r="DH167" s="2" t="s">
        <v>157</v>
      </c>
      <c r="DI167" s="10">
        <f>IFERROR(VLOOKUP(DH167,Dicionário!$A:$B,2,0),"CONFERIR")</f>
        <v>2</v>
      </c>
      <c r="DJ167" s="2" t="s">
        <v>217</v>
      </c>
      <c r="DK167" s="10">
        <f>IFERROR(VLOOKUP(DJ167,Dicionário!A:B,2,0),"Conferir")</f>
        <v>6</v>
      </c>
      <c r="DL167" s="2" t="s">
        <v>229</v>
      </c>
      <c r="DM167" s="10">
        <f>IFERROR(VLOOKUP(DL167,Dicionário!A:B,2,0),"Conferir")</f>
        <v>2</v>
      </c>
      <c r="DN167" s="2" t="s">
        <v>126</v>
      </c>
      <c r="DO167" s="10">
        <f>IFERROR(VLOOKUP(DN167,Dicionário!A:B,2,0),"Conferir")</f>
        <v>2</v>
      </c>
      <c r="DP167" s="2" t="s">
        <v>125</v>
      </c>
      <c r="DQ167" s="10">
        <f>IFERROR(VLOOKUP(DP167,Dicionário!A:B,2,0),"Conferir")</f>
        <v>1</v>
      </c>
      <c r="DS167" s="2">
        <f t="shared" si="5"/>
        <v>4429</v>
      </c>
      <c r="DT167" s="2">
        <f t="shared" si="6"/>
        <v>2195</v>
      </c>
      <c r="DU167" s="2">
        <v>21</v>
      </c>
      <c r="DV167" s="2">
        <v>2022</v>
      </c>
    </row>
    <row r="168" spans="1:126" ht="13" x14ac:dyDescent="0.15">
      <c r="A168" s="6">
        <v>44965.638912812501</v>
      </c>
      <c r="B168" s="2" t="s">
        <v>165</v>
      </c>
      <c r="C168" s="2" t="s">
        <v>160</v>
      </c>
      <c r="D168" s="2" t="s">
        <v>159</v>
      </c>
      <c r="E168" s="2" t="s">
        <v>125</v>
      </c>
      <c r="F168" s="2" t="s">
        <v>126</v>
      </c>
      <c r="G168" s="2" t="s">
        <v>161</v>
      </c>
      <c r="H168" s="2" t="s">
        <v>162</v>
      </c>
      <c r="I168" s="2" t="s">
        <v>162</v>
      </c>
      <c r="J168" s="2" t="s">
        <v>127</v>
      </c>
      <c r="K168" s="2" t="s">
        <v>163</v>
      </c>
      <c r="L168" s="2" t="s">
        <v>128</v>
      </c>
      <c r="M168" s="2" t="s">
        <v>164</v>
      </c>
      <c r="N168" s="2">
        <v>2023020002</v>
      </c>
      <c r="O168" s="2">
        <v>11949991659</v>
      </c>
      <c r="P168" s="2">
        <v>521765754</v>
      </c>
      <c r="Q168" s="2">
        <v>42278429809</v>
      </c>
      <c r="R168" s="7">
        <v>38514</v>
      </c>
      <c r="S168" s="2" t="s">
        <v>132</v>
      </c>
      <c r="T168" s="2" t="s">
        <v>133</v>
      </c>
      <c r="U168" s="2" t="s">
        <v>166</v>
      </c>
      <c r="V168" s="8" t="s">
        <v>167</v>
      </c>
      <c r="W168" s="2" t="s">
        <v>168</v>
      </c>
      <c r="X168" s="2" t="s">
        <v>137</v>
      </c>
      <c r="Y168" s="2" t="s">
        <v>138</v>
      </c>
      <c r="Z168" s="2" t="s">
        <v>139</v>
      </c>
      <c r="AB168" s="2">
        <v>2</v>
      </c>
      <c r="AC168" s="2">
        <v>2</v>
      </c>
      <c r="AD168" s="2">
        <f t="shared" si="0"/>
        <v>4</v>
      </c>
      <c r="AF168" s="2">
        <f t="shared" si="1"/>
        <v>4</v>
      </c>
      <c r="AG168" s="2" t="str">
        <f t="shared" si="2"/>
        <v>Ok</v>
      </c>
      <c r="AH168" s="2" t="s">
        <v>169</v>
      </c>
      <c r="AI168" s="2">
        <v>0</v>
      </c>
      <c r="AJ168" s="2" t="s">
        <v>141</v>
      </c>
      <c r="AK168" s="2">
        <f>IFERROR(VLOOKUP(AJ168,Dicionário!A:B,2,0),"Conferir")</f>
        <v>2</v>
      </c>
      <c r="AL168" s="2">
        <v>0</v>
      </c>
      <c r="AM168" s="2" t="s">
        <v>141</v>
      </c>
      <c r="AN168" s="9">
        <f>IFERROR(VLOOKUP(AM168,Dicionário!A:B,2,0),"Conferir")</f>
        <v>2</v>
      </c>
      <c r="AO168" s="2">
        <v>1850</v>
      </c>
      <c r="AP168" s="2" t="s">
        <v>170</v>
      </c>
      <c r="AQ168" s="2">
        <f>IFERROR(VLOOKUP(AP168,Dicionário!A:B,2,0),"Conferir")</f>
        <v>2</v>
      </c>
      <c r="AR168" s="2">
        <v>0</v>
      </c>
      <c r="AS168" s="2" t="s">
        <v>141</v>
      </c>
      <c r="AT168" s="9">
        <f>IFERROR(VLOOKUP(AS168,Dicionário!A:B,2,0),"Conferir")</f>
        <v>2</v>
      </c>
      <c r="AU168" s="2">
        <v>0</v>
      </c>
      <c r="AV168" s="2">
        <f t="shared" si="21"/>
        <v>0</v>
      </c>
      <c r="AW168" s="2" t="s">
        <v>141</v>
      </c>
      <c r="AX168" s="9">
        <f>IFERROR(VLOOKUP(AW168,Dicionário!A:B,2,0),"Conferir")</f>
        <v>2</v>
      </c>
      <c r="AY168" s="2">
        <v>0</v>
      </c>
      <c r="AZ168" s="2" t="s">
        <v>141</v>
      </c>
      <c r="BA168" s="10">
        <f>IFERROR(VLOOKUP(AZ168,Dicionário!A:B,2,0),"Conferir")</f>
        <v>2</v>
      </c>
      <c r="BB168" s="2">
        <v>0</v>
      </c>
      <c r="BC168" s="2" t="s">
        <v>141</v>
      </c>
      <c r="BD168" s="10">
        <f>IFERROR(VLOOKUP(BC168,Dicionário!A:B,2,0),"Conferir")</f>
        <v>2</v>
      </c>
      <c r="BE168" s="2" t="s">
        <v>171</v>
      </c>
      <c r="BF168" s="2">
        <v>0</v>
      </c>
      <c r="BG168" s="2" t="s">
        <v>172</v>
      </c>
      <c r="BH168" s="10">
        <f>IFERROR(VLOOKUP(BG168,Dicionário!$A:$B,2,0),"CONFERIR")</f>
        <v>2</v>
      </c>
      <c r="BI168" s="2">
        <v>865</v>
      </c>
      <c r="BJ168" s="2" t="s">
        <v>173</v>
      </c>
      <c r="BK168" s="10">
        <f>IFERROR(VLOOKUP(BJ168,Dicionário!$A:$B,2,0),"CONFERIR")</f>
        <v>2</v>
      </c>
      <c r="BL168" s="2">
        <v>0</v>
      </c>
      <c r="BM168" s="2" t="s">
        <v>150</v>
      </c>
      <c r="BN168" s="10">
        <f>IFERROR(VLOOKUP(BM168,Dicionário!$A:$B,2,0),"CONFERIR")</f>
        <v>2</v>
      </c>
      <c r="BO168" s="2">
        <v>16</v>
      </c>
      <c r="BP168" s="2" t="s">
        <v>146</v>
      </c>
      <c r="BQ168" s="10">
        <f>IFERROR(VLOOKUP(BP168,Dicionário!$A:$B,2,0),"CONFERIR")</f>
        <v>2</v>
      </c>
      <c r="BR168" s="2">
        <v>68</v>
      </c>
      <c r="BS168" s="2" t="s">
        <v>146</v>
      </c>
      <c r="BT168" s="10">
        <f>IFERROR(VLOOKUP(BS168,Dicionário!$A:$B,2,0),"CONFERIR")</f>
        <v>2</v>
      </c>
      <c r="BU168" s="2">
        <v>0</v>
      </c>
      <c r="BV168" s="2" t="s">
        <v>150</v>
      </c>
      <c r="BW168" s="10">
        <f>IFERROR(VLOOKUP(BV168,Dicionário!$A:$B,2,0),"CONFERIR")</f>
        <v>2</v>
      </c>
      <c r="BX168" s="2" t="s">
        <v>174</v>
      </c>
      <c r="BY168" s="2">
        <v>58</v>
      </c>
      <c r="BZ168" s="2" t="s">
        <v>149</v>
      </c>
      <c r="CA168" s="10">
        <f>IFERROR(VLOOKUP(BZ168,Dicionário!$A:$B,2,0),"CONFERIR")</f>
        <v>2</v>
      </c>
      <c r="CB168" s="2">
        <v>0</v>
      </c>
      <c r="CC168" s="2">
        <v>0</v>
      </c>
      <c r="CD168" s="2" t="s">
        <v>150</v>
      </c>
      <c r="CE168" s="10">
        <f>IFERROR(VLOOKUP(CD168,Dicionário!$A:$B,2,0),"CONFERIR")</f>
        <v>2</v>
      </c>
      <c r="CF168" s="2">
        <v>0</v>
      </c>
      <c r="CG168" s="2" t="s">
        <v>150</v>
      </c>
      <c r="CH168" s="10">
        <f>IFERROR(VLOOKUP(CG168,Dicionário!$A:$B,2,0),"CONFERIR")</f>
        <v>2</v>
      </c>
      <c r="CI168" s="2">
        <v>80</v>
      </c>
      <c r="CJ168" s="2" t="s">
        <v>175</v>
      </c>
      <c r="CK168" s="10">
        <f>IFERROR(VLOOKUP(CJ168,Dicionário!$A:$B,2,0),"CONFERIR")</f>
        <v>2</v>
      </c>
      <c r="CL168" s="2" t="s">
        <v>176</v>
      </c>
      <c r="CM168" s="2">
        <v>0</v>
      </c>
      <c r="CN168" s="2">
        <v>0</v>
      </c>
      <c r="CO168" s="2">
        <v>0</v>
      </c>
      <c r="CP168" s="2" t="s">
        <v>150</v>
      </c>
      <c r="CQ168" s="10">
        <f>IFERROR(VLOOKUP(CP168,Dicionário!$A:$B,2,0),"CONFERIR")</f>
        <v>2</v>
      </c>
      <c r="CR168" s="2">
        <v>0</v>
      </c>
      <c r="CS168" s="2" t="s">
        <v>150</v>
      </c>
      <c r="CT168" s="10">
        <f>IFERROR(VLOOKUP(CS168,Dicionário!A:B,2,0),"Conferir")</f>
        <v>2</v>
      </c>
      <c r="CU168" s="2">
        <v>0</v>
      </c>
      <c r="CV168" s="2" t="s">
        <v>150</v>
      </c>
      <c r="CW168" s="10">
        <f>IFERROR(VLOOKUP(CV168,Dicionário!A:B,2,0),"Conferir")</f>
        <v>2</v>
      </c>
      <c r="CX168" s="2">
        <f t="shared" si="4"/>
        <v>0</v>
      </c>
      <c r="CY168" s="2">
        <v>20000</v>
      </c>
      <c r="CZ168" s="2" t="s">
        <v>177</v>
      </c>
      <c r="DA168" s="10">
        <f>IFERROR(VLOOKUP(CZ168,Dicionário!$A:$B,2,0),"CONFERIR")</f>
        <v>0</v>
      </c>
      <c r="DB168" s="2" t="s">
        <v>178</v>
      </c>
      <c r="DC168" s="2" t="s">
        <v>155</v>
      </c>
      <c r="DD168" s="2" t="s">
        <v>155</v>
      </c>
      <c r="DE168" s="10">
        <f>IFERROR(VLOOKUP(DD168,Dicionário!A:B,2,0),"Conferir")</f>
        <v>1</v>
      </c>
      <c r="DF168" s="2" t="s">
        <v>179</v>
      </c>
      <c r="DH168" s="2" t="s">
        <v>157</v>
      </c>
      <c r="DI168" s="10">
        <f>IFERROR(VLOOKUP(DH168,Dicionário!$A:$B,2,0),"CONFERIR")</f>
        <v>2</v>
      </c>
      <c r="DJ168" s="2" t="s">
        <v>158</v>
      </c>
      <c r="DK168" s="10">
        <f>IFERROR(VLOOKUP(DJ168,Dicionário!A:B,2,0),"Conferir")</f>
        <v>5</v>
      </c>
      <c r="DL168" s="2" t="s">
        <v>158</v>
      </c>
      <c r="DM168" s="10">
        <f>IFERROR(VLOOKUP(DL168,Dicionário!A:B,2,0),"Conferir")</f>
        <v>5</v>
      </c>
      <c r="DN168" s="2" t="s">
        <v>126</v>
      </c>
      <c r="DO168" s="10">
        <f>IFERROR(VLOOKUP(DN168,Dicionário!A:B,2,0),"Conferir")</f>
        <v>2</v>
      </c>
      <c r="DP168" s="2" t="s">
        <v>126</v>
      </c>
      <c r="DQ168" s="10">
        <f>IFERROR(VLOOKUP(DP168,Dicionário!A:B,2,0),"Conferir")</f>
        <v>2</v>
      </c>
      <c r="DS168" s="2">
        <f t="shared" si="5"/>
        <v>1850</v>
      </c>
      <c r="DT168" s="2">
        <f t="shared" si="6"/>
        <v>21087</v>
      </c>
      <c r="DU168" s="2">
        <v>18</v>
      </c>
      <c r="DV168" s="2">
        <v>2022</v>
      </c>
    </row>
    <row r="169" spans="1:126" ht="13" x14ac:dyDescent="0.15">
      <c r="A169" s="6">
        <v>44965.588675891202</v>
      </c>
      <c r="B169" s="2" t="s">
        <v>1190</v>
      </c>
      <c r="C169" s="2" t="s">
        <v>1187</v>
      </c>
      <c r="D169" s="2" t="s">
        <v>207</v>
      </c>
      <c r="E169" s="2" t="s">
        <v>125</v>
      </c>
      <c r="F169" s="2" t="s">
        <v>126</v>
      </c>
      <c r="G169" s="2" t="s">
        <v>1188</v>
      </c>
      <c r="H169" s="2">
        <v>4</v>
      </c>
      <c r="I169" s="2">
        <v>4</v>
      </c>
      <c r="J169" s="2">
        <v>1</v>
      </c>
      <c r="K169" s="2" t="s">
        <v>163</v>
      </c>
      <c r="L169" s="2" t="s">
        <v>128</v>
      </c>
      <c r="M169" s="2" t="s">
        <v>1189</v>
      </c>
      <c r="N169" s="2">
        <v>2023020267</v>
      </c>
      <c r="O169" s="2">
        <v>11978539159</v>
      </c>
      <c r="P169" s="2">
        <v>540839292</v>
      </c>
      <c r="Q169" s="2">
        <v>44409101811</v>
      </c>
      <c r="R169" s="7">
        <v>37005</v>
      </c>
      <c r="S169" s="2" t="s">
        <v>224</v>
      </c>
      <c r="T169" s="2" t="s">
        <v>133</v>
      </c>
      <c r="U169" s="2" t="s">
        <v>1191</v>
      </c>
      <c r="V169" s="8" t="s">
        <v>1192</v>
      </c>
      <c r="W169" s="2" t="s">
        <v>168</v>
      </c>
      <c r="X169" s="2" t="s">
        <v>137</v>
      </c>
      <c r="Y169" s="2" t="s">
        <v>138</v>
      </c>
      <c r="Z169" s="2">
        <v>1</v>
      </c>
      <c r="AB169" s="2">
        <v>4</v>
      </c>
      <c r="AC169" s="2">
        <v>4</v>
      </c>
      <c r="AD169" s="2">
        <f t="shared" si="0"/>
        <v>8</v>
      </c>
      <c r="AF169" s="2">
        <f t="shared" si="1"/>
        <v>8</v>
      </c>
      <c r="AG169" s="2" t="str">
        <f t="shared" si="2"/>
        <v>Ok</v>
      </c>
      <c r="AH169" s="2" t="s">
        <v>140</v>
      </c>
      <c r="AI169" s="2">
        <v>480</v>
      </c>
      <c r="AJ169" s="2" t="s">
        <v>200</v>
      </c>
      <c r="AK169" s="2">
        <f>IFERROR(VLOOKUP(AJ169,Dicionário!A:B,2,0),"Conferir")</f>
        <v>0</v>
      </c>
      <c r="AL169" s="2">
        <v>0</v>
      </c>
      <c r="AM169" s="2" t="s">
        <v>141</v>
      </c>
      <c r="AN169" s="9">
        <f>IFERROR(VLOOKUP(AM169,Dicionário!A:B,2,0),"Conferir")</f>
        <v>2</v>
      </c>
      <c r="AO169" s="2">
        <v>0</v>
      </c>
      <c r="AP169" s="2" t="s">
        <v>142</v>
      </c>
      <c r="AQ169" s="2">
        <f>IFERROR(VLOOKUP(AP169,Dicionário!A:B,2,0),"Conferir")</f>
        <v>2</v>
      </c>
      <c r="AR169" s="2">
        <v>0</v>
      </c>
      <c r="AS169" s="2" t="s">
        <v>141</v>
      </c>
      <c r="AT169" s="9">
        <f>IFERROR(VLOOKUP(AS169,Dicionário!A:B,2,0),"Conferir")</f>
        <v>2</v>
      </c>
      <c r="AU169" s="2">
        <v>0</v>
      </c>
      <c r="AV169" s="2">
        <f t="shared" si="21"/>
        <v>0</v>
      </c>
      <c r="AW169" s="2" t="s">
        <v>141</v>
      </c>
      <c r="AX169" s="9">
        <f>IFERROR(VLOOKUP(AW169,Dicionário!A:B,2,0),"Conferir")</f>
        <v>2</v>
      </c>
      <c r="AY169" s="2">
        <v>600</v>
      </c>
      <c r="AZ169" s="2" t="s">
        <v>188</v>
      </c>
      <c r="BA169" s="10">
        <f>IFERROR(VLOOKUP(AZ169,Dicionário!A:B,2,0),"Conferir")</f>
        <v>0</v>
      </c>
      <c r="BB169" s="2">
        <v>0</v>
      </c>
      <c r="BC169" s="2" t="s">
        <v>141</v>
      </c>
      <c r="BD169" s="10">
        <f>IFERROR(VLOOKUP(BC169,Dicionário!A:B,2,0),"Conferir")</f>
        <v>2</v>
      </c>
      <c r="BE169" s="2" t="s">
        <v>1193</v>
      </c>
      <c r="BF169" s="2">
        <v>0</v>
      </c>
      <c r="BG169" s="2" t="s">
        <v>265</v>
      </c>
      <c r="BH169" s="10">
        <f>IFERROR(VLOOKUP(BG169,Dicionário!$A:$B,2,0),"CONFERIR")</f>
        <v>3</v>
      </c>
      <c r="BI169" s="2">
        <v>0</v>
      </c>
      <c r="BJ169" s="2" t="s">
        <v>238</v>
      </c>
      <c r="BK169" s="10">
        <f>IFERROR(VLOOKUP(BJ169,Dicionário!$A:$B,2,0),"CONFERIR")</f>
        <v>2</v>
      </c>
      <c r="BL169" s="2">
        <v>200</v>
      </c>
      <c r="BM169" s="2" t="s">
        <v>227</v>
      </c>
      <c r="BN169" s="10">
        <f>IFERROR(VLOOKUP(BM169,Dicionário!$A:$B,2,0),"CONFERIR")</f>
        <v>0</v>
      </c>
      <c r="BO169" s="2">
        <v>131</v>
      </c>
      <c r="BP169" s="2" t="s">
        <v>146</v>
      </c>
      <c r="BQ169" s="10">
        <f>IFERROR(VLOOKUP(BP169,Dicionário!$A:$B,2,0),"CONFERIR")</f>
        <v>2</v>
      </c>
      <c r="BR169" s="2">
        <v>105</v>
      </c>
      <c r="BS169" s="2" t="s">
        <v>146</v>
      </c>
      <c r="BT169" s="10">
        <f>IFERROR(VLOOKUP(BS169,Dicionário!$A:$B,2,0),"CONFERIR")</f>
        <v>2</v>
      </c>
      <c r="BU169" s="2">
        <v>0</v>
      </c>
      <c r="BV169" s="2" t="s">
        <v>147</v>
      </c>
      <c r="BW169" s="10">
        <f>IFERROR(VLOOKUP(BV169,Dicionário!$A:$B,2,0),"CONFERIR")</f>
        <v>2</v>
      </c>
      <c r="BX169" s="2" t="s">
        <v>148</v>
      </c>
      <c r="BY169" s="2">
        <v>58</v>
      </c>
      <c r="BZ169" s="2" t="s">
        <v>149</v>
      </c>
      <c r="CA169" s="10">
        <f>IFERROR(VLOOKUP(BZ169,Dicionário!$A:$B,2,0),"CONFERIR")</f>
        <v>2</v>
      </c>
      <c r="CB169" s="2">
        <v>135</v>
      </c>
      <c r="CC169" s="2">
        <v>0</v>
      </c>
      <c r="CD169" s="2" t="s">
        <v>150</v>
      </c>
      <c r="CE169" s="10">
        <f>IFERROR(VLOOKUP(CD169,Dicionário!$A:$B,2,0),"CONFERIR")</f>
        <v>2</v>
      </c>
      <c r="CF169" s="2">
        <v>15</v>
      </c>
      <c r="CG169" s="2" t="s">
        <v>151</v>
      </c>
      <c r="CH169" s="10">
        <f>IFERROR(VLOOKUP(CG169,Dicionário!$A:$B,2,0),"CONFERIR")</f>
        <v>2</v>
      </c>
      <c r="CI169" s="2">
        <v>105</v>
      </c>
      <c r="CJ169" s="2" t="s">
        <v>175</v>
      </c>
      <c r="CK169" s="10">
        <f>IFERROR(VLOOKUP(CJ169,Dicionário!$A:$B,2,0),"CONFERIR")</f>
        <v>2</v>
      </c>
      <c r="CM169" s="2">
        <v>0</v>
      </c>
      <c r="CN169" s="2">
        <v>0</v>
      </c>
      <c r="CO169" s="2">
        <v>0</v>
      </c>
      <c r="CP169" s="2" t="s">
        <v>150</v>
      </c>
      <c r="CQ169" s="10">
        <f>IFERROR(VLOOKUP(CP169,Dicionário!$A:$B,2,0),"CONFERIR")</f>
        <v>2</v>
      </c>
      <c r="CR169" s="2">
        <v>0</v>
      </c>
      <c r="CS169" s="2" t="s">
        <v>150</v>
      </c>
      <c r="CT169" s="10">
        <f>IFERROR(VLOOKUP(CS169,Dicionário!A:B,2,0),"Conferir")</f>
        <v>2</v>
      </c>
      <c r="CU169" s="2">
        <v>0</v>
      </c>
      <c r="CV169" s="2" t="s">
        <v>150</v>
      </c>
      <c r="CW169" s="10">
        <f>IFERROR(VLOOKUP(CV169,Dicionário!A:B,2,0),"Conferir")</f>
        <v>2</v>
      </c>
      <c r="CX169" s="2">
        <f t="shared" si="4"/>
        <v>0</v>
      </c>
      <c r="CY169" s="2">
        <v>599</v>
      </c>
      <c r="CZ169" s="2" t="s">
        <v>154</v>
      </c>
      <c r="DA169" s="10">
        <f>IFERROR(VLOOKUP(CZ169,Dicionário!$A:$B,2,0),"CONFERIR")</f>
        <v>2</v>
      </c>
      <c r="DB169" s="2" t="s">
        <v>1194</v>
      </c>
      <c r="DC169" s="2" t="s">
        <v>155</v>
      </c>
      <c r="DD169" s="2" t="s">
        <v>155</v>
      </c>
      <c r="DE169" s="10">
        <f>IFERROR(VLOOKUP(DD169,Dicionário!A:B,2,0),"Conferir")</f>
        <v>1</v>
      </c>
      <c r="DF169" s="2" t="s">
        <v>156</v>
      </c>
      <c r="DG169" s="2" t="s">
        <v>126</v>
      </c>
      <c r="DH169" s="2" t="s">
        <v>157</v>
      </c>
      <c r="DI169" s="10">
        <f>IFERROR(VLOOKUP(DH169,Dicionário!$A:$B,2,0),"CONFERIR")</f>
        <v>2</v>
      </c>
      <c r="DJ169" s="2" t="s">
        <v>206</v>
      </c>
      <c r="DK169" s="10">
        <f>IFERROR(VLOOKUP(DJ169,Dicionário!A:B,2,0),"Conferir")</f>
        <v>7</v>
      </c>
      <c r="DL169" s="2" t="s">
        <v>206</v>
      </c>
      <c r="DM169" s="10">
        <f>IFERROR(VLOOKUP(DL169,Dicionário!A:B,2,0),"Conferir")</f>
        <v>7</v>
      </c>
      <c r="DN169" s="2" t="s">
        <v>125</v>
      </c>
      <c r="DO169" s="10">
        <f>IFERROR(VLOOKUP(DN169,Dicionário!A:B,2,0),"Conferir")</f>
        <v>1</v>
      </c>
      <c r="DP169" s="2" t="s">
        <v>125</v>
      </c>
      <c r="DQ169" s="10">
        <f>IFERROR(VLOOKUP(DP169,Dicionário!A:B,2,0),"Conferir")</f>
        <v>1</v>
      </c>
      <c r="DS169" s="2">
        <f t="shared" si="5"/>
        <v>600</v>
      </c>
      <c r="DT169" s="2">
        <f t="shared" si="6"/>
        <v>1348</v>
      </c>
      <c r="DU169" s="2">
        <v>22</v>
      </c>
      <c r="DV169" s="2">
        <v>2019</v>
      </c>
    </row>
    <row r="170" spans="1:126" ht="13" x14ac:dyDescent="0.15">
      <c r="A170" s="6">
        <v>44965.526123958334</v>
      </c>
      <c r="B170" s="2" t="s">
        <v>426</v>
      </c>
      <c r="C170" s="2" t="s">
        <v>424</v>
      </c>
      <c r="D170" s="2" t="s">
        <v>231</v>
      </c>
      <c r="E170" s="2" t="s">
        <v>125</v>
      </c>
      <c r="F170" s="2" t="s">
        <v>126</v>
      </c>
      <c r="G170" s="2" t="s">
        <v>126</v>
      </c>
      <c r="H170" s="2">
        <v>1</v>
      </c>
      <c r="I170" s="2" t="s">
        <v>162</v>
      </c>
      <c r="J170" s="2" t="s">
        <v>127</v>
      </c>
      <c r="K170" s="2" t="s">
        <v>163</v>
      </c>
      <c r="L170" s="2" t="s">
        <v>128</v>
      </c>
      <c r="M170" s="2" t="s">
        <v>425</v>
      </c>
      <c r="N170" s="2">
        <v>2023020052</v>
      </c>
      <c r="O170" s="2">
        <v>11954603223</v>
      </c>
      <c r="P170" s="2">
        <v>535041044</v>
      </c>
      <c r="Q170" s="2">
        <v>52912579899</v>
      </c>
      <c r="R170" s="7">
        <v>38373</v>
      </c>
      <c r="S170" s="2" t="s">
        <v>132</v>
      </c>
      <c r="T170" s="2" t="s">
        <v>133</v>
      </c>
      <c r="U170" s="2" t="s">
        <v>427</v>
      </c>
      <c r="V170" s="8" t="s">
        <v>428</v>
      </c>
      <c r="W170" s="2" t="s">
        <v>168</v>
      </c>
      <c r="X170" s="2" t="s">
        <v>137</v>
      </c>
      <c r="Y170" s="2" t="s">
        <v>138</v>
      </c>
      <c r="Z170" s="2" t="s">
        <v>139</v>
      </c>
      <c r="AB170" s="2">
        <v>2</v>
      </c>
      <c r="AC170" s="2">
        <v>2</v>
      </c>
      <c r="AD170" s="2">
        <f t="shared" si="0"/>
        <v>4</v>
      </c>
      <c r="AF170" s="2">
        <f t="shared" si="1"/>
        <v>4</v>
      </c>
      <c r="AG170" s="2" t="str">
        <f t="shared" si="2"/>
        <v>Ok</v>
      </c>
      <c r="AH170" s="2" t="s">
        <v>140</v>
      </c>
      <c r="AI170" s="2">
        <v>0</v>
      </c>
      <c r="AJ170" s="2" t="s">
        <v>141</v>
      </c>
      <c r="AK170" s="2">
        <f>IFERROR(VLOOKUP(AJ170,Dicionário!A:B,2,0),"Conferir")</f>
        <v>2</v>
      </c>
      <c r="AL170" s="2">
        <v>0</v>
      </c>
      <c r="AM170" s="2" t="s">
        <v>141</v>
      </c>
      <c r="AN170" s="9">
        <f>IFERROR(VLOOKUP(AM170,Dicionário!A:B,2,0),"Conferir")</f>
        <v>2</v>
      </c>
      <c r="AO170" s="2">
        <v>1336</v>
      </c>
      <c r="AP170" s="2" t="s">
        <v>142</v>
      </c>
      <c r="AQ170" s="2">
        <f>IFERROR(VLOOKUP(AP170,Dicionário!A:B,2,0),"Conferir")</f>
        <v>2</v>
      </c>
      <c r="AR170" s="2">
        <v>0</v>
      </c>
      <c r="AS170" s="2" t="s">
        <v>141</v>
      </c>
      <c r="AT170" s="9">
        <f>IFERROR(VLOOKUP(AS170,Dicionário!A:B,2,0),"Conferir")</f>
        <v>2</v>
      </c>
      <c r="AU170" s="2">
        <v>0</v>
      </c>
      <c r="AV170" s="2">
        <f t="shared" si="21"/>
        <v>0</v>
      </c>
      <c r="AW170" s="2" t="s">
        <v>141</v>
      </c>
      <c r="AX170" s="9">
        <f>IFERROR(VLOOKUP(AW170,Dicionário!A:B,2,0),"Conferir")</f>
        <v>2</v>
      </c>
      <c r="AY170" s="2">
        <v>0</v>
      </c>
      <c r="AZ170" s="2" t="s">
        <v>141</v>
      </c>
      <c r="BA170" s="10">
        <f>IFERROR(VLOOKUP(AZ170,Dicionário!A:B,2,0),"Conferir")</f>
        <v>2</v>
      </c>
      <c r="BB170" s="2">
        <v>0</v>
      </c>
      <c r="BC170" s="2" t="s">
        <v>141</v>
      </c>
      <c r="BD170" s="10">
        <f>IFERROR(VLOOKUP(BC170,Dicionário!A:B,2,0),"Conferir")</f>
        <v>2</v>
      </c>
      <c r="BF170" s="2">
        <v>0</v>
      </c>
      <c r="BG170" s="2" t="s">
        <v>237</v>
      </c>
      <c r="BH170" s="10">
        <f>IFERROR(VLOOKUP(BG170,Dicionário!$A:$B,2,0),"CONFERIR")</f>
        <v>4</v>
      </c>
      <c r="BI170" s="2">
        <v>0</v>
      </c>
      <c r="BJ170" s="2" t="s">
        <v>238</v>
      </c>
      <c r="BK170" s="10">
        <f>IFERROR(VLOOKUP(BJ170,Dicionário!$A:$B,2,0),"CONFERIR")</f>
        <v>2</v>
      </c>
      <c r="BL170" s="2">
        <v>0</v>
      </c>
      <c r="BM170" s="2" t="s">
        <v>150</v>
      </c>
      <c r="BN170" s="10">
        <f>IFERROR(VLOOKUP(BM170,Dicionário!$A:$B,2,0),"CONFERIR")</f>
        <v>2</v>
      </c>
      <c r="BO170" s="2">
        <v>71</v>
      </c>
      <c r="BP170" s="2" t="s">
        <v>146</v>
      </c>
      <c r="BQ170" s="10">
        <f>IFERROR(VLOOKUP(BP170,Dicionário!$A:$B,2,0),"CONFERIR")</f>
        <v>2</v>
      </c>
      <c r="BR170" s="2">
        <v>0</v>
      </c>
      <c r="BS170" s="2" t="s">
        <v>429</v>
      </c>
      <c r="BT170" s="10">
        <f>IFERROR(VLOOKUP(BS170,Dicionário!$A:$B,2,0),"CONFERIR")</f>
        <v>2</v>
      </c>
      <c r="BU170" s="2">
        <v>46</v>
      </c>
      <c r="BV170" s="2" t="s">
        <v>309</v>
      </c>
      <c r="BW170" s="10">
        <f>IFERROR(VLOOKUP(BV170,Dicionário!$A:$B,2,0),"CONFERIR")</f>
        <v>2</v>
      </c>
      <c r="BX170" s="2" t="s">
        <v>202</v>
      </c>
      <c r="BY170" s="2">
        <v>55</v>
      </c>
      <c r="BZ170" s="2" t="s">
        <v>149</v>
      </c>
      <c r="CA170" s="10">
        <f>IFERROR(VLOOKUP(BZ170,Dicionário!$A:$B,2,0),"CONFERIR")</f>
        <v>2</v>
      </c>
      <c r="CB170" s="2">
        <v>300</v>
      </c>
      <c r="CC170" s="2">
        <v>0</v>
      </c>
      <c r="CD170" s="2" t="s">
        <v>150</v>
      </c>
      <c r="CE170" s="10">
        <f>IFERROR(VLOOKUP(CD170,Dicionário!$A:$B,2,0),"CONFERIR")</f>
        <v>2</v>
      </c>
      <c r="CF170" s="2">
        <v>70</v>
      </c>
      <c r="CG170" s="2" t="s">
        <v>267</v>
      </c>
      <c r="CH170" s="10">
        <f>IFERROR(VLOOKUP(CG170,Dicionário!$A:$B,2,0),"CONFERIR")</f>
        <v>0</v>
      </c>
      <c r="CI170" s="2">
        <v>308</v>
      </c>
      <c r="CJ170" s="2" t="s">
        <v>152</v>
      </c>
      <c r="CK170" s="10">
        <f>IFERROR(VLOOKUP(CJ170,Dicionário!$A:$B,2,0),"CONFERIR")</f>
        <v>2</v>
      </c>
      <c r="CL170" s="2" t="s">
        <v>430</v>
      </c>
      <c r="CM170" s="2">
        <v>1</v>
      </c>
      <c r="CN170" s="2">
        <v>0</v>
      </c>
      <c r="CO170" s="2">
        <v>0</v>
      </c>
      <c r="CP170" s="2" t="s">
        <v>150</v>
      </c>
      <c r="CQ170" s="10">
        <f>IFERROR(VLOOKUP(CP170,Dicionário!$A:$B,2,0),"CONFERIR")</f>
        <v>2</v>
      </c>
      <c r="CR170" s="2">
        <v>0</v>
      </c>
      <c r="CS170" s="2" t="s">
        <v>150</v>
      </c>
      <c r="CT170" s="10">
        <f>IFERROR(VLOOKUP(CS170,Dicionário!A:B,2,0),"Conferir")</f>
        <v>2</v>
      </c>
      <c r="CU170" s="2">
        <v>0</v>
      </c>
      <c r="CV170" s="2" t="s">
        <v>150</v>
      </c>
      <c r="CW170" s="10">
        <f>IFERROR(VLOOKUP(CV170,Dicionário!A:B,2,0),"Conferir")</f>
        <v>2</v>
      </c>
      <c r="CX170" s="2">
        <f t="shared" si="4"/>
        <v>0</v>
      </c>
      <c r="CY170" s="2">
        <v>0</v>
      </c>
      <c r="CZ170" s="2" t="s">
        <v>150</v>
      </c>
      <c r="DA170" s="10">
        <f>IFERROR(VLOOKUP(CZ170,Dicionário!$A:$B,2,0),"CONFERIR")</f>
        <v>2</v>
      </c>
      <c r="DC170" s="2" t="s">
        <v>155</v>
      </c>
      <c r="DD170" s="2" t="s">
        <v>155</v>
      </c>
      <c r="DE170" s="10">
        <f>IFERROR(VLOOKUP(DD170,Dicionário!A:B,2,0),"Conferir")</f>
        <v>1</v>
      </c>
      <c r="DF170" s="2" t="s">
        <v>156</v>
      </c>
      <c r="DH170" s="2" t="s">
        <v>157</v>
      </c>
      <c r="DI170" s="10">
        <f>IFERROR(VLOOKUP(DH170,Dicionário!$A:$B,2,0),"CONFERIR")</f>
        <v>2</v>
      </c>
      <c r="DJ170" s="2" t="s">
        <v>229</v>
      </c>
      <c r="DK170" s="10">
        <f>IFERROR(VLOOKUP(DJ170,Dicionário!A:B,2,0),"Conferir")</f>
        <v>2</v>
      </c>
      <c r="DL170" s="2" t="s">
        <v>158</v>
      </c>
      <c r="DM170" s="10">
        <f>IFERROR(VLOOKUP(DL170,Dicionário!A:B,2,0),"Conferir")</f>
        <v>5</v>
      </c>
      <c r="DN170" s="2" t="s">
        <v>126</v>
      </c>
      <c r="DO170" s="10">
        <f>IFERROR(VLOOKUP(DN170,Dicionário!A:B,2,0),"Conferir")</f>
        <v>2</v>
      </c>
      <c r="DP170" s="2" t="s">
        <v>126</v>
      </c>
      <c r="DQ170" s="10">
        <f>IFERROR(VLOOKUP(DP170,Dicionário!A:B,2,0),"Conferir")</f>
        <v>2</v>
      </c>
      <c r="DS170" s="2">
        <f t="shared" si="5"/>
        <v>1336</v>
      </c>
      <c r="DT170" s="2">
        <f t="shared" si="6"/>
        <v>850</v>
      </c>
      <c r="DU170" s="2">
        <v>18</v>
      </c>
      <c r="DV170" s="2">
        <v>2022</v>
      </c>
    </row>
    <row r="171" spans="1:126" ht="13" x14ac:dyDescent="0.15">
      <c r="A171" s="6">
        <v>44966.600075682873</v>
      </c>
      <c r="B171" s="2" t="s">
        <v>1222</v>
      </c>
      <c r="C171" s="2" t="s">
        <v>1220</v>
      </c>
      <c r="D171" s="2" t="s">
        <v>207</v>
      </c>
      <c r="E171" s="2" t="s">
        <v>125</v>
      </c>
      <c r="F171" s="2" t="s">
        <v>126</v>
      </c>
      <c r="G171" s="2" t="s">
        <v>126</v>
      </c>
      <c r="H171" s="2">
        <v>2</v>
      </c>
      <c r="I171" s="2" t="s">
        <v>162</v>
      </c>
      <c r="J171" s="2" t="s">
        <v>127</v>
      </c>
      <c r="K171" s="2" t="s">
        <v>128</v>
      </c>
      <c r="L171" s="2" t="s">
        <v>221</v>
      </c>
      <c r="M171" s="2" t="s">
        <v>1221</v>
      </c>
      <c r="N171" s="2">
        <v>2023020276</v>
      </c>
      <c r="O171" s="2">
        <v>11947678802</v>
      </c>
      <c r="P171" s="2">
        <v>568465775</v>
      </c>
      <c r="Q171" s="2">
        <v>50288291875</v>
      </c>
      <c r="R171" s="7">
        <v>38601</v>
      </c>
      <c r="S171" s="2" t="s">
        <v>132</v>
      </c>
      <c r="T171" s="2" t="s">
        <v>133</v>
      </c>
      <c r="U171" s="2" t="s">
        <v>1223</v>
      </c>
      <c r="V171" s="8" t="s">
        <v>1224</v>
      </c>
      <c r="W171" s="2" t="s">
        <v>254</v>
      </c>
      <c r="X171" s="2" t="s">
        <v>137</v>
      </c>
      <c r="Y171" s="2" t="s">
        <v>138</v>
      </c>
      <c r="Z171" s="2" t="s">
        <v>139</v>
      </c>
      <c r="AB171" s="2">
        <v>3</v>
      </c>
      <c r="AC171" s="2">
        <v>3</v>
      </c>
      <c r="AD171" s="2">
        <f t="shared" si="0"/>
        <v>6</v>
      </c>
      <c r="AF171" s="2">
        <f t="shared" si="1"/>
        <v>6</v>
      </c>
      <c r="AG171" s="2" t="str">
        <f t="shared" si="2"/>
        <v>Ok</v>
      </c>
      <c r="AH171" s="2" t="s">
        <v>169</v>
      </c>
      <c r="AI171" s="2">
        <v>0</v>
      </c>
      <c r="AJ171" s="2" t="s">
        <v>141</v>
      </c>
      <c r="AK171" s="2">
        <f>IFERROR(VLOOKUP(AJ171,Dicionário!A:B,2,0),"Conferir")</f>
        <v>2</v>
      </c>
      <c r="AL171" s="2">
        <v>4000</v>
      </c>
      <c r="AM171" s="2" t="s">
        <v>170</v>
      </c>
      <c r="AN171" s="9">
        <f>IFERROR(VLOOKUP(AM171,Dicionário!A:B,2,0),"Conferir")</f>
        <v>2</v>
      </c>
      <c r="AO171" s="2">
        <v>0</v>
      </c>
      <c r="AP171" s="2" t="s">
        <v>141</v>
      </c>
      <c r="AQ171" s="2">
        <f>IFERROR(VLOOKUP(AP171,Dicionário!A:B,2,0),"Conferir")</f>
        <v>2</v>
      </c>
      <c r="AR171" s="2">
        <v>0</v>
      </c>
      <c r="AS171" s="2" t="s">
        <v>141</v>
      </c>
      <c r="AT171" s="9">
        <f>IFERROR(VLOOKUP(AS171,Dicionário!A:B,2,0),"Conferir")</f>
        <v>2</v>
      </c>
      <c r="AU171" s="2">
        <v>0</v>
      </c>
      <c r="AV171" s="2">
        <f t="shared" si="21"/>
        <v>0</v>
      </c>
      <c r="AW171" s="2" t="s">
        <v>141</v>
      </c>
      <c r="AX171" s="9">
        <f>IFERROR(VLOOKUP(AW171,Dicionário!A:B,2,0),"Conferir")</f>
        <v>2</v>
      </c>
      <c r="AY171" s="2">
        <v>0</v>
      </c>
      <c r="AZ171" s="2" t="s">
        <v>141</v>
      </c>
      <c r="BA171" s="10">
        <f>IFERROR(VLOOKUP(AZ171,Dicionário!A:B,2,0),"Conferir")</f>
        <v>2</v>
      </c>
      <c r="BB171" s="2">
        <v>0</v>
      </c>
      <c r="BC171" s="2" t="s">
        <v>141</v>
      </c>
      <c r="BD171" s="10">
        <f>IFERROR(VLOOKUP(BC171,Dicionário!A:B,2,0),"Conferir")</f>
        <v>2</v>
      </c>
      <c r="BF171" s="2">
        <v>0</v>
      </c>
      <c r="BG171" s="2" t="s">
        <v>143</v>
      </c>
      <c r="BH171" s="10">
        <f>IFERROR(VLOOKUP(BG171,Dicionário!$A:$B,2,0),"CONFERIR")</f>
        <v>1</v>
      </c>
      <c r="BI171" s="2">
        <v>0</v>
      </c>
      <c r="BJ171" s="2" t="s">
        <v>144</v>
      </c>
      <c r="BK171" s="10">
        <f>IFERROR(VLOOKUP(BJ171,Dicionário!$A:$B,2,0),"CONFERIR")</f>
        <v>2</v>
      </c>
      <c r="BL171" s="2">
        <v>157</v>
      </c>
      <c r="BM171" s="2" t="s">
        <v>145</v>
      </c>
      <c r="BN171" s="10">
        <f>IFERROR(VLOOKUP(BM171,Dicionário!$A:$B,2,0),"CONFERIR")</f>
        <v>2</v>
      </c>
      <c r="BO171" s="2">
        <v>76</v>
      </c>
      <c r="BP171" s="2" t="s">
        <v>146</v>
      </c>
      <c r="BQ171" s="10">
        <f>IFERROR(VLOOKUP(BP171,Dicionário!$A:$B,2,0),"CONFERIR")</f>
        <v>2</v>
      </c>
      <c r="BR171" s="2">
        <v>298</v>
      </c>
      <c r="BS171" s="2" t="s">
        <v>146</v>
      </c>
      <c r="BT171" s="10">
        <f>IFERROR(VLOOKUP(BS171,Dicionário!$A:$B,2,0),"CONFERIR")</f>
        <v>2</v>
      </c>
      <c r="BU171" s="2">
        <v>0</v>
      </c>
      <c r="BV171" s="2" t="s">
        <v>150</v>
      </c>
      <c r="BW171" s="10">
        <f>IFERROR(VLOOKUP(BV171,Dicionário!$A:$B,2,0),"CONFERIR")</f>
        <v>2</v>
      </c>
      <c r="BX171" s="2" t="s">
        <v>202</v>
      </c>
      <c r="BY171" s="2">
        <v>54</v>
      </c>
      <c r="BZ171" s="2" t="s">
        <v>149</v>
      </c>
      <c r="CA171" s="10">
        <f>IFERROR(VLOOKUP(BZ171,Dicionário!$A:$B,2,0),"CONFERIR")</f>
        <v>2</v>
      </c>
      <c r="CB171" s="2">
        <v>365</v>
      </c>
      <c r="CC171" s="2">
        <v>0</v>
      </c>
      <c r="CD171" s="2" t="s">
        <v>150</v>
      </c>
      <c r="CE171" s="10">
        <f>IFERROR(VLOOKUP(CD171,Dicionário!$A:$B,2,0),"CONFERIR")</f>
        <v>2</v>
      </c>
      <c r="CF171" s="2">
        <v>0</v>
      </c>
      <c r="CG171" s="2" t="s">
        <v>150</v>
      </c>
      <c r="CH171" s="10">
        <f>IFERROR(VLOOKUP(CG171,Dicionário!$A:$B,2,0),"CONFERIR")</f>
        <v>2</v>
      </c>
      <c r="CI171" s="2">
        <v>100</v>
      </c>
      <c r="CJ171" s="2" t="s">
        <v>175</v>
      </c>
      <c r="CK171" s="10">
        <f>IFERROR(VLOOKUP(CJ171,Dicionário!$A:$B,2,0),"CONFERIR")</f>
        <v>2</v>
      </c>
      <c r="CL171" s="2" t="s">
        <v>1225</v>
      </c>
      <c r="CM171" s="2">
        <v>0</v>
      </c>
      <c r="CN171" s="2">
        <v>0</v>
      </c>
      <c r="CO171" s="2">
        <v>0</v>
      </c>
      <c r="CP171" s="2" t="s">
        <v>150</v>
      </c>
      <c r="CQ171" s="10">
        <f>IFERROR(VLOOKUP(CP171,Dicionário!$A:$B,2,0),"CONFERIR")</f>
        <v>2</v>
      </c>
      <c r="CR171" s="2">
        <v>0</v>
      </c>
      <c r="CS171" s="2" t="s">
        <v>150</v>
      </c>
      <c r="CT171" s="10">
        <f>IFERROR(VLOOKUP(CS171,Dicionário!A:B,2,0),"Conferir")</f>
        <v>2</v>
      </c>
      <c r="CU171" s="2">
        <v>0</v>
      </c>
      <c r="CV171" s="2" t="s">
        <v>150</v>
      </c>
      <c r="CW171" s="10">
        <f>IFERROR(VLOOKUP(CV171,Dicionário!A:B,2,0),"Conferir")</f>
        <v>2</v>
      </c>
      <c r="CX171" s="2">
        <f t="shared" si="4"/>
        <v>0</v>
      </c>
      <c r="CY171" s="2">
        <v>0</v>
      </c>
      <c r="CZ171" s="2" t="s">
        <v>150</v>
      </c>
      <c r="DA171" s="10">
        <f>IFERROR(VLOOKUP(CZ171,Dicionário!$A:$B,2,0),"CONFERIR")</f>
        <v>2</v>
      </c>
      <c r="DC171" s="2" t="s">
        <v>203</v>
      </c>
      <c r="DD171" s="2" t="s">
        <v>155</v>
      </c>
      <c r="DE171" s="10">
        <f>IFERROR(VLOOKUP(DD171,Dicionário!A:B,2,0),"Conferir")</f>
        <v>1</v>
      </c>
      <c r="DF171" s="2" t="s">
        <v>179</v>
      </c>
      <c r="DH171" s="2" t="s">
        <v>157</v>
      </c>
      <c r="DI171" s="10">
        <f>IFERROR(VLOOKUP(DH171,Dicionário!$A:$B,2,0),"CONFERIR")</f>
        <v>2</v>
      </c>
      <c r="DJ171" s="2" t="s">
        <v>229</v>
      </c>
      <c r="DK171" s="10">
        <f>IFERROR(VLOOKUP(DJ171,Dicionário!A:B,2,0),"Conferir")</f>
        <v>2</v>
      </c>
      <c r="DL171" s="2" t="s">
        <v>229</v>
      </c>
      <c r="DM171" s="10">
        <f>IFERROR(VLOOKUP(DL171,Dicionário!A:B,2,0),"Conferir")</f>
        <v>2</v>
      </c>
      <c r="DN171" s="2" t="s">
        <v>126</v>
      </c>
      <c r="DO171" s="10">
        <f>IFERROR(VLOOKUP(DN171,Dicionário!A:B,2,0),"Conferir")</f>
        <v>2</v>
      </c>
      <c r="DP171" s="2" t="s">
        <v>126</v>
      </c>
      <c r="DQ171" s="10">
        <f>IFERROR(VLOOKUP(DP171,Dicionário!A:B,2,0),"Conferir")</f>
        <v>2</v>
      </c>
      <c r="DS171" s="2">
        <f t="shared" si="5"/>
        <v>4000</v>
      </c>
      <c r="DT171" s="2">
        <f t="shared" si="6"/>
        <v>1050</v>
      </c>
      <c r="DU171" s="2">
        <v>18</v>
      </c>
      <c r="DV171" s="2">
        <v>2022</v>
      </c>
    </row>
    <row r="172" spans="1:126" ht="13" x14ac:dyDescent="0.15">
      <c r="A172" s="6">
        <v>44965.532951608795</v>
      </c>
      <c r="B172" s="2" t="s">
        <v>454</v>
      </c>
      <c r="C172" s="2" t="s">
        <v>452</v>
      </c>
      <c r="D172" s="2" t="s">
        <v>269</v>
      </c>
      <c r="E172" s="2" t="s">
        <v>125</v>
      </c>
      <c r="F172" s="2" t="s">
        <v>125</v>
      </c>
      <c r="G172" s="2" t="s">
        <v>126</v>
      </c>
      <c r="H172" s="2">
        <v>1</v>
      </c>
      <c r="I172" s="2">
        <v>1</v>
      </c>
      <c r="J172" s="2" t="s">
        <v>127</v>
      </c>
      <c r="K172" s="2" t="s">
        <v>128</v>
      </c>
      <c r="L172" s="2" t="s">
        <v>163</v>
      </c>
      <c r="M172" s="2" t="s">
        <v>453</v>
      </c>
      <c r="N172" s="2">
        <v>2023020062</v>
      </c>
      <c r="O172" s="2">
        <v>11962465039</v>
      </c>
      <c r="P172" s="2">
        <v>550797129</v>
      </c>
      <c r="Q172" s="2">
        <v>43626779840</v>
      </c>
      <c r="R172" s="7">
        <v>38378</v>
      </c>
      <c r="S172" s="2" t="s">
        <v>132</v>
      </c>
      <c r="T172" s="2" t="s">
        <v>133</v>
      </c>
      <c r="U172" s="2" t="s">
        <v>455</v>
      </c>
      <c r="V172" s="8" t="s">
        <v>456</v>
      </c>
      <c r="W172" s="2" t="s">
        <v>168</v>
      </c>
      <c r="X172" s="2" t="s">
        <v>137</v>
      </c>
      <c r="Y172" s="2" t="s">
        <v>138</v>
      </c>
      <c r="Z172" s="2" t="s">
        <v>139</v>
      </c>
      <c r="AA172" s="2" t="s">
        <v>457</v>
      </c>
      <c r="AB172" s="2">
        <v>3</v>
      </c>
      <c r="AC172" s="2">
        <v>3</v>
      </c>
      <c r="AD172" s="2">
        <f t="shared" si="0"/>
        <v>6</v>
      </c>
      <c r="AF172" s="2">
        <f t="shared" si="1"/>
        <v>6</v>
      </c>
      <c r="AG172" s="2" t="str">
        <f t="shared" si="2"/>
        <v>Ok</v>
      </c>
      <c r="AH172" s="2" t="s">
        <v>140</v>
      </c>
      <c r="AI172" s="2">
        <v>0</v>
      </c>
      <c r="AJ172" s="2" t="s">
        <v>141</v>
      </c>
      <c r="AK172" s="2">
        <f>IFERROR(VLOOKUP(AJ172,Dicionário!A:B,2,0),"Conferir")</f>
        <v>2</v>
      </c>
      <c r="AL172" s="2">
        <v>3156</v>
      </c>
      <c r="AM172" s="2" t="s">
        <v>142</v>
      </c>
      <c r="AN172" s="9">
        <f>IFERROR(VLOOKUP(AM172,Dicionário!A:B,2,0),"Conferir")</f>
        <v>2</v>
      </c>
      <c r="AO172" s="2">
        <v>1650</v>
      </c>
      <c r="AP172" s="2" t="s">
        <v>307</v>
      </c>
      <c r="AQ172" s="2">
        <f>IFERROR(VLOOKUP(AP172,Dicionário!A:B,2,0),"Conferir")</f>
        <v>2</v>
      </c>
      <c r="AR172" s="2">
        <v>0</v>
      </c>
      <c r="AS172" s="2" t="s">
        <v>141</v>
      </c>
      <c r="AT172" s="9">
        <f>IFERROR(VLOOKUP(AS172,Dicionário!A:B,2,0),"Conferir")</f>
        <v>2</v>
      </c>
      <c r="AU172" s="2">
        <v>0</v>
      </c>
      <c r="AV172" s="2">
        <f t="shared" si="21"/>
        <v>0</v>
      </c>
      <c r="AW172" s="2" t="s">
        <v>141</v>
      </c>
      <c r="AX172" s="9">
        <f>IFERROR(VLOOKUP(AW172,Dicionário!A:B,2,0),"Conferir")</f>
        <v>2</v>
      </c>
      <c r="AY172" s="2">
        <v>0</v>
      </c>
      <c r="AZ172" s="2" t="s">
        <v>141</v>
      </c>
      <c r="BA172" s="10">
        <f>IFERROR(VLOOKUP(AZ172,Dicionário!A:B,2,0),"Conferir")</f>
        <v>2</v>
      </c>
      <c r="BB172" s="2">
        <v>0</v>
      </c>
      <c r="BC172" s="2" t="s">
        <v>141</v>
      </c>
      <c r="BD172" s="10">
        <f>IFERROR(VLOOKUP(BC172,Dicionário!A:B,2,0),"Conferir")</f>
        <v>2</v>
      </c>
      <c r="BE172" s="2" t="s">
        <v>458</v>
      </c>
      <c r="BF172" s="2">
        <v>0</v>
      </c>
      <c r="BG172" s="2" t="s">
        <v>265</v>
      </c>
      <c r="BH172" s="10">
        <f>IFERROR(VLOOKUP(BG172,Dicionário!$A:$B,2,0),"CONFERIR")</f>
        <v>3</v>
      </c>
      <c r="BI172" s="2">
        <v>0</v>
      </c>
      <c r="BJ172" s="2" t="s">
        <v>144</v>
      </c>
      <c r="BK172" s="10">
        <f>IFERROR(VLOOKUP(BJ172,Dicionário!$A:$B,2,0),"CONFERIR")</f>
        <v>2</v>
      </c>
      <c r="BL172" s="2">
        <v>0</v>
      </c>
      <c r="BM172" s="2" t="s">
        <v>444</v>
      </c>
      <c r="BN172" s="10">
        <f>IFERROR(VLOOKUP(BM172,Dicionário!$A:$B,2,0),"CONFERIR")</f>
        <v>2</v>
      </c>
      <c r="BO172" s="2">
        <v>95</v>
      </c>
      <c r="BP172" s="2" t="s">
        <v>146</v>
      </c>
      <c r="BQ172" s="10">
        <f>IFERROR(VLOOKUP(BP172,Dicionário!$A:$B,2,0),"CONFERIR")</f>
        <v>2</v>
      </c>
      <c r="BR172" s="2">
        <v>180</v>
      </c>
      <c r="BS172" s="2" t="s">
        <v>429</v>
      </c>
      <c r="BT172" s="10">
        <f>IFERROR(VLOOKUP(BS172,Dicionário!$A:$B,2,0),"CONFERIR")</f>
        <v>2</v>
      </c>
      <c r="BU172" s="2">
        <v>117</v>
      </c>
      <c r="BV172" s="2" t="s">
        <v>147</v>
      </c>
      <c r="BW172" s="10">
        <f>IFERROR(VLOOKUP(BV172,Dicionário!$A:$B,2,0),"CONFERIR")</f>
        <v>2</v>
      </c>
      <c r="BX172" s="2" t="s">
        <v>148</v>
      </c>
      <c r="BY172" s="2">
        <v>50</v>
      </c>
      <c r="BZ172" s="2" t="s">
        <v>149</v>
      </c>
      <c r="CA172" s="10">
        <f>IFERROR(VLOOKUP(BZ172,Dicionário!$A:$B,2,0),"CONFERIR")</f>
        <v>2</v>
      </c>
      <c r="CB172" s="2">
        <v>600</v>
      </c>
      <c r="CC172" s="2">
        <v>0</v>
      </c>
      <c r="CD172" s="2" t="s">
        <v>150</v>
      </c>
      <c r="CE172" s="10">
        <f>IFERROR(VLOOKUP(CD172,Dicionário!$A:$B,2,0),"CONFERIR")</f>
        <v>2</v>
      </c>
      <c r="CF172" s="2">
        <v>0</v>
      </c>
      <c r="CG172" s="2" t="s">
        <v>150</v>
      </c>
      <c r="CH172" s="10">
        <f>IFERROR(VLOOKUP(CG172,Dicionário!$A:$B,2,0),"CONFERIR")</f>
        <v>2</v>
      </c>
      <c r="CI172" s="2">
        <v>60</v>
      </c>
      <c r="CJ172" s="2" t="s">
        <v>175</v>
      </c>
      <c r="CK172" s="10">
        <f>IFERROR(VLOOKUP(CJ172,Dicionário!$A:$B,2,0),"CONFERIR")</f>
        <v>2</v>
      </c>
      <c r="CL172" s="2" t="s">
        <v>459</v>
      </c>
      <c r="CM172" s="2">
        <v>0</v>
      </c>
      <c r="CN172" s="2">
        <v>0</v>
      </c>
      <c r="CO172" s="2">
        <v>0</v>
      </c>
      <c r="CP172" s="2" t="s">
        <v>150</v>
      </c>
      <c r="CQ172" s="10">
        <f>IFERROR(VLOOKUP(CP172,Dicionário!$A:$B,2,0),"CONFERIR")</f>
        <v>2</v>
      </c>
      <c r="CR172" s="2">
        <v>0</v>
      </c>
      <c r="CS172" s="2" t="s">
        <v>150</v>
      </c>
      <c r="CT172" s="10">
        <f>IFERROR(VLOOKUP(CS172,Dicionário!A:B,2,0),"Conferir")</f>
        <v>2</v>
      </c>
      <c r="CU172" s="2">
        <v>0</v>
      </c>
      <c r="CV172" s="2" t="s">
        <v>150</v>
      </c>
      <c r="CW172" s="10">
        <f>IFERROR(VLOOKUP(CV172,Dicionário!A:B,2,0),"Conferir")</f>
        <v>2</v>
      </c>
      <c r="CX172" s="2">
        <f t="shared" si="4"/>
        <v>0</v>
      </c>
      <c r="CY172" s="2">
        <v>0</v>
      </c>
      <c r="CZ172" s="2" t="s">
        <v>150</v>
      </c>
      <c r="DA172" s="10">
        <f>IFERROR(VLOOKUP(CZ172,Dicionário!$A:$B,2,0),"CONFERIR")</f>
        <v>2</v>
      </c>
      <c r="DB172" s="2" t="s">
        <v>460</v>
      </c>
      <c r="DC172" s="2" t="s">
        <v>155</v>
      </c>
      <c r="DD172" s="2" t="s">
        <v>155</v>
      </c>
      <c r="DE172" s="10">
        <f>IFERROR(VLOOKUP(DD172,Dicionário!A:B,2,0),"Conferir")</f>
        <v>1</v>
      </c>
      <c r="DF172" s="2" t="s">
        <v>156</v>
      </c>
      <c r="DH172" s="2" t="s">
        <v>157</v>
      </c>
      <c r="DI172" s="10">
        <f>IFERROR(VLOOKUP(DH172,Dicionário!$A:$B,2,0),"CONFERIR")</f>
        <v>2</v>
      </c>
      <c r="DJ172" s="2" t="s">
        <v>229</v>
      </c>
      <c r="DK172" s="10">
        <f>IFERROR(VLOOKUP(DJ172,Dicionário!A:B,2,0),"Conferir")</f>
        <v>2</v>
      </c>
      <c r="DL172" s="2" t="s">
        <v>229</v>
      </c>
      <c r="DM172" s="10">
        <f>IFERROR(VLOOKUP(DL172,Dicionário!A:B,2,0),"Conferir")</f>
        <v>2</v>
      </c>
      <c r="DN172" s="2" t="s">
        <v>126</v>
      </c>
      <c r="DO172" s="10">
        <f>IFERROR(VLOOKUP(DN172,Dicionário!A:B,2,0),"Conferir")</f>
        <v>2</v>
      </c>
      <c r="DP172" s="2" t="s">
        <v>126</v>
      </c>
      <c r="DQ172" s="10">
        <f>IFERROR(VLOOKUP(DP172,Dicionário!A:B,2,0),"Conferir")</f>
        <v>2</v>
      </c>
      <c r="DS172" s="2">
        <f t="shared" si="5"/>
        <v>4806</v>
      </c>
      <c r="DT172" s="2">
        <f t="shared" si="6"/>
        <v>1102</v>
      </c>
      <c r="DU172" s="2">
        <v>18</v>
      </c>
      <c r="DV172" s="2">
        <v>2022</v>
      </c>
    </row>
    <row r="173" spans="1:126" ht="13" x14ac:dyDescent="0.15">
      <c r="A173" s="6">
        <v>44966.546792199078</v>
      </c>
      <c r="B173" s="2" t="s">
        <v>888</v>
      </c>
      <c r="C173" s="2" t="s">
        <v>886</v>
      </c>
      <c r="D173" s="2" t="s">
        <v>231</v>
      </c>
      <c r="E173" s="2" t="s">
        <v>125</v>
      </c>
      <c r="F173" s="2" t="s">
        <v>126</v>
      </c>
      <c r="G173" s="2" t="s">
        <v>126</v>
      </c>
      <c r="H173" s="2">
        <v>2</v>
      </c>
      <c r="I173" s="2">
        <v>1</v>
      </c>
      <c r="J173" s="2" t="s">
        <v>127</v>
      </c>
      <c r="K173" s="2" t="s">
        <v>163</v>
      </c>
      <c r="L173" s="2" t="s">
        <v>128</v>
      </c>
      <c r="M173" s="2" t="s">
        <v>887</v>
      </c>
      <c r="N173" s="2">
        <v>2023020173</v>
      </c>
      <c r="O173" s="2">
        <v>11959057711</v>
      </c>
      <c r="P173" s="2">
        <v>539359129</v>
      </c>
      <c r="Q173" s="2">
        <v>54146056888</v>
      </c>
      <c r="R173" s="7">
        <v>38454</v>
      </c>
      <c r="S173" s="2" t="s">
        <v>132</v>
      </c>
      <c r="T173" s="2" t="s">
        <v>133</v>
      </c>
      <c r="U173" s="2" t="s">
        <v>889</v>
      </c>
      <c r="V173" s="8" t="s">
        <v>890</v>
      </c>
      <c r="W173" s="2" t="s">
        <v>168</v>
      </c>
      <c r="X173" s="2" t="s">
        <v>137</v>
      </c>
      <c r="Y173" s="2" t="s">
        <v>138</v>
      </c>
      <c r="Z173" s="2" t="s">
        <v>139</v>
      </c>
      <c r="AB173" s="2">
        <v>2</v>
      </c>
      <c r="AC173" s="2">
        <v>2</v>
      </c>
      <c r="AD173" s="2">
        <f t="shared" si="0"/>
        <v>4</v>
      </c>
      <c r="AF173" s="2">
        <f t="shared" si="1"/>
        <v>4</v>
      </c>
      <c r="AG173" s="2" t="str">
        <f t="shared" si="2"/>
        <v>Ok</v>
      </c>
      <c r="AH173" s="2" t="s">
        <v>140</v>
      </c>
      <c r="AI173" s="2">
        <v>0</v>
      </c>
      <c r="AJ173" s="2" t="s">
        <v>141</v>
      </c>
      <c r="AK173" s="2">
        <f>IFERROR(VLOOKUP(AJ173,Dicionário!A:B,2,0),"Conferir")</f>
        <v>2</v>
      </c>
      <c r="AL173" s="2">
        <v>2303</v>
      </c>
      <c r="AM173" s="2" t="s">
        <v>142</v>
      </c>
      <c r="AN173" s="9">
        <f>IFERROR(VLOOKUP(AM173,Dicionário!A:B,2,0),"Conferir")</f>
        <v>2</v>
      </c>
      <c r="AO173" s="2">
        <v>0</v>
      </c>
      <c r="AP173" s="2" t="s">
        <v>141</v>
      </c>
      <c r="AQ173" s="2">
        <f>IFERROR(VLOOKUP(AP173,Dicionário!A:B,2,0),"Conferir")</f>
        <v>2</v>
      </c>
      <c r="AR173" s="2">
        <v>0</v>
      </c>
      <c r="AS173" s="2" t="s">
        <v>141</v>
      </c>
      <c r="AT173" s="9">
        <f>IFERROR(VLOOKUP(AS173,Dicionário!A:B,2,0),"Conferir")</f>
        <v>2</v>
      </c>
      <c r="AU173" s="2">
        <v>0</v>
      </c>
      <c r="AV173" s="2">
        <f t="shared" si="21"/>
        <v>0</v>
      </c>
      <c r="AW173" s="2" t="s">
        <v>141</v>
      </c>
      <c r="AX173" s="9">
        <f>IFERROR(VLOOKUP(AW173,Dicionário!A:B,2,0),"Conferir")</f>
        <v>2</v>
      </c>
      <c r="AY173" s="2">
        <v>0</v>
      </c>
      <c r="AZ173" s="2" t="s">
        <v>141</v>
      </c>
      <c r="BA173" s="10">
        <f>IFERROR(VLOOKUP(AZ173,Dicionário!A:B,2,0),"Conferir")</f>
        <v>2</v>
      </c>
      <c r="BB173" s="2">
        <v>0</v>
      </c>
      <c r="BC173" s="2" t="s">
        <v>141</v>
      </c>
      <c r="BD173" s="10">
        <f>IFERROR(VLOOKUP(BC173,Dicionário!A:B,2,0),"Conferir")</f>
        <v>2</v>
      </c>
      <c r="BF173" s="2">
        <v>0</v>
      </c>
      <c r="BG173" s="2" t="s">
        <v>172</v>
      </c>
      <c r="BH173" s="10">
        <f>IFERROR(VLOOKUP(BG173,Dicionário!$A:$B,2,0),"CONFERIR")</f>
        <v>2</v>
      </c>
      <c r="BI173" s="2">
        <v>700</v>
      </c>
      <c r="BJ173" s="2" t="s">
        <v>255</v>
      </c>
      <c r="BK173" s="10">
        <f>IFERROR(VLOOKUP(BJ173,Dicionário!$A:$B,2,0),"CONFERIR")</f>
        <v>0</v>
      </c>
      <c r="BL173" s="2">
        <v>0</v>
      </c>
      <c r="BM173" s="2" t="s">
        <v>150</v>
      </c>
      <c r="BN173" s="10">
        <f>IFERROR(VLOOKUP(BM173,Dicionário!$A:$B,2,0),"CONFERIR")</f>
        <v>2</v>
      </c>
      <c r="BO173" s="2">
        <v>55</v>
      </c>
      <c r="BP173" s="2" t="s">
        <v>308</v>
      </c>
      <c r="BQ173" s="10">
        <f>IFERROR(VLOOKUP(BP173,Dicionário!$A:$B,2,0),"CONFERIR")</f>
        <v>0</v>
      </c>
      <c r="BR173" s="2">
        <v>135</v>
      </c>
      <c r="BS173" s="2" t="s">
        <v>146</v>
      </c>
      <c r="BT173" s="10">
        <f>IFERROR(VLOOKUP(BS173,Dicionário!$A:$B,2,0),"CONFERIR")</f>
        <v>2</v>
      </c>
      <c r="BU173" s="2">
        <v>50</v>
      </c>
      <c r="BV173" s="2" t="s">
        <v>353</v>
      </c>
      <c r="BW173" s="10">
        <f>IFERROR(VLOOKUP(BV173,Dicionário!$A:$B,2,0),"CONFERIR")</f>
        <v>0</v>
      </c>
      <c r="BX173" s="2" t="s">
        <v>202</v>
      </c>
      <c r="BY173" s="2">
        <v>50</v>
      </c>
      <c r="BZ173" s="2" t="s">
        <v>266</v>
      </c>
      <c r="CA173" s="10">
        <f>IFERROR(VLOOKUP(BZ173,Dicionário!$A:$B,2,0),"CONFERIR")</f>
        <v>0</v>
      </c>
      <c r="CB173" s="2">
        <v>357</v>
      </c>
      <c r="CC173" s="2">
        <v>0</v>
      </c>
      <c r="CD173" s="2" t="s">
        <v>150</v>
      </c>
      <c r="CE173" s="10">
        <f>IFERROR(VLOOKUP(CD173,Dicionário!$A:$B,2,0),"CONFERIR")</f>
        <v>2</v>
      </c>
      <c r="CF173" s="2">
        <v>0</v>
      </c>
      <c r="CG173" s="2" t="s">
        <v>150</v>
      </c>
      <c r="CH173" s="10">
        <f>IFERROR(VLOOKUP(CG173,Dicionário!$A:$B,2,0),"CONFERIR")</f>
        <v>2</v>
      </c>
      <c r="CI173" s="2">
        <v>130</v>
      </c>
      <c r="CJ173" s="2" t="s">
        <v>175</v>
      </c>
      <c r="CK173" s="10">
        <f>IFERROR(VLOOKUP(CJ173,Dicionário!$A:$B,2,0),"CONFERIR")</f>
        <v>2</v>
      </c>
      <c r="CL173" s="2" t="s">
        <v>629</v>
      </c>
      <c r="CM173" s="2">
        <v>0</v>
      </c>
      <c r="CN173" s="2">
        <v>0</v>
      </c>
      <c r="CO173" s="2">
        <v>0</v>
      </c>
      <c r="CP173" s="2" t="s">
        <v>150</v>
      </c>
      <c r="CQ173" s="10">
        <f>IFERROR(VLOOKUP(CP173,Dicionário!$A:$B,2,0),"CONFERIR")</f>
        <v>2</v>
      </c>
      <c r="CR173" s="2">
        <v>0</v>
      </c>
      <c r="CS173" s="2" t="s">
        <v>150</v>
      </c>
      <c r="CT173" s="10">
        <f>IFERROR(VLOOKUP(CS173,Dicionário!A:B,2,0),"Conferir")</f>
        <v>2</v>
      </c>
      <c r="CU173" s="2">
        <v>0</v>
      </c>
      <c r="CV173" s="2" t="s">
        <v>150</v>
      </c>
      <c r="CW173" s="10">
        <f>IFERROR(VLOOKUP(CV173,Dicionário!A:B,2,0),"Conferir")</f>
        <v>2</v>
      </c>
      <c r="CX173" s="2">
        <f t="shared" si="4"/>
        <v>0</v>
      </c>
      <c r="CY173" s="2">
        <v>0</v>
      </c>
      <c r="CZ173" s="2" t="s">
        <v>150</v>
      </c>
      <c r="DA173" s="10">
        <f>IFERROR(VLOOKUP(CZ173,Dicionário!$A:$B,2,0),"CONFERIR")</f>
        <v>2</v>
      </c>
      <c r="DB173" s="2" t="s">
        <v>891</v>
      </c>
      <c r="DC173" s="2" t="s">
        <v>155</v>
      </c>
      <c r="DD173" s="2" t="s">
        <v>155</v>
      </c>
      <c r="DE173" s="10">
        <f>IFERROR(VLOOKUP(DD173,Dicionário!A:B,2,0),"Conferir")</f>
        <v>1</v>
      </c>
      <c r="DF173" s="2" t="s">
        <v>156</v>
      </c>
      <c r="DH173" s="2" t="s">
        <v>157</v>
      </c>
      <c r="DI173" s="10">
        <f>IFERROR(VLOOKUP(DH173,Dicionário!$A:$B,2,0),"CONFERIR")</f>
        <v>2</v>
      </c>
      <c r="DJ173" s="2" t="s">
        <v>158</v>
      </c>
      <c r="DK173" s="10">
        <f>IFERROR(VLOOKUP(DJ173,Dicionário!A:B,2,0),"Conferir")</f>
        <v>5</v>
      </c>
      <c r="DL173" s="2" t="s">
        <v>206</v>
      </c>
      <c r="DM173" s="10">
        <f>IFERROR(VLOOKUP(DL173,Dicionário!A:B,2,0),"Conferir")</f>
        <v>7</v>
      </c>
      <c r="DN173" s="2" t="s">
        <v>126</v>
      </c>
      <c r="DO173" s="10">
        <f>IFERROR(VLOOKUP(DN173,Dicionário!A:B,2,0),"Conferir")</f>
        <v>2</v>
      </c>
      <c r="DP173" s="2" t="s">
        <v>126</v>
      </c>
      <c r="DQ173" s="10">
        <f>IFERROR(VLOOKUP(DP173,Dicionário!A:B,2,0),"Conferir")</f>
        <v>2</v>
      </c>
      <c r="DS173" s="2">
        <f t="shared" si="5"/>
        <v>2303</v>
      </c>
      <c r="DT173" s="2">
        <f t="shared" si="6"/>
        <v>1477</v>
      </c>
      <c r="DU173" s="2">
        <v>18</v>
      </c>
      <c r="DV173" s="2">
        <v>2022</v>
      </c>
    </row>
    <row r="174" spans="1:126" ht="13" x14ac:dyDescent="0.15">
      <c r="A174" s="6">
        <v>44965.64787439815</v>
      </c>
      <c r="B174" s="2" t="s">
        <v>1032</v>
      </c>
      <c r="C174" s="2" t="s">
        <v>1029</v>
      </c>
      <c r="D174" s="2" t="s">
        <v>180</v>
      </c>
      <c r="E174" s="2" t="s">
        <v>125</v>
      </c>
      <c r="F174" s="2" t="s">
        <v>126</v>
      </c>
      <c r="G174" s="2" t="s">
        <v>1030</v>
      </c>
      <c r="H174" s="2">
        <v>4</v>
      </c>
      <c r="I174" s="2" t="s">
        <v>162</v>
      </c>
      <c r="J174" s="2" t="s">
        <v>127</v>
      </c>
      <c r="K174" s="2" t="s">
        <v>163</v>
      </c>
      <c r="L174" s="2" t="s">
        <v>128</v>
      </c>
      <c r="M174" s="2" t="s">
        <v>1031</v>
      </c>
      <c r="N174" s="2">
        <v>2023020206</v>
      </c>
      <c r="O174" s="2">
        <v>11911254541</v>
      </c>
      <c r="P174" s="2">
        <v>556982964</v>
      </c>
      <c r="Q174" s="2">
        <v>50243832818</v>
      </c>
      <c r="R174" s="7">
        <v>38158</v>
      </c>
      <c r="S174" s="2" t="s">
        <v>132</v>
      </c>
      <c r="T174" s="2" t="s">
        <v>133</v>
      </c>
      <c r="U174" s="2" t="s">
        <v>1033</v>
      </c>
      <c r="V174" s="8" t="s">
        <v>1034</v>
      </c>
      <c r="W174" s="2" t="s">
        <v>168</v>
      </c>
      <c r="X174" s="2" t="s">
        <v>137</v>
      </c>
      <c r="Y174" s="2" t="s">
        <v>1035</v>
      </c>
      <c r="Z174" s="2" t="s">
        <v>139</v>
      </c>
      <c r="AB174" s="2">
        <v>3</v>
      </c>
      <c r="AC174" s="2">
        <v>3</v>
      </c>
      <c r="AD174" s="2">
        <f t="shared" si="0"/>
        <v>6</v>
      </c>
      <c r="AF174" s="2">
        <f t="shared" si="1"/>
        <v>6</v>
      </c>
      <c r="AG174" s="2" t="str">
        <f t="shared" si="2"/>
        <v>Ok</v>
      </c>
      <c r="AH174" s="2" t="s">
        <v>140</v>
      </c>
      <c r="AI174" s="2">
        <v>0</v>
      </c>
      <c r="AJ174" s="2" t="s">
        <v>141</v>
      </c>
      <c r="AK174" s="2">
        <f>IFERROR(VLOOKUP(AJ174,Dicionário!A:B,2,0),"Conferir")</f>
        <v>2</v>
      </c>
      <c r="AL174" s="2">
        <v>0</v>
      </c>
      <c r="AM174" s="2" t="s">
        <v>141</v>
      </c>
      <c r="AN174" s="9">
        <f>IFERROR(VLOOKUP(AM174,Dicionário!A:B,2,0),"Conferir")</f>
        <v>2</v>
      </c>
      <c r="AO174" s="2">
        <v>712</v>
      </c>
      <c r="AP174" s="2" t="s">
        <v>351</v>
      </c>
      <c r="AQ174" s="2">
        <f>IFERROR(VLOOKUP(AP174,Dicionário!A:B,2,0),"Conferir")</f>
        <v>2</v>
      </c>
      <c r="AR174" s="2">
        <v>0</v>
      </c>
      <c r="AS174" s="2" t="s">
        <v>141</v>
      </c>
      <c r="AT174" s="9">
        <f>IFERROR(VLOOKUP(AS174,Dicionário!A:B,2,0),"Conferir")</f>
        <v>2</v>
      </c>
      <c r="AU174" s="2">
        <v>0</v>
      </c>
      <c r="AV174" s="2">
        <f t="shared" si="21"/>
        <v>0</v>
      </c>
      <c r="AW174" s="2" t="s">
        <v>141</v>
      </c>
      <c r="AX174" s="9">
        <f>IFERROR(VLOOKUP(AW174,Dicionário!A:B,2,0),"Conferir")</f>
        <v>2</v>
      </c>
      <c r="AY174" s="2">
        <v>0</v>
      </c>
      <c r="AZ174" s="2" t="s">
        <v>141</v>
      </c>
      <c r="BA174" s="10">
        <f>IFERROR(VLOOKUP(AZ174,Dicionário!A:B,2,0),"Conferir")</f>
        <v>2</v>
      </c>
      <c r="BB174" s="2">
        <v>0</v>
      </c>
      <c r="BC174" s="2" t="s">
        <v>141</v>
      </c>
      <c r="BD174" s="10">
        <f>IFERROR(VLOOKUP(BC174,Dicionário!A:B,2,0),"Conferir")</f>
        <v>2</v>
      </c>
      <c r="BF174" s="2">
        <v>0</v>
      </c>
      <c r="BG174" s="2" t="s">
        <v>265</v>
      </c>
      <c r="BH174" s="10">
        <f>IFERROR(VLOOKUP(BG174,Dicionário!$A:$B,2,0),"CONFERIR")</f>
        <v>3</v>
      </c>
      <c r="BI174" s="2">
        <v>0</v>
      </c>
      <c r="BJ174" s="2" t="s">
        <v>326</v>
      </c>
      <c r="BK174" s="10">
        <f>IFERROR(VLOOKUP(BJ174,Dicionário!$A:$B,2,0),"CONFERIR")</f>
        <v>2</v>
      </c>
      <c r="BL174" s="2">
        <v>125</v>
      </c>
      <c r="BM174" s="2" t="s">
        <v>227</v>
      </c>
      <c r="BN174" s="10">
        <f>IFERROR(VLOOKUP(BM174,Dicionário!$A:$B,2,0),"CONFERIR")</f>
        <v>0</v>
      </c>
      <c r="BO174" s="2">
        <v>110</v>
      </c>
      <c r="BP174" s="2" t="s">
        <v>146</v>
      </c>
      <c r="BQ174" s="10">
        <f>IFERROR(VLOOKUP(BP174,Dicionário!$A:$B,2,0),"CONFERIR")</f>
        <v>2</v>
      </c>
      <c r="BR174" s="2">
        <v>221</v>
      </c>
      <c r="BS174" s="2" t="s">
        <v>146</v>
      </c>
      <c r="BT174" s="10">
        <f>IFERROR(VLOOKUP(BS174,Dicionário!$A:$B,2,0),"CONFERIR")</f>
        <v>2</v>
      </c>
      <c r="BU174" s="2">
        <v>12</v>
      </c>
      <c r="BV174" s="2" t="s">
        <v>353</v>
      </c>
      <c r="BW174" s="10">
        <f>IFERROR(VLOOKUP(BV174,Dicionário!$A:$B,2,0),"CONFERIR")</f>
        <v>0</v>
      </c>
      <c r="BX174" s="2" t="s">
        <v>148</v>
      </c>
      <c r="BY174" s="2">
        <v>50</v>
      </c>
      <c r="BZ174" s="2" t="s">
        <v>266</v>
      </c>
      <c r="CA174" s="10">
        <f>IFERROR(VLOOKUP(BZ174,Dicionário!$A:$B,2,0),"CONFERIR")</f>
        <v>0</v>
      </c>
      <c r="CB174" s="2">
        <v>0</v>
      </c>
      <c r="CC174" s="2">
        <v>0</v>
      </c>
      <c r="CD174" s="2" t="s">
        <v>150</v>
      </c>
      <c r="CE174" s="10">
        <f>IFERROR(VLOOKUP(CD174,Dicionário!$A:$B,2,0),"CONFERIR")</f>
        <v>2</v>
      </c>
      <c r="CF174" s="2">
        <v>0</v>
      </c>
      <c r="CG174" s="2" t="s">
        <v>150</v>
      </c>
      <c r="CH174" s="10">
        <f>IFERROR(VLOOKUP(CG174,Dicionário!$A:$B,2,0),"CONFERIR")</f>
        <v>2</v>
      </c>
      <c r="CI174" s="2">
        <v>112</v>
      </c>
      <c r="CJ174" s="2" t="s">
        <v>175</v>
      </c>
      <c r="CK174" s="10">
        <f>IFERROR(VLOOKUP(CJ174,Dicionário!$A:$B,2,0),"CONFERIR")</f>
        <v>2</v>
      </c>
      <c r="CL174" s="2" t="s">
        <v>189</v>
      </c>
      <c r="CM174" s="2">
        <v>0</v>
      </c>
      <c r="CN174" s="2">
        <v>0</v>
      </c>
      <c r="CO174" s="2">
        <v>0</v>
      </c>
      <c r="CP174" s="2" t="s">
        <v>150</v>
      </c>
      <c r="CQ174" s="10">
        <f>IFERROR(VLOOKUP(CP174,Dicionário!$A:$B,2,0),"CONFERIR")</f>
        <v>2</v>
      </c>
      <c r="CR174" s="2">
        <v>0</v>
      </c>
      <c r="CS174" s="2" t="s">
        <v>150</v>
      </c>
      <c r="CT174" s="10">
        <f>IFERROR(VLOOKUP(CS174,Dicionário!A:B,2,0),"Conferir")</f>
        <v>2</v>
      </c>
      <c r="CU174" s="2">
        <v>0</v>
      </c>
      <c r="CV174" s="2" t="s">
        <v>150</v>
      </c>
      <c r="CW174" s="10">
        <f>IFERROR(VLOOKUP(CV174,Dicionário!A:B,2,0),"Conferir")</f>
        <v>2</v>
      </c>
      <c r="CX174" s="2">
        <f t="shared" si="4"/>
        <v>0</v>
      </c>
      <c r="CY174" s="2">
        <v>0</v>
      </c>
      <c r="CZ174" s="2" t="s">
        <v>150</v>
      </c>
      <c r="DA174" s="10">
        <f>IFERROR(VLOOKUP(CZ174,Dicionário!$A:$B,2,0),"CONFERIR")</f>
        <v>2</v>
      </c>
      <c r="DC174" s="2" t="s">
        <v>155</v>
      </c>
      <c r="DD174" s="2" t="s">
        <v>155</v>
      </c>
      <c r="DE174" s="10">
        <f>IFERROR(VLOOKUP(DD174,Dicionário!A:B,2,0),"Conferir")</f>
        <v>1</v>
      </c>
      <c r="DF174" s="2" t="s">
        <v>156</v>
      </c>
      <c r="DH174" s="2" t="s">
        <v>157</v>
      </c>
      <c r="DI174" s="10">
        <f>IFERROR(VLOOKUP(DH174,Dicionário!$A:$B,2,0),"CONFERIR")</f>
        <v>2</v>
      </c>
      <c r="DJ174" s="2" t="s">
        <v>519</v>
      </c>
      <c r="DK174" s="10">
        <f>IFERROR(VLOOKUP(DJ174,Dicionário!A:B,2,0),"Conferir")</f>
        <v>1</v>
      </c>
      <c r="DL174" s="2" t="s">
        <v>319</v>
      </c>
      <c r="DM174" s="10">
        <f>IFERROR(VLOOKUP(DL174,Dicionário!A:B,2,0),"Conferir")</f>
        <v>3</v>
      </c>
      <c r="DN174" s="2" t="s">
        <v>126</v>
      </c>
      <c r="DO174" s="10">
        <f>IFERROR(VLOOKUP(DN174,Dicionário!A:B,2,0),"Conferir")</f>
        <v>2</v>
      </c>
      <c r="DP174" s="2" t="s">
        <v>126</v>
      </c>
      <c r="DQ174" s="10">
        <f>IFERROR(VLOOKUP(DP174,Dicionário!A:B,2,0),"Conferir")</f>
        <v>2</v>
      </c>
      <c r="DS174" s="2">
        <f t="shared" si="5"/>
        <v>712</v>
      </c>
      <c r="DT174" s="2">
        <f t="shared" si="6"/>
        <v>630</v>
      </c>
      <c r="DU174" s="2">
        <v>19</v>
      </c>
      <c r="DV174" s="2">
        <v>2021</v>
      </c>
    </row>
    <row r="175" spans="1:126" ht="13" x14ac:dyDescent="0.15">
      <c r="A175" s="6">
        <v>44967.738429398145</v>
      </c>
      <c r="B175" s="2" t="s">
        <v>1234</v>
      </c>
      <c r="C175" s="2" t="s">
        <v>1232</v>
      </c>
      <c r="D175" s="2" t="s">
        <v>1139</v>
      </c>
      <c r="E175" s="2" t="s">
        <v>125</v>
      </c>
      <c r="F175" s="2" t="s">
        <v>126</v>
      </c>
      <c r="G175" s="2" t="s">
        <v>126</v>
      </c>
      <c r="H175" s="2">
        <v>1</v>
      </c>
      <c r="I175" s="2">
        <v>1</v>
      </c>
      <c r="J175" s="2" t="s">
        <v>127</v>
      </c>
      <c r="K175" s="2" t="s">
        <v>128</v>
      </c>
      <c r="L175" s="2" t="s">
        <v>163</v>
      </c>
      <c r="M175" s="2" t="s">
        <v>1233</v>
      </c>
      <c r="N175" s="2">
        <v>2023020280</v>
      </c>
      <c r="O175" s="2">
        <v>11994477150</v>
      </c>
      <c r="P175" s="2">
        <v>58188260</v>
      </c>
      <c r="Q175" s="2">
        <v>478056798</v>
      </c>
      <c r="R175" s="7">
        <v>37557</v>
      </c>
      <c r="S175" s="2" t="s">
        <v>132</v>
      </c>
      <c r="T175" s="2" t="s">
        <v>133</v>
      </c>
      <c r="U175" s="2" t="s">
        <v>1235</v>
      </c>
      <c r="V175" s="8" t="s">
        <v>1236</v>
      </c>
      <c r="W175" s="2" t="s">
        <v>168</v>
      </c>
      <c r="X175" s="2" t="s">
        <v>137</v>
      </c>
      <c r="Y175" s="2" t="s">
        <v>138</v>
      </c>
      <c r="Z175" s="2" t="s">
        <v>139</v>
      </c>
      <c r="AB175" s="2">
        <v>4</v>
      </c>
      <c r="AC175" s="2">
        <v>4</v>
      </c>
      <c r="AD175" s="2">
        <f t="shared" si="0"/>
        <v>8</v>
      </c>
      <c r="AF175" s="2">
        <f t="shared" si="1"/>
        <v>8</v>
      </c>
      <c r="AG175" s="2" t="str">
        <f t="shared" si="2"/>
        <v>Ok</v>
      </c>
      <c r="AH175" s="2" t="s">
        <v>140</v>
      </c>
      <c r="AI175" s="2">
        <v>0</v>
      </c>
      <c r="AJ175" s="2" t="s">
        <v>141</v>
      </c>
      <c r="AK175" s="2">
        <f>IFERROR(VLOOKUP(AJ175,Dicionário!A:B,2,0),"Conferir")</f>
        <v>2</v>
      </c>
      <c r="AL175" s="2">
        <v>2710</v>
      </c>
      <c r="AM175" s="2" t="s">
        <v>142</v>
      </c>
      <c r="AN175" s="9">
        <f>IFERROR(VLOOKUP(AM175,Dicionário!A:B,2,0),"Conferir")</f>
        <v>2</v>
      </c>
      <c r="AO175" s="2">
        <v>1479</v>
      </c>
      <c r="AP175" s="2" t="s">
        <v>142</v>
      </c>
      <c r="AQ175" s="2">
        <f>IFERROR(VLOOKUP(AP175,Dicionário!A:B,2,0),"Conferir")</f>
        <v>2</v>
      </c>
      <c r="AR175" s="2">
        <v>0</v>
      </c>
      <c r="AS175" s="2" t="s">
        <v>141</v>
      </c>
      <c r="AT175" s="9">
        <f>IFERROR(VLOOKUP(AS175,Dicionário!A:B,2,0),"Conferir")</f>
        <v>2</v>
      </c>
      <c r="AU175" s="2">
        <v>0</v>
      </c>
      <c r="AV175" s="2">
        <f t="shared" si="21"/>
        <v>0</v>
      </c>
      <c r="AW175" s="2" t="s">
        <v>141</v>
      </c>
      <c r="AX175" s="9">
        <f>IFERROR(VLOOKUP(AW175,Dicionário!A:B,2,0),"Conferir")</f>
        <v>2</v>
      </c>
      <c r="AY175" s="2">
        <v>0</v>
      </c>
      <c r="AZ175" s="2" t="s">
        <v>141</v>
      </c>
      <c r="BA175" s="10">
        <f>IFERROR(VLOOKUP(AZ175,Dicionário!A:B,2,0),"Conferir")</f>
        <v>2</v>
      </c>
      <c r="BB175" s="2">
        <v>0</v>
      </c>
      <c r="BC175" s="2" t="s">
        <v>141</v>
      </c>
      <c r="BD175" s="10">
        <f>IFERROR(VLOOKUP(BC175,Dicionário!A:B,2,0),"Conferir")</f>
        <v>2</v>
      </c>
      <c r="BF175" s="2">
        <v>0</v>
      </c>
      <c r="BG175" s="2" t="s">
        <v>143</v>
      </c>
      <c r="BH175" s="10">
        <f>IFERROR(VLOOKUP(BG175,Dicionário!$A:$B,2,0),"CONFERIR")</f>
        <v>1</v>
      </c>
      <c r="BI175" s="2">
        <v>548</v>
      </c>
      <c r="BJ175" s="2" t="s">
        <v>377</v>
      </c>
      <c r="BK175" s="10">
        <f>IFERROR(VLOOKUP(BJ175,Dicionário!$A:$B,2,0),"CONFERIR")</f>
        <v>2</v>
      </c>
      <c r="BL175" s="2">
        <v>323</v>
      </c>
      <c r="BM175" s="2" t="s">
        <v>145</v>
      </c>
      <c r="BN175" s="10">
        <f>IFERROR(VLOOKUP(BM175,Dicionário!$A:$B,2,0),"CONFERIR")</f>
        <v>2</v>
      </c>
      <c r="BO175" s="2">
        <v>183</v>
      </c>
      <c r="BP175" s="2" t="s">
        <v>308</v>
      </c>
      <c r="BQ175" s="10">
        <f>IFERROR(VLOOKUP(BP175,Dicionário!$A:$B,2,0),"CONFERIR")</f>
        <v>0</v>
      </c>
      <c r="BR175" s="2">
        <v>183</v>
      </c>
      <c r="BS175" s="2" t="s">
        <v>146</v>
      </c>
      <c r="BT175" s="10">
        <f>IFERROR(VLOOKUP(BS175,Dicionário!$A:$B,2,0),"CONFERIR")</f>
        <v>2</v>
      </c>
      <c r="BU175" s="2">
        <v>58</v>
      </c>
      <c r="BV175" s="2" t="s">
        <v>588</v>
      </c>
      <c r="BW175" s="10">
        <f>IFERROR(VLOOKUP(BV175,Dicionário!$A:$B,2,0),"CONFERIR")</f>
        <v>0</v>
      </c>
      <c r="BX175" s="2" t="s">
        <v>202</v>
      </c>
      <c r="BY175" s="2">
        <v>50</v>
      </c>
      <c r="BZ175" s="2" t="s">
        <v>149</v>
      </c>
      <c r="CA175" s="10">
        <f>IFERROR(VLOOKUP(BZ175,Dicionário!$A:$B,2,0),"CONFERIR")</f>
        <v>2</v>
      </c>
      <c r="CB175" s="2">
        <v>1000</v>
      </c>
      <c r="CC175" s="2">
        <v>60</v>
      </c>
      <c r="CD175" s="2" t="s">
        <v>327</v>
      </c>
      <c r="CE175" s="10">
        <f>IFERROR(VLOOKUP(CD175,Dicionário!$A:$B,2,0),"CONFERIR")</f>
        <v>0</v>
      </c>
      <c r="CF175" s="2">
        <v>0</v>
      </c>
      <c r="CG175" s="2" t="s">
        <v>150</v>
      </c>
      <c r="CH175" s="10">
        <f>IFERROR(VLOOKUP(CG175,Dicionário!$A:$B,2,0),"CONFERIR")</f>
        <v>2</v>
      </c>
      <c r="CI175" s="2">
        <v>79</v>
      </c>
      <c r="CJ175" s="2" t="s">
        <v>175</v>
      </c>
      <c r="CK175" s="10">
        <f>IFERROR(VLOOKUP(CJ175,Dicionário!$A:$B,2,0),"CONFERIR")</f>
        <v>2</v>
      </c>
      <c r="CL175" s="2" t="s">
        <v>189</v>
      </c>
      <c r="CM175" s="2">
        <v>1</v>
      </c>
      <c r="CN175" s="2">
        <v>0</v>
      </c>
      <c r="CO175" s="2">
        <v>1112</v>
      </c>
      <c r="CP175" s="2" t="s">
        <v>154</v>
      </c>
      <c r="CQ175" s="10">
        <f>IFERROR(VLOOKUP(CP175,Dicionário!$A:$B,2,0),"CONFERIR")</f>
        <v>2</v>
      </c>
      <c r="CR175" s="2">
        <v>0</v>
      </c>
      <c r="CS175" s="2" t="s">
        <v>154</v>
      </c>
      <c r="CT175" s="10">
        <f>IFERROR(VLOOKUP(CS175,Dicionário!A:B,2,0),"Conferir")</f>
        <v>2</v>
      </c>
      <c r="CU175" s="2">
        <v>0</v>
      </c>
      <c r="CV175" s="2" t="s">
        <v>154</v>
      </c>
      <c r="CW175" s="10">
        <f>IFERROR(VLOOKUP(CV175,Dicionário!A:B,2,0),"Conferir")</f>
        <v>2</v>
      </c>
      <c r="CX175" s="2">
        <f t="shared" si="4"/>
        <v>0</v>
      </c>
      <c r="CY175" s="2">
        <v>19082</v>
      </c>
      <c r="CZ175" s="2" t="s">
        <v>154</v>
      </c>
      <c r="DA175" s="10">
        <f>IFERROR(VLOOKUP(CZ175,Dicionário!$A:$B,2,0),"CONFERIR")</f>
        <v>2</v>
      </c>
      <c r="DC175" s="2" t="s">
        <v>155</v>
      </c>
      <c r="DD175" s="2" t="s">
        <v>155</v>
      </c>
      <c r="DE175" s="10">
        <f>IFERROR(VLOOKUP(DD175,Dicionário!A:B,2,0),"Conferir")</f>
        <v>1</v>
      </c>
      <c r="DF175" s="2" t="s">
        <v>156</v>
      </c>
      <c r="DG175" s="2" t="s">
        <v>126</v>
      </c>
      <c r="DH175" s="2" t="s">
        <v>157</v>
      </c>
      <c r="DI175" s="10">
        <f>IFERROR(VLOOKUP(DH175,Dicionário!$A:$B,2,0),"CONFERIR")</f>
        <v>2</v>
      </c>
      <c r="DJ175" s="2" t="s">
        <v>319</v>
      </c>
      <c r="DK175" s="10">
        <f>IFERROR(VLOOKUP(DJ175,Dicionário!A:B,2,0),"Conferir")</f>
        <v>3</v>
      </c>
      <c r="DL175" s="2" t="s">
        <v>206</v>
      </c>
      <c r="DM175" s="10">
        <f>IFERROR(VLOOKUP(DL175,Dicionário!A:B,2,0),"Conferir")</f>
        <v>7</v>
      </c>
      <c r="DN175" s="2" t="s">
        <v>126</v>
      </c>
      <c r="DO175" s="10">
        <f>IFERROR(VLOOKUP(DN175,Dicionário!A:B,2,0),"Conferir")</f>
        <v>2</v>
      </c>
      <c r="DP175" s="2" t="s">
        <v>126</v>
      </c>
      <c r="DQ175" s="10">
        <f>IFERROR(VLOOKUP(DP175,Dicionário!A:B,2,0),"Conferir")</f>
        <v>2</v>
      </c>
      <c r="DS175" s="2">
        <f t="shared" si="5"/>
        <v>4189</v>
      </c>
      <c r="DT175" s="2">
        <f t="shared" si="6"/>
        <v>22678</v>
      </c>
      <c r="DU175" s="2">
        <v>20</v>
      </c>
      <c r="DV175" s="2">
        <v>2021</v>
      </c>
    </row>
    <row r="176" spans="1:126" ht="13" x14ac:dyDescent="0.15">
      <c r="A176" s="6">
        <v>44966.557887592593</v>
      </c>
      <c r="B176" s="2" t="s">
        <v>1374</v>
      </c>
      <c r="C176" s="2" t="s">
        <v>1372</v>
      </c>
      <c r="D176" s="2" t="s">
        <v>258</v>
      </c>
      <c r="E176" s="2" t="s">
        <v>125</v>
      </c>
      <c r="F176" s="2" t="s">
        <v>126</v>
      </c>
      <c r="G176" s="2" t="s">
        <v>126</v>
      </c>
      <c r="H176" s="2">
        <v>1</v>
      </c>
      <c r="I176" s="2" t="s">
        <v>162</v>
      </c>
      <c r="J176" s="2" t="s">
        <v>127</v>
      </c>
      <c r="K176" s="2" t="s">
        <v>128</v>
      </c>
      <c r="L176" s="2" t="s">
        <v>163</v>
      </c>
      <c r="M176" s="2" t="s">
        <v>1373</v>
      </c>
      <c r="N176" s="2">
        <v>2023020321</v>
      </c>
      <c r="O176" s="2">
        <v>11983403054</v>
      </c>
      <c r="P176" s="2">
        <v>507028764</v>
      </c>
      <c r="Q176" s="2">
        <v>56627612801</v>
      </c>
      <c r="R176" s="7">
        <v>38138</v>
      </c>
      <c r="S176" s="2" t="s">
        <v>387</v>
      </c>
      <c r="T176" s="2" t="s">
        <v>133</v>
      </c>
      <c r="U176" s="2" t="s">
        <v>1375</v>
      </c>
      <c r="V176" s="8" t="s">
        <v>1376</v>
      </c>
      <c r="W176" s="2" t="s">
        <v>295</v>
      </c>
      <c r="X176" s="2" t="s">
        <v>137</v>
      </c>
      <c r="Y176" s="2" t="s">
        <v>138</v>
      </c>
      <c r="Z176" s="2" t="s">
        <v>139</v>
      </c>
      <c r="AB176" s="2">
        <v>4</v>
      </c>
      <c r="AC176" s="2">
        <v>4</v>
      </c>
      <c r="AD176" s="2">
        <f t="shared" si="0"/>
        <v>8</v>
      </c>
      <c r="AE176" s="2">
        <v>0</v>
      </c>
      <c r="AF176" s="2">
        <f t="shared" si="1"/>
        <v>8</v>
      </c>
      <c r="AG176" s="2" t="str">
        <f t="shared" si="2"/>
        <v>Ok</v>
      </c>
      <c r="AH176" s="2" t="s">
        <v>140</v>
      </c>
      <c r="AI176" s="2">
        <v>0</v>
      </c>
      <c r="AJ176" s="2" t="s">
        <v>141</v>
      </c>
      <c r="AK176" s="2">
        <f>IFERROR(VLOOKUP(AJ176,Dicionário!A:B,2,0),"Conferir")</f>
        <v>2</v>
      </c>
      <c r="AL176" s="2">
        <v>1842</v>
      </c>
      <c r="AM176" s="2" t="s">
        <v>142</v>
      </c>
      <c r="AN176" s="9">
        <f>IFERROR(VLOOKUP(AM176,Dicionário!A:B,2,0),"Conferir")</f>
        <v>2</v>
      </c>
      <c r="AO176" s="2">
        <v>400</v>
      </c>
      <c r="AP176" s="2" t="s">
        <v>188</v>
      </c>
      <c r="AQ176" s="2">
        <f>IFERROR(VLOOKUP(AP176,Dicionário!A:B,2,0),"Conferir")</f>
        <v>0</v>
      </c>
      <c r="AR176" s="2">
        <v>0</v>
      </c>
      <c r="AS176" s="2" t="s">
        <v>141</v>
      </c>
      <c r="AT176" s="9">
        <f>IFERROR(VLOOKUP(AS176,Dicionário!A:B,2,0),"Conferir")</f>
        <v>2</v>
      </c>
      <c r="AU176" s="2">
        <v>0</v>
      </c>
      <c r="AV176" s="2">
        <f t="shared" si="21"/>
        <v>0</v>
      </c>
      <c r="AW176" s="2" t="s">
        <v>141</v>
      </c>
      <c r="AX176" s="9">
        <f>IFERROR(VLOOKUP(AW176,Dicionário!A:B,2,0),"Conferir")</f>
        <v>2</v>
      </c>
      <c r="AY176" s="2">
        <v>400</v>
      </c>
      <c r="AZ176" s="2" t="s">
        <v>188</v>
      </c>
      <c r="BA176" s="10">
        <f>IFERROR(VLOOKUP(AZ176,Dicionário!A:B,2,0),"Conferir")</f>
        <v>0</v>
      </c>
      <c r="BB176" s="2">
        <v>0</v>
      </c>
      <c r="BC176" s="2" t="s">
        <v>141</v>
      </c>
      <c r="BD176" s="10">
        <f>IFERROR(VLOOKUP(BC176,Dicionário!A:B,2,0),"Conferir")</f>
        <v>2</v>
      </c>
      <c r="BE176" s="2" t="s">
        <v>1377</v>
      </c>
      <c r="BF176" s="2">
        <v>1</v>
      </c>
      <c r="BG176" s="2" t="s">
        <v>143</v>
      </c>
      <c r="BH176" s="10">
        <f>IFERROR(VLOOKUP(BG176,Dicionário!$A:$B,2,0),"CONFERIR")</f>
        <v>1</v>
      </c>
      <c r="BI176" s="2">
        <v>0</v>
      </c>
      <c r="BJ176" s="2" t="s">
        <v>377</v>
      </c>
      <c r="BK176" s="10">
        <f>IFERROR(VLOOKUP(BJ176,Dicionário!$A:$B,2,0),"CONFERIR")</f>
        <v>2</v>
      </c>
      <c r="BL176" s="2">
        <v>0</v>
      </c>
      <c r="BM176" s="2" t="s">
        <v>145</v>
      </c>
      <c r="BN176" s="10">
        <f>IFERROR(VLOOKUP(BM176,Dicionário!$A:$B,2,0),"CONFERIR")</f>
        <v>2</v>
      </c>
      <c r="BO176" s="2">
        <v>100</v>
      </c>
      <c r="BP176" s="2" t="s">
        <v>308</v>
      </c>
      <c r="BQ176" s="10">
        <f>IFERROR(VLOOKUP(BP176,Dicionário!$A:$B,2,0),"CONFERIR")</f>
        <v>0</v>
      </c>
      <c r="BR176" s="2">
        <v>92</v>
      </c>
      <c r="BS176" s="2" t="s">
        <v>146</v>
      </c>
      <c r="BT176" s="10">
        <f>IFERROR(VLOOKUP(BS176,Dicionário!$A:$B,2,0),"CONFERIR")</f>
        <v>2</v>
      </c>
      <c r="BU176" s="2">
        <v>200</v>
      </c>
      <c r="BV176" s="2" t="s">
        <v>353</v>
      </c>
      <c r="BW176" s="10">
        <f>IFERROR(VLOOKUP(BV176,Dicionário!$A:$B,2,0),"CONFERIR")</f>
        <v>0</v>
      </c>
      <c r="BX176" s="2" t="s">
        <v>148</v>
      </c>
      <c r="BY176" s="2">
        <v>50</v>
      </c>
      <c r="BZ176" s="2" t="s">
        <v>266</v>
      </c>
      <c r="CA176" s="10">
        <f>IFERROR(VLOOKUP(BZ176,Dicionário!$A:$B,2,0),"CONFERIR")</f>
        <v>0</v>
      </c>
      <c r="CB176" s="2">
        <v>150</v>
      </c>
      <c r="CC176" s="2">
        <v>0</v>
      </c>
      <c r="CD176" s="2" t="s">
        <v>150</v>
      </c>
      <c r="CE176" s="10">
        <f>IFERROR(VLOOKUP(CD176,Dicionário!$A:$B,2,0),"CONFERIR")</f>
        <v>2</v>
      </c>
      <c r="CF176" s="2">
        <v>0</v>
      </c>
      <c r="CG176" s="2" t="s">
        <v>150</v>
      </c>
      <c r="CH176" s="10">
        <f>IFERROR(VLOOKUP(CG176,Dicionário!$A:$B,2,0),"CONFERIR")</f>
        <v>2</v>
      </c>
      <c r="CI176" s="2">
        <v>150</v>
      </c>
      <c r="CJ176" s="2" t="s">
        <v>175</v>
      </c>
      <c r="CK176" s="10">
        <f>IFERROR(VLOOKUP(CJ176,Dicionário!$A:$B,2,0),"CONFERIR")</f>
        <v>2</v>
      </c>
      <c r="CL176" s="2" t="s">
        <v>497</v>
      </c>
      <c r="CM176" s="2">
        <v>0</v>
      </c>
      <c r="CN176" s="2">
        <v>0</v>
      </c>
      <c r="CO176" s="2">
        <v>0</v>
      </c>
      <c r="CP176" s="2" t="s">
        <v>150</v>
      </c>
      <c r="CQ176" s="10">
        <f>IFERROR(VLOOKUP(CP176,Dicionário!$A:$B,2,0),"CONFERIR")</f>
        <v>2</v>
      </c>
      <c r="CR176" s="2">
        <v>0</v>
      </c>
      <c r="CS176" s="2" t="s">
        <v>150</v>
      </c>
      <c r="CT176" s="10">
        <f>IFERROR(VLOOKUP(CS176,Dicionário!A:B,2,0),"Conferir")</f>
        <v>2</v>
      </c>
      <c r="CU176" s="2">
        <v>0</v>
      </c>
      <c r="CV176" s="2" t="s">
        <v>150</v>
      </c>
      <c r="CW176" s="10">
        <f>IFERROR(VLOOKUP(CV176,Dicionário!A:B,2,0),"Conferir")</f>
        <v>2</v>
      </c>
      <c r="CX176" s="2">
        <f t="shared" si="4"/>
        <v>0</v>
      </c>
      <c r="CY176" s="2">
        <v>769</v>
      </c>
      <c r="CZ176" s="2" t="s">
        <v>154</v>
      </c>
      <c r="DA176" s="10">
        <f>IFERROR(VLOOKUP(CZ176,Dicionário!$A:$B,2,0),"CONFERIR")</f>
        <v>2</v>
      </c>
      <c r="DC176" s="2" t="s">
        <v>190</v>
      </c>
      <c r="DD176" s="2" t="s">
        <v>451</v>
      </c>
      <c r="DE176" s="10">
        <f>IFERROR(VLOOKUP(DD176,Dicionário!A:B,2,0),"Conferir")</f>
        <v>3</v>
      </c>
      <c r="DF176" s="2" t="s">
        <v>179</v>
      </c>
      <c r="DG176" s="2" t="s">
        <v>126</v>
      </c>
      <c r="DH176" s="2" t="s">
        <v>157</v>
      </c>
      <c r="DI176" s="10">
        <f>IFERROR(VLOOKUP(DH176,Dicionário!$A:$B,2,0),"CONFERIR")</f>
        <v>2</v>
      </c>
      <c r="DJ176" s="2" t="s">
        <v>206</v>
      </c>
      <c r="DK176" s="10">
        <f>IFERROR(VLOOKUP(DJ176,Dicionário!A:B,2,0),"Conferir")</f>
        <v>7</v>
      </c>
      <c r="DL176" s="2" t="s">
        <v>158</v>
      </c>
      <c r="DM176" s="10">
        <f>IFERROR(VLOOKUP(DL176,Dicionário!A:B,2,0),"Conferir")</f>
        <v>5</v>
      </c>
      <c r="DN176" s="2" t="s">
        <v>126</v>
      </c>
      <c r="DO176" s="10">
        <f>IFERROR(VLOOKUP(DN176,Dicionário!A:B,2,0),"Conferir")</f>
        <v>2</v>
      </c>
      <c r="DP176" s="2" t="s">
        <v>126</v>
      </c>
      <c r="DQ176" s="10">
        <f>IFERROR(VLOOKUP(DP176,Dicionário!A:B,2,0),"Conferir")</f>
        <v>2</v>
      </c>
      <c r="DS176" s="2">
        <f t="shared" si="5"/>
        <v>2642</v>
      </c>
      <c r="DT176" s="2">
        <f t="shared" si="6"/>
        <v>1511</v>
      </c>
      <c r="DU176" s="2">
        <v>19</v>
      </c>
      <c r="DV176" s="2">
        <v>2021</v>
      </c>
    </row>
    <row r="177" spans="1:126" ht="13" x14ac:dyDescent="0.15">
      <c r="A177" s="6">
        <v>44965.463692650461</v>
      </c>
      <c r="B177" s="2" t="s">
        <v>1687</v>
      </c>
      <c r="C177" s="2" t="s">
        <v>1684</v>
      </c>
      <c r="D177" s="2" t="s">
        <v>392</v>
      </c>
      <c r="E177" s="2" t="s">
        <v>125</v>
      </c>
      <c r="F177" s="2" t="s">
        <v>126</v>
      </c>
      <c r="G177" s="2" t="s">
        <v>1685</v>
      </c>
      <c r="H177" s="2">
        <v>3</v>
      </c>
      <c r="I177" s="2" t="s">
        <v>162</v>
      </c>
      <c r="J177" s="2" t="s">
        <v>127</v>
      </c>
      <c r="K177" s="2" t="s">
        <v>128</v>
      </c>
      <c r="L177" s="2" t="s">
        <v>163</v>
      </c>
      <c r="M177" s="2" t="s">
        <v>1686</v>
      </c>
      <c r="N177" s="2">
        <v>2023020396</v>
      </c>
      <c r="O177" s="2">
        <v>11914788623</v>
      </c>
      <c r="P177" s="2">
        <v>393076039</v>
      </c>
      <c r="Q177" s="2">
        <v>36593526835</v>
      </c>
      <c r="R177" s="7">
        <v>37486</v>
      </c>
      <c r="S177" s="2" t="s">
        <v>224</v>
      </c>
      <c r="T177" s="2" t="s">
        <v>133</v>
      </c>
      <c r="U177" s="2" t="s">
        <v>1688</v>
      </c>
      <c r="V177" s="8" t="s">
        <v>1689</v>
      </c>
      <c r="W177" s="2" t="s">
        <v>168</v>
      </c>
      <c r="X177" s="2" t="s">
        <v>137</v>
      </c>
      <c r="Y177" s="2" t="s">
        <v>138</v>
      </c>
      <c r="Z177" s="2" t="s">
        <v>139</v>
      </c>
      <c r="AB177" s="2">
        <v>3</v>
      </c>
      <c r="AC177" s="2">
        <v>3</v>
      </c>
      <c r="AD177" s="2">
        <f t="shared" si="0"/>
        <v>6</v>
      </c>
      <c r="AF177" s="2">
        <f t="shared" si="1"/>
        <v>6</v>
      </c>
      <c r="AG177" s="2" t="str">
        <f t="shared" si="2"/>
        <v>Ok</v>
      </c>
      <c r="AH177" s="2" t="s">
        <v>140</v>
      </c>
      <c r="AI177" s="2">
        <v>0</v>
      </c>
      <c r="AJ177" s="2" t="s">
        <v>141</v>
      </c>
      <c r="AK177" s="2">
        <f>IFERROR(VLOOKUP(AJ177,Dicionário!A:B,2,0),"Conferir")</f>
        <v>2</v>
      </c>
      <c r="AL177" s="2">
        <v>2250</v>
      </c>
      <c r="AM177" s="2" t="s">
        <v>142</v>
      </c>
      <c r="AN177" s="9">
        <f>IFERROR(VLOOKUP(AM177,Dicionário!A:B,2,0),"Conferir")</f>
        <v>2</v>
      </c>
      <c r="AO177" s="2">
        <v>0</v>
      </c>
      <c r="AP177" s="2" t="s">
        <v>141</v>
      </c>
      <c r="AQ177" s="2">
        <f>IFERROR(VLOOKUP(AP177,Dicionário!A:B,2,0),"Conferir")</f>
        <v>2</v>
      </c>
      <c r="AR177" s="2">
        <v>0</v>
      </c>
      <c r="AS177" s="2" t="s">
        <v>141</v>
      </c>
      <c r="AT177" s="9">
        <f>IFERROR(VLOOKUP(AS177,Dicionário!A:B,2,0),"Conferir")</f>
        <v>2</v>
      </c>
      <c r="AU177" s="2">
        <v>0</v>
      </c>
      <c r="AV177" s="2">
        <f t="shared" si="21"/>
        <v>0</v>
      </c>
      <c r="AW177" s="2" t="s">
        <v>141</v>
      </c>
      <c r="AX177" s="9">
        <f>IFERROR(VLOOKUP(AW177,Dicionário!A:B,2,0),"Conferir")</f>
        <v>2</v>
      </c>
      <c r="AY177" s="2">
        <v>0</v>
      </c>
      <c r="AZ177" s="2" t="s">
        <v>141</v>
      </c>
      <c r="BA177" s="10">
        <f>IFERROR(VLOOKUP(AZ177,Dicionário!A:B,2,0),"Conferir")</f>
        <v>2</v>
      </c>
      <c r="BB177" s="2">
        <v>0</v>
      </c>
      <c r="BC177" s="2" t="s">
        <v>141</v>
      </c>
      <c r="BD177" s="10">
        <f>IFERROR(VLOOKUP(BC177,Dicionário!A:B,2,0),"Conferir")</f>
        <v>2</v>
      </c>
      <c r="BF177" s="2">
        <v>0</v>
      </c>
      <c r="BG177" s="2" t="s">
        <v>237</v>
      </c>
      <c r="BH177" s="10">
        <f>IFERROR(VLOOKUP(BG177,Dicionário!$A:$B,2,0),"CONFERIR")</f>
        <v>4</v>
      </c>
      <c r="BI177" s="2">
        <v>0</v>
      </c>
      <c r="BJ177" s="2" t="s">
        <v>238</v>
      </c>
      <c r="BK177" s="10">
        <f>IFERROR(VLOOKUP(BJ177,Dicionário!$A:$B,2,0),"CONFERIR")</f>
        <v>2</v>
      </c>
      <c r="BL177" s="2">
        <v>0</v>
      </c>
      <c r="BM177" s="2" t="s">
        <v>150</v>
      </c>
      <c r="BN177" s="10">
        <f>IFERROR(VLOOKUP(BM177,Dicionário!$A:$B,2,0),"CONFERIR")</f>
        <v>2</v>
      </c>
      <c r="BO177" s="2">
        <v>46</v>
      </c>
      <c r="BP177" s="2" t="s">
        <v>146</v>
      </c>
      <c r="BQ177" s="10">
        <f>IFERROR(VLOOKUP(BP177,Dicionário!$A:$B,2,0),"CONFERIR")</f>
        <v>2</v>
      </c>
      <c r="BR177" s="2">
        <v>73</v>
      </c>
      <c r="BS177" s="2" t="s">
        <v>146</v>
      </c>
      <c r="BT177" s="10">
        <f>IFERROR(VLOOKUP(BS177,Dicionário!$A:$B,2,0),"CONFERIR")</f>
        <v>2</v>
      </c>
      <c r="BU177" s="2">
        <v>42</v>
      </c>
      <c r="BV177" s="2" t="s">
        <v>147</v>
      </c>
      <c r="BW177" s="10">
        <f>IFERROR(VLOOKUP(BV177,Dicionário!$A:$B,2,0),"CONFERIR")</f>
        <v>2</v>
      </c>
      <c r="BX177" s="2" t="s">
        <v>202</v>
      </c>
      <c r="BY177" s="2">
        <v>50</v>
      </c>
      <c r="BZ177" s="2" t="s">
        <v>149</v>
      </c>
      <c r="CA177" s="10">
        <f>IFERROR(VLOOKUP(BZ177,Dicionário!$A:$B,2,0),"CONFERIR")</f>
        <v>2</v>
      </c>
      <c r="CB177" s="2">
        <v>400</v>
      </c>
      <c r="CC177" s="2">
        <v>0</v>
      </c>
      <c r="CD177" s="2" t="s">
        <v>150</v>
      </c>
      <c r="CE177" s="10">
        <f>IFERROR(VLOOKUP(CD177,Dicionário!$A:$B,2,0),"CONFERIR")</f>
        <v>2</v>
      </c>
      <c r="CF177" s="2">
        <v>0</v>
      </c>
      <c r="CG177" s="2" t="s">
        <v>150</v>
      </c>
      <c r="CH177" s="10">
        <f>IFERROR(VLOOKUP(CG177,Dicionário!$A:$B,2,0),"CONFERIR")</f>
        <v>2</v>
      </c>
      <c r="CI177" s="2">
        <v>110</v>
      </c>
      <c r="CJ177" s="2" t="s">
        <v>175</v>
      </c>
      <c r="CK177" s="10">
        <f>IFERROR(VLOOKUP(CJ177,Dicionário!$A:$B,2,0),"CONFERIR")</f>
        <v>2</v>
      </c>
      <c r="CL177" s="2" t="s">
        <v>1690</v>
      </c>
      <c r="CM177" s="2">
        <v>1</v>
      </c>
      <c r="CN177" s="2">
        <v>0</v>
      </c>
      <c r="CO177" s="2">
        <v>606</v>
      </c>
      <c r="CP177" s="2" t="s">
        <v>154</v>
      </c>
      <c r="CQ177" s="10">
        <f>IFERROR(VLOOKUP(CP177,Dicionário!$A:$B,2,0),"CONFERIR")</f>
        <v>2</v>
      </c>
      <c r="CR177" s="2">
        <v>0</v>
      </c>
      <c r="CS177" s="2" t="s">
        <v>150</v>
      </c>
      <c r="CT177" s="10">
        <f>IFERROR(VLOOKUP(CS177,Dicionário!A:B,2,0),"Conferir")</f>
        <v>2</v>
      </c>
      <c r="CU177" s="2">
        <v>0</v>
      </c>
      <c r="CV177" s="2" t="s">
        <v>150</v>
      </c>
      <c r="CW177" s="10">
        <f>IFERROR(VLOOKUP(CV177,Dicionário!A:B,2,0),"Conferir")</f>
        <v>2</v>
      </c>
      <c r="CX177" s="2">
        <f t="shared" si="4"/>
        <v>0</v>
      </c>
      <c r="CY177" s="2">
        <v>0</v>
      </c>
      <c r="CZ177" s="2" t="s">
        <v>150</v>
      </c>
      <c r="DA177" s="10">
        <f>IFERROR(VLOOKUP(CZ177,Dicionário!$A:$B,2,0),"CONFERIR")</f>
        <v>2</v>
      </c>
      <c r="DC177" s="2" t="s">
        <v>155</v>
      </c>
      <c r="DD177" s="2" t="s">
        <v>155</v>
      </c>
      <c r="DE177" s="10">
        <f>IFERROR(VLOOKUP(DD177,Dicionário!A:B,2,0),"Conferir")</f>
        <v>1</v>
      </c>
      <c r="DF177" s="2" t="s">
        <v>156</v>
      </c>
      <c r="DH177" s="2" t="s">
        <v>157</v>
      </c>
      <c r="DI177" s="10">
        <f>IFERROR(VLOOKUP(DH177,Dicionário!$A:$B,2,0),"CONFERIR")</f>
        <v>2</v>
      </c>
      <c r="DJ177" s="2" t="s">
        <v>229</v>
      </c>
      <c r="DK177" s="10">
        <f>IFERROR(VLOOKUP(DJ177,Dicionário!A:B,2,0),"Conferir")</f>
        <v>2</v>
      </c>
      <c r="DL177" s="2" t="s">
        <v>158</v>
      </c>
      <c r="DM177" s="10">
        <f>IFERROR(VLOOKUP(DL177,Dicionário!A:B,2,0),"Conferir")</f>
        <v>5</v>
      </c>
      <c r="DN177" s="2" t="s">
        <v>126</v>
      </c>
      <c r="DO177" s="10">
        <f>IFERROR(VLOOKUP(DN177,Dicionário!A:B,2,0),"Conferir")</f>
        <v>2</v>
      </c>
      <c r="DP177" s="2" t="s">
        <v>125</v>
      </c>
      <c r="DQ177" s="10">
        <f>IFERROR(VLOOKUP(DP177,Dicionário!A:B,2,0),"Conferir")</f>
        <v>1</v>
      </c>
      <c r="DS177" s="2">
        <f t="shared" si="5"/>
        <v>2250</v>
      </c>
      <c r="DT177" s="2">
        <f t="shared" si="6"/>
        <v>1327</v>
      </c>
      <c r="DU177" s="2">
        <v>21</v>
      </c>
      <c r="DV177" s="2">
        <v>2022</v>
      </c>
    </row>
    <row r="178" spans="1:126" ht="13" x14ac:dyDescent="0.15">
      <c r="A178" s="6">
        <v>44965.640053182869</v>
      </c>
      <c r="B178" s="2" t="s">
        <v>1280</v>
      </c>
      <c r="C178" s="2" t="s">
        <v>1278</v>
      </c>
      <c r="D178" s="2" t="s">
        <v>671</v>
      </c>
      <c r="E178" s="2" t="s">
        <v>125</v>
      </c>
      <c r="F178" s="2" t="s">
        <v>125</v>
      </c>
      <c r="G178" s="2" t="s">
        <v>126</v>
      </c>
      <c r="H178" s="2">
        <v>1</v>
      </c>
      <c r="I178" s="2" t="s">
        <v>162</v>
      </c>
      <c r="J178" s="2" t="s">
        <v>127</v>
      </c>
      <c r="K178" s="2" t="s">
        <v>128</v>
      </c>
      <c r="L178" s="2" t="s">
        <v>163</v>
      </c>
      <c r="M178" s="2" t="s">
        <v>1279</v>
      </c>
      <c r="N178" s="2">
        <v>2023020291</v>
      </c>
      <c r="O178" s="2">
        <v>11994861016</v>
      </c>
      <c r="P178" s="2">
        <v>557758348</v>
      </c>
      <c r="Q178" s="2">
        <v>54387811846</v>
      </c>
      <c r="R178" s="7">
        <v>37162</v>
      </c>
      <c r="S178" s="2" t="s">
        <v>132</v>
      </c>
      <c r="T178" s="2" t="s">
        <v>133</v>
      </c>
      <c r="U178" s="2" t="s">
        <v>1281</v>
      </c>
      <c r="V178" s="8" t="s">
        <v>1282</v>
      </c>
      <c r="W178" s="2" t="s">
        <v>168</v>
      </c>
      <c r="X178" s="2" t="s">
        <v>137</v>
      </c>
      <c r="Y178" s="2" t="s">
        <v>138</v>
      </c>
      <c r="Z178" s="2" t="s">
        <v>139</v>
      </c>
      <c r="AB178" s="2">
        <v>4</v>
      </c>
      <c r="AC178" s="2">
        <v>4</v>
      </c>
      <c r="AD178" s="2">
        <f t="shared" si="0"/>
        <v>8</v>
      </c>
      <c r="AF178" s="2">
        <f t="shared" si="1"/>
        <v>8</v>
      </c>
      <c r="AG178" s="2" t="str">
        <f t="shared" si="2"/>
        <v>Ok</v>
      </c>
      <c r="AH178" s="2" t="s">
        <v>140</v>
      </c>
      <c r="AI178" s="2">
        <v>0</v>
      </c>
      <c r="AJ178" s="2" t="s">
        <v>141</v>
      </c>
      <c r="AK178" s="2">
        <f>IFERROR(VLOOKUP(AJ178,Dicionário!A:B,2,0),"Conferir")</f>
        <v>2</v>
      </c>
      <c r="AL178" s="2">
        <v>3374</v>
      </c>
      <c r="AM178" s="2" t="s">
        <v>351</v>
      </c>
      <c r="AN178" s="9">
        <f>IFERROR(VLOOKUP(AM178,Dicionário!A:B,2,0),"Conferir")</f>
        <v>2</v>
      </c>
      <c r="AO178" s="2">
        <v>1630</v>
      </c>
      <c r="AP178" s="2" t="s">
        <v>188</v>
      </c>
      <c r="AQ178" s="2">
        <f>IFERROR(VLOOKUP(AP178,Dicionário!A:B,2,0),"Conferir")</f>
        <v>0</v>
      </c>
      <c r="AR178" s="2">
        <v>0</v>
      </c>
      <c r="AS178" s="2" t="s">
        <v>141</v>
      </c>
      <c r="AT178" s="9">
        <f>IFERROR(VLOOKUP(AS178,Dicionário!A:B,2,0),"Conferir")</f>
        <v>2</v>
      </c>
      <c r="AU178" s="2">
        <v>0</v>
      </c>
      <c r="AV178" s="2">
        <f t="shared" si="21"/>
        <v>0</v>
      </c>
      <c r="AW178" s="2" t="s">
        <v>141</v>
      </c>
      <c r="AX178" s="9">
        <f>IFERROR(VLOOKUP(AW178,Dicionário!A:B,2,0),"Conferir")</f>
        <v>2</v>
      </c>
      <c r="AY178" s="2">
        <v>0</v>
      </c>
      <c r="AZ178" s="2" t="s">
        <v>141</v>
      </c>
      <c r="BA178" s="10">
        <f>IFERROR(VLOOKUP(AZ178,Dicionário!A:B,2,0),"Conferir")</f>
        <v>2</v>
      </c>
      <c r="BB178" s="2">
        <v>0</v>
      </c>
      <c r="BC178" s="2" t="s">
        <v>141</v>
      </c>
      <c r="BD178" s="10">
        <f>IFERROR(VLOOKUP(BC178,Dicionário!A:B,2,0),"Conferir")</f>
        <v>2</v>
      </c>
      <c r="BF178" s="2">
        <v>1</v>
      </c>
      <c r="BG178" s="2" t="s">
        <v>172</v>
      </c>
      <c r="BH178" s="10">
        <f>IFERROR(VLOOKUP(BG178,Dicionário!$A:$B,2,0),"CONFERIR")</f>
        <v>2</v>
      </c>
      <c r="BI178" s="2">
        <v>1000</v>
      </c>
      <c r="BJ178" s="2" t="s">
        <v>173</v>
      </c>
      <c r="BK178" s="10">
        <f>IFERROR(VLOOKUP(BJ178,Dicionário!$A:$B,2,0),"CONFERIR")</f>
        <v>2</v>
      </c>
      <c r="BL178" s="2">
        <v>0</v>
      </c>
      <c r="BM178" s="2" t="s">
        <v>150</v>
      </c>
      <c r="BN178" s="10">
        <f>IFERROR(VLOOKUP(BM178,Dicionário!$A:$B,2,0),"CONFERIR")</f>
        <v>2</v>
      </c>
      <c r="BO178" s="2">
        <v>66</v>
      </c>
      <c r="BP178" s="2" t="s">
        <v>146</v>
      </c>
      <c r="BQ178" s="10">
        <f>IFERROR(VLOOKUP(BP178,Dicionário!$A:$B,2,0),"CONFERIR")</f>
        <v>2</v>
      </c>
      <c r="BR178" s="2">
        <v>163</v>
      </c>
      <c r="BS178" s="2" t="s">
        <v>146</v>
      </c>
      <c r="BT178" s="10">
        <f>IFERROR(VLOOKUP(BS178,Dicionário!$A:$B,2,0),"CONFERIR")</f>
        <v>2</v>
      </c>
      <c r="BU178" s="2">
        <v>86</v>
      </c>
      <c r="BV178" s="2" t="s">
        <v>147</v>
      </c>
      <c r="BW178" s="10">
        <f>IFERROR(VLOOKUP(BV178,Dicionário!$A:$B,2,0),"CONFERIR")</f>
        <v>2</v>
      </c>
      <c r="BX178" s="2" t="s">
        <v>202</v>
      </c>
      <c r="BY178" s="2">
        <v>47</v>
      </c>
      <c r="BZ178" s="2" t="s">
        <v>149</v>
      </c>
      <c r="CA178" s="10">
        <f>IFERROR(VLOOKUP(BZ178,Dicionário!$A:$B,2,0),"CONFERIR")</f>
        <v>2</v>
      </c>
      <c r="CB178" s="2">
        <v>200</v>
      </c>
      <c r="CC178" s="2">
        <v>0</v>
      </c>
      <c r="CD178" s="2" t="s">
        <v>150</v>
      </c>
      <c r="CE178" s="10">
        <f>IFERROR(VLOOKUP(CD178,Dicionário!$A:$B,2,0),"CONFERIR")</f>
        <v>2</v>
      </c>
      <c r="CF178" s="2">
        <v>0</v>
      </c>
      <c r="CG178" s="2" t="s">
        <v>150</v>
      </c>
      <c r="CH178" s="10">
        <f>IFERROR(VLOOKUP(CG178,Dicionário!$A:$B,2,0),"CONFERIR")</f>
        <v>2</v>
      </c>
      <c r="CI178" s="2">
        <v>1012</v>
      </c>
      <c r="CJ178" s="2" t="s">
        <v>152</v>
      </c>
      <c r="CK178" s="10">
        <f>IFERROR(VLOOKUP(CJ178,Dicionário!$A:$B,2,0),"CONFERIR")</f>
        <v>2</v>
      </c>
      <c r="CL178" s="2" t="s">
        <v>1283</v>
      </c>
      <c r="CM178" s="2">
        <v>0</v>
      </c>
      <c r="CN178" s="2">
        <v>0</v>
      </c>
      <c r="CO178" s="2">
        <v>0</v>
      </c>
      <c r="CP178" s="2" t="s">
        <v>150</v>
      </c>
      <c r="CQ178" s="10">
        <f>IFERROR(VLOOKUP(CP178,Dicionário!$A:$B,2,0),"CONFERIR")</f>
        <v>2</v>
      </c>
      <c r="CR178" s="2">
        <v>0</v>
      </c>
      <c r="CS178" s="2" t="s">
        <v>154</v>
      </c>
      <c r="CT178" s="10">
        <f>IFERROR(VLOOKUP(CS178,Dicionário!A:B,2,0),"Conferir")</f>
        <v>2</v>
      </c>
      <c r="CU178" s="2">
        <v>0</v>
      </c>
      <c r="CV178" s="2" t="s">
        <v>154</v>
      </c>
      <c r="CW178" s="10">
        <f>IFERROR(VLOOKUP(CV178,Dicionário!A:B,2,0),"Conferir")</f>
        <v>2</v>
      </c>
      <c r="CX178" s="2">
        <f t="shared" si="4"/>
        <v>0</v>
      </c>
      <c r="CY178" s="2">
        <v>0</v>
      </c>
      <c r="CZ178" s="2" t="s">
        <v>150</v>
      </c>
      <c r="DA178" s="10">
        <f>IFERROR(VLOOKUP(CZ178,Dicionário!$A:$B,2,0),"CONFERIR")</f>
        <v>2</v>
      </c>
      <c r="DC178" s="2" t="s">
        <v>155</v>
      </c>
      <c r="DD178" s="2" t="s">
        <v>155</v>
      </c>
      <c r="DE178" s="10">
        <f>IFERROR(VLOOKUP(DD178,Dicionário!A:B,2,0),"Conferir")</f>
        <v>1</v>
      </c>
      <c r="DF178" s="2" t="s">
        <v>156</v>
      </c>
      <c r="DH178" s="2" t="s">
        <v>157</v>
      </c>
      <c r="DI178" s="10">
        <f>IFERROR(VLOOKUP(DH178,Dicionário!$A:$B,2,0),"CONFERIR")</f>
        <v>2</v>
      </c>
      <c r="DJ178" s="2" t="s">
        <v>229</v>
      </c>
      <c r="DK178" s="10">
        <f>IFERROR(VLOOKUP(DJ178,Dicionário!A:B,2,0),"Conferir")</f>
        <v>2</v>
      </c>
      <c r="DL178" s="2" t="s">
        <v>229</v>
      </c>
      <c r="DM178" s="10">
        <f>IFERROR(VLOOKUP(DL178,Dicionário!A:B,2,0),"Conferir")</f>
        <v>2</v>
      </c>
      <c r="DN178" s="2" t="s">
        <v>126</v>
      </c>
      <c r="DO178" s="10">
        <f>IFERROR(VLOOKUP(DN178,Dicionário!A:B,2,0),"Conferir")</f>
        <v>2</v>
      </c>
      <c r="DP178" s="2" t="s">
        <v>125</v>
      </c>
      <c r="DQ178" s="10">
        <f>IFERROR(VLOOKUP(DP178,Dicionário!A:B,2,0),"Conferir")</f>
        <v>1</v>
      </c>
      <c r="DR178" s="2" t="s">
        <v>1284</v>
      </c>
      <c r="DS178" s="2">
        <f t="shared" si="5"/>
        <v>5004</v>
      </c>
      <c r="DT178" s="2">
        <f t="shared" si="6"/>
        <v>2574</v>
      </c>
      <c r="DU178" s="2">
        <v>22</v>
      </c>
      <c r="DV178" s="2">
        <v>2022</v>
      </c>
    </row>
    <row r="179" spans="1:126" ht="13" x14ac:dyDescent="0.15">
      <c r="A179" s="6">
        <v>44966.646512106483</v>
      </c>
      <c r="B179" s="2" t="s">
        <v>322</v>
      </c>
      <c r="C179" s="2" t="s">
        <v>320</v>
      </c>
      <c r="D179" s="2" t="s">
        <v>192</v>
      </c>
      <c r="E179" s="2" t="s">
        <v>125</v>
      </c>
      <c r="F179" s="2" t="s">
        <v>126</v>
      </c>
      <c r="G179" s="2" t="s">
        <v>126</v>
      </c>
      <c r="H179" s="2" t="s">
        <v>162</v>
      </c>
      <c r="I179" s="2" t="s">
        <v>162</v>
      </c>
      <c r="J179" s="2" t="s">
        <v>127</v>
      </c>
      <c r="K179" s="2" t="s">
        <v>163</v>
      </c>
      <c r="L179" s="2" t="s">
        <v>221</v>
      </c>
      <c r="M179" s="2" t="s">
        <v>321</v>
      </c>
      <c r="N179" s="2">
        <v>2023020034</v>
      </c>
      <c r="O179" s="2">
        <v>11983216159</v>
      </c>
      <c r="P179" s="2">
        <v>551799018</v>
      </c>
      <c r="Q179" s="2">
        <v>53806091803</v>
      </c>
      <c r="R179" s="7">
        <v>38323</v>
      </c>
      <c r="S179" s="2" t="s">
        <v>132</v>
      </c>
      <c r="T179" s="2" t="s">
        <v>133</v>
      </c>
      <c r="U179" s="2" t="s">
        <v>323</v>
      </c>
      <c r="V179" s="8" t="s">
        <v>324</v>
      </c>
      <c r="W179" s="2" t="s">
        <v>168</v>
      </c>
      <c r="X179" s="2" t="s">
        <v>137</v>
      </c>
      <c r="Y179" s="2" t="s">
        <v>138</v>
      </c>
      <c r="Z179" s="2" t="s">
        <v>139</v>
      </c>
      <c r="AA179" s="2" t="s">
        <v>325</v>
      </c>
      <c r="AB179" s="2">
        <v>3</v>
      </c>
      <c r="AC179" s="2">
        <v>3</v>
      </c>
      <c r="AD179" s="2">
        <f t="shared" si="0"/>
        <v>6</v>
      </c>
      <c r="AF179" s="2">
        <f t="shared" si="1"/>
        <v>6</v>
      </c>
      <c r="AG179" s="2" t="str">
        <f t="shared" si="2"/>
        <v>Ok</v>
      </c>
      <c r="AH179" s="2" t="s">
        <v>140</v>
      </c>
      <c r="AI179" s="2">
        <v>0</v>
      </c>
      <c r="AJ179" s="2" t="s">
        <v>141</v>
      </c>
      <c r="AK179" s="2">
        <f>IFERROR(VLOOKUP(AJ179,Dicionário!A:B,2,0),"Conferir")</f>
        <v>2</v>
      </c>
      <c r="AL179" s="2">
        <v>0</v>
      </c>
      <c r="AM179" s="2" t="s">
        <v>141</v>
      </c>
      <c r="AN179" s="9">
        <f>IFERROR(VLOOKUP(AM179,Dicionário!A:B,2,0),"Conferir")</f>
        <v>2</v>
      </c>
      <c r="AO179" s="2">
        <v>0</v>
      </c>
      <c r="AP179" s="2" t="s">
        <v>141</v>
      </c>
      <c r="AQ179" s="2">
        <f>IFERROR(VLOOKUP(AP179,Dicionário!A:B,2,0),"Conferir")</f>
        <v>2</v>
      </c>
      <c r="AR179" s="2">
        <v>0</v>
      </c>
      <c r="AS179" s="2" t="s">
        <v>141</v>
      </c>
      <c r="AT179" s="9">
        <f>IFERROR(VLOOKUP(AS179,Dicionário!A:B,2,0),"Conferir")</f>
        <v>2</v>
      </c>
      <c r="AU179" s="2">
        <v>0</v>
      </c>
      <c r="AV179" s="2">
        <f t="shared" si="21"/>
        <v>3</v>
      </c>
      <c r="AW179" s="2" t="s">
        <v>141</v>
      </c>
      <c r="AX179" s="9">
        <f>IFERROR(VLOOKUP(AW179,Dicionário!A:B,2,0),"Conferir")</f>
        <v>2</v>
      </c>
      <c r="AY179" s="2">
        <v>1806</v>
      </c>
      <c r="AZ179" s="2" t="s">
        <v>170</v>
      </c>
      <c r="BA179" s="10">
        <f>IFERROR(VLOOKUP(AZ179,Dicionário!A:B,2,0),"Conferir")</f>
        <v>2</v>
      </c>
      <c r="BB179" s="2">
        <v>0</v>
      </c>
      <c r="BC179" s="2" t="s">
        <v>141</v>
      </c>
      <c r="BD179" s="10">
        <f>IFERROR(VLOOKUP(BC179,Dicionário!A:B,2,0),"Conferir")</f>
        <v>2</v>
      </c>
      <c r="BF179" s="2">
        <v>0</v>
      </c>
      <c r="BG179" s="2" t="s">
        <v>172</v>
      </c>
      <c r="BH179" s="10">
        <f>IFERROR(VLOOKUP(BG179,Dicionário!$A:$B,2,0),"CONFERIR")</f>
        <v>2</v>
      </c>
      <c r="BI179" s="2">
        <v>1900</v>
      </c>
      <c r="BJ179" s="2" t="s">
        <v>326</v>
      </c>
      <c r="BK179" s="10">
        <f>IFERROR(VLOOKUP(BJ179,Dicionário!$A:$B,2,0),"CONFERIR")</f>
        <v>2</v>
      </c>
      <c r="BL179" s="2">
        <v>0</v>
      </c>
      <c r="BM179" s="2" t="s">
        <v>150</v>
      </c>
      <c r="BN179" s="10">
        <f>IFERROR(VLOOKUP(BM179,Dicionário!$A:$B,2,0),"CONFERIR")</f>
        <v>2</v>
      </c>
      <c r="BO179" s="2">
        <v>120</v>
      </c>
      <c r="BP179" s="2" t="s">
        <v>146</v>
      </c>
      <c r="BQ179" s="10">
        <f>IFERROR(VLOOKUP(BP179,Dicionário!$A:$B,2,0),"CONFERIR")</f>
        <v>2</v>
      </c>
      <c r="BR179" s="2">
        <v>150</v>
      </c>
      <c r="BS179" s="2" t="s">
        <v>146</v>
      </c>
      <c r="BT179" s="10">
        <f>IFERROR(VLOOKUP(BS179,Dicionário!$A:$B,2,0),"CONFERIR")</f>
        <v>2</v>
      </c>
      <c r="BU179" s="2">
        <v>80</v>
      </c>
      <c r="BV179" s="2" t="s">
        <v>147</v>
      </c>
      <c r="BW179" s="10">
        <f>IFERROR(VLOOKUP(BV179,Dicionário!$A:$B,2,0),"CONFERIR")</f>
        <v>2</v>
      </c>
      <c r="BX179" s="2" t="s">
        <v>148</v>
      </c>
      <c r="BY179" s="2">
        <v>46</v>
      </c>
      <c r="BZ179" s="2" t="s">
        <v>149</v>
      </c>
      <c r="CA179" s="10">
        <f>IFERROR(VLOOKUP(BZ179,Dicionário!$A:$B,2,0),"CONFERIR")</f>
        <v>2</v>
      </c>
      <c r="CB179" s="2">
        <v>200</v>
      </c>
      <c r="CC179" s="2">
        <v>200</v>
      </c>
      <c r="CD179" s="2" t="s">
        <v>327</v>
      </c>
      <c r="CE179" s="10">
        <f>IFERROR(VLOOKUP(CD179,Dicionário!$A:$B,2,0),"CONFERIR")</f>
        <v>0</v>
      </c>
      <c r="CF179" s="2">
        <v>0</v>
      </c>
      <c r="CG179" s="2" t="s">
        <v>150</v>
      </c>
      <c r="CH179" s="10">
        <f>IFERROR(VLOOKUP(CG179,Dicionário!$A:$B,2,0),"CONFERIR")</f>
        <v>2</v>
      </c>
      <c r="CI179" s="2">
        <v>220</v>
      </c>
      <c r="CJ179" s="2" t="s">
        <v>150</v>
      </c>
      <c r="CK179" s="10">
        <f>IFERROR(VLOOKUP(CJ179,Dicionário!$A:$B,2,0),"CONFERIR")</f>
        <v>2</v>
      </c>
      <c r="CL179" s="2" t="s">
        <v>189</v>
      </c>
      <c r="CM179" s="2">
        <v>1</v>
      </c>
      <c r="CN179" s="2">
        <v>0</v>
      </c>
      <c r="CO179" s="2">
        <v>1315</v>
      </c>
      <c r="CP179" s="2" t="s">
        <v>177</v>
      </c>
      <c r="CQ179" s="10">
        <f>IFERROR(VLOOKUP(CP179,Dicionário!$A:$B,2,0),"CONFERIR")</f>
        <v>0</v>
      </c>
      <c r="CR179" s="2">
        <v>0</v>
      </c>
      <c r="CS179" s="2" t="s">
        <v>150</v>
      </c>
      <c r="CT179" s="10">
        <f>IFERROR(VLOOKUP(CS179,Dicionário!A:B,2,0),"Conferir")</f>
        <v>2</v>
      </c>
      <c r="CU179" s="2">
        <v>30</v>
      </c>
      <c r="CV179" s="2" t="s">
        <v>154</v>
      </c>
      <c r="CW179" s="10">
        <f>IFERROR(VLOOKUP(CV179,Dicionário!A:B,2,0),"Conferir")</f>
        <v>2</v>
      </c>
      <c r="CX179" s="2">
        <f t="shared" si="4"/>
        <v>2.5</v>
      </c>
      <c r="CY179" s="2">
        <v>92000</v>
      </c>
      <c r="CZ179" s="2" t="s">
        <v>177</v>
      </c>
      <c r="DA179" s="10">
        <f>IFERROR(VLOOKUP(CZ179,Dicionário!$A:$B,2,0),"CONFERIR")</f>
        <v>0</v>
      </c>
      <c r="DC179" s="2" t="s">
        <v>190</v>
      </c>
      <c r="DD179" s="2" t="s">
        <v>155</v>
      </c>
      <c r="DE179" s="10">
        <f>IFERROR(VLOOKUP(DD179,Dicionário!A:B,2,0),"Conferir")</f>
        <v>1</v>
      </c>
      <c r="DF179" s="2" t="s">
        <v>156</v>
      </c>
      <c r="DH179" s="2" t="s">
        <v>205</v>
      </c>
      <c r="DI179" s="10">
        <f>IFERROR(VLOOKUP(DH179,Dicionário!$A:$B,2,0),"CONFERIR")</f>
        <v>1</v>
      </c>
      <c r="DJ179" s="2" t="s">
        <v>206</v>
      </c>
      <c r="DK179" s="10">
        <f>IFERROR(VLOOKUP(DJ179,Dicionário!A:B,2,0),"Conferir")</f>
        <v>7</v>
      </c>
      <c r="DL179" s="2" t="s">
        <v>229</v>
      </c>
      <c r="DM179" s="10">
        <f>IFERROR(VLOOKUP(DL179,Dicionário!A:B,2,0),"Conferir")</f>
        <v>2</v>
      </c>
      <c r="DN179" s="2" t="s">
        <v>126</v>
      </c>
      <c r="DO179" s="10">
        <f>IFERROR(VLOOKUP(DN179,Dicionário!A:B,2,0),"Conferir")</f>
        <v>2</v>
      </c>
      <c r="DP179" s="2" t="s">
        <v>126</v>
      </c>
      <c r="DQ179" s="10">
        <f>IFERROR(VLOOKUP(DP179,Dicionário!A:B,2,0),"Conferir")</f>
        <v>2</v>
      </c>
      <c r="DS179" s="2">
        <f t="shared" si="5"/>
        <v>1806</v>
      </c>
      <c r="DT179" s="2">
        <f t="shared" si="6"/>
        <v>96231</v>
      </c>
      <c r="DU179" s="2">
        <v>18</v>
      </c>
      <c r="DV179" s="2">
        <v>2016</v>
      </c>
    </row>
    <row r="180" spans="1:126" ht="13" x14ac:dyDescent="0.15">
      <c r="A180" s="6">
        <v>44967.54045782407</v>
      </c>
      <c r="B180" s="2" t="s">
        <v>1459</v>
      </c>
      <c r="C180" s="2" t="s">
        <v>1456</v>
      </c>
      <c r="D180" s="2" t="s">
        <v>192</v>
      </c>
      <c r="E180" s="2" t="s">
        <v>125</v>
      </c>
      <c r="F180" s="2" t="s">
        <v>126</v>
      </c>
      <c r="G180" s="2" t="s">
        <v>1457</v>
      </c>
      <c r="H180" s="2">
        <v>2</v>
      </c>
      <c r="I180" s="2">
        <v>1</v>
      </c>
      <c r="J180" s="2" t="s">
        <v>127</v>
      </c>
      <c r="K180" s="2" t="s">
        <v>128</v>
      </c>
      <c r="L180" s="2" t="s">
        <v>163</v>
      </c>
      <c r="M180" s="2" t="s">
        <v>1458</v>
      </c>
      <c r="N180" s="2">
        <v>2023020339</v>
      </c>
      <c r="O180" s="2">
        <v>11939529151</v>
      </c>
      <c r="P180" s="2">
        <v>601256037</v>
      </c>
      <c r="Q180" s="2">
        <v>23472603836</v>
      </c>
      <c r="R180" s="7">
        <v>37953</v>
      </c>
      <c r="S180" s="2" t="s">
        <v>132</v>
      </c>
      <c r="T180" s="2" t="s">
        <v>133</v>
      </c>
      <c r="U180" s="2" t="s">
        <v>1460</v>
      </c>
      <c r="V180" s="8" t="s">
        <v>1461</v>
      </c>
      <c r="W180" s="2" t="s">
        <v>168</v>
      </c>
      <c r="X180" s="2" t="s">
        <v>137</v>
      </c>
      <c r="Y180" s="2" t="s">
        <v>138</v>
      </c>
      <c r="Z180" s="2" t="s">
        <v>139</v>
      </c>
      <c r="AA180" s="2" t="s">
        <v>1462</v>
      </c>
      <c r="AB180" s="2">
        <v>3</v>
      </c>
      <c r="AC180" s="2">
        <v>3</v>
      </c>
      <c r="AD180" s="2">
        <f t="shared" si="0"/>
        <v>6</v>
      </c>
      <c r="AF180" s="2">
        <f t="shared" si="1"/>
        <v>6</v>
      </c>
      <c r="AG180" s="2" t="str">
        <f t="shared" si="2"/>
        <v>Ok</v>
      </c>
      <c r="AH180" s="2" t="s">
        <v>169</v>
      </c>
      <c r="AI180" s="2">
        <v>0</v>
      </c>
      <c r="AJ180" s="2" t="s">
        <v>141</v>
      </c>
      <c r="AK180" s="2">
        <f>IFERROR(VLOOKUP(AJ180,Dicionário!A:B,2,0),"Conferir")</f>
        <v>2</v>
      </c>
      <c r="AL180" s="2">
        <v>1000</v>
      </c>
      <c r="AM180" s="2" t="s">
        <v>170</v>
      </c>
      <c r="AN180" s="9">
        <f>IFERROR(VLOOKUP(AM180,Dicionário!A:B,2,0),"Conferir")</f>
        <v>2</v>
      </c>
      <c r="AO180" s="2">
        <v>0</v>
      </c>
      <c r="AP180" s="2" t="s">
        <v>141</v>
      </c>
      <c r="AQ180" s="2">
        <f>IFERROR(VLOOKUP(AP180,Dicionário!A:B,2,0),"Conferir")</f>
        <v>2</v>
      </c>
      <c r="AR180" s="2">
        <v>0</v>
      </c>
      <c r="AS180" s="2" t="s">
        <v>141</v>
      </c>
      <c r="AT180" s="9">
        <f>IFERROR(VLOOKUP(AS180,Dicionário!A:B,2,0),"Conferir")</f>
        <v>2</v>
      </c>
      <c r="AU180" s="2">
        <v>0</v>
      </c>
      <c r="AV180" s="2">
        <f t="shared" si="21"/>
        <v>0</v>
      </c>
      <c r="AW180" s="2" t="s">
        <v>141</v>
      </c>
      <c r="AX180" s="9">
        <f>IFERROR(VLOOKUP(AW180,Dicionário!A:B,2,0),"Conferir")</f>
        <v>2</v>
      </c>
      <c r="AY180" s="2">
        <v>0</v>
      </c>
      <c r="AZ180" s="2" t="s">
        <v>141</v>
      </c>
      <c r="BA180" s="10">
        <f>IFERROR(VLOOKUP(AZ180,Dicionário!A:B,2,0),"Conferir")</f>
        <v>2</v>
      </c>
      <c r="BB180" s="2">
        <v>1706</v>
      </c>
      <c r="BC180" s="2" t="s">
        <v>587</v>
      </c>
      <c r="BD180" s="10">
        <f>IFERROR(VLOOKUP(BC180,Dicionário!A:B,2,0),"Conferir")</f>
        <v>2</v>
      </c>
      <c r="BE180" s="2" t="s">
        <v>1463</v>
      </c>
      <c r="BF180" s="2">
        <v>1</v>
      </c>
      <c r="BG180" s="2" t="s">
        <v>143</v>
      </c>
      <c r="BH180" s="10">
        <f>IFERROR(VLOOKUP(BG180,Dicionário!$A:$B,2,0),"CONFERIR")</f>
        <v>1</v>
      </c>
      <c r="BI180" s="2">
        <v>0</v>
      </c>
      <c r="BJ180" s="2" t="s">
        <v>144</v>
      </c>
      <c r="BK180" s="10">
        <f>IFERROR(VLOOKUP(BJ180,Dicionário!$A:$B,2,0),"CONFERIR")</f>
        <v>2</v>
      </c>
      <c r="BL180" s="2">
        <v>0</v>
      </c>
      <c r="BM180" s="2" t="s">
        <v>145</v>
      </c>
      <c r="BN180" s="10">
        <f>IFERROR(VLOOKUP(BM180,Dicionário!$A:$B,2,0),"CONFERIR")</f>
        <v>2</v>
      </c>
      <c r="BO180" s="2">
        <v>113</v>
      </c>
      <c r="BP180" s="2" t="s">
        <v>146</v>
      </c>
      <c r="BQ180" s="10">
        <f>IFERROR(VLOOKUP(BP180,Dicionário!$A:$B,2,0),"CONFERIR")</f>
        <v>2</v>
      </c>
      <c r="BR180" s="2">
        <v>126</v>
      </c>
      <c r="BS180" s="2" t="s">
        <v>146</v>
      </c>
      <c r="BT180" s="10">
        <f>IFERROR(VLOOKUP(BS180,Dicionário!$A:$B,2,0),"CONFERIR")</f>
        <v>2</v>
      </c>
      <c r="BU180" s="2">
        <v>0</v>
      </c>
      <c r="BV180" s="2" t="s">
        <v>150</v>
      </c>
      <c r="BW180" s="10">
        <f>IFERROR(VLOOKUP(BV180,Dicionário!$A:$B,2,0),"CONFERIR")</f>
        <v>2</v>
      </c>
      <c r="BX180" s="2" t="s">
        <v>202</v>
      </c>
      <c r="BY180" s="2">
        <v>46</v>
      </c>
      <c r="BZ180" s="2" t="s">
        <v>149</v>
      </c>
      <c r="CA180" s="10">
        <f>IFERROR(VLOOKUP(BZ180,Dicionário!$A:$B,2,0),"CONFERIR")</f>
        <v>2</v>
      </c>
      <c r="CB180" s="2">
        <v>200</v>
      </c>
      <c r="CC180" s="2">
        <v>0</v>
      </c>
      <c r="CD180" s="2" t="s">
        <v>150</v>
      </c>
      <c r="CE180" s="10">
        <f>IFERROR(VLOOKUP(CD180,Dicionário!$A:$B,2,0),"CONFERIR")</f>
        <v>2</v>
      </c>
      <c r="CF180" s="2">
        <v>0</v>
      </c>
      <c r="CG180" s="2" t="s">
        <v>150</v>
      </c>
      <c r="CH180" s="10">
        <f>IFERROR(VLOOKUP(CG180,Dicionário!$A:$B,2,0),"CONFERIR")</f>
        <v>2</v>
      </c>
      <c r="CI180" s="2">
        <v>60</v>
      </c>
      <c r="CJ180" s="2" t="s">
        <v>175</v>
      </c>
      <c r="CK180" s="10">
        <f>IFERROR(VLOOKUP(CJ180,Dicionário!$A:$B,2,0),"CONFERIR")</f>
        <v>2</v>
      </c>
      <c r="CL180" s="2" t="s">
        <v>189</v>
      </c>
      <c r="CM180" s="2">
        <v>1</v>
      </c>
      <c r="CN180" s="2">
        <v>0</v>
      </c>
      <c r="CO180" s="2">
        <v>0</v>
      </c>
      <c r="CP180" s="2" t="s">
        <v>247</v>
      </c>
      <c r="CQ180" s="10">
        <f>IFERROR(VLOOKUP(CP180,Dicionário!$A:$B,2,0),"CONFERIR")</f>
        <v>2</v>
      </c>
      <c r="CR180" s="2">
        <v>0</v>
      </c>
      <c r="CS180" s="2" t="s">
        <v>154</v>
      </c>
      <c r="CT180" s="10">
        <f>IFERROR(VLOOKUP(CS180,Dicionário!A:B,2,0),"Conferir")</f>
        <v>2</v>
      </c>
      <c r="CU180" s="2">
        <v>0</v>
      </c>
      <c r="CV180" s="2" t="s">
        <v>154</v>
      </c>
      <c r="CW180" s="10">
        <f>IFERROR(VLOOKUP(CV180,Dicionário!A:B,2,0),"Conferir")</f>
        <v>2</v>
      </c>
      <c r="CX180" s="2">
        <f t="shared" si="4"/>
        <v>0</v>
      </c>
      <c r="CY180" s="2">
        <v>0</v>
      </c>
      <c r="CZ180" s="2" t="s">
        <v>150</v>
      </c>
      <c r="DA180" s="10">
        <f>IFERROR(VLOOKUP(CZ180,Dicionário!$A:$B,2,0),"CONFERIR")</f>
        <v>2</v>
      </c>
      <c r="DC180" s="2" t="s">
        <v>190</v>
      </c>
      <c r="DD180" s="2" t="s">
        <v>190</v>
      </c>
      <c r="DE180" s="10">
        <f>IFERROR(VLOOKUP(DD180,Dicionário!A:B,2,0),"Conferir")</f>
        <v>2</v>
      </c>
      <c r="DF180" s="2" t="s">
        <v>156</v>
      </c>
      <c r="DG180" s="2" t="s">
        <v>191</v>
      </c>
      <c r="DH180" s="2" t="s">
        <v>157</v>
      </c>
      <c r="DI180" s="10">
        <f>IFERROR(VLOOKUP(DH180,Dicionário!$A:$B,2,0),"CONFERIR")</f>
        <v>2</v>
      </c>
      <c r="DJ180" s="2" t="s">
        <v>158</v>
      </c>
      <c r="DK180" s="10">
        <f>IFERROR(VLOOKUP(DJ180,Dicionário!A:B,2,0),"Conferir")</f>
        <v>5</v>
      </c>
      <c r="DL180" s="2" t="s">
        <v>490</v>
      </c>
      <c r="DM180" s="10">
        <f>IFERROR(VLOOKUP(DL180,Dicionário!A:B,2,0),"Conferir")</f>
        <v>1</v>
      </c>
      <c r="DN180" s="2" t="s">
        <v>126</v>
      </c>
      <c r="DO180" s="10">
        <f>IFERROR(VLOOKUP(DN180,Dicionário!A:B,2,0),"Conferir")</f>
        <v>2</v>
      </c>
      <c r="DP180" s="2" t="s">
        <v>126</v>
      </c>
      <c r="DQ180" s="10">
        <f>IFERROR(VLOOKUP(DP180,Dicionário!A:B,2,0),"Conferir")</f>
        <v>2</v>
      </c>
      <c r="DS180" s="2">
        <f t="shared" si="5"/>
        <v>2706</v>
      </c>
      <c r="DT180" s="2">
        <f t="shared" si="6"/>
        <v>545</v>
      </c>
      <c r="DU180" s="2">
        <v>19</v>
      </c>
      <c r="DV180" s="2">
        <v>2022</v>
      </c>
    </row>
    <row r="181" spans="1:126" ht="13" x14ac:dyDescent="0.15">
      <c r="A181" s="6">
        <v>44965.42327186343</v>
      </c>
      <c r="B181" s="2" t="s">
        <v>601</v>
      </c>
      <c r="C181" s="2" t="s">
        <v>598</v>
      </c>
      <c r="D181" s="2" t="s">
        <v>231</v>
      </c>
      <c r="E181" s="2" t="s">
        <v>125</v>
      </c>
      <c r="F181" s="2" t="s">
        <v>126</v>
      </c>
      <c r="G181" s="2" t="s">
        <v>599</v>
      </c>
      <c r="H181" s="2">
        <v>1</v>
      </c>
      <c r="I181" s="2">
        <v>1</v>
      </c>
      <c r="J181" s="2" t="s">
        <v>127</v>
      </c>
      <c r="K181" s="2" t="s">
        <v>128</v>
      </c>
      <c r="L181" s="2" t="s">
        <v>182</v>
      </c>
      <c r="M181" s="2" t="s">
        <v>600</v>
      </c>
      <c r="N181" s="2">
        <v>2023020105</v>
      </c>
      <c r="O181" s="2">
        <v>11948687005</v>
      </c>
      <c r="P181" s="2">
        <v>527255634</v>
      </c>
      <c r="Q181" s="2">
        <v>51516867807</v>
      </c>
      <c r="R181" s="7">
        <v>38276</v>
      </c>
      <c r="S181" s="2" t="s">
        <v>132</v>
      </c>
      <c r="T181" s="2" t="s">
        <v>133</v>
      </c>
      <c r="U181" s="2" t="s">
        <v>602</v>
      </c>
      <c r="V181" s="8" t="s">
        <v>603</v>
      </c>
      <c r="W181" s="2" t="s">
        <v>334</v>
      </c>
      <c r="X181" s="2" t="s">
        <v>137</v>
      </c>
      <c r="Y181" s="2" t="s">
        <v>138</v>
      </c>
      <c r="Z181" s="2" t="s">
        <v>139</v>
      </c>
      <c r="AB181" s="2">
        <v>4</v>
      </c>
      <c r="AC181" s="2">
        <v>4</v>
      </c>
      <c r="AD181" s="2">
        <f t="shared" si="0"/>
        <v>8</v>
      </c>
      <c r="AF181" s="2">
        <f t="shared" si="1"/>
        <v>8</v>
      </c>
      <c r="AG181" s="2" t="str">
        <f t="shared" si="2"/>
        <v>Ok</v>
      </c>
      <c r="AH181" s="2" t="s">
        <v>140</v>
      </c>
      <c r="AI181" s="2">
        <v>1121</v>
      </c>
      <c r="AJ181" s="2" t="s">
        <v>142</v>
      </c>
      <c r="AK181" s="2">
        <f>IFERROR(VLOOKUP(AJ181,Dicionário!A:B,2,0),"Conferir")</f>
        <v>2</v>
      </c>
      <c r="AL181" s="2">
        <v>0</v>
      </c>
      <c r="AM181" s="2" t="s">
        <v>141</v>
      </c>
      <c r="AN181" s="9">
        <f>IFERROR(VLOOKUP(AM181,Dicionário!A:B,2,0),"Conferir")</f>
        <v>2</v>
      </c>
      <c r="AO181" s="2">
        <v>0</v>
      </c>
      <c r="AP181" s="2" t="s">
        <v>141</v>
      </c>
      <c r="AQ181" s="2">
        <f>IFERROR(VLOOKUP(AP181,Dicionário!A:B,2,0),"Conferir")</f>
        <v>2</v>
      </c>
      <c r="AR181" s="2">
        <v>0</v>
      </c>
      <c r="AS181" s="2" t="s">
        <v>141</v>
      </c>
      <c r="AT181" s="9">
        <f>IFERROR(VLOOKUP(AS181,Dicionário!A:B,2,0),"Conferir")</f>
        <v>2</v>
      </c>
      <c r="AU181" s="2">
        <v>0</v>
      </c>
      <c r="AV181" s="2">
        <f t="shared" si="21"/>
        <v>0</v>
      </c>
      <c r="AW181" s="2" t="s">
        <v>141</v>
      </c>
      <c r="AX181" s="9">
        <f>IFERROR(VLOOKUP(AW181,Dicionário!A:B,2,0),"Conferir")</f>
        <v>2</v>
      </c>
      <c r="AY181" s="2">
        <v>1229</v>
      </c>
      <c r="AZ181" s="2" t="s">
        <v>142</v>
      </c>
      <c r="BA181" s="10">
        <f>IFERROR(VLOOKUP(AZ181,Dicionário!A:B,2,0),"Conferir")</f>
        <v>2</v>
      </c>
      <c r="BB181" s="2">
        <v>0</v>
      </c>
      <c r="BC181" s="2" t="s">
        <v>141</v>
      </c>
      <c r="BD181" s="10">
        <f>IFERROR(VLOOKUP(BC181,Dicionário!A:B,2,0),"Conferir")</f>
        <v>2</v>
      </c>
      <c r="BF181" s="2">
        <v>0</v>
      </c>
      <c r="BG181" s="2" t="s">
        <v>143</v>
      </c>
      <c r="BH181" s="10">
        <f>IFERROR(VLOOKUP(BG181,Dicionário!$A:$B,2,0),"CONFERIR")</f>
        <v>1</v>
      </c>
      <c r="BI181" s="2">
        <v>0</v>
      </c>
      <c r="BJ181" s="2" t="s">
        <v>144</v>
      </c>
      <c r="BK181" s="10">
        <f>IFERROR(VLOOKUP(BJ181,Dicionário!$A:$B,2,0),"CONFERIR")</f>
        <v>2</v>
      </c>
      <c r="BL181" s="2">
        <v>0</v>
      </c>
      <c r="BM181" s="2" t="s">
        <v>604</v>
      </c>
      <c r="BN181" s="10">
        <f>IFERROR(VLOOKUP(BM181,Dicionário!$A:$B,2,0),"CONFERIR")</f>
        <v>1</v>
      </c>
      <c r="BO181" s="2">
        <v>102</v>
      </c>
      <c r="BP181" s="2" t="s">
        <v>146</v>
      </c>
      <c r="BQ181" s="10">
        <f>IFERROR(VLOOKUP(BP181,Dicionário!$A:$B,2,0),"CONFERIR")</f>
        <v>2</v>
      </c>
      <c r="BR181" s="2">
        <v>117</v>
      </c>
      <c r="BS181" s="2" t="s">
        <v>146</v>
      </c>
      <c r="BT181" s="10">
        <f>IFERROR(VLOOKUP(BS181,Dicionário!$A:$B,2,0),"CONFERIR")</f>
        <v>2</v>
      </c>
      <c r="BU181" s="2">
        <v>85</v>
      </c>
      <c r="BV181" s="2" t="s">
        <v>147</v>
      </c>
      <c r="BW181" s="10">
        <f>IFERROR(VLOOKUP(BV181,Dicionário!$A:$B,2,0),"CONFERIR")</f>
        <v>2</v>
      </c>
      <c r="BX181" s="2" t="s">
        <v>148</v>
      </c>
      <c r="BY181" s="2">
        <v>45</v>
      </c>
      <c r="BZ181" s="2" t="s">
        <v>149</v>
      </c>
      <c r="CA181" s="10">
        <f>IFERROR(VLOOKUP(BZ181,Dicionário!$A:$B,2,0),"CONFERIR")</f>
        <v>2</v>
      </c>
      <c r="CB181" s="2">
        <v>150</v>
      </c>
      <c r="CC181" s="2">
        <v>0</v>
      </c>
      <c r="CD181" s="2" t="s">
        <v>150</v>
      </c>
      <c r="CE181" s="10">
        <f>IFERROR(VLOOKUP(CD181,Dicionário!$A:$B,2,0),"CONFERIR")</f>
        <v>2</v>
      </c>
      <c r="CF181" s="2">
        <v>120</v>
      </c>
      <c r="CG181" s="2" t="s">
        <v>267</v>
      </c>
      <c r="CH181" s="10">
        <f>IFERROR(VLOOKUP(CG181,Dicionário!$A:$B,2,0),"CONFERIR")</f>
        <v>0</v>
      </c>
      <c r="CI181" s="2">
        <v>230</v>
      </c>
      <c r="CJ181" s="2" t="s">
        <v>175</v>
      </c>
      <c r="CK181" s="10">
        <f>IFERROR(VLOOKUP(CJ181,Dicionário!$A:$B,2,0),"CONFERIR")</f>
        <v>2</v>
      </c>
      <c r="CL181" s="2" t="s">
        <v>605</v>
      </c>
      <c r="CM181" s="2">
        <v>1</v>
      </c>
      <c r="CN181" s="2">
        <v>0</v>
      </c>
      <c r="CO181" s="2">
        <v>0</v>
      </c>
      <c r="CP181" s="2" t="s">
        <v>247</v>
      </c>
      <c r="CQ181" s="10">
        <f>IFERROR(VLOOKUP(CP181,Dicionário!$A:$B,2,0),"CONFERIR")</f>
        <v>2</v>
      </c>
      <c r="CR181" s="2">
        <v>0</v>
      </c>
      <c r="CS181" s="2" t="s">
        <v>150</v>
      </c>
      <c r="CT181" s="10">
        <f>IFERROR(VLOOKUP(CS181,Dicionário!A:B,2,0),"Conferir")</f>
        <v>2</v>
      </c>
      <c r="CU181" s="2">
        <v>0</v>
      </c>
      <c r="CV181" s="2" t="s">
        <v>150</v>
      </c>
      <c r="CW181" s="10">
        <f>IFERROR(VLOOKUP(CV181,Dicionário!A:B,2,0),"Conferir")</f>
        <v>2</v>
      </c>
      <c r="CX181" s="2">
        <f t="shared" si="4"/>
        <v>0</v>
      </c>
      <c r="CY181" s="2">
        <v>0</v>
      </c>
      <c r="CZ181" s="2" t="s">
        <v>150</v>
      </c>
      <c r="DA181" s="10">
        <f>IFERROR(VLOOKUP(CZ181,Dicionário!$A:$B,2,0),"CONFERIR")</f>
        <v>2</v>
      </c>
      <c r="DB181" s="2" t="s">
        <v>606</v>
      </c>
      <c r="DC181" s="2" t="s">
        <v>190</v>
      </c>
      <c r="DD181" s="2" t="s">
        <v>155</v>
      </c>
      <c r="DE181" s="10">
        <f>IFERROR(VLOOKUP(DD181,Dicionário!A:B,2,0),"Conferir")</f>
        <v>1</v>
      </c>
      <c r="DF181" s="2" t="s">
        <v>156</v>
      </c>
      <c r="DH181" s="2" t="s">
        <v>157</v>
      </c>
      <c r="DI181" s="10">
        <f>IFERROR(VLOOKUP(DH181,Dicionário!$A:$B,2,0),"CONFERIR")</f>
        <v>2</v>
      </c>
      <c r="DJ181" s="2" t="s">
        <v>206</v>
      </c>
      <c r="DK181" s="10">
        <f>IFERROR(VLOOKUP(DJ181,Dicionário!A:B,2,0),"Conferir")</f>
        <v>7</v>
      </c>
      <c r="DL181" s="2" t="s">
        <v>206</v>
      </c>
      <c r="DM181" s="10">
        <f>IFERROR(VLOOKUP(DL181,Dicionário!A:B,2,0),"Conferir")</f>
        <v>7</v>
      </c>
      <c r="DN181" s="2" t="s">
        <v>125</v>
      </c>
      <c r="DO181" s="10">
        <f>IFERROR(VLOOKUP(DN181,Dicionário!A:B,2,0),"Conferir")</f>
        <v>1</v>
      </c>
      <c r="DP181" s="2" t="s">
        <v>125</v>
      </c>
      <c r="DQ181" s="10">
        <f>IFERROR(VLOOKUP(DP181,Dicionário!A:B,2,0),"Conferir")</f>
        <v>1</v>
      </c>
      <c r="DS181" s="2">
        <f t="shared" si="5"/>
        <v>1229</v>
      </c>
      <c r="DT181" s="2">
        <f t="shared" si="6"/>
        <v>849</v>
      </c>
      <c r="DU181" s="2">
        <v>19</v>
      </c>
      <c r="DV181" s="2">
        <v>2022</v>
      </c>
    </row>
    <row r="182" spans="1:126" ht="13" x14ac:dyDescent="0.15">
      <c r="A182" s="6">
        <v>44966.421757928241</v>
      </c>
      <c r="B182" s="2" t="s">
        <v>529</v>
      </c>
      <c r="C182" s="2" t="s">
        <v>527</v>
      </c>
      <c r="D182" s="2" t="s">
        <v>258</v>
      </c>
      <c r="E182" s="2" t="s">
        <v>125</v>
      </c>
      <c r="F182" s="2" t="s">
        <v>126</v>
      </c>
      <c r="G182" s="2" t="s">
        <v>126</v>
      </c>
      <c r="H182" s="2">
        <v>1</v>
      </c>
      <c r="I182" s="2" t="s">
        <v>162</v>
      </c>
      <c r="J182" s="2" t="s">
        <v>127</v>
      </c>
      <c r="K182" s="2" t="s">
        <v>128</v>
      </c>
      <c r="L182" s="2" t="s">
        <v>163</v>
      </c>
      <c r="M182" s="2" t="s">
        <v>528</v>
      </c>
      <c r="N182" s="2">
        <v>2023020084</v>
      </c>
      <c r="O182" s="2">
        <v>11974613405</v>
      </c>
      <c r="P182" s="2">
        <v>552808313</v>
      </c>
      <c r="Q182" s="2">
        <v>47149389830</v>
      </c>
      <c r="R182" s="7">
        <v>38391</v>
      </c>
      <c r="S182" s="2" t="s">
        <v>387</v>
      </c>
      <c r="T182" s="2" t="s">
        <v>133</v>
      </c>
      <c r="U182" s="2" t="s">
        <v>530</v>
      </c>
      <c r="V182" s="8" t="s">
        <v>531</v>
      </c>
      <c r="W182" s="2" t="s">
        <v>295</v>
      </c>
      <c r="X182" s="2" t="s">
        <v>137</v>
      </c>
      <c r="Y182" s="2" t="s">
        <v>138</v>
      </c>
      <c r="Z182" s="2" t="s">
        <v>139</v>
      </c>
      <c r="AB182" s="2">
        <v>3</v>
      </c>
      <c r="AC182" s="2">
        <v>3</v>
      </c>
      <c r="AD182" s="2">
        <f t="shared" si="0"/>
        <v>6</v>
      </c>
      <c r="AE182" s="2">
        <v>0</v>
      </c>
      <c r="AF182" s="2">
        <f t="shared" si="1"/>
        <v>6</v>
      </c>
      <c r="AG182" s="2" t="str">
        <f t="shared" si="2"/>
        <v>Ok</v>
      </c>
      <c r="AH182" s="2" t="s">
        <v>140</v>
      </c>
      <c r="AI182" s="2">
        <v>0</v>
      </c>
      <c r="AJ182" s="2" t="s">
        <v>141</v>
      </c>
      <c r="AK182" s="2">
        <f>IFERROR(VLOOKUP(AJ182,Dicionário!A:B,2,0),"Conferir")</f>
        <v>2</v>
      </c>
      <c r="AL182" s="2">
        <v>0</v>
      </c>
      <c r="AM182" s="2" t="s">
        <v>141</v>
      </c>
      <c r="AN182" s="9">
        <f>IFERROR(VLOOKUP(AM182,Dicionário!A:B,2,0),"Conferir")</f>
        <v>2</v>
      </c>
      <c r="AO182" s="2">
        <v>2057</v>
      </c>
      <c r="AP182" s="2" t="s">
        <v>351</v>
      </c>
      <c r="AQ182" s="2">
        <f>IFERROR(VLOOKUP(AP182,Dicionário!A:B,2,0),"Conferir")</f>
        <v>2</v>
      </c>
      <c r="AR182" s="2">
        <v>0</v>
      </c>
      <c r="AS182" s="2" t="s">
        <v>141</v>
      </c>
      <c r="AT182" s="9">
        <f>IFERROR(VLOOKUP(AS182,Dicionário!A:B,2,0),"Conferir")</f>
        <v>2</v>
      </c>
      <c r="AU182" s="2">
        <v>0</v>
      </c>
      <c r="AV182" s="2">
        <f t="shared" si="21"/>
        <v>0</v>
      </c>
      <c r="AW182" s="2" t="s">
        <v>141</v>
      </c>
      <c r="AX182" s="9">
        <f>IFERROR(VLOOKUP(AW182,Dicionário!A:B,2,0),"Conferir")</f>
        <v>2</v>
      </c>
      <c r="AY182" s="2">
        <v>0</v>
      </c>
      <c r="AZ182" s="2" t="s">
        <v>141</v>
      </c>
      <c r="BA182" s="10">
        <f>IFERROR(VLOOKUP(AZ182,Dicionário!A:B,2,0),"Conferir")</f>
        <v>2</v>
      </c>
      <c r="BB182" s="2">
        <v>0</v>
      </c>
      <c r="BC182" s="2" t="s">
        <v>141</v>
      </c>
      <c r="BD182" s="10">
        <f>IFERROR(VLOOKUP(BC182,Dicionário!A:B,2,0),"Conferir")</f>
        <v>2</v>
      </c>
      <c r="BE182" s="2" t="s">
        <v>532</v>
      </c>
      <c r="BF182" s="2">
        <v>0</v>
      </c>
      <c r="BG182" s="2" t="s">
        <v>265</v>
      </c>
      <c r="BH182" s="10">
        <f>IFERROR(VLOOKUP(BG182,Dicionário!$A:$B,2,0),"CONFERIR")</f>
        <v>3</v>
      </c>
      <c r="BI182" s="2">
        <v>0</v>
      </c>
      <c r="BJ182" s="2" t="s">
        <v>238</v>
      </c>
      <c r="BK182" s="10">
        <f>IFERROR(VLOOKUP(BJ182,Dicionário!$A:$B,2,0),"CONFERIR")</f>
        <v>2</v>
      </c>
      <c r="BL182" s="2">
        <v>0</v>
      </c>
      <c r="BM182" s="2" t="s">
        <v>150</v>
      </c>
      <c r="BN182" s="10">
        <f>IFERROR(VLOOKUP(BM182,Dicionário!$A:$B,2,0),"CONFERIR")</f>
        <v>2</v>
      </c>
      <c r="BO182" s="2">
        <v>33</v>
      </c>
      <c r="BP182" s="2" t="s">
        <v>146</v>
      </c>
      <c r="BQ182" s="10">
        <f>IFERROR(VLOOKUP(BP182,Dicionário!$A:$B,2,0),"CONFERIR")</f>
        <v>2</v>
      </c>
      <c r="BR182" s="2">
        <v>55</v>
      </c>
      <c r="BS182" s="2" t="s">
        <v>146</v>
      </c>
      <c r="BT182" s="10">
        <f>IFERROR(VLOOKUP(BS182,Dicionário!$A:$B,2,0),"CONFERIR")</f>
        <v>2</v>
      </c>
      <c r="BU182" s="2">
        <v>43</v>
      </c>
      <c r="BV182" s="2" t="s">
        <v>147</v>
      </c>
      <c r="BW182" s="10">
        <f>IFERROR(VLOOKUP(BV182,Dicionário!$A:$B,2,0),"CONFERIR")</f>
        <v>2</v>
      </c>
      <c r="BX182" s="2" t="s">
        <v>202</v>
      </c>
      <c r="BY182" s="2">
        <v>44</v>
      </c>
      <c r="BZ182" s="2" t="s">
        <v>149</v>
      </c>
      <c r="CA182" s="10">
        <f>IFERROR(VLOOKUP(BZ182,Dicionário!$A:$B,2,0),"CONFERIR")</f>
        <v>2</v>
      </c>
      <c r="CB182" s="2">
        <v>80</v>
      </c>
      <c r="CC182" s="2">
        <v>0</v>
      </c>
      <c r="CD182" s="2" t="s">
        <v>150</v>
      </c>
      <c r="CE182" s="10">
        <f>IFERROR(VLOOKUP(CD182,Dicionário!$A:$B,2,0),"CONFERIR")</f>
        <v>2</v>
      </c>
      <c r="CF182" s="2">
        <v>0</v>
      </c>
      <c r="CG182" s="2" t="s">
        <v>150</v>
      </c>
      <c r="CH182" s="10">
        <f>IFERROR(VLOOKUP(CG182,Dicionário!$A:$B,2,0),"CONFERIR")</f>
        <v>2</v>
      </c>
      <c r="CI182" s="2">
        <v>50</v>
      </c>
      <c r="CJ182" s="2" t="s">
        <v>175</v>
      </c>
      <c r="CK182" s="10">
        <f>IFERROR(VLOOKUP(CJ182,Dicionário!$A:$B,2,0),"CONFERIR")</f>
        <v>2</v>
      </c>
      <c r="CL182" s="2" t="s">
        <v>497</v>
      </c>
      <c r="CM182" s="2">
        <v>0</v>
      </c>
      <c r="CN182" s="2">
        <v>0</v>
      </c>
      <c r="CO182" s="2">
        <v>0</v>
      </c>
      <c r="CP182" s="2" t="s">
        <v>150</v>
      </c>
      <c r="CQ182" s="10">
        <f>IFERROR(VLOOKUP(CP182,Dicionário!$A:$B,2,0),"CONFERIR")</f>
        <v>2</v>
      </c>
      <c r="CR182" s="2">
        <v>0</v>
      </c>
      <c r="CS182" s="2" t="s">
        <v>150</v>
      </c>
      <c r="CT182" s="10">
        <f>IFERROR(VLOOKUP(CS182,Dicionário!A:B,2,0),"Conferir")</f>
        <v>2</v>
      </c>
      <c r="CU182" s="2">
        <v>0</v>
      </c>
      <c r="CV182" s="2" t="s">
        <v>150</v>
      </c>
      <c r="CW182" s="10">
        <f>IFERROR(VLOOKUP(CV182,Dicionário!A:B,2,0),"Conferir")</f>
        <v>2</v>
      </c>
      <c r="CX182" s="2">
        <f t="shared" si="4"/>
        <v>0</v>
      </c>
      <c r="CY182" s="2">
        <v>866</v>
      </c>
      <c r="CZ182" s="2" t="s">
        <v>154</v>
      </c>
      <c r="DA182" s="10">
        <f>IFERROR(VLOOKUP(CZ182,Dicionário!$A:$B,2,0),"CONFERIR")</f>
        <v>2</v>
      </c>
      <c r="DB182" s="2" t="s">
        <v>533</v>
      </c>
      <c r="DC182" s="2" t="s">
        <v>190</v>
      </c>
      <c r="DD182" s="2" t="s">
        <v>190</v>
      </c>
      <c r="DE182" s="10">
        <f>IFERROR(VLOOKUP(DD182,Dicionário!A:B,2,0),"Conferir")</f>
        <v>2</v>
      </c>
      <c r="DF182" s="2" t="s">
        <v>156</v>
      </c>
      <c r="DG182" s="2" t="s">
        <v>204</v>
      </c>
      <c r="DH182" s="2" t="s">
        <v>157</v>
      </c>
      <c r="DI182" s="10">
        <f>IFERROR(VLOOKUP(DH182,Dicionário!$A:$B,2,0),"CONFERIR")</f>
        <v>2</v>
      </c>
      <c r="DJ182" s="2" t="s">
        <v>519</v>
      </c>
      <c r="DK182" s="10">
        <f>IFERROR(VLOOKUP(DJ182,Dicionário!A:B,2,0),"Conferir")</f>
        <v>1</v>
      </c>
      <c r="DL182" s="2" t="s">
        <v>230</v>
      </c>
      <c r="DM182" s="10">
        <f>IFERROR(VLOOKUP(DL182,Dicionário!A:B,2,0),"Conferir")</f>
        <v>4</v>
      </c>
      <c r="DN182" s="2" t="s">
        <v>126</v>
      </c>
      <c r="DO182" s="10">
        <f>IFERROR(VLOOKUP(DN182,Dicionário!A:B,2,0),"Conferir")</f>
        <v>2</v>
      </c>
      <c r="DP182" s="2" t="s">
        <v>126</v>
      </c>
      <c r="DQ182" s="10">
        <f>IFERROR(VLOOKUP(DP182,Dicionário!A:B,2,0),"Conferir")</f>
        <v>2</v>
      </c>
      <c r="DS182" s="2">
        <f t="shared" si="5"/>
        <v>2057</v>
      </c>
      <c r="DT182" s="2">
        <f t="shared" si="6"/>
        <v>1171</v>
      </c>
      <c r="DU182" s="2">
        <v>18</v>
      </c>
      <c r="DV182" s="2">
        <v>1997</v>
      </c>
    </row>
    <row r="183" spans="1:126" ht="13" x14ac:dyDescent="0.15">
      <c r="A183" s="6">
        <v>44965.720001956019</v>
      </c>
      <c r="B183" s="2" t="s">
        <v>1474</v>
      </c>
      <c r="C183" s="2" t="s">
        <v>1472</v>
      </c>
      <c r="D183" s="2" t="s">
        <v>207</v>
      </c>
      <c r="E183" s="2" t="s">
        <v>125</v>
      </c>
      <c r="F183" s="2" t="s">
        <v>126</v>
      </c>
      <c r="G183" s="2" t="s">
        <v>126</v>
      </c>
      <c r="H183" s="2">
        <v>1</v>
      </c>
      <c r="I183" s="2" t="s">
        <v>162</v>
      </c>
      <c r="J183" s="2" t="s">
        <v>127</v>
      </c>
      <c r="K183" s="2" t="s">
        <v>128</v>
      </c>
      <c r="L183" s="2" t="s">
        <v>163</v>
      </c>
      <c r="M183" s="2" t="s">
        <v>1473</v>
      </c>
      <c r="N183" s="2">
        <v>2023020343</v>
      </c>
      <c r="O183" s="2">
        <v>11941210952</v>
      </c>
      <c r="P183" s="2">
        <v>551274372</v>
      </c>
      <c r="Q183" s="2">
        <v>51290382824</v>
      </c>
      <c r="R183" s="7">
        <v>38295</v>
      </c>
      <c r="S183" s="2" t="s">
        <v>132</v>
      </c>
      <c r="T183" s="2" t="s">
        <v>133</v>
      </c>
      <c r="U183" s="2" t="s">
        <v>1475</v>
      </c>
      <c r="V183" s="8" t="s">
        <v>1476</v>
      </c>
      <c r="W183" s="2" t="s">
        <v>168</v>
      </c>
      <c r="X183" s="2" t="s">
        <v>137</v>
      </c>
      <c r="Y183" s="2" t="s">
        <v>138</v>
      </c>
      <c r="Z183" s="2" t="s">
        <v>139</v>
      </c>
      <c r="AB183" s="2">
        <v>2</v>
      </c>
      <c r="AC183" s="2">
        <v>2</v>
      </c>
      <c r="AD183" s="2">
        <f t="shared" si="0"/>
        <v>4</v>
      </c>
      <c r="AF183" s="2">
        <f t="shared" si="1"/>
        <v>4</v>
      </c>
      <c r="AG183" s="2" t="str">
        <f t="shared" si="2"/>
        <v>Ok</v>
      </c>
      <c r="AH183" s="2" t="s">
        <v>140</v>
      </c>
      <c r="AI183" s="2">
        <v>0</v>
      </c>
      <c r="AJ183" s="2" t="s">
        <v>141</v>
      </c>
      <c r="AK183" s="2">
        <f>IFERROR(VLOOKUP(AJ183,Dicionário!A:B,2,0),"Conferir")</f>
        <v>2</v>
      </c>
      <c r="AL183" s="2">
        <v>0</v>
      </c>
      <c r="AM183" s="2" t="s">
        <v>141</v>
      </c>
      <c r="AN183" s="9">
        <f>IFERROR(VLOOKUP(AM183,Dicionário!A:B,2,0),"Conferir")</f>
        <v>2</v>
      </c>
      <c r="AO183" s="2">
        <v>3555</v>
      </c>
      <c r="AP183" s="2" t="s">
        <v>200</v>
      </c>
      <c r="AQ183" s="2">
        <f>IFERROR(VLOOKUP(AP183,Dicionário!A:B,2,0),"Conferir")</f>
        <v>0</v>
      </c>
      <c r="AR183" s="2">
        <v>0</v>
      </c>
      <c r="AS183" s="2" t="s">
        <v>141</v>
      </c>
      <c r="AT183" s="9">
        <f>IFERROR(VLOOKUP(AS183,Dicionário!A:B,2,0),"Conferir")</f>
        <v>2</v>
      </c>
      <c r="AU183" s="2">
        <v>0</v>
      </c>
      <c r="AV183" s="2">
        <f t="shared" si="21"/>
        <v>0</v>
      </c>
      <c r="AW183" s="2" t="s">
        <v>141</v>
      </c>
      <c r="AX183" s="9">
        <f>IFERROR(VLOOKUP(AW183,Dicionário!A:B,2,0),"Conferir")</f>
        <v>2</v>
      </c>
      <c r="AY183" s="2">
        <v>0</v>
      </c>
      <c r="AZ183" s="2" t="s">
        <v>141</v>
      </c>
      <c r="BA183" s="10">
        <f>IFERROR(VLOOKUP(AZ183,Dicionário!A:B,2,0),"Conferir")</f>
        <v>2</v>
      </c>
      <c r="BB183" s="2">
        <v>0</v>
      </c>
      <c r="BC183" s="2" t="s">
        <v>141</v>
      </c>
      <c r="BD183" s="10">
        <f>IFERROR(VLOOKUP(BC183,Dicionário!A:B,2,0),"Conferir")</f>
        <v>2</v>
      </c>
      <c r="BF183" s="2">
        <v>1</v>
      </c>
      <c r="BG183" s="2" t="s">
        <v>143</v>
      </c>
      <c r="BH183" s="10">
        <f>IFERROR(VLOOKUP(BG183,Dicionário!$A:$B,2,0),"CONFERIR")</f>
        <v>1</v>
      </c>
      <c r="BI183" s="2">
        <v>0</v>
      </c>
      <c r="BJ183" s="2" t="s">
        <v>144</v>
      </c>
      <c r="BK183" s="10">
        <f>IFERROR(VLOOKUP(BJ183,Dicionário!$A:$B,2,0),"CONFERIR")</f>
        <v>2</v>
      </c>
      <c r="BL183" s="2">
        <v>0</v>
      </c>
      <c r="BM183" s="2" t="s">
        <v>150</v>
      </c>
      <c r="BN183" s="10">
        <f>IFERROR(VLOOKUP(BM183,Dicionário!$A:$B,2,0),"CONFERIR")</f>
        <v>2</v>
      </c>
      <c r="BO183" s="2">
        <v>16</v>
      </c>
      <c r="BP183" s="2" t="s">
        <v>146</v>
      </c>
      <c r="BQ183" s="10">
        <f>IFERROR(VLOOKUP(BP183,Dicionário!$A:$B,2,0),"CONFERIR")</f>
        <v>2</v>
      </c>
      <c r="BR183" s="2">
        <v>151</v>
      </c>
      <c r="BS183" s="2" t="s">
        <v>146</v>
      </c>
      <c r="BT183" s="10">
        <f>IFERROR(VLOOKUP(BS183,Dicionário!$A:$B,2,0),"CONFERIR")</f>
        <v>2</v>
      </c>
      <c r="BU183" s="2">
        <v>15</v>
      </c>
      <c r="BV183" s="2" t="s">
        <v>147</v>
      </c>
      <c r="BW183" s="10">
        <f>IFERROR(VLOOKUP(BV183,Dicionário!$A:$B,2,0),"CONFERIR")</f>
        <v>2</v>
      </c>
      <c r="BX183" s="2" t="s">
        <v>148</v>
      </c>
      <c r="BY183" s="2">
        <v>40</v>
      </c>
      <c r="BZ183" s="2" t="s">
        <v>149</v>
      </c>
      <c r="CA183" s="10">
        <f>IFERROR(VLOOKUP(BZ183,Dicionário!$A:$B,2,0),"CONFERIR")</f>
        <v>2</v>
      </c>
      <c r="CB183" s="2">
        <v>400</v>
      </c>
      <c r="CC183" s="2">
        <v>0</v>
      </c>
      <c r="CD183" s="2" t="s">
        <v>150</v>
      </c>
      <c r="CE183" s="10">
        <f>IFERROR(VLOOKUP(CD183,Dicionário!$A:$B,2,0),"CONFERIR")</f>
        <v>2</v>
      </c>
      <c r="CF183" s="2">
        <v>0</v>
      </c>
      <c r="CG183" s="2" t="s">
        <v>150</v>
      </c>
      <c r="CH183" s="10">
        <f>IFERROR(VLOOKUP(CG183,Dicionário!$A:$B,2,0),"CONFERIR")</f>
        <v>2</v>
      </c>
      <c r="CI183" s="2">
        <v>0</v>
      </c>
      <c r="CJ183" s="2" t="s">
        <v>150</v>
      </c>
      <c r="CK183" s="10">
        <f>IFERROR(VLOOKUP(CJ183,Dicionário!$A:$B,2,0),"CONFERIR")</f>
        <v>2</v>
      </c>
      <c r="CM183" s="2">
        <v>0</v>
      </c>
      <c r="CN183" s="2">
        <v>0</v>
      </c>
      <c r="CO183" s="2">
        <v>0</v>
      </c>
      <c r="CP183" s="2" t="s">
        <v>150</v>
      </c>
      <c r="CQ183" s="10">
        <f>IFERROR(VLOOKUP(CP183,Dicionário!$A:$B,2,0),"CONFERIR")</f>
        <v>2</v>
      </c>
      <c r="CR183" s="2">
        <v>0</v>
      </c>
      <c r="CS183" s="2" t="s">
        <v>150</v>
      </c>
      <c r="CT183" s="10">
        <f>IFERROR(VLOOKUP(CS183,Dicionário!A:B,2,0),"Conferir")</f>
        <v>2</v>
      </c>
      <c r="CU183" s="2">
        <v>0</v>
      </c>
      <c r="CV183" s="2" t="s">
        <v>150</v>
      </c>
      <c r="CW183" s="10">
        <f>IFERROR(VLOOKUP(CV183,Dicionário!A:B,2,0),"Conferir")</f>
        <v>2</v>
      </c>
      <c r="CX183" s="2">
        <f t="shared" si="4"/>
        <v>0</v>
      </c>
      <c r="CY183" s="2">
        <v>0</v>
      </c>
      <c r="CZ183" s="2" t="s">
        <v>150</v>
      </c>
      <c r="DA183" s="10">
        <f>IFERROR(VLOOKUP(CZ183,Dicionário!$A:$B,2,0),"CONFERIR")</f>
        <v>2</v>
      </c>
      <c r="DC183" s="2" t="s">
        <v>155</v>
      </c>
      <c r="DD183" s="2" t="s">
        <v>155</v>
      </c>
      <c r="DE183" s="10">
        <f>IFERROR(VLOOKUP(DD183,Dicionário!A:B,2,0),"Conferir")</f>
        <v>1</v>
      </c>
      <c r="DF183" s="2" t="s">
        <v>156</v>
      </c>
      <c r="DH183" s="2" t="s">
        <v>157</v>
      </c>
      <c r="DI183" s="10">
        <f>IFERROR(VLOOKUP(DH183,Dicionário!$A:$B,2,0),"CONFERIR")</f>
        <v>2</v>
      </c>
      <c r="DJ183" s="2" t="s">
        <v>158</v>
      </c>
      <c r="DK183" s="10">
        <f>IFERROR(VLOOKUP(DJ183,Dicionário!A:B,2,0),"Conferir")</f>
        <v>5</v>
      </c>
      <c r="DL183" s="2" t="s">
        <v>230</v>
      </c>
      <c r="DM183" s="10">
        <f>IFERROR(VLOOKUP(DL183,Dicionário!A:B,2,0),"Conferir")</f>
        <v>4</v>
      </c>
      <c r="DN183" s="2" t="s">
        <v>126</v>
      </c>
      <c r="DO183" s="10">
        <f>IFERROR(VLOOKUP(DN183,Dicionário!A:B,2,0),"Conferir")</f>
        <v>2</v>
      </c>
      <c r="DP183" s="2" t="s">
        <v>126</v>
      </c>
      <c r="DQ183" s="10">
        <f>IFERROR(VLOOKUP(DP183,Dicionário!A:B,2,0),"Conferir")</f>
        <v>2</v>
      </c>
      <c r="DS183" s="2">
        <f t="shared" si="5"/>
        <v>3555</v>
      </c>
      <c r="DT183" s="2">
        <f t="shared" si="6"/>
        <v>622</v>
      </c>
      <c r="DU183" s="2">
        <v>18</v>
      </c>
      <c r="DV183" s="2">
        <v>2021</v>
      </c>
    </row>
    <row r="184" spans="1:126" ht="13" x14ac:dyDescent="0.15">
      <c r="A184" s="6">
        <v>44966.587498981477</v>
      </c>
      <c r="B184" s="2" t="s">
        <v>1381</v>
      </c>
      <c r="C184" s="2" t="s">
        <v>1378</v>
      </c>
      <c r="D184" s="2" t="s">
        <v>207</v>
      </c>
      <c r="E184" s="2" t="s">
        <v>125</v>
      </c>
      <c r="F184" s="2" t="s">
        <v>125</v>
      </c>
      <c r="G184" s="2" t="s">
        <v>1379</v>
      </c>
      <c r="H184" s="2">
        <v>5</v>
      </c>
      <c r="I184" s="2">
        <v>5</v>
      </c>
      <c r="J184" s="2" t="s">
        <v>127</v>
      </c>
      <c r="K184" s="2" t="s">
        <v>128</v>
      </c>
      <c r="L184" s="2" t="s">
        <v>221</v>
      </c>
      <c r="M184" s="2" t="s">
        <v>1380</v>
      </c>
      <c r="N184" s="2">
        <v>2023020320</v>
      </c>
      <c r="O184" s="2">
        <v>11949108770</v>
      </c>
      <c r="P184" s="2">
        <v>546092536</v>
      </c>
      <c r="Q184" s="2">
        <v>50179716883</v>
      </c>
      <c r="R184" s="7">
        <v>36564</v>
      </c>
      <c r="S184" s="2" t="s">
        <v>132</v>
      </c>
      <c r="T184" s="2" t="s">
        <v>133</v>
      </c>
      <c r="U184" s="2" t="s">
        <v>1382</v>
      </c>
      <c r="V184" s="8" t="s">
        <v>1383</v>
      </c>
      <c r="W184" s="2" t="s">
        <v>168</v>
      </c>
      <c r="X184" s="2" t="s">
        <v>137</v>
      </c>
      <c r="Y184" s="2" t="s">
        <v>138</v>
      </c>
      <c r="Z184" s="2" t="s">
        <v>139</v>
      </c>
      <c r="AB184" s="2">
        <v>3</v>
      </c>
      <c r="AC184" s="2">
        <v>3</v>
      </c>
      <c r="AD184" s="2">
        <f t="shared" si="0"/>
        <v>6</v>
      </c>
      <c r="AF184" s="2">
        <f t="shared" si="1"/>
        <v>6</v>
      </c>
      <c r="AG184" s="2" t="str">
        <f t="shared" si="2"/>
        <v>Ok</v>
      </c>
      <c r="AH184" s="2" t="s">
        <v>140</v>
      </c>
      <c r="AI184" s="2">
        <v>0</v>
      </c>
      <c r="AJ184" s="2" t="s">
        <v>141</v>
      </c>
      <c r="AK184" s="2">
        <f>IFERROR(VLOOKUP(AJ184,Dicionário!A:B,2,0),"Conferir")</f>
        <v>2</v>
      </c>
      <c r="AL184" s="2">
        <v>1283</v>
      </c>
      <c r="AM184" s="2" t="s">
        <v>142</v>
      </c>
      <c r="AN184" s="9">
        <f>IFERROR(VLOOKUP(AM184,Dicionário!A:B,2,0),"Conferir")</f>
        <v>2</v>
      </c>
      <c r="AO184" s="2">
        <v>0</v>
      </c>
      <c r="AP184" s="2" t="s">
        <v>141</v>
      </c>
      <c r="AQ184" s="2">
        <f>IFERROR(VLOOKUP(AP184,Dicionário!A:B,2,0),"Conferir")</f>
        <v>2</v>
      </c>
      <c r="AR184" s="2">
        <v>0</v>
      </c>
      <c r="AS184" s="2" t="s">
        <v>141</v>
      </c>
      <c r="AT184" s="9">
        <f>IFERROR(VLOOKUP(AS184,Dicionário!A:B,2,0),"Conferir")</f>
        <v>2</v>
      </c>
      <c r="AU184" s="2">
        <v>0</v>
      </c>
      <c r="AV184" s="2">
        <v>0</v>
      </c>
      <c r="AW184" s="2" t="s">
        <v>141</v>
      </c>
      <c r="AX184" s="9">
        <f>IFERROR(VLOOKUP(AW184,Dicionário!A:B,2,0),"Conferir")</f>
        <v>2</v>
      </c>
      <c r="AY184" s="2">
        <v>0</v>
      </c>
      <c r="AZ184" s="2" t="s">
        <v>141</v>
      </c>
      <c r="BA184" s="10">
        <f>IFERROR(VLOOKUP(AZ184,Dicionário!A:B,2,0),"Conferir")</f>
        <v>2</v>
      </c>
      <c r="BB184" s="2">
        <v>0</v>
      </c>
      <c r="BC184" s="2" t="s">
        <v>141</v>
      </c>
      <c r="BD184" s="10">
        <f>IFERROR(VLOOKUP(BC184,Dicionário!A:B,2,0),"Conferir")</f>
        <v>2</v>
      </c>
      <c r="BF184" s="2">
        <v>0</v>
      </c>
      <c r="BG184" s="2" t="s">
        <v>265</v>
      </c>
      <c r="BH184" s="10">
        <f>IFERROR(VLOOKUP(BG184,Dicionário!$A:$B,2,0),"CONFERIR")</f>
        <v>3</v>
      </c>
      <c r="BI184" s="2">
        <v>0</v>
      </c>
      <c r="BJ184" s="2" t="s">
        <v>238</v>
      </c>
      <c r="BK184" s="10">
        <f>IFERROR(VLOOKUP(BJ184,Dicionário!$A:$B,2,0),"CONFERIR")</f>
        <v>2</v>
      </c>
      <c r="BL184" s="2">
        <v>0</v>
      </c>
      <c r="BM184" s="2" t="s">
        <v>150</v>
      </c>
      <c r="BN184" s="10">
        <f>IFERROR(VLOOKUP(BM184,Dicionário!$A:$B,2,0),"CONFERIR")</f>
        <v>2</v>
      </c>
      <c r="BO184" s="2">
        <v>271</v>
      </c>
      <c r="BP184" s="2" t="s">
        <v>146</v>
      </c>
      <c r="BQ184" s="10">
        <f>IFERROR(VLOOKUP(BP184,Dicionário!$A:$B,2,0),"CONFERIR")</f>
        <v>2</v>
      </c>
      <c r="BR184" s="2">
        <v>308</v>
      </c>
      <c r="BS184" s="2" t="s">
        <v>146</v>
      </c>
      <c r="BT184" s="10">
        <f>IFERROR(VLOOKUP(BS184,Dicionário!$A:$B,2,0),"CONFERIR")</f>
        <v>2</v>
      </c>
      <c r="BU184" s="2">
        <v>40</v>
      </c>
      <c r="BV184" s="2" t="s">
        <v>147</v>
      </c>
      <c r="BW184" s="10">
        <f>IFERROR(VLOOKUP(BV184,Dicionário!$A:$B,2,0),"CONFERIR")</f>
        <v>2</v>
      </c>
      <c r="BX184" s="2" t="s">
        <v>148</v>
      </c>
      <c r="BY184" s="2">
        <v>35</v>
      </c>
      <c r="BZ184" s="2" t="s">
        <v>149</v>
      </c>
      <c r="CA184" s="10">
        <f>IFERROR(VLOOKUP(BZ184,Dicionário!$A:$B,2,0),"CONFERIR")</f>
        <v>2</v>
      </c>
      <c r="CB184" s="2">
        <v>600</v>
      </c>
      <c r="CC184" s="2">
        <v>0</v>
      </c>
      <c r="CD184" s="2" t="s">
        <v>150</v>
      </c>
      <c r="CE184" s="10">
        <f>IFERROR(VLOOKUP(CD184,Dicionário!$A:$B,2,0),"CONFERIR")</f>
        <v>2</v>
      </c>
      <c r="CF184" s="2">
        <v>304</v>
      </c>
      <c r="CG184" s="2" t="s">
        <v>151</v>
      </c>
      <c r="CH184" s="10">
        <f>IFERROR(VLOOKUP(CG184,Dicionário!$A:$B,2,0),"CONFERIR")</f>
        <v>2</v>
      </c>
      <c r="CI184" s="2">
        <v>615</v>
      </c>
      <c r="CJ184" s="2" t="s">
        <v>152</v>
      </c>
      <c r="CK184" s="10">
        <f>IFERROR(VLOOKUP(CJ184,Dicionário!$A:$B,2,0),"CONFERIR")</f>
        <v>2</v>
      </c>
      <c r="CL184" s="2" t="s">
        <v>1384</v>
      </c>
      <c r="CM184" s="2">
        <v>0</v>
      </c>
      <c r="CN184" s="2">
        <v>0</v>
      </c>
      <c r="CO184" s="2">
        <v>0</v>
      </c>
      <c r="CP184" s="2" t="s">
        <v>150</v>
      </c>
      <c r="CQ184" s="10">
        <f>IFERROR(VLOOKUP(CP184,Dicionário!$A:$B,2,0),"CONFERIR")</f>
        <v>2</v>
      </c>
      <c r="CR184" s="2">
        <v>450</v>
      </c>
      <c r="CS184" s="2" t="s">
        <v>154</v>
      </c>
      <c r="CT184" s="10">
        <f>IFERROR(VLOOKUP(CS184,Dicionário!A:B,2,0),"Conferir")</f>
        <v>2</v>
      </c>
      <c r="CU184" s="2">
        <v>249</v>
      </c>
      <c r="CV184" s="2" t="s">
        <v>154</v>
      </c>
      <c r="CW184" s="10">
        <f>IFERROR(VLOOKUP(CV184,Dicionário!A:B,2,0),"Conferir")</f>
        <v>2</v>
      </c>
      <c r="CX184" s="2">
        <f t="shared" si="4"/>
        <v>-16.75</v>
      </c>
      <c r="CY184" s="2">
        <v>3500</v>
      </c>
      <c r="CZ184" s="2" t="s">
        <v>177</v>
      </c>
      <c r="DA184" s="10">
        <f>IFERROR(VLOOKUP(CZ184,Dicionário!$A:$B,2,0),"CONFERIR")</f>
        <v>0</v>
      </c>
      <c r="DB184" s="2" t="s">
        <v>1385</v>
      </c>
      <c r="DC184" s="2" t="s">
        <v>155</v>
      </c>
      <c r="DD184" s="2" t="s">
        <v>190</v>
      </c>
      <c r="DE184" s="10">
        <f>IFERROR(VLOOKUP(DD184,Dicionário!A:B,2,0),"Conferir")</f>
        <v>2</v>
      </c>
      <c r="DF184" s="2" t="s">
        <v>156</v>
      </c>
      <c r="DH184" s="2" t="s">
        <v>157</v>
      </c>
      <c r="DI184" s="10">
        <f>IFERROR(VLOOKUP(DH184,Dicionário!$A:$B,2,0),"CONFERIR")</f>
        <v>2</v>
      </c>
      <c r="DJ184" s="2" t="s">
        <v>230</v>
      </c>
      <c r="DK184" s="10">
        <f>IFERROR(VLOOKUP(DJ184,Dicionário!A:B,2,0),"Conferir")</f>
        <v>4</v>
      </c>
      <c r="DL184" s="2" t="s">
        <v>229</v>
      </c>
      <c r="DM184" s="10">
        <f>IFERROR(VLOOKUP(DL184,Dicionário!A:B,2,0),"Conferir")</f>
        <v>2</v>
      </c>
      <c r="DN184" s="2" t="s">
        <v>126</v>
      </c>
      <c r="DO184" s="10">
        <f>IFERROR(VLOOKUP(DN184,Dicionário!A:B,2,0),"Conferir")</f>
        <v>2</v>
      </c>
      <c r="DP184" s="2" t="s">
        <v>125</v>
      </c>
      <c r="DQ184" s="10">
        <f>IFERROR(VLOOKUP(DP184,Dicionário!A:B,2,0),"Conferir")</f>
        <v>1</v>
      </c>
      <c r="DR184" s="2" t="s">
        <v>1386</v>
      </c>
      <c r="DS184" s="2">
        <f t="shared" si="5"/>
        <v>1283</v>
      </c>
      <c r="DT184" s="2">
        <f t="shared" si="6"/>
        <v>6123</v>
      </c>
      <c r="DU184" s="2">
        <v>23</v>
      </c>
      <c r="DV184" s="2">
        <v>2022</v>
      </c>
    </row>
    <row r="185" spans="1:126" ht="13" x14ac:dyDescent="0.15">
      <c r="A185" s="6">
        <v>44965.639360555557</v>
      </c>
      <c r="B185" s="2" t="s">
        <v>583</v>
      </c>
      <c r="C185" s="2" t="s">
        <v>580</v>
      </c>
      <c r="D185" s="2" t="s">
        <v>207</v>
      </c>
      <c r="E185" s="2" t="s">
        <v>125</v>
      </c>
      <c r="F185" s="2" t="s">
        <v>125</v>
      </c>
      <c r="G185" s="2" t="s">
        <v>581</v>
      </c>
      <c r="H185" s="2">
        <v>10</v>
      </c>
      <c r="I185" s="2">
        <v>5</v>
      </c>
      <c r="J185" s="2" t="s">
        <v>127</v>
      </c>
      <c r="K185" s="2" t="s">
        <v>128</v>
      </c>
      <c r="L185" s="2" t="s">
        <v>163</v>
      </c>
      <c r="M185" s="2" t="s">
        <v>582</v>
      </c>
      <c r="N185" s="2">
        <v>2023020097</v>
      </c>
      <c r="O185" s="2">
        <v>11944496338</v>
      </c>
      <c r="P185" s="2">
        <v>684414156</v>
      </c>
      <c r="Q185" s="8" t="s">
        <v>584</v>
      </c>
      <c r="R185" s="7">
        <v>33781</v>
      </c>
      <c r="S185" s="2" t="s">
        <v>132</v>
      </c>
      <c r="T185" s="2" t="s">
        <v>133</v>
      </c>
      <c r="U185" s="2" t="s">
        <v>585</v>
      </c>
      <c r="V185" s="8" t="s">
        <v>586</v>
      </c>
      <c r="W185" s="2" t="s">
        <v>168</v>
      </c>
      <c r="X185" s="2" t="s">
        <v>137</v>
      </c>
      <c r="Y185" s="2" t="s">
        <v>138</v>
      </c>
      <c r="Z185" s="2" t="s">
        <v>139</v>
      </c>
      <c r="AB185" s="2">
        <v>3</v>
      </c>
      <c r="AC185" s="2">
        <v>3</v>
      </c>
      <c r="AD185" s="2">
        <f t="shared" si="0"/>
        <v>6</v>
      </c>
      <c r="AF185" s="2">
        <f t="shared" si="1"/>
        <v>6</v>
      </c>
      <c r="AG185" s="2" t="str">
        <f t="shared" si="2"/>
        <v>Ok</v>
      </c>
      <c r="AH185" s="2" t="s">
        <v>140</v>
      </c>
      <c r="AI185" s="2">
        <v>0</v>
      </c>
      <c r="AJ185" s="2" t="s">
        <v>141</v>
      </c>
      <c r="AK185" s="2">
        <f>IFERROR(VLOOKUP(AJ185,Dicionário!A:B,2,0),"Conferir")</f>
        <v>2</v>
      </c>
      <c r="AL185" s="2">
        <v>0</v>
      </c>
      <c r="AM185" s="2" t="s">
        <v>141</v>
      </c>
      <c r="AN185" s="9">
        <f>IFERROR(VLOOKUP(AM185,Dicionário!A:B,2,0),"Conferir")</f>
        <v>2</v>
      </c>
      <c r="AO185" s="2">
        <v>1060</v>
      </c>
      <c r="AP185" s="2" t="s">
        <v>587</v>
      </c>
      <c r="AQ185" s="2">
        <f>IFERROR(VLOOKUP(AP185,Dicionário!A:B,2,0),"Conferir")</f>
        <v>2</v>
      </c>
      <c r="AR185" s="2">
        <v>0</v>
      </c>
      <c r="AS185" s="2" t="s">
        <v>141</v>
      </c>
      <c r="AT185" s="9">
        <f>IFERROR(VLOOKUP(AS185,Dicionário!A:B,2,0),"Conferir")</f>
        <v>2</v>
      </c>
      <c r="AU185" s="2">
        <v>0</v>
      </c>
      <c r="AV185" s="2">
        <f t="shared" ref="AV185:AV220" si="22">ROUND(AU185+CX185,0)</f>
        <v>0</v>
      </c>
      <c r="AW185" s="2" t="s">
        <v>141</v>
      </c>
      <c r="AX185" s="9">
        <f>IFERROR(VLOOKUP(AW185,Dicionário!A:B,2,0),"Conferir")</f>
        <v>2</v>
      </c>
      <c r="AY185" s="2">
        <v>0</v>
      </c>
      <c r="AZ185" s="2" t="s">
        <v>141</v>
      </c>
      <c r="BA185" s="10">
        <f>IFERROR(VLOOKUP(AZ185,Dicionário!A:B,2,0),"Conferir")</f>
        <v>2</v>
      </c>
      <c r="BB185" s="2">
        <v>650</v>
      </c>
      <c r="BC185" s="2" t="s">
        <v>351</v>
      </c>
      <c r="BD185" s="10">
        <f>IFERROR(VLOOKUP(BC185,Dicionário!A:B,2,0),"Conferir")</f>
        <v>2</v>
      </c>
      <c r="BF185" s="2">
        <v>0</v>
      </c>
      <c r="BG185" s="2" t="s">
        <v>172</v>
      </c>
      <c r="BH185" s="10">
        <f>IFERROR(VLOOKUP(BG185,Dicionário!$A:$B,2,0),"CONFERIR")</f>
        <v>2</v>
      </c>
      <c r="BI185" s="2">
        <v>743</v>
      </c>
      <c r="BJ185" s="2" t="s">
        <v>173</v>
      </c>
      <c r="BK185" s="10">
        <f>IFERROR(VLOOKUP(BJ185,Dicionário!$A:$B,2,0),"CONFERIR")</f>
        <v>2</v>
      </c>
      <c r="BL185" s="2">
        <v>40</v>
      </c>
      <c r="BM185" s="2" t="s">
        <v>227</v>
      </c>
      <c r="BN185" s="10">
        <f>IFERROR(VLOOKUP(BM185,Dicionário!$A:$B,2,0),"CONFERIR")</f>
        <v>0</v>
      </c>
      <c r="BO185" s="2">
        <v>42</v>
      </c>
      <c r="BP185" s="2" t="s">
        <v>146</v>
      </c>
      <c r="BQ185" s="10">
        <f>IFERROR(VLOOKUP(BP185,Dicionário!$A:$B,2,0),"CONFERIR")</f>
        <v>2</v>
      </c>
      <c r="BR185" s="2">
        <v>117</v>
      </c>
      <c r="BS185" s="2" t="s">
        <v>146</v>
      </c>
      <c r="BT185" s="10">
        <f>IFERROR(VLOOKUP(BS185,Dicionário!$A:$B,2,0),"CONFERIR")</f>
        <v>2</v>
      </c>
      <c r="BU185" s="2">
        <v>34</v>
      </c>
      <c r="BV185" s="2" t="s">
        <v>588</v>
      </c>
      <c r="BW185" s="10">
        <f>IFERROR(VLOOKUP(BV185,Dicionário!$A:$B,2,0),"CONFERIR")</f>
        <v>0</v>
      </c>
      <c r="BX185" s="2" t="s">
        <v>148</v>
      </c>
      <c r="BY185" s="2">
        <v>33</v>
      </c>
      <c r="BZ185" s="2" t="s">
        <v>266</v>
      </c>
      <c r="CA185" s="10">
        <f>IFERROR(VLOOKUP(BZ185,Dicionário!$A:$B,2,0),"CONFERIR")</f>
        <v>0</v>
      </c>
      <c r="CB185" s="2">
        <v>0</v>
      </c>
      <c r="CC185" s="2">
        <v>25</v>
      </c>
      <c r="CD185" s="2" t="s">
        <v>589</v>
      </c>
      <c r="CE185" s="10">
        <f>IFERROR(VLOOKUP(CD185,Dicionário!$A:$B,2,0),"CONFERIR")</f>
        <v>1</v>
      </c>
      <c r="CF185" s="2">
        <v>0</v>
      </c>
      <c r="CG185" s="2" t="s">
        <v>150</v>
      </c>
      <c r="CH185" s="10">
        <f>IFERROR(VLOOKUP(CG185,Dicionário!$A:$B,2,0),"CONFERIR")</f>
        <v>2</v>
      </c>
      <c r="CI185" s="2">
        <v>95</v>
      </c>
      <c r="CJ185" s="2" t="s">
        <v>175</v>
      </c>
      <c r="CK185" s="10">
        <f>IFERROR(VLOOKUP(CJ185,Dicionário!$A:$B,2,0),"CONFERIR")</f>
        <v>2</v>
      </c>
      <c r="CL185" s="2" t="s">
        <v>590</v>
      </c>
      <c r="CM185" s="2">
        <v>0</v>
      </c>
      <c r="CN185" s="2">
        <v>0</v>
      </c>
      <c r="CO185" s="2">
        <v>0</v>
      </c>
      <c r="CP185" s="2" t="s">
        <v>150</v>
      </c>
      <c r="CQ185" s="10">
        <f>IFERROR(VLOOKUP(CP185,Dicionário!$A:$B,2,0),"CONFERIR")</f>
        <v>2</v>
      </c>
      <c r="CR185" s="2">
        <v>0</v>
      </c>
      <c r="CS185" s="2" t="s">
        <v>150</v>
      </c>
      <c r="CT185" s="10">
        <f>IFERROR(VLOOKUP(CS185,Dicionário!A:B,2,0),"Conferir")</f>
        <v>2</v>
      </c>
      <c r="CU185" s="2">
        <v>0</v>
      </c>
      <c r="CV185" s="2" t="s">
        <v>150</v>
      </c>
      <c r="CW185" s="10">
        <f>IFERROR(VLOOKUP(CV185,Dicionário!A:B,2,0),"Conferir")</f>
        <v>2</v>
      </c>
      <c r="CX185" s="2">
        <f t="shared" si="4"/>
        <v>0</v>
      </c>
      <c r="CY185" s="2">
        <v>0</v>
      </c>
      <c r="CZ185" s="2" t="s">
        <v>150</v>
      </c>
      <c r="DA185" s="10">
        <f>IFERROR(VLOOKUP(CZ185,Dicionário!$A:$B,2,0),"CONFERIR")</f>
        <v>2</v>
      </c>
      <c r="DB185" s="2" t="s">
        <v>591</v>
      </c>
      <c r="DC185" s="2" t="s">
        <v>155</v>
      </c>
      <c r="DD185" s="2" t="s">
        <v>155</v>
      </c>
      <c r="DE185" s="10">
        <f>IFERROR(VLOOKUP(DD185,Dicionário!A:B,2,0),"Conferir")</f>
        <v>1</v>
      </c>
      <c r="DF185" s="2" t="s">
        <v>156</v>
      </c>
      <c r="DH185" s="2" t="s">
        <v>157</v>
      </c>
      <c r="DI185" s="10">
        <f>IFERROR(VLOOKUP(DH185,Dicionário!$A:$B,2,0),"CONFERIR")</f>
        <v>2</v>
      </c>
      <c r="DJ185" s="2" t="s">
        <v>519</v>
      </c>
      <c r="DK185" s="10">
        <f>IFERROR(VLOOKUP(DJ185,Dicionário!A:B,2,0),"Conferir")</f>
        <v>1</v>
      </c>
      <c r="DL185" s="2" t="s">
        <v>319</v>
      </c>
      <c r="DM185" s="10">
        <f>IFERROR(VLOOKUP(DL185,Dicionário!A:B,2,0),"Conferir")</f>
        <v>3</v>
      </c>
      <c r="DN185" s="2" t="s">
        <v>126</v>
      </c>
      <c r="DO185" s="10">
        <f>IFERROR(VLOOKUP(DN185,Dicionário!A:B,2,0),"Conferir")</f>
        <v>2</v>
      </c>
      <c r="DP185" s="2" t="s">
        <v>126</v>
      </c>
      <c r="DQ185" s="10">
        <f>IFERROR(VLOOKUP(DP185,Dicionário!A:B,2,0),"Conferir")</f>
        <v>2</v>
      </c>
      <c r="DS185" s="2">
        <f t="shared" si="5"/>
        <v>1710</v>
      </c>
      <c r="DT185" s="2">
        <f t="shared" si="6"/>
        <v>1129</v>
      </c>
      <c r="DU185" s="2">
        <v>31</v>
      </c>
      <c r="DV185" s="2">
        <v>2022</v>
      </c>
    </row>
    <row r="186" spans="1:126" ht="13" x14ac:dyDescent="0.15">
      <c r="A186" s="6">
        <v>44966.450655451394</v>
      </c>
      <c r="B186" s="2" t="s">
        <v>1111</v>
      </c>
      <c r="C186" s="2" t="s">
        <v>1109</v>
      </c>
      <c r="D186" s="2" t="s">
        <v>335</v>
      </c>
      <c r="E186" s="2" t="s">
        <v>125</v>
      </c>
      <c r="F186" s="2" t="s">
        <v>125</v>
      </c>
      <c r="G186" s="2" t="s">
        <v>126</v>
      </c>
      <c r="H186" s="2">
        <v>3</v>
      </c>
      <c r="I186" s="2">
        <v>3</v>
      </c>
      <c r="J186" s="2" t="s">
        <v>127</v>
      </c>
      <c r="K186" s="2" t="s">
        <v>128</v>
      </c>
      <c r="L186" s="2" t="s">
        <v>163</v>
      </c>
      <c r="M186" s="2" t="s">
        <v>1110</v>
      </c>
      <c r="N186" s="2">
        <v>2023020228</v>
      </c>
      <c r="O186" s="2">
        <v>11982131692</v>
      </c>
      <c r="P186" s="2" t="s">
        <v>1112</v>
      </c>
      <c r="Q186" s="2">
        <v>46843904890</v>
      </c>
      <c r="R186" s="7">
        <v>37265</v>
      </c>
      <c r="S186" s="2" t="s">
        <v>224</v>
      </c>
      <c r="T186" s="2" t="s">
        <v>133</v>
      </c>
      <c r="U186" s="2" t="s">
        <v>1113</v>
      </c>
      <c r="V186" s="8" t="s">
        <v>1114</v>
      </c>
      <c r="W186" s="2" t="s">
        <v>1115</v>
      </c>
      <c r="X186" s="2" t="s">
        <v>137</v>
      </c>
      <c r="Y186" s="2" t="s">
        <v>138</v>
      </c>
      <c r="Z186" s="2" t="s">
        <v>139</v>
      </c>
      <c r="AB186" s="2">
        <v>4</v>
      </c>
      <c r="AC186" s="2">
        <v>4</v>
      </c>
      <c r="AD186" s="2">
        <f t="shared" si="0"/>
        <v>8</v>
      </c>
      <c r="AF186" s="2">
        <f t="shared" si="1"/>
        <v>8</v>
      </c>
      <c r="AG186" s="2" t="str">
        <f t="shared" si="2"/>
        <v>Ok</v>
      </c>
      <c r="AH186" s="2" t="s">
        <v>169</v>
      </c>
      <c r="AI186" s="2">
        <v>0</v>
      </c>
      <c r="AJ186" s="2" t="s">
        <v>141</v>
      </c>
      <c r="AK186" s="2">
        <f>IFERROR(VLOOKUP(AJ186,Dicionário!A:B,2,0),"Conferir")</f>
        <v>2</v>
      </c>
      <c r="AL186" s="2">
        <v>1700</v>
      </c>
      <c r="AM186" s="2" t="s">
        <v>142</v>
      </c>
      <c r="AN186" s="9">
        <f>IFERROR(VLOOKUP(AM186,Dicionário!A:B,2,0),"Conferir")</f>
        <v>2</v>
      </c>
      <c r="AO186" s="2">
        <v>600</v>
      </c>
      <c r="AP186" s="2" t="s">
        <v>351</v>
      </c>
      <c r="AQ186" s="2">
        <f>IFERROR(VLOOKUP(AP186,Dicionário!A:B,2,0),"Conferir")</f>
        <v>2</v>
      </c>
      <c r="AR186" s="2">
        <v>0</v>
      </c>
      <c r="AS186" s="2" t="s">
        <v>141</v>
      </c>
      <c r="AT186" s="9">
        <f>IFERROR(VLOOKUP(AS186,Dicionário!A:B,2,0),"Conferir")</f>
        <v>2</v>
      </c>
      <c r="AU186" s="2">
        <v>0</v>
      </c>
      <c r="AV186" s="2">
        <f t="shared" si="22"/>
        <v>0</v>
      </c>
      <c r="AW186" s="2" t="s">
        <v>141</v>
      </c>
      <c r="AX186" s="9">
        <f>IFERROR(VLOOKUP(AW186,Dicionário!A:B,2,0),"Conferir")</f>
        <v>2</v>
      </c>
      <c r="AY186" s="2">
        <v>0</v>
      </c>
      <c r="AZ186" s="2" t="s">
        <v>141</v>
      </c>
      <c r="BA186" s="10">
        <f>IFERROR(VLOOKUP(AZ186,Dicionário!A:B,2,0),"Conferir")</f>
        <v>2</v>
      </c>
      <c r="BB186" s="2">
        <v>0</v>
      </c>
      <c r="BC186" s="2" t="s">
        <v>141</v>
      </c>
      <c r="BD186" s="10">
        <f>IFERROR(VLOOKUP(BC186,Dicionário!A:B,2,0),"Conferir")</f>
        <v>2</v>
      </c>
      <c r="BF186" s="2">
        <v>0</v>
      </c>
      <c r="BG186" s="2" t="s">
        <v>265</v>
      </c>
      <c r="BH186" s="10">
        <f>IFERROR(VLOOKUP(BG186,Dicionário!$A:$B,2,0),"CONFERIR")</f>
        <v>3</v>
      </c>
      <c r="BI186" s="2">
        <v>0</v>
      </c>
      <c r="BJ186" s="2" t="s">
        <v>144</v>
      </c>
      <c r="BK186" s="10">
        <f>IFERROR(VLOOKUP(BJ186,Dicionário!$A:$B,2,0),"CONFERIR")</f>
        <v>2</v>
      </c>
      <c r="BL186" s="2">
        <v>904</v>
      </c>
      <c r="BM186" s="2" t="s">
        <v>145</v>
      </c>
      <c r="BN186" s="10">
        <f>IFERROR(VLOOKUP(BM186,Dicionário!$A:$B,2,0),"CONFERIR")</f>
        <v>2</v>
      </c>
      <c r="BO186" s="2">
        <v>84</v>
      </c>
      <c r="BP186" s="2" t="s">
        <v>146</v>
      </c>
      <c r="BQ186" s="10">
        <f>IFERROR(VLOOKUP(BP186,Dicionário!$A:$B,2,0),"CONFERIR")</f>
        <v>2</v>
      </c>
      <c r="BR186" s="2">
        <v>117</v>
      </c>
      <c r="BS186" s="2" t="s">
        <v>146</v>
      </c>
      <c r="BT186" s="10">
        <f>IFERROR(VLOOKUP(BS186,Dicionário!$A:$B,2,0),"CONFERIR")</f>
        <v>2</v>
      </c>
      <c r="BU186" s="2">
        <v>0</v>
      </c>
      <c r="BV186" s="2" t="s">
        <v>150</v>
      </c>
      <c r="BW186" s="10">
        <f>IFERROR(VLOOKUP(BV186,Dicionário!$A:$B,2,0),"CONFERIR")</f>
        <v>2</v>
      </c>
      <c r="BX186" s="2" t="s">
        <v>202</v>
      </c>
      <c r="BY186" s="2">
        <v>33</v>
      </c>
      <c r="BZ186" s="2" t="s">
        <v>149</v>
      </c>
      <c r="CA186" s="10">
        <f>IFERROR(VLOOKUP(BZ186,Dicionário!$A:$B,2,0),"CONFERIR")</f>
        <v>2</v>
      </c>
      <c r="CB186" s="2">
        <v>200</v>
      </c>
      <c r="CC186" s="2">
        <v>0</v>
      </c>
      <c r="CD186" s="2" t="s">
        <v>150</v>
      </c>
      <c r="CE186" s="10">
        <f>IFERROR(VLOOKUP(CD186,Dicionário!$A:$B,2,0),"CONFERIR")</f>
        <v>2</v>
      </c>
      <c r="CF186" s="2">
        <v>0</v>
      </c>
      <c r="CG186" s="2" t="s">
        <v>150</v>
      </c>
      <c r="CH186" s="10">
        <f>IFERROR(VLOOKUP(CG186,Dicionário!$A:$B,2,0),"CONFERIR")</f>
        <v>2</v>
      </c>
      <c r="CI186" s="2">
        <v>128</v>
      </c>
      <c r="CJ186" s="2" t="s">
        <v>175</v>
      </c>
      <c r="CK186" s="10">
        <f>IFERROR(VLOOKUP(CJ186,Dicionário!$A:$B,2,0),"CONFERIR")</f>
        <v>2</v>
      </c>
      <c r="CL186" s="2" t="s">
        <v>1116</v>
      </c>
      <c r="CM186" s="2">
        <v>0</v>
      </c>
      <c r="CN186" s="2">
        <v>0</v>
      </c>
      <c r="CO186" s="2">
        <v>0</v>
      </c>
      <c r="CP186" s="2" t="s">
        <v>150</v>
      </c>
      <c r="CQ186" s="10">
        <f>IFERROR(VLOOKUP(CP186,Dicionário!$A:$B,2,0),"CONFERIR")</f>
        <v>2</v>
      </c>
      <c r="CR186" s="2">
        <v>0</v>
      </c>
      <c r="CS186" s="2" t="s">
        <v>150</v>
      </c>
      <c r="CT186" s="10">
        <f>IFERROR(VLOOKUP(CS186,Dicionário!A:B,2,0),"Conferir")</f>
        <v>2</v>
      </c>
      <c r="CU186" s="2">
        <v>0</v>
      </c>
      <c r="CV186" s="2" t="s">
        <v>150</v>
      </c>
      <c r="CW186" s="10">
        <f>IFERROR(VLOOKUP(CV186,Dicionário!A:B,2,0),"Conferir")</f>
        <v>2</v>
      </c>
      <c r="CX186" s="2">
        <f t="shared" si="4"/>
        <v>0</v>
      </c>
      <c r="CY186" s="2">
        <v>0</v>
      </c>
      <c r="CZ186" s="2" t="s">
        <v>150</v>
      </c>
      <c r="DA186" s="10">
        <f>IFERROR(VLOOKUP(CZ186,Dicionário!$A:$B,2,0),"CONFERIR")</f>
        <v>2</v>
      </c>
      <c r="DC186" s="2" t="s">
        <v>155</v>
      </c>
      <c r="DD186" s="2" t="s">
        <v>155</v>
      </c>
      <c r="DE186" s="10">
        <f>IFERROR(VLOOKUP(DD186,Dicionário!A:B,2,0),"Conferir")</f>
        <v>1</v>
      </c>
      <c r="DF186" s="2" t="s">
        <v>156</v>
      </c>
      <c r="DH186" s="2" t="s">
        <v>157</v>
      </c>
      <c r="DI186" s="10">
        <f>IFERROR(VLOOKUP(DH186,Dicionário!$A:$B,2,0),"CONFERIR")</f>
        <v>2</v>
      </c>
      <c r="DJ186" s="2" t="s">
        <v>158</v>
      </c>
      <c r="DK186" s="10">
        <f>IFERROR(VLOOKUP(DJ186,Dicionário!A:B,2,0),"Conferir")</f>
        <v>5</v>
      </c>
      <c r="DL186" s="2" t="s">
        <v>158</v>
      </c>
      <c r="DM186" s="10">
        <f>IFERROR(VLOOKUP(DL186,Dicionário!A:B,2,0),"Conferir")</f>
        <v>5</v>
      </c>
      <c r="DN186" s="2" t="s">
        <v>126</v>
      </c>
      <c r="DO186" s="10">
        <f>IFERROR(VLOOKUP(DN186,Dicionário!A:B,2,0),"Conferir")</f>
        <v>2</v>
      </c>
      <c r="DP186" s="2" t="s">
        <v>125</v>
      </c>
      <c r="DQ186" s="10">
        <f>IFERROR(VLOOKUP(DP186,Dicionário!A:B,2,0),"Conferir")</f>
        <v>1</v>
      </c>
      <c r="DS186" s="2">
        <f t="shared" si="5"/>
        <v>2300</v>
      </c>
      <c r="DT186" s="2">
        <f t="shared" si="6"/>
        <v>1466</v>
      </c>
      <c r="DU186" s="2">
        <v>21</v>
      </c>
      <c r="DV186" s="2">
        <v>2022</v>
      </c>
    </row>
    <row r="187" spans="1:126" ht="13" x14ac:dyDescent="0.15">
      <c r="A187" s="6">
        <v>44967.571110775461</v>
      </c>
      <c r="B187" s="2" t="s">
        <v>1510</v>
      </c>
      <c r="C187" s="2" t="s">
        <v>1508</v>
      </c>
      <c r="D187" s="2" t="s">
        <v>491</v>
      </c>
      <c r="E187" s="2" t="s">
        <v>125</v>
      </c>
      <c r="F187" s="2" t="s">
        <v>126</v>
      </c>
      <c r="G187" s="2" t="s">
        <v>384</v>
      </c>
      <c r="H187" s="2">
        <v>2</v>
      </c>
      <c r="I187" s="2">
        <v>2</v>
      </c>
      <c r="J187" s="2" t="s">
        <v>127</v>
      </c>
      <c r="K187" s="2" t="s">
        <v>163</v>
      </c>
      <c r="L187" s="2" t="s">
        <v>128</v>
      </c>
      <c r="M187" s="2" t="s">
        <v>1509</v>
      </c>
      <c r="N187" s="2">
        <v>2023020356</v>
      </c>
      <c r="O187" s="2">
        <v>11991562580</v>
      </c>
      <c r="P187" s="2">
        <v>525036672</v>
      </c>
      <c r="Q187" s="2">
        <v>50730895882</v>
      </c>
      <c r="R187" s="7">
        <v>37889</v>
      </c>
      <c r="S187" s="2" t="s">
        <v>132</v>
      </c>
      <c r="T187" s="2" t="s">
        <v>133</v>
      </c>
      <c r="U187" s="2" t="s">
        <v>1511</v>
      </c>
      <c r="V187" s="8" t="s">
        <v>1512</v>
      </c>
      <c r="W187" s="2" t="s">
        <v>1513</v>
      </c>
      <c r="X187" s="2" t="s">
        <v>137</v>
      </c>
      <c r="Y187" s="2" t="s">
        <v>138</v>
      </c>
      <c r="Z187" s="2" t="s">
        <v>139</v>
      </c>
      <c r="AB187" s="2">
        <v>4</v>
      </c>
      <c r="AC187" s="2">
        <v>3</v>
      </c>
      <c r="AD187" s="2">
        <f t="shared" si="0"/>
        <v>6</v>
      </c>
      <c r="AE187" s="2">
        <v>1</v>
      </c>
      <c r="AF187" s="2">
        <f t="shared" si="1"/>
        <v>7</v>
      </c>
      <c r="AG187" s="2" t="str">
        <f t="shared" si="2"/>
        <v>Ok</v>
      </c>
      <c r="AH187" s="2" t="s">
        <v>140</v>
      </c>
      <c r="AI187" s="2">
        <v>648</v>
      </c>
      <c r="AJ187" s="2" t="s">
        <v>142</v>
      </c>
      <c r="AK187" s="2">
        <f>IFERROR(VLOOKUP(AJ187,Dicionário!A:B,2,0),"Conferir")</f>
        <v>2</v>
      </c>
      <c r="AL187" s="2">
        <v>0</v>
      </c>
      <c r="AM187" s="2" t="s">
        <v>141</v>
      </c>
      <c r="AN187" s="9">
        <f>IFERROR(VLOOKUP(AM187,Dicionário!A:B,2,0),"Conferir")</f>
        <v>2</v>
      </c>
      <c r="AO187" s="2">
        <v>2490</v>
      </c>
      <c r="AP187" s="2" t="s">
        <v>142</v>
      </c>
      <c r="AQ187" s="2">
        <f>IFERROR(VLOOKUP(AP187,Dicionário!A:B,2,0),"Conferir")</f>
        <v>2</v>
      </c>
      <c r="AR187" s="2">
        <v>0</v>
      </c>
      <c r="AS187" s="2" t="s">
        <v>141</v>
      </c>
      <c r="AT187" s="9">
        <f>IFERROR(VLOOKUP(AS187,Dicionário!A:B,2,0),"Conferir")</f>
        <v>2</v>
      </c>
      <c r="AU187" s="2">
        <v>0</v>
      </c>
      <c r="AV187" s="2">
        <f t="shared" si="22"/>
        <v>0</v>
      </c>
      <c r="AW187" s="2" t="s">
        <v>141</v>
      </c>
      <c r="AX187" s="9">
        <f>IFERROR(VLOOKUP(AW187,Dicionário!A:B,2,0),"Conferir")</f>
        <v>2</v>
      </c>
      <c r="AY187" s="2">
        <v>0</v>
      </c>
      <c r="AZ187" s="2" t="s">
        <v>141</v>
      </c>
      <c r="BA187" s="10">
        <f>IFERROR(VLOOKUP(AZ187,Dicionário!A:B,2,0),"Conferir")</f>
        <v>2</v>
      </c>
      <c r="BB187" s="2">
        <v>0</v>
      </c>
      <c r="BC187" s="2" t="s">
        <v>141</v>
      </c>
      <c r="BD187" s="10">
        <f>IFERROR(VLOOKUP(BC187,Dicionário!A:B,2,0),"Conferir")</f>
        <v>2</v>
      </c>
      <c r="BE187" s="2" t="s">
        <v>1514</v>
      </c>
      <c r="BF187" s="2">
        <v>0</v>
      </c>
      <c r="BG187" s="2" t="s">
        <v>143</v>
      </c>
      <c r="BH187" s="10">
        <f>IFERROR(VLOOKUP(BG187,Dicionário!$A:$B,2,0),"CONFERIR")</f>
        <v>1</v>
      </c>
      <c r="BI187" s="2">
        <v>0</v>
      </c>
      <c r="BJ187" s="2" t="s">
        <v>144</v>
      </c>
      <c r="BK187" s="10">
        <f>IFERROR(VLOOKUP(BJ187,Dicionário!$A:$B,2,0),"CONFERIR")</f>
        <v>2</v>
      </c>
      <c r="BL187" s="2">
        <v>628</v>
      </c>
      <c r="BM187" s="2" t="s">
        <v>145</v>
      </c>
      <c r="BN187" s="10">
        <f>IFERROR(VLOOKUP(BM187,Dicionário!$A:$B,2,0),"CONFERIR")</f>
        <v>2</v>
      </c>
      <c r="BO187" s="2">
        <v>66</v>
      </c>
      <c r="BP187" s="2" t="s">
        <v>146</v>
      </c>
      <c r="BQ187" s="10">
        <f>IFERROR(VLOOKUP(BP187,Dicionário!$A:$B,2,0),"CONFERIR")</f>
        <v>2</v>
      </c>
      <c r="BR187" s="2">
        <v>123</v>
      </c>
      <c r="BS187" s="2" t="s">
        <v>146</v>
      </c>
      <c r="BT187" s="10">
        <f>IFERROR(VLOOKUP(BS187,Dicionário!$A:$B,2,0),"CONFERIR")</f>
        <v>2</v>
      </c>
      <c r="BU187" s="2">
        <v>0</v>
      </c>
      <c r="BV187" s="2" t="s">
        <v>150</v>
      </c>
      <c r="BW187" s="10">
        <f>IFERROR(VLOOKUP(BV187,Dicionário!$A:$B,2,0),"CONFERIR")</f>
        <v>2</v>
      </c>
      <c r="BX187" s="2" t="s">
        <v>148</v>
      </c>
      <c r="BY187" s="2">
        <v>33</v>
      </c>
      <c r="BZ187" s="2" t="s">
        <v>149</v>
      </c>
      <c r="CA187" s="10">
        <f>IFERROR(VLOOKUP(BZ187,Dicionário!$A:$B,2,0),"CONFERIR")</f>
        <v>2</v>
      </c>
      <c r="CB187" s="2">
        <v>600</v>
      </c>
      <c r="CC187" s="2">
        <v>0</v>
      </c>
      <c r="CD187" s="2" t="s">
        <v>150</v>
      </c>
      <c r="CE187" s="10">
        <f>IFERROR(VLOOKUP(CD187,Dicionário!$A:$B,2,0),"CONFERIR")</f>
        <v>2</v>
      </c>
      <c r="CF187" s="2">
        <v>0</v>
      </c>
      <c r="CG187" s="2" t="s">
        <v>150</v>
      </c>
      <c r="CH187" s="10">
        <f>IFERROR(VLOOKUP(CG187,Dicionário!$A:$B,2,0),"CONFERIR")</f>
        <v>2</v>
      </c>
      <c r="CI187" s="2">
        <v>220</v>
      </c>
      <c r="CJ187" s="2" t="s">
        <v>175</v>
      </c>
      <c r="CK187" s="10">
        <f>IFERROR(VLOOKUP(CJ187,Dicionário!$A:$B,2,0),"CONFERIR")</f>
        <v>2</v>
      </c>
      <c r="CL187" s="2" t="s">
        <v>1515</v>
      </c>
      <c r="CM187" s="2">
        <v>2</v>
      </c>
      <c r="CN187" s="2">
        <v>0</v>
      </c>
      <c r="CO187" s="2">
        <v>2378</v>
      </c>
      <c r="CP187" s="2" t="s">
        <v>154</v>
      </c>
      <c r="CQ187" s="10">
        <f>IFERROR(VLOOKUP(CP187,Dicionário!$A:$B,2,0),"CONFERIR")</f>
        <v>2</v>
      </c>
      <c r="CR187" s="2">
        <v>111</v>
      </c>
      <c r="CS187" s="2" t="s">
        <v>1516</v>
      </c>
      <c r="CT187" s="10">
        <f>IFERROR(VLOOKUP(CS187,Dicionário!A:B,2,0),"Conferir")</f>
        <v>0</v>
      </c>
      <c r="CU187" s="2">
        <v>0</v>
      </c>
      <c r="CV187" s="2" t="s">
        <v>150</v>
      </c>
      <c r="CW187" s="10">
        <f>IFERROR(VLOOKUP(CV187,Dicionário!A:B,2,0),"Conferir")</f>
        <v>2</v>
      </c>
      <c r="CX187" s="2">
        <f t="shared" si="4"/>
        <v>0</v>
      </c>
      <c r="CY187" s="2">
        <v>0</v>
      </c>
      <c r="CZ187" s="2" t="s">
        <v>150</v>
      </c>
      <c r="DA187" s="10">
        <f>IFERROR(VLOOKUP(CZ187,Dicionário!$A:$B,2,0),"CONFERIR")</f>
        <v>2</v>
      </c>
      <c r="DC187" s="2" t="s">
        <v>203</v>
      </c>
      <c r="DD187" s="2" t="s">
        <v>190</v>
      </c>
      <c r="DE187" s="10">
        <f>IFERROR(VLOOKUP(DD187,Dicionário!A:B,2,0),"Conferir")</f>
        <v>2</v>
      </c>
      <c r="DF187" s="2" t="s">
        <v>156</v>
      </c>
      <c r="DG187" s="2" t="s">
        <v>191</v>
      </c>
      <c r="DH187" s="2" t="s">
        <v>157</v>
      </c>
      <c r="DI187" s="10">
        <f>IFERROR(VLOOKUP(DH187,Dicionário!$A:$B,2,0),"CONFERIR")</f>
        <v>2</v>
      </c>
      <c r="DJ187" s="2" t="s">
        <v>158</v>
      </c>
      <c r="DK187" s="10">
        <f>IFERROR(VLOOKUP(DJ187,Dicionário!A:B,2,0),"Conferir")</f>
        <v>5</v>
      </c>
      <c r="DL187" s="2" t="s">
        <v>229</v>
      </c>
      <c r="DM187" s="10">
        <f>IFERROR(VLOOKUP(DL187,Dicionário!A:B,2,0),"Conferir")</f>
        <v>2</v>
      </c>
      <c r="DN187" s="2" t="s">
        <v>125</v>
      </c>
      <c r="DO187" s="10">
        <f>IFERROR(VLOOKUP(DN187,Dicionário!A:B,2,0),"Conferir")</f>
        <v>1</v>
      </c>
      <c r="DP187" s="2" t="s">
        <v>125</v>
      </c>
      <c r="DQ187" s="10">
        <f>IFERROR(VLOOKUP(DP187,Dicionário!A:B,2,0),"Conferir")</f>
        <v>1</v>
      </c>
      <c r="DS187" s="2">
        <f t="shared" si="5"/>
        <v>2490</v>
      </c>
      <c r="DT187" s="2">
        <f t="shared" si="6"/>
        <v>4159</v>
      </c>
      <c r="DU187" s="2">
        <v>20</v>
      </c>
      <c r="DV187" s="2">
        <v>2021</v>
      </c>
    </row>
    <row r="188" spans="1:126" ht="13" x14ac:dyDescent="0.15">
      <c r="A188" s="6">
        <v>44966.469386770834</v>
      </c>
      <c r="B188" s="2" t="s">
        <v>610</v>
      </c>
      <c r="C188" s="2" t="s">
        <v>607</v>
      </c>
      <c r="D188" s="2" t="s">
        <v>269</v>
      </c>
      <c r="E188" s="2" t="s">
        <v>125</v>
      </c>
      <c r="F188" s="2" t="s">
        <v>125</v>
      </c>
      <c r="G188" s="2" t="s">
        <v>608</v>
      </c>
      <c r="H188" s="2">
        <v>2</v>
      </c>
      <c r="I188" s="2" t="s">
        <v>162</v>
      </c>
      <c r="J188" s="2">
        <v>1</v>
      </c>
      <c r="K188" s="2" t="s">
        <v>128</v>
      </c>
      <c r="L188" s="2" t="s">
        <v>163</v>
      </c>
      <c r="M188" s="2" t="s">
        <v>609</v>
      </c>
      <c r="N188" s="2">
        <v>2023020107</v>
      </c>
      <c r="O188" s="2">
        <v>11991002418</v>
      </c>
      <c r="P188" s="2">
        <v>595579577</v>
      </c>
      <c r="Q188" s="2">
        <v>55605213881</v>
      </c>
      <c r="R188" s="7">
        <v>37897</v>
      </c>
      <c r="S188" s="2" t="s">
        <v>132</v>
      </c>
      <c r="T188" s="2" t="s">
        <v>133</v>
      </c>
      <c r="U188" s="2" t="s">
        <v>611</v>
      </c>
      <c r="V188" s="8" t="s">
        <v>612</v>
      </c>
      <c r="W188" s="2" t="s">
        <v>168</v>
      </c>
      <c r="X188" s="2" t="s">
        <v>137</v>
      </c>
      <c r="Y188" s="2" t="s">
        <v>138</v>
      </c>
      <c r="Z188" s="2" t="s">
        <v>139</v>
      </c>
      <c r="AB188" s="2">
        <v>2</v>
      </c>
      <c r="AC188" s="2">
        <v>2</v>
      </c>
      <c r="AD188" s="2">
        <f t="shared" si="0"/>
        <v>4</v>
      </c>
      <c r="AF188" s="2">
        <f t="shared" si="1"/>
        <v>4</v>
      </c>
      <c r="AG188" s="2" t="str">
        <f t="shared" si="2"/>
        <v>Ok</v>
      </c>
      <c r="AH188" s="2" t="s">
        <v>140</v>
      </c>
      <c r="AI188" s="2">
        <v>600</v>
      </c>
      <c r="AJ188" s="2" t="s">
        <v>170</v>
      </c>
      <c r="AK188" s="2">
        <f>IFERROR(VLOOKUP(AJ188,Dicionário!A:B,2,0),"Conferir")</f>
        <v>2</v>
      </c>
      <c r="AL188" s="2">
        <v>1302</v>
      </c>
      <c r="AM188" s="2" t="s">
        <v>351</v>
      </c>
      <c r="AN188" s="9">
        <f>IFERROR(VLOOKUP(AM188,Dicionário!A:B,2,0),"Conferir")</f>
        <v>2</v>
      </c>
      <c r="AO188" s="2">
        <v>0</v>
      </c>
      <c r="AP188" s="2" t="s">
        <v>141</v>
      </c>
      <c r="AQ188" s="2">
        <f>IFERROR(VLOOKUP(AP188,Dicionário!A:B,2,0),"Conferir")</f>
        <v>2</v>
      </c>
      <c r="AR188" s="2">
        <v>0</v>
      </c>
      <c r="AS188" s="2" t="s">
        <v>141</v>
      </c>
      <c r="AT188" s="9">
        <f>IFERROR(VLOOKUP(AS188,Dicionário!A:B,2,0),"Conferir")</f>
        <v>2</v>
      </c>
      <c r="AU188" s="2">
        <v>0</v>
      </c>
      <c r="AV188" s="2">
        <f t="shared" si="22"/>
        <v>0</v>
      </c>
      <c r="AW188" s="2" t="s">
        <v>141</v>
      </c>
      <c r="AX188" s="9">
        <f>IFERROR(VLOOKUP(AW188,Dicionário!A:B,2,0),"Conferir")</f>
        <v>2</v>
      </c>
      <c r="AY188" s="2">
        <v>0</v>
      </c>
      <c r="AZ188" s="2" t="s">
        <v>141</v>
      </c>
      <c r="BA188" s="10">
        <f>IFERROR(VLOOKUP(AZ188,Dicionário!A:B,2,0),"Conferir")</f>
        <v>2</v>
      </c>
      <c r="BB188" s="2">
        <v>0</v>
      </c>
      <c r="BC188" s="2" t="s">
        <v>141</v>
      </c>
      <c r="BD188" s="10">
        <f>IFERROR(VLOOKUP(BC188,Dicionário!A:B,2,0),"Conferir")</f>
        <v>2</v>
      </c>
      <c r="BF188" s="2">
        <v>0</v>
      </c>
      <c r="BG188" s="2" t="s">
        <v>265</v>
      </c>
      <c r="BH188" s="10">
        <f>IFERROR(VLOOKUP(BG188,Dicionário!$A:$B,2,0),"CONFERIR")</f>
        <v>3</v>
      </c>
      <c r="BI188" s="2">
        <v>0</v>
      </c>
      <c r="BJ188" s="2" t="s">
        <v>144</v>
      </c>
      <c r="BK188" s="10">
        <f>IFERROR(VLOOKUP(BJ188,Dicionário!$A:$B,2,0),"CONFERIR")</f>
        <v>2</v>
      </c>
      <c r="BL188" s="2">
        <v>1421</v>
      </c>
      <c r="BM188" s="2" t="s">
        <v>145</v>
      </c>
      <c r="BN188" s="10">
        <f>IFERROR(VLOOKUP(BM188,Dicionário!$A:$B,2,0),"CONFERIR")</f>
        <v>2</v>
      </c>
      <c r="BO188" s="2">
        <v>75</v>
      </c>
      <c r="BP188" s="2" t="s">
        <v>146</v>
      </c>
      <c r="BQ188" s="10">
        <f>IFERROR(VLOOKUP(BP188,Dicionário!$A:$B,2,0),"CONFERIR")</f>
        <v>2</v>
      </c>
      <c r="BR188" s="2">
        <v>86</v>
      </c>
      <c r="BS188" s="2" t="s">
        <v>146</v>
      </c>
      <c r="BT188" s="10">
        <f>IFERROR(VLOOKUP(BS188,Dicionário!$A:$B,2,0),"CONFERIR")</f>
        <v>2</v>
      </c>
      <c r="BU188" s="2">
        <v>0</v>
      </c>
      <c r="BV188" s="2" t="s">
        <v>150</v>
      </c>
      <c r="BW188" s="10">
        <f>IFERROR(VLOOKUP(BV188,Dicionário!$A:$B,2,0),"CONFERIR")</f>
        <v>2</v>
      </c>
      <c r="BX188" s="2" t="s">
        <v>174</v>
      </c>
      <c r="BY188" s="2">
        <v>30</v>
      </c>
      <c r="BZ188" s="2" t="s">
        <v>286</v>
      </c>
      <c r="CA188" s="10">
        <f>IFERROR(VLOOKUP(BZ188,Dicionário!$A:$B,2,0),"CONFERIR")</f>
        <v>1</v>
      </c>
      <c r="CB188" s="2">
        <v>60</v>
      </c>
      <c r="CC188" s="2">
        <v>0</v>
      </c>
      <c r="CD188" s="2" t="s">
        <v>150</v>
      </c>
      <c r="CE188" s="10">
        <f>IFERROR(VLOOKUP(CD188,Dicionário!$A:$B,2,0),"CONFERIR")</f>
        <v>2</v>
      </c>
      <c r="CF188" s="2">
        <v>0</v>
      </c>
      <c r="CG188" s="2" t="s">
        <v>150</v>
      </c>
      <c r="CH188" s="10">
        <f>IFERROR(VLOOKUP(CG188,Dicionário!$A:$B,2,0),"CONFERIR")</f>
        <v>2</v>
      </c>
      <c r="CI188" s="2">
        <v>250</v>
      </c>
      <c r="CJ188" s="2" t="s">
        <v>175</v>
      </c>
      <c r="CK188" s="10">
        <f>IFERROR(VLOOKUP(CJ188,Dicionário!$A:$B,2,0),"CONFERIR")</f>
        <v>2</v>
      </c>
      <c r="CL188" s="2" t="s">
        <v>613</v>
      </c>
      <c r="CM188" s="2">
        <v>0</v>
      </c>
      <c r="CN188" s="2">
        <v>0</v>
      </c>
      <c r="CO188" s="2">
        <v>0</v>
      </c>
      <c r="CP188" s="2" t="s">
        <v>150</v>
      </c>
      <c r="CQ188" s="10">
        <f>IFERROR(VLOOKUP(CP188,Dicionário!$A:$B,2,0),"CONFERIR")</f>
        <v>2</v>
      </c>
      <c r="CR188" s="2">
        <v>0</v>
      </c>
      <c r="CS188" s="2" t="s">
        <v>150</v>
      </c>
      <c r="CT188" s="10">
        <f>IFERROR(VLOOKUP(CS188,Dicionário!A:B,2,0),"Conferir")</f>
        <v>2</v>
      </c>
      <c r="CU188" s="2">
        <v>0</v>
      </c>
      <c r="CV188" s="2" t="s">
        <v>150</v>
      </c>
      <c r="CW188" s="10">
        <f>IFERROR(VLOOKUP(CV188,Dicionário!A:B,2,0),"Conferir")</f>
        <v>2</v>
      </c>
      <c r="CX188" s="2">
        <f t="shared" si="4"/>
        <v>0</v>
      </c>
      <c r="CY188" s="2">
        <v>0</v>
      </c>
      <c r="CZ188" s="2" t="s">
        <v>150</v>
      </c>
      <c r="DA188" s="10">
        <f>IFERROR(VLOOKUP(CZ188,Dicionário!$A:$B,2,0),"CONFERIR")</f>
        <v>2</v>
      </c>
      <c r="DC188" s="2" t="s">
        <v>203</v>
      </c>
      <c r="DD188" s="2" t="s">
        <v>190</v>
      </c>
      <c r="DE188" s="10">
        <f>IFERROR(VLOOKUP(DD188,Dicionário!A:B,2,0),"Conferir")</f>
        <v>2</v>
      </c>
      <c r="DF188" s="2" t="s">
        <v>156</v>
      </c>
      <c r="DG188" s="2" t="s">
        <v>191</v>
      </c>
      <c r="DH188" s="2" t="s">
        <v>157</v>
      </c>
      <c r="DI188" s="10">
        <f>IFERROR(VLOOKUP(DH188,Dicionário!$A:$B,2,0),"CONFERIR")</f>
        <v>2</v>
      </c>
      <c r="DJ188" s="2" t="s">
        <v>158</v>
      </c>
      <c r="DK188" s="10">
        <f>IFERROR(VLOOKUP(DJ188,Dicionário!A:B,2,0),"Conferir")</f>
        <v>5</v>
      </c>
      <c r="DL188" s="2" t="s">
        <v>206</v>
      </c>
      <c r="DM188" s="10">
        <f>IFERROR(VLOOKUP(DL188,Dicionário!A:B,2,0),"Conferir")</f>
        <v>7</v>
      </c>
      <c r="DN188" s="2" t="s">
        <v>125</v>
      </c>
      <c r="DO188" s="10">
        <f>IFERROR(VLOOKUP(DN188,Dicionário!A:B,2,0),"Conferir")</f>
        <v>1</v>
      </c>
      <c r="DP188" s="2" t="s">
        <v>125</v>
      </c>
      <c r="DQ188" s="10">
        <f>IFERROR(VLOOKUP(DP188,Dicionário!A:B,2,0),"Conferir")</f>
        <v>1</v>
      </c>
      <c r="DR188" s="2" t="s">
        <v>614</v>
      </c>
      <c r="DS188" s="2">
        <f t="shared" si="5"/>
        <v>1302</v>
      </c>
      <c r="DT188" s="2">
        <f t="shared" si="6"/>
        <v>1922</v>
      </c>
      <c r="DU188" s="2">
        <v>20</v>
      </c>
      <c r="DV188" s="2">
        <v>2022</v>
      </c>
    </row>
    <row r="189" spans="1:126" ht="13" x14ac:dyDescent="0.15">
      <c r="A189" s="6">
        <v>44966.424569629628</v>
      </c>
      <c r="B189" s="2" t="s">
        <v>970</v>
      </c>
      <c r="C189" s="2" t="s">
        <v>968</v>
      </c>
      <c r="D189" s="2" t="s">
        <v>231</v>
      </c>
      <c r="E189" s="2" t="s">
        <v>125</v>
      </c>
      <c r="F189" s="2" t="s">
        <v>126</v>
      </c>
      <c r="G189" s="2" t="s">
        <v>126</v>
      </c>
      <c r="H189" s="2">
        <v>4</v>
      </c>
      <c r="I189" s="2" t="s">
        <v>162</v>
      </c>
      <c r="J189" s="2" t="s">
        <v>127</v>
      </c>
      <c r="K189" s="2" t="s">
        <v>128</v>
      </c>
      <c r="L189" s="2" t="s">
        <v>163</v>
      </c>
      <c r="M189" s="2" t="s">
        <v>969</v>
      </c>
      <c r="N189" s="2">
        <v>2023020193</v>
      </c>
      <c r="O189" s="2">
        <v>11940192288</v>
      </c>
      <c r="P189" s="2">
        <v>560077920</v>
      </c>
      <c r="Q189" s="2">
        <v>44941995830</v>
      </c>
      <c r="R189" s="7">
        <v>37439</v>
      </c>
      <c r="S189" s="2" t="s">
        <v>224</v>
      </c>
      <c r="T189" s="2" t="s">
        <v>133</v>
      </c>
      <c r="U189" s="2" t="s">
        <v>971</v>
      </c>
      <c r="V189" s="8" t="s">
        <v>972</v>
      </c>
      <c r="W189" s="2" t="s">
        <v>168</v>
      </c>
      <c r="X189" s="2" t="s">
        <v>137</v>
      </c>
      <c r="Y189" s="2" t="s">
        <v>138</v>
      </c>
      <c r="Z189" s="2" t="s">
        <v>139</v>
      </c>
      <c r="AB189" s="2">
        <v>2</v>
      </c>
      <c r="AC189" s="2">
        <v>2</v>
      </c>
      <c r="AD189" s="2">
        <f t="shared" si="0"/>
        <v>4</v>
      </c>
      <c r="AF189" s="2">
        <f t="shared" si="1"/>
        <v>4</v>
      </c>
      <c r="AG189" s="2" t="str">
        <f t="shared" si="2"/>
        <v>Ok</v>
      </c>
      <c r="AH189" s="2" t="s">
        <v>169</v>
      </c>
      <c r="AI189" s="2">
        <v>0</v>
      </c>
      <c r="AJ189" s="2" t="s">
        <v>141</v>
      </c>
      <c r="AK189" s="2">
        <f>IFERROR(VLOOKUP(AJ189,Dicionário!A:B,2,0),"Conferir")</f>
        <v>2</v>
      </c>
      <c r="AL189" s="2">
        <v>0</v>
      </c>
      <c r="AM189" s="2" t="s">
        <v>141</v>
      </c>
      <c r="AN189" s="9">
        <f>IFERROR(VLOOKUP(AM189,Dicionário!A:B,2,0),"Conferir")</f>
        <v>2</v>
      </c>
      <c r="AO189" s="2">
        <v>600</v>
      </c>
      <c r="AP189" s="2" t="s">
        <v>188</v>
      </c>
      <c r="AQ189" s="2">
        <f>IFERROR(VLOOKUP(AP189,Dicionário!A:B,2,0),"Conferir")</f>
        <v>0</v>
      </c>
      <c r="AR189" s="2">
        <v>0</v>
      </c>
      <c r="AS189" s="2" t="s">
        <v>141</v>
      </c>
      <c r="AT189" s="9">
        <f>IFERROR(VLOOKUP(AS189,Dicionário!A:B,2,0),"Conferir")</f>
        <v>2</v>
      </c>
      <c r="AU189" s="2">
        <v>0</v>
      </c>
      <c r="AV189" s="2">
        <f t="shared" si="22"/>
        <v>0</v>
      </c>
      <c r="AW189" s="2" t="s">
        <v>141</v>
      </c>
      <c r="AX189" s="9">
        <f>IFERROR(VLOOKUP(AW189,Dicionário!A:B,2,0),"Conferir")</f>
        <v>2</v>
      </c>
      <c r="AY189" s="2">
        <v>0</v>
      </c>
      <c r="AZ189" s="2" t="s">
        <v>141</v>
      </c>
      <c r="BA189" s="10">
        <f>IFERROR(VLOOKUP(AZ189,Dicionário!A:B,2,0),"Conferir")</f>
        <v>2</v>
      </c>
      <c r="BB189" s="2">
        <v>600</v>
      </c>
      <c r="BC189" s="2" t="s">
        <v>200</v>
      </c>
      <c r="BD189" s="10">
        <f>IFERROR(VLOOKUP(BC189,Dicionário!A:B,2,0),"Conferir")</f>
        <v>0</v>
      </c>
      <c r="BE189" s="2" t="s">
        <v>973</v>
      </c>
      <c r="BF189" s="2">
        <v>0</v>
      </c>
      <c r="BG189" s="2" t="s">
        <v>172</v>
      </c>
      <c r="BH189" s="10">
        <f>IFERROR(VLOOKUP(BG189,Dicionário!$A:$B,2,0),"CONFERIR")</f>
        <v>2</v>
      </c>
      <c r="BI189" s="2">
        <v>350</v>
      </c>
      <c r="BJ189" s="2" t="s">
        <v>201</v>
      </c>
      <c r="BK189" s="10">
        <f>IFERROR(VLOOKUP(BJ189,Dicionário!$A:$B,2,0),"CONFERIR")</f>
        <v>0</v>
      </c>
      <c r="BL189" s="2">
        <v>0</v>
      </c>
      <c r="BM189" s="2" t="s">
        <v>150</v>
      </c>
      <c r="BN189" s="10">
        <f>IFERROR(VLOOKUP(BM189,Dicionário!$A:$B,2,0),"CONFERIR")</f>
        <v>2</v>
      </c>
      <c r="BO189" s="2">
        <v>66</v>
      </c>
      <c r="BP189" s="2" t="s">
        <v>146</v>
      </c>
      <c r="BQ189" s="10">
        <f>IFERROR(VLOOKUP(BP189,Dicionário!$A:$B,2,0),"CONFERIR")</f>
        <v>2</v>
      </c>
      <c r="BR189" s="2">
        <v>84</v>
      </c>
      <c r="BS189" s="2" t="s">
        <v>146</v>
      </c>
      <c r="BT189" s="10">
        <f>IFERROR(VLOOKUP(BS189,Dicionário!$A:$B,2,0),"CONFERIR")</f>
        <v>2</v>
      </c>
      <c r="BU189" s="2">
        <v>80</v>
      </c>
      <c r="BV189" s="2" t="s">
        <v>147</v>
      </c>
      <c r="BW189" s="10">
        <f>IFERROR(VLOOKUP(BV189,Dicionário!$A:$B,2,0),"CONFERIR")</f>
        <v>2</v>
      </c>
      <c r="BX189" s="2" t="s">
        <v>174</v>
      </c>
      <c r="BY189" s="2">
        <v>26</v>
      </c>
      <c r="BZ189" s="2" t="s">
        <v>149</v>
      </c>
      <c r="CA189" s="10">
        <f>IFERROR(VLOOKUP(BZ189,Dicionário!$A:$B,2,0),"CONFERIR")</f>
        <v>2</v>
      </c>
      <c r="CB189" s="2">
        <v>120</v>
      </c>
      <c r="CC189" s="2">
        <v>0</v>
      </c>
      <c r="CD189" s="2" t="s">
        <v>150</v>
      </c>
      <c r="CE189" s="10">
        <f>IFERROR(VLOOKUP(CD189,Dicionário!$A:$B,2,0),"CONFERIR")</f>
        <v>2</v>
      </c>
      <c r="CF189" s="2">
        <v>0</v>
      </c>
      <c r="CG189" s="2" t="s">
        <v>150</v>
      </c>
      <c r="CH189" s="10">
        <f>IFERROR(VLOOKUP(CG189,Dicionário!$A:$B,2,0),"CONFERIR")</f>
        <v>2</v>
      </c>
      <c r="CI189" s="2">
        <v>200</v>
      </c>
      <c r="CJ189" s="2" t="s">
        <v>175</v>
      </c>
      <c r="CK189" s="10">
        <f>IFERROR(VLOOKUP(CJ189,Dicionário!$A:$B,2,0),"CONFERIR")</f>
        <v>2</v>
      </c>
      <c r="CL189" s="2" t="s">
        <v>974</v>
      </c>
      <c r="CM189" s="2">
        <v>0</v>
      </c>
      <c r="CN189" s="2">
        <v>0</v>
      </c>
      <c r="CO189" s="2">
        <v>0</v>
      </c>
      <c r="CP189" s="2" t="s">
        <v>150</v>
      </c>
      <c r="CQ189" s="10">
        <f>IFERROR(VLOOKUP(CP189,Dicionário!$A:$B,2,0),"CONFERIR")</f>
        <v>2</v>
      </c>
      <c r="CR189" s="2">
        <v>0</v>
      </c>
      <c r="CS189" s="2" t="s">
        <v>150</v>
      </c>
      <c r="CT189" s="10">
        <f>IFERROR(VLOOKUP(CS189,Dicionário!A:B,2,0),"Conferir")</f>
        <v>2</v>
      </c>
      <c r="CU189" s="2">
        <v>0</v>
      </c>
      <c r="CV189" s="2" t="s">
        <v>150</v>
      </c>
      <c r="CW189" s="10">
        <f>IFERROR(VLOOKUP(CV189,Dicionário!A:B,2,0),"Conferir")</f>
        <v>2</v>
      </c>
      <c r="CX189" s="2">
        <f t="shared" si="4"/>
        <v>0</v>
      </c>
      <c r="CY189" s="2">
        <v>0</v>
      </c>
      <c r="CZ189" s="2" t="s">
        <v>150</v>
      </c>
      <c r="DA189" s="10">
        <f>IFERROR(VLOOKUP(CZ189,Dicionário!$A:$B,2,0),"CONFERIR")</f>
        <v>2</v>
      </c>
      <c r="DC189" s="2" t="s">
        <v>155</v>
      </c>
      <c r="DD189" s="2" t="s">
        <v>155</v>
      </c>
      <c r="DE189" s="10">
        <f>IFERROR(VLOOKUP(DD189,Dicionário!A:B,2,0),"Conferir")</f>
        <v>1</v>
      </c>
      <c r="DF189" s="2" t="s">
        <v>156</v>
      </c>
      <c r="DH189" s="2" t="s">
        <v>157</v>
      </c>
      <c r="DI189" s="10">
        <f>IFERROR(VLOOKUP(DH189,Dicionário!$A:$B,2,0),"CONFERIR")</f>
        <v>2</v>
      </c>
      <c r="DJ189" s="2" t="s">
        <v>229</v>
      </c>
      <c r="DK189" s="10">
        <f>IFERROR(VLOOKUP(DJ189,Dicionário!A:B,2,0),"Conferir")</f>
        <v>2</v>
      </c>
      <c r="DL189" s="2" t="s">
        <v>229</v>
      </c>
      <c r="DM189" s="10">
        <f>IFERROR(VLOOKUP(DL189,Dicionário!A:B,2,0),"Conferir")</f>
        <v>2</v>
      </c>
      <c r="DN189" s="2" t="s">
        <v>126</v>
      </c>
      <c r="DO189" s="10">
        <f>IFERROR(VLOOKUP(DN189,Dicionário!A:B,2,0),"Conferir")</f>
        <v>2</v>
      </c>
      <c r="DP189" s="2" t="s">
        <v>126</v>
      </c>
      <c r="DQ189" s="10">
        <f>IFERROR(VLOOKUP(DP189,Dicionário!A:B,2,0),"Conferir")</f>
        <v>2</v>
      </c>
      <c r="DR189" s="2" t="s">
        <v>975</v>
      </c>
      <c r="DS189" s="2">
        <f t="shared" si="5"/>
        <v>1200</v>
      </c>
      <c r="DT189" s="2">
        <f t="shared" si="6"/>
        <v>926</v>
      </c>
      <c r="DU189" s="2">
        <v>21</v>
      </c>
      <c r="DV189" s="2">
        <v>2022</v>
      </c>
    </row>
    <row r="190" spans="1:126" ht="13" x14ac:dyDescent="0.15">
      <c r="A190" s="6">
        <v>44967.440489664354</v>
      </c>
      <c r="B190" s="2" t="s">
        <v>1333</v>
      </c>
      <c r="C190" s="2" t="s">
        <v>1331</v>
      </c>
      <c r="D190" s="2" t="s">
        <v>231</v>
      </c>
      <c r="E190" s="2" t="s">
        <v>125</v>
      </c>
      <c r="F190" s="2" t="s">
        <v>126</v>
      </c>
      <c r="G190" s="2" t="s">
        <v>126</v>
      </c>
      <c r="H190" s="2">
        <v>2</v>
      </c>
      <c r="I190" s="2">
        <v>3</v>
      </c>
      <c r="J190" s="2" t="s">
        <v>127</v>
      </c>
      <c r="K190" s="2" t="s">
        <v>128</v>
      </c>
      <c r="L190" s="2" t="s">
        <v>163</v>
      </c>
      <c r="M190" s="2" t="s">
        <v>1332</v>
      </c>
      <c r="N190" s="2">
        <v>2023020307</v>
      </c>
      <c r="O190" s="2">
        <v>21990937297</v>
      </c>
      <c r="P190" s="2">
        <v>290469311</v>
      </c>
      <c r="Q190" s="2">
        <v>16927791760</v>
      </c>
      <c r="R190" s="7">
        <v>38454</v>
      </c>
      <c r="S190" s="2" t="s">
        <v>132</v>
      </c>
      <c r="T190" s="2" t="s">
        <v>133</v>
      </c>
      <c r="U190" s="2" t="s">
        <v>1334</v>
      </c>
      <c r="V190" s="8" t="s">
        <v>1335</v>
      </c>
      <c r="W190" s="2" t="s">
        <v>168</v>
      </c>
      <c r="X190" s="2" t="s">
        <v>137</v>
      </c>
      <c r="Y190" s="2" t="s">
        <v>138</v>
      </c>
      <c r="Z190" s="2" t="s">
        <v>139</v>
      </c>
      <c r="AB190" s="2">
        <v>2</v>
      </c>
      <c r="AC190" s="2">
        <v>2</v>
      </c>
      <c r="AD190" s="2">
        <f t="shared" si="0"/>
        <v>4</v>
      </c>
      <c r="AF190" s="2">
        <f t="shared" si="1"/>
        <v>4</v>
      </c>
      <c r="AG190" s="2" t="str">
        <f t="shared" si="2"/>
        <v>Ok</v>
      </c>
      <c r="AH190" s="2" t="s">
        <v>169</v>
      </c>
      <c r="AI190" s="2">
        <v>0</v>
      </c>
      <c r="AJ190" s="2" t="s">
        <v>141</v>
      </c>
      <c r="AK190" s="2">
        <f>IFERROR(VLOOKUP(AJ190,Dicionário!A:B,2,0),"Conferir")</f>
        <v>2</v>
      </c>
      <c r="AL190" s="2">
        <v>0</v>
      </c>
      <c r="AM190" s="2" t="s">
        <v>141</v>
      </c>
      <c r="AN190" s="9">
        <f>IFERROR(VLOOKUP(AM190,Dicionário!A:B,2,0),"Conferir")</f>
        <v>2</v>
      </c>
      <c r="AO190" s="2">
        <v>0</v>
      </c>
      <c r="AP190" s="2" t="s">
        <v>141</v>
      </c>
      <c r="AQ190" s="2">
        <f>IFERROR(VLOOKUP(AP190,Dicionário!A:B,2,0),"Conferir")</f>
        <v>2</v>
      </c>
      <c r="AR190" s="2">
        <v>5000</v>
      </c>
      <c r="AS190" s="2" t="s">
        <v>170</v>
      </c>
      <c r="AT190" s="9">
        <f>IFERROR(VLOOKUP(AS190,Dicionário!A:B,2,0),"Conferir")</f>
        <v>2</v>
      </c>
      <c r="AU190" s="2">
        <v>0</v>
      </c>
      <c r="AV190" s="2">
        <f t="shared" si="22"/>
        <v>0</v>
      </c>
      <c r="AW190" s="2" t="s">
        <v>141</v>
      </c>
      <c r="AX190" s="9">
        <f>IFERROR(VLOOKUP(AW190,Dicionário!A:B,2,0),"Conferir")</f>
        <v>2</v>
      </c>
      <c r="AY190" s="2">
        <v>0</v>
      </c>
      <c r="AZ190" s="2" t="s">
        <v>141</v>
      </c>
      <c r="BA190" s="10">
        <f>IFERROR(VLOOKUP(AZ190,Dicionário!A:B,2,0),"Conferir")</f>
        <v>2</v>
      </c>
      <c r="BB190" s="2">
        <v>0</v>
      </c>
      <c r="BC190" s="2" t="s">
        <v>141</v>
      </c>
      <c r="BD190" s="10">
        <f>IFERROR(VLOOKUP(BC190,Dicionário!A:B,2,0),"Conferir")</f>
        <v>2</v>
      </c>
      <c r="BE190" s="2" t="s">
        <v>1336</v>
      </c>
      <c r="BF190" s="2">
        <v>0</v>
      </c>
      <c r="BG190" s="2" t="s">
        <v>1337</v>
      </c>
      <c r="BH190" s="10">
        <f>IFERROR(VLOOKUP(BG190,Dicionário!$A:$B,2,0),"CONFERIR")</f>
        <v>5</v>
      </c>
      <c r="BI190" s="2">
        <v>3923</v>
      </c>
      <c r="BJ190" s="2" t="s">
        <v>173</v>
      </c>
      <c r="BK190" s="10">
        <f>IFERROR(VLOOKUP(BJ190,Dicionário!$A:$B,2,0),"CONFERIR")</f>
        <v>2</v>
      </c>
      <c r="BL190" s="2">
        <v>0</v>
      </c>
      <c r="BM190" s="2" t="s">
        <v>150</v>
      </c>
      <c r="BN190" s="10">
        <f>IFERROR(VLOOKUP(BM190,Dicionário!$A:$B,2,0),"CONFERIR")</f>
        <v>2</v>
      </c>
      <c r="BO190" s="2">
        <v>0</v>
      </c>
      <c r="BP190" s="2" t="s">
        <v>379</v>
      </c>
      <c r="BQ190" s="10">
        <f>IFERROR(VLOOKUP(BP190,Dicionário!$A:$B,2,0),"CONFERIR")</f>
        <v>2</v>
      </c>
      <c r="BR190" s="2">
        <v>0</v>
      </c>
      <c r="BS190" s="2" t="s">
        <v>429</v>
      </c>
      <c r="BT190" s="10">
        <f>IFERROR(VLOOKUP(BS190,Dicionário!$A:$B,2,0),"CONFERIR")</f>
        <v>2</v>
      </c>
      <c r="BU190" s="2">
        <v>140</v>
      </c>
      <c r="BV190" s="2" t="s">
        <v>147</v>
      </c>
      <c r="BW190" s="10">
        <f>IFERROR(VLOOKUP(BV190,Dicionário!$A:$B,2,0),"CONFERIR")</f>
        <v>2</v>
      </c>
      <c r="BX190" s="2" t="s">
        <v>148</v>
      </c>
      <c r="BY190" s="2">
        <v>26</v>
      </c>
      <c r="BZ190" s="2" t="s">
        <v>149</v>
      </c>
      <c r="CA190" s="10">
        <f>IFERROR(VLOOKUP(BZ190,Dicionário!$A:$B,2,0),"CONFERIR")</f>
        <v>2</v>
      </c>
      <c r="CB190" s="2">
        <v>100</v>
      </c>
      <c r="CC190" s="2">
        <v>375</v>
      </c>
      <c r="CD190" s="2" t="s">
        <v>214</v>
      </c>
      <c r="CE190" s="10">
        <f>IFERROR(VLOOKUP(CD190,Dicionário!$A:$B,2,0),"CONFERIR")</f>
        <v>2</v>
      </c>
      <c r="CF190" s="2">
        <v>0</v>
      </c>
      <c r="CG190" s="2" t="s">
        <v>150</v>
      </c>
      <c r="CH190" s="10">
        <f>IFERROR(VLOOKUP(CG190,Dicionário!$A:$B,2,0),"CONFERIR")</f>
        <v>2</v>
      </c>
      <c r="CI190" s="2">
        <v>275</v>
      </c>
      <c r="CJ190" s="2" t="s">
        <v>175</v>
      </c>
      <c r="CK190" s="10">
        <f>IFERROR(VLOOKUP(CJ190,Dicionário!$A:$B,2,0),"CONFERIR")</f>
        <v>2</v>
      </c>
      <c r="CL190" s="2" t="s">
        <v>629</v>
      </c>
      <c r="CM190" s="2">
        <v>0</v>
      </c>
      <c r="CN190" s="2">
        <v>0</v>
      </c>
      <c r="CO190" s="2">
        <v>0</v>
      </c>
      <c r="CP190" s="2" t="s">
        <v>150</v>
      </c>
      <c r="CQ190" s="10">
        <f>IFERROR(VLOOKUP(CP190,Dicionário!$A:$B,2,0),"CONFERIR")</f>
        <v>2</v>
      </c>
      <c r="CR190" s="2">
        <v>0</v>
      </c>
      <c r="CS190" s="2" t="s">
        <v>150</v>
      </c>
      <c r="CT190" s="10">
        <f>IFERROR(VLOOKUP(CS190,Dicionário!A:B,2,0),"Conferir")</f>
        <v>2</v>
      </c>
      <c r="CU190" s="2">
        <v>0</v>
      </c>
      <c r="CV190" s="2" t="s">
        <v>150</v>
      </c>
      <c r="CW190" s="10">
        <f>IFERROR(VLOOKUP(CV190,Dicionário!A:B,2,0),"Conferir")</f>
        <v>2</v>
      </c>
      <c r="CX190" s="2">
        <f t="shared" si="4"/>
        <v>0</v>
      </c>
      <c r="CY190" s="2">
        <v>0</v>
      </c>
      <c r="CZ190" s="2" t="s">
        <v>150</v>
      </c>
      <c r="DA190" s="10">
        <f>IFERROR(VLOOKUP(CZ190,Dicionário!$A:$B,2,0),"CONFERIR")</f>
        <v>2</v>
      </c>
      <c r="DB190" s="2" t="s">
        <v>1338</v>
      </c>
      <c r="DC190" s="2" t="s">
        <v>190</v>
      </c>
      <c r="DD190" s="2" t="s">
        <v>155</v>
      </c>
      <c r="DE190" s="10">
        <f>IFERROR(VLOOKUP(DD190,Dicionário!A:B,2,0),"Conferir")</f>
        <v>1</v>
      </c>
      <c r="DF190" s="2" t="s">
        <v>156</v>
      </c>
      <c r="DH190" s="2" t="s">
        <v>157</v>
      </c>
      <c r="DI190" s="10">
        <f>IFERROR(VLOOKUP(DH190,Dicionário!$A:$B,2,0),"CONFERIR")</f>
        <v>2</v>
      </c>
      <c r="DJ190" s="2" t="s">
        <v>158</v>
      </c>
      <c r="DK190" s="10">
        <f>IFERROR(VLOOKUP(DJ190,Dicionário!A:B,2,0),"Conferir")</f>
        <v>5</v>
      </c>
      <c r="DL190" s="2" t="s">
        <v>206</v>
      </c>
      <c r="DM190" s="10">
        <f>IFERROR(VLOOKUP(DL190,Dicionário!A:B,2,0),"Conferir")</f>
        <v>7</v>
      </c>
      <c r="DN190" s="2" t="s">
        <v>126</v>
      </c>
      <c r="DO190" s="10">
        <f>IFERROR(VLOOKUP(DN190,Dicionário!A:B,2,0),"Conferir")</f>
        <v>2</v>
      </c>
      <c r="DP190" s="2" t="s">
        <v>125</v>
      </c>
      <c r="DQ190" s="10">
        <f>IFERROR(VLOOKUP(DP190,Dicionário!A:B,2,0),"Conferir")</f>
        <v>1</v>
      </c>
      <c r="DR190" s="2" t="s">
        <v>1339</v>
      </c>
      <c r="DS190" s="2">
        <f t="shared" si="5"/>
        <v>5000</v>
      </c>
      <c r="DT190" s="2">
        <f t="shared" si="6"/>
        <v>4839</v>
      </c>
      <c r="DU190" s="2">
        <v>18</v>
      </c>
      <c r="DV190" s="2">
        <v>2021</v>
      </c>
    </row>
    <row r="191" spans="1:126" ht="13" x14ac:dyDescent="0.15">
      <c r="A191" s="6">
        <v>44967.535743402783</v>
      </c>
      <c r="B191" s="2" t="s">
        <v>242</v>
      </c>
      <c r="C191" s="2" t="s">
        <v>240</v>
      </c>
      <c r="D191" s="2" t="s">
        <v>207</v>
      </c>
      <c r="E191" s="2" t="s">
        <v>125</v>
      </c>
      <c r="F191" s="2" t="s">
        <v>126</v>
      </c>
      <c r="G191" s="2" t="s">
        <v>126</v>
      </c>
      <c r="H191" s="2">
        <v>2</v>
      </c>
      <c r="I191" s="2" t="s">
        <v>162</v>
      </c>
      <c r="J191" s="2" t="s">
        <v>127</v>
      </c>
      <c r="K191" s="2" t="s">
        <v>163</v>
      </c>
      <c r="L191" s="2" t="s">
        <v>128</v>
      </c>
      <c r="M191" s="2" t="s">
        <v>241</v>
      </c>
      <c r="N191" s="2">
        <v>2023020013</v>
      </c>
      <c r="O191" s="2">
        <v>11961823781</v>
      </c>
      <c r="P191" s="2">
        <v>684782372</v>
      </c>
      <c r="Q191" s="2">
        <v>54325718893</v>
      </c>
      <c r="R191" s="7">
        <v>38479</v>
      </c>
      <c r="S191" s="2" t="s">
        <v>132</v>
      </c>
      <c r="T191" s="2" t="s">
        <v>133</v>
      </c>
      <c r="U191" s="2" t="s">
        <v>243</v>
      </c>
      <c r="V191" s="8" t="s">
        <v>244</v>
      </c>
      <c r="W191" s="2" t="s">
        <v>245</v>
      </c>
      <c r="X191" s="2" t="s">
        <v>137</v>
      </c>
      <c r="Y191" s="2" t="s">
        <v>138</v>
      </c>
      <c r="Z191" s="2" t="s">
        <v>139</v>
      </c>
      <c r="AB191" s="2">
        <v>4</v>
      </c>
      <c r="AC191" s="2">
        <v>4</v>
      </c>
      <c r="AD191" s="2">
        <f t="shared" si="0"/>
        <v>8</v>
      </c>
      <c r="AF191" s="2">
        <f t="shared" si="1"/>
        <v>8</v>
      </c>
      <c r="AG191" s="2" t="str">
        <f t="shared" si="2"/>
        <v>Ok</v>
      </c>
      <c r="AH191" s="2" t="s">
        <v>169</v>
      </c>
      <c r="AI191" s="2">
        <v>0</v>
      </c>
      <c r="AJ191" s="2" t="s">
        <v>141</v>
      </c>
      <c r="AK191" s="2">
        <f>IFERROR(VLOOKUP(AJ191,Dicionário!A:B,2,0),"Conferir")</f>
        <v>2</v>
      </c>
      <c r="AL191" s="2">
        <v>2000</v>
      </c>
      <c r="AM191" s="2" t="s">
        <v>188</v>
      </c>
      <c r="AN191" s="9">
        <f>IFERROR(VLOOKUP(AM191,Dicionário!A:B,2,0),"Conferir")</f>
        <v>0</v>
      </c>
      <c r="AO191" s="2">
        <v>1229</v>
      </c>
      <c r="AP191" s="2" t="s">
        <v>200</v>
      </c>
      <c r="AQ191" s="2">
        <f>IFERROR(VLOOKUP(AP191,Dicionário!A:B,2,0),"Conferir")</f>
        <v>0</v>
      </c>
      <c r="AR191" s="2">
        <v>0</v>
      </c>
      <c r="AS191" s="2" t="s">
        <v>141</v>
      </c>
      <c r="AT191" s="9">
        <f>IFERROR(VLOOKUP(AS191,Dicionário!A:B,2,0),"Conferir")</f>
        <v>2</v>
      </c>
      <c r="AU191" s="2">
        <v>0</v>
      </c>
      <c r="AV191" s="2">
        <f t="shared" si="22"/>
        <v>0</v>
      </c>
      <c r="AW191" s="2" t="s">
        <v>141</v>
      </c>
      <c r="AX191" s="9">
        <f>IFERROR(VLOOKUP(AW191,Dicionário!A:B,2,0),"Conferir")</f>
        <v>2</v>
      </c>
      <c r="AY191" s="2">
        <v>0</v>
      </c>
      <c r="AZ191" s="2" t="s">
        <v>141</v>
      </c>
      <c r="BA191" s="10">
        <f>IFERROR(VLOOKUP(AZ191,Dicionário!A:B,2,0),"Conferir")</f>
        <v>2</v>
      </c>
      <c r="BB191" s="2">
        <v>0</v>
      </c>
      <c r="BC191" s="2" t="s">
        <v>141</v>
      </c>
      <c r="BD191" s="10">
        <f>IFERROR(VLOOKUP(BC191,Dicionário!A:B,2,0),"Conferir")</f>
        <v>2</v>
      </c>
      <c r="BF191" s="2">
        <v>0</v>
      </c>
      <c r="BG191" s="2" t="s">
        <v>143</v>
      </c>
      <c r="BH191" s="10">
        <f>IFERROR(VLOOKUP(BG191,Dicionário!$A:$B,2,0),"CONFERIR")</f>
        <v>1</v>
      </c>
      <c r="BI191" s="2">
        <v>0</v>
      </c>
      <c r="BJ191" s="2" t="s">
        <v>144</v>
      </c>
      <c r="BK191" s="10">
        <f>IFERROR(VLOOKUP(BJ191,Dicionário!$A:$B,2,0),"CONFERIR")</f>
        <v>2</v>
      </c>
      <c r="BL191" s="2">
        <v>107</v>
      </c>
      <c r="BM191" s="2" t="s">
        <v>145</v>
      </c>
      <c r="BN191" s="10">
        <f>IFERROR(VLOOKUP(BM191,Dicionário!$A:$B,2,0),"CONFERIR")</f>
        <v>2</v>
      </c>
      <c r="BO191" s="2">
        <v>147</v>
      </c>
      <c r="BP191" s="2" t="s">
        <v>146</v>
      </c>
      <c r="BQ191" s="10">
        <f>IFERROR(VLOOKUP(BP191,Dicionário!$A:$B,2,0),"CONFERIR")</f>
        <v>2</v>
      </c>
      <c r="BR191" s="2">
        <v>175</v>
      </c>
      <c r="BS191" s="2" t="s">
        <v>146</v>
      </c>
      <c r="BT191" s="10">
        <f>IFERROR(VLOOKUP(BS191,Dicionário!$A:$B,2,0),"CONFERIR")</f>
        <v>2</v>
      </c>
      <c r="BU191" s="2">
        <v>95</v>
      </c>
      <c r="BV191" s="2" t="s">
        <v>147</v>
      </c>
      <c r="BW191" s="10">
        <f>IFERROR(VLOOKUP(BV191,Dicionário!$A:$B,2,0),"CONFERIR")</f>
        <v>2</v>
      </c>
      <c r="BX191" s="2" t="s">
        <v>202</v>
      </c>
      <c r="BY191" s="2">
        <v>0</v>
      </c>
      <c r="BZ191" s="2" t="s">
        <v>150</v>
      </c>
      <c r="CA191" s="10">
        <f>IFERROR(VLOOKUP(BZ191,Dicionário!$A:$B,2,0),"CONFERIR")</f>
        <v>2</v>
      </c>
      <c r="CB191" s="2">
        <v>0</v>
      </c>
      <c r="CC191" s="2">
        <v>0</v>
      </c>
      <c r="CD191" s="2" t="s">
        <v>150</v>
      </c>
      <c r="CE191" s="10">
        <f>IFERROR(VLOOKUP(CD191,Dicionário!$A:$B,2,0),"CONFERIR")</f>
        <v>2</v>
      </c>
      <c r="CF191" s="2">
        <v>0</v>
      </c>
      <c r="CG191" s="2" t="s">
        <v>150</v>
      </c>
      <c r="CH191" s="10">
        <f>IFERROR(VLOOKUP(CG191,Dicionário!$A:$B,2,0),"CONFERIR")</f>
        <v>2</v>
      </c>
      <c r="CI191" s="2">
        <v>200</v>
      </c>
      <c r="CJ191" s="2" t="s">
        <v>175</v>
      </c>
      <c r="CK191" s="10">
        <f>IFERROR(VLOOKUP(CJ191,Dicionário!$A:$B,2,0),"CONFERIR")</f>
        <v>2</v>
      </c>
      <c r="CL191" s="2" t="s">
        <v>246</v>
      </c>
      <c r="CM191" s="2">
        <v>1</v>
      </c>
      <c r="CN191" s="2">
        <v>0</v>
      </c>
      <c r="CO191" s="2">
        <v>0</v>
      </c>
      <c r="CP191" s="2" t="s">
        <v>247</v>
      </c>
      <c r="CQ191" s="10">
        <f>IFERROR(VLOOKUP(CP191,Dicionário!$A:$B,2,0),"CONFERIR")</f>
        <v>2</v>
      </c>
      <c r="CR191" s="2">
        <v>0</v>
      </c>
      <c r="CS191" s="2" t="s">
        <v>150</v>
      </c>
      <c r="CT191" s="10">
        <f>IFERROR(VLOOKUP(CS191,Dicionário!A:B,2,0),"Conferir")</f>
        <v>2</v>
      </c>
      <c r="CU191" s="2">
        <v>0</v>
      </c>
      <c r="CV191" s="2" t="s">
        <v>150</v>
      </c>
      <c r="CW191" s="10">
        <f>IFERROR(VLOOKUP(CV191,Dicionário!A:B,2,0),"Conferir")</f>
        <v>2</v>
      </c>
      <c r="CX191" s="2">
        <f t="shared" si="4"/>
        <v>0</v>
      </c>
      <c r="CY191" s="2">
        <v>0</v>
      </c>
      <c r="CZ191" s="2" t="s">
        <v>150</v>
      </c>
      <c r="DA191" s="10">
        <f>IFERROR(VLOOKUP(CZ191,Dicionário!$A:$B,2,0),"CONFERIR")</f>
        <v>2</v>
      </c>
      <c r="DB191" s="2" t="s">
        <v>248</v>
      </c>
      <c r="DC191" s="2" t="s">
        <v>155</v>
      </c>
      <c r="DD191" s="2" t="s">
        <v>155</v>
      </c>
      <c r="DE191" s="10">
        <f>IFERROR(VLOOKUP(DD191,Dicionário!A:B,2,0),"Conferir")</f>
        <v>1</v>
      </c>
      <c r="DF191" s="2" t="s">
        <v>156</v>
      </c>
      <c r="DH191" s="2" t="s">
        <v>157</v>
      </c>
      <c r="DI191" s="10">
        <f>IFERROR(VLOOKUP(DH191,Dicionário!$A:$B,2,0),"CONFERIR")</f>
        <v>2</v>
      </c>
      <c r="DJ191" s="2" t="s">
        <v>158</v>
      </c>
      <c r="DK191" s="10">
        <f>IFERROR(VLOOKUP(DJ191,Dicionário!A:B,2,0),"Conferir")</f>
        <v>5</v>
      </c>
      <c r="DL191" s="2" t="s">
        <v>158</v>
      </c>
      <c r="DM191" s="10">
        <f>IFERROR(VLOOKUP(DL191,Dicionário!A:B,2,0),"Conferir")</f>
        <v>5</v>
      </c>
      <c r="DN191" s="2" t="s">
        <v>126</v>
      </c>
      <c r="DO191" s="10">
        <f>IFERROR(VLOOKUP(DN191,Dicionário!A:B,2,0),"Conferir")</f>
        <v>2</v>
      </c>
      <c r="DP191" s="2" t="s">
        <v>126</v>
      </c>
      <c r="DQ191" s="10">
        <f>IFERROR(VLOOKUP(DP191,Dicionário!A:B,2,0),"Conferir")</f>
        <v>2</v>
      </c>
      <c r="DS191" s="2">
        <f t="shared" si="5"/>
        <v>3229</v>
      </c>
      <c r="DT191" s="2">
        <f t="shared" si="6"/>
        <v>724</v>
      </c>
      <c r="DU191" s="2">
        <v>18</v>
      </c>
      <c r="DV191" s="2">
        <v>2022</v>
      </c>
    </row>
    <row r="192" spans="1:126" ht="13" x14ac:dyDescent="0.15">
      <c r="A192" s="6">
        <v>44966.48077667824</v>
      </c>
      <c r="B192" s="2" t="s">
        <v>338</v>
      </c>
      <c r="C192" s="2" t="s">
        <v>336</v>
      </c>
      <c r="D192" s="2" t="s">
        <v>335</v>
      </c>
      <c r="E192" s="2" t="s">
        <v>125</v>
      </c>
      <c r="F192" s="2" t="s">
        <v>126</v>
      </c>
      <c r="G192" s="2" t="s">
        <v>126</v>
      </c>
      <c r="H192" s="2">
        <v>2</v>
      </c>
      <c r="I192" s="2" t="s">
        <v>162</v>
      </c>
      <c r="J192" s="2">
        <v>1</v>
      </c>
      <c r="K192" s="2" t="s">
        <v>163</v>
      </c>
      <c r="L192" s="2" t="s">
        <v>128</v>
      </c>
      <c r="M192" s="2" t="s">
        <v>337</v>
      </c>
      <c r="N192" s="2">
        <v>2023020036</v>
      </c>
      <c r="O192" s="2">
        <v>11992052601</v>
      </c>
      <c r="P192" s="2">
        <v>394122094</v>
      </c>
      <c r="Q192" s="2">
        <v>49595885860</v>
      </c>
      <c r="R192" s="7">
        <v>37471</v>
      </c>
      <c r="S192" s="2" t="s">
        <v>224</v>
      </c>
      <c r="T192" s="2" t="s">
        <v>133</v>
      </c>
      <c r="U192" s="2" t="s">
        <v>339</v>
      </c>
      <c r="V192" s="8" t="s">
        <v>340</v>
      </c>
      <c r="W192" s="2" t="s">
        <v>168</v>
      </c>
      <c r="X192" s="2" t="s">
        <v>137</v>
      </c>
      <c r="Y192" s="2" t="s">
        <v>138</v>
      </c>
      <c r="Z192" s="2" t="s">
        <v>139</v>
      </c>
      <c r="AB192" s="2">
        <v>3</v>
      </c>
      <c r="AC192" s="2">
        <v>3</v>
      </c>
      <c r="AD192" s="2">
        <f t="shared" si="0"/>
        <v>6</v>
      </c>
      <c r="AE192" s="2">
        <v>0</v>
      </c>
      <c r="AF192" s="2">
        <f t="shared" si="1"/>
        <v>6</v>
      </c>
      <c r="AG192" s="2" t="str">
        <f t="shared" si="2"/>
        <v>Ok</v>
      </c>
      <c r="AH192" s="2" t="s">
        <v>140</v>
      </c>
      <c r="AI192" s="2">
        <v>0</v>
      </c>
      <c r="AJ192" s="2" t="s">
        <v>141</v>
      </c>
      <c r="AK192" s="2">
        <f>IFERROR(VLOOKUP(AJ192,Dicionário!A:B,2,0),"Conferir")</f>
        <v>2</v>
      </c>
      <c r="AL192" s="2">
        <v>0</v>
      </c>
      <c r="AM192" s="2" t="s">
        <v>141</v>
      </c>
      <c r="AN192" s="9">
        <f>IFERROR(VLOOKUP(AM192,Dicionário!A:B,2,0),"Conferir")</f>
        <v>2</v>
      </c>
      <c r="AO192" s="2">
        <v>1302</v>
      </c>
      <c r="AP192" s="2" t="s">
        <v>142</v>
      </c>
      <c r="AQ192" s="2">
        <f>IFERROR(VLOOKUP(AP192,Dicionário!A:B,2,0),"Conferir")</f>
        <v>2</v>
      </c>
      <c r="AR192" s="2">
        <v>0</v>
      </c>
      <c r="AS192" s="2" t="s">
        <v>141</v>
      </c>
      <c r="AT192" s="9">
        <f>IFERROR(VLOOKUP(AS192,Dicionário!A:B,2,0),"Conferir")</f>
        <v>2</v>
      </c>
      <c r="AU192" s="2">
        <v>0</v>
      </c>
      <c r="AV192" s="2">
        <f t="shared" si="22"/>
        <v>0</v>
      </c>
      <c r="AW192" s="2" t="s">
        <v>141</v>
      </c>
      <c r="AX192" s="9">
        <f>IFERROR(VLOOKUP(AW192,Dicionário!A:B,2,0),"Conferir")</f>
        <v>2</v>
      </c>
      <c r="AY192" s="2">
        <v>0</v>
      </c>
      <c r="AZ192" s="2" t="s">
        <v>141</v>
      </c>
      <c r="BA192" s="10">
        <f>IFERROR(VLOOKUP(AZ192,Dicionário!A:B,2,0),"Conferir")</f>
        <v>2</v>
      </c>
      <c r="BB192" s="2">
        <v>0</v>
      </c>
      <c r="BC192" s="2" t="s">
        <v>141</v>
      </c>
      <c r="BD192" s="10">
        <f>IFERROR(VLOOKUP(BC192,Dicionário!A:B,2,0),"Conferir")</f>
        <v>2</v>
      </c>
      <c r="BF192" s="2">
        <v>0</v>
      </c>
      <c r="BG192" s="2" t="s">
        <v>143</v>
      </c>
      <c r="BH192" s="10">
        <f>IFERROR(VLOOKUP(BG192,Dicionário!$A:$B,2,0),"CONFERIR")</f>
        <v>1</v>
      </c>
      <c r="BI192" s="2">
        <v>0</v>
      </c>
      <c r="BJ192" s="2" t="s">
        <v>144</v>
      </c>
      <c r="BK192" s="10">
        <f>IFERROR(VLOOKUP(BJ192,Dicionário!$A:$B,2,0),"CONFERIR")</f>
        <v>2</v>
      </c>
      <c r="BL192" s="2">
        <v>113</v>
      </c>
      <c r="BM192" s="2" t="s">
        <v>145</v>
      </c>
      <c r="BN192" s="10">
        <f>IFERROR(VLOOKUP(BM192,Dicionário!$A:$B,2,0),"CONFERIR")</f>
        <v>2</v>
      </c>
      <c r="BO192" s="2">
        <v>150</v>
      </c>
      <c r="BP192" s="2" t="s">
        <v>308</v>
      </c>
      <c r="BQ192" s="10">
        <f>IFERROR(VLOOKUP(BP192,Dicionário!$A:$B,2,0),"CONFERIR")</f>
        <v>0</v>
      </c>
      <c r="BR192" s="2">
        <v>160</v>
      </c>
      <c r="BS192" s="2" t="s">
        <v>341</v>
      </c>
      <c r="BT192" s="10">
        <f>IFERROR(VLOOKUP(BS192,Dicionário!$A:$B,2,0),"CONFERIR")</f>
        <v>0</v>
      </c>
      <c r="BU192" s="2">
        <v>164</v>
      </c>
      <c r="BV192" s="2" t="s">
        <v>147</v>
      </c>
      <c r="BW192" s="10">
        <f>IFERROR(VLOOKUP(BV192,Dicionário!$A:$B,2,0),"CONFERIR")</f>
        <v>2</v>
      </c>
      <c r="BX192" s="2" t="s">
        <v>148</v>
      </c>
      <c r="BY192" s="2">
        <v>0</v>
      </c>
      <c r="BZ192" s="2" t="s">
        <v>150</v>
      </c>
      <c r="CA192" s="10">
        <f>IFERROR(VLOOKUP(BZ192,Dicionário!$A:$B,2,0),"CONFERIR")</f>
        <v>2</v>
      </c>
      <c r="CB192" s="2">
        <v>0</v>
      </c>
      <c r="CC192" s="2">
        <v>0</v>
      </c>
      <c r="CD192" s="2" t="s">
        <v>150</v>
      </c>
      <c r="CE192" s="10">
        <f>IFERROR(VLOOKUP(CD192,Dicionário!$A:$B,2,0),"CONFERIR")</f>
        <v>2</v>
      </c>
      <c r="CF192" s="2">
        <v>0</v>
      </c>
      <c r="CG192" s="2" t="s">
        <v>150</v>
      </c>
      <c r="CH192" s="10">
        <f>IFERROR(VLOOKUP(CG192,Dicionário!$A:$B,2,0),"CONFERIR")</f>
        <v>2</v>
      </c>
      <c r="CI192" s="2">
        <v>50</v>
      </c>
      <c r="CJ192" s="2" t="s">
        <v>175</v>
      </c>
      <c r="CK192" s="10">
        <f>IFERROR(VLOOKUP(CJ192,Dicionário!$A:$B,2,0),"CONFERIR")</f>
        <v>2</v>
      </c>
      <c r="CL192" s="2" t="s">
        <v>342</v>
      </c>
      <c r="CM192" s="2">
        <v>0</v>
      </c>
      <c r="CN192" s="2">
        <v>0</v>
      </c>
      <c r="CO192" s="2">
        <v>0</v>
      </c>
      <c r="CP192" s="2" t="s">
        <v>150</v>
      </c>
      <c r="CQ192" s="10">
        <f>IFERROR(VLOOKUP(CP192,Dicionário!$A:$B,2,0),"CONFERIR")</f>
        <v>2</v>
      </c>
      <c r="CR192" s="2">
        <v>0</v>
      </c>
      <c r="CS192" s="2" t="s">
        <v>150</v>
      </c>
      <c r="CT192" s="10">
        <f>IFERROR(VLOOKUP(CS192,Dicionário!A:B,2,0),"Conferir")</f>
        <v>2</v>
      </c>
      <c r="CU192" s="2">
        <v>0</v>
      </c>
      <c r="CV192" s="2" t="s">
        <v>150</v>
      </c>
      <c r="CW192" s="10">
        <f>IFERROR(VLOOKUP(CV192,Dicionário!A:B,2,0),"Conferir")</f>
        <v>2</v>
      </c>
      <c r="CX192" s="2">
        <f t="shared" si="4"/>
        <v>0</v>
      </c>
      <c r="CY192" s="2">
        <v>0</v>
      </c>
      <c r="CZ192" s="2" t="s">
        <v>150</v>
      </c>
      <c r="DA192" s="10">
        <f>IFERROR(VLOOKUP(CZ192,Dicionário!$A:$B,2,0),"CONFERIR")</f>
        <v>2</v>
      </c>
      <c r="DC192" s="2" t="s">
        <v>155</v>
      </c>
      <c r="DD192" s="2" t="s">
        <v>155</v>
      </c>
      <c r="DE192" s="10">
        <f>IFERROR(VLOOKUP(DD192,Dicionário!A:B,2,0),"Conferir")</f>
        <v>1</v>
      </c>
      <c r="DF192" s="2" t="s">
        <v>156</v>
      </c>
      <c r="DH192" s="2" t="s">
        <v>157</v>
      </c>
      <c r="DI192" s="10">
        <f>IFERROR(VLOOKUP(DH192,Dicionário!$A:$B,2,0),"CONFERIR")</f>
        <v>2</v>
      </c>
      <c r="DJ192" s="2" t="s">
        <v>229</v>
      </c>
      <c r="DK192" s="10">
        <f>IFERROR(VLOOKUP(DJ192,Dicionário!A:B,2,0),"Conferir")</f>
        <v>2</v>
      </c>
      <c r="DL192" s="2" t="s">
        <v>230</v>
      </c>
      <c r="DM192" s="10">
        <f>IFERROR(VLOOKUP(DL192,Dicionário!A:B,2,0),"Conferir")</f>
        <v>4</v>
      </c>
      <c r="DN192" s="2" t="s">
        <v>126</v>
      </c>
      <c r="DO192" s="10">
        <f>IFERROR(VLOOKUP(DN192,Dicionário!A:B,2,0),"Conferir")</f>
        <v>2</v>
      </c>
      <c r="DP192" s="2" t="s">
        <v>125</v>
      </c>
      <c r="DQ192" s="10">
        <f>IFERROR(VLOOKUP(DP192,Dicionário!A:B,2,0),"Conferir")</f>
        <v>1</v>
      </c>
      <c r="DR192" s="2" t="s">
        <v>343</v>
      </c>
      <c r="DS192" s="2">
        <f t="shared" si="5"/>
        <v>1302</v>
      </c>
      <c r="DT192" s="2">
        <f t="shared" si="6"/>
        <v>637</v>
      </c>
      <c r="DU192" s="2">
        <v>21</v>
      </c>
      <c r="DV192" s="2">
        <v>2019</v>
      </c>
    </row>
    <row r="193" spans="1:126" ht="13" x14ac:dyDescent="0.15">
      <c r="A193" s="6">
        <v>44965.477230671298</v>
      </c>
      <c r="B193" s="18" t="s">
        <v>358</v>
      </c>
      <c r="C193" s="2" t="s">
        <v>355</v>
      </c>
      <c r="D193" s="2" t="s">
        <v>258</v>
      </c>
      <c r="E193" s="2" t="s">
        <v>125</v>
      </c>
      <c r="F193" s="2" t="s">
        <v>126</v>
      </c>
      <c r="G193" s="2" t="s">
        <v>126</v>
      </c>
      <c r="H193" s="2">
        <v>2</v>
      </c>
      <c r="I193" s="2">
        <v>7</v>
      </c>
      <c r="J193" s="2" t="s">
        <v>127</v>
      </c>
      <c r="K193" s="2" t="s">
        <v>128</v>
      </c>
      <c r="L193" s="2" t="s">
        <v>356</v>
      </c>
      <c r="M193" s="2" t="s">
        <v>357</v>
      </c>
      <c r="N193" s="2">
        <v>2023020040</v>
      </c>
      <c r="O193" s="2">
        <v>11960175711</v>
      </c>
      <c r="P193" s="2">
        <v>533212704</v>
      </c>
      <c r="Q193" s="2">
        <v>45529077862</v>
      </c>
      <c r="R193" s="7">
        <v>38200</v>
      </c>
      <c r="S193" s="2" t="s">
        <v>224</v>
      </c>
      <c r="T193" s="2" t="s">
        <v>133</v>
      </c>
      <c r="U193" s="2" t="s">
        <v>359</v>
      </c>
      <c r="V193" s="8" t="s">
        <v>360</v>
      </c>
      <c r="W193" s="2" t="s">
        <v>361</v>
      </c>
      <c r="X193" s="2" t="s">
        <v>137</v>
      </c>
      <c r="Y193" s="2" t="s">
        <v>138</v>
      </c>
      <c r="Z193" s="2" t="s">
        <v>139</v>
      </c>
      <c r="AB193" s="2">
        <v>4</v>
      </c>
      <c r="AC193" s="2">
        <v>4</v>
      </c>
      <c r="AD193" s="2">
        <f t="shared" si="0"/>
        <v>8</v>
      </c>
      <c r="AE193" s="2">
        <v>0</v>
      </c>
      <c r="AF193" s="2">
        <f t="shared" si="1"/>
        <v>8</v>
      </c>
      <c r="AG193" s="2" t="str">
        <f t="shared" si="2"/>
        <v>Ok</v>
      </c>
      <c r="AH193" s="2" t="s">
        <v>140</v>
      </c>
      <c r="AI193" s="2">
        <v>0</v>
      </c>
      <c r="AJ193" s="2" t="s">
        <v>141</v>
      </c>
      <c r="AK193" s="2">
        <f>IFERROR(VLOOKUP(AJ193,Dicionário!A:B,2,0),"Conferir")</f>
        <v>2</v>
      </c>
      <c r="AL193" s="2">
        <v>0</v>
      </c>
      <c r="AM193" s="2" t="s">
        <v>141</v>
      </c>
      <c r="AN193" s="9">
        <f>IFERROR(VLOOKUP(AM193,Dicionário!A:B,2,0),"Conferir")</f>
        <v>2</v>
      </c>
      <c r="AO193" s="2">
        <v>2271</v>
      </c>
      <c r="AP193" s="2" t="s">
        <v>142</v>
      </c>
      <c r="AQ193" s="2">
        <f>IFERROR(VLOOKUP(AP193,Dicionário!A:B,2,0),"Conferir")</f>
        <v>2</v>
      </c>
      <c r="AR193" s="2">
        <v>0</v>
      </c>
      <c r="AS193" s="2" t="s">
        <v>141</v>
      </c>
      <c r="AT193" s="9">
        <f>IFERROR(VLOOKUP(AS193,Dicionário!A:B,2,0),"Conferir")</f>
        <v>2</v>
      </c>
      <c r="AU193" s="2">
        <v>0</v>
      </c>
      <c r="AV193" s="2">
        <f t="shared" si="22"/>
        <v>95</v>
      </c>
      <c r="AW193" s="2" t="s">
        <v>141</v>
      </c>
      <c r="AX193" s="9">
        <f>IFERROR(VLOOKUP(AW193,Dicionário!A:B,2,0),"Conferir")</f>
        <v>2</v>
      </c>
      <c r="AY193" s="2">
        <v>0</v>
      </c>
      <c r="AZ193" s="2" t="s">
        <v>141</v>
      </c>
      <c r="BA193" s="10">
        <f>IFERROR(VLOOKUP(AZ193,Dicionário!A:B,2,0),"Conferir")</f>
        <v>2</v>
      </c>
      <c r="BB193" s="2">
        <v>0</v>
      </c>
      <c r="BC193" s="2" t="s">
        <v>141</v>
      </c>
      <c r="BD193" s="10">
        <f>IFERROR(VLOOKUP(BC193,Dicionário!A:B,2,0),"Conferir")</f>
        <v>2</v>
      </c>
      <c r="BF193" s="2">
        <v>0</v>
      </c>
      <c r="BG193" s="2" t="s">
        <v>143</v>
      </c>
      <c r="BH193" s="10">
        <f>IFERROR(VLOOKUP(BG193,Dicionário!$A:$B,2,0),"CONFERIR")</f>
        <v>1</v>
      </c>
      <c r="BI193" s="2">
        <v>0</v>
      </c>
      <c r="BJ193" s="2" t="s">
        <v>144</v>
      </c>
      <c r="BK193" s="10">
        <f>IFERROR(VLOOKUP(BJ193,Dicionário!$A:$B,2,0),"CONFERIR")</f>
        <v>2</v>
      </c>
      <c r="BL193" s="2">
        <v>1115</v>
      </c>
      <c r="BM193" s="2" t="s">
        <v>145</v>
      </c>
      <c r="BN193" s="10">
        <f>IFERROR(VLOOKUP(BM193,Dicionário!$A:$B,2,0),"CONFERIR")</f>
        <v>2</v>
      </c>
      <c r="BO193" s="2">
        <v>116</v>
      </c>
      <c r="BP193" s="2" t="s">
        <v>146</v>
      </c>
      <c r="BQ193" s="10">
        <f>IFERROR(VLOOKUP(BP193,Dicionário!$A:$B,2,0),"CONFERIR")</f>
        <v>2</v>
      </c>
      <c r="BR193" s="2">
        <v>195</v>
      </c>
      <c r="BS193" s="2" t="s">
        <v>146</v>
      </c>
      <c r="BT193" s="10">
        <f>IFERROR(VLOOKUP(BS193,Dicionário!$A:$B,2,0),"CONFERIR")</f>
        <v>2</v>
      </c>
      <c r="BU193" s="2">
        <v>139</v>
      </c>
      <c r="BV193" s="2" t="s">
        <v>147</v>
      </c>
      <c r="BW193" s="10">
        <f>IFERROR(VLOOKUP(BV193,Dicionário!$A:$B,2,0),"CONFERIR")</f>
        <v>2</v>
      </c>
      <c r="BX193" s="2" t="s">
        <v>174</v>
      </c>
      <c r="BY193" s="2">
        <v>0</v>
      </c>
      <c r="BZ193" s="2" t="s">
        <v>150</v>
      </c>
      <c r="CA193" s="10">
        <f>IFERROR(VLOOKUP(BZ193,Dicionário!$A:$B,2,0),"CONFERIR")</f>
        <v>2</v>
      </c>
      <c r="CB193" s="2">
        <v>300</v>
      </c>
      <c r="CC193" s="2">
        <v>0</v>
      </c>
      <c r="CD193" s="2" t="s">
        <v>150</v>
      </c>
      <c r="CE193" s="10">
        <f>IFERROR(VLOOKUP(CD193,Dicionário!$A:$B,2,0),"CONFERIR")</f>
        <v>2</v>
      </c>
      <c r="CF193" s="2">
        <v>0</v>
      </c>
      <c r="CG193" s="2" t="s">
        <v>150</v>
      </c>
      <c r="CH193" s="10">
        <f>IFERROR(VLOOKUP(CG193,Dicionário!$A:$B,2,0),"CONFERIR")</f>
        <v>2</v>
      </c>
      <c r="CI193" s="2">
        <v>175</v>
      </c>
      <c r="CJ193" s="2" t="s">
        <v>175</v>
      </c>
      <c r="CK193" s="10">
        <f>IFERROR(VLOOKUP(CJ193,Dicionário!$A:$B,2,0),"CONFERIR")</f>
        <v>2</v>
      </c>
      <c r="CL193" s="2" t="s">
        <v>362</v>
      </c>
      <c r="CM193" s="2">
        <v>0</v>
      </c>
      <c r="CN193" s="2">
        <v>0</v>
      </c>
      <c r="CO193" s="2">
        <v>0</v>
      </c>
      <c r="CP193" s="2" t="s">
        <v>150</v>
      </c>
      <c r="CQ193" s="10">
        <f>IFERROR(VLOOKUP(CP193,Dicionário!$A:$B,2,0),"CONFERIR")</f>
        <v>2</v>
      </c>
      <c r="CR193" s="2">
        <v>0</v>
      </c>
      <c r="CS193" s="2" t="s">
        <v>150</v>
      </c>
      <c r="CT193" s="10">
        <f>IFERROR(VLOOKUP(CS193,Dicionário!A:B,2,0),"Conferir")</f>
        <v>2</v>
      </c>
      <c r="CU193" s="2">
        <v>1141</v>
      </c>
      <c r="CV193" s="2" t="s">
        <v>154</v>
      </c>
      <c r="CW193" s="10">
        <f>IFERROR(VLOOKUP(CV193,Dicionário!A:B,2,0),"Conferir")</f>
        <v>2</v>
      </c>
      <c r="CX193" s="2">
        <f t="shared" si="4"/>
        <v>95.083333333333329</v>
      </c>
      <c r="CY193" s="2">
        <v>0</v>
      </c>
      <c r="CZ193" s="2" t="s">
        <v>150</v>
      </c>
      <c r="DA193" s="10">
        <f>IFERROR(VLOOKUP(CZ193,Dicionário!$A:$B,2,0),"CONFERIR")</f>
        <v>2</v>
      </c>
      <c r="DC193" s="2" t="s">
        <v>203</v>
      </c>
      <c r="DD193" s="2" t="s">
        <v>190</v>
      </c>
      <c r="DE193" s="10">
        <f>IFERROR(VLOOKUP(DD193,Dicionário!A:B,2,0),"Conferir")</f>
        <v>2</v>
      </c>
      <c r="DF193" s="2" t="s">
        <v>156</v>
      </c>
      <c r="DG193" s="2" t="s">
        <v>191</v>
      </c>
      <c r="DH193" s="2" t="s">
        <v>157</v>
      </c>
      <c r="DI193" s="10">
        <f>IFERROR(VLOOKUP(DH193,Dicionário!$A:$B,2,0),"CONFERIR")</f>
        <v>2</v>
      </c>
      <c r="DJ193" s="2" t="s">
        <v>158</v>
      </c>
      <c r="DK193" s="10">
        <f>IFERROR(VLOOKUP(DJ193,Dicionário!A:B,2,0),"Conferir")</f>
        <v>5</v>
      </c>
      <c r="DL193" s="2" t="s">
        <v>206</v>
      </c>
      <c r="DM193" s="10">
        <f>IFERROR(VLOOKUP(DL193,Dicionário!A:B,2,0),"Conferir")</f>
        <v>7</v>
      </c>
      <c r="DN193" s="2" t="s">
        <v>126</v>
      </c>
      <c r="DO193" s="10">
        <f>IFERROR(VLOOKUP(DN193,Dicionário!A:B,2,0),"Conferir")</f>
        <v>2</v>
      </c>
      <c r="DP193" s="2" t="s">
        <v>126</v>
      </c>
      <c r="DQ193" s="10">
        <f>IFERROR(VLOOKUP(DP193,Dicionário!A:B,2,0),"Conferir")</f>
        <v>2</v>
      </c>
      <c r="DS193" s="2">
        <f t="shared" si="5"/>
        <v>2271</v>
      </c>
      <c r="DT193" s="2">
        <f t="shared" si="6"/>
        <v>2040</v>
      </c>
      <c r="DU193" s="2">
        <v>19</v>
      </c>
      <c r="DV193" s="2">
        <v>2020</v>
      </c>
    </row>
    <row r="194" spans="1:126" ht="13" x14ac:dyDescent="0.15">
      <c r="A194" s="6">
        <v>44966.64201387731</v>
      </c>
      <c r="B194" s="2" t="s">
        <v>448</v>
      </c>
      <c r="C194" s="2" t="s">
        <v>446</v>
      </c>
      <c r="D194" s="2" t="s">
        <v>409</v>
      </c>
      <c r="E194" s="2" t="s">
        <v>125</v>
      </c>
      <c r="F194" s="2" t="s">
        <v>125</v>
      </c>
      <c r="G194" s="2" t="s">
        <v>126</v>
      </c>
      <c r="H194" s="2">
        <v>3</v>
      </c>
      <c r="I194" s="2" t="s">
        <v>162</v>
      </c>
      <c r="J194" s="2" t="s">
        <v>127</v>
      </c>
      <c r="K194" s="2" t="s">
        <v>163</v>
      </c>
      <c r="L194" s="2" t="s">
        <v>128</v>
      </c>
      <c r="M194" s="2" t="s">
        <v>447</v>
      </c>
      <c r="N194" s="2">
        <v>2023020061</v>
      </c>
      <c r="O194" s="2">
        <v>11946556992</v>
      </c>
      <c r="P194" s="2">
        <v>600942910</v>
      </c>
      <c r="Q194" s="2">
        <v>23498454862</v>
      </c>
      <c r="R194" s="7">
        <v>38266</v>
      </c>
      <c r="S194" s="2" t="s">
        <v>387</v>
      </c>
      <c r="T194" s="2" t="s">
        <v>133</v>
      </c>
      <c r="U194" s="2" t="s">
        <v>449</v>
      </c>
      <c r="V194" s="8" t="s">
        <v>450</v>
      </c>
      <c r="W194" s="2" t="s">
        <v>168</v>
      </c>
      <c r="X194" s="2" t="s">
        <v>137</v>
      </c>
      <c r="Y194" s="2" t="s">
        <v>138</v>
      </c>
      <c r="Z194" s="2" t="s">
        <v>139</v>
      </c>
      <c r="AB194" s="2">
        <v>2</v>
      </c>
      <c r="AC194" s="2">
        <v>2</v>
      </c>
      <c r="AD194" s="2">
        <f t="shared" si="0"/>
        <v>4</v>
      </c>
      <c r="AE194" s="2">
        <v>0</v>
      </c>
      <c r="AF194" s="2">
        <f t="shared" si="1"/>
        <v>4</v>
      </c>
      <c r="AG194" s="2" t="str">
        <f t="shared" si="2"/>
        <v>Ok</v>
      </c>
      <c r="AH194" s="2" t="s">
        <v>169</v>
      </c>
      <c r="AI194" s="2">
        <v>0</v>
      </c>
      <c r="AJ194" s="2" t="s">
        <v>141</v>
      </c>
      <c r="AK194" s="2">
        <f>IFERROR(VLOOKUP(AJ194,Dicionário!A:B,2,0),"Conferir")</f>
        <v>2</v>
      </c>
      <c r="AL194" s="2">
        <v>1500</v>
      </c>
      <c r="AM194" s="2" t="s">
        <v>170</v>
      </c>
      <c r="AN194" s="9">
        <f>IFERROR(VLOOKUP(AM194,Dicionário!A:B,2,0),"Conferir")</f>
        <v>2</v>
      </c>
      <c r="AO194" s="2">
        <v>0</v>
      </c>
      <c r="AP194" s="2" t="s">
        <v>141</v>
      </c>
      <c r="AQ194" s="2">
        <f>IFERROR(VLOOKUP(AP194,Dicionário!A:B,2,0),"Conferir")</f>
        <v>2</v>
      </c>
      <c r="AR194" s="2">
        <v>0</v>
      </c>
      <c r="AS194" s="2" t="s">
        <v>141</v>
      </c>
      <c r="AT194" s="9">
        <f>IFERROR(VLOOKUP(AS194,Dicionário!A:B,2,0),"Conferir")</f>
        <v>2</v>
      </c>
      <c r="AU194" s="2">
        <v>0</v>
      </c>
      <c r="AV194" s="2">
        <f t="shared" si="22"/>
        <v>0</v>
      </c>
      <c r="AW194" s="2" t="s">
        <v>141</v>
      </c>
      <c r="AX194" s="9">
        <f>IFERROR(VLOOKUP(AW194,Dicionário!A:B,2,0),"Conferir")</f>
        <v>2</v>
      </c>
      <c r="AY194" s="2">
        <v>0</v>
      </c>
      <c r="AZ194" s="2" t="s">
        <v>141</v>
      </c>
      <c r="BA194" s="10">
        <f>IFERROR(VLOOKUP(AZ194,Dicionário!A:B,2,0),"Conferir")</f>
        <v>2</v>
      </c>
      <c r="BB194" s="2">
        <v>0</v>
      </c>
      <c r="BC194" s="2" t="s">
        <v>141</v>
      </c>
      <c r="BD194" s="10">
        <f>IFERROR(VLOOKUP(BC194,Dicionário!A:B,2,0),"Conferir")</f>
        <v>2</v>
      </c>
      <c r="BF194" s="2">
        <v>0</v>
      </c>
      <c r="BG194" s="2" t="s">
        <v>237</v>
      </c>
      <c r="BH194" s="10">
        <f>IFERROR(VLOOKUP(BG194,Dicionário!$A:$B,2,0),"CONFERIR")</f>
        <v>4</v>
      </c>
      <c r="BI194" s="2">
        <v>0</v>
      </c>
      <c r="BJ194" s="2" t="s">
        <v>238</v>
      </c>
      <c r="BK194" s="10">
        <f>IFERROR(VLOOKUP(BJ194,Dicionário!$A:$B,2,0),"CONFERIR")</f>
        <v>2</v>
      </c>
      <c r="BL194" s="2">
        <v>0</v>
      </c>
      <c r="BM194" s="2" t="s">
        <v>444</v>
      </c>
      <c r="BN194" s="10">
        <f>IFERROR(VLOOKUP(BM194,Dicionário!$A:$B,2,0),"CONFERIR")</f>
        <v>2</v>
      </c>
      <c r="BO194" s="2">
        <v>200</v>
      </c>
      <c r="BP194" s="2" t="s">
        <v>308</v>
      </c>
      <c r="BQ194" s="10">
        <f>IFERROR(VLOOKUP(BP194,Dicionário!$A:$B,2,0),"CONFERIR")</f>
        <v>0</v>
      </c>
      <c r="BR194" s="2">
        <v>265</v>
      </c>
      <c r="BS194" s="2" t="s">
        <v>146</v>
      </c>
      <c r="BT194" s="10">
        <f>IFERROR(VLOOKUP(BS194,Dicionário!$A:$B,2,0),"CONFERIR")</f>
        <v>2</v>
      </c>
      <c r="BU194" s="2">
        <v>40</v>
      </c>
      <c r="BV194" s="2" t="s">
        <v>353</v>
      </c>
      <c r="BW194" s="10">
        <f>IFERROR(VLOOKUP(BV194,Dicionário!$A:$B,2,0),"CONFERIR")</f>
        <v>0</v>
      </c>
      <c r="BX194" s="2" t="s">
        <v>174</v>
      </c>
      <c r="BY194" s="2">
        <v>0</v>
      </c>
      <c r="BZ194" s="2" t="s">
        <v>150</v>
      </c>
      <c r="CA194" s="10">
        <f>IFERROR(VLOOKUP(BZ194,Dicionário!$A:$B,2,0),"CONFERIR")</f>
        <v>2</v>
      </c>
      <c r="CB194" s="2">
        <v>200</v>
      </c>
      <c r="CC194" s="2">
        <v>0</v>
      </c>
      <c r="CD194" s="2" t="s">
        <v>150</v>
      </c>
      <c r="CE194" s="10">
        <f>IFERROR(VLOOKUP(CD194,Dicionário!$A:$B,2,0),"CONFERIR")</f>
        <v>2</v>
      </c>
      <c r="CF194" s="2">
        <v>0</v>
      </c>
      <c r="CG194" s="2" t="s">
        <v>150</v>
      </c>
      <c r="CH194" s="10">
        <f>IFERROR(VLOOKUP(CG194,Dicionário!$A:$B,2,0),"CONFERIR")</f>
        <v>2</v>
      </c>
      <c r="CI194" s="2">
        <v>100</v>
      </c>
      <c r="CJ194" s="2" t="s">
        <v>175</v>
      </c>
      <c r="CK194" s="10">
        <f>IFERROR(VLOOKUP(CJ194,Dicionário!$A:$B,2,0),"CONFERIR")</f>
        <v>2</v>
      </c>
      <c r="CL194" s="2" t="s">
        <v>189</v>
      </c>
      <c r="CM194" s="2">
        <v>0</v>
      </c>
      <c r="CN194" s="2">
        <v>0</v>
      </c>
      <c r="CO194" s="2">
        <v>0</v>
      </c>
      <c r="CP194" s="2" t="s">
        <v>150</v>
      </c>
      <c r="CQ194" s="10">
        <f>IFERROR(VLOOKUP(CP194,Dicionário!$A:$B,2,0),"CONFERIR")</f>
        <v>2</v>
      </c>
      <c r="CR194" s="2">
        <v>0</v>
      </c>
      <c r="CS194" s="2" t="s">
        <v>150</v>
      </c>
      <c r="CT194" s="10">
        <f>IFERROR(VLOOKUP(CS194,Dicionário!A:B,2,0),"Conferir")</f>
        <v>2</v>
      </c>
      <c r="CU194" s="2">
        <v>0</v>
      </c>
      <c r="CV194" s="2" t="s">
        <v>150</v>
      </c>
      <c r="CW194" s="10">
        <f>IFERROR(VLOOKUP(CV194,Dicionário!A:B,2,0),"Conferir")</f>
        <v>2</v>
      </c>
      <c r="CX194" s="2">
        <f t="shared" si="4"/>
        <v>0</v>
      </c>
      <c r="CY194" s="2">
        <v>0</v>
      </c>
      <c r="CZ194" s="2" t="s">
        <v>150</v>
      </c>
      <c r="DA194" s="10">
        <f>IFERROR(VLOOKUP(CZ194,Dicionário!$A:$B,2,0),"CONFERIR")</f>
        <v>2</v>
      </c>
      <c r="DC194" s="2" t="s">
        <v>155</v>
      </c>
      <c r="DD194" s="2" t="s">
        <v>451</v>
      </c>
      <c r="DE194" s="10">
        <f>IFERROR(VLOOKUP(DD194,Dicionário!A:B,2,0),"Conferir")</f>
        <v>3</v>
      </c>
      <c r="DF194" s="2" t="s">
        <v>156</v>
      </c>
      <c r="DG194" s="2" t="s">
        <v>216</v>
      </c>
      <c r="DH194" s="2" t="s">
        <v>157</v>
      </c>
      <c r="DI194" s="10">
        <f>IFERROR(VLOOKUP(DH194,Dicionário!$A:$B,2,0),"CONFERIR")</f>
        <v>2</v>
      </c>
      <c r="DJ194" s="2" t="s">
        <v>206</v>
      </c>
      <c r="DK194" s="10">
        <f>IFERROR(VLOOKUP(DJ194,Dicionário!A:B,2,0),"Conferir")</f>
        <v>7</v>
      </c>
      <c r="DL194" s="2" t="s">
        <v>206</v>
      </c>
      <c r="DM194" s="10">
        <f>IFERROR(VLOOKUP(DL194,Dicionário!A:B,2,0),"Conferir")</f>
        <v>7</v>
      </c>
      <c r="DN194" s="2" t="s">
        <v>126</v>
      </c>
      <c r="DO194" s="10">
        <f>IFERROR(VLOOKUP(DN194,Dicionário!A:B,2,0),"Conferir")</f>
        <v>2</v>
      </c>
      <c r="DP194" s="2" t="s">
        <v>126</v>
      </c>
      <c r="DQ194" s="10">
        <f>IFERROR(VLOOKUP(DP194,Dicionário!A:B,2,0),"Conferir")</f>
        <v>2</v>
      </c>
      <c r="DS194" s="2">
        <f t="shared" si="5"/>
        <v>1500</v>
      </c>
      <c r="DT194" s="2">
        <f t="shared" si="6"/>
        <v>805</v>
      </c>
      <c r="DU194" s="2">
        <v>19</v>
      </c>
      <c r="DV194" s="2">
        <v>2019</v>
      </c>
    </row>
    <row r="195" spans="1:126" ht="13" x14ac:dyDescent="0.15">
      <c r="A195" s="6">
        <v>44966.689895543983</v>
      </c>
      <c r="B195" s="2" t="s">
        <v>511</v>
      </c>
      <c r="C195" s="2" t="s">
        <v>508</v>
      </c>
      <c r="D195" s="2" t="s">
        <v>192</v>
      </c>
      <c r="E195" s="2" t="s">
        <v>125</v>
      </c>
      <c r="F195" s="2" t="s">
        <v>126</v>
      </c>
      <c r="G195" s="2" t="s">
        <v>509</v>
      </c>
      <c r="H195" s="2">
        <v>1</v>
      </c>
      <c r="I195" s="2" t="s">
        <v>162</v>
      </c>
      <c r="J195" s="2" t="s">
        <v>127</v>
      </c>
      <c r="K195" s="2" t="s">
        <v>163</v>
      </c>
      <c r="L195" s="2" t="s">
        <v>128</v>
      </c>
      <c r="M195" s="2" t="s">
        <v>510</v>
      </c>
      <c r="N195" s="2">
        <v>2023020078</v>
      </c>
      <c r="O195" s="2">
        <v>11958688107</v>
      </c>
      <c r="P195" s="2">
        <v>602804851</v>
      </c>
      <c r="Q195" s="2">
        <v>48187379847</v>
      </c>
      <c r="R195" s="7">
        <v>38522</v>
      </c>
      <c r="S195" s="2" t="s">
        <v>387</v>
      </c>
      <c r="T195" s="2" t="s">
        <v>133</v>
      </c>
      <c r="U195" s="2" t="s">
        <v>512</v>
      </c>
      <c r="V195" s="8" t="s">
        <v>513</v>
      </c>
      <c r="W195" s="2" t="s">
        <v>514</v>
      </c>
      <c r="X195" s="2" t="s">
        <v>137</v>
      </c>
      <c r="Y195" s="2" t="s">
        <v>138</v>
      </c>
      <c r="Z195" s="2" t="s">
        <v>139</v>
      </c>
      <c r="AA195" s="2" t="s">
        <v>515</v>
      </c>
      <c r="AB195" s="2">
        <v>2</v>
      </c>
      <c r="AC195" s="2">
        <v>2</v>
      </c>
      <c r="AD195" s="2">
        <f t="shared" si="0"/>
        <v>4</v>
      </c>
      <c r="AF195" s="2">
        <f t="shared" si="1"/>
        <v>4</v>
      </c>
      <c r="AG195" s="2" t="str">
        <f t="shared" si="2"/>
        <v>Ok</v>
      </c>
      <c r="AH195" s="2" t="s">
        <v>169</v>
      </c>
      <c r="AI195" s="2">
        <v>0</v>
      </c>
      <c r="AJ195" s="2" t="s">
        <v>141</v>
      </c>
      <c r="AK195" s="2">
        <f>IFERROR(VLOOKUP(AJ195,Dicionário!A:B,2,0),"Conferir")</f>
        <v>2</v>
      </c>
      <c r="AL195" s="2">
        <v>0</v>
      </c>
      <c r="AM195" s="2" t="s">
        <v>141</v>
      </c>
      <c r="AN195" s="9">
        <f>IFERROR(VLOOKUP(AM195,Dicionário!A:B,2,0),"Conferir")</f>
        <v>2</v>
      </c>
      <c r="AO195" s="2">
        <v>248</v>
      </c>
      <c r="AP195" s="2" t="s">
        <v>188</v>
      </c>
      <c r="AQ195" s="2">
        <f>IFERROR(VLOOKUP(AP195,Dicionário!A:B,2,0),"Conferir")</f>
        <v>0</v>
      </c>
      <c r="AR195" s="2">
        <v>0</v>
      </c>
      <c r="AS195" s="2" t="s">
        <v>141</v>
      </c>
      <c r="AT195" s="9">
        <f>IFERROR(VLOOKUP(AS195,Dicionário!A:B,2,0),"Conferir")</f>
        <v>2</v>
      </c>
      <c r="AU195" s="2">
        <v>0</v>
      </c>
      <c r="AV195" s="2">
        <f t="shared" si="22"/>
        <v>0</v>
      </c>
      <c r="AW195" s="2" t="s">
        <v>141</v>
      </c>
      <c r="AX195" s="9">
        <f>IFERROR(VLOOKUP(AW195,Dicionário!A:B,2,0),"Conferir")</f>
        <v>2</v>
      </c>
      <c r="AY195" s="2">
        <v>0</v>
      </c>
      <c r="AZ195" s="2" t="s">
        <v>141</v>
      </c>
      <c r="BA195" s="10">
        <f>IFERROR(VLOOKUP(AZ195,Dicionário!A:B,2,0),"Conferir")</f>
        <v>2</v>
      </c>
      <c r="BB195" s="2">
        <v>0</v>
      </c>
      <c r="BC195" s="2" t="s">
        <v>141</v>
      </c>
      <c r="BD195" s="10">
        <f>IFERROR(VLOOKUP(BC195,Dicionário!A:B,2,0),"Conferir")</f>
        <v>2</v>
      </c>
      <c r="BF195" s="2">
        <v>0</v>
      </c>
      <c r="BG195" s="2" t="s">
        <v>143</v>
      </c>
      <c r="BH195" s="10">
        <f>IFERROR(VLOOKUP(BG195,Dicionário!$A:$B,2,0),"CONFERIR")</f>
        <v>1</v>
      </c>
      <c r="BI195" s="2">
        <v>0</v>
      </c>
      <c r="BJ195" s="2" t="s">
        <v>144</v>
      </c>
      <c r="BK195" s="10">
        <f>IFERROR(VLOOKUP(BJ195,Dicionário!$A:$B,2,0),"CONFERIR")</f>
        <v>2</v>
      </c>
      <c r="BL195" s="2">
        <v>328</v>
      </c>
      <c r="BM195" s="2" t="s">
        <v>145</v>
      </c>
      <c r="BN195" s="10">
        <f>IFERROR(VLOOKUP(BM195,Dicionário!$A:$B,2,0),"CONFERIR")</f>
        <v>2</v>
      </c>
      <c r="BO195" s="2">
        <v>66</v>
      </c>
      <c r="BP195" s="2" t="s">
        <v>146</v>
      </c>
      <c r="BQ195" s="10">
        <f>IFERROR(VLOOKUP(BP195,Dicionário!$A:$B,2,0),"CONFERIR")</f>
        <v>2</v>
      </c>
      <c r="BR195" s="2">
        <v>234</v>
      </c>
      <c r="BS195" s="2" t="s">
        <v>146</v>
      </c>
      <c r="BT195" s="10">
        <f>IFERROR(VLOOKUP(BS195,Dicionário!$A:$B,2,0),"CONFERIR")</f>
        <v>2</v>
      </c>
      <c r="BU195" s="2">
        <v>0</v>
      </c>
      <c r="BV195" s="2" t="s">
        <v>150</v>
      </c>
      <c r="BW195" s="10">
        <f>IFERROR(VLOOKUP(BV195,Dicionário!$A:$B,2,0),"CONFERIR")</f>
        <v>2</v>
      </c>
      <c r="BX195" s="2" t="s">
        <v>516</v>
      </c>
      <c r="BY195" s="2">
        <v>0</v>
      </c>
      <c r="BZ195" s="2" t="s">
        <v>150</v>
      </c>
      <c r="CA195" s="10">
        <f>IFERROR(VLOOKUP(BZ195,Dicionário!$A:$B,2,0),"CONFERIR")</f>
        <v>2</v>
      </c>
      <c r="CB195" s="2">
        <v>90</v>
      </c>
      <c r="CC195" s="2">
        <v>0</v>
      </c>
      <c r="CD195" s="2" t="s">
        <v>150</v>
      </c>
      <c r="CE195" s="10">
        <f>IFERROR(VLOOKUP(CD195,Dicionário!$A:$B,2,0),"CONFERIR")</f>
        <v>2</v>
      </c>
      <c r="CF195" s="2">
        <v>0</v>
      </c>
      <c r="CG195" s="2" t="s">
        <v>150</v>
      </c>
      <c r="CH195" s="10">
        <f>IFERROR(VLOOKUP(CG195,Dicionário!$A:$B,2,0),"CONFERIR")</f>
        <v>2</v>
      </c>
      <c r="CI195" s="2">
        <v>0</v>
      </c>
      <c r="CJ195" s="2" t="s">
        <v>175</v>
      </c>
      <c r="CK195" s="10">
        <f>IFERROR(VLOOKUP(CJ195,Dicionário!$A:$B,2,0),"CONFERIR")</f>
        <v>2</v>
      </c>
      <c r="CL195" s="2" t="s">
        <v>517</v>
      </c>
      <c r="CM195" s="2">
        <v>0</v>
      </c>
      <c r="CN195" s="2">
        <v>0</v>
      </c>
      <c r="CO195" s="2">
        <v>0</v>
      </c>
      <c r="CP195" s="2" t="s">
        <v>150</v>
      </c>
      <c r="CQ195" s="10">
        <f>IFERROR(VLOOKUP(CP195,Dicionário!$A:$B,2,0),"CONFERIR")</f>
        <v>2</v>
      </c>
      <c r="CR195" s="2">
        <v>0</v>
      </c>
      <c r="CS195" s="2" t="s">
        <v>227</v>
      </c>
      <c r="CT195" s="10">
        <f>IFERROR(VLOOKUP(CS195,Dicionário!A:B,2,0),"Conferir")</f>
        <v>0</v>
      </c>
      <c r="CU195" s="2">
        <v>0</v>
      </c>
      <c r="CV195" s="2" t="s">
        <v>227</v>
      </c>
      <c r="CW195" s="10">
        <f>IFERROR(VLOOKUP(CV195,Dicionário!A:B,2,0),"Conferir")</f>
        <v>0</v>
      </c>
      <c r="CX195" s="2">
        <f t="shared" si="4"/>
        <v>0</v>
      </c>
      <c r="CY195" s="2">
        <v>0</v>
      </c>
      <c r="CZ195" s="2" t="s">
        <v>150</v>
      </c>
      <c r="DA195" s="10">
        <f>IFERROR(VLOOKUP(CZ195,Dicionário!$A:$B,2,0),"CONFERIR")</f>
        <v>2</v>
      </c>
      <c r="DB195" s="2" t="s">
        <v>518</v>
      </c>
      <c r="DC195" s="2" t="s">
        <v>155</v>
      </c>
      <c r="DD195" s="2" t="s">
        <v>155</v>
      </c>
      <c r="DE195" s="10">
        <f>IFERROR(VLOOKUP(DD195,Dicionário!A:B,2,0),"Conferir")</f>
        <v>1</v>
      </c>
      <c r="DF195" s="2" t="s">
        <v>156</v>
      </c>
      <c r="DH195" s="2" t="s">
        <v>205</v>
      </c>
      <c r="DI195" s="10">
        <f>IFERROR(VLOOKUP(DH195,Dicionário!$A:$B,2,0),"CONFERIR")</f>
        <v>1</v>
      </c>
      <c r="DJ195" s="2" t="s">
        <v>519</v>
      </c>
      <c r="DK195" s="10">
        <f>IFERROR(VLOOKUP(DJ195,Dicionário!A:B,2,0),"Conferir")</f>
        <v>1</v>
      </c>
      <c r="DL195" s="2" t="s">
        <v>158</v>
      </c>
      <c r="DM195" s="10">
        <f>IFERROR(VLOOKUP(DL195,Dicionário!A:B,2,0),"Conferir")</f>
        <v>5</v>
      </c>
      <c r="DN195" s="2" t="s">
        <v>126</v>
      </c>
      <c r="DO195" s="10">
        <f>IFERROR(VLOOKUP(DN195,Dicionário!A:B,2,0),"Conferir")</f>
        <v>2</v>
      </c>
      <c r="DP195" s="2" t="s">
        <v>126</v>
      </c>
      <c r="DQ195" s="10">
        <f>IFERROR(VLOOKUP(DP195,Dicionário!A:B,2,0),"Conferir")</f>
        <v>2</v>
      </c>
      <c r="DS195" s="2">
        <f t="shared" si="5"/>
        <v>248</v>
      </c>
      <c r="DT195" s="2">
        <f t="shared" si="6"/>
        <v>718</v>
      </c>
      <c r="DU195" s="2">
        <v>18</v>
      </c>
      <c r="DV195" s="2">
        <v>2023</v>
      </c>
    </row>
    <row r="196" spans="1:126" ht="13" x14ac:dyDescent="0.15">
      <c r="A196" s="6">
        <v>44966.660051064813</v>
      </c>
      <c r="B196" s="2" t="s">
        <v>574</v>
      </c>
      <c r="C196" s="2" t="s">
        <v>572</v>
      </c>
      <c r="D196" s="2" t="s">
        <v>192</v>
      </c>
      <c r="E196" s="2" t="s">
        <v>125</v>
      </c>
      <c r="F196" s="2" t="s">
        <v>125</v>
      </c>
      <c r="G196" s="2" t="s">
        <v>126</v>
      </c>
      <c r="H196" s="2" t="s">
        <v>162</v>
      </c>
      <c r="I196" s="2" t="s">
        <v>162</v>
      </c>
      <c r="J196" s="2" t="s">
        <v>127</v>
      </c>
      <c r="K196" s="2" t="s">
        <v>163</v>
      </c>
      <c r="L196" s="2" t="s">
        <v>128</v>
      </c>
      <c r="M196" s="2" t="s">
        <v>573</v>
      </c>
      <c r="N196" s="2">
        <v>2023020096</v>
      </c>
      <c r="O196" s="2">
        <v>11984021914</v>
      </c>
      <c r="P196" s="2">
        <v>411388204</v>
      </c>
      <c r="Q196" s="2">
        <v>31591117844</v>
      </c>
      <c r="R196" s="7">
        <v>30658</v>
      </c>
      <c r="S196" s="2" t="s">
        <v>224</v>
      </c>
      <c r="T196" s="2" t="s">
        <v>133</v>
      </c>
      <c r="U196" s="2" t="s">
        <v>575</v>
      </c>
      <c r="V196" s="8" t="s">
        <v>576</v>
      </c>
      <c r="W196" s="2" t="s">
        <v>275</v>
      </c>
      <c r="X196" s="2" t="s">
        <v>137</v>
      </c>
      <c r="Y196" s="2" t="s">
        <v>138</v>
      </c>
      <c r="Z196" s="2">
        <v>1</v>
      </c>
      <c r="AA196" s="2" t="s">
        <v>577</v>
      </c>
      <c r="AB196" s="2">
        <v>5</v>
      </c>
      <c r="AC196" s="2">
        <v>5</v>
      </c>
      <c r="AD196" s="2">
        <f t="shared" si="0"/>
        <v>10</v>
      </c>
      <c r="AF196" s="2">
        <f t="shared" si="1"/>
        <v>10</v>
      </c>
      <c r="AG196" s="2" t="str">
        <f t="shared" si="2"/>
        <v>Ok</v>
      </c>
      <c r="AH196" s="2" t="s">
        <v>169</v>
      </c>
      <c r="AI196" s="2">
        <v>2000</v>
      </c>
      <c r="AJ196" s="2" t="s">
        <v>188</v>
      </c>
      <c r="AK196" s="2">
        <f>IFERROR(VLOOKUP(AJ196,Dicionário!A:B,2,0),"Conferir")</f>
        <v>0</v>
      </c>
      <c r="AL196" s="2">
        <v>0</v>
      </c>
      <c r="AM196" s="2" t="s">
        <v>141</v>
      </c>
      <c r="AN196" s="9">
        <f>IFERROR(VLOOKUP(AM196,Dicionário!A:B,2,0),"Conferir")</f>
        <v>2</v>
      </c>
      <c r="AO196" s="2">
        <v>0</v>
      </c>
      <c r="AP196" s="2" t="s">
        <v>141</v>
      </c>
      <c r="AQ196" s="2">
        <f>IFERROR(VLOOKUP(AP196,Dicionário!A:B,2,0),"Conferir")</f>
        <v>2</v>
      </c>
      <c r="AR196" s="2">
        <v>2000</v>
      </c>
      <c r="AS196" s="2" t="s">
        <v>188</v>
      </c>
      <c r="AT196" s="9">
        <f>IFERROR(VLOOKUP(AS196,Dicionário!A:B,2,0),"Conferir")</f>
        <v>0</v>
      </c>
      <c r="AU196" s="2">
        <v>0</v>
      </c>
      <c r="AV196" s="2">
        <f t="shared" si="22"/>
        <v>0</v>
      </c>
      <c r="AW196" s="2" t="s">
        <v>141</v>
      </c>
      <c r="AX196" s="9">
        <f>IFERROR(VLOOKUP(AW196,Dicionário!A:B,2,0),"Conferir")</f>
        <v>2</v>
      </c>
      <c r="AY196" s="2">
        <v>0</v>
      </c>
      <c r="AZ196" s="2" t="s">
        <v>141</v>
      </c>
      <c r="BA196" s="10">
        <f>IFERROR(VLOOKUP(AZ196,Dicionário!A:B,2,0),"Conferir")</f>
        <v>2</v>
      </c>
      <c r="BB196" s="2">
        <v>0</v>
      </c>
      <c r="BC196" s="2" t="s">
        <v>141</v>
      </c>
      <c r="BD196" s="10">
        <f>IFERROR(VLOOKUP(BC196,Dicionário!A:B,2,0),"Conferir")</f>
        <v>2</v>
      </c>
      <c r="BF196" s="2">
        <v>0</v>
      </c>
      <c r="BG196" s="2" t="s">
        <v>143</v>
      </c>
      <c r="BH196" s="10">
        <f>IFERROR(VLOOKUP(BG196,Dicionário!$A:$B,2,0),"CONFERIR")</f>
        <v>1</v>
      </c>
      <c r="BI196" s="2">
        <v>0</v>
      </c>
      <c r="BJ196" s="2" t="s">
        <v>144</v>
      </c>
      <c r="BK196" s="10">
        <f>IFERROR(VLOOKUP(BJ196,Dicionário!$A:$B,2,0),"CONFERIR")</f>
        <v>2</v>
      </c>
      <c r="BL196" s="2">
        <v>0</v>
      </c>
      <c r="BM196" s="2" t="s">
        <v>444</v>
      </c>
      <c r="BN196" s="10">
        <f>IFERROR(VLOOKUP(BM196,Dicionário!$A:$B,2,0),"CONFERIR")</f>
        <v>2</v>
      </c>
      <c r="BO196" s="2">
        <v>0</v>
      </c>
      <c r="BP196" s="2" t="s">
        <v>578</v>
      </c>
      <c r="BQ196" s="10">
        <f>IFERROR(VLOOKUP(BP196,Dicionário!$A:$B,2,0),"CONFERIR")</f>
        <v>2</v>
      </c>
      <c r="BR196" s="2">
        <v>0</v>
      </c>
      <c r="BS196" s="2" t="s">
        <v>429</v>
      </c>
      <c r="BT196" s="10">
        <f>IFERROR(VLOOKUP(BS196,Dicionário!$A:$B,2,0),"CONFERIR")</f>
        <v>2</v>
      </c>
      <c r="BU196" s="2">
        <v>144</v>
      </c>
      <c r="BV196" s="2" t="s">
        <v>147</v>
      </c>
      <c r="BW196" s="10">
        <f>IFERROR(VLOOKUP(BV196,Dicionário!$A:$B,2,0),"CONFERIR")</f>
        <v>2</v>
      </c>
      <c r="BX196" s="2" t="s">
        <v>148</v>
      </c>
      <c r="BY196" s="2">
        <v>0</v>
      </c>
      <c r="BZ196" s="2" t="s">
        <v>150</v>
      </c>
      <c r="CA196" s="10">
        <f>IFERROR(VLOOKUP(BZ196,Dicionário!$A:$B,2,0),"CONFERIR")</f>
        <v>2</v>
      </c>
      <c r="CB196" s="2">
        <v>200</v>
      </c>
      <c r="CC196" s="2">
        <v>200</v>
      </c>
      <c r="CD196" s="2" t="s">
        <v>327</v>
      </c>
      <c r="CE196" s="10">
        <f>IFERROR(VLOOKUP(CD196,Dicionário!$A:$B,2,0),"CONFERIR")</f>
        <v>0</v>
      </c>
      <c r="CF196" s="2">
        <v>0</v>
      </c>
      <c r="CG196" s="2" t="s">
        <v>150</v>
      </c>
      <c r="CH196" s="10">
        <f>IFERROR(VLOOKUP(CG196,Dicionário!$A:$B,2,0),"CONFERIR")</f>
        <v>2</v>
      </c>
      <c r="CI196" s="2">
        <v>250</v>
      </c>
      <c r="CJ196" s="2" t="s">
        <v>175</v>
      </c>
      <c r="CK196" s="10">
        <f>IFERROR(VLOOKUP(CJ196,Dicionário!$A:$B,2,0),"CONFERIR")</f>
        <v>2</v>
      </c>
      <c r="CL196" s="2" t="s">
        <v>579</v>
      </c>
      <c r="CM196" s="2">
        <v>0</v>
      </c>
      <c r="CN196" s="2">
        <v>0</v>
      </c>
      <c r="CO196" s="2">
        <v>0</v>
      </c>
      <c r="CP196" s="2" t="s">
        <v>150</v>
      </c>
      <c r="CQ196" s="10">
        <f>IFERROR(VLOOKUP(CP196,Dicionário!$A:$B,2,0),"CONFERIR")</f>
        <v>2</v>
      </c>
      <c r="CR196" s="2">
        <v>0</v>
      </c>
      <c r="CS196" s="2" t="s">
        <v>154</v>
      </c>
      <c r="CT196" s="10">
        <f>IFERROR(VLOOKUP(CS196,Dicionário!A:B,2,0),"Conferir")</f>
        <v>2</v>
      </c>
      <c r="CU196" s="2">
        <v>0</v>
      </c>
      <c r="CV196" s="2" t="s">
        <v>154</v>
      </c>
      <c r="CW196" s="10">
        <f>IFERROR(VLOOKUP(CV196,Dicionário!A:B,2,0),"Conferir")</f>
        <v>2</v>
      </c>
      <c r="CX196" s="2">
        <f t="shared" si="4"/>
        <v>0</v>
      </c>
      <c r="CY196" s="2">
        <v>0</v>
      </c>
      <c r="CZ196" s="2" t="s">
        <v>150</v>
      </c>
      <c r="DA196" s="10">
        <f>IFERROR(VLOOKUP(CZ196,Dicionário!$A:$B,2,0),"CONFERIR")</f>
        <v>2</v>
      </c>
      <c r="DC196" s="2" t="s">
        <v>155</v>
      </c>
      <c r="DD196" s="2" t="s">
        <v>155</v>
      </c>
      <c r="DE196" s="10">
        <f>IFERROR(VLOOKUP(DD196,Dicionário!A:B,2,0),"Conferir")</f>
        <v>1</v>
      </c>
      <c r="DF196" s="2" t="s">
        <v>156</v>
      </c>
      <c r="DH196" s="2" t="s">
        <v>205</v>
      </c>
      <c r="DI196" s="10">
        <f>IFERROR(VLOOKUP(DH196,Dicionário!$A:$B,2,0),"CONFERIR")</f>
        <v>1</v>
      </c>
      <c r="DJ196" s="2" t="s">
        <v>519</v>
      </c>
      <c r="DK196" s="10">
        <f>IFERROR(VLOOKUP(DJ196,Dicionário!A:B,2,0),"Conferir")</f>
        <v>1</v>
      </c>
      <c r="DL196" s="2" t="s">
        <v>230</v>
      </c>
      <c r="DM196" s="10">
        <f>IFERROR(VLOOKUP(DL196,Dicionário!A:B,2,0),"Conferir")</f>
        <v>4</v>
      </c>
      <c r="DN196" s="2" t="s">
        <v>125</v>
      </c>
      <c r="DO196" s="10">
        <f>IFERROR(VLOOKUP(DN196,Dicionário!A:B,2,0),"Conferir")</f>
        <v>1</v>
      </c>
      <c r="DP196" s="2" t="s">
        <v>125</v>
      </c>
      <c r="DQ196" s="10">
        <f>IFERROR(VLOOKUP(DP196,Dicionário!A:B,2,0),"Conferir")</f>
        <v>1</v>
      </c>
      <c r="DS196" s="2">
        <f t="shared" si="5"/>
        <v>2000</v>
      </c>
      <c r="DT196" s="2">
        <f t="shared" si="6"/>
        <v>794</v>
      </c>
      <c r="DU196" s="2">
        <v>39</v>
      </c>
      <c r="DV196" s="2">
        <v>2022</v>
      </c>
    </row>
    <row r="197" spans="1:126" ht="13" x14ac:dyDescent="0.15">
      <c r="A197" s="6">
        <v>44965.578382465275</v>
      </c>
      <c r="B197" s="2" t="s">
        <v>594</v>
      </c>
      <c r="C197" s="2" t="s">
        <v>592</v>
      </c>
      <c r="D197" s="2" t="s">
        <v>335</v>
      </c>
      <c r="E197" s="2" t="s">
        <v>125</v>
      </c>
      <c r="F197" s="2" t="s">
        <v>126</v>
      </c>
      <c r="G197" s="2" t="s">
        <v>126</v>
      </c>
      <c r="H197" s="2" t="s">
        <v>162</v>
      </c>
      <c r="I197" s="2" t="s">
        <v>162</v>
      </c>
      <c r="J197" s="2" t="s">
        <v>127</v>
      </c>
      <c r="K197" s="2" t="s">
        <v>128</v>
      </c>
      <c r="L197" s="2" t="s">
        <v>182</v>
      </c>
      <c r="M197" s="2" t="s">
        <v>593</v>
      </c>
      <c r="N197" s="2">
        <v>2023020102</v>
      </c>
      <c r="O197" s="2">
        <v>11991834322</v>
      </c>
      <c r="P197" s="2">
        <v>630566884</v>
      </c>
      <c r="Q197" s="2">
        <v>54806832875</v>
      </c>
      <c r="R197" s="7">
        <v>38504</v>
      </c>
      <c r="S197" s="2" t="s">
        <v>132</v>
      </c>
      <c r="T197" s="2" t="s">
        <v>133</v>
      </c>
      <c r="U197" s="2" t="s">
        <v>595</v>
      </c>
      <c r="V197" s="8" t="s">
        <v>596</v>
      </c>
      <c r="W197" s="2" t="s">
        <v>168</v>
      </c>
      <c r="X197" s="2" t="s">
        <v>137</v>
      </c>
      <c r="Y197" s="2" t="s">
        <v>138</v>
      </c>
      <c r="Z197" s="2" t="s">
        <v>139</v>
      </c>
      <c r="AB197" s="2">
        <v>5</v>
      </c>
      <c r="AC197" s="2">
        <v>2</v>
      </c>
      <c r="AD197" s="2">
        <f t="shared" si="0"/>
        <v>4</v>
      </c>
      <c r="AE197" s="2">
        <v>0</v>
      </c>
      <c r="AF197" s="2">
        <f t="shared" si="1"/>
        <v>4</v>
      </c>
      <c r="AG197" s="2" t="str">
        <f t="shared" si="2"/>
        <v>Ok</v>
      </c>
      <c r="AH197" s="2" t="s">
        <v>140</v>
      </c>
      <c r="AI197" s="2">
        <v>0</v>
      </c>
      <c r="AJ197" s="2" t="s">
        <v>141</v>
      </c>
      <c r="AK197" s="2">
        <f>IFERROR(VLOOKUP(AJ197,Dicionário!A:B,2,0),"Conferir")</f>
        <v>2</v>
      </c>
      <c r="AL197" s="2">
        <v>0</v>
      </c>
      <c r="AM197" s="2" t="s">
        <v>141</v>
      </c>
      <c r="AN197" s="9">
        <f>IFERROR(VLOOKUP(AM197,Dicionário!A:B,2,0),"Conferir")</f>
        <v>2</v>
      </c>
      <c r="AO197" s="2">
        <v>6230</v>
      </c>
      <c r="AP197" s="2" t="s">
        <v>142</v>
      </c>
      <c r="AQ197" s="2">
        <f>IFERROR(VLOOKUP(AP197,Dicionário!A:B,2,0),"Conferir")</f>
        <v>2</v>
      </c>
      <c r="AR197" s="2">
        <v>0</v>
      </c>
      <c r="AS197" s="2" t="s">
        <v>141</v>
      </c>
      <c r="AT197" s="9">
        <f>IFERROR(VLOOKUP(AS197,Dicionário!A:B,2,0),"Conferir")</f>
        <v>2</v>
      </c>
      <c r="AU197" s="2">
        <v>0</v>
      </c>
      <c r="AV197" s="2">
        <f t="shared" si="22"/>
        <v>181</v>
      </c>
      <c r="AW197" s="2" t="s">
        <v>141</v>
      </c>
      <c r="AX197" s="9">
        <f>IFERROR(VLOOKUP(AW197,Dicionário!A:B,2,0),"Conferir")</f>
        <v>2</v>
      </c>
      <c r="AY197" s="2">
        <v>0</v>
      </c>
      <c r="AZ197" s="2" t="s">
        <v>141</v>
      </c>
      <c r="BA197" s="10">
        <f>IFERROR(VLOOKUP(AZ197,Dicionário!A:B,2,0),"Conferir")</f>
        <v>2</v>
      </c>
      <c r="BB197" s="2">
        <v>0</v>
      </c>
      <c r="BC197" s="2" t="s">
        <v>141</v>
      </c>
      <c r="BD197" s="10">
        <f>IFERROR(VLOOKUP(BC197,Dicionário!A:B,2,0),"Conferir")</f>
        <v>2</v>
      </c>
      <c r="BF197" s="2">
        <v>0</v>
      </c>
      <c r="BG197" s="2" t="s">
        <v>143</v>
      </c>
      <c r="BH197" s="10">
        <f>IFERROR(VLOOKUP(BG197,Dicionário!$A:$B,2,0),"CONFERIR")</f>
        <v>1</v>
      </c>
      <c r="BI197" s="2">
        <v>0</v>
      </c>
      <c r="BJ197" s="2" t="s">
        <v>144</v>
      </c>
      <c r="BK197" s="10">
        <f>IFERROR(VLOOKUP(BJ197,Dicionário!$A:$B,2,0),"CONFERIR")</f>
        <v>2</v>
      </c>
      <c r="BL197" s="2">
        <v>0</v>
      </c>
      <c r="BM197" s="2" t="s">
        <v>150</v>
      </c>
      <c r="BN197" s="10">
        <f>IFERROR(VLOOKUP(BM197,Dicionário!$A:$B,2,0),"CONFERIR")</f>
        <v>2</v>
      </c>
      <c r="BO197" s="2">
        <v>256</v>
      </c>
      <c r="BP197" s="2" t="s">
        <v>146</v>
      </c>
      <c r="BQ197" s="10">
        <f>IFERROR(VLOOKUP(BP197,Dicionário!$A:$B,2,0),"CONFERIR")</f>
        <v>2</v>
      </c>
      <c r="BR197" s="2">
        <v>226</v>
      </c>
      <c r="BS197" s="2" t="s">
        <v>146</v>
      </c>
      <c r="BT197" s="10">
        <f>IFERROR(VLOOKUP(BS197,Dicionário!$A:$B,2,0),"CONFERIR")</f>
        <v>2</v>
      </c>
      <c r="BU197" s="2">
        <v>265</v>
      </c>
      <c r="BV197" s="2" t="s">
        <v>353</v>
      </c>
      <c r="BW197" s="10">
        <f>IFERROR(VLOOKUP(BV197,Dicionário!$A:$B,2,0),"CONFERIR")</f>
        <v>0</v>
      </c>
      <c r="BX197" s="2" t="s">
        <v>148</v>
      </c>
      <c r="BY197" s="2">
        <v>0</v>
      </c>
      <c r="BZ197" s="2" t="s">
        <v>150</v>
      </c>
      <c r="CA197" s="10">
        <f>IFERROR(VLOOKUP(BZ197,Dicionário!$A:$B,2,0),"CONFERIR")</f>
        <v>2</v>
      </c>
      <c r="CB197" s="2">
        <v>0</v>
      </c>
      <c r="CC197" s="2">
        <v>0</v>
      </c>
      <c r="CD197" s="2" t="s">
        <v>150</v>
      </c>
      <c r="CE197" s="10">
        <f>IFERROR(VLOOKUP(CD197,Dicionário!$A:$B,2,0),"CONFERIR")</f>
        <v>2</v>
      </c>
      <c r="CF197" s="2">
        <v>0</v>
      </c>
      <c r="CG197" s="2" t="s">
        <v>150</v>
      </c>
      <c r="CH197" s="10">
        <f>IFERROR(VLOOKUP(CG197,Dicionário!$A:$B,2,0),"CONFERIR")</f>
        <v>2</v>
      </c>
      <c r="CI197" s="2">
        <v>300</v>
      </c>
      <c r="CJ197" s="2" t="s">
        <v>175</v>
      </c>
      <c r="CK197" s="10">
        <f>IFERROR(VLOOKUP(CJ197,Dicionário!$A:$B,2,0),"CONFERIR")</f>
        <v>2</v>
      </c>
      <c r="CL197" s="2" t="s">
        <v>597</v>
      </c>
      <c r="CM197" s="2">
        <v>1</v>
      </c>
      <c r="CN197" s="2">
        <v>0</v>
      </c>
      <c r="CO197" s="2">
        <v>800</v>
      </c>
      <c r="CP197" s="2" t="s">
        <v>177</v>
      </c>
      <c r="CQ197" s="10">
        <f>IFERROR(VLOOKUP(CP197,Dicionário!$A:$B,2,0),"CONFERIR")</f>
        <v>0</v>
      </c>
      <c r="CR197" s="2">
        <v>617</v>
      </c>
      <c r="CS197" s="2" t="s">
        <v>154</v>
      </c>
      <c r="CT197" s="10">
        <f>IFERROR(VLOOKUP(CS197,Dicionário!A:B,2,0),"Conferir")</f>
        <v>2</v>
      </c>
      <c r="CU197" s="2">
        <v>2787</v>
      </c>
      <c r="CV197" s="2" t="s">
        <v>154</v>
      </c>
      <c r="CW197" s="10">
        <f>IFERROR(VLOOKUP(CV197,Dicionário!A:B,2,0),"Conferir")</f>
        <v>2</v>
      </c>
      <c r="CX197" s="2">
        <f t="shared" si="4"/>
        <v>180.83333333333334</v>
      </c>
      <c r="CY197" s="2">
        <v>116532</v>
      </c>
      <c r="CZ197" s="2" t="s">
        <v>154</v>
      </c>
      <c r="DA197" s="10">
        <f>IFERROR(VLOOKUP(CZ197,Dicionário!$A:$B,2,0),"CONFERIR")</f>
        <v>2</v>
      </c>
      <c r="DC197" s="2" t="s">
        <v>155</v>
      </c>
      <c r="DD197" s="2" t="s">
        <v>155</v>
      </c>
      <c r="DE197" s="10">
        <f>IFERROR(VLOOKUP(DD197,Dicionário!A:B,2,0),"Conferir")</f>
        <v>1</v>
      </c>
      <c r="DF197" s="2" t="s">
        <v>179</v>
      </c>
      <c r="DH197" s="2" t="s">
        <v>157</v>
      </c>
      <c r="DI197" s="10">
        <f>IFERROR(VLOOKUP(DH197,Dicionário!$A:$B,2,0),"CONFERIR")</f>
        <v>2</v>
      </c>
      <c r="DJ197" s="2" t="s">
        <v>206</v>
      </c>
      <c r="DK197" s="10">
        <f>IFERROR(VLOOKUP(DJ197,Dicionário!A:B,2,0),"Conferir")</f>
        <v>7</v>
      </c>
      <c r="DL197" s="2" t="s">
        <v>206</v>
      </c>
      <c r="DM197" s="10">
        <f>IFERROR(VLOOKUP(DL197,Dicionário!A:B,2,0),"Conferir")</f>
        <v>7</v>
      </c>
      <c r="DN197" s="2" t="s">
        <v>125</v>
      </c>
      <c r="DO197" s="10">
        <f>IFERROR(VLOOKUP(DN197,Dicionário!A:B,2,0),"Conferir")</f>
        <v>1</v>
      </c>
      <c r="DP197" s="2" t="s">
        <v>126</v>
      </c>
      <c r="DQ197" s="10">
        <f>IFERROR(VLOOKUP(DP197,Dicionário!A:B,2,0),"Conferir")</f>
        <v>2</v>
      </c>
      <c r="DS197" s="2">
        <f t="shared" si="5"/>
        <v>6230</v>
      </c>
      <c r="DT197" s="2">
        <f t="shared" si="6"/>
        <v>118996</v>
      </c>
      <c r="DU197" s="2">
        <v>18</v>
      </c>
      <c r="DV197" s="2">
        <v>2022</v>
      </c>
    </row>
    <row r="198" spans="1:126" ht="13" x14ac:dyDescent="0.15">
      <c r="A198" s="6">
        <v>44967.711261064818</v>
      </c>
      <c r="B198" s="2" t="s">
        <v>632</v>
      </c>
      <c r="C198" s="2" t="s">
        <v>630</v>
      </c>
      <c r="D198" s="2" t="s">
        <v>491</v>
      </c>
      <c r="E198" s="2" t="s">
        <v>125</v>
      </c>
      <c r="F198" s="2" t="s">
        <v>126</v>
      </c>
      <c r="G198" s="2" t="s">
        <v>126</v>
      </c>
      <c r="H198" s="2">
        <v>3</v>
      </c>
      <c r="I198" s="2">
        <v>1</v>
      </c>
      <c r="J198" s="2" t="s">
        <v>127</v>
      </c>
      <c r="K198" s="2" t="s">
        <v>128</v>
      </c>
      <c r="L198" s="2" t="s">
        <v>163</v>
      </c>
      <c r="M198" s="2" t="s">
        <v>631</v>
      </c>
      <c r="N198" s="2">
        <v>2023020112</v>
      </c>
      <c r="O198" s="2">
        <v>11948594307</v>
      </c>
      <c r="P198" s="2">
        <v>36189515</v>
      </c>
      <c r="Q198" s="2">
        <v>49670369886</v>
      </c>
      <c r="R198" s="7">
        <v>35892</v>
      </c>
      <c r="S198" s="2" t="s">
        <v>224</v>
      </c>
      <c r="T198" s="2" t="s">
        <v>133</v>
      </c>
      <c r="U198" s="2" t="s">
        <v>633</v>
      </c>
      <c r="V198" s="8" t="s">
        <v>634</v>
      </c>
      <c r="W198" s="2" t="s">
        <v>168</v>
      </c>
      <c r="X198" s="2" t="s">
        <v>137</v>
      </c>
      <c r="Y198" s="2" t="s">
        <v>138</v>
      </c>
      <c r="Z198" s="2" t="s">
        <v>139</v>
      </c>
      <c r="AB198" s="2">
        <v>7</v>
      </c>
      <c r="AC198" s="2">
        <v>7</v>
      </c>
      <c r="AD198" s="2">
        <f t="shared" si="0"/>
        <v>14</v>
      </c>
      <c r="AF198" s="2">
        <f t="shared" si="1"/>
        <v>14</v>
      </c>
      <c r="AG198" s="2" t="str">
        <f t="shared" si="2"/>
        <v>Ok</v>
      </c>
      <c r="AH198" s="2" t="s">
        <v>169</v>
      </c>
      <c r="AI198" s="2">
        <v>1000</v>
      </c>
      <c r="AJ198" s="2" t="s">
        <v>200</v>
      </c>
      <c r="AK198" s="2">
        <f>IFERROR(VLOOKUP(AJ198,Dicionário!A:B,2,0),"Conferir")</f>
        <v>0</v>
      </c>
      <c r="AL198" s="2">
        <v>1500</v>
      </c>
      <c r="AM198" s="2" t="s">
        <v>200</v>
      </c>
      <c r="AN198" s="9">
        <f>IFERROR(VLOOKUP(AM198,Dicionário!A:B,2,0),"Conferir")</f>
        <v>0</v>
      </c>
      <c r="AO198" s="2">
        <v>1500</v>
      </c>
      <c r="AP198" s="2" t="s">
        <v>200</v>
      </c>
      <c r="AQ198" s="2">
        <f>IFERROR(VLOOKUP(AP198,Dicionário!A:B,2,0),"Conferir")</f>
        <v>0</v>
      </c>
      <c r="AR198" s="2">
        <v>900</v>
      </c>
      <c r="AS198" s="2" t="s">
        <v>200</v>
      </c>
      <c r="AT198" s="9">
        <f>IFERROR(VLOOKUP(AS198,Dicionário!A:B,2,0),"Conferir")</f>
        <v>0</v>
      </c>
      <c r="AU198" s="2">
        <v>0</v>
      </c>
      <c r="AV198" s="2">
        <f t="shared" si="22"/>
        <v>0</v>
      </c>
      <c r="AW198" s="2" t="s">
        <v>141</v>
      </c>
      <c r="AX198" s="9">
        <f>IFERROR(VLOOKUP(AW198,Dicionário!A:B,2,0),"Conferir")</f>
        <v>2</v>
      </c>
      <c r="AY198" s="2">
        <v>0</v>
      </c>
      <c r="AZ198" s="2" t="s">
        <v>141</v>
      </c>
      <c r="BA198" s="10">
        <f>IFERROR(VLOOKUP(AZ198,Dicionário!A:B,2,0),"Conferir")</f>
        <v>2</v>
      </c>
      <c r="BB198" s="2">
        <v>450</v>
      </c>
      <c r="BC198" s="2" t="s">
        <v>351</v>
      </c>
      <c r="BD198" s="10">
        <f>IFERROR(VLOOKUP(BC198,Dicionário!A:B,2,0),"Conferir")</f>
        <v>2</v>
      </c>
      <c r="BE198" s="2" t="s">
        <v>635</v>
      </c>
      <c r="BF198" s="2">
        <v>0</v>
      </c>
      <c r="BG198" s="2" t="s">
        <v>172</v>
      </c>
      <c r="BH198" s="10">
        <f>IFERROR(VLOOKUP(BG198,Dicionário!$A:$B,2,0),"CONFERIR")</f>
        <v>2</v>
      </c>
      <c r="BI198" s="2">
        <v>3000</v>
      </c>
      <c r="BJ198" s="2" t="s">
        <v>173</v>
      </c>
      <c r="BK198" s="10">
        <f>IFERROR(VLOOKUP(BJ198,Dicionário!$A:$B,2,0),"CONFERIR")</f>
        <v>2</v>
      </c>
      <c r="BL198" s="2">
        <v>1715</v>
      </c>
      <c r="BM198" s="2" t="s">
        <v>145</v>
      </c>
      <c r="BN198" s="10">
        <f>IFERROR(VLOOKUP(BM198,Dicionário!$A:$B,2,0),"CONFERIR")</f>
        <v>2</v>
      </c>
      <c r="BO198" s="2">
        <v>20</v>
      </c>
      <c r="BP198" s="2" t="s">
        <v>146</v>
      </c>
      <c r="BQ198" s="10">
        <f>IFERROR(VLOOKUP(BP198,Dicionário!$A:$B,2,0),"CONFERIR")</f>
        <v>2</v>
      </c>
      <c r="BR198" s="2">
        <v>200</v>
      </c>
      <c r="BS198" s="2" t="s">
        <v>146</v>
      </c>
      <c r="BT198" s="10">
        <f>IFERROR(VLOOKUP(BS198,Dicionário!$A:$B,2,0),"CONFERIR")</f>
        <v>2</v>
      </c>
      <c r="BU198" s="2">
        <v>60</v>
      </c>
      <c r="BV198" s="2" t="s">
        <v>309</v>
      </c>
      <c r="BW198" s="10">
        <f>IFERROR(VLOOKUP(BV198,Dicionário!$A:$B,2,0),"CONFERIR")</f>
        <v>2</v>
      </c>
      <c r="BX198" s="2" t="s">
        <v>174</v>
      </c>
      <c r="BY198" s="2">
        <v>0</v>
      </c>
      <c r="BZ198" s="2" t="s">
        <v>150</v>
      </c>
      <c r="CA198" s="10">
        <f>IFERROR(VLOOKUP(BZ198,Dicionário!$A:$B,2,0),"CONFERIR")</f>
        <v>2</v>
      </c>
      <c r="CB198" s="2">
        <v>0</v>
      </c>
      <c r="CC198" s="2">
        <v>0</v>
      </c>
      <c r="CD198" s="2" t="s">
        <v>150</v>
      </c>
      <c r="CE198" s="10">
        <f>IFERROR(VLOOKUP(CD198,Dicionário!$A:$B,2,0),"CONFERIR")</f>
        <v>2</v>
      </c>
      <c r="CF198" s="2">
        <v>0</v>
      </c>
      <c r="CG198" s="2" t="s">
        <v>150</v>
      </c>
      <c r="CH198" s="10">
        <f>IFERROR(VLOOKUP(CG198,Dicionário!$A:$B,2,0),"CONFERIR")</f>
        <v>2</v>
      </c>
      <c r="CI198" s="2">
        <v>223</v>
      </c>
      <c r="CJ198" s="2" t="s">
        <v>175</v>
      </c>
      <c r="CK198" s="10">
        <f>IFERROR(VLOOKUP(CJ198,Dicionário!$A:$B,2,0),"CONFERIR")</f>
        <v>2</v>
      </c>
      <c r="CL198" s="2" t="s">
        <v>636</v>
      </c>
      <c r="CM198" s="2">
        <v>0</v>
      </c>
      <c r="CN198" s="2">
        <v>0</v>
      </c>
      <c r="CO198" s="2">
        <v>0</v>
      </c>
      <c r="CP198" s="2" t="s">
        <v>150</v>
      </c>
      <c r="CQ198" s="10">
        <f>IFERROR(VLOOKUP(CP198,Dicionário!$A:$B,2,0),"CONFERIR")</f>
        <v>2</v>
      </c>
      <c r="CR198" s="2">
        <v>0</v>
      </c>
      <c r="CS198" s="2" t="s">
        <v>150</v>
      </c>
      <c r="CT198" s="10">
        <f>IFERROR(VLOOKUP(CS198,Dicionário!A:B,2,0),"Conferir")</f>
        <v>2</v>
      </c>
      <c r="CU198" s="2">
        <v>0</v>
      </c>
      <c r="CV198" s="2" t="s">
        <v>150</v>
      </c>
      <c r="CW198" s="10">
        <f>IFERROR(VLOOKUP(CV198,Dicionário!A:B,2,0),"Conferir")</f>
        <v>2</v>
      </c>
      <c r="CX198" s="2">
        <f t="shared" si="4"/>
        <v>0</v>
      </c>
      <c r="CY198" s="2">
        <v>0</v>
      </c>
      <c r="CZ198" s="2" t="s">
        <v>150</v>
      </c>
      <c r="DA198" s="10">
        <f>IFERROR(VLOOKUP(CZ198,Dicionário!$A:$B,2,0),"CONFERIR")</f>
        <v>2</v>
      </c>
      <c r="DC198" s="2" t="s">
        <v>155</v>
      </c>
      <c r="DD198" s="2" t="s">
        <v>155</v>
      </c>
      <c r="DE198" s="10">
        <f>IFERROR(VLOOKUP(DD198,Dicionário!A:B,2,0),"Conferir")</f>
        <v>1</v>
      </c>
      <c r="DF198" s="2" t="s">
        <v>156</v>
      </c>
      <c r="DH198" s="2" t="s">
        <v>157</v>
      </c>
      <c r="DI198" s="10">
        <f>IFERROR(VLOOKUP(DH198,Dicionário!$A:$B,2,0),"CONFERIR")</f>
        <v>2</v>
      </c>
      <c r="DJ198" s="2" t="s">
        <v>229</v>
      </c>
      <c r="DK198" s="10">
        <f>IFERROR(VLOOKUP(DJ198,Dicionário!A:B,2,0),"Conferir")</f>
        <v>2</v>
      </c>
      <c r="DL198" s="2" t="s">
        <v>229</v>
      </c>
      <c r="DM198" s="10">
        <f>IFERROR(VLOOKUP(DL198,Dicionário!A:B,2,0),"Conferir")</f>
        <v>2</v>
      </c>
      <c r="DN198" s="2" t="s">
        <v>125</v>
      </c>
      <c r="DO198" s="10">
        <f>IFERROR(VLOOKUP(DN198,Dicionário!A:B,2,0),"Conferir")</f>
        <v>1</v>
      </c>
      <c r="DP198" s="2" t="s">
        <v>125</v>
      </c>
      <c r="DQ198" s="10">
        <f>IFERROR(VLOOKUP(DP198,Dicionário!A:B,2,0),"Conferir")</f>
        <v>1</v>
      </c>
      <c r="DS198" s="2">
        <f t="shared" si="5"/>
        <v>4350</v>
      </c>
      <c r="DT198" s="2">
        <f t="shared" si="6"/>
        <v>5218</v>
      </c>
      <c r="DU198" s="2">
        <v>25</v>
      </c>
      <c r="DV198" s="2">
        <v>2020</v>
      </c>
    </row>
    <row r="199" spans="1:126" ht="13" x14ac:dyDescent="0.15">
      <c r="A199" s="6">
        <v>44965.602129965278</v>
      </c>
      <c r="B199" s="2" t="s">
        <v>639</v>
      </c>
      <c r="C199" s="2" t="s">
        <v>637</v>
      </c>
      <c r="D199" s="2" t="s">
        <v>231</v>
      </c>
      <c r="E199" s="2" t="s">
        <v>125</v>
      </c>
      <c r="F199" s="2" t="s">
        <v>126</v>
      </c>
      <c r="G199" s="2" t="s">
        <v>126</v>
      </c>
      <c r="H199" s="2">
        <v>2</v>
      </c>
      <c r="I199" s="2" t="s">
        <v>162</v>
      </c>
      <c r="J199" s="2">
        <v>1</v>
      </c>
      <c r="K199" s="2" t="s">
        <v>128</v>
      </c>
      <c r="L199" s="2" t="s">
        <v>209</v>
      </c>
      <c r="M199" s="2" t="s">
        <v>638</v>
      </c>
      <c r="N199" s="2">
        <v>2023020113</v>
      </c>
      <c r="O199" s="2">
        <v>11998980313</v>
      </c>
      <c r="P199" s="2">
        <v>575693800</v>
      </c>
      <c r="Q199" s="2">
        <v>50651936810</v>
      </c>
      <c r="R199" s="7">
        <v>37002</v>
      </c>
      <c r="S199" s="2" t="s">
        <v>387</v>
      </c>
      <c r="T199" s="2" t="s">
        <v>133</v>
      </c>
      <c r="U199" s="2" t="s">
        <v>640</v>
      </c>
      <c r="V199" s="8" t="s">
        <v>641</v>
      </c>
      <c r="W199" s="2" t="s">
        <v>168</v>
      </c>
      <c r="X199" s="2" t="s">
        <v>137</v>
      </c>
      <c r="Y199" s="2" t="s">
        <v>138</v>
      </c>
      <c r="Z199" s="2" t="s">
        <v>139</v>
      </c>
      <c r="AB199" s="2">
        <v>2</v>
      </c>
      <c r="AC199" s="2">
        <v>2</v>
      </c>
      <c r="AD199" s="2">
        <f t="shared" si="0"/>
        <v>4</v>
      </c>
      <c r="AF199" s="2">
        <f t="shared" si="1"/>
        <v>4</v>
      </c>
      <c r="AG199" s="2" t="str">
        <f t="shared" si="2"/>
        <v>Ok</v>
      </c>
      <c r="AH199" s="2" t="s">
        <v>140</v>
      </c>
      <c r="AI199" s="2">
        <v>150</v>
      </c>
      <c r="AJ199" s="2" t="s">
        <v>188</v>
      </c>
      <c r="AK199" s="2">
        <f>IFERROR(VLOOKUP(AJ199,Dicionário!A:B,2,0),"Conferir")</f>
        <v>0</v>
      </c>
      <c r="AL199" s="2">
        <v>0</v>
      </c>
      <c r="AM199" s="2" t="s">
        <v>141</v>
      </c>
      <c r="AN199" s="9">
        <f>IFERROR(VLOOKUP(AM199,Dicionário!A:B,2,0),"Conferir")</f>
        <v>2</v>
      </c>
      <c r="AO199" s="2">
        <v>0</v>
      </c>
      <c r="AP199" s="2" t="s">
        <v>141</v>
      </c>
      <c r="AQ199" s="2">
        <f>IFERROR(VLOOKUP(AP199,Dicionário!A:B,2,0),"Conferir")</f>
        <v>2</v>
      </c>
      <c r="AR199" s="2">
        <v>0</v>
      </c>
      <c r="AS199" s="2" t="s">
        <v>141</v>
      </c>
      <c r="AT199" s="9">
        <f>IFERROR(VLOOKUP(AS199,Dicionário!A:B,2,0),"Conferir")</f>
        <v>2</v>
      </c>
      <c r="AU199" s="2">
        <v>0</v>
      </c>
      <c r="AV199" s="2">
        <f t="shared" si="22"/>
        <v>0</v>
      </c>
      <c r="AW199" s="2" t="s">
        <v>141</v>
      </c>
      <c r="AX199" s="9">
        <f>IFERROR(VLOOKUP(AW199,Dicionário!A:B,2,0),"Conferir")</f>
        <v>2</v>
      </c>
      <c r="AY199" s="2">
        <v>731</v>
      </c>
      <c r="AZ199" s="2" t="s">
        <v>200</v>
      </c>
      <c r="BA199" s="10">
        <f>IFERROR(VLOOKUP(AZ199,Dicionário!A:B,2,0),"Conferir")</f>
        <v>0</v>
      </c>
      <c r="BB199" s="2">
        <v>0</v>
      </c>
      <c r="BC199" s="2" t="s">
        <v>141</v>
      </c>
      <c r="BD199" s="10">
        <f>IFERROR(VLOOKUP(BC199,Dicionário!A:B,2,0),"Conferir")</f>
        <v>2</v>
      </c>
      <c r="BE199" s="2" t="s">
        <v>642</v>
      </c>
      <c r="BF199" s="2">
        <v>0</v>
      </c>
      <c r="BG199" s="2" t="s">
        <v>237</v>
      </c>
      <c r="BH199" s="10">
        <f>IFERROR(VLOOKUP(BG199,Dicionário!$A:$B,2,0),"CONFERIR")</f>
        <v>4</v>
      </c>
      <c r="BI199" s="2">
        <v>0</v>
      </c>
      <c r="BJ199" s="2" t="s">
        <v>238</v>
      </c>
      <c r="BK199" s="10">
        <f>IFERROR(VLOOKUP(BJ199,Dicionário!$A:$B,2,0),"CONFERIR")</f>
        <v>2</v>
      </c>
      <c r="BL199" s="2">
        <v>0</v>
      </c>
      <c r="BM199" s="2" t="s">
        <v>150</v>
      </c>
      <c r="BN199" s="10">
        <f>IFERROR(VLOOKUP(BM199,Dicionário!$A:$B,2,0),"CONFERIR")</f>
        <v>2</v>
      </c>
      <c r="BO199" s="2">
        <v>60</v>
      </c>
      <c r="BP199" s="2" t="s">
        <v>308</v>
      </c>
      <c r="BQ199" s="10">
        <f>IFERROR(VLOOKUP(BP199,Dicionário!$A:$B,2,0),"CONFERIR")</f>
        <v>0</v>
      </c>
      <c r="BR199" s="2">
        <v>185</v>
      </c>
      <c r="BS199" s="2" t="s">
        <v>146</v>
      </c>
      <c r="BT199" s="10">
        <f>IFERROR(VLOOKUP(BS199,Dicionário!$A:$B,2,0),"CONFERIR")</f>
        <v>2</v>
      </c>
      <c r="BU199" s="2">
        <v>0</v>
      </c>
      <c r="BV199" s="2" t="s">
        <v>150</v>
      </c>
      <c r="BW199" s="10">
        <f>IFERROR(VLOOKUP(BV199,Dicionário!$A:$B,2,0),"CONFERIR")</f>
        <v>2</v>
      </c>
      <c r="BX199" s="2" t="s">
        <v>643</v>
      </c>
      <c r="BY199" s="2">
        <v>0</v>
      </c>
      <c r="BZ199" s="2" t="s">
        <v>150</v>
      </c>
      <c r="CA199" s="10">
        <f>IFERROR(VLOOKUP(BZ199,Dicionário!$A:$B,2,0),"CONFERIR")</f>
        <v>2</v>
      </c>
      <c r="CB199" s="2">
        <v>40</v>
      </c>
      <c r="CC199" s="2">
        <v>0</v>
      </c>
      <c r="CD199" s="2" t="s">
        <v>150</v>
      </c>
      <c r="CE199" s="10">
        <f>IFERROR(VLOOKUP(CD199,Dicionário!$A:$B,2,0),"CONFERIR")</f>
        <v>2</v>
      </c>
      <c r="CF199" s="2">
        <v>0</v>
      </c>
      <c r="CG199" s="2" t="s">
        <v>150</v>
      </c>
      <c r="CH199" s="10">
        <f>IFERROR(VLOOKUP(CG199,Dicionário!$A:$B,2,0),"CONFERIR")</f>
        <v>2</v>
      </c>
      <c r="CI199" s="2">
        <v>0</v>
      </c>
      <c r="CJ199" s="2" t="s">
        <v>150</v>
      </c>
      <c r="CK199" s="10">
        <f>IFERROR(VLOOKUP(CJ199,Dicionário!$A:$B,2,0),"CONFERIR")</f>
        <v>2</v>
      </c>
      <c r="CM199" s="2">
        <v>0</v>
      </c>
      <c r="CN199" s="2">
        <v>0</v>
      </c>
      <c r="CO199" s="2">
        <v>0</v>
      </c>
      <c r="CP199" s="2" t="s">
        <v>150</v>
      </c>
      <c r="CQ199" s="10">
        <f>IFERROR(VLOOKUP(CP199,Dicionário!$A:$B,2,0),"CONFERIR")</f>
        <v>2</v>
      </c>
      <c r="CR199" s="2">
        <v>0</v>
      </c>
      <c r="CS199" s="2" t="s">
        <v>150</v>
      </c>
      <c r="CT199" s="10">
        <f>IFERROR(VLOOKUP(CS199,Dicionário!A:B,2,0),"Conferir")</f>
        <v>2</v>
      </c>
      <c r="CU199" s="2">
        <v>0</v>
      </c>
      <c r="CV199" s="2" t="s">
        <v>150</v>
      </c>
      <c r="CW199" s="10">
        <f>IFERROR(VLOOKUP(CV199,Dicionário!A:B,2,0),"Conferir")</f>
        <v>2</v>
      </c>
      <c r="CX199" s="2">
        <f t="shared" si="4"/>
        <v>0</v>
      </c>
      <c r="CY199" s="2">
        <v>578</v>
      </c>
      <c r="CZ199" s="2" t="s">
        <v>154</v>
      </c>
      <c r="DA199" s="10">
        <f>IFERROR(VLOOKUP(CZ199,Dicionário!$A:$B,2,0),"CONFERIR")</f>
        <v>2</v>
      </c>
      <c r="DB199" s="2" t="s">
        <v>644</v>
      </c>
      <c r="DC199" s="2" t="s">
        <v>155</v>
      </c>
      <c r="DD199" s="2" t="s">
        <v>155</v>
      </c>
      <c r="DE199" s="10">
        <f>IFERROR(VLOOKUP(DD199,Dicionário!A:B,2,0),"Conferir")</f>
        <v>1</v>
      </c>
      <c r="DF199" s="2" t="s">
        <v>156</v>
      </c>
      <c r="DH199" s="2" t="s">
        <v>157</v>
      </c>
      <c r="DI199" s="10">
        <f>IFERROR(VLOOKUP(DH199,Dicionário!$A:$B,2,0),"CONFERIR")</f>
        <v>2</v>
      </c>
      <c r="DJ199" s="2" t="s">
        <v>519</v>
      </c>
      <c r="DK199" s="10">
        <f>IFERROR(VLOOKUP(DJ199,Dicionário!A:B,2,0),"Conferir")</f>
        <v>1</v>
      </c>
      <c r="DL199" s="2" t="s">
        <v>158</v>
      </c>
      <c r="DM199" s="10">
        <f>IFERROR(VLOOKUP(DL199,Dicionário!A:B,2,0),"Conferir")</f>
        <v>5</v>
      </c>
      <c r="DN199" s="2" t="s">
        <v>125</v>
      </c>
      <c r="DO199" s="10">
        <f>IFERROR(VLOOKUP(DN199,Dicionário!A:B,2,0),"Conferir")</f>
        <v>1</v>
      </c>
      <c r="DP199" s="2" t="s">
        <v>125</v>
      </c>
      <c r="DQ199" s="10">
        <f>IFERROR(VLOOKUP(DP199,Dicionário!A:B,2,0),"Conferir")</f>
        <v>1</v>
      </c>
      <c r="DS199" s="2">
        <f t="shared" si="5"/>
        <v>731</v>
      </c>
      <c r="DT199" s="2">
        <f t="shared" si="6"/>
        <v>863</v>
      </c>
      <c r="DU199" s="2">
        <v>22</v>
      </c>
      <c r="DV199" s="2">
        <v>2021</v>
      </c>
    </row>
    <row r="200" spans="1:126" ht="13" x14ac:dyDescent="0.15">
      <c r="A200" s="6">
        <v>44966.604779606481</v>
      </c>
      <c r="B200" s="2" t="s">
        <v>774</v>
      </c>
      <c r="C200" s="2" t="s">
        <v>772</v>
      </c>
      <c r="D200" s="2" t="s">
        <v>192</v>
      </c>
      <c r="E200" s="2" t="s">
        <v>125</v>
      </c>
      <c r="F200" s="2" t="s">
        <v>126</v>
      </c>
      <c r="G200" s="2" t="s">
        <v>126</v>
      </c>
      <c r="H200" s="2">
        <v>1</v>
      </c>
      <c r="I200" s="2">
        <v>1</v>
      </c>
      <c r="J200" s="2" t="s">
        <v>127</v>
      </c>
      <c r="K200" s="2" t="s">
        <v>128</v>
      </c>
      <c r="L200" s="2" t="s">
        <v>163</v>
      </c>
      <c r="M200" s="2" t="s">
        <v>773</v>
      </c>
      <c r="N200" s="2">
        <v>2023020148</v>
      </c>
      <c r="O200" s="2">
        <v>11983421725</v>
      </c>
      <c r="P200" s="2">
        <v>521039241</v>
      </c>
      <c r="Q200" s="2">
        <v>43275026852</v>
      </c>
      <c r="R200" s="7">
        <v>38114</v>
      </c>
      <c r="S200" s="2" t="s">
        <v>132</v>
      </c>
      <c r="T200" s="2" t="s">
        <v>133</v>
      </c>
      <c r="U200" s="2" t="s">
        <v>775</v>
      </c>
      <c r="V200" s="8" t="s">
        <v>776</v>
      </c>
      <c r="W200" s="2" t="s">
        <v>168</v>
      </c>
      <c r="X200" s="2" t="s">
        <v>137</v>
      </c>
      <c r="Y200" s="2" t="s">
        <v>138</v>
      </c>
      <c r="Z200" s="2" t="s">
        <v>139</v>
      </c>
      <c r="AA200" s="2" t="s">
        <v>777</v>
      </c>
      <c r="AB200" s="2">
        <v>4</v>
      </c>
      <c r="AC200" s="2">
        <v>3</v>
      </c>
      <c r="AD200" s="2">
        <f t="shared" si="0"/>
        <v>6</v>
      </c>
      <c r="AF200" s="2">
        <f t="shared" si="1"/>
        <v>6</v>
      </c>
      <c r="AG200" s="2" t="str">
        <f t="shared" si="2"/>
        <v>Ok</v>
      </c>
      <c r="AH200" s="2" t="s">
        <v>169</v>
      </c>
      <c r="AI200" s="2">
        <v>0</v>
      </c>
      <c r="AJ200" s="2" t="s">
        <v>141</v>
      </c>
      <c r="AK200" s="2">
        <f>IFERROR(VLOOKUP(AJ200,Dicionário!A:B,2,0),"Conferir")</f>
        <v>2</v>
      </c>
      <c r="AL200" s="2">
        <v>2002</v>
      </c>
      <c r="AM200" s="2" t="s">
        <v>142</v>
      </c>
      <c r="AN200" s="9">
        <f>IFERROR(VLOOKUP(AM200,Dicionário!A:B,2,0),"Conferir")</f>
        <v>2</v>
      </c>
      <c r="AO200" s="2">
        <v>1530</v>
      </c>
      <c r="AP200" s="2" t="s">
        <v>170</v>
      </c>
      <c r="AQ200" s="2">
        <f>IFERROR(VLOOKUP(AP200,Dicionário!A:B,2,0),"Conferir")</f>
        <v>2</v>
      </c>
      <c r="AR200" s="2">
        <v>0</v>
      </c>
      <c r="AS200" s="2" t="s">
        <v>141</v>
      </c>
      <c r="AT200" s="9">
        <f>IFERROR(VLOOKUP(AS200,Dicionário!A:B,2,0),"Conferir")</f>
        <v>2</v>
      </c>
      <c r="AU200" s="2">
        <v>0</v>
      </c>
      <c r="AV200" s="2">
        <f t="shared" si="22"/>
        <v>0</v>
      </c>
      <c r="AW200" s="2" t="s">
        <v>141</v>
      </c>
      <c r="AX200" s="9">
        <f>IFERROR(VLOOKUP(AW200,Dicionário!A:B,2,0),"Conferir")</f>
        <v>2</v>
      </c>
      <c r="AY200" s="2">
        <v>0</v>
      </c>
      <c r="AZ200" s="2" t="s">
        <v>141</v>
      </c>
      <c r="BA200" s="10">
        <f>IFERROR(VLOOKUP(AZ200,Dicionário!A:B,2,0),"Conferir")</f>
        <v>2</v>
      </c>
      <c r="BB200" s="2">
        <v>0</v>
      </c>
      <c r="BC200" s="2" t="s">
        <v>141</v>
      </c>
      <c r="BD200" s="10">
        <f>IFERROR(VLOOKUP(BC200,Dicionário!A:B,2,0),"Conferir")</f>
        <v>2</v>
      </c>
      <c r="BF200" s="2">
        <v>1</v>
      </c>
      <c r="BG200" s="2" t="s">
        <v>143</v>
      </c>
      <c r="BH200" s="10">
        <f>IFERROR(VLOOKUP(BG200,Dicionário!$A:$B,2,0),"CONFERIR")</f>
        <v>1</v>
      </c>
      <c r="BI200" s="2">
        <v>0</v>
      </c>
      <c r="BJ200" s="2" t="s">
        <v>144</v>
      </c>
      <c r="BK200" s="10">
        <f>IFERROR(VLOOKUP(BJ200,Dicionário!$A:$B,2,0),"CONFERIR")</f>
        <v>2</v>
      </c>
      <c r="BL200" s="2">
        <v>90</v>
      </c>
      <c r="BM200" s="2" t="s">
        <v>145</v>
      </c>
      <c r="BN200" s="10">
        <f>IFERROR(VLOOKUP(BM200,Dicionário!$A:$B,2,0),"CONFERIR")</f>
        <v>2</v>
      </c>
      <c r="BO200" s="2">
        <v>562</v>
      </c>
      <c r="BP200" s="2" t="s">
        <v>146</v>
      </c>
      <c r="BQ200" s="10">
        <f>IFERROR(VLOOKUP(BP200,Dicionário!$A:$B,2,0),"CONFERIR")</f>
        <v>2</v>
      </c>
      <c r="BR200" s="2">
        <v>298</v>
      </c>
      <c r="BS200" s="2" t="s">
        <v>146</v>
      </c>
      <c r="BT200" s="10">
        <f>IFERROR(VLOOKUP(BS200,Dicionário!$A:$B,2,0),"CONFERIR")</f>
        <v>2</v>
      </c>
      <c r="BU200" s="2">
        <v>73</v>
      </c>
      <c r="BV200" s="2" t="s">
        <v>147</v>
      </c>
      <c r="BW200" s="10">
        <f>IFERROR(VLOOKUP(BV200,Dicionário!$A:$B,2,0),"CONFERIR")</f>
        <v>2</v>
      </c>
      <c r="BX200" s="2" t="s">
        <v>202</v>
      </c>
      <c r="BY200" s="2">
        <v>0</v>
      </c>
      <c r="BZ200" s="2" t="s">
        <v>150</v>
      </c>
      <c r="CA200" s="10">
        <f>IFERROR(VLOOKUP(BZ200,Dicionário!$A:$B,2,0),"CONFERIR")</f>
        <v>2</v>
      </c>
      <c r="CB200" s="2">
        <v>675</v>
      </c>
      <c r="CC200" s="2">
        <v>0</v>
      </c>
      <c r="CD200" s="2" t="s">
        <v>150</v>
      </c>
      <c r="CE200" s="10">
        <f>IFERROR(VLOOKUP(CD200,Dicionário!$A:$B,2,0),"CONFERIR")</f>
        <v>2</v>
      </c>
      <c r="CF200" s="2">
        <v>900</v>
      </c>
      <c r="CG200" s="2" t="s">
        <v>151</v>
      </c>
      <c r="CH200" s="10">
        <f>IFERROR(VLOOKUP(CG200,Dicionário!$A:$B,2,0),"CONFERIR")</f>
        <v>2</v>
      </c>
      <c r="CI200" s="2">
        <v>15</v>
      </c>
      <c r="CJ200" s="2" t="s">
        <v>175</v>
      </c>
      <c r="CK200" s="10">
        <f>IFERROR(VLOOKUP(CJ200,Dicionário!$A:$B,2,0),"CONFERIR")</f>
        <v>2</v>
      </c>
      <c r="CL200" s="2" t="s">
        <v>370</v>
      </c>
      <c r="CM200" s="2">
        <v>1</v>
      </c>
      <c r="CN200" s="2">
        <v>0</v>
      </c>
      <c r="CO200" s="2">
        <v>0</v>
      </c>
      <c r="CP200" s="2" t="s">
        <v>154</v>
      </c>
      <c r="CQ200" s="10">
        <f>IFERROR(VLOOKUP(CP200,Dicionário!$A:$B,2,0),"CONFERIR")</f>
        <v>2</v>
      </c>
      <c r="CR200" s="2">
        <v>0</v>
      </c>
      <c r="CS200" s="2" t="s">
        <v>150</v>
      </c>
      <c r="CT200" s="10">
        <f>IFERROR(VLOOKUP(CS200,Dicionário!A:B,2,0),"Conferir")</f>
        <v>2</v>
      </c>
      <c r="CU200" s="2">
        <v>0</v>
      </c>
      <c r="CV200" s="2" t="s">
        <v>150</v>
      </c>
      <c r="CW200" s="10">
        <f>IFERROR(VLOOKUP(CV200,Dicionário!A:B,2,0),"Conferir")</f>
        <v>2</v>
      </c>
      <c r="CX200" s="2">
        <f t="shared" si="4"/>
        <v>0</v>
      </c>
      <c r="CY200" s="2">
        <v>444</v>
      </c>
      <c r="CZ200" s="2" t="s">
        <v>154</v>
      </c>
      <c r="DA200" s="10">
        <f>IFERROR(VLOOKUP(CZ200,Dicionário!$A:$B,2,0),"CONFERIR")</f>
        <v>2</v>
      </c>
      <c r="DC200" s="2" t="s">
        <v>155</v>
      </c>
      <c r="DD200" s="2" t="s">
        <v>190</v>
      </c>
      <c r="DE200" s="10">
        <f>IFERROR(VLOOKUP(DD200,Dicionário!A:B,2,0),"Conferir")</f>
        <v>2</v>
      </c>
      <c r="DF200" s="2" t="s">
        <v>156</v>
      </c>
      <c r="DG200" s="2" t="s">
        <v>191</v>
      </c>
      <c r="DH200" s="2" t="s">
        <v>157</v>
      </c>
      <c r="DI200" s="10">
        <f>IFERROR(VLOOKUP(DH200,Dicionário!$A:$B,2,0),"CONFERIR")</f>
        <v>2</v>
      </c>
      <c r="DJ200" s="2" t="s">
        <v>206</v>
      </c>
      <c r="DK200" s="10">
        <f>IFERROR(VLOOKUP(DJ200,Dicionário!A:B,2,0),"Conferir")</f>
        <v>7</v>
      </c>
      <c r="DL200" s="2" t="s">
        <v>158</v>
      </c>
      <c r="DM200" s="10">
        <f>IFERROR(VLOOKUP(DL200,Dicionário!A:B,2,0),"Conferir")</f>
        <v>5</v>
      </c>
      <c r="DN200" s="2" t="s">
        <v>126</v>
      </c>
      <c r="DO200" s="10">
        <f>IFERROR(VLOOKUP(DN200,Dicionário!A:B,2,0),"Conferir")</f>
        <v>2</v>
      </c>
      <c r="DP200" s="2" t="s">
        <v>125</v>
      </c>
      <c r="DQ200" s="10">
        <f>IFERROR(VLOOKUP(DP200,Dicionário!A:B,2,0),"Conferir")</f>
        <v>1</v>
      </c>
      <c r="DS200" s="2">
        <f t="shared" si="5"/>
        <v>3532</v>
      </c>
      <c r="DT200" s="2">
        <f t="shared" si="6"/>
        <v>3057</v>
      </c>
      <c r="DU200" s="2">
        <v>19</v>
      </c>
      <c r="DV200" s="2">
        <v>2022</v>
      </c>
    </row>
    <row r="201" spans="1:126" ht="13" x14ac:dyDescent="0.15">
      <c r="A201" s="6">
        <v>44965.586387916672</v>
      </c>
      <c r="B201" s="2" t="s">
        <v>788</v>
      </c>
      <c r="C201" s="2" t="s">
        <v>785</v>
      </c>
      <c r="D201" s="2" t="s">
        <v>218</v>
      </c>
      <c r="E201" s="2" t="s">
        <v>125</v>
      </c>
      <c r="F201" s="2" t="s">
        <v>126</v>
      </c>
      <c r="G201" s="2" t="s">
        <v>786</v>
      </c>
      <c r="H201" s="2">
        <v>1</v>
      </c>
      <c r="I201" s="2" t="s">
        <v>162</v>
      </c>
      <c r="J201" s="2" t="s">
        <v>127</v>
      </c>
      <c r="K201" s="2" t="s">
        <v>163</v>
      </c>
      <c r="L201" s="2" t="s">
        <v>128</v>
      </c>
      <c r="M201" s="2" t="s">
        <v>787</v>
      </c>
      <c r="N201" s="2">
        <v>2023020147</v>
      </c>
      <c r="O201" s="2">
        <v>11934493760</v>
      </c>
      <c r="P201" s="2">
        <v>569118025</v>
      </c>
      <c r="Q201" s="2">
        <v>24457164895</v>
      </c>
      <c r="R201" s="7">
        <v>37998</v>
      </c>
      <c r="S201" s="2" t="s">
        <v>387</v>
      </c>
      <c r="T201" s="2" t="s">
        <v>133</v>
      </c>
      <c r="U201" s="2" t="s">
        <v>789</v>
      </c>
      <c r="V201" s="8" t="s">
        <v>790</v>
      </c>
      <c r="W201" s="2" t="s">
        <v>791</v>
      </c>
      <c r="X201" s="2" t="s">
        <v>137</v>
      </c>
      <c r="Y201" s="2" t="s">
        <v>138</v>
      </c>
      <c r="Z201" s="2" t="s">
        <v>139</v>
      </c>
      <c r="AB201" s="2">
        <v>4</v>
      </c>
      <c r="AC201" s="2">
        <v>4</v>
      </c>
      <c r="AD201" s="2">
        <f t="shared" si="0"/>
        <v>8</v>
      </c>
      <c r="AF201" s="2">
        <f t="shared" si="1"/>
        <v>8</v>
      </c>
      <c r="AG201" s="2" t="str">
        <f t="shared" si="2"/>
        <v>Ok</v>
      </c>
      <c r="AH201" s="2" t="s">
        <v>140</v>
      </c>
      <c r="AI201" s="2">
        <v>0</v>
      </c>
      <c r="AJ201" s="2" t="s">
        <v>141</v>
      </c>
      <c r="AK201" s="2">
        <f>IFERROR(VLOOKUP(AJ201,Dicionário!A:B,2,0),"Conferir")</f>
        <v>2</v>
      </c>
      <c r="AL201" s="2">
        <v>1121</v>
      </c>
      <c r="AM201" s="2" t="s">
        <v>142</v>
      </c>
      <c r="AN201" s="9">
        <f>IFERROR(VLOOKUP(AM201,Dicionário!A:B,2,0),"Conferir")</f>
        <v>2</v>
      </c>
      <c r="AO201" s="2">
        <v>1121</v>
      </c>
      <c r="AP201" s="2" t="s">
        <v>142</v>
      </c>
      <c r="AQ201" s="2">
        <f>IFERROR(VLOOKUP(AP201,Dicionário!A:B,2,0),"Conferir")</f>
        <v>2</v>
      </c>
      <c r="AR201" s="2">
        <v>0</v>
      </c>
      <c r="AS201" s="2" t="s">
        <v>141</v>
      </c>
      <c r="AT201" s="9">
        <f>IFERROR(VLOOKUP(AS201,Dicionário!A:B,2,0),"Conferir")</f>
        <v>2</v>
      </c>
      <c r="AU201" s="2">
        <v>0</v>
      </c>
      <c r="AV201" s="2">
        <f t="shared" si="22"/>
        <v>0</v>
      </c>
      <c r="AW201" s="2" t="s">
        <v>141</v>
      </c>
      <c r="AX201" s="9">
        <f>IFERROR(VLOOKUP(AW201,Dicionário!A:B,2,0),"Conferir")</f>
        <v>2</v>
      </c>
      <c r="AY201" s="2">
        <v>0</v>
      </c>
      <c r="AZ201" s="2" t="s">
        <v>141</v>
      </c>
      <c r="BA201" s="10">
        <f>IFERROR(VLOOKUP(AZ201,Dicionário!A:B,2,0),"Conferir")</f>
        <v>2</v>
      </c>
      <c r="BB201" s="2">
        <v>0</v>
      </c>
      <c r="BC201" s="2" t="s">
        <v>141</v>
      </c>
      <c r="BD201" s="10">
        <f>IFERROR(VLOOKUP(BC201,Dicionário!A:B,2,0),"Conferir")</f>
        <v>2</v>
      </c>
      <c r="BF201" s="2">
        <v>0</v>
      </c>
      <c r="BG201" s="2" t="s">
        <v>265</v>
      </c>
      <c r="BH201" s="10">
        <f>IFERROR(VLOOKUP(BG201,Dicionário!$A:$B,2,0),"CONFERIR")</f>
        <v>3</v>
      </c>
      <c r="BI201" s="2">
        <v>0</v>
      </c>
      <c r="BJ201" s="2" t="s">
        <v>238</v>
      </c>
      <c r="BK201" s="10">
        <f>IFERROR(VLOOKUP(BJ201,Dicionário!$A:$B,2,0),"CONFERIR")</f>
        <v>2</v>
      </c>
      <c r="BL201" s="2">
        <v>0</v>
      </c>
      <c r="BM201" s="2" t="s">
        <v>150</v>
      </c>
      <c r="BN201" s="10">
        <f>IFERROR(VLOOKUP(BM201,Dicionário!$A:$B,2,0),"CONFERIR")</f>
        <v>2</v>
      </c>
      <c r="BO201" s="2">
        <v>0</v>
      </c>
      <c r="BP201" s="2" t="s">
        <v>146</v>
      </c>
      <c r="BQ201" s="10">
        <f>IFERROR(VLOOKUP(BP201,Dicionário!$A:$B,2,0),"CONFERIR")</f>
        <v>2</v>
      </c>
      <c r="BR201" s="2">
        <v>0</v>
      </c>
      <c r="BS201" s="2" t="s">
        <v>429</v>
      </c>
      <c r="BT201" s="10">
        <f>IFERROR(VLOOKUP(BS201,Dicionário!$A:$B,2,0),"CONFERIR")</f>
        <v>2</v>
      </c>
      <c r="BU201" s="2">
        <v>46</v>
      </c>
      <c r="BV201" s="2" t="s">
        <v>147</v>
      </c>
      <c r="BW201" s="10">
        <f>IFERROR(VLOOKUP(BV201,Dicionário!$A:$B,2,0),"CONFERIR")</f>
        <v>2</v>
      </c>
      <c r="BX201" s="2" t="s">
        <v>148</v>
      </c>
      <c r="BY201" s="2">
        <v>0</v>
      </c>
      <c r="BZ201" s="2" t="s">
        <v>150</v>
      </c>
      <c r="CA201" s="10">
        <f>IFERROR(VLOOKUP(BZ201,Dicionário!$A:$B,2,0),"CONFERIR")</f>
        <v>2</v>
      </c>
      <c r="CB201" s="2">
        <v>0</v>
      </c>
      <c r="CC201" s="2">
        <v>0</v>
      </c>
      <c r="CD201" s="2" t="s">
        <v>150</v>
      </c>
      <c r="CE201" s="10">
        <f>IFERROR(VLOOKUP(CD201,Dicionário!$A:$B,2,0),"CONFERIR")</f>
        <v>2</v>
      </c>
      <c r="CF201" s="2">
        <v>0</v>
      </c>
      <c r="CG201" s="2" t="s">
        <v>150</v>
      </c>
      <c r="CH201" s="10">
        <f>IFERROR(VLOOKUP(CG201,Dicionário!$A:$B,2,0),"CONFERIR")</f>
        <v>2</v>
      </c>
      <c r="CI201" s="2">
        <v>115</v>
      </c>
      <c r="CJ201" s="2" t="s">
        <v>175</v>
      </c>
      <c r="CK201" s="10">
        <f>IFERROR(VLOOKUP(CJ201,Dicionário!$A:$B,2,0),"CONFERIR")</f>
        <v>2</v>
      </c>
      <c r="CL201" s="2" t="s">
        <v>792</v>
      </c>
      <c r="CM201" s="2">
        <v>0</v>
      </c>
      <c r="CN201" s="2">
        <v>0</v>
      </c>
      <c r="CO201" s="2">
        <v>0</v>
      </c>
      <c r="CP201" s="2" t="s">
        <v>150</v>
      </c>
      <c r="CQ201" s="10">
        <f>IFERROR(VLOOKUP(CP201,Dicionário!$A:$B,2,0),"CONFERIR")</f>
        <v>2</v>
      </c>
      <c r="CR201" s="2">
        <v>0</v>
      </c>
      <c r="CS201" s="2" t="s">
        <v>150</v>
      </c>
      <c r="CT201" s="10">
        <f>IFERROR(VLOOKUP(CS201,Dicionário!A:B,2,0),"Conferir")</f>
        <v>2</v>
      </c>
      <c r="CU201" s="2">
        <v>0</v>
      </c>
      <c r="CV201" s="2" t="s">
        <v>154</v>
      </c>
      <c r="CW201" s="10">
        <f>IFERROR(VLOOKUP(CV201,Dicionário!A:B,2,0),"Conferir")</f>
        <v>2</v>
      </c>
      <c r="CX201" s="2">
        <f t="shared" si="4"/>
        <v>0</v>
      </c>
      <c r="CY201" s="2">
        <v>0</v>
      </c>
      <c r="CZ201" s="2" t="s">
        <v>150</v>
      </c>
      <c r="DA201" s="10">
        <f>IFERROR(VLOOKUP(CZ201,Dicionário!$A:$B,2,0),"CONFERIR")</f>
        <v>2</v>
      </c>
      <c r="DB201" s="2" t="s">
        <v>793</v>
      </c>
      <c r="DC201" s="2" t="s">
        <v>190</v>
      </c>
      <c r="DD201" s="2" t="s">
        <v>190</v>
      </c>
      <c r="DE201" s="10">
        <f>IFERROR(VLOOKUP(DD201,Dicionário!A:B,2,0),"Conferir")</f>
        <v>2</v>
      </c>
      <c r="DF201" s="2" t="s">
        <v>156</v>
      </c>
      <c r="DG201" s="2" t="s">
        <v>191</v>
      </c>
      <c r="DH201" s="2" t="s">
        <v>157</v>
      </c>
      <c r="DI201" s="10">
        <f>IFERROR(VLOOKUP(DH201,Dicionário!$A:$B,2,0),"CONFERIR")</f>
        <v>2</v>
      </c>
      <c r="DJ201" s="2" t="s">
        <v>229</v>
      </c>
      <c r="DK201" s="10">
        <f>IFERROR(VLOOKUP(DJ201,Dicionário!A:B,2,0),"Conferir")</f>
        <v>2</v>
      </c>
      <c r="DL201" s="2" t="s">
        <v>319</v>
      </c>
      <c r="DM201" s="10">
        <f>IFERROR(VLOOKUP(DL201,Dicionário!A:B,2,0),"Conferir")</f>
        <v>3</v>
      </c>
      <c r="DN201" s="2" t="s">
        <v>126</v>
      </c>
      <c r="DO201" s="10">
        <f>IFERROR(VLOOKUP(DN201,Dicionário!A:B,2,0),"Conferir")</f>
        <v>2</v>
      </c>
      <c r="DP201" s="2" t="s">
        <v>126</v>
      </c>
      <c r="DQ201" s="10">
        <f>IFERROR(VLOOKUP(DP201,Dicionário!A:B,2,0),"Conferir")</f>
        <v>2</v>
      </c>
      <c r="DS201" s="2">
        <f t="shared" si="5"/>
        <v>2242</v>
      </c>
      <c r="DT201" s="2">
        <f t="shared" si="6"/>
        <v>161</v>
      </c>
      <c r="DU201" s="2">
        <v>19</v>
      </c>
      <c r="DV201" s="2">
        <v>2019</v>
      </c>
    </row>
    <row r="202" spans="1:126" ht="13" x14ac:dyDescent="0.15">
      <c r="A202" s="6">
        <v>44965.536467881946</v>
      </c>
      <c r="B202" s="2" t="s">
        <v>845</v>
      </c>
      <c r="C202" s="2" t="s">
        <v>843</v>
      </c>
      <c r="D202" s="2" t="s">
        <v>671</v>
      </c>
      <c r="E202" s="2" t="s">
        <v>125</v>
      </c>
      <c r="F202" s="2" t="s">
        <v>125</v>
      </c>
      <c r="G202" s="2" t="s">
        <v>126</v>
      </c>
      <c r="H202" s="2">
        <v>2</v>
      </c>
      <c r="I202" s="2">
        <v>2</v>
      </c>
      <c r="J202" s="2" t="s">
        <v>127</v>
      </c>
      <c r="K202" s="2" t="s">
        <v>128</v>
      </c>
      <c r="L202" s="2" t="s">
        <v>182</v>
      </c>
      <c r="M202" s="2" t="s">
        <v>844</v>
      </c>
      <c r="N202" s="2">
        <v>2023020164</v>
      </c>
      <c r="O202" s="2">
        <v>11998001492</v>
      </c>
      <c r="P202" s="2">
        <v>539693716</v>
      </c>
      <c r="Q202" s="2">
        <v>51792470800</v>
      </c>
      <c r="R202" s="7">
        <v>37863</v>
      </c>
      <c r="S202" s="2" t="s">
        <v>387</v>
      </c>
      <c r="T202" s="2" t="s">
        <v>133</v>
      </c>
      <c r="U202" s="2" t="s">
        <v>846</v>
      </c>
      <c r="V202" s="8" t="s">
        <v>847</v>
      </c>
      <c r="W202" s="2" t="s">
        <v>168</v>
      </c>
      <c r="X202" s="2" t="s">
        <v>137</v>
      </c>
      <c r="Y202" s="2" t="s">
        <v>138</v>
      </c>
      <c r="Z202" s="2" t="s">
        <v>139</v>
      </c>
      <c r="AB202" s="2">
        <v>2</v>
      </c>
      <c r="AC202" s="2">
        <v>2</v>
      </c>
      <c r="AD202" s="2">
        <f t="shared" si="0"/>
        <v>4</v>
      </c>
      <c r="AF202" s="2">
        <f t="shared" si="1"/>
        <v>4</v>
      </c>
      <c r="AG202" s="2" t="str">
        <f t="shared" si="2"/>
        <v>Ok</v>
      </c>
      <c r="AH202" s="2" t="s">
        <v>140</v>
      </c>
      <c r="AI202" s="2">
        <v>0</v>
      </c>
      <c r="AJ202" s="2" t="s">
        <v>141</v>
      </c>
      <c r="AK202" s="2">
        <f>IFERROR(VLOOKUP(AJ202,Dicionário!A:B,2,0),"Conferir")</f>
        <v>2</v>
      </c>
      <c r="AL202" s="2">
        <v>0</v>
      </c>
      <c r="AM202" s="2" t="s">
        <v>141</v>
      </c>
      <c r="AN202" s="9">
        <f>IFERROR(VLOOKUP(AM202,Dicionário!A:B,2,0),"Conferir")</f>
        <v>2</v>
      </c>
      <c r="AO202" s="2">
        <v>1000</v>
      </c>
      <c r="AP202" s="2" t="s">
        <v>307</v>
      </c>
      <c r="AQ202" s="2">
        <f>IFERROR(VLOOKUP(AP202,Dicionário!A:B,2,0),"Conferir")</f>
        <v>2</v>
      </c>
      <c r="AR202" s="2">
        <v>0</v>
      </c>
      <c r="AS202" s="2" t="s">
        <v>141</v>
      </c>
      <c r="AT202" s="9">
        <f>IFERROR(VLOOKUP(AS202,Dicionário!A:B,2,0),"Conferir")</f>
        <v>2</v>
      </c>
      <c r="AU202" s="2">
        <v>0</v>
      </c>
      <c r="AV202" s="2">
        <f t="shared" si="22"/>
        <v>0</v>
      </c>
      <c r="AW202" s="2" t="s">
        <v>141</v>
      </c>
      <c r="AX202" s="9">
        <f>IFERROR(VLOOKUP(AW202,Dicionário!A:B,2,0),"Conferir")</f>
        <v>2</v>
      </c>
      <c r="AY202" s="2">
        <v>0</v>
      </c>
      <c r="AZ202" s="2" t="s">
        <v>141</v>
      </c>
      <c r="BA202" s="10">
        <f>IFERROR(VLOOKUP(AZ202,Dicionário!A:B,2,0),"Conferir")</f>
        <v>2</v>
      </c>
      <c r="BB202" s="2">
        <v>0</v>
      </c>
      <c r="BC202" s="2" t="s">
        <v>141</v>
      </c>
      <c r="BD202" s="10">
        <f>IFERROR(VLOOKUP(BC202,Dicionário!A:B,2,0),"Conferir")</f>
        <v>2</v>
      </c>
      <c r="BF202" s="2">
        <v>0</v>
      </c>
      <c r="BG202" s="2" t="s">
        <v>265</v>
      </c>
      <c r="BH202" s="10">
        <f>IFERROR(VLOOKUP(BG202,Dicionário!$A:$B,2,0),"CONFERIR")</f>
        <v>3</v>
      </c>
      <c r="BI202" s="2">
        <v>0</v>
      </c>
      <c r="BJ202" s="2" t="s">
        <v>238</v>
      </c>
      <c r="BK202" s="10">
        <f>IFERROR(VLOOKUP(BJ202,Dicionário!$A:$B,2,0),"CONFERIR")</f>
        <v>2</v>
      </c>
      <c r="BL202" s="2">
        <v>0</v>
      </c>
      <c r="BM202" s="2" t="s">
        <v>150</v>
      </c>
      <c r="BN202" s="10">
        <f>IFERROR(VLOOKUP(BM202,Dicionário!$A:$B,2,0),"CONFERIR")</f>
        <v>2</v>
      </c>
      <c r="BO202" s="2">
        <v>0</v>
      </c>
      <c r="BP202" s="2" t="s">
        <v>379</v>
      </c>
      <c r="BQ202" s="10">
        <f>IFERROR(VLOOKUP(BP202,Dicionário!$A:$B,2,0),"CONFERIR")</f>
        <v>2</v>
      </c>
      <c r="BR202" s="2">
        <v>0</v>
      </c>
      <c r="BS202" s="2" t="s">
        <v>429</v>
      </c>
      <c r="BT202" s="10">
        <f>IFERROR(VLOOKUP(BS202,Dicionário!$A:$B,2,0),"CONFERIR")</f>
        <v>2</v>
      </c>
      <c r="BU202" s="2">
        <v>0</v>
      </c>
      <c r="BV202" s="2" t="s">
        <v>150</v>
      </c>
      <c r="BW202" s="10">
        <f>IFERROR(VLOOKUP(BV202,Dicionário!$A:$B,2,0),"CONFERIR")</f>
        <v>2</v>
      </c>
      <c r="BX202" s="2" t="s">
        <v>202</v>
      </c>
      <c r="BY202" s="2">
        <v>0</v>
      </c>
      <c r="BZ202" s="2" t="s">
        <v>150</v>
      </c>
      <c r="CA202" s="10">
        <f>IFERROR(VLOOKUP(BZ202,Dicionário!$A:$B,2,0),"CONFERIR")</f>
        <v>2</v>
      </c>
      <c r="CB202" s="2">
        <v>200</v>
      </c>
      <c r="CC202" s="2">
        <v>0</v>
      </c>
      <c r="CD202" s="2" t="s">
        <v>150</v>
      </c>
      <c r="CE202" s="10">
        <f>IFERROR(VLOOKUP(CD202,Dicionário!$A:$B,2,0),"CONFERIR")</f>
        <v>2</v>
      </c>
      <c r="CF202" s="2">
        <v>0</v>
      </c>
      <c r="CG202" s="2" t="s">
        <v>150</v>
      </c>
      <c r="CH202" s="10">
        <f>IFERROR(VLOOKUP(CG202,Dicionário!$A:$B,2,0),"CONFERIR")</f>
        <v>2</v>
      </c>
      <c r="CI202" s="2">
        <v>50</v>
      </c>
      <c r="CJ202" s="2" t="s">
        <v>175</v>
      </c>
      <c r="CK202" s="10">
        <f>IFERROR(VLOOKUP(CJ202,Dicionário!$A:$B,2,0),"CONFERIR")</f>
        <v>2</v>
      </c>
      <c r="CL202" s="2" t="s">
        <v>848</v>
      </c>
      <c r="CM202" s="2">
        <v>0</v>
      </c>
      <c r="CN202" s="2">
        <v>0</v>
      </c>
      <c r="CO202" s="2">
        <v>0</v>
      </c>
      <c r="CP202" s="2" t="s">
        <v>150</v>
      </c>
      <c r="CQ202" s="10">
        <f>IFERROR(VLOOKUP(CP202,Dicionário!$A:$B,2,0),"CONFERIR")</f>
        <v>2</v>
      </c>
      <c r="CR202" s="2">
        <v>0</v>
      </c>
      <c r="CS202" s="2" t="s">
        <v>150</v>
      </c>
      <c r="CT202" s="10">
        <f>IFERROR(VLOOKUP(CS202,Dicionário!A:B,2,0),"Conferir")</f>
        <v>2</v>
      </c>
      <c r="CU202" s="2">
        <v>0</v>
      </c>
      <c r="CV202" s="2" t="s">
        <v>150</v>
      </c>
      <c r="CW202" s="10">
        <f>IFERROR(VLOOKUP(CV202,Dicionário!A:B,2,0),"Conferir")</f>
        <v>2</v>
      </c>
      <c r="CX202" s="2">
        <f t="shared" si="4"/>
        <v>0</v>
      </c>
      <c r="CY202" s="2">
        <v>0</v>
      </c>
      <c r="CZ202" s="2" t="s">
        <v>150</v>
      </c>
      <c r="DA202" s="10">
        <f>IFERROR(VLOOKUP(CZ202,Dicionário!$A:$B,2,0),"CONFERIR")</f>
        <v>2</v>
      </c>
      <c r="DB202" s="2" t="s">
        <v>849</v>
      </c>
      <c r="DC202" s="2" t="s">
        <v>155</v>
      </c>
      <c r="DD202" s="2" t="s">
        <v>155</v>
      </c>
      <c r="DE202" s="10">
        <f>IFERROR(VLOOKUP(DD202,Dicionário!A:B,2,0),"Conferir")</f>
        <v>1</v>
      </c>
      <c r="DF202" s="2" t="s">
        <v>156</v>
      </c>
      <c r="DH202" s="2" t="s">
        <v>157</v>
      </c>
      <c r="DI202" s="10">
        <f>IFERROR(VLOOKUP(DH202,Dicionário!$A:$B,2,0),"CONFERIR")</f>
        <v>2</v>
      </c>
      <c r="DJ202" s="2" t="s">
        <v>519</v>
      </c>
      <c r="DK202" s="10">
        <f>IFERROR(VLOOKUP(DJ202,Dicionário!A:B,2,0),"Conferir")</f>
        <v>1</v>
      </c>
      <c r="DL202" s="2" t="s">
        <v>319</v>
      </c>
      <c r="DM202" s="10">
        <f>IFERROR(VLOOKUP(DL202,Dicionário!A:B,2,0),"Conferir")</f>
        <v>3</v>
      </c>
      <c r="DN202" s="2" t="s">
        <v>126</v>
      </c>
      <c r="DO202" s="10">
        <f>IFERROR(VLOOKUP(DN202,Dicionário!A:B,2,0),"Conferir")</f>
        <v>2</v>
      </c>
      <c r="DP202" s="2" t="s">
        <v>126</v>
      </c>
      <c r="DQ202" s="10">
        <f>IFERROR(VLOOKUP(DP202,Dicionário!A:B,2,0),"Conferir")</f>
        <v>2</v>
      </c>
      <c r="DR202" s="2" t="s">
        <v>850</v>
      </c>
      <c r="DS202" s="2">
        <f t="shared" si="5"/>
        <v>1000</v>
      </c>
      <c r="DT202" s="2">
        <f t="shared" si="6"/>
        <v>250</v>
      </c>
      <c r="DU202" s="2">
        <v>20</v>
      </c>
      <c r="DV202" s="2">
        <v>2021</v>
      </c>
    </row>
    <row r="203" spans="1:126" ht="13" x14ac:dyDescent="0.15">
      <c r="A203" s="6">
        <v>44965.712998148148</v>
      </c>
      <c r="B203" s="2" t="s">
        <v>853</v>
      </c>
      <c r="C203" s="2" t="s">
        <v>851</v>
      </c>
      <c r="D203" s="2" t="s">
        <v>392</v>
      </c>
      <c r="E203" s="2" t="s">
        <v>125</v>
      </c>
      <c r="F203" s="2" t="s">
        <v>126</v>
      </c>
      <c r="G203" s="2" t="s">
        <v>126</v>
      </c>
      <c r="H203" s="2">
        <v>1</v>
      </c>
      <c r="I203" s="2" t="s">
        <v>162</v>
      </c>
      <c r="J203" s="2" t="s">
        <v>127</v>
      </c>
      <c r="K203" s="2" t="s">
        <v>128</v>
      </c>
      <c r="L203" s="2" t="s">
        <v>163</v>
      </c>
      <c r="M203" s="2" t="s">
        <v>852</v>
      </c>
      <c r="N203" s="2">
        <v>2023020165</v>
      </c>
      <c r="O203" s="2">
        <v>11954688110</v>
      </c>
      <c r="P203" s="2">
        <v>582088872</v>
      </c>
      <c r="Q203" s="2">
        <v>51706779879</v>
      </c>
      <c r="R203" s="7">
        <v>38702</v>
      </c>
      <c r="S203" s="2" t="s">
        <v>387</v>
      </c>
      <c r="T203" s="2" t="s">
        <v>133</v>
      </c>
      <c r="U203" s="2" t="s">
        <v>854</v>
      </c>
      <c r="V203" s="8" t="s">
        <v>855</v>
      </c>
      <c r="W203" s="2" t="s">
        <v>168</v>
      </c>
      <c r="X203" s="2" t="s">
        <v>137</v>
      </c>
      <c r="Y203" s="2" t="s">
        <v>138</v>
      </c>
      <c r="Z203" s="2" t="s">
        <v>139</v>
      </c>
      <c r="AB203" s="2">
        <v>3</v>
      </c>
      <c r="AC203" s="2">
        <v>1</v>
      </c>
      <c r="AD203" s="2">
        <f t="shared" si="0"/>
        <v>2</v>
      </c>
      <c r="AE203" s="2">
        <v>2</v>
      </c>
      <c r="AF203" s="2">
        <f t="shared" si="1"/>
        <v>4</v>
      </c>
      <c r="AG203" s="2" t="str">
        <f t="shared" si="2"/>
        <v>Ok</v>
      </c>
      <c r="AH203" s="2" t="s">
        <v>169</v>
      </c>
      <c r="AI203" s="2">
        <v>0</v>
      </c>
      <c r="AJ203" s="2" t="s">
        <v>141</v>
      </c>
      <c r="AK203" s="2">
        <f>IFERROR(VLOOKUP(AJ203,Dicionário!A:B,2,0),"Conferir")</f>
        <v>2</v>
      </c>
      <c r="AL203" s="2">
        <v>2286</v>
      </c>
      <c r="AM203" s="2" t="s">
        <v>142</v>
      </c>
      <c r="AN203" s="9">
        <f>IFERROR(VLOOKUP(AM203,Dicionário!A:B,2,0),"Conferir")</f>
        <v>2</v>
      </c>
      <c r="AO203" s="2">
        <v>1000</v>
      </c>
      <c r="AP203" s="2" t="s">
        <v>170</v>
      </c>
      <c r="AQ203" s="2">
        <f>IFERROR(VLOOKUP(AP203,Dicionário!A:B,2,0),"Conferir")</f>
        <v>2</v>
      </c>
      <c r="AR203" s="2">
        <v>0</v>
      </c>
      <c r="AS203" s="2" t="s">
        <v>141</v>
      </c>
      <c r="AT203" s="9">
        <f>IFERROR(VLOOKUP(AS203,Dicionário!A:B,2,0),"Conferir")</f>
        <v>2</v>
      </c>
      <c r="AU203" s="2">
        <v>0</v>
      </c>
      <c r="AV203" s="2">
        <f t="shared" si="22"/>
        <v>0</v>
      </c>
      <c r="AW203" s="2" t="s">
        <v>141</v>
      </c>
      <c r="AX203" s="9">
        <f>IFERROR(VLOOKUP(AW203,Dicionário!A:B,2,0),"Conferir")</f>
        <v>2</v>
      </c>
      <c r="AY203" s="2">
        <v>0</v>
      </c>
      <c r="AZ203" s="2" t="s">
        <v>141</v>
      </c>
      <c r="BA203" s="10">
        <f>IFERROR(VLOOKUP(AZ203,Dicionário!A:B,2,0),"Conferir")</f>
        <v>2</v>
      </c>
      <c r="BB203" s="2">
        <v>0</v>
      </c>
      <c r="BC203" s="2" t="s">
        <v>141</v>
      </c>
      <c r="BD203" s="10">
        <f>IFERROR(VLOOKUP(BC203,Dicionário!A:B,2,0),"Conferir")</f>
        <v>2</v>
      </c>
      <c r="BF203" s="2">
        <v>0</v>
      </c>
      <c r="BG203" s="2" t="s">
        <v>265</v>
      </c>
      <c r="BH203" s="10">
        <f>IFERROR(VLOOKUP(BG203,Dicionário!$A:$B,2,0),"CONFERIR")</f>
        <v>3</v>
      </c>
      <c r="BI203" s="2">
        <v>0</v>
      </c>
      <c r="BJ203" s="2" t="s">
        <v>238</v>
      </c>
      <c r="BK203" s="10">
        <f>IFERROR(VLOOKUP(BJ203,Dicionário!$A:$B,2,0),"CONFERIR")</f>
        <v>2</v>
      </c>
      <c r="BL203" s="2">
        <v>0</v>
      </c>
      <c r="BM203" s="2" t="s">
        <v>150</v>
      </c>
      <c r="BN203" s="10">
        <f>IFERROR(VLOOKUP(BM203,Dicionário!$A:$B,2,0),"CONFERIR")</f>
        <v>2</v>
      </c>
      <c r="BO203" s="2">
        <v>170</v>
      </c>
      <c r="BP203" s="2" t="s">
        <v>146</v>
      </c>
      <c r="BQ203" s="10">
        <f>IFERROR(VLOOKUP(BP203,Dicionário!$A:$B,2,0),"CONFERIR")</f>
        <v>2</v>
      </c>
      <c r="BR203" s="2">
        <v>420</v>
      </c>
      <c r="BS203" s="2" t="s">
        <v>146</v>
      </c>
      <c r="BT203" s="10">
        <f>IFERROR(VLOOKUP(BS203,Dicionário!$A:$B,2,0),"CONFERIR")</f>
        <v>2</v>
      </c>
      <c r="BU203" s="2">
        <v>43</v>
      </c>
      <c r="BV203" s="2" t="s">
        <v>353</v>
      </c>
      <c r="BW203" s="10">
        <f>IFERROR(VLOOKUP(BV203,Dicionário!$A:$B,2,0),"CONFERIR")</f>
        <v>0</v>
      </c>
      <c r="BX203" s="2" t="s">
        <v>856</v>
      </c>
      <c r="BY203" s="2">
        <v>0</v>
      </c>
      <c r="BZ203" s="2" t="s">
        <v>150</v>
      </c>
      <c r="CA203" s="10">
        <f>IFERROR(VLOOKUP(BZ203,Dicionário!$A:$B,2,0),"CONFERIR")</f>
        <v>2</v>
      </c>
      <c r="CB203" s="2">
        <v>150</v>
      </c>
      <c r="CC203" s="2">
        <v>0</v>
      </c>
      <c r="CD203" s="2" t="s">
        <v>150</v>
      </c>
      <c r="CE203" s="10">
        <f>IFERROR(VLOOKUP(CD203,Dicionário!$A:$B,2,0),"CONFERIR")</f>
        <v>2</v>
      </c>
      <c r="CF203" s="2">
        <v>600</v>
      </c>
      <c r="CG203" s="2" t="s">
        <v>151</v>
      </c>
      <c r="CH203" s="10">
        <f>IFERROR(VLOOKUP(CG203,Dicionário!$A:$B,2,0),"CONFERIR")</f>
        <v>2</v>
      </c>
      <c r="CI203" s="2">
        <v>350</v>
      </c>
      <c r="CJ203" s="2" t="s">
        <v>287</v>
      </c>
      <c r="CK203" s="10">
        <f>IFERROR(VLOOKUP(CJ203,Dicionário!$A:$B,2,0),"CONFERIR")</f>
        <v>0</v>
      </c>
      <c r="CL203" s="2" t="s">
        <v>857</v>
      </c>
      <c r="CM203" s="2">
        <v>1</v>
      </c>
      <c r="CN203" s="2">
        <v>0</v>
      </c>
      <c r="CO203" s="2">
        <v>780</v>
      </c>
      <c r="CP203" s="2" t="s">
        <v>177</v>
      </c>
      <c r="CQ203" s="10">
        <f>IFERROR(VLOOKUP(CP203,Dicionário!$A:$B,2,0),"CONFERIR")</f>
        <v>0</v>
      </c>
      <c r="CR203" s="2">
        <v>0</v>
      </c>
      <c r="CS203" s="2" t="s">
        <v>150</v>
      </c>
      <c r="CT203" s="10">
        <f>IFERROR(VLOOKUP(CS203,Dicionário!A:B,2,0),"Conferir")</f>
        <v>2</v>
      </c>
      <c r="CU203" s="2">
        <v>0</v>
      </c>
      <c r="CV203" s="2" t="s">
        <v>150</v>
      </c>
      <c r="CW203" s="10">
        <f>IFERROR(VLOOKUP(CV203,Dicionário!A:B,2,0),"Conferir")</f>
        <v>2</v>
      </c>
      <c r="CX203" s="2">
        <f t="shared" si="4"/>
        <v>0</v>
      </c>
      <c r="CY203" s="2">
        <v>886</v>
      </c>
      <c r="CZ203" s="2" t="s">
        <v>737</v>
      </c>
      <c r="DA203" s="10">
        <f>IFERROR(VLOOKUP(CZ203,Dicionário!$A:$B,2,0),"CONFERIR")</f>
        <v>2</v>
      </c>
      <c r="DC203" s="2" t="s">
        <v>203</v>
      </c>
      <c r="DD203" s="2" t="s">
        <v>155</v>
      </c>
      <c r="DE203" s="10">
        <f>IFERROR(VLOOKUP(DD203,Dicionário!A:B,2,0),"Conferir")</f>
        <v>1</v>
      </c>
      <c r="DF203" s="2" t="s">
        <v>179</v>
      </c>
      <c r="DH203" s="2" t="s">
        <v>157</v>
      </c>
      <c r="DI203" s="10">
        <f>IFERROR(VLOOKUP(DH203,Dicionário!$A:$B,2,0),"CONFERIR")</f>
        <v>2</v>
      </c>
      <c r="DJ203" s="2" t="s">
        <v>206</v>
      </c>
      <c r="DK203" s="10">
        <f>IFERROR(VLOOKUP(DJ203,Dicionário!A:B,2,0),"Conferir")</f>
        <v>7</v>
      </c>
      <c r="DL203" s="2" t="s">
        <v>206</v>
      </c>
      <c r="DM203" s="10">
        <f>IFERROR(VLOOKUP(DL203,Dicionário!A:B,2,0),"Conferir")</f>
        <v>7</v>
      </c>
      <c r="DN203" s="2" t="s">
        <v>126</v>
      </c>
      <c r="DO203" s="10">
        <f>IFERROR(VLOOKUP(DN203,Dicionário!A:B,2,0),"Conferir")</f>
        <v>2</v>
      </c>
      <c r="DP203" s="2" t="s">
        <v>126</v>
      </c>
      <c r="DQ203" s="10">
        <f>IFERROR(VLOOKUP(DP203,Dicionário!A:B,2,0),"Conferir")</f>
        <v>2</v>
      </c>
      <c r="DS203" s="2">
        <f t="shared" si="5"/>
        <v>3286</v>
      </c>
      <c r="DT203" s="2">
        <f t="shared" si="6"/>
        <v>3399</v>
      </c>
      <c r="DU203" s="2">
        <v>17</v>
      </c>
      <c r="DV203" s="2">
        <v>2022</v>
      </c>
    </row>
    <row r="204" spans="1:126" ht="13" x14ac:dyDescent="0.15">
      <c r="A204" s="6">
        <v>44965.486066354162</v>
      </c>
      <c r="B204" s="2" t="s">
        <v>929</v>
      </c>
      <c r="C204" s="2" t="s">
        <v>925</v>
      </c>
      <c r="D204" s="2" t="s">
        <v>123</v>
      </c>
      <c r="E204" s="2" t="s">
        <v>125</v>
      </c>
      <c r="F204" s="2" t="s">
        <v>125</v>
      </c>
      <c r="G204" s="2" t="s">
        <v>926</v>
      </c>
      <c r="H204" s="2">
        <v>6</v>
      </c>
      <c r="I204" s="2" t="s">
        <v>927</v>
      </c>
      <c r="J204" s="2">
        <v>2</v>
      </c>
      <c r="K204" s="2" t="s">
        <v>128</v>
      </c>
      <c r="L204" s="2" t="s">
        <v>163</v>
      </c>
      <c r="M204" s="2" t="s">
        <v>928</v>
      </c>
      <c r="N204" s="2">
        <v>2023020181</v>
      </c>
      <c r="O204" s="2">
        <v>11953912042</v>
      </c>
      <c r="P204" s="2">
        <v>504456064</v>
      </c>
      <c r="Q204" s="2">
        <v>49653853813</v>
      </c>
      <c r="R204" s="7">
        <v>36611</v>
      </c>
      <c r="S204" s="2" t="s">
        <v>224</v>
      </c>
      <c r="T204" s="2" t="s">
        <v>133</v>
      </c>
      <c r="U204" s="2" t="s">
        <v>930</v>
      </c>
      <c r="V204" s="8" t="s">
        <v>931</v>
      </c>
      <c r="W204" s="2" t="s">
        <v>910</v>
      </c>
      <c r="X204" s="2" t="s">
        <v>137</v>
      </c>
      <c r="Y204" s="2" t="s">
        <v>138</v>
      </c>
      <c r="Z204" s="2" t="s">
        <v>139</v>
      </c>
      <c r="AA204" s="2" t="s">
        <v>932</v>
      </c>
      <c r="AB204" s="2">
        <v>3</v>
      </c>
      <c r="AC204" s="2">
        <v>3</v>
      </c>
      <c r="AD204" s="2">
        <f t="shared" si="0"/>
        <v>6</v>
      </c>
      <c r="AF204" s="2">
        <f t="shared" si="1"/>
        <v>6</v>
      </c>
      <c r="AG204" s="2" t="str">
        <f t="shared" si="2"/>
        <v>Ok</v>
      </c>
      <c r="AH204" s="2" t="s">
        <v>169</v>
      </c>
      <c r="AI204" s="2">
        <v>0</v>
      </c>
      <c r="AJ204" s="2" t="s">
        <v>141</v>
      </c>
      <c r="AK204" s="2">
        <f>IFERROR(VLOOKUP(AJ204,Dicionário!A:B,2,0),"Conferir")</f>
        <v>2</v>
      </c>
      <c r="AL204" s="2">
        <v>0</v>
      </c>
      <c r="AM204" s="2" t="s">
        <v>141</v>
      </c>
      <c r="AN204" s="9">
        <f>IFERROR(VLOOKUP(AM204,Dicionário!A:B,2,0),"Conferir")</f>
        <v>2</v>
      </c>
      <c r="AO204" s="2">
        <v>300</v>
      </c>
      <c r="AP204" s="2" t="s">
        <v>170</v>
      </c>
      <c r="AQ204" s="2">
        <f>IFERROR(VLOOKUP(AP204,Dicionário!A:B,2,0),"Conferir")</f>
        <v>2</v>
      </c>
      <c r="AR204" s="2">
        <v>0</v>
      </c>
      <c r="AS204" s="2" t="s">
        <v>141</v>
      </c>
      <c r="AT204" s="9">
        <f>IFERROR(VLOOKUP(AS204,Dicionário!A:B,2,0),"Conferir")</f>
        <v>2</v>
      </c>
      <c r="AU204" s="2">
        <v>0</v>
      </c>
      <c r="AV204" s="2">
        <f t="shared" si="22"/>
        <v>0</v>
      </c>
      <c r="AW204" s="2" t="s">
        <v>141</v>
      </c>
      <c r="AX204" s="9">
        <f>IFERROR(VLOOKUP(AW204,Dicionário!A:B,2,0),"Conferir")</f>
        <v>2</v>
      </c>
      <c r="AY204" s="2">
        <v>0</v>
      </c>
      <c r="AZ204" s="2" t="s">
        <v>141</v>
      </c>
      <c r="BA204" s="10">
        <f>IFERROR(VLOOKUP(AZ204,Dicionário!A:B,2,0),"Conferir")</f>
        <v>2</v>
      </c>
      <c r="BB204" s="2">
        <v>40</v>
      </c>
      <c r="BC204" s="2" t="s">
        <v>141</v>
      </c>
      <c r="BD204" s="10">
        <f>IFERROR(VLOOKUP(BC204,Dicionário!A:B,2,0),"Conferir")</f>
        <v>2</v>
      </c>
      <c r="BE204" s="2" t="s">
        <v>933</v>
      </c>
      <c r="BF204" s="2">
        <v>1</v>
      </c>
      <c r="BG204" s="2" t="s">
        <v>143</v>
      </c>
      <c r="BH204" s="10">
        <f>IFERROR(VLOOKUP(BG204,Dicionário!$A:$B,2,0),"CONFERIR")</f>
        <v>1</v>
      </c>
      <c r="BI204" s="2">
        <v>0</v>
      </c>
      <c r="BJ204" s="2" t="s">
        <v>144</v>
      </c>
      <c r="BK204" s="10">
        <f>IFERROR(VLOOKUP(BJ204,Dicionário!$A:$B,2,0),"CONFERIR")</f>
        <v>2</v>
      </c>
      <c r="BL204" s="2">
        <v>0</v>
      </c>
      <c r="BM204" s="2" t="s">
        <v>150</v>
      </c>
      <c r="BN204" s="10">
        <f>IFERROR(VLOOKUP(BM204,Dicionário!$A:$B,2,0),"CONFERIR")</f>
        <v>2</v>
      </c>
      <c r="BO204" s="2">
        <v>66</v>
      </c>
      <c r="BP204" s="2" t="s">
        <v>146</v>
      </c>
      <c r="BQ204" s="10">
        <f>IFERROR(VLOOKUP(BP204,Dicionário!$A:$B,2,0),"CONFERIR")</f>
        <v>2</v>
      </c>
      <c r="BR204" s="2">
        <v>21</v>
      </c>
      <c r="BS204" s="2" t="s">
        <v>146</v>
      </c>
      <c r="BT204" s="10">
        <f>IFERROR(VLOOKUP(BS204,Dicionário!$A:$B,2,0),"CONFERIR")</f>
        <v>2</v>
      </c>
      <c r="BU204" s="2">
        <v>43</v>
      </c>
      <c r="BV204" s="2" t="s">
        <v>147</v>
      </c>
      <c r="BW204" s="10">
        <f>IFERROR(VLOOKUP(BV204,Dicionário!$A:$B,2,0),"CONFERIR")</f>
        <v>2</v>
      </c>
      <c r="BX204" s="2" t="s">
        <v>174</v>
      </c>
      <c r="BY204" s="2">
        <v>0</v>
      </c>
      <c r="BZ204" s="2" t="s">
        <v>150</v>
      </c>
      <c r="CA204" s="10">
        <f>IFERROR(VLOOKUP(BZ204,Dicionário!$A:$B,2,0),"CONFERIR")</f>
        <v>2</v>
      </c>
      <c r="CB204" s="2">
        <v>300</v>
      </c>
      <c r="CC204" s="2">
        <v>0</v>
      </c>
      <c r="CD204" s="2" t="s">
        <v>150</v>
      </c>
      <c r="CE204" s="10">
        <f>IFERROR(VLOOKUP(CD204,Dicionário!$A:$B,2,0),"CONFERIR")</f>
        <v>2</v>
      </c>
      <c r="CF204" s="2">
        <v>0</v>
      </c>
      <c r="CG204" s="2" t="s">
        <v>150</v>
      </c>
      <c r="CH204" s="10">
        <f>IFERROR(VLOOKUP(CG204,Dicionário!$A:$B,2,0),"CONFERIR")</f>
        <v>2</v>
      </c>
      <c r="CI204" s="2">
        <v>120</v>
      </c>
      <c r="CJ204" s="2" t="s">
        <v>175</v>
      </c>
      <c r="CK204" s="10">
        <f>IFERROR(VLOOKUP(CJ204,Dicionário!$A:$B,2,0),"CONFERIR")</f>
        <v>2</v>
      </c>
      <c r="CL204" s="2" t="s">
        <v>189</v>
      </c>
      <c r="CM204" s="2">
        <v>0</v>
      </c>
      <c r="CN204" s="2">
        <v>0</v>
      </c>
      <c r="CO204" s="2">
        <v>0</v>
      </c>
      <c r="CP204" s="2" t="s">
        <v>150</v>
      </c>
      <c r="CQ204" s="10">
        <f>IFERROR(VLOOKUP(CP204,Dicionário!$A:$B,2,0),"CONFERIR")</f>
        <v>2</v>
      </c>
      <c r="CR204" s="2">
        <v>0</v>
      </c>
      <c r="CS204" s="2" t="s">
        <v>150</v>
      </c>
      <c r="CT204" s="10">
        <f>IFERROR(VLOOKUP(CS204,Dicionário!A:B,2,0),"Conferir")</f>
        <v>2</v>
      </c>
      <c r="CU204" s="2">
        <v>0</v>
      </c>
      <c r="CV204" s="2" t="s">
        <v>150</v>
      </c>
      <c r="CW204" s="10">
        <f>IFERROR(VLOOKUP(CV204,Dicionário!A:B,2,0),"Conferir")</f>
        <v>2</v>
      </c>
      <c r="CX204" s="2">
        <f t="shared" si="4"/>
        <v>0</v>
      </c>
      <c r="CY204" s="2">
        <v>0</v>
      </c>
      <c r="CZ204" s="2" t="s">
        <v>150</v>
      </c>
      <c r="DA204" s="10">
        <f>IFERROR(VLOOKUP(CZ204,Dicionário!$A:$B,2,0),"CONFERIR")</f>
        <v>2</v>
      </c>
      <c r="DC204" s="2" t="s">
        <v>155</v>
      </c>
      <c r="DD204" s="2" t="s">
        <v>155</v>
      </c>
      <c r="DE204" s="10">
        <f>IFERROR(VLOOKUP(DD204,Dicionário!A:B,2,0),"Conferir")</f>
        <v>1</v>
      </c>
      <c r="DF204" s="2" t="s">
        <v>156</v>
      </c>
      <c r="DH204" s="2" t="s">
        <v>157</v>
      </c>
      <c r="DI204" s="10">
        <f>IFERROR(VLOOKUP(DH204,Dicionário!$A:$B,2,0),"CONFERIR")</f>
        <v>2</v>
      </c>
      <c r="DJ204" s="2" t="s">
        <v>229</v>
      </c>
      <c r="DK204" s="10">
        <f>IFERROR(VLOOKUP(DJ204,Dicionário!A:B,2,0),"Conferir")</f>
        <v>2</v>
      </c>
      <c r="DL204" s="2" t="s">
        <v>158</v>
      </c>
      <c r="DM204" s="10">
        <f>IFERROR(VLOOKUP(DL204,Dicionário!A:B,2,0),"Conferir")</f>
        <v>5</v>
      </c>
      <c r="DN204" s="2" t="s">
        <v>126</v>
      </c>
      <c r="DO204" s="10">
        <f>IFERROR(VLOOKUP(DN204,Dicionário!A:B,2,0),"Conferir")</f>
        <v>2</v>
      </c>
      <c r="DP204" s="2" t="s">
        <v>125</v>
      </c>
      <c r="DQ204" s="10">
        <f>IFERROR(VLOOKUP(DP204,Dicionário!A:B,2,0),"Conferir")</f>
        <v>1</v>
      </c>
      <c r="DS204" s="2">
        <f t="shared" si="5"/>
        <v>340</v>
      </c>
      <c r="DT204" s="2">
        <f t="shared" si="6"/>
        <v>550</v>
      </c>
      <c r="DU204" s="2">
        <v>23</v>
      </c>
      <c r="DV204" s="2">
        <v>2021</v>
      </c>
    </row>
    <row r="205" spans="1:126" ht="13" x14ac:dyDescent="0.15">
      <c r="A205" s="6">
        <v>44966.629092962961</v>
      </c>
      <c r="B205" s="2" t="s">
        <v>1124</v>
      </c>
      <c r="C205" s="2" t="s">
        <v>1122</v>
      </c>
      <c r="D205" s="2" t="s">
        <v>409</v>
      </c>
      <c r="E205" s="2" t="s">
        <v>125</v>
      </c>
      <c r="F205" s="2" t="s">
        <v>126</v>
      </c>
      <c r="G205" s="2" t="s">
        <v>126</v>
      </c>
      <c r="H205" s="2">
        <v>2</v>
      </c>
      <c r="I205" s="2">
        <v>1</v>
      </c>
      <c r="J205" s="2" t="s">
        <v>127</v>
      </c>
      <c r="K205" s="2" t="s">
        <v>128</v>
      </c>
      <c r="L205" s="2" t="s">
        <v>163</v>
      </c>
      <c r="M205" s="2" t="s">
        <v>1123</v>
      </c>
      <c r="N205" s="2">
        <v>2023020238</v>
      </c>
      <c r="O205" s="2">
        <v>11979576311</v>
      </c>
      <c r="P205" s="2">
        <v>509233120</v>
      </c>
      <c r="Q205" s="2">
        <v>51331902800</v>
      </c>
      <c r="R205" s="7">
        <v>38342</v>
      </c>
      <c r="S205" s="2" t="s">
        <v>132</v>
      </c>
      <c r="T205" s="2" t="s">
        <v>133</v>
      </c>
      <c r="U205" s="2" t="s">
        <v>1125</v>
      </c>
      <c r="V205" s="8" t="s">
        <v>1126</v>
      </c>
      <c r="W205" s="2" t="s">
        <v>168</v>
      </c>
      <c r="X205" s="2" t="s">
        <v>137</v>
      </c>
      <c r="Y205" s="2" t="s">
        <v>138</v>
      </c>
      <c r="Z205" s="2" t="s">
        <v>139</v>
      </c>
      <c r="AB205" s="2">
        <v>4</v>
      </c>
      <c r="AC205" s="2">
        <v>4</v>
      </c>
      <c r="AD205" s="2">
        <f t="shared" si="0"/>
        <v>8</v>
      </c>
      <c r="AE205" s="2">
        <v>0</v>
      </c>
      <c r="AF205" s="2">
        <f t="shared" si="1"/>
        <v>8</v>
      </c>
      <c r="AG205" s="2" t="str">
        <f t="shared" si="2"/>
        <v>Ok</v>
      </c>
      <c r="AH205" s="2" t="s">
        <v>169</v>
      </c>
      <c r="AI205" s="2">
        <v>0</v>
      </c>
      <c r="AJ205" s="2" t="s">
        <v>141</v>
      </c>
      <c r="AK205" s="2">
        <f>IFERROR(VLOOKUP(AJ205,Dicionário!A:B,2,0),"Conferir")</f>
        <v>2</v>
      </c>
      <c r="AL205" s="2">
        <v>2100</v>
      </c>
      <c r="AM205" s="2" t="s">
        <v>170</v>
      </c>
      <c r="AN205" s="9">
        <f>IFERROR(VLOOKUP(AM205,Dicionário!A:B,2,0),"Conferir")</f>
        <v>2</v>
      </c>
      <c r="AO205" s="2">
        <v>0</v>
      </c>
      <c r="AP205" s="2" t="s">
        <v>141</v>
      </c>
      <c r="AQ205" s="2">
        <f>IFERROR(VLOOKUP(AP205,Dicionário!A:B,2,0),"Conferir")</f>
        <v>2</v>
      </c>
      <c r="AR205" s="2">
        <v>0</v>
      </c>
      <c r="AS205" s="2" t="s">
        <v>141</v>
      </c>
      <c r="AT205" s="9">
        <f>IFERROR(VLOOKUP(AS205,Dicionário!A:B,2,0),"Conferir")</f>
        <v>2</v>
      </c>
      <c r="AU205" s="2">
        <v>0</v>
      </c>
      <c r="AV205" s="2">
        <f t="shared" si="22"/>
        <v>0</v>
      </c>
      <c r="AW205" s="2" t="s">
        <v>141</v>
      </c>
      <c r="AX205" s="9">
        <f>IFERROR(VLOOKUP(AW205,Dicionário!A:B,2,0),"Conferir")</f>
        <v>2</v>
      </c>
      <c r="AY205" s="2">
        <v>800</v>
      </c>
      <c r="AZ205" s="2" t="s">
        <v>188</v>
      </c>
      <c r="BA205" s="10">
        <f>IFERROR(VLOOKUP(AZ205,Dicionário!A:B,2,0),"Conferir")</f>
        <v>0</v>
      </c>
      <c r="BB205" s="2">
        <v>0</v>
      </c>
      <c r="BC205" s="2" t="s">
        <v>141</v>
      </c>
      <c r="BD205" s="10">
        <f>IFERROR(VLOOKUP(BC205,Dicionário!A:B,2,0),"Conferir")</f>
        <v>2</v>
      </c>
      <c r="BF205" s="2">
        <v>0</v>
      </c>
      <c r="BG205" s="2" t="s">
        <v>143</v>
      </c>
      <c r="BH205" s="10">
        <f>IFERROR(VLOOKUP(BG205,Dicionário!$A:$B,2,0),"CONFERIR")</f>
        <v>1</v>
      </c>
      <c r="BI205" s="2">
        <v>0</v>
      </c>
      <c r="BJ205" s="2" t="s">
        <v>144</v>
      </c>
      <c r="BK205" s="10">
        <f>IFERROR(VLOOKUP(BJ205,Dicionário!$A:$B,2,0),"CONFERIR")</f>
        <v>2</v>
      </c>
      <c r="BL205" s="2">
        <v>196</v>
      </c>
      <c r="BM205" s="2" t="s">
        <v>145</v>
      </c>
      <c r="BN205" s="10">
        <f>IFERROR(VLOOKUP(BM205,Dicionário!$A:$B,2,0),"CONFERIR")</f>
        <v>2</v>
      </c>
      <c r="BO205" s="2">
        <v>64</v>
      </c>
      <c r="BP205" s="2" t="s">
        <v>146</v>
      </c>
      <c r="BQ205" s="10">
        <f>IFERROR(VLOOKUP(BP205,Dicionário!$A:$B,2,0),"CONFERIR")</f>
        <v>2</v>
      </c>
      <c r="BR205" s="2">
        <v>377</v>
      </c>
      <c r="BS205" s="2" t="s">
        <v>146</v>
      </c>
      <c r="BT205" s="10">
        <f>IFERROR(VLOOKUP(BS205,Dicionário!$A:$B,2,0),"CONFERIR")</f>
        <v>2</v>
      </c>
      <c r="BU205" s="2">
        <v>80</v>
      </c>
      <c r="BV205" s="2" t="s">
        <v>147</v>
      </c>
      <c r="BW205" s="10">
        <f>IFERROR(VLOOKUP(BV205,Dicionário!$A:$B,2,0),"CONFERIR")</f>
        <v>2</v>
      </c>
      <c r="BX205" s="2" t="s">
        <v>202</v>
      </c>
      <c r="BY205" s="2">
        <v>0</v>
      </c>
      <c r="BZ205" s="2" t="s">
        <v>150</v>
      </c>
      <c r="CA205" s="10">
        <f>IFERROR(VLOOKUP(BZ205,Dicionário!$A:$B,2,0),"CONFERIR")</f>
        <v>2</v>
      </c>
      <c r="CB205" s="2">
        <v>300</v>
      </c>
      <c r="CC205" s="2">
        <v>552</v>
      </c>
      <c r="CD205" s="2" t="s">
        <v>214</v>
      </c>
      <c r="CE205" s="10">
        <f>IFERROR(VLOOKUP(CD205,Dicionário!$A:$B,2,0),"CONFERIR")</f>
        <v>2</v>
      </c>
      <c r="CF205" s="2">
        <v>0</v>
      </c>
      <c r="CG205" s="2" t="s">
        <v>150</v>
      </c>
      <c r="CH205" s="10">
        <f>IFERROR(VLOOKUP(CG205,Dicionário!$A:$B,2,0),"CONFERIR")</f>
        <v>2</v>
      </c>
      <c r="CI205" s="2">
        <v>205</v>
      </c>
      <c r="CJ205" s="2" t="s">
        <v>175</v>
      </c>
      <c r="CK205" s="10">
        <f>IFERROR(VLOOKUP(CJ205,Dicionário!$A:$B,2,0),"CONFERIR")</f>
        <v>2</v>
      </c>
      <c r="CL205" s="2" t="s">
        <v>1127</v>
      </c>
      <c r="CM205" s="2">
        <v>1</v>
      </c>
      <c r="CN205" s="2">
        <v>0</v>
      </c>
      <c r="CO205" s="2">
        <v>1561</v>
      </c>
      <c r="CP205" s="2" t="s">
        <v>150</v>
      </c>
      <c r="CQ205" s="10">
        <f>IFERROR(VLOOKUP(CP205,Dicionário!$A:$B,2,0),"CONFERIR")</f>
        <v>2</v>
      </c>
      <c r="CR205" s="2">
        <v>0</v>
      </c>
      <c r="CS205" s="2" t="s">
        <v>150</v>
      </c>
      <c r="CT205" s="10">
        <f>IFERROR(VLOOKUP(CS205,Dicionário!A:B,2,0),"Conferir")</f>
        <v>2</v>
      </c>
      <c r="CU205" s="2">
        <v>0</v>
      </c>
      <c r="CV205" s="2" t="s">
        <v>150</v>
      </c>
      <c r="CW205" s="10">
        <f>IFERROR(VLOOKUP(CV205,Dicionário!A:B,2,0),"Conferir")</f>
        <v>2</v>
      </c>
      <c r="CX205" s="2">
        <f t="shared" si="4"/>
        <v>0</v>
      </c>
      <c r="CY205" s="2">
        <v>0</v>
      </c>
      <c r="CZ205" s="2" t="s">
        <v>150</v>
      </c>
      <c r="DA205" s="10">
        <f>IFERROR(VLOOKUP(CZ205,Dicionário!$A:$B,2,0),"CONFERIR")</f>
        <v>2</v>
      </c>
      <c r="DC205" s="2" t="s">
        <v>190</v>
      </c>
      <c r="DD205" s="2" t="s">
        <v>190</v>
      </c>
      <c r="DE205" s="10">
        <f>IFERROR(VLOOKUP(DD205,Dicionário!A:B,2,0),"Conferir")</f>
        <v>2</v>
      </c>
      <c r="DF205" s="2" t="s">
        <v>156</v>
      </c>
      <c r="DG205" s="2" t="s">
        <v>216</v>
      </c>
      <c r="DH205" s="2" t="s">
        <v>157</v>
      </c>
      <c r="DI205" s="10">
        <f>IFERROR(VLOOKUP(DH205,Dicionário!$A:$B,2,0),"CONFERIR")</f>
        <v>2</v>
      </c>
      <c r="DJ205" s="2" t="s">
        <v>158</v>
      </c>
      <c r="DK205" s="10">
        <f>IFERROR(VLOOKUP(DJ205,Dicionário!A:B,2,0),"Conferir")</f>
        <v>5</v>
      </c>
      <c r="DL205" s="2" t="s">
        <v>217</v>
      </c>
      <c r="DM205" s="10">
        <f>IFERROR(VLOOKUP(DL205,Dicionário!A:B,2,0),"Conferir")</f>
        <v>6</v>
      </c>
      <c r="DN205" s="2" t="s">
        <v>126</v>
      </c>
      <c r="DO205" s="10">
        <f>IFERROR(VLOOKUP(DN205,Dicionário!A:B,2,0),"Conferir")</f>
        <v>2</v>
      </c>
      <c r="DP205" s="2" t="s">
        <v>126</v>
      </c>
      <c r="DQ205" s="10">
        <f>IFERROR(VLOOKUP(DP205,Dicionário!A:B,2,0),"Conferir")</f>
        <v>2</v>
      </c>
      <c r="DS205" s="2">
        <f t="shared" si="5"/>
        <v>2900</v>
      </c>
      <c r="DT205" s="2">
        <f t="shared" si="6"/>
        <v>3335</v>
      </c>
      <c r="DU205" s="2">
        <v>18</v>
      </c>
      <c r="DV205" s="2">
        <v>2022</v>
      </c>
    </row>
    <row r="206" spans="1:126" ht="13" x14ac:dyDescent="0.15">
      <c r="A206" s="6">
        <v>44967.516689606477</v>
      </c>
      <c r="B206" s="2" t="s">
        <v>1156</v>
      </c>
      <c r="C206" s="2" t="s">
        <v>1153</v>
      </c>
      <c r="D206" s="2" t="s">
        <v>231</v>
      </c>
      <c r="E206" s="2" t="s">
        <v>125</v>
      </c>
      <c r="F206" s="2" t="s">
        <v>126</v>
      </c>
      <c r="G206" s="2" t="s">
        <v>1154</v>
      </c>
      <c r="H206" s="2">
        <v>1</v>
      </c>
      <c r="I206" s="2" t="s">
        <v>162</v>
      </c>
      <c r="J206" s="2">
        <v>1</v>
      </c>
      <c r="K206" s="2" t="s">
        <v>163</v>
      </c>
      <c r="L206" s="2" t="s">
        <v>209</v>
      </c>
      <c r="M206" s="2" t="s">
        <v>1155</v>
      </c>
      <c r="N206" s="2">
        <v>2023020258</v>
      </c>
      <c r="O206" s="2">
        <v>11965181346</v>
      </c>
      <c r="P206" s="2">
        <v>389967178</v>
      </c>
      <c r="Q206" s="8" t="s">
        <v>1157</v>
      </c>
      <c r="R206" s="7">
        <v>30381</v>
      </c>
      <c r="S206" s="2" t="s">
        <v>224</v>
      </c>
      <c r="T206" s="2" t="s">
        <v>133</v>
      </c>
      <c r="U206" s="2" t="s">
        <v>1158</v>
      </c>
      <c r="V206" s="8" t="s">
        <v>1159</v>
      </c>
      <c r="W206" s="2" t="s">
        <v>168</v>
      </c>
      <c r="X206" s="2" t="s">
        <v>137</v>
      </c>
      <c r="Y206" s="2" t="s">
        <v>138</v>
      </c>
      <c r="Z206" s="2">
        <v>2</v>
      </c>
      <c r="AB206" s="2">
        <v>3</v>
      </c>
      <c r="AC206" s="2">
        <v>3</v>
      </c>
      <c r="AD206" s="2">
        <f t="shared" si="0"/>
        <v>6</v>
      </c>
      <c r="AF206" s="2">
        <f t="shared" si="1"/>
        <v>6</v>
      </c>
      <c r="AG206" s="2" t="str">
        <f t="shared" si="2"/>
        <v>Ok</v>
      </c>
      <c r="AH206" s="2" t="s">
        <v>140</v>
      </c>
      <c r="AI206" s="2">
        <v>0</v>
      </c>
      <c r="AJ206" s="2" t="s">
        <v>141</v>
      </c>
      <c r="AK206" s="2">
        <f>IFERROR(VLOOKUP(AJ206,Dicionário!A:B,2,0),"Conferir")</f>
        <v>2</v>
      </c>
      <c r="AL206" s="2">
        <v>0</v>
      </c>
      <c r="AM206" s="2" t="s">
        <v>141</v>
      </c>
      <c r="AN206" s="9">
        <f>IFERROR(VLOOKUP(AM206,Dicionário!A:B,2,0),"Conferir")</f>
        <v>2</v>
      </c>
      <c r="AO206" s="2">
        <v>0</v>
      </c>
      <c r="AP206" s="2" t="s">
        <v>141</v>
      </c>
      <c r="AQ206" s="2">
        <f>IFERROR(VLOOKUP(AP206,Dicionário!A:B,2,0),"Conferir")</f>
        <v>2</v>
      </c>
      <c r="AR206" s="2">
        <v>0</v>
      </c>
      <c r="AS206" s="2" t="s">
        <v>141</v>
      </c>
      <c r="AT206" s="9">
        <f>IFERROR(VLOOKUP(AS206,Dicionário!A:B,2,0),"Conferir")</f>
        <v>2</v>
      </c>
      <c r="AU206" s="2">
        <v>0</v>
      </c>
      <c r="AV206" s="2">
        <f t="shared" si="22"/>
        <v>0</v>
      </c>
      <c r="AW206" s="2" t="s">
        <v>141</v>
      </c>
      <c r="AX206" s="9">
        <f>IFERROR(VLOOKUP(AW206,Dicionário!A:B,2,0),"Conferir")</f>
        <v>2</v>
      </c>
      <c r="AY206" s="2">
        <v>0</v>
      </c>
      <c r="AZ206" s="2" t="s">
        <v>141</v>
      </c>
      <c r="BA206" s="10">
        <f>IFERROR(VLOOKUP(AZ206,Dicionário!A:B,2,0),"Conferir")</f>
        <v>2</v>
      </c>
      <c r="BB206" s="2">
        <v>600</v>
      </c>
      <c r="BC206" s="2" t="s">
        <v>351</v>
      </c>
      <c r="BD206" s="10">
        <f>IFERROR(VLOOKUP(BC206,Dicionário!A:B,2,0),"Conferir")</f>
        <v>2</v>
      </c>
      <c r="BE206" s="2" t="s">
        <v>1160</v>
      </c>
      <c r="BF206" s="2">
        <v>0</v>
      </c>
      <c r="BG206" s="2" t="s">
        <v>265</v>
      </c>
      <c r="BH206" s="10">
        <f>IFERROR(VLOOKUP(BG206,Dicionário!$A:$B,2,0),"CONFERIR")</f>
        <v>3</v>
      </c>
      <c r="BI206" s="2">
        <v>0</v>
      </c>
      <c r="BJ206" s="2" t="s">
        <v>238</v>
      </c>
      <c r="BK206" s="10">
        <f>IFERROR(VLOOKUP(BJ206,Dicionário!$A:$B,2,0),"CONFERIR")</f>
        <v>2</v>
      </c>
      <c r="BL206" s="2">
        <v>0</v>
      </c>
      <c r="BM206" s="2" t="s">
        <v>150</v>
      </c>
      <c r="BN206" s="10">
        <f>IFERROR(VLOOKUP(BM206,Dicionário!$A:$B,2,0),"CONFERIR")</f>
        <v>2</v>
      </c>
      <c r="BO206" s="2">
        <v>86</v>
      </c>
      <c r="BP206" s="2" t="s">
        <v>146</v>
      </c>
      <c r="BQ206" s="10">
        <f>IFERROR(VLOOKUP(BP206,Dicionário!$A:$B,2,0),"CONFERIR")</f>
        <v>2</v>
      </c>
      <c r="BR206" s="2">
        <v>0</v>
      </c>
      <c r="BS206" s="2" t="s">
        <v>429</v>
      </c>
      <c r="BT206" s="10">
        <f>IFERROR(VLOOKUP(BS206,Dicionário!$A:$B,2,0),"CONFERIR")</f>
        <v>2</v>
      </c>
      <c r="BU206" s="2">
        <v>0</v>
      </c>
      <c r="BV206" s="2" t="s">
        <v>150</v>
      </c>
      <c r="BW206" s="10">
        <f>IFERROR(VLOOKUP(BV206,Dicionário!$A:$B,2,0),"CONFERIR")</f>
        <v>2</v>
      </c>
      <c r="BX206" s="2" t="s">
        <v>174</v>
      </c>
      <c r="BY206" s="2">
        <v>0</v>
      </c>
      <c r="BZ206" s="2" t="s">
        <v>150</v>
      </c>
      <c r="CA206" s="10">
        <f>IFERROR(VLOOKUP(BZ206,Dicionário!$A:$B,2,0),"CONFERIR")</f>
        <v>2</v>
      </c>
      <c r="CB206" s="2">
        <v>100</v>
      </c>
      <c r="CC206" s="2">
        <v>0</v>
      </c>
      <c r="CD206" s="2" t="s">
        <v>150</v>
      </c>
      <c r="CE206" s="10">
        <f>IFERROR(VLOOKUP(CD206,Dicionário!$A:$B,2,0),"CONFERIR")</f>
        <v>2</v>
      </c>
      <c r="CF206" s="2">
        <v>0</v>
      </c>
      <c r="CG206" s="2" t="s">
        <v>150</v>
      </c>
      <c r="CH206" s="10">
        <f>IFERROR(VLOOKUP(CG206,Dicionário!$A:$B,2,0),"CONFERIR")</f>
        <v>2</v>
      </c>
      <c r="CI206" s="2">
        <v>0</v>
      </c>
      <c r="CJ206" s="2" t="s">
        <v>150</v>
      </c>
      <c r="CK206" s="10">
        <f>IFERROR(VLOOKUP(CJ206,Dicionário!$A:$B,2,0),"CONFERIR")</f>
        <v>2</v>
      </c>
      <c r="CM206" s="2">
        <v>0</v>
      </c>
      <c r="CN206" s="2">
        <v>0</v>
      </c>
      <c r="CO206" s="2">
        <v>0</v>
      </c>
      <c r="CP206" s="2" t="s">
        <v>150</v>
      </c>
      <c r="CQ206" s="10">
        <f>IFERROR(VLOOKUP(CP206,Dicionário!$A:$B,2,0),"CONFERIR")</f>
        <v>2</v>
      </c>
      <c r="CR206" s="2">
        <v>0</v>
      </c>
      <c r="CS206" s="2" t="s">
        <v>150</v>
      </c>
      <c r="CT206" s="10">
        <f>IFERROR(VLOOKUP(CS206,Dicionário!A:B,2,0),"Conferir")</f>
        <v>2</v>
      </c>
      <c r="CU206" s="2">
        <v>0</v>
      </c>
      <c r="CV206" s="2" t="s">
        <v>150</v>
      </c>
      <c r="CW206" s="10">
        <f>IFERROR(VLOOKUP(CV206,Dicionário!A:B,2,0),"Conferir")</f>
        <v>2</v>
      </c>
      <c r="CX206" s="2">
        <f t="shared" si="4"/>
        <v>0</v>
      </c>
      <c r="CY206" s="2">
        <v>0</v>
      </c>
      <c r="CZ206" s="2" t="s">
        <v>150</v>
      </c>
      <c r="DA206" s="10">
        <f>IFERROR(VLOOKUP(CZ206,Dicionário!$A:$B,2,0),"CONFERIR")</f>
        <v>2</v>
      </c>
      <c r="DB206" s="2" t="s">
        <v>1161</v>
      </c>
      <c r="DC206" s="2" t="s">
        <v>155</v>
      </c>
      <c r="DD206" s="2" t="s">
        <v>155</v>
      </c>
      <c r="DE206" s="10">
        <f>IFERROR(VLOOKUP(DD206,Dicionário!A:B,2,0),"Conferir")</f>
        <v>1</v>
      </c>
      <c r="DF206" s="2" t="s">
        <v>156</v>
      </c>
      <c r="DH206" s="2" t="s">
        <v>157</v>
      </c>
      <c r="DI206" s="10">
        <f>IFERROR(VLOOKUP(DH206,Dicionário!$A:$B,2,0),"CONFERIR")</f>
        <v>2</v>
      </c>
      <c r="DJ206" s="2" t="s">
        <v>519</v>
      </c>
      <c r="DK206" s="10">
        <f>IFERROR(VLOOKUP(DJ206,Dicionário!A:B,2,0),"Conferir")</f>
        <v>1</v>
      </c>
      <c r="DL206" s="2" t="s">
        <v>490</v>
      </c>
      <c r="DM206" s="10">
        <f>IFERROR(VLOOKUP(DL206,Dicionário!A:B,2,0),"Conferir")</f>
        <v>1</v>
      </c>
      <c r="DN206" s="2" t="s">
        <v>126</v>
      </c>
      <c r="DO206" s="10">
        <f>IFERROR(VLOOKUP(DN206,Dicionário!A:B,2,0),"Conferir")</f>
        <v>2</v>
      </c>
      <c r="DP206" s="2" t="s">
        <v>125</v>
      </c>
      <c r="DQ206" s="10">
        <f>IFERROR(VLOOKUP(DP206,Dicionário!A:B,2,0),"Conferir")</f>
        <v>1</v>
      </c>
      <c r="DS206" s="2">
        <f t="shared" si="5"/>
        <v>600</v>
      </c>
      <c r="DT206" s="2">
        <f t="shared" si="6"/>
        <v>186</v>
      </c>
      <c r="DU206" s="2">
        <v>40</v>
      </c>
      <c r="DV206" s="2">
        <v>2021</v>
      </c>
    </row>
    <row r="207" spans="1:126" ht="13" x14ac:dyDescent="0.15">
      <c r="A207" s="6">
        <v>44967.511874918986</v>
      </c>
      <c r="B207" s="2" t="s">
        <v>1258</v>
      </c>
      <c r="C207" s="2" t="s">
        <v>1256</v>
      </c>
      <c r="D207" s="2" t="s">
        <v>207</v>
      </c>
      <c r="E207" s="2" t="s">
        <v>125</v>
      </c>
      <c r="F207" s="2" t="s">
        <v>126</v>
      </c>
      <c r="G207" s="2" t="s">
        <v>126</v>
      </c>
      <c r="H207" s="2">
        <v>1</v>
      </c>
      <c r="I207" s="2">
        <v>2</v>
      </c>
      <c r="J207" s="2" t="s">
        <v>127</v>
      </c>
      <c r="K207" s="2" t="s">
        <v>128</v>
      </c>
      <c r="L207" s="2" t="s">
        <v>182</v>
      </c>
      <c r="M207" s="2" t="s">
        <v>1257</v>
      </c>
      <c r="N207" s="2">
        <v>2023020284</v>
      </c>
      <c r="O207" s="2">
        <v>11944903469</v>
      </c>
      <c r="P207" s="2">
        <v>532350595</v>
      </c>
      <c r="Q207" s="2">
        <v>51680547810</v>
      </c>
      <c r="R207" s="7">
        <v>38217</v>
      </c>
      <c r="S207" s="2" t="s">
        <v>132</v>
      </c>
      <c r="T207" s="2" t="s">
        <v>133</v>
      </c>
      <c r="U207" s="2" t="s">
        <v>1259</v>
      </c>
      <c r="V207" s="8" t="s">
        <v>1260</v>
      </c>
      <c r="W207" s="2" t="s">
        <v>168</v>
      </c>
      <c r="X207" s="2" t="s">
        <v>137</v>
      </c>
      <c r="Y207" s="2" t="s">
        <v>138</v>
      </c>
      <c r="Z207" s="2" t="s">
        <v>139</v>
      </c>
      <c r="AB207" s="2">
        <v>5</v>
      </c>
      <c r="AC207" s="2">
        <v>4</v>
      </c>
      <c r="AD207" s="2">
        <f t="shared" si="0"/>
        <v>8</v>
      </c>
      <c r="AE207" s="2">
        <v>1</v>
      </c>
      <c r="AF207" s="2">
        <f t="shared" si="1"/>
        <v>9</v>
      </c>
      <c r="AG207" s="2" t="str">
        <f t="shared" si="2"/>
        <v>Ok</v>
      </c>
      <c r="AH207" s="2" t="s">
        <v>169</v>
      </c>
      <c r="AI207" s="2">
        <v>150</v>
      </c>
      <c r="AJ207" s="2" t="s">
        <v>170</v>
      </c>
      <c r="AK207" s="2">
        <f>IFERROR(VLOOKUP(AJ207,Dicionário!A:B,2,0),"Conferir")</f>
        <v>2</v>
      </c>
      <c r="AL207" s="2">
        <v>12585</v>
      </c>
      <c r="AM207" s="2" t="s">
        <v>200</v>
      </c>
      <c r="AN207" s="9">
        <f>IFERROR(VLOOKUP(AM207,Dicionário!A:B,2,0),"Conferir")</f>
        <v>0</v>
      </c>
      <c r="AO207" s="2">
        <v>2000</v>
      </c>
      <c r="AP207" s="2" t="s">
        <v>188</v>
      </c>
      <c r="AQ207" s="2">
        <f>IFERROR(VLOOKUP(AP207,Dicionário!A:B,2,0),"Conferir")</f>
        <v>0</v>
      </c>
      <c r="AR207" s="2">
        <v>0</v>
      </c>
      <c r="AS207" s="2" t="s">
        <v>141</v>
      </c>
      <c r="AT207" s="9">
        <f>IFERROR(VLOOKUP(AS207,Dicionário!A:B,2,0),"Conferir")</f>
        <v>2</v>
      </c>
      <c r="AU207" s="2">
        <v>0</v>
      </c>
      <c r="AV207" s="2">
        <f t="shared" si="22"/>
        <v>0</v>
      </c>
      <c r="AW207" s="2" t="s">
        <v>141</v>
      </c>
      <c r="AX207" s="9">
        <f>IFERROR(VLOOKUP(AW207,Dicionário!A:B,2,0),"Conferir")</f>
        <v>2</v>
      </c>
      <c r="AY207" s="2">
        <v>0</v>
      </c>
      <c r="AZ207" s="2" t="s">
        <v>141</v>
      </c>
      <c r="BA207" s="10">
        <f>IFERROR(VLOOKUP(AZ207,Dicionário!A:B,2,0),"Conferir")</f>
        <v>2</v>
      </c>
      <c r="BB207" s="2">
        <v>0</v>
      </c>
      <c r="BC207" s="2" t="s">
        <v>141</v>
      </c>
      <c r="BD207" s="10">
        <f>IFERROR(VLOOKUP(BC207,Dicionário!A:B,2,0),"Conferir")</f>
        <v>2</v>
      </c>
      <c r="BE207" s="2" t="s">
        <v>1261</v>
      </c>
      <c r="BF207" s="2">
        <v>1</v>
      </c>
      <c r="BG207" s="2" t="s">
        <v>143</v>
      </c>
      <c r="BH207" s="10">
        <f>IFERROR(VLOOKUP(BG207,Dicionário!$A:$B,2,0),"CONFERIR")</f>
        <v>1</v>
      </c>
      <c r="BI207" s="2">
        <v>0</v>
      </c>
      <c r="BJ207" s="2" t="s">
        <v>144</v>
      </c>
      <c r="BK207" s="10">
        <f>IFERROR(VLOOKUP(BJ207,Dicionário!$A:$B,2,0),"CONFERIR")</f>
        <v>2</v>
      </c>
      <c r="BL207" s="2">
        <v>1600</v>
      </c>
      <c r="BM207" s="2" t="s">
        <v>227</v>
      </c>
      <c r="BN207" s="10">
        <f>IFERROR(VLOOKUP(BM207,Dicionário!$A:$B,2,0),"CONFERIR")</f>
        <v>0</v>
      </c>
      <c r="BO207" s="2">
        <v>276</v>
      </c>
      <c r="BP207" s="2" t="s">
        <v>728</v>
      </c>
      <c r="BQ207" s="10">
        <f>IFERROR(VLOOKUP(BP207,Dicionário!$A:$B,2,0),"CONFERIR")</f>
        <v>0</v>
      </c>
      <c r="BR207" s="2">
        <v>417</v>
      </c>
      <c r="BS207" s="2" t="s">
        <v>146</v>
      </c>
      <c r="BT207" s="10">
        <f>IFERROR(VLOOKUP(BS207,Dicionário!$A:$B,2,0),"CONFERIR")</f>
        <v>2</v>
      </c>
      <c r="BU207" s="2">
        <v>150</v>
      </c>
      <c r="BV207" s="2" t="s">
        <v>353</v>
      </c>
      <c r="BW207" s="10">
        <f>IFERROR(VLOOKUP(BV207,Dicionário!$A:$B,2,0),"CONFERIR")</f>
        <v>0</v>
      </c>
      <c r="BX207" s="2" t="s">
        <v>148</v>
      </c>
      <c r="BY207" s="2">
        <v>0</v>
      </c>
      <c r="BZ207" s="2" t="s">
        <v>150</v>
      </c>
      <c r="CA207" s="10">
        <f>IFERROR(VLOOKUP(BZ207,Dicionário!$A:$B,2,0),"CONFERIR")</f>
        <v>2</v>
      </c>
      <c r="CB207" s="2">
        <v>100</v>
      </c>
      <c r="CC207" s="2">
        <v>2500</v>
      </c>
      <c r="CD207" s="2" t="s">
        <v>327</v>
      </c>
      <c r="CE207" s="10">
        <f>IFERROR(VLOOKUP(CD207,Dicionário!$A:$B,2,0),"CONFERIR")</f>
        <v>0</v>
      </c>
      <c r="CF207" s="2">
        <v>1238</v>
      </c>
      <c r="CG207" s="2" t="s">
        <v>267</v>
      </c>
      <c r="CH207" s="10">
        <f>IFERROR(VLOOKUP(CG207,Dicionário!$A:$B,2,0),"CONFERIR")</f>
        <v>0</v>
      </c>
      <c r="CI207" s="2">
        <v>250</v>
      </c>
      <c r="CJ207" s="2" t="s">
        <v>175</v>
      </c>
      <c r="CK207" s="10">
        <f>IFERROR(VLOOKUP(CJ207,Dicionário!$A:$B,2,0),"CONFERIR")</f>
        <v>2</v>
      </c>
      <c r="CL207" s="2" t="s">
        <v>1262</v>
      </c>
      <c r="CM207" s="2">
        <v>1</v>
      </c>
      <c r="CN207" s="2">
        <v>0</v>
      </c>
      <c r="CO207" s="2">
        <v>1635</v>
      </c>
      <c r="CP207" s="2" t="s">
        <v>177</v>
      </c>
      <c r="CQ207" s="10">
        <f>IFERROR(VLOOKUP(CP207,Dicionário!$A:$B,2,0),"CONFERIR")</f>
        <v>0</v>
      </c>
      <c r="CR207" s="2">
        <v>0</v>
      </c>
      <c r="CS207" s="2" t="s">
        <v>150</v>
      </c>
      <c r="CT207" s="10">
        <f>IFERROR(VLOOKUP(CS207,Dicionário!A:B,2,0),"Conferir")</f>
        <v>2</v>
      </c>
      <c r="CU207" s="2">
        <v>0</v>
      </c>
      <c r="CV207" s="2" t="s">
        <v>150</v>
      </c>
      <c r="CW207" s="10">
        <f>IFERROR(VLOOKUP(CV207,Dicionário!A:B,2,0),"Conferir")</f>
        <v>2</v>
      </c>
      <c r="CX207" s="2">
        <f t="shared" si="4"/>
        <v>0</v>
      </c>
      <c r="CY207" s="2">
        <v>0</v>
      </c>
      <c r="CZ207" s="2" t="s">
        <v>150</v>
      </c>
      <c r="DA207" s="10">
        <f>IFERROR(VLOOKUP(CZ207,Dicionário!$A:$B,2,0),"CONFERIR")</f>
        <v>2</v>
      </c>
      <c r="DB207" s="2" t="s">
        <v>1263</v>
      </c>
      <c r="DC207" s="2" t="s">
        <v>190</v>
      </c>
      <c r="DD207" s="2" t="s">
        <v>190</v>
      </c>
      <c r="DE207" s="10">
        <f>IFERROR(VLOOKUP(DD207,Dicionário!A:B,2,0),"Conferir")</f>
        <v>2</v>
      </c>
      <c r="DF207" s="2" t="s">
        <v>156</v>
      </c>
      <c r="DG207" s="2" t="s">
        <v>216</v>
      </c>
      <c r="DH207" s="2" t="s">
        <v>157</v>
      </c>
      <c r="DI207" s="10">
        <f>IFERROR(VLOOKUP(DH207,Dicionário!$A:$B,2,0),"CONFERIR")</f>
        <v>2</v>
      </c>
      <c r="DJ207" s="2" t="s">
        <v>206</v>
      </c>
      <c r="DK207" s="10">
        <f>IFERROR(VLOOKUP(DJ207,Dicionário!A:B,2,0),"Conferir")</f>
        <v>7</v>
      </c>
      <c r="DL207" s="2" t="s">
        <v>206</v>
      </c>
      <c r="DM207" s="10">
        <f>IFERROR(VLOOKUP(DL207,Dicionário!A:B,2,0),"Conferir")</f>
        <v>7</v>
      </c>
      <c r="DN207" s="2" t="s">
        <v>125</v>
      </c>
      <c r="DO207" s="10">
        <f>IFERROR(VLOOKUP(DN207,Dicionário!A:B,2,0),"Conferir")</f>
        <v>1</v>
      </c>
      <c r="DP207" s="2" t="s">
        <v>125</v>
      </c>
      <c r="DQ207" s="10">
        <f>IFERROR(VLOOKUP(DP207,Dicionário!A:B,2,0),"Conferir")</f>
        <v>1</v>
      </c>
      <c r="DS207" s="2">
        <f t="shared" si="5"/>
        <v>14585</v>
      </c>
      <c r="DT207" s="2">
        <f t="shared" si="6"/>
        <v>8166</v>
      </c>
      <c r="DU207" s="2">
        <v>19</v>
      </c>
      <c r="DV207" s="2">
        <v>2019</v>
      </c>
    </row>
    <row r="208" spans="1:126" ht="13" x14ac:dyDescent="0.15">
      <c r="A208" s="6">
        <v>44965.457495324074</v>
      </c>
      <c r="B208" s="2" t="s">
        <v>1301</v>
      </c>
      <c r="C208" s="2" t="s">
        <v>1299</v>
      </c>
      <c r="D208" s="2" t="s">
        <v>335</v>
      </c>
      <c r="E208" s="2" t="s">
        <v>125</v>
      </c>
      <c r="F208" s="2" t="s">
        <v>126</v>
      </c>
      <c r="G208" s="2" t="s">
        <v>126</v>
      </c>
      <c r="H208" s="2">
        <v>1</v>
      </c>
      <c r="I208" s="2">
        <v>2</v>
      </c>
      <c r="J208" s="2" t="s">
        <v>127</v>
      </c>
      <c r="K208" s="2" t="s">
        <v>128</v>
      </c>
      <c r="L208" s="2" t="s">
        <v>163</v>
      </c>
      <c r="M208" s="2" t="s">
        <v>1300</v>
      </c>
      <c r="N208" s="2">
        <v>2023020296</v>
      </c>
      <c r="O208" s="2">
        <v>12978984534</v>
      </c>
      <c r="P208" s="2">
        <v>498950943</v>
      </c>
      <c r="Q208" s="2">
        <v>42324704846</v>
      </c>
      <c r="R208" s="7">
        <v>35195</v>
      </c>
      <c r="S208" s="2" t="s">
        <v>132</v>
      </c>
      <c r="T208" s="2" t="s">
        <v>133</v>
      </c>
      <c r="U208" s="2" t="s">
        <v>1302</v>
      </c>
      <c r="V208" s="8" t="s">
        <v>1303</v>
      </c>
      <c r="W208" s="2" t="s">
        <v>168</v>
      </c>
      <c r="X208" s="2" t="s">
        <v>137</v>
      </c>
      <c r="Y208" s="2" t="s">
        <v>138</v>
      </c>
      <c r="Z208" s="2" t="s">
        <v>139</v>
      </c>
      <c r="AB208" s="2">
        <v>2</v>
      </c>
      <c r="AC208" s="2">
        <v>2</v>
      </c>
      <c r="AD208" s="2">
        <f t="shared" si="0"/>
        <v>4</v>
      </c>
      <c r="AF208" s="2">
        <f t="shared" si="1"/>
        <v>4</v>
      </c>
      <c r="AG208" s="2" t="str">
        <f t="shared" si="2"/>
        <v>Ok</v>
      </c>
      <c r="AH208" s="2" t="s">
        <v>140</v>
      </c>
      <c r="AI208" s="2">
        <v>300</v>
      </c>
      <c r="AJ208" s="2" t="s">
        <v>188</v>
      </c>
      <c r="AK208" s="2">
        <f>IFERROR(VLOOKUP(AJ208,Dicionário!A:B,2,0),"Conferir")</f>
        <v>0</v>
      </c>
      <c r="AL208" s="2">
        <v>0</v>
      </c>
      <c r="AM208" s="2" t="s">
        <v>141</v>
      </c>
      <c r="AN208" s="9">
        <f>IFERROR(VLOOKUP(AM208,Dicionário!A:B,2,0),"Conferir")</f>
        <v>2</v>
      </c>
      <c r="AO208" s="2">
        <v>0</v>
      </c>
      <c r="AP208" s="2" t="s">
        <v>141</v>
      </c>
      <c r="AQ208" s="2">
        <f>IFERROR(VLOOKUP(AP208,Dicionário!A:B,2,0),"Conferir")</f>
        <v>2</v>
      </c>
      <c r="AR208" s="2">
        <v>0</v>
      </c>
      <c r="AS208" s="2" t="s">
        <v>141</v>
      </c>
      <c r="AT208" s="9">
        <f>IFERROR(VLOOKUP(AS208,Dicionário!A:B,2,0),"Conferir")</f>
        <v>2</v>
      </c>
      <c r="AU208" s="2">
        <v>600</v>
      </c>
      <c r="AV208" s="2">
        <f t="shared" si="22"/>
        <v>600</v>
      </c>
      <c r="AW208" s="2" t="s">
        <v>351</v>
      </c>
      <c r="AX208" s="9">
        <f>IFERROR(VLOOKUP(AW208,Dicionário!A:B,2,0),"Conferir")</f>
        <v>2</v>
      </c>
      <c r="AY208" s="2">
        <v>0</v>
      </c>
      <c r="AZ208" s="2" t="s">
        <v>141</v>
      </c>
      <c r="BA208" s="10">
        <f>IFERROR(VLOOKUP(AZ208,Dicionário!A:B,2,0),"Conferir")</f>
        <v>2</v>
      </c>
      <c r="BB208" s="2">
        <v>495</v>
      </c>
      <c r="BC208" s="2" t="s">
        <v>351</v>
      </c>
      <c r="BD208" s="10">
        <f>IFERROR(VLOOKUP(BC208,Dicionário!A:B,2,0),"Conferir")</f>
        <v>2</v>
      </c>
      <c r="BF208" s="2">
        <v>0</v>
      </c>
      <c r="BG208" s="2" t="s">
        <v>172</v>
      </c>
      <c r="BH208" s="10">
        <f>IFERROR(VLOOKUP(BG208,Dicionário!$A:$B,2,0),"CONFERIR")</f>
        <v>2</v>
      </c>
      <c r="BI208" s="2">
        <v>750</v>
      </c>
      <c r="BJ208" s="2" t="s">
        <v>173</v>
      </c>
      <c r="BK208" s="10">
        <f>IFERROR(VLOOKUP(BJ208,Dicionário!$A:$B,2,0),"CONFERIR")</f>
        <v>2</v>
      </c>
      <c r="BL208" s="2">
        <v>0</v>
      </c>
      <c r="BM208" s="2" t="s">
        <v>150</v>
      </c>
      <c r="BN208" s="10">
        <f>IFERROR(VLOOKUP(BM208,Dicionário!$A:$B,2,0),"CONFERIR")</f>
        <v>2</v>
      </c>
      <c r="BO208" s="2">
        <v>0</v>
      </c>
      <c r="BP208" s="2" t="s">
        <v>379</v>
      </c>
      <c r="BQ208" s="10">
        <f>IFERROR(VLOOKUP(BP208,Dicionário!$A:$B,2,0),"CONFERIR")</f>
        <v>2</v>
      </c>
      <c r="BR208" s="2">
        <v>0</v>
      </c>
      <c r="BS208" s="2" t="s">
        <v>429</v>
      </c>
      <c r="BT208" s="10">
        <f>IFERROR(VLOOKUP(BS208,Dicionário!$A:$B,2,0),"CONFERIR")</f>
        <v>2</v>
      </c>
      <c r="BU208" s="2">
        <v>0</v>
      </c>
      <c r="BV208" s="2" t="s">
        <v>150</v>
      </c>
      <c r="BW208" s="10">
        <f>IFERROR(VLOOKUP(BV208,Dicionário!$A:$B,2,0),"CONFERIR")</f>
        <v>2</v>
      </c>
      <c r="BX208" s="2" t="s">
        <v>202</v>
      </c>
      <c r="BY208" s="2">
        <v>0</v>
      </c>
      <c r="BZ208" s="2" t="s">
        <v>150</v>
      </c>
      <c r="CA208" s="10">
        <f>IFERROR(VLOOKUP(BZ208,Dicionário!$A:$B,2,0),"CONFERIR")</f>
        <v>2</v>
      </c>
      <c r="CB208" s="2">
        <v>25</v>
      </c>
      <c r="CC208" s="2">
        <v>0</v>
      </c>
      <c r="CD208" s="2" t="s">
        <v>150</v>
      </c>
      <c r="CE208" s="10">
        <f>IFERROR(VLOOKUP(CD208,Dicionário!$A:$B,2,0),"CONFERIR")</f>
        <v>2</v>
      </c>
      <c r="CF208" s="2">
        <v>0</v>
      </c>
      <c r="CG208" s="2" t="s">
        <v>150</v>
      </c>
      <c r="CH208" s="10">
        <f>IFERROR(VLOOKUP(CG208,Dicionário!$A:$B,2,0),"CONFERIR")</f>
        <v>2</v>
      </c>
      <c r="CI208" s="2">
        <v>36</v>
      </c>
      <c r="CJ208" s="2" t="s">
        <v>175</v>
      </c>
      <c r="CK208" s="10">
        <f>IFERROR(VLOOKUP(CJ208,Dicionário!$A:$B,2,0),"CONFERIR")</f>
        <v>2</v>
      </c>
      <c r="CL208" s="2" t="s">
        <v>1304</v>
      </c>
      <c r="CM208" s="2">
        <v>0</v>
      </c>
      <c r="CN208" s="2">
        <v>0</v>
      </c>
      <c r="CO208" s="2">
        <v>0</v>
      </c>
      <c r="CP208" s="2" t="s">
        <v>150</v>
      </c>
      <c r="CQ208" s="10">
        <f>IFERROR(VLOOKUP(CP208,Dicionário!$A:$B,2,0),"CONFERIR")</f>
        <v>2</v>
      </c>
      <c r="CR208" s="2">
        <v>0</v>
      </c>
      <c r="CS208" s="2" t="s">
        <v>150</v>
      </c>
      <c r="CT208" s="10">
        <f>IFERROR(VLOOKUP(CS208,Dicionário!A:B,2,0),"Conferir")</f>
        <v>2</v>
      </c>
      <c r="CU208" s="2">
        <v>0</v>
      </c>
      <c r="CV208" s="2" t="s">
        <v>150</v>
      </c>
      <c r="CW208" s="10">
        <f>IFERROR(VLOOKUP(CV208,Dicionário!A:B,2,0),"Conferir")</f>
        <v>2</v>
      </c>
      <c r="CX208" s="2">
        <f t="shared" si="4"/>
        <v>0</v>
      </c>
      <c r="CY208" s="2">
        <v>0</v>
      </c>
      <c r="CZ208" s="2" t="s">
        <v>150</v>
      </c>
      <c r="DA208" s="10">
        <f>IFERROR(VLOOKUP(CZ208,Dicionário!$A:$B,2,0),"CONFERIR")</f>
        <v>2</v>
      </c>
      <c r="DB208" s="2" t="s">
        <v>1305</v>
      </c>
      <c r="DC208" s="2" t="s">
        <v>203</v>
      </c>
      <c r="DD208" s="2" t="s">
        <v>190</v>
      </c>
      <c r="DE208" s="10">
        <f>IFERROR(VLOOKUP(DD208,Dicionário!A:B,2,0),"Conferir")</f>
        <v>2</v>
      </c>
      <c r="DF208" s="2" t="s">
        <v>156</v>
      </c>
      <c r="DG208" s="2" t="s">
        <v>126</v>
      </c>
      <c r="DH208" s="2" t="s">
        <v>157</v>
      </c>
      <c r="DI208" s="10">
        <f>IFERROR(VLOOKUP(DH208,Dicionário!$A:$B,2,0),"CONFERIR")</f>
        <v>2</v>
      </c>
      <c r="DJ208" s="2" t="s">
        <v>158</v>
      </c>
      <c r="DK208" s="10">
        <f>IFERROR(VLOOKUP(DJ208,Dicionário!A:B,2,0),"Conferir")</f>
        <v>5</v>
      </c>
      <c r="DL208" s="2" t="s">
        <v>229</v>
      </c>
      <c r="DM208" s="10">
        <f>IFERROR(VLOOKUP(DL208,Dicionário!A:B,2,0),"Conferir")</f>
        <v>2</v>
      </c>
      <c r="DN208" s="2" t="s">
        <v>126</v>
      </c>
      <c r="DO208" s="10">
        <f>IFERROR(VLOOKUP(DN208,Dicionário!A:B,2,0),"Conferir")</f>
        <v>2</v>
      </c>
      <c r="DP208" s="2" t="s">
        <v>125</v>
      </c>
      <c r="DQ208" s="10">
        <f>IFERROR(VLOOKUP(DP208,Dicionário!A:B,2,0),"Conferir")</f>
        <v>1</v>
      </c>
      <c r="DR208" s="2" t="s">
        <v>1306</v>
      </c>
      <c r="DS208" s="2">
        <f t="shared" si="5"/>
        <v>1095</v>
      </c>
      <c r="DT208" s="2">
        <f t="shared" si="6"/>
        <v>811</v>
      </c>
      <c r="DU208" s="2">
        <v>27</v>
      </c>
      <c r="DV208" s="2">
        <v>2021</v>
      </c>
    </row>
    <row r="209" spans="1:126" ht="13" x14ac:dyDescent="0.15">
      <c r="A209" s="6">
        <v>44967.622387754629</v>
      </c>
      <c r="B209" s="2" t="s">
        <v>1309</v>
      </c>
      <c r="C209" s="2" t="s">
        <v>1307</v>
      </c>
      <c r="D209" s="2" t="s">
        <v>1036</v>
      </c>
      <c r="E209" s="2" t="s">
        <v>125</v>
      </c>
      <c r="F209" s="2" t="s">
        <v>126</v>
      </c>
      <c r="G209" s="2" t="s">
        <v>126</v>
      </c>
      <c r="H209" s="2" t="s">
        <v>162</v>
      </c>
      <c r="I209" s="2">
        <v>1</v>
      </c>
      <c r="J209" s="2" t="s">
        <v>127</v>
      </c>
      <c r="K209" s="2" t="s">
        <v>128</v>
      </c>
      <c r="L209" s="2" t="s">
        <v>163</v>
      </c>
      <c r="M209" s="2" t="s">
        <v>1308</v>
      </c>
      <c r="N209" s="2">
        <v>2023020299</v>
      </c>
      <c r="O209" s="2">
        <v>11966067244</v>
      </c>
      <c r="P209" s="2">
        <v>585474904</v>
      </c>
      <c r="Q209" s="2">
        <v>54484615819</v>
      </c>
      <c r="R209" s="7">
        <v>38730</v>
      </c>
      <c r="S209" s="2" t="s">
        <v>132</v>
      </c>
      <c r="T209" s="2" t="s">
        <v>133</v>
      </c>
      <c r="U209" s="2" t="s">
        <v>1310</v>
      </c>
      <c r="V209" s="8" t="s">
        <v>1311</v>
      </c>
      <c r="W209" s="2" t="s">
        <v>168</v>
      </c>
      <c r="X209" s="2" t="s">
        <v>137</v>
      </c>
      <c r="Y209" s="2" t="s">
        <v>138</v>
      </c>
      <c r="Z209" s="2" t="s">
        <v>139</v>
      </c>
      <c r="AB209" s="2">
        <v>4</v>
      </c>
      <c r="AC209" s="2">
        <v>4</v>
      </c>
      <c r="AD209" s="2">
        <f t="shared" si="0"/>
        <v>8</v>
      </c>
      <c r="AE209" s="2">
        <v>0</v>
      </c>
      <c r="AF209" s="2">
        <f t="shared" si="1"/>
        <v>8</v>
      </c>
      <c r="AG209" s="2" t="str">
        <f t="shared" si="2"/>
        <v>Ok</v>
      </c>
      <c r="AH209" s="2" t="s">
        <v>140</v>
      </c>
      <c r="AI209" s="2">
        <v>0</v>
      </c>
      <c r="AJ209" s="2" t="s">
        <v>141</v>
      </c>
      <c r="AK209" s="2">
        <f>IFERROR(VLOOKUP(AJ209,Dicionário!A:B,2,0),"Conferir")</f>
        <v>2</v>
      </c>
      <c r="AL209" s="2">
        <v>0</v>
      </c>
      <c r="AM209" s="2" t="s">
        <v>141</v>
      </c>
      <c r="AN209" s="9">
        <f>IFERROR(VLOOKUP(AM209,Dicionário!A:B,2,0),"Conferir")</f>
        <v>2</v>
      </c>
      <c r="AO209" s="2">
        <v>0</v>
      </c>
      <c r="AP209" s="2" t="s">
        <v>141</v>
      </c>
      <c r="AQ209" s="2">
        <f>IFERROR(VLOOKUP(AP209,Dicionário!A:B,2,0),"Conferir")</f>
        <v>2</v>
      </c>
      <c r="AR209" s="2">
        <v>0</v>
      </c>
      <c r="AS209" s="2" t="s">
        <v>141</v>
      </c>
      <c r="AT209" s="9">
        <f>IFERROR(VLOOKUP(AS209,Dicionário!A:B,2,0),"Conferir")</f>
        <v>2</v>
      </c>
      <c r="AU209" s="2">
        <v>0</v>
      </c>
      <c r="AV209" s="2">
        <f t="shared" si="22"/>
        <v>0</v>
      </c>
      <c r="AW209" s="2" t="s">
        <v>141</v>
      </c>
      <c r="AX209" s="9">
        <f>IFERROR(VLOOKUP(AW209,Dicionário!A:B,2,0),"Conferir")</f>
        <v>2</v>
      </c>
      <c r="AY209" s="2">
        <v>1302</v>
      </c>
      <c r="AZ209" s="2" t="s">
        <v>188</v>
      </c>
      <c r="BA209" s="10">
        <f>IFERROR(VLOOKUP(AZ209,Dicionário!A:B,2,0),"Conferir")</f>
        <v>0</v>
      </c>
      <c r="BB209" s="2">
        <v>0</v>
      </c>
      <c r="BC209" s="2" t="s">
        <v>141</v>
      </c>
      <c r="BD209" s="10">
        <f>IFERROR(VLOOKUP(BC209,Dicionário!A:B,2,0),"Conferir")</f>
        <v>2</v>
      </c>
      <c r="BF209" s="2">
        <v>0</v>
      </c>
      <c r="BG209" s="2" t="s">
        <v>143</v>
      </c>
      <c r="BH209" s="10">
        <f>IFERROR(VLOOKUP(BG209,Dicionário!$A:$B,2,0),"CONFERIR")</f>
        <v>1</v>
      </c>
      <c r="BI209" s="2">
        <v>0</v>
      </c>
      <c r="BJ209" s="2" t="s">
        <v>144</v>
      </c>
      <c r="BK209" s="10">
        <f>IFERROR(VLOOKUP(BJ209,Dicionário!$A:$B,2,0),"CONFERIR")</f>
        <v>2</v>
      </c>
      <c r="BL209" s="2">
        <v>597</v>
      </c>
      <c r="BM209" s="2" t="s">
        <v>145</v>
      </c>
      <c r="BN209" s="10">
        <f>IFERROR(VLOOKUP(BM209,Dicionário!$A:$B,2,0),"CONFERIR")</f>
        <v>2</v>
      </c>
      <c r="BO209" s="2">
        <v>69</v>
      </c>
      <c r="BP209" s="2" t="s">
        <v>146</v>
      </c>
      <c r="BQ209" s="10">
        <f>IFERROR(VLOOKUP(BP209,Dicionário!$A:$B,2,0),"CONFERIR")</f>
        <v>2</v>
      </c>
      <c r="BR209" s="2">
        <v>214</v>
      </c>
      <c r="BS209" s="2" t="s">
        <v>146</v>
      </c>
      <c r="BT209" s="10">
        <f>IFERROR(VLOOKUP(BS209,Dicionário!$A:$B,2,0),"CONFERIR")</f>
        <v>2</v>
      </c>
      <c r="BU209" s="2">
        <v>0</v>
      </c>
      <c r="BV209" s="2" t="s">
        <v>150</v>
      </c>
      <c r="BW209" s="10">
        <f>IFERROR(VLOOKUP(BV209,Dicionário!$A:$B,2,0),"CONFERIR")</f>
        <v>2</v>
      </c>
      <c r="BX209" s="2" t="s">
        <v>202</v>
      </c>
      <c r="BY209" s="2">
        <v>0</v>
      </c>
      <c r="BZ209" s="2" t="s">
        <v>150</v>
      </c>
      <c r="CA209" s="10">
        <f>IFERROR(VLOOKUP(BZ209,Dicionário!$A:$B,2,0),"CONFERIR")</f>
        <v>2</v>
      </c>
      <c r="CB209" s="2">
        <v>60</v>
      </c>
      <c r="CC209" s="2">
        <v>600</v>
      </c>
      <c r="CD209" s="2" t="s">
        <v>214</v>
      </c>
      <c r="CE209" s="10">
        <f>IFERROR(VLOOKUP(CD209,Dicionário!$A:$B,2,0),"CONFERIR")</f>
        <v>2</v>
      </c>
      <c r="CF209" s="2">
        <v>0</v>
      </c>
      <c r="CG209" s="2" t="s">
        <v>150</v>
      </c>
      <c r="CH209" s="10">
        <f>IFERROR(VLOOKUP(CG209,Dicionário!$A:$B,2,0),"CONFERIR")</f>
        <v>2</v>
      </c>
      <c r="CI209" s="2">
        <v>0</v>
      </c>
      <c r="CJ209" s="2" t="s">
        <v>150</v>
      </c>
      <c r="CK209" s="10">
        <f>IFERROR(VLOOKUP(CJ209,Dicionário!$A:$B,2,0),"CONFERIR")</f>
        <v>2</v>
      </c>
      <c r="CM209" s="2">
        <v>0</v>
      </c>
      <c r="CN209" s="2">
        <v>0</v>
      </c>
      <c r="CO209" s="2">
        <v>0</v>
      </c>
      <c r="CP209" s="2" t="s">
        <v>150</v>
      </c>
      <c r="CQ209" s="10">
        <f>IFERROR(VLOOKUP(CP209,Dicionário!$A:$B,2,0),"CONFERIR")</f>
        <v>2</v>
      </c>
      <c r="CR209" s="2">
        <v>0</v>
      </c>
      <c r="CS209" s="2" t="s">
        <v>150</v>
      </c>
      <c r="CT209" s="10">
        <f>IFERROR(VLOOKUP(CS209,Dicionário!A:B,2,0),"Conferir")</f>
        <v>2</v>
      </c>
      <c r="CU209" s="2">
        <v>0</v>
      </c>
      <c r="CV209" s="2" t="s">
        <v>150</v>
      </c>
      <c r="CW209" s="10">
        <f>IFERROR(VLOOKUP(CV209,Dicionário!A:B,2,0),"Conferir")</f>
        <v>2</v>
      </c>
      <c r="CX209" s="2">
        <f t="shared" si="4"/>
        <v>0</v>
      </c>
      <c r="CY209" s="2">
        <v>0</v>
      </c>
      <c r="CZ209" s="2" t="s">
        <v>150</v>
      </c>
      <c r="DA209" s="10">
        <f>IFERROR(VLOOKUP(CZ209,Dicionário!$A:$B,2,0),"CONFERIR")</f>
        <v>2</v>
      </c>
      <c r="DC209" s="2" t="s">
        <v>155</v>
      </c>
      <c r="DD209" s="2" t="s">
        <v>155</v>
      </c>
      <c r="DE209" s="10">
        <f>IFERROR(VLOOKUP(DD209,Dicionário!A:B,2,0),"Conferir")</f>
        <v>1</v>
      </c>
      <c r="DF209" s="2" t="s">
        <v>179</v>
      </c>
      <c r="DH209" s="2" t="s">
        <v>157</v>
      </c>
      <c r="DI209" s="10">
        <f>IFERROR(VLOOKUP(DH209,Dicionário!$A:$B,2,0),"CONFERIR")</f>
        <v>2</v>
      </c>
      <c r="DJ209" s="2" t="s">
        <v>158</v>
      </c>
      <c r="DK209" s="10">
        <f>IFERROR(VLOOKUP(DJ209,Dicionário!A:B,2,0),"Conferir")</f>
        <v>5</v>
      </c>
      <c r="DL209" s="2" t="s">
        <v>206</v>
      </c>
      <c r="DM209" s="10">
        <f>IFERROR(VLOOKUP(DL209,Dicionário!A:B,2,0),"Conferir")</f>
        <v>7</v>
      </c>
      <c r="DN209" s="2" t="s">
        <v>126</v>
      </c>
      <c r="DO209" s="10">
        <f>IFERROR(VLOOKUP(DN209,Dicionário!A:B,2,0),"Conferir")</f>
        <v>2</v>
      </c>
      <c r="DP209" s="2" t="s">
        <v>126</v>
      </c>
      <c r="DQ209" s="10">
        <f>IFERROR(VLOOKUP(DP209,Dicionário!A:B,2,0),"Conferir")</f>
        <v>2</v>
      </c>
      <c r="DS209" s="2">
        <f t="shared" si="5"/>
        <v>1302</v>
      </c>
      <c r="DT209" s="2">
        <f t="shared" si="6"/>
        <v>1540</v>
      </c>
      <c r="DU209" s="2">
        <v>17</v>
      </c>
      <c r="DV209" s="2">
        <v>2019</v>
      </c>
    </row>
    <row r="210" spans="1:126" ht="13" x14ac:dyDescent="0.15">
      <c r="A210" s="6">
        <v>44966.513314745374</v>
      </c>
      <c r="B210" s="2" t="s">
        <v>1342</v>
      </c>
      <c r="C210" s="2" t="s">
        <v>1340</v>
      </c>
      <c r="D210" s="2" t="s">
        <v>934</v>
      </c>
      <c r="E210" s="2" t="s">
        <v>125</v>
      </c>
      <c r="F210" s="2" t="s">
        <v>125</v>
      </c>
      <c r="G210" s="2" t="s">
        <v>126</v>
      </c>
      <c r="H210" s="2">
        <v>2</v>
      </c>
      <c r="I210" s="2" t="s">
        <v>162</v>
      </c>
      <c r="J210" s="2" t="s">
        <v>127</v>
      </c>
      <c r="K210" s="2" t="s">
        <v>128</v>
      </c>
      <c r="L210" s="2" t="s">
        <v>163</v>
      </c>
      <c r="M210" s="2" t="s">
        <v>1341</v>
      </c>
      <c r="N210" s="2">
        <v>2023020309</v>
      </c>
      <c r="O210" s="2">
        <v>11984941077</v>
      </c>
      <c r="P210" s="2">
        <v>391205365</v>
      </c>
      <c r="Q210" s="2">
        <v>38707899807</v>
      </c>
      <c r="R210" s="7">
        <v>38251</v>
      </c>
      <c r="S210" s="2" t="s">
        <v>224</v>
      </c>
      <c r="T210" s="2" t="s">
        <v>133</v>
      </c>
      <c r="U210" s="2" t="s">
        <v>1343</v>
      </c>
      <c r="V210" s="8" t="s">
        <v>1344</v>
      </c>
      <c r="W210" s="2" t="s">
        <v>168</v>
      </c>
      <c r="X210" s="2" t="s">
        <v>137</v>
      </c>
      <c r="Y210" s="2" t="s">
        <v>138</v>
      </c>
      <c r="Z210" s="2" t="s">
        <v>139</v>
      </c>
      <c r="AB210" s="2">
        <v>2</v>
      </c>
      <c r="AC210" s="2">
        <v>2</v>
      </c>
      <c r="AD210" s="2">
        <f t="shared" si="0"/>
        <v>4</v>
      </c>
      <c r="AF210" s="2">
        <f t="shared" si="1"/>
        <v>4</v>
      </c>
      <c r="AG210" s="2" t="str">
        <f t="shared" si="2"/>
        <v>Ok</v>
      </c>
      <c r="AH210" s="2" t="s">
        <v>169</v>
      </c>
      <c r="AI210" s="2">
        <v>0</v>
      </c>
      <c r="AJ210" s="2" t="s">
        <v>141</v>
      </c>
      <c r="AK210" s="2">
        <f>IFERROR(VLOOKUP(AJ210,Dicionário!A:B,2,0),"Conferir")</f>
        <v>2</v>
      </c>
      <c r="AL210" s="2">
        <v>0</v>
      </c>
      <c r="AM210" s="2" t="s">
        <v>141</v>
      </c>
      <c r="AN210" s="9">
        <f>IFERROR(VLOOKUP(AM210,Dicionário!A:B,2,0),"Conferir")</f>
        <v>2</v>
      </c>
      <c r="AO210" s="2">
        <v>1300</v>
      </c>
      <c r="AP210" s="2" t="s">
        <v>170</v>
      </c>
      <c r="AQ210" s="2">
        <f>IFERROR(VLOOKUP(AP210,Dicionário!A:B,2,0),"Conferir")</f>
        <v>2</v>
      </c>
      <c r="AR210" s="2">
        <v>0</v>
      </c>
      <c r="AS210" s="2" t="s">
        <v>141</v>
      </c>
      <c r="AT210" s="9">
        <f>IFERROR(VLOOKUP(AS210,Dicionário!A:B,2,0),"Conferir")</f>
        <v>2</v>
      </c>
      <c r="AU210" s="2">
        <v>0</v>
      </c>
      <c r="AV210" s="2">
        <f t="shared" si="22"/>
        <v>0</v>
      </c>
      <c r="AW210" s="2" t="s">
        <v>141</v>
      </c>
      <c r="AX210" s="9">
        <f>IFERROR(VLOOKUP(AW210,Dicionário!A:B,2,0),"Conferir")</f>
        <v>2</v>
      </c>
      <c r="AY210" s="2">
        <v>0</v>
      </c>
      <c r="AZ210" s="2" t="s">
        <v>141</v>
      </c>
      <c r="BA210" s="10">
        <f>IFERROR(VLOOKUP(AZ210,Dicionário!A:B,2,0),"Conferir")</f>
        <v>2</v>
      </c>
      <c r="BB210" s="2">
        <v>600</v>
      </c>
      <c r="BC210" s="2" t="s">
        <v>200</v>
      </c>
      <c r="BD210" s="10">
        <f>IFERROR(VLOOKUP(BC210,Dicionário!A:B,2,0),"Conferir")</f>
        <v>0</v>
      </c>
      <c r="BE210" s="2" t="s">
        <v>1345</v>
      </c>
      <c r="BF210" s="2">
        <v>0</v>
      </c>
      <c r="BG210" s="2" t="s">
        <v>172</v>
      </c>
      <c r="BH210" s="10">
        <f>IFERROR(VLOOKUP(BG210,Dicionário!$A:$B,2,0),"CONFERIR")</f>
        <v>2</v>
      </c>
      <c r="BI210" s="2">
        <v>648</v>
      </c>
      <c r="BJ210" s="2" t="s">
        <v>173</v>
      </c>
      <c r="BK210" s="10">
        <f>IFERROR(VLOOKUP(BJ210,Dicionário!$A:$B,2,0),"CONFERIR")</f>
        <v>2</v>
      </c>
      <c r="BL210" s="2">
        <v>0</v>
      </c>
      <c r="BM210" s="2" t="s">
        <v>150</v>
      </c>
      <c r="BN210" s="10">
        <f>IFERROR(VLOOKUP(BM210,Dicionário!$A:$B,2,0),"CONFERIR")</f>
        <v>2</v>
      </c>
      <c r="BO210" s="2">
        <v>65</v>
      </c>
      <c r="BP210" s="2" t="s">
        <v>146</v>
      </c>
      <c r="BQ210" s="10">
        <f>IFERROR(VLOOKUP(BP210,Dicionário!$A:$B,2,0),"CONFERIR")</f>
        <v>2</v>
      </c>
      <c r="BR210" s="2">
        <v>39</v>
      </c>
      <c r="BS210" s="2" t="s">
        <v>146</v>
      </c>
      <c r="BT210" s="10">
        <f>IFERROR(VLOOKUP(BS210,Dicionário!$A:$B,2,0),"CONFERIR")</f>
        <v>2</v>
      </c>
      <c r="BU210" s="2">
        <v>20</v>
      </c>
      <c r="BV210" s="2" t="s">
        <v>353</v>
      </c>
      <c r="BW210" s="10">
        <f>IFERROR(VLOOKUP(BV210,Dicionário!$A:$B,2,0),"CONFERIR")</f>
        <v>0</v>
      </c>
      <c r="BX210" s="2" t="s">
        <v>174</v>
      </c>
      <c r="BY210" s="2">
        <v>0</v>
      </c>
      <c r="BZ210" s="2" t="s">
        <v>150</v>
      </c>
      <c r="CA210" s="10">
        <f>IFERROR(VLOOKUP(BZ210,Dicionário!$A:$B,2,0),"CONFERIR")</f>
        <v>2</v>
      </c>
      <c r="CB210" s="2">
        <v>140</v>
      </c>
      <c r="CC210" s="2">
        <v>0</v>
      </c>
      <c r="CD210" s="2" t="s">
        <v>150</v>
      </c>
      <c r="CE210" s="10">
        <f>IFERROR(VLOOKUP(CD210,Dicionário!$A:$B,2,0),"CONFERIR")</f>
        <v>2</v>
      </c>
      <c r="CF210" s="2">
        <v>0</v>
      </c>
      <c r="CG210" s="2" t="s">
        <v>150</v>
      </c>
      <c r="CH210" s="10">
        <f>IFERROR(VLOOKUP(CG210,Dicionário!$A:$B,2,0),"CONFERIR")</f>
        <v>2</v>
      </c>
      <c r="CI210" s="2">
        <v>120</v>
      </c>
      <c r="CJ210" s="2" t="s">
        <v>175</v>
      </c>
      <c r="CK210" s="10">
        <f>IFERROR(VLOOKUP(CJ210,Dicionário!$A:$B,2,0),"CONFERIR")</f>
        <v>2</v>
      </c>
      <c r="CL210" s="2" t="s">
        <v>189</v>
      </c>
      <c r="CM210" s="2">
        <v>0</v>
      </c>
      <c r="CN210" s="2">
        <v>0</v>
      </c>
      <c r="CO210" s="2">
        <v>0</v>
      </c>
      <c r="CP210" s="2" t="s">
        <v>150</v>
      </c>
      <c r="CQ210" s="10">
        <f>IFERROR(VLOOKUP(CP210,Dicionário!$A:$B,2,0),"CONFERIR")</f>
        <v>2</v>
      </c>
      <c r="CR210" s="2">
        <v>0</v>
      </c>
      <c r="CS210" s="2" t="s">
        <v>150</v>
      </c>
      <c r="CT210" s="10">
        <f>IFERROR(VLOOKUP(CS210,Dicionário!A:B,2,0),"Conferir")</f>
        <v>2</v>
      </c>
      <c r="CU210" s="2">
        <v>0</v>
      </c>
      <c r="CV210" s="2" t="s">
        <v>150</v>
      </c>
      <c r="CW210" s="10">
        <f>IFERROR(VLOOKUP(CV210,Dicionário!A:B,2,0),"Conferir")</f>
        <v>2</v>
      </c>
      <c r="CX210" s="2">
        <f t="shared" si="4"/>
        <v>0</v>
      </c>
      <c r="CY210" s="2">
        <v>0</v>
      </c>
      <c r="CZ210" s="2" t="s">
        <v>150</v>
      </c>
      <c r="DA210" s="10">
        <f>IFERROR(VLOOKUP(CZ210,Dicionário!$A:$B,2,0),"CONFERIR")</f>
        <v>2</v>
      </c>
      <c r="DC210" s="2" t="s">
        <v>155</v>
      </c>
      <c r="DD210" s="2" t="s">
        <v>155</v>
      </c>
      <c r="DE210" s="10">
        <f>IFERROR(VLOOKUP(DD210,Dicionário!A:B,2,0),"Conferir")</f>
        <v>1</v>
      </c>
      <c r="DF210" s="2" t="s">
        <v>156</v>
      </c>
      <c r="DH210" s="2" t="s">
        <v>157</v>
      </c>
      <c r="DI210" s="10">
        <f>IFERROR(VLOOKUP(DH210,Dicionário!$A:$B,2,0),"CONFERIR")</f>
        <v>2</v>
      </c>
      <c r="DJ210" s="2" t="s">
        <v>519</v>
      </c>
      <c r="DK210" s="10">
        <f>IFERROR(VLOOKUP(DJ210,Dicionário!A:B,2,0),"Conferir")</f>
        <v>1</v>
      </c>
      <c r="DL210" s="2" t="s">
        <v>158</v>
      </c>
      <c r="DM210" s="10">
        <f>IFERROR(VLOOKUP(DL210,Dicionário!A:B,2,0),"Conferir")</f>
        <v>5</v>
      </c>
      <c r="DN210" s="2" t="s">
        <v>126</v>
      </c>
      <c r="DO210" s="10">
        <f>IFERROR(VLOOKUP(DN210,Dicionário!A:B,2,0),"Conferir")</f>
        <v>2</v>
      </c>
      <c r="DP210" s="2" t="s">
        <v>126</v>
      </c>
      <c r="DQ210" s="10">
        <f>IFERROR(VLOOKUP(DP210,Dicionário!A:B,2,0),"Conferir")</f>
        <v>2</v>
      </c>
      <c r="DS210" s="2">
        <f t="shared" si="5"/>
        <v>1900</v>
      </c>
      <c r="DT210" s="2">
        <f t="shared" si="6"/>
        <v>1032</v>
      </c>
      <c r="DU210" s="2">
        <v>19</v>
      </c>
      <c r="DV210" s="2">
        <v>2022</v>
      </c>
    </row>
    <row r="211" spans="1:126" ht="13" x14ac:dyDescent="0.15">
      <c r="A211" s="6">
        <v>44968.604198611109</v>
      </c>
      <c r="B211" s="2" t="s">
        <v>1467</v>
      </c>
      <c r="C211" s="2" t="s">
        <v>1465</v>
      </c>
      <c r="D211" s="2" t="s">
        <v>1464</v>
      </c>
      <c r="E211" s="2" t="s">
        <v>125</v>
      </c>
      <c r="F211" s="2" t="s">
        <v>125</v>
      </c>
      <c r="G211" s="2" t="s">
        <v>126</v>
      </c>
      <c r="H211" s="2">
        <v>1</v>
      </c>
      <c r="I211" s="2">
        <v>3</v>
      </c>
      <c r="J211" s="2" t="s">
        <v>127</v>
      </c>
      <c r="K211" s="2" t="s">
        <v>128</v>
      </c>
      <c r="L211" s="2" t="s">
        <v>163</v>
      </c>
      <c r="M211" s="2" t="s">
        <v>1466</v>
      </c>
      <c r="N211" s="2">
        <v>2023020340</v>
      </c>
      <c r="O211" s="2">
        <v>11940031385</v>
      </c>
      <c r="P211" s="2" t="s">
        <v>1468</v>
      </c>
      <c r="Q211" s="2">
        <v>38190286846</v>
      </c>
      <c r="R211" s="7">
        <v>38237</v>
      </c>
      <c r="S211" s="2" t="s">
        <v>224</v>
      </c>
      <c r="T211" s="2" t="s">
        <v>133</v>
      </c>
      <c r="U211" s="2" t="s">
        <v>1469</v>
      </c>
      <c r="V211" s="8" t="s">
        <v>1470</v>
      </c>
      <c r="W211" s="2" t="s">
        <v>168</v>
      </c>
      <c r="X211" s="2" t="s">
        <v>137</v>
      </c>
      <c r="Y211" s="2" t="s">
        <v>138</v>
      </c>
      <c r="Z211" s="2" t="s">
        <v>139</v>
      </c>
      <c r="AB211" s="2">
        <v>5</v>
      </c>
      <c r="AC211" s="2">
        <v>5</v>
      </c>
      <c r="AD211" s="2">
        <f t="shared" si="0"/>
        <v>10</v>
      </c>
      <c r="AF211" s="2">
        <f t="shared" si="1"/>
        <v>10</v>
      </c>
      <c r="AG211" s="2" t="str">
        <f t="shared" si="2"/>
        <v>Ok</v>
      </c>
      <c r="AH211" s="2" t="s">
        <v>140</v>
      </c>
      <c r="AI211" s="2">
        <v>0</v>
      </c>
      <c r="AJ211" s="2" t="s">
        <v>141</v>
      </c>
      <c r="AK211" s="2">
        <f>IFERROR(VLOOKUP(AJ211,Dicionário!A:B,2,0),"Conferir")</f>
        <v>2</v>
      </c>
      <c r="AL211" s="2">
        <v>0</v>
      </c>
      <c r="AM211" s="2" t="s">
        <v>141</v>
      </c>
      <c r="AN211" s="9">
        <f>IFERROR(VLOOKUP(AM211,Dicionário!A:B,2,0),"Conferir")</f>
        <v>2</v>
      </c>
      <c r="AO211" s="2">
        <v>0</v>
      </c>
      <c r="AP211" s="2" t="s">
        <v>141</v>
      </c>
      <c r="AQ211" s="2">
        <f>IFERROR(VLOOKUP(AP211,Dicionário!A:B,2,0),"Conferir")</f>
        <v>2</v>
      </c>
      <c r="AR211" s="2">
        <v>0</v>
      </c>
      <c r="AS211" s="2" t="s">
        <v>141</v>
      </c>
      <c r="AT211" s="9">
        <f>IFERROR(VLOOKUP(AS211,Dicionário!A:B,2,0),"Conferir")</f>
        <v>2</v>
      </c>
      <c r="AU211" s="2">
        <v>0</v>
      </c>
      <c r="AV211" s="2">
        <f t="shared" si="22"/>
        <v>0</v>
      </c>
      <c r="AW211" s="2" t="s">
        <v>141</v>
      </c>
      <c r="AX211" s="9">
        <f>IFERROR(VLOOKUP(AW211,Dicionário!A:B,2,0),"Conferir")</f>
        <v>2</v>
      </c>
      <c r="AY211" s="2">
        <v>2424</v>
      </c>
      <c r="AZ211" s="2" t="s">
        <v>200</v>
      </c>
      <c r="BA211" s="10">
        <f>IFERROR(VLOOKUP(AZ211,Dicionário!A:B,2,0),"Conferir")</f>
        <v>0</v>
      </c>
      <c r="BB211" s="2">
        <v>0</v>
      </c>
      <c r="BC211" s="2" t="s">
        <v>141</v>
      </c>
      <c r="BD211" s="10">
        <f>IFERROR(VLOOKUP(BC211,Dicionário!A:B,2,0),"Conferir")</f>
        <v>2</v>
      </c>
      <c r="BF211" s="2">
        <v>0</v>
      </c>
      <c r="BG211" s="2" t="s">
        <v>143</v>
      </c>
      <c r="BH211" s="10">
        <f>IFERROR(VLOOKUP(BG211,Dicionário!$A:$B,2,0),"CONFERIR")</f>
        <v>1</v>
      </c>
      <c r="BI211" s="2">
        <v>0</v>
      </c>
      <c r="BJ211" s="2" t="s">
        <v>144</v>
      </c>
      <c r="BK211" s="10">
        <f>IFERROR(VLOOKUP(BJ211,Dicionário!$A:$B,2,0),"CONFERIR")</f>
        <v>2</v>
      </c>
      <c r="BL211" s="2">
        <v>0</v>
      </c>
      <c r="BM211" s="2" t="s">
        <v>604</v>
      </c>
      <c r="BN211" s="10">
        <f>IFERROR(VLOOKUP(BM211,Dicionário!$A:$B,2,0),"CONFERIR")</f>
        <v>1</v>
      </c>
      <c r="BO211" s="2">
        <v>141</v>
      </c>
      <c r="BP211" s="2" t="s">
        <v>146</v>
      </c>
      <c r="BQ211" s="10">
        <f>IFERROR(VLOOKUP(BP211,Dicionário!$A:$B,2,0),"CONFERIR")</f>
        <v>2</v>
      </c>
      <c r="BR211" s="2">
        <v>222</v>
      </c>
      <c r="BS211" s="2" t="s">
        <v>146</v>
      </c>
      <c r="BT211" s="10">
        <f>IFERROR(VLOOKUP(BS211,Dicionário!$A:$B,2,0),"CONFERIR")</f>
        <v>2</v>
      </c>
      <c r="BU211" s="2">
        <v>0</v>
      </c>
      <c r="BV211" s="2" t="s">
        <v>150</v>
      </c>
      <c r="BW211" s="10">
        <f>IFERROR(VLOOKUP(BV211,Dicionário!$A:$B,2,0),"CONFERIR")</f>
        <v>2</v>
      </c>
      <c r="BX211" s="2" t="s">
        <v>174</v>
      </c>
      <c r="BY211" s="2">
        <v>0</v>
      </c>
      <c r="BZ211" s="2" t="s">
        <v>150</v>
      </c>
      <c r="CA211" s="10">
        <f>IFERROR(VLOOKUP(BZ211,Dicionário!$A:$B,2,0),"CONFERIR")</f>
        <v>2</v>
      </c>
      <c r="CB211" s="2">
        <v>0</v>
      </c>
      <c r="CC211" s="2">
        <v>0</v>
      </c>
      <c r="CD211" s="2" t="s">
        <v>150</v>
      </c>
      <c r="CE211" s="10">
        <f>IFERROR(VLOOKUP(CD211,Dicionário!$A:$B,2,0),"CONFERIR")</f>
        <v>2</v>
      </c>
      <c r="CF211" s="2">
        <v>0</v>
      </c>
      <c r="CG211" s="2" t="s">
        <v>150</v>
      </c>
      <c r="CH211" s="10">
        <f>IFERROR(VLOOKUP(CG211,Dicionário!$A:$B,2,0),"CONFERIR")</f>
        <v>2</v>
      </c>
      <c r="CI211" s="2">
        <v>420</v>
      </c>
      <c r="CJ211" s="2" t="s">
        <v>287</v>
      </c>
      <c r="CK211" s="10">
        <f>IFERROR(VLOOKUP(CJ211,Dicionário!$A:$B,2,0),"CONFERIR")</f>
        <v>0</v>
      </c>
      <c r="CL211" s="2" t="s">
        <v>1471</v>
      </c>
      <c r="CM211" s="2">
        <v>1</v>
      </c>
      <c r="CN211" s="2">
        <v>0</v>
      </c>
      <c r="CO211" s="2">
        <v>845</v>
      </c>
      <c r="CP211" s="2" t="s">
        <v>545</v>
      </c>
      <c r="CQ211" s="10">
        <f>IFERROR(VLOOKUP(CP211,Dicionário!$A:$B,2,0),"CONFERIR")</f>
        <v>2</v>
      </c>
      <c r="CR211" s="2">
        <v>0</v>
      </c>
      <c r="CS211" s="2" t="s">
        <v>150</v>
      </c>
      <c r="CT211" s="10">
        <f>IFERROR(VLOOKUP(CS211,Dicionário!A:B,2,0),"Conferir")</f>
        <v>2</v>
      </c>
      <c r="CU211" s="2">
        <v>0</v>
      </c>
      <c r="CV211" s="2" t="s">
        <v>150</v>
      </c>
      <c r="CW211" s="10">
        <f>IFERROR(VLOOKUP(CV211,Dicionário!A:B,2,0),"Conferir")</f>
        <v>2</v>
      </c>
      <c r="CX211" s="2">
        <f t="shared" si="4"/>
        <v>0</v>
      </c>
      <c r="CY211" s="2">
        <v>0</v>
      </c>
      <c r="CZ211" s="2" t="s">
        <v>150</v>
      </c>
      <c r="DA211" s="10">
        <f>IFERROR(VLOOKUP(CZ211,Dicionário!$A:$B,2,0),"CONFERIR")</f>
        <v>2</v>
      </c>
      <c r="DC211" s="2" t="s">
        <v>155</v>
      </c>
      <c r="DD211" s="2" t="s">
        <v>155</v>
      </c>
      <c r="DE211" s="10">
        <f>IFERROR(VLOOKUP(DD211,Dicionário!A:B,2,0),"Conferir")</f>
        <v>1</v>
      </c>
      <c r="DF211" s="2" t="s">
        <v>156</v>
      </c>
      <c r="DH211" s="2" t="s">
        <v>205</v>
      </c>
      <c r="DI211" s="10">
        <f>IFERROR(VLOOKUP(DH211,Dicionário!$A:$B,2,0),"CONFERIR")</f>
        <v>1</v>
      </c>
      <c r="DJ211" s="2" t="s">
        <v>519</v>
      </c>
      <c r="DK211" s="10">
        <f>IFERROR(VLOOKUP(DJ211,Dicionário!A:B,2,0),"Conferir")</f>
        <v>1</v>
      </c>
      <c r="DL211" s="2" t="s">
        <v>158</v>
      </c>
      <c r="DM211" s="10">
        <f>IFERROR(VLOOKUP(DL211,Dicionário!A:B,2,0),"Conferir")</f>
        <v>5</v>
      </c>
      <c r="DN211" s="2" t="s">
        <v>126</v>
      </c>
      <c r="DO211" s="10">
        <f>IFERROR(VLOOKUP(DN211,Dicionário!A:B,2,0),"Conferir")</f>
        <v>2</v>
      </c>
      <c r="DP211" s="2" t="s">
        <v>126</v>
      </c>
      <c r="DQ211" s="10">
        <f>IFERROR(VLOOKUP(DP211,Dicionário!A:B,2,0),"Conferir")</f>
        <v>2</v>
      </c>
      <c r="DS211" s="2">
        <f t="shared" si="5"/>
        <v>2424</v>
      </c>
      <c r="DT211" s="2">
        <f t="shared" si="6"/>
        <v>1628</v>
      </c>
      <c r="DU211" s="2">
        <v>19</v>
      </c>
      <c r="DV211" s="2">
        <v>2023</v>
      </c>
    </row>
    <row r="212" spans="1:126" ht="13" x14ac:dyDescent="0.15">
      <c r="A212" s="6">
        <v>44965.562611759262</v>
      </c>
      <c r="B212" s="2" t="s">
        <v>1500</v>
      </c>
      <c r="C212" s="2" t="s">
        <v>1498</v>
      </c>
      <c r="D212" s="2" t="s">
        <v>258</v>
      </c>
      <c r="E212" s="2" t="s">
        <v>125</v>
      </c>
      <c r="F212" s="2" t="s">
        <v>126</v>
      </c>
      <c r="G212" s="2" t="s">
        <v>126</v>
      </c>
      <c r="H212" s="2">
        <v>1</v>
      </c>
      <c r="I212" s="2">
        <v>2</v>
      </c>
      <c r="J212" s="2" t="s">
        <v>127</v>
      </c>
      <c r="K212" s="2" t="s">
        <v>163</v>
      </c>
      <c r="L212" s="2" t="s">
        <v>128</v>
      </c>
      <c r="M212" s="2" t="s">
        <v>1499</v>
      </c>
      <c r="N212" s="2">
        <v>2023020355</v>
      </c>
      <c r="O212" s="2">
        <v>11939541608</v>
      </c>
      <c r="P212" s="2" t="s">
        <v>1501</v>
      </c>
      <c r="Q212" s="8" t="s">
        <v>1502</v>
      </c>
      <c r="R212" s="7">
        <v>29124</v>
      </c>
      <c r="S212" s="2" t="s">
        <v>1503</v>
      </c>
      <c r="T212" s="2" t="s">
        <v>133</v>
      </c>
      <c r="U212" s="2" t="s">
        <v>1504</v>
      </c>
      <c r="V212" s="8" t="s">
        <v>1505</v>
      </c>
      <c r="W212" s="2" t="s">
        <v>168</v>
      </c>
      <c r="X212" s="2" t="s">
        <v>137</v>
      </c>
      <c r="Y212" s="2" t="s">
        <v>138</v>
      </c>
      <c r="Z212" s="2" t="s">
        <v>139</v>
      </c>
      <c r="AB212" s="2">
        <v>1</v>
      </c>
      <c r="AC212" s="2">
        <v>1</v>
      </c>
      <c r="AD212" s="2">
        <f t="shared" si="0"/>
        <v>2</v>
      </c>
      <c r="AE212" s="2">
        <v>0</v>
      </c>
      <c r="AF212" s="2">
        <f t="shared" si="1"/>
        <v>2</v>
      </c>
      <c r="AG212" s="2" t="str">
        <f t="shared" si="2"/>
        <v>Ok</v>
      </c>
      <c r="AH212" s="2" t="s">
        <v>169</v>
      </c>
      <c r="AI212" s="2">
        <v>600</v>
      </c>
      <c r="AJ212" s="2" t="s">
        <v>170</v>
      </c>
      <c r="AK212" s="2">
        <f>IFERROR(VLOOKUP(AJ212,Dicionário!A:B,2,0),"Conferir")</f>
        <v>2</v>
      </c>
      <c r="AL212" s="2">
        <v>0</v>
      </c>
      <c r="AM212" s="2" t="s">
        <v>141</v>
      </c>
      <c r="AN212" s="9">
        <f>IFERROR(VLOOKUP(AM212,Dicionário!A:B,2,0),"Conferir")</f>
        <v>2</v>
      </c>
      <c r="AO212" s="2">
        <v>0</v>
      </c>
      <c r="AP212" s="2" t="s">
        <v>141</v>
      </c>
      <c r="AQ212" s="2">
        <f>IFERROR(VLOOKUP(AP212,Dicionário!A:B,2,0),"Conferir")</f>
        <v>2</v>
      </c>
      <c r="AR212" s="2">
        <v>0</v>
      </c>
      <c r="AS212" s="2" t="s">
        <v>141</v>
      </c>
      <c r="AT212" s="9">
        <f>IFERROR(VLOOKUP(AS212,Dicionário!A:B,2,0),"Conferir")</f>
        <v>2</v>
      </c>
      <c r="AU212" s="2">
        <v>0</v>
      </c>
      <c r="AV212" s="2">
        <f t="shared" si="22"/>
        <v>0</v>
      </c>
      <c r="AW212" s="2" t="s">
        <v>141</v>
      </c>
      <c r="AX212" s="9">
        <f>IFERROR(VLOOKUP(AW212,Dicionário!A:B,2,0),"Conferir")</f>
        <v>2</v>
      </c>
      <c r="AY212" s="2">
        <v>150</v>
      </c>
      <c r="AZ212" s="2" t="s">
        <v>200</v>
      </c>
      <c r="BA212" s="10">
        <f>IFERROR(VLOOKUP(AZ212,Dicionário!A:B,2,0),"Conferir")</f>
        <v>0</v>
      </c>
      <c r="BB212" s="2">
        <v>0</v>
      </c>
      <c r="BC212" s="2" t="s">
        <v>141</v>
      </c>
      <c r="BD212" s="10">
        <f>IFERROR(VLOOKUP(BC212,Dicionário!A:B,2,0),"Conferir")</f>
        <v>2</v>
      </c>
      <c r="BE212" s="2" t="s">
        <v>1506</v>
      </c>
      <c r="BF212" s="2">
        <v>0</v>
      </c>
      <c r="BG212" s="2" t="s">
        <v>172</v>
      </c>
      <c r="BH212" s="10">
        <f>IFERROR(VLOOKUP(BG212,Dicionário!$A:$B,2,0),"CONFERIR")</f>
        <v>2</v>
      </c>
      <c r="BI212" s="2">
        <v>500</v>
      </c>
      <c r="BJ212" s="2" t="s">
        <v>326</v>
      </c>
      <c r="BK212" s="10">
        <f>IFERROR(VLOOKUP(BJ212,Dicionário!$A:$B,2,0),"CONFERIR")</f>
        <v>2</v>
      </c>
      <c r="BL212" s="2">
        <v>0</v>
      </c>
      <c r="BM212" s="2" t="s">
        <v>150</v>
      </c>
      <c r="BN212" s="10">
        <f>IFERROR(VLOOKUP(BM212,Dicionário!$A:$B,2,0),"CONFERIR")</f>
        <v>2</v>
      </c>
      <c r="BO212" s="2">
        <v>0</v>
      </c>
      <c r="BP212" s="2" t="s">
        <v>379</v>
      </c>
      <c r="BQ212" s="10">
        <f>IFERROR(VLOOKUP(BP212,Dicionário!$A:$B,2,0),"CONFERIR")</f>
        <v>2</v>
      </c>
      <c r="BR212" s="2">
        <v>0</v>
      </c>
      <c r="BS212" s="2" t="s">
        <v>429</v>
      </c>
      <c r="BT212" s="10">
        <f>IFERROR(VLOOKUP(BS212,Dicionário!$A:$B,2,0),"CONFERIR")</f>
        <v>2</v>
      </c>
      <c r="BU212" s="2">
        <v>60</v>
      </c>
      <c r="BV212" s="2" t="s">
        <v>353</v>
      </c>
      <c r="BW212" s="10">
        <f>IFERROR(VLOOKUP(BV212,Dicionário!$A:$B,2,0),"CONFERIR")</f>
        <v>0</v>
      </c>
      <c r="BX212" s="2" t="s">
        <v>148</v>
      </c>
      <c r="BY212" s="2">
        <v>0</v>
      </c>
      <c r="BZ212" s="2" t="s">
        <v>150</v>
      </c>
      <c r="CA212" s="10">
        <f>IFERROR(VLOOKUP(BZ212,Dicionário!$A:$B,2,0),"CONFERIR")</f>
        <v>2</v>
      </c>
      <c r="CB212" s="2">
        <v>400</v>
      </c>
      <c r="CC212" s="2">
        <v>0</v>
      </c>
      <c r="CD212" s="2" t="s">
        <v>150</v>
      </c>
      <c r="CE212" s="10">
        <f>IFERROR(VLOOKUP(CD212,Dicionário!$A:$B,2,0),"CONFERIR")</f>
        <v>2</v>
      </c>
      <c r="CF212" s="2">
        <v>0</v>
      </c>
      <c r="CG212" s="2" t="s">
        <v>150</v>
      </c>
      <c r="CH212" s="10">
        <f>IFERROR(VLOOKUP(CG212,Dicionário!$A:$B,2,0),"CONFERIR")</f>
        <v>2</v>
      </c>
      <c r="CI212" s="2">
        <v>0</v>
      </c>
      <c r="CJ212" s="2" t="s">
        <v>150</v>
      </c>
      <c r="CK212" s="10">
        <f>IFERROR(VLOOKUP(CJ212,Dicionário!$A:$B,2,0),"CONFERIR")</f>
        <v>2</v>
      </c>
      <c r="CM212" s="2">
        <v>0</v>
      </c>
      <c r="CN212" s="2">
        <v>0</v>
      </c>
      <c r="CO212" s="2">
        <v>0</v>
      </c>
      <c r="CP212" s="2" t="s">
        <v>150</v>
      </c>
      <c r="CQ212" s="10">
        <f>IFERROR(VLOOKUP(CP212,Dicionário!$A:$B,2,0),"CONFERIR")</f>
        <v>2</v>
      </c>
      <c r="CR212" s="2">
        <v>0</v>
      </c>
      <c r="CS212" s="2" t="s">
        <v>150</v>
      </c>
      <c r="CT212" s="10">
        <f>IFERROR(VLOOKUP(CS212,Dicionário!A:B,2,0),"Conferir")</f>
        <v>2</v>
      </c>
      <c r="CU212" s="2">
        <v>0</v>
      </c>
      <c r="CV212" s="2" t="s">
        <v>150</v>
      </c>
      <c r="CW212" s="10">
        <f>IFERROR(VLOOKUP(CV212,Dicionário!A:B,2,0),"Conferir")</f>
        <v>2</v>
      </c>
      <c r="CX212" s="2">
        <f t="shared" si="4"/>
        <v>0</v>
      </c>
      <c r="CY212" s="2">
        <v>0</v>
      </c>
      <c r="CZ212" s="2" t="s">
        <v>150</v>
      </c>
      <c r="DA212" s="10">
        <f>IFERROR(VLOOKUP(CZ212,Dicionário!$A:$B,2,0),"CONFERIR")</f>
        <v>2</v>
      </c>
      <c r="DB212" s="2" t="s">
        <v>1507</v>
      </c>
      <c r="DC212" s="2" t="s">
        <v>203</v>
      </c>
      <c r="DD212" s="2" t="s">
        <v>451</v>
      </c>
      <c r="DE212" s="10">
        <f>IFERROR(VLOOKUP(DD212,Dicionário!A:B,2,0),"Conferir")</f>
        <v>3</v>
      </c>
      <c r="DF212" s="2" t="s">
        <v>156</v>
      </c>
      <c r="DG212" s="2" t="s">
        <v>126</v>
      </c>
      <c r="DH212" s="2" t="s">
        <v>157</v>
      </c>
      <c r="DI212" s="10">
        <f>IFERROR(VLOOKUP(DH212,Dicionário!$A:$B,2,0),"CONFERIR")</f>
        <v>2</v>
      </c>
      <c r="DJ212" s="2" t="s">
        <v>257</v>
      </c>
      <c r="DK212" s="10">
        <f>IFERROR(VLOOKUP(DJ212,Dicionário!A:B,2,0),"Conferir")</f>
        <v>1</v>
      </c>
      <c r="DL212" s="2" t="s">
        <v>158</v>
      </c>
      <c r="DM212" s="10">
        <f>IFERROR(VLOOKUP(DL212,Dicionário!A:B,2,0),"Conferir")</f>
        <v>5</v>
      </c>
      <c r="DN212" s="2" t="s">
        <v>125</v>
      </c>
      <c r="DO212" s="10">
        <f>IFERROR(VLOOKUP(DN212,Dicionário!A:B,2,0),"Conferir")</f>
        <v>1</v>
      </c>
      <c r="DP212" s="2" t="s">
        <v>125</v>
      </c>
      <c r="DQ212" s="10">
        <f>IFERROR(VLOOKUP(DP212,Dicionário!A:B,2,0),"Conferir")</f>
        <v>1</v>
      </c>
      <c r="DS212" s="2">
        <f t="shared" si="5"/>
        <v>150</v>
      </c>
      <c r="DT212" s="2">
        <f t="shared" si="6"/>
        <v>960</v>
      </c>
      <c r="DU212" s="2">
        <v>44</v>
      </c>
      <c r="DV212" s="2">
        <v>2022</v>
      </c>
    </row>
    <row r="213" spans="1:126" ht="13" x14ac:dyDescent="0.15">
      <c r="A213" s="6">
        <v>44966.378408101853</v>
      </c>
      <c r="B213" s="2" t="s">
        <v>1561</v>
      </c>
      <c r="C213" s="2" t="s">
        <v>1559</v>
      </c>
      <c r="D213" s="2" t="s">
        <v>335</v>
      </c>
      <c r="E213" s="2" t="s">
        <v>125</v>
      </c>
      <c r="F213" s="2" t="s">
        <v>126</v>
      </c>
      <c r="G213" s="2" t="s">
        <v>126</v>
      </c>
      <c r="H213" s="2">
        <v>1</v>
      </c>
      <c r="I213" s="2">
        <v>1</v>
      </c>
      <c r="J213" s="2" t="s">
        <v>127</v>
      </c>
      <c r="K213" s="2" t="s">
        <v>163</v>
      </c>
      <c r="L213" s="2" t="s">
        <v>128</v>
      </c>
      <c r="M213" s="2" t="s">
        <v>1560</v>
      </c>
      <c r="N213" s="2">
        <v>2023020370</v>
      </c>
      <c r="O213" s="2">
        <v>11984742776</v>
      </c>
      <c r="P213" s="2">
        <v>531534790</v>
      </c>
      <c r="Q213" s="2">
        <v>49304460824</v>
      </c>
      <c r="R213" s="7">
        <v>38472</v>
      </c>
      <c r="S213" s="2" t="s">
        <v>132</v>
      </c>
      <c r="T213" s="2" t="s">
        <v>133</v>
      </c>
      <c r="U213" s="2" t="s">
        <v>1562</v>
      </c>
      <c r="V213" s="8" t="s">
        <v>1563</v>
      </c>
      <c r="W213" s="2" t="s">
        <v>168</v>
      </c>
      <c r="X213" s="2" t="s">
        <v>137</v>
      </c>
      <c r="Y213" s="2" t="s">
        <v>138</v>
      </c>
      <c r="Z213" s="2" t="s">
        <v>139</v>
      </c>
      <c r="AB213" s="2">
        <v>2</v>
      </c>
      <c r="AC213" s="2">
        <v>2</v>
      </c>
      <c r="AD213" s="2">
        <f t="shared" si="0"/>
        <v>4</v>
      </c>
      <c r="AE213" s="2">
        <v>0</v>
      </c>
      <c r="AF213" s="2">
        <f t="shared" si="1"/>
        <v>4</v>
      </c>
      <c r="AG213" s="2" t="str">
        <f t="shared" si="2"/>
        <v>Ok</v>
      </c>
      <c r="AH213" s="2" t="s">
        <v>140</v>
      </c>
      <c r="AI213" s="2">
        <v>0</v>
      </c>
      <c r="AJ213" s="2" t="s">
        <v>141</v>
      </c>
      <c r="AK213" s="2">
        <f>IFERROR(VLOOKUP(AJ213,Dicionário!A:B,2,0),"Conferir")</f>
        <v>2</v>
      </c>
      <c r="AL213" s="2">
        <v>0</v>
      </c>
      <c r="AM213" s="2" t="s">
        <v>141</v>
      </c>
      <c r="AN213" s="9">
        <f>IFERROR(VLOOKUP(AM213,Dicionário!A:B,2,0),"Conferir")</f>
        <v>2</v>
      </c>
      <c r="AO213" s="2">
        <v>1127</v>
      </c>
      <c r="AP213" s="2" t="s">
        <v>142</v>
      </c>
      <c r="AQ213" s="2">
        <f>IFERROR(VLOOKUP(AP213,Dicionário!A:B,2,0),"Conferir")</f>
        <v>2</v>
      </c>
      <c r="AR213" s="2">
        <v>0</v>
      </c>
      <c r="AS213" s="2" t="s">
        <v>141</v>
      </c>
      <c r="AT213" s="9">
        <f>IFERROR(VLOOKUP(AS213,Dicionário!A:B,2,0),"Conferir")</f>
        <v>2</v>
      </c>
      <c r="AU213" s="2">
        <v>0</v>
      </c>
      <c r="AV213" s="2">
        <f t="shared" si="22"/>
        <v>20</v>
      </c>
      <c r="AW213" s="2" t="s">
        <v>141</v>
      </c>
      <c r="AX213" s="9">
        <f>IFERROR(VLOOKUP(AW213,Dicionário!A:B,2,0),"Conferir")</f>
        <v>2</v>
      </c>
      <c r="AY213" s="2">
        <v>0</v>
      </c>
      <c r="AZ213" s="2" t="s">
        <v>141</v>
      </c>
      <c r="BA213" s="10">
        <f>IFERROR(VLOOKUP(AZ213,Dicionário!A:B,2,0),"Conferir")</f>
        <v>2</v>
      </c>
      <c r="BB213" s="2">
        <v>0</v>
      </c>
      <c r="BC213" s="2" t="s">
        <v>141</v>
      </c>
      <c r="BD213" s="10">
        <f>IFERROR(VLOOKUP(BC213,Dicionário!A:B,2,0),"Conferir")</f>
        <v>2</v>
      </c>
      <c r="BF213" s="2">
        <v>0</v>
      </c>
      <c r="BG213" s="2" t="s">
        <v>265</v>
      </c>
      <c r="BH213" s="10">
        <f>IFERROR(VLOOKUP(BG213,Dicionário!$A:$B,2,0),"CONFERIR")</f>
        <v>3</v>
      </c>
      <c r="BI213" s="2">
        <v>0</v>
      </c>
      <c r="BJ213" s="2" t="s">
        <v>144</v>
      </c>
      <c r="BK213" s="10">
        <f>IFERROR(VLOOKUP(BJ213,Dicionário!$A:$B,2,0),"CONFERIR")</f>
        <v>2</v>
      </c>
      <c r="BL213" s="2">
        <v>0</v>
      </c>
      <c r="BM213" s="2" t="s">
        <v>150</v>
      </c>
      <c r="BN213" s="10">
        <f>IFERROR(VLOOKUP(BM213,Dicionário!$A:$B,2,0),"CONFERIR")</f>
        <v>2</v>
      </c>
      <c r="BO213" s="2">
        <v>0</v>
      </c>
      <c r="BP213" s="2" t="s">
        <v>578</v>
      </c>
      <c r="BQ213" s="10">
        <f>IFERROR(VLOOKUP(BP213,Dicionário!$A:$B,2,0),"CONFERIR")</f>
        <v>2</v>
      </c>
      <c r="BR213" s="2">
        <v>146</v>
      </c>
      <c r="BS213" s="2" t="s">
        <v>146</v>
      </c>
      <c r="BT213" s="10">
        <f>IFERROR(VLOOKUP(BS213,Dicionário!$A:$B,2,0),"CONFERIR")</f>
        <v>2</v>
      </c>
      <c r="BU213" s="2">
        <v>0</v>
      </c>
      <c r="BV213" s="2" t="s">
        <v>150</v>
      </c>
      <c r="BW213" s="10">
        <f>IFERROR(VLOOKUP(BV213,Dicionário!$A:$B,2,0),"CONFERIR")</f>
        <v>2</v>
      </c>
      <c r="BX213" s="2" t="s">
        <v>202</v>
      </c>
      <c r="BY213" s="2">
        <v>0</v>
      </c>
      <c r="BZ213" s="2" t="s">
        <v>150</v>
      </c>
      <c r="CA213" s="10">
        <f>IFERROR(VLOOKUP(BZ213,Dicionário!$A:$B,2,0),"CONFERIR")</f>
        <v>2</v>
      </c>
      <c r="CB213" s="2">
        <v>0</v>
      </c>
      <c r="CC213" s="2">
        <v>0</v>
      </c>
      <c r="CD213" s="2" t="s">
        <v>150</v>
      </c>
      <c r="CE213" s="10">
        <f>IFERROR(VLOOKUP(CD213,Dicionário!$A:$B,2,0),"CONFERIR")</f>
        <v>2</v>
      </c>
      <c r="CF213" s="2">
        <v>0</v>
      </c>
      <c r="CG213" s="2" t="s">
        <v>150</v>
      </c>
      <c r="CH213" s="10">
        <f>IFERROR(VLOOKUP(CG213,Dicionário!$A:$B,2,0),"CONFERIR")</f>
        <v>2</v>
      </c>
      <c r="CI213" s="2">
        <v>0</v>
      </c>
      <c r="CJ213" s="2" t="s">
        <v>150</v>
      </c>
      <c r="CK213" s="10">
        <f>IFERROR(VLOOKUP(CJ213,Dicionário!$A:$B,2,0),"CONFERIR")</f>
        <v>2</v>
      </c>
      <c r="CM213" s="2">
        <v>0</v>
      </c>
      <c r="CN213" s="2">
        <v>0</v>
      </c>
      <c r="CO213" s="2">
        <v>0</v>
      </c>
      <c r="CP213" s="2" t="s">
        <v>150</v>
      </c>
      <c r="CQ213" s="10">
        <f>IFERROR(VLOOKUP(CP213,Dicionário!$A:$B,2,0),"CONFERIR")</f>
        <v>2</v>
      </c>
      <c r="CR213" s="2">
        <v>0</v>
      </c>
      <c r="CS213" s="2" t="s">
        <v>150</v>
      </c>
      <c r="CT213" s="10">
        <f>IFERROR(VLOOKUP(CS213,Dicionário!A:B,2,0),"Conferir")</f>
        <v>2</v>
      </c>
      <c r="CU213" s="2">
        <v>241</v>
      </c>
      <c r="CV213" s="2" t="s">
        <v>154</v>
      </c>
      <c r="CW213" s="10">
        <f>IFERROR(VLOOKUP(CV213,Dicionário!A:B,2,0),"Conferir")</f>
        <v>2</v>
      </c>
      <c r="CX213" s="2">
        <f t="shared" si="4"/>
        <v>20.083333333333332</v>
      </c>
      <c r="CY213" s="2">
        <v>0</v>
      </c>
      <c r="CZ213" s="2" t="s">
        <v>150</v>
      </c>
      <c r="DA213" s="10">
        <f>IFERROR(VLOOKUP(CZ213,Dicionário!$A:$B,2,0),"CONFERIR")</f>
        <v>2</v>
      </c>
      <c r="DC213" s="2" t="s">
        <v>190</v>
      </c>
      <c r="DD213" s="2" t="s">
        <v>190</v>
      </c>
      <c r="DE213" s="10">
        <f>IFERROR(VLOOKUP(DD213,Dicionário!A:B,2,0),"Conferir")</f>
        <v>2</v>
      </c>
      <c r="DF213" s="2" t="s">
        <v>156</v>
      </c>
      <c r="DG213" s="2" t="s">
        <v>191</v>
      </c>
      <c r="DH213" s="2" t="s">
        <v>157</v>
      </c>
      <c r="DI213" s="10">
        <f>IFERROR(VLOOKUP(DH213,Dicionário!$A:$B,2,0),"CONFERIR")</f>
        <v>2</v>
      </c>
      <c r="DJ213" s="2" t="s">
        <v>519</v>
      </c>
      <c r="DK213" s="10">
        <f>IFERROR(VLOOKUP(DJ213,Dicionário!A:B,2,0),"Conferir")</f>
        <v>1</v>
      </c>
      <c r="DL213" s="2" t="s">
        <v>158</v>
      </c>
      <c r="DM213" s="10">
        <f>IFERROR(VLOOKUP(DL213,Dicionário!A:B,2,0),"Conferir")</f>
        <v>5</v>
      </c>
      <c r="DN213" s="2" t="s">
        <v>126</v>
      </c>
      <c r="DO213" s="10">
        <f>IFERROR(VLOOKUP(DN213,Dicionário!A:B,2,0),"Conferir")</f>
        <v>2</v>
      </c>
      <c r="DP213" s="2" t="s">
        <v>126</v>
      </c>
      <c r="DQ213" s="10">
        <f>IFERROR(VLOOKUP(DP213,Dicionário!A:B,2,0),"Conferir")</f>
        <v>2</v>
      </c>
      <c r="DS213" s="2">
        <f t="shared" si="5"/>
        <v>1127</v>
      </c>
      <c r="DT213" s="2">
        <f t="shared" si="6"/>
        <v>146</v>
      </c>
      <c r="DU213" s="2">
        <v>18</v>
      </c>
      <c r="DV213" s="2">
        <v>2021</v>
      </c>
    </row>
    <row r="214" spans="1:126" ht="13" x14ac:dyDescent="0.15">
      <c r="A214" s="6">
        <v>44967.530099537034</v>
      </c>
      <c r="B214" s="2" t="s">
        <v>1596</v>
      </c>
      <c r="C214" s="2" t="s">
        <v>1594</v>
      </c>
      <c r="D214" s="2" t="s">
        <v>231</v>
      </c>
      <c r="E214" s="2" t="s">
        <v>125</v>
      </c>
      <c r="F214" s="2" t="s">
        <v>126</v>
      </c>
      <c r="G214" s="2" t="s">
        <v>126</v>
      </c>
      <c r="H214" s="2">
        <v>1</v>
      </c>
      <c r="I214" s="2">
        <v>1</v>
      </c>
      <c r="J214" s="2" t="s">
        <v>127</v>
      </c>
      <c r="K214" s="2" t="s">
        <v>128</v>
      </c>
      <c r="L214" s="2" t="s">
        <v>182</v>
      </c>
      <c r="M214" s="2" t="s">
        <v>1595</v>
      </c>
      <c r="N214" s="2">
        <v>2023020377</v>
      </c>
      <c r="O214" s="2">
        <v>11948552003</v>
      </c>
      <c r="P214" s="2">
        <v>557270236</v>
      </c>
      <c r="Q214" s="2">
        <v>50336167814</v>
      </c>
      <c r="R214" s="7">
        <v>38253</v>
      </c>
      <c r="S214" s="2" t="s">
        <v>132</v>
      </c>
      <c r="T214" s="2" t="s">
        <v>133</v>
      </c>
      <c r="U214" s="2" t="s">
        <v>1597</v>
      </c>
      <c r="V214" s="8" t="s">
        <v>1598</v>
      </c>
      <c r="W214" s="2" t="s">
        <v>168</v>
      </c>
      <c r="X214" s="2" t="s">
        <v>137</v>
      </c>
      <c r="Y214" s="2" t="s">
        <v>138</v>
      </c>
      <c r="Z214" s="2" t="s">
        <v>139</v>
      </c>
      <c r="AB214" s="2">
        <v>2</v>
      </c>
      <c r="AC214" s="2">
        <v>2</v>
      </c>
      <c r="AD214" s="2">
        <f t="shared" si="0"/>
        <v>4</v>
      </c>
      <c r="AF214" s="2">
        <f t="shared" si="1"/>
        <v>4</v>
      </c>
      <c r="AG214" s="2" t="str">
        <f t="shared" si="2"/>
        <v>Ok</v>
      </c>
      <c r="AH214" s="2" t="s">
        <v>140</v>
      </c>
      <c r="AI214" s="2">
        <v>0</v>
      </c>
      <c r="AJ214" s="2" t="s">
        <v>141</v>
      </c>
      <c r="AK214" s="2">
        <f>IFERROR(VLOOKUP(AJ214,Dicionário!A:B,2,0),"Conferir")</f>
        <v>2</v>
      </c>
      <c r="AL214" s="2">
        <v>0</v>
      </c>
      <c r="AM214" s="2" t="s">
        <v>141</v>
      </c>
      <c r="AN214" s="9">
        <f>IFERROR(VLOOKUP(AM214,Dicionário!A:B,2,0),"Conferir")</f>
        <v>2</v>
      </c>
      <c r="AO214" s="2">
        <v>2214</v>
      </c>
      <c r="AP214" s="2" t="s">
        <v>142</v>
      </c>
      <c r="AQ214" s="2">
        <f>IFERROR(VLOOKUP(AP214,Dicionário!A:B,2,0),"Conferir")</f>
        <v>2</v>
      </c>
      <c r="AR214" s="2">
        <v>0</v>
      </c>
      <c r="AS214" s="2" t="s">
        <v>141</v>
      </c>
      <c r="AT214" s="9">
        <f>IFERROR(VLOOKUP(AS214,Dicionário!A:B,2,0),"Conferir")</f>
        <v>2</v>
      </c>
      <c r="AU214" s="2">
        <v>0</v>
      </c>
      <c r="AV214" s="2">
        <f t="shared" si="22"/>
        <v>0</v>
      </c>
      <c r="AW214" s="2" t="s">
        <v>141</v>
      </c>
      <c r="AX214" s="9">
        <f>IFERROR(VLOOKUP(AW214,Dicionário!A:B,2,0),"Conferir")</f>
        <v>2</v>
      </c>
      <c r="AY214" s="2">
        <v>0</v>
      </c>
      <c r="AZ214" s="2" t="s">
        <v>141</v>
      </c>
      <c r="BA214" s="10">
        <f>IFERROR(VLOOKUP(AZ214,Dicionário!A:B,2,0),"Conferir")</f>
        <v>2</v>
      </c>
      <c r="BB214" s="2">
        <v>0</v>
      </c>
      <c r="BC214" s="2" t="s">
        <v>141</v>
      </c>
      <c r="BD214" s="10">
        <f>IFERROR(VLOOKUP(BC214,Dicionário!A:B,2,0),"Conferir")</f>
        <v>2</v>
      </c>
      <c r="BF214" s="2">
        <v>0</v>
      </c>
      <c r="BG214" s="2" t="s">
        <v>143</v>
      </c>
      <c r="BH214" s="10">
        <f>IFERROR(VLOOKUP(BG214,Dicionário!$A:$B,2,0),"CONFERIR")</f>
        <v>1</v>
      </c>
      <c r="BI214" s="2">
        <v>0</v>
      </c>
      <c r="BJ214" s="2" t="s">
        <v>144</v>
      </c>
      <c r="BK214" s="10">
        <f>IFERROR(VLOOKUP(BJ214,Dicionário!$A:$B,2,0),"CONFERIR")</f>
        <v>2</v>
      </c>
      <c r="BL214" s="2">
        <v>0</v>
      </c>
      <c r="BM214" s="2" t="s">
        <v>150</v>
      </c>
      <c r="BN214" s="10">
        <f>IFERROR(VLOOKUP(BM214,Dicionário!$A:$B,2,0),"CONFERIR")</f>
        <v>2</v>
      </c>
      <c r="BO214" s="2">
        <v>66</v>
      </c>
      <c r="BP214" s="2" t="s">
        <v>146</v>
      </c>
      <c r="BQ214" s="10">
        <f>IFERROR(VLOOKUP(BP214,Dicionário!$A:$B,2,0),"CONFERIR")</f>
        <v>2</v>
      </c>
      <c r="BR214" s="2">
        <v>186</v>
      </c>
      <c r="BS214" s="2" t="s">
        <v>146</v>
      </c>
      <c r="BT214" s="10">
        <f>IFERROR(VLOOKUP(BS214,Dicionário!$A:$B,2,0),"CONFERIR")</f>
        <v>2</v>
      </c>
      <c r="BU214" s="2">
        <v>0</v>
      </c>
      <c r="BV214" s="2" t="s">
        <v>150</v>
      </c>
      <c r="BW214" s="10">
        <f>IFERROR(VLOOKUP(BV214,Dicionário!$A:$B,2,0),"CONFERIR")</f>
        <v>2</v>
      </c>
      <c r="BX214" s="2" t="s">
        <v>174</v>
      </c>
      <c r="BY214" s="2">
        <v>0</v>
      </c>
      <c r="BZ214" s="2" t="s">
        <v>150</v>
      </c>
      <c r="CA214" s="10">
        <f>IFERROR(VLOOKUP(BZ214,Dicionário!$A:$B,2,0),"CONFERIR")</f>
        <v>2</v>
      </c>
      <c r="CB214" s="2">
        <v>100</v>
      </c>
      <c r="CC214" s="2">
        <v>0</v>
      </c>
      <c r="CD214" s="2" t="s">
        <v>150</v>
      </c>
      <c r="CE214" s="10">
        <f>IFERROR(VLOOKUP(CD214,Dicionário!$A:$B,2,0),"CONFERIR")</f>
        <v>2</v>
      </c>
      <c r="CF214" s="2">
        <v>0</v>
      </c>
      <c r="CG214" s="2" t="s">
        <v>150</v>
      </c>
      <c r="CH214" s="10">
        <f>IFERROR(VLOOKUP(CG214,Dicionário!$A:$B,2,0),"CONFERIR")</f>
        <v>2</v>
      </c>
      <c r="CI214" s="2">
        <v>0</v>
      </c>
      <c r="CJ214" s="2" t="s">
        <v>150</v>
      </c>
      <c r="CK214" s="10">
        <f>IFERROR(VLOOKUP(CJ214,Dicionário!$A:$B,2,0),"CONFERIR")</f>
        <v>2</v>
      </c>
      <c r="CM214" s="2">
        <v>0</v>
      </c>
      <c r="CN214" s="2">
        <v>0</v>
      </c>
      <c r="CO214" s="2">
        <v>0</v>
      </c>
      <c r="CP214" s="2" t="s">
        <v>150</v>
      </c>
      <c r="CQ214" s="10">
        <f>IFERROR(VLOOKUP(CP214,Dicionário!$A:$B,2,0),"CONFERIR")</f>
        <v>2</v>
      </c>
      <c r="CR214" s="2">
        <v>0</v>
      </c>
      <c r="CS214" s="2" t="s">
        <v>154</v>
      </c>
      <c r="CT214" s="10">
        <f>IFERROR(VLOOKUP(CS214,Dicionário!A:B,2,0),"Conferir")</f>
        <v>2</v>
      </c>
      <c r="CU214" s="2">
        <v>0</v>
      </c>
      <c r="CV214" s="2" t="s">
        <v>154</v>
      </c>
      <c r="CW214" s="10">
        <f>IFERROR(VLOOKUP(CV214,Dicionário!A:B,2,0),"Conferir")</f>
        <v>2</v>
      </c>
      <c r="CX214" s="2">
        <f t="shared" si="4"/>
        <v>0</v>
      </c>
      <c r="CY214" s="2">
        <v>0</v>
      </c>
      <c r="CZ214" s="2" t="s">
        <v>150</v>
      </c>
      <c r="DA214" s="10">
        <f>IFERROR(VLOOKUP(CZ214,Dicionário!$A:$B,2,0),"CONFERIR")</f>
        <v>2</v>
      </c>
      <c r="DC214" s="2" t="s">
        <v>155</v>
      </c>
      <c r="DD214" s="2" t="s">
        <v>155</v>
      </c>
      <c r="DE214" s="10">
        <f>IFERROR(VLOOKUP(DD214,Dicionário!A:B,2,0),"Conferir")</f>
        <v>1</v>
      </c>
      <c r="DF214" s="2" t="s">
        <v>156</v>
      </c>
      <c r="DH214" s="2" t="s">
        <v>157</v>
      </c>
      <c r="DI214" s="10">
        <f>IFERROR(VLOOKUP(DH214,Dicionário!$A:$B,2,0),"CONFERIR")</f>
        <v>2</v>
      </c>
      <c r="DJ214" s="2" t="s">
        <v>229</v>
      </c>
      <c r="DK214" s="10">
        <f>IFERROR(VLOOKUP(DJ214,Dicionário!A:B,2,0),"Conferir")</f>
        <v>2</v>
      </c>
      <c r="DL214" s="2" t="s">
        <v>229</v>
      </c>
      <c r="DM214" s="10">
        <f>IFERROR(VLOOKUP(DL214,Dicionário!A:B,2,0),"Conferir")</f>
        <v>2</v>
      </c>
      <c r="DN214" s="2" t="s">
        <v>126</v>
      </c>
      <c r="DO214" s="10">
        <f>IFERROR(VLOOKUP(DN214,Dicionário!A:B,2,0),"Conferir")</f>
        <v>2</v>
      </c>
      <c r="DP214" s="2" t="s">
        <v>125</v>
      </c>
      <c r="DQ214" s="10">
        <f>IFERROR(VLOOKUP(DP214,Dicionário!A:B,2,0),"Conferir")</f>
        <v>1</v>
      </c>
      <c r="DS214" s="2">
        <f t="shared" si="5"/>
        <v>2214</v>
      </c>
      <c r="DT214" s="2">
        <f t="shared" si="6"/>
        <v>352</v>
      </c>
      <c r="DU214" s="2">
        <v>19</v>
      </c>
      <c r="DV214" s="2">
        <v>2021</v>
      </c>
    </row>
    <row r="215" spans="1:126" ht="13" x14ac:dyDescent="0.15">
      <c r="A215" s="6">
        <v>44965.521509317128</v>
      </c>
      <c r="B215" s="2" t="s">
        <v>1602</v>
      </c>
      <c r="C215" s="2" t="s">
        <v>1599</v>
      </c>
      <c r="D215" s="2" t="s">
        <v>671</v>
      </c>
      <c r="E215" s="2" t="s">
        <v>125</v>
      </c>
      <c r="F215" s="2" t="s">
        <v>126</v>
      </c>
      <c r="G215" s="2" t="s">
        <v>126</v>
      </c>
      <c r="H215" s="2">
        <v>1</v>
      </c>
      <c r="I215" s="2" t="s">
        <v>162</v>
      </c>
      <c r="J215" s="2" t="s">
        <v>127</v>
      </c>
      <c r="K215" s="2" t="s">
        <v>1360</v>
      </c>
      <c r="L215" s="2" t="s">
        <v>1600</v>
      </c>
      <c r="M215" s="2" t="s">
        <v>1601</v>
      </c>
      <c r="N215" s="2">
        <v>2023020378</v>
      </c>
      <c r="O215" s="2">
        <v>11916624131</v>
      </c>
      <c r="P215" s="2">
        <v>532951013</v>
      </c>
      <c r="Q215" s="2">
        <v>45209199835</v>
      </c>
      <c r="R215" s="7">
        <v>38221</v>
      </c>
      <c r="S215" s="2" t="s">
        <v>224</v>
      </c>
      <c r="T215" s="2" t="s">
        <v>133</v>
      </c>
      <c r="U215" s="2" t="s">
        <v>1603</v>
      </c>
      <c r="V215" s="8" t="s">
        <v>1604</v>
      </c>
      <c r="W215" s="2" t="s">
        <v>254</v>
      </c>
      <c r="X215" s="2" t="s">
        <v>137</v>
      </c>
      <c r="Y215" s="2" t="s">
        <v>138</v>
      </c>
      <c r="Z215" s="2" t="s">
        <v>139</v>
      </c>
      <c r="AB215" s="2">
        <v>3</v>
      </c>
      <c r="AC215" s="2">
        <v>3</v>
      </c>
      <c r="AD215" s="2">
        <f t="shared" si="0"/>
        <v>6</v>
      </c>
      <c r="AF215" s="2">
        <f t="shared" si="1"/>
        <v>6</v>
      </c>
      <c r="AG215" s="2" t="str">
        <f t="shared" si="2"/>
        <v>Ok</v>
      </c>
      <c r="AH215" s="2" t="s">
        <v>140</v>
      </c>
      <c r="AI215" s="2">
        <v>0</v>
      </c>
      <c r="AJ215" s="2" t="s">
        <v>141</v>
      </c>
      <c r="AK215" s="2">
        <f>IFERROR(VLOOKUP(AJ215,Dicionário!A:B,2,0),"Conferir")</f>
        <v>2</v>
      </c>
      <c r="AL215" s="2">
        <v>2358</v>
      </c>
      <c r="AM215" s="2" t="s">
        <v>142</v>
      </c>
      <c r="AN215" s="9">
        <f>IFERROR(VLOOKUP(AM215,Dicionário!A:B,2,0),"Conferir")</f>
        <v>2</v>
      </c>
      <c r="AO215" s="2">
        <v>1706</v>
      </c>
      <c r="AP215" s="2" t="s">
        <v>142</v>
      </c>
      <c r="AQ215" s="2">
        <f>IFERROR(VLOOKUP(AP215,Dicionário!A:B,2,0),"Conferir")</f>
        <v>2</v>
      </c>
      <c r="AR215" s="2">
        <v>0</v>
      </c>
      <c r="AS215" s="2" t="s">
        <v>141</v>
      </c>
      <c r="AT215" s="9">
        <f>IFERROR(VLOOKUP(AS215,Dicionário!A:B,2,0),"Conferir")</f>
        <v>2</v>
      </c>
      <c r="AU215" s="2">
        <v>0</v>
      </c>
      <c r="AV215" s="2">
        <f t="shared" si="22"/>
        <v>0</v>
      </c>
      <c r="AW215" s="2" t="s">
        <v>141</v>
      </c>
      <c r="AX215" s="9">
        <f>IFERROR(VLOOKUP(AW215,Dicionário!A:B,2,0),"Conferir")</f>
        <v>2</v>
      </c>
      <c r="AY215" s="2">
        <v>0</v>
      </c>
      <c r="AZ215" s="2" t="s">
        <v>141</v>
      </c>
      <c r="BA215" s="10">
        <f>IFERROR(VLOOKUP(AZ215,Dicionário!A:B,2,0),"Conferir")</f>
        <v>2</v>
      </c>
      <c r="BB215" s="2">
        <v>0</v>
      </c>
      <c r="BC215" s="2" t="s">
        <v>141</v>
      </c>
      <c r="BD215" s="10">
        <f>IFERROR(VLOOKUP(BC215,Dicionário!A:B,2,0),"Conferir")</f>
        <v>2</v>
      </c>
      <c r="BF215" s="2">
        <v>0</v>
      </c>
      <c r="BG215" s="2" t="s">
        <v>143</v>
      </c>
      <c r="BH215" s="10">
        <f>IFERROR(VLOOKUP(BG215,Dicionário!$A:$B,2,0),"CONFERIR")</f>
        <v>1</v>
      </c>
      <c r="BI215" s="2">
        <v>0</v>
      </c>
      <c r="BJ215" s="2" t="s">
        <v>144</v>
      </c>
      <c r="BK215" s="10">
        <f>IFERROR(VLOOKUP(BJ215,Dicionário!$A:$B,2,0),"CONFERIR")</f>
        <v>2</v>
      </c>
      <c r="BL215" s="2">
        <v>0</v>
      </c>
      <c r="BM215" s="2" t="s">
        <v>150</v>
      </c>
      <c r="BN215" s="10">
        <f>IFERROR(VLOOKUP(BM215,Dicionário!$A:$B,2,0),"CONFERIR")</f>
        <v>2</v>
      </c>
      <c r="BO215" s="2">
        <v>110</v>
      </c>
      <c r="BP215" s="2" t="s">
        <v>308</v>
      </c>
      <c r="BQ215" s="10">
        <f>IFERROR(VLOOKUP(BP215,Dicionário!$A:$B,2,0),"CONFERIR")</f>
        <v>0</v>
      </c>
      <c r="BR215" s="2">
        <v>111</v>
      </c>
      <c r="BS215" s="2" t="s">
        <v>146</v>
      </c>
      <c r="BT215" s="10">
        <f>IFERROR(VLOOKUP(BS215,Dicionário!$A:$B,2,0),"CONFERIR")</f>
        <v>2</v>
      </c>
      <c r="BU215" s="2">
        <v>0</v>
      </c>
      <c r="BV215" s="2" t="s">
        <v>150</v>
      </c>
      <c r="BW215" s="10">
        <f>IFERROR(VLOOKUP(BV215,Dicionário!$A:$B,2,0),"CONFERIR")</f>
        <v>2</v>
      </c>
      <c r="BX215" s="2" t="s">
        <v>202</v>
      </c>
      <c r="BY215" s="2">
        <v>0</v>
      </c>
      <c r="BZ215" s="2" t="s">
        <v>150</v>
      </c>
      <c r="CA215" s="10">
        <f>IFERROR(VLOOKUP(BZ215,Dicionário!$A:$B,2,0),"CONFERIR")</f>
        <v>2</v>
      </c>
      <c r="CB215" s="2">
        <v>0</v>
      </c>
      <c r="CC215" s="2">
        <v>0</v>
      </c>
      <c r="CD215" s="2" t="s">
        <v>150</v>
      </c>
      <c r="CE215" s="10">
        <f>IFERROR(VLOOKUP(CD215,Dicionário!$A:$B,2,0),"CONFERIR")</f>
        <v>2</v>
      </c>
      <c r="CF215" s="2">
        <v>290</v>
      </c>
      <c r="CG215" s="2" t="s">
        <v>297</v>
      </c>
      <c r="CH215" s="10">
        <f>IFERROR(VLOOKUP(CG215,Dicionário!$A:$B,2,0),"CONFERIR")</f>
        <v>2</v>
      </c>
      <c r="CI215" s="2">
        <v>236</v>
      </c>
      <c r="CJ215" s="2" t="s">
        <v>175</v>
      </c>
      <c r="CK215" s="10">
        <f>IFERROR(VLOOKUP(CJ215,Dicionário!$A:$B,2,0),"CONFERIR")</f>
        <v>2</v>
      </c>
      <c r="CM215" s="2">
        <v>1</v>
      </c>
      <c r="CN215" s="2">
        <v>0</v>
      </c>
      <c r="CO215" s="2">
        <v>0</v>
      </c>
      <c r="CP215" s="2" t="s">
        <v>247</v>
      </c>
      <c r="CQ215" s="10">
        <f>IFERROR(VLOOKUP(CP215,Dicionário!$A:$B,2,0),"CONFERIR")</f>
        <v>2</v>
      </c>
      <c r="CR215" s="2">
        <v>0</v>
      </c>
      <c r="CS215" s="2" t="s">
        <v>150</v>
      </c>
      <c r="CT215" s="10">
        <f>IFERROR(VLOOKUP(CS215,Dicionário!A:B,2,0),"Conferir")</f>
        <v>2</v>
      </c>
      <c r="CU215" s="2">
        <v>0</v>
      </c>
      <c r="CV215" s="2" t="s">
        <v>150</v>
      </c>
      <c r="CW215" s="10">
        <f>IFERROR(VLOOKUP(CV215,Dicionário!A:B,2,0),"Conferir")</f>
        <v>2</v>
      </c>
      <c r="CX215" s="2">
        <f t="shared" si="4"/>
        <v>0</v>
      </c>
      <c r="CY215" s="2">
        <v>15000</v>
      </c>
      <c r="CZ215" s="2" t="s">
        <v>177</v>
      </c>
      <c r="DA215" s="10">
        <f>IFERROR(VLOOKUP(CZ215,Dicionário!$A:$B,2,0),"CONFERIR")</f>
        <v>0</v>
      </c>
      <c r="DB215" s="2" t="s">
        <v>1605</v>
      </c>
      <c r="DC215" s="2" t="s">
        <v>190</v>
      </c>
      <c r="DD215" s="2" t="s">
        <v>190</v>
      </c>
      <c r="DE215" s="10">
        <f>IFERROR(VLOOKUP(DD215,Dicionário!A:B,2,0),"Conferir")</f>
        <v>2</v>
      </c>
      <c r="DF215" s="2" t="s">
        <v>156</v>
      </c>
      <c r="DG215" s="2" t="s">
        <v>525</v>
      </c>
      <c r="DH215" s="2" t="s">
        <v>157</v>
      </c>
      <c r="DI215" s="10">
        <f>IFERROR(VLOOKUP(DH215,Dicionário!$A:$B,2,0),"CONFERIR")</f>
        <v>2</v>
      </c>
      <c r="DJ215" s="2" t="s">
        <v>319</v>
      </c>
      <c r="DK215" s="10">
        <f>IFERROR(VLOOKUP(DJ215,Dicionário!A:B,2,0),"Conferir")</f>
        <v>3</v>
      </c>
      <c r="DL215" s="2" t="s">
        <v>206</v>
      </c>
      <c r="DM215" s="10">
        <f>IFERROR(VLOOKUP(DL215,Dicionário!A:B,2,0),"Conferir")</f>
        <v>7</v>
      </c>
      <c r="DN215" s="2" t="s">
        <v>126</v>
      </c>
      <c r="DO215" s="10">
        <f>IFERROR(VLOOKUP(DN215,Dicionário!A:B,2,0),"Conferir")</f>
        <v>2</v>
      </c>
      <c r="DP215" s="2" t="s">
        <v>126</v>
      </c>
      <c r="DQ215" s="10">
        <f>IFERROR(VLOOKUP(DP215,Dicionário!A:B,2,0),"Conferir")</f>
        <v>2</v>
      </c>
      <c r="DR215" s="2" t="s">
        <v>1606</v>
      </c>
      <c r="DS215" s="2">
        <f t="shared" si="5"/>
        <v>4064</v>
      </c>
      <c r="DT215" s="2">
        <f t="shared" si="6"/>
        <v>15747</v>
      </c>
      <c r="DU215" s="2">
        <v>19</v>
      </c>
      <c r="DV215" s="2">
        <v>2022</v>
      </c>
    </row>
    <row r="216" spans="1:126" ht="13" x14ac:dyDescent="0.15">
      <c r="A216" s="6">
        <v>44965.699635069446</v>
      </c>
      <c r="B216" s="2" t="s">
        <v>1609</v>
      </c>
      <c r="C216" s="2" t="s">
        <v>1607</v>
      </c>
      <c r="D216" s="2" t="s">
        <v>671</v>
      </c>
      <c r="E216" s="2" t="s">
        <v>125</v>
      </c>
      <c r="F216" s="2" t="s">
        <v>126</v>
      </c>
      <c r="G216" s="2" t="s">
        <v>126</v>
      </c>
      <c r="H216" s="2" t="s">
        <v>162</v>
      </c>
      <c r="I216" s="2" t="s">
        <v>162</v>
      </c>
      <c r="J216" s="2" t="s">
        <v>127</v>
      </c>
      <c r="K216" s="2" t="s">
        <v>128</v>
      </c>
      <c r="L216" s="2" t="s">
        <v>163</v>
      </c>
      <c r="M216" s="2" t="s">
        <v>1608</v>
      </c>
      <c r="N216" s="2">
        <v>2023020379</v>
      </c>
      <c r="O216" s="2">
        <v>11951278346</v>
      </c>
      <c r="P216" s="2">
        <v>503952643</v>
      </c>
      <c r="Q216" s="2">
        <v>48769297851</v>
      </c>
      <c r="R216" s="7">
        <v>37359</v>
      </c>
      <c r="S216" s="2" t="s">
        <v>132</v>
      </c>
      <c r="T216" s="2" t="s">
        <v>133</v>
      </c>
      <c r="U216" s="2" t="s">
        <v>1610</v>
      </c>
      <c r="V216" s="8" t="s">
        <v>1611</v>
      </c>
      <c r="W216" s="2" t="s">
        <v>168</v>
      </c>
      <c r="X216" s="2" t="s">
        <v>137</v>
      </c>
      <c r="Y216" s="2" t="s">
        <v>138</v>
      </c>
      <c r="Z216" s="2" t="s">
        <v>139</v>
      </c>
      <c r="AA216" s="2" t="s">
        <v>1612</v>
      </c>
      <c r="AB216" s="2">
        <v>2</v>
      </c>
      <c r="AC216" s="2">
        <v>2</v>
      </c>
      <c r="AD216" s="2">
        <f t="shared" si="0"/>
        <v>4</v>
      </c>
      <c r="AF216" s="2">
        <f t="shared" si="1"/>
        <v>4</v>
      </c>
      <c r="AG216" s="2" t="str">
        <f t="shared" si="2"/>
        <v>Ok</v>
      </c>
      <c r="AH216" s="2" t="s">
        <v>140</v>
      </c>
      <c r="AI216" s="2">
        <v>0</v>
      </c>
      <c r="AJ216" s="2" t="s">
        <v>141</v>
      </c>
      <c r="AK216" s="2">
        <f>IFERROR(VLOOKUP(AJ216,Dicionário!A:B,2,0),"Conferir")</f>
        <v>2</v>
      </c>
      <c r="AL216" s="2">
        <v>0</v>
      </c>
      <c r="AM216" s="2" t="s">
        <v>141</v>
      </c>
      <c r="AN216" s="9">
        <f>IFERROR(VLOOKUP(AM216,Dicionário!A:B,2,0),"Conferir")</f>
        <v>2</v>
      </c>
      <c r="AO216" s="2">
        <v>0</v>
      </c>
      <c r="AP216" s="2" t="s">
        <v>141</v>
      </c>
      <c r="AQ216" s="2">
        <f>IFERROR(VLOOKUP(AP216,Dicionário!A:B,2,0),"Conferir")</f>
        <v>2</v>
      </c>
      <c r="AR216" s="2">
        <v>1220</v>
      </c>
      <c r="AS216" s="2" t="s">
        <v>307</v>
      </c>
      <c r="AT216" s="9">
        <f>IFERROR(VLOOKUP(AS216,Dicionário!A:B,2,0),"Conferir")</f>
        <v>2</v>
      </c>
      <c r="AU216" s="2">
        <v>0</v>
      </c>
      <c r="AV216" s="2">
        <f t="shared" si="22"/>
        <v>0</v>
      </c>
      <c r="AW216" s="2" t="s">
        <v>141</v>
      </c>
      <c r="AX216" s="9">
        <f>IFERROR(VLOOKUP(AW216,Dicionário!A:B,2,0),"Conferir")</f>
        <v>2</v>
      </c>
      <c r="AY216" s="2">
        <v>0</v>
      </c>
      <c r="AZ216" s="2" t="s">
        <v>141</v>
      </c>
      <c r="BA216" s="10">
        <f>IFERROR(VLOOKUP(AZ216,Dicionário!A:B,2,0),"Conferir")</f>
        <v>2</v>
      </c>
      <c r="BB216" s="2">
        <v>600</v>
      </c>
      <c r="BC216" s="2" t="s">
        <v>351</v>
      </c>
      <c r="BD216" s="10">
        <f>IFERROR(VLOOKUP(BC216,Dicionário!A:B,2,0),"Conferir")</f>
        <v>2</v>
      </c>
      <c r="BF216" s="2">
        <v>0</v>
      </c>
      <c r="BG216" s="2" t="s">
        <v>265</v>
      </c>
      <c r="BH216" s="10">
        <f>IFERROR(VLOOKUP(BG216,Dicionário!$A:$B,2,0),"CONFERIR")</f>
        <v>3</v>
      </c>
      <c r="BI216" s="2">
        <v>0</v>
      </c>
      <c r="BJ216" s="2" t="s">
        <v>238</v>
      </c>
      <c r="BK216" s="10">
        <f>IFERROR(VLOOKUP(BJ216,Dicionário!$A:$B,2,0),"CONFERIR")</f>
        <v>2</v>
      </c>
      <c r="BL216" s="2">
        <v>448</v>
      </c>
      <c r="BM216" s="2" t="s">
        <v>145</v>
      </c>
      <c r="BN216" s="10">
        <f>IFERROR(VLOOKUP(BM216,Dicionário!$A:$B,2,0),"CONFERIR")</f>
        <v>2</v>
      </c>
      <c r="BO216" s="2">
        <v>0</v>
      </c>
      <c r="BP216" s="2" t="s">
        <v>379</v>
      </c>
      <c r="BQ216" s="10">
        <f>IFERROR(VLOOKUP(BP216,Dicionário!$A:$B,2,0),"CONFERIR")</f>
        <v>2</v>
      </c>
      <c r="BR216" s="2">
        <v>119</v>
      </c>
      <c r="BS216" s="2" t="s">
        <v>146</v>
      </c>
      <c r="BT216" s="10">
        <f>IFERROR(VLOOKUP(BS216,Dicionário!$A:$B,2,0),"CONFERIR")</f>
        <v>2</v>
      </c>
      <c r="BU216" s="2">
        <v>0</v>
      </c>
      <c r="BV216" s="2" t="s">
        <v>150</v>
      </c>
      <c r="BW216" s="10">
        <f>IFERROR(VLOOKUP(BV216,Dicionário!$A:$B,2,0),"CONFERIR")</f>
        <v>2</v>
      </c>
      <c r="BX216" s="2" t="s">
        <v>202</v>
      </c>
      <c r="BY216" s="2">
        <v>0</v>
      </c>
      <c r="BZ216" s="2" t="s">
        <v>150</v>
      </c>
      <c r="CA216" s="10">
        <f>IFERROR(VLOOKUP(BZ216,Dicionário!$A:$B,2,0),"CONFERIR")</f>
        <v>2</v>
      </c>
      <c r="CB216" s="2">
        <v>140</v>
      </c>
      <c r="CC216" s="2">
        <v>0</v>
      </c>
      <c r="CD216" s="2" t="s">
        <v>150</v>
      </c>
      <c r="CE216" s="10">
        <f>IFERROR(VLOOKUP(CD216,Dicionário!$A:$B,2,0),"CONFERIR")</f>
        <v>2</v>
      </c>
      <c r="CF216" s="2">
        <v>0</v>
      </c>
      <c r="CG216" s="2" t="s">
        <v>150</v>
      </c>
      <c r="CH216" s="10">
        <f>IFERROR(VLOOKUP(CG216,Dicionário!$A:$B,2,0),"CONFERIR")</f>
        <v>2</v>
      </c>
      <c r="CI216" s="2">
        <v>300</v>
      </c>
      <c r="CJ216" s="2" t="s">
        <v>175</v>
      </c>
      <c r="CK216" s="10">
        <f>IFERROR(VLOOKUP(CJ216,Dicionário!$A:$B,2,0),"CONFERIR")</f>
        <v>2</v>
      </c>
      <c r="CL216" s="2" t="s">
        <v>1613</v>
      </c>
      <c r="CM216" s="2">
        <v>0</v>
      </c>
      <c r="CN216" s="2">
        <v>0</v>
      </c>
      <c r="CO216" s="2">
        <v>0</v>
      </c>
      <c r="CP216" s="2" t="s">
        <v>150</v>
      </c>
      <c r="CQ216" s="10">
        <f>IFERROR(VLOOKUP(CP216,Dicionário!$A:$B,2,0),"CONFERIR")</f>
        <v>2</v>
      </c>
      <c r="CR216" s="2">
        <v>0</v>
      </c>
      <c r="CS216" s="2" t="s">
        <v>150</v>
      </c>
      <c r="CT216" s="10">
        <f>IFERROR(VLOOKUP(CS216,Dicionário!A:B,2,0),"Conferir")</f>
        <v>2</v>
      </c>
      <c r="CU216" s="2">
        <v>0</v>
      </c>
      <c r="CV216" s="2" t="s">
        <v>150</v>
      </c>
      <c r="CW216" s="10">
        <f>IFERROR(VLOOKUP(CV216,Dicionário!A:B,2,0),"Conferir")</f>
        <v>2</v>
      </c>
      <c r="CX216" s="2">
        <f t="shared" si="4"/>
        <v>0</v>
      </c>
      <c r="CY216" s="2">
        <v>3000</v>
      </c>
      <c r="CZ216" s="2" t="s">
        <v>177</v>
      </c>
      <c r="DA216" s="10">
        <f>IFERROR(VLOOKUP(CZ216,Dicionário!$A:$B,2,0),"CONFERIR")</f>
        <v>0</v>
      </c>
      <c r="DC216" s="2" t="s">
        <v>155</v>
      </c>
      <c r="DD216" s="2" t="s">
        <v>155</v>
      </c>
      <c r="DE216" s="10">
        <f>IFERROR(VLOOKUP(DD216,Dicionário!A:B,2,0),"Conferir")</f>
        <v>1</v>
      </c>
      <c r="DF216" s="2" t="s">
        <v>156</v>
      </c>
      <c r="DH216" s="2" t="s">
        <v>157</v>
      </c>
      <c r="DI216" s="10">
        <f>IFERROR(VLOOKUP(DH216,Dicionário!$A:$B,2,0),"CONFERIR")</f>
        <v>2</v>
      </c>
      <c r="DJ216" s="2" t="s">
        <v>158</v>
      </c>
      <c r="DK216" s="10">
        <f>IFERROR(VLOOKUP(DJ216,Dicionário!A:B,2,0),"Conferir")</f>
        <v>5</v>
      </c>
      <c r="DL216" s="2" t="s">
        <v>158</v>
      </c>
      <c r="DM216" s="10">
        <f>IFERROR(VLOOKUP(DL216,Dicionário!A:B,2,0),"Conferir")</f>
        <v>5</v>
      </c>
      <c r="DN216" s="2" t="s">
        <v>126</v>
      </c>
      <c r="DO216" s="10">
        <f>IFERROR(VLOOKUP(DN216,Dicionário!A:B,2,0),"Conferir")</f>
        <v>2</v>
      </c>
      <c r="DP216" s="2" t="s">
        <v>125</v>
      </c>
      <c r="DQ216" s="10">
        <f>IFERROR(VLOOKUP(DP216,Dicionário!A:B,2,0),"Conferir")</f>
        <v>1</v>
      </c>
      <c r="DS216" s="2">
        <f t="shared" si="5"/>
        <v>1820</v>
      </c>
      <c r="DT216" s="2">
        <f t="shared" si="6"/>
        <v>4007</v>
      </c>
      <c r="DU216" s="2">
        <v>21</v>
      </c>
      <c r="DV216" s="2">
        <v>2022</v>
      </c>
    </row>
    <row r="217" spans="1:126" ht="13" x14ac:dyDescent="0.15">
      <c r="A217" s="6">
        <v>44967.603995914353</v>
      </c>
      <c r="B217" s="2" t="s">
        <v>1644</v>
      </c>
      <c r="C217" s="2" t="s">
        <v>1642</v>
      </c>
      <c r="D217" s="2" t="s">
        <v>491</v>
      </c>
      <c r="E217" s="2" t="s">
        <v>125</v>
      </c>
      <c r="F217" s="2" t="s">
        <v>126</v>
      </c>
      <c r="G217" s="2" t="s">
        <v>126</v>
      </c>
      <c r="H217" s="2">
        <v>1</v>
      </c>
      <c r="I217" s="2" t="s">
        <v>162</v>
      </c>
      <c r="J217" s="2" t="s">
        <v>127</v>
      </c>
      <c r="K217" s="2" t="s">
        <v>128</v>
      </c>
      <c r="L217" s="2" t="s">
        <v>182</v>
      </c>
      <c r="M217" s="2" t="s">
        <v>1643</v>
      </c>
      <c r="N217" s="2">
        <v>2023020389</v>
      </c>
      <c r="O217" s="2">
        <v>11962189248</v>
      </c>
      <c r="P217" s="2">
        <v>397997139</v>
      </c>
      <c r="Q217" s="2">
        <v>57528116866</v>
      </c>
      <c r="R217" s="7">
        <v>38354</v>
      </c>
      <c r="S217" s="2" t="s">
        <v>224</v>
      </c>
      <c r="T217" s="2" t="s">
        <v>133</v>
      </c>
      <c r="U217" s="2" t="s">
        <v>1645</v>
      </c>
      <c r="V217" s="8" t="s">
        <v>1646</v>
      </c>
      <c r="W217" s="2" t="s">
        <v>369</v>
      </c>
      <c r="X217" s="2" t="s">
        <v>137</v>
      </c>
      <c r="Y217" s="2" t="s">
        <v>138</v>
      </c>
      <c r="Z217" s="2" t="s">
        <v>139</v>
      </c>
      <c r="AB217" s="2">
        <v>3</v>
      </c>
      <c r="AC217" s="2">
        <v>3</v>
      </c>
      <c r="AD217" s="2">
        <f t="shared" si="0"/>
        <v>6</v>
      </c>
      <c r="AF217" s="2">
        <f t="shared" si="1"/>
        <v>6</v>
      </c>
      <c r="AG217" s="2" t="str">
        <f t="shared" si="2"/>
        <v>Ok</v>
      </c>
      <c r="AH217" s="2" t="s">
        <v>140</v>
      </c>
      <c r="AI217" s="2">
        <v>0</v>
      </c>
      <c r="AJ217" s="2" t="s">
        <v>141</v>
      </c>
      <c r="AK217" s="2">
        <f>IFERROR(VLOOKUP(AJ217,Dicionário!A:B,2,0),"Conferir")</f>
        <v>2</v>
      </c>
      <c r="AL217" s="2">
        <v>0</v>
      </c>
      <c r="AM217" s="2" t="s">
        <v>141</v>
      </c>
      <c r="AN217" s="9">
        <f>IFERROR(VLOOKUP(AM217,Dicionário!A:B,2,0),"Conferir")</f>
        <v>2</v>
      </c>
      <c r="AO217" s="2">
        <v>1744</v>
      </c>
      <c r="AP217" s="2" t="s">
        <v>142</v>
      </c>
      <c r="AQ217" s="2">
        <f>IFERROR(VLOOKUP(AP217,Dicionário!A:B,2,0),"Conferir")</f>
        <v>2</v>
      </c>
      <c r="AR217" s="2">
        <v>0</v>
      </c>
      <c r="AS217" s="2" t="s">
        <v>141</v>
      </c>
      <c r="AT217" s="9">
        <f>IFERROR(VLOOKUP(AS217,Dicionário!A:B,2,0),"Conferir")</f>
        <v>2</v>
      </c>
      <c r="AU217" s="2">
        <v>0</v>
      </c>
      <c r="AV217" s="2">
        <f t="shared" si="22"/>
        <v>0</v>
      </c>
      <c r="AW217" s="2" t="s">
        <v>141</v>
      </c>
      <c r="AX217" s="9">
        <f>IFERROR(VLOOKUP(AW217,Dicionário!A:B,2,0),"Conferir")</f>
        <v>2</v>
      </c>
      <c r="AY217" s="2">
        <v>0</v>
      </c>
      <c r="AZ217" s="2" t="s">
        <v>141</v>
      </c>
      <c r="BA217" s="10">
        <f>IFERROR(VLOOKUP(AZ217,Dicionário!A:B,2,0),"Conferir")</f>
        <v>2</v>
      </c>
      <c r="BB217" s="2">
        <v>0</v>
      </c>
      <c r="BC217" s="2" t="s">
        <v>141</v>
      </c>
      <c r="BD217" s="10">
        <f>IFERROR(VLOOKUP(BC217,Dicionário!A:B,2,0),"Conferir")</f>
        <v>2</v>
      </c>
      <c r="BF217" s="2">
        <v>0</v>
      </c>
      <c r="BG217" s="2" t="s">
        <v>265</v>
      </c>
      <c r="BH217" s="10">
        <f>IFERROR(VLOOKUP(BG217,Dicionário!$A:$B,2,0),"CONFERIR")</f>
        <v>3</v>
      </c>
      <c r="BI217" s="2">
        <v>0</v>
      </c>
      <c r="BJ217" s="2" t="s">
        <v>238</v>
      </c>
      <c r="BK217" s="10">
        <f>IFERROR(VLOOKUP(BJ217,Dicionário!$A:$B,2,0),"CONFERIR")</f>
        <v>2</v>
      </c>
      <c r="BL217" s="2">
        <v>0</v>
      </c>
      <c r="BM217" s="2" t="s">
        <v>150</v>
      </c>
      <c r="BN217" s="10">
        <f>IFERROR(VLOOKUP(BM217,Dicionário!$A:$B,2,0),"CONFERIR")</f>
        <v>2</v>
      </c>
      <c r="BO217" s="2">
        <v>140</v>
      </c>
      <c r="BP217" s="2" t="s">
        <v>146</v>
      </c>
      <c r="BQ217" s="10">
        <f>IFERROR(VLOOKUP(BP217,Dicionário!$A:$B,2,0),"CONFERIR")</f>
        <v>2</v>
      </c>
      <c r="BR217" s="2">
        <v>146</v>
      </c>
      <c r="BS217" s="2" t="s">
        <v>146</v>
      </c>
      <c r="BT217" s="10">
        <f>IFERROR(VLOOKUP(BS217,Dicionário!$A:$B,2,0),"CONFERIR")</f>
        <v>2</v>
      </c>
      <c r="BU217" s="2">
        <v>52</v>
      </c>
      <c r="BV217" s="2" t="s">
        <v>150</v>
      </c>
      <c r="BW217" s="10">
        <f>IFERROR(VLOOKUP(BV217,Dicionário!$A:$B,2,0),"CONFERIR")</f>
        <v>2</v>
      </c>
      <c r="BX217" s="2" t="s">
        <v>148</v>
      </c>
      <c r="BY217" s="2">
        <v>0</v>
      </c>
      <c r="BZ217" s="2" t="s">
        <v>150</v>
      </c>
      <c r="CA217" s="10">
        <f>IFERROR(VLOOKUP(BZ217,Dicionário!$A:$B,2,0),"CONFERIR")</f>
        <v>2</v>
      </c>
      <c r="CB217" s="2">
        <v>0</v>
      </c>
      <c r="CC217" s="2">
        <v>0</v>
      </c>
      <c r="CD217" s="2" t="s">
        <v>150</v>
      </c>
      <c r="CE217" s="10">
        <f>IFERROR(VLOOKUP(CD217,Dicionário!$A:$B,2,0),"CONFERIR")</f>
        <v>2</v>
      </c>
      <c r="CF217" s="2">
        <v>0</v>
      </c>
      <c r="CG217" s="2" t="s">
        <v>150</v>
      </c>
      <c r="CH217" s="10">
        <f>IFERROR(VLOOKUP(CG217,Dicionário!$A:$B,2,0),"CONFERIR")</f>
        <v>2</v>
      </c>
      <c r="CI217" s="2">
        <v>140</v>
      </c>
      <c r="CJ217" s="2" t="s">
        <v>175</v>
      </c>
      <c r="CK217" s="10">
        <f>IFERROR(VLOOKUP(CJ217,Dicionário!$A:$B,2,0),"CONFERIR")</f>
        <v>2</v>
      </c>
      <c r="CL217" s="2" t="s">
        <v>1647</v>
      </c>
      <c r="CM217" s="2">
        <v>0</v>
      </c>
      <c r="CN217" s="2">
        <v>0</v>
      </c>
      <c r="CO217" s="2">
        <v>0</v>
      </c>
      <c r="CP217" s="2" t="s">
        <v>150</v>
      </c>
      <c r="CQ217" s="10">
        <f>IFERROR(VLOOKUP(CP217,Dicionário!$A:$B,2,0),"CONFERIR")</f>
        <v>2</v>
      </c>
      <c r="CR217" s="2">
        <v>0</v>
      </c>
      <c r="CS217" s="2" t="s">
        <v>150</v>
      </c>
      <c r="CT217" s="10">
        <f>IFERROR(VLOOKUP(CS217,Dicionário!A:B,2,0),"Conferir")</f>
        <v>2</v>
      </c>
      <c r="CU217" s="2">
        <v>0</v>
      </c>
      <c r="CV217" s="2" t="s">
        <v>150</v>
      </c>
      <c r="CW217" s="10">
        <f>IFERROR(VLOOKUP(CV217,Dicionário!A:B,2,0),"Conferir")</f>
        <v>2</v>
      </c>
      <c r="CX217" s="2">
        <f t="shared" si="4"/>
        <v>0</v>
      </c>
      <c r="CY217" s="2">
        <v>0</v>
      </c>
      <c r="CZ217" s="2" t="s">
        <v>150</v>
      </c>
      <c r="DA217" s="10">
        <f>IFERROR(VLOOKUP(CZ217,Dicionário!$A:$B,2,0),"CONFERIR")</f>
        <v>2</v>
      </c>
      <c r="DC217" s="2" t="s">
        <v>155</v>
      </c>
      <c r="DD217" s="2" t="s">
        <v>155</v>
      </c>
      <c r="DE217" s="10">
        <f>IFERROR(VLOOKUP(DD217,Dicionário!A:B,2,0),"Conferir")</f>
        <v>1</v>
      </c>
      <c r="DF217" s="2" t="s">
        <v>156</v>
      </c>
      <c r="DH217" s="2" t="s">
        <v>157</v>
      </c>
      <c r="DI217" s="10">
        <f>IFERROR(VLOOKUP(DH217,Dicionário!$A:$B,2,0),"CONFERIR")</f>
        <v>2</v>
      </c>
      <c r="DJ217" s="2" t="s">
        <v>158</v>
      </c>
      <c r="DK217" s="10">
        <f>IFERROR(VLOOKUP(DJ217,Dicionário!A:B,2,0),"Conferir")</f>
        <v>5</v>
      </c>
      <c r="DL217" s="2" t="s">
        <v>206</v>
      </c>
      <c r="DM217" s="10">
        <f>IFERROR(VLOOKUP(DL217,Dicionário!A:B,2,0),"Conferir")</f>
        <v>7</v>
      </c>
      <c r="DN217" s="2" t="s">
        <v>126</v>
      </c>
      <c r="DO217" s="10">
        <f>IFERROR(VLOOKUP(DN217,Dicionário!A:B,2,0),"Conferir")</f>
        <v>2</v>
      </c>
      <c r="DP217" s="2" t="s">
        <v>125</v>
      </c>
      <c r="DQ217" s="10">
        <f>IFERROR(VLOOKUP(DP217,Dicionário!A:B,2,0),"Conferir")</f>
        <v>1</v>
      </c>
      <c r="DS217" s="2">
        <f t="shared" si="5"/>
        <v>1744</v>
      </c>
      <c r="DT217" s="2">
        <f t="shared" si="6"/>
        <v>478</v>
      </c>
      <c r="DU217" s="2">
        <v>18</v>
      </c>
      <c r="DV217" s="2">
        <v>2022</v>
      </c>
    </row>
    <row r="218" spans="1:126" ht="13" x14ac:dyDescent="0.15">
      <c r="A218" s="6">
        <v>44965.610409814813</v>
      </c>
      <c r="B218" s="2" t="s">
        <v>1651</v>
      </c>
      <c r="C218" s="2" t="s">
        <v>1648</v>
      </c>
      <c r="D218" s="2" t="s">
        <v>934</v>
      </c>
      <c r="E218" s="2" t="s">
        <v>125</v>
      </c>
      <c r="F218" s="2" t="s">
        <v>126</v>
      </c>
      <c r="G218" s="2" t="s">
        <v>1649</v>
      </c>
      <c r="H218" s="2">
        <v>3</v>
      </c>
      <c r="I218" s="2">
        <v>1</v>
      </c>
      <c r="J218" s="2" t="s">
        <v>127</v>
      </c>
      <c r="K218" s="2" t="s">
        <v>221</v>
      </c>
      <c r="L218" s="2" t="s">
        <v>163</v>
      </c>
      <c r="M218" s="2" t="s">
        <v>1650</v>
      </c>
      <c r="N218" s="2">
        <v>2023020390</v>
      </c>
      <c r="O218" s="2">
        <v>11981282507</v>
      </c>
      <c r="P218" s="2">
        <v>579705985</v>
      </c>
      <c r="Q218" s="2">
        <v>50856500852</v>
      </c>
      <c r="R218" s="7">
        <v>38077</v>
      </c>
      <c r="S218" s="2" t="s">
        <v>224</v>
      </c>
      <c r="T218" s="2" t="s">
        <v>133</v>
      </c>
      <c r="U218" s="2" t="s">
        <v>1652</v>
      </c>
      <c r="V218" s="8" t="s">
        <v>1653</v>
      </c>
      <c r="W218" s="2" t="s">
        <v>168</v>
      </c>
      <c r="X218" s="2" t="s">
        <v>137</v>
      </c>
      <c r="Y218" s="2" t="s">
        <v>138</v>
      </c>
      <c r="Z218" s="2" t="s">
        <v>139</v>
      </c>
      <c r="AB218" s="2">
        <v>4</v>
      </c>
      <c r="AC218" s="2">
        <v>3</v>
      </c>
      <c r="AD218" s="2">
        <f t="shared" si="0"/>
        <v>6</v>
      </c>
      <c r="AF218" s="2">
        <f t="shared" si="1"/>
        <v>6</v>
      </c>
      <c r="AG218" s="2" t="str">
        <f t="shared" si="2"/>
        <v>Ok</v>
      </c>
      <c r="AH218" s="2" t="s">
        <v>140</v>
      </c>
      <c r="AI218" s="2">
        <v>0</v>
      </c>
      <c r="AJ218" s="2" t="s">
        <v>141</v>
      </c>
      <c r="AK218" s="2">
        <f>IFERROR(VLOOKUP(AJ218,Dicionário!A:B,2,0),"Conferir")</f>
        <v>2</v>
      </c>
      <c r="AL218" s="2">
        <v>0</v>
      </c>
      <c r="AM218" s="2" t="s">
        <v>141</v>
      </c>
      <c r="AN218" s="9">
        <f>IFERROR(VLOOKUP(AM218,Dicionário!A:B,2,0),"Conferir")</f>
        <v>2</v>
      </c>
      <c r="AO218" s="2">
        <v>1515</v>
      </c>
      <c r="AP218" s="2" t="s">
        <v>142</v>
      </c>
      <c r="AQ218" s="2">
        <f>IFERROR(VLOOKUP(AP218,Dicionário!A:B,2,0),"Conferir")</f>
        <v>2</v>
      </c>
      <c r="AR218" s="2">
        <v>0</v>
      </c>
      <c r="AS218" s="2" t="s">
        <v>141</v>
      </c>
      <c r="AT218" s="9">
        <f>IFERROR(VLOOKUP(AS218,Dicionário!A:B,2,0),"Conferir")</f>
        <v>2</v>
      </c>
      <c r="AU218" s="2">
        <v>0</v>
      </c>
      <c r="AV218" s="2">
        <f t="shared" si="22"/>
        <v>0</v>
      </c>
      <c r="AW218" s="2" t="s">
        <v>141</v>
      </c>
      <c r="AX218" s="9">
        <f>IFERROR(VLOOKUP(AW218,Dicionário!A:B,2,0),"Conferir")</f>
        <v>2</v>
      </c>
      <c r="AY218" s="2">
        <v>0</v>
      </c>
      <c r="AZ218" s="2" t="s">
        <v>141</v>
      </c>
      <c r="BA218" s="10">
        <f>IFERROR(VLOOKUP(AZ218,Dicionário!A:B,2,0),"Conferir")</f>
        <v>2</v>
      </c>
      <c r="BB218" s="2">
        <v>0</v>
      </c>
      <c r="BC218" s="2" t="s">
        <v>141</v>
      </c>
      <c r="BD218" s="10">
        <f>IFERROR(VLOOKUP(BC218,Dicionário!A:B,2,0),"Conferir")</f>
        <v>2</v>
      </c>
      <c r="BF218" s="2">
        <v>0</v>
      </c>
      <c r="BG218" s="2" t="s">
        <v>237</v>
      </c>
      <c r="BH218" s="10">
        <f>IFERROR(VLOOKUP(BG218,Dicionário!$A:$B,2,0),"CONFERIR")</f>
        <v>4</v>
      </c>
      <c r="BI218" s="2">
        <v>0</v>
      </c>
      <c r="BJ218" s="2" t="s">
        <v>238</v>
      </c>
      <c r="BK218" s="10">
        <f>IFERROR(VLOOKUP(BJ218,Dicionário!$A:$B,2,0),"CONFERIR")</f>
        <v>2</v>
      </c>
      <c r="BL218" s="2">
        <v>0</v>
      </c>
      <c r="BM218" s="2" t="s">
        <v>444</v>
      </c>
      <c r="BN218" s="10">
        <f>IFERROR(VLOOKUP(BM218,Dicionário!$A:$B,2,0),"CONFERIR")</f>
        <v>2</v>
      </c>
      <c r="BO218" s="2">
        <v>0</v>
      </c>
      <c r="BP218" s="2" t="s">
        <v>578</v>
      </c>
      <c r="BQ218" s="10">
        <f>IFERROR(VLOOKUP(BP218,Dicionário!$A:$B,2,0),"CONFERIR")</f>
        <v>2</v>
      </c>
      <c r="BR218" s="2">
        <v>80</v>
      </c>
      <c r="BS218" s="2" t="s">
        <v>146</v>
      </c>
      <c r="BT218" s="10">
        <f>IFERROR(VLOOKUP(BS218,Dicionário!$A:$B,2,0),"CONFERIR")</f>
        <v>2</v>
      </c>
      <c r="BU218" s="2">
        <v>0</v>
      </c>
      <c r="BV218" s="2" t="s">
        <v>150</v>
      </c>
      <c r="BW218" s="10">
        <f>IFERROR(VLOOKUP(BV218,Dicionário!$A:$B,2,0),"CONFERIR")</f>
        <v>2</v>
      </c>
      <c r="BX218" s="2" t="s">
        <v>1654</v>
      </c>
      <c r="BY218" s="2">
        <v>0</v>
      </c>
      <c r="BZ218" s="2" t="s">
        <v>150</v>
      </c>
      <c r="CA218" s="10">
        <f>IFERROR(VLOOKUP(BZ218,Dicionário!$A:$B,2,0),"CONFERIR")</f>
        <v>2</v>
      </c>
      <c r="CB218" s="2">
        <v>106</v>
      </c>
      <c r="CC218" s="2">
        <v>0</v>
      </c>
      <c r="CD218" s="2" t="s">
        <v>150</v>
      </c>
      <c r="CE218" s="10">
        <f>IFERROR(VLOOKUP(CD218,Dicionário!$A:$B,2,0),"CONFERIR")</f>
        <v>2</v>
      </c>
      <c r="CF218" s="2">
        <v>0</v>
      </c>
      <c r="CG218" s="2" t="s">
        <v>150</v>
      </c>
      <c r="CH218" s="10">
        <f>IFERROR(VLOOKUP(CG218,Dicionário!$A:$B,2,0),"CONFERIR")</f>
        <v>2</v>
      </c>
      <c r="CI218" s="2">
        <v>0</v>
      </c>
      <c r="CJ218" s="2" t="s">
        <v>150</v>
      </c>
      <c r="CK218" s="10">
        <f>IFERROR(VLOOKUP(CJ218,Dicionário!$A:$B,2,0),"CONFERIR")</f>
        <v>2</v>
      </c>
      <c r="CM218" s="2">
        <v>0</v>
      </c>
      <c r="CN218" s="2">
        <v>0</v>
      </c>
      <c r="CO218" s="2">
        <v>0</v>
      </c>
      <c r="CP218" s="2" t="s">
        <v>150</v>
      </c>
      <c r="CQ218" s="10">
        <f>IFERROR(VLOOKUP(CP218,Dicionário!$A:$B,2,0),"CONFERIR")</f>
        <v>2</v>
      </c>
      <c r="CR218" s="2">
        <v>0</v>
      </c>
      <c r="CS218" s="2" t="s">
        <v>150</v>
      </c>
      <c r="CT218" s="10">
        <f>IFERROR(VLOOKUP(CS218,Dicionário!A:B,2,0),"Conferir")</f>
        <v>2</v>
      </c>
      <c r="CU218" s="2">
        <v>0</v>
      </c>
      <c r="CV218" s="2" t="s">
        <v>150</v>
      </c>
      <c r="CW218" s="10">
        <f>IFERROR(VLOOKUP(CV218,Dicionário!A:B,2,0),"Conferir")</f>
        <v>2</v>
      </c>
      <c r="CX218" s="2">
        <f t="shared" si="4"/>
        <v>0</v>
      </c>
      <c r="CY218" s="2">
        <v>0</v>
      </c>
      <c r="CZ218" s="2" t="s">
        <v>150</v>
      </c>
      <c r="DA218" s="10">
        <f>IFERROR(VLOOKUP(CZ218,Dicionário!$A:$B,2,0),"CONFERIR")</f>
        <v>2</v>
      </c>
      <c r="DC218" s="2" t="s">
        <v>155</v>
      </c>
      <c r="DD218" s="2" t="s">
        <v>155</v>
      </c>
      <c r="DE218" s="10">
        <f>IFERROR(VLOOKUP(DD218,Dicionário!A:B,2,0),"Conferir")</f>
        <v>1</v>
      </c>
      <c r="DF218" s="2" t="s">
        <v>156</v>
      </c>
      <c r="DH218" s="2" t="s">
        <v>157</v>
      </c>
      <c r="DI218" s="10">
        <f>IFERROR(VLOOKUP(DH218,Dicionário!$A:$B,2,0),"CONFERIR")</f>
        <v>2</v>
      </c>
      <c r="DJ218" s="2" t="s">
        <v>319</v>
      </c>
      <c r="DK218" s="10">
        <f>IFERROR(VLOOKUP(DJ218,Dicionário!A:B,2,0),"Conferir")</f>
        <v>3</v>
      </c>
      <c r="DL218" s="2" t="s">
        <v>158</v>
      </c>
      <c r="DM218" s="10">
        <f>IFERROR(VLOOKUP(DL218,Dicionário!A:B,2,0),"Conferir")</f>
        <v>5</v>
      </c>
      <c r="DN218" s="2" t="s">
        <v>126</v>
      </c>
      <c r="DO218" s="10">
        <f>IFERROR(VLOOKUP(DN218,Dicionário!A:B,2,0),"Conferir")</f>
        <v>2</v>
      </c>
      <c r="DP218" s="2" t="s">
        <v>126</v>
      </c>
      <c r="DQ218" s="10">
        <f>IFERROR(VLOOKUP(DP218,Dicionário!A:B,2,0),"Conferir")</f>
        <v>2</v>
      </c>
      <c r="DS218" s="2">
        <f t="shared" si="5"/>
        <v>1515</v>
      </c>
      <c r="DT218" s="2">
        <f t="shared" si="6"/>
        <v>186</v>
      </c>
      <c r="DU218" s="2">
        <v>19</v>
      </c>
      <c r="DV218" s="2">
        <v>2022</v>
      </c>
    </row>
    <row r="219" spans="1:126" ht="13" x14ac:dyDescent="0.15">
      <c r="A219" s="6">
        <v>44967.360912546297</v>
      </c>
      <c r="B219" s="2" t="s">
        <v>1676</v>
      </c>
      <c r="C219" s="2" t="s">
        <v>1673</v>
      </c>
      <c r="D219" s="2" t="s">
        <v>192</v>
      </c>
      <c r="E219" s="2" t="s">
        <v>125</v>
      </c>
      <c r="F219" s="2" t="s">
        <v>126</v>
      </c>
      <c r="G219" s="2" t="s">
        <v>1674</v>
      </c>
      <c r="H219" s="2">
        <v>1</v>
      </c>
      <c r="I219" s="2">
        <v>3</v>
      </c>
      <c r="J219" s="2" t="s">
        <v>127</v>
      </c>
      <c r="K219" s="2" t="s">
        <v>128</v>
      </c>
      <c r="L219" s="2" t="s">
        <v>163</v>
      </c>
      <c r="M219" s="2" t="s">
        <v>1675</v>
      </c>
      <c r="N219" s="2">
        <v>2023020395</v>
      </c>
      <c r="O219" s="2">
        <v>11937050487</v>
      </c>
      <c r="P219" s="2">
        <v>529841022</v>
      </c>
      <c r="Q219" s="2">
        <v>48903325885</v>
      </c>
      <c r="R219" s="7">
        <v>38108</v>
      </c>
      <c r="S219" s="2" t="s">
        <v>132</v>
      </c>
      <c r="T219" s="2" t="s">
        <v>133</v>
      </c>
      <c r="U219" s="2" t="s">
        <v>1677</v>
      </c>
      <c r="V219" s="8" t="s">
        <v>1678</v>
      </c>
      <c r="W219" s="2" t="s">
        <v>168</v>
      </c>
      <c r="X219" s="2" t="s">
        <v>137</v>
      </c>
      <c r="Y219" s="2" t="s">
        <v>138</v>
      </c>
      <c r="Z219" s="2" t="s">
        <v>139</v>
      </c>
      <c r="AA219" s="2" t="s">
        <v>1679</v>
      </c>
      <c r="AB219" s="2">
        <v>4</v>
      </c>
      <c r="AC219" s="2">
        <v>4</v>
      </c>
      <c r="AD219" s="2">
        <f t="shared" si="0"/>
        <v>8</v>
      </c>
      <c r="AF219" s="2">
        <f t="shared" si="1"/>
        <v>8</v>
      </c>
      <c r="AG219" s="2" t="str">
        <f t="shared" si="2"/>
        <v>Ok</v>
      </c>
      <c r="AH219" s="2" t="s">
        <v>169</v>
      </c>
      <c r="AI219" s="2">
        <v>1531</v>
      </c>
      <c r="AJ219" s="2" t="s">
        <v>142</v>
      </c>
      <c r="AK219" s="2">
        <f>IFERROR(VLOOKUP(AJ219,Dicionário!A:B,2,0),"Conferir")</f>
        <v>2</v>
      </c>
      <c r="AL219" s="2">
        <v>1500</v>
      </c>
      <c r="AM219" s="2" t="s">
        <v>170</v>
      </c>
      <c r="AN219" s="9">
        <f>IFERROR(VLOOKUP(AM219,Dicionário!A:B,2,0),"Conferir")</f>
        <v>2</v>
      </c>
      <c r="AO219" s="2">
        <v>0</v>
      </c>
      <c r="AP219" s="2" t="s">
        <v>141</v>
      </c>
      <c r="AQ219" s="2">
        <f>IFERROR(VLOOKUP(AP219,Dicionário!A:B,2,0),"Conferir")</f>
        <v>2</v>
      </c>
      <c r="AR219" s="2">
        <v>0</v>
      </c>
      <c r="AS219" s="2" t="s">
        <v>141</v>
      </c>
      <c r="AT219" s="9">
        <f>IFERROR(VLOOKUP(AS219,Dicionário!A:B,2,0),"Conferir")</f>
        <v>2</v>
      </c>
      <c r="AU219" s="2">
        <v>0</v>
      </c>
      <c r="AV219" s="2">
        <f t="shared" si="22"/>
        <v>0</v>
      </c>
      <c r="AW219" s="2" t="s">
        <v>141</v>
      </c>
      <c r="AX219" s="9">
        <f>IFERROR(VLOOKUP(AW219,Dicionário!A:B,2,0),"Conferir")</f>
        <v>2</v>
      </c>
      <c r="AY219" s="2">
        <v>2835</v>
      </c>
      <c r="AZ219" s="2" t="s">
        <v>200</v>
      </c>
      <c r="BA219" s="10">
        <f>IFERROR(VLOOKUP(AZ219,Dicionário!A:B,2,0),"Conferir")</f>
        <v>0</v>
      </c>
      <c r="BB219" s="2">
        <v>0</v>
      </c>
      <c r="BC219" s="2" t="s">
        <v>141</v>
      </c>
      <c r="BD219" s="10">
        <f>IFERROR(VLOOKUP(BC219,Dicionário!A:B,2,0),"Conferir")</f>
        <v>2</v>
      </c>
      <c r="BE219" s="2" t="s">
        <v>1680</v>
      </c>
      <c r="BF219" s="2">
        <v>0</v>
      </c>
      <c r="BG219" s="2" t="s">
        <v>143</v>
      </c>
      <c r="BH219" s="10">
        <f>IFERROR(VLOOKUP(BG219,Dicionário!$A:$B,2,0),"CONFERIR")</f>
        <v>1</v>
      </c>
      <c r="BI219" s="2">
        <v>0</v>
      </c>
      <c r="BJ219" s="2" t="s">
        <v>144</v>
      </c>
      <c r="BK219" s="10">
        <f>IFERROR(VLOOKUP(BJ219,Dicionário!$A:$B,2,0),"CONFERIR")</f>
        <v>2</v>
      </c>
      <c r="BL219" s="2">
        <v>432</v>
      </c>
      <c r="BM219" s="2" t="s">
        <v>145</v>
      </c>
      <c r="BN219" s="10">
        <f>IFERROR(VLOOKUP(BM219,Dicionário!$A:$B,2,0),"CONFERIR")</f>
        <v>2</v>
      </c>
      <c r="BO219" s="2">
        <v>0</v>
      </c>
      <c r="BP219" s="2" t="s">
        <v>146</v>
      </c>
      <c r="BQ219" s="10">
        <f>IFERROR(VLOOKUP(BP219,Dicionário!$A:$B,2,0),"CONFERIR")</f>
        <v>2</v>
      </c>
      <c r="BR219" s="2">
        <v>249</v>
      </c>
      <c r="BS219" s="2" t="s">
        <v>146</v>
      </c>
      <c r="BT219" s="10">
        <f>IFERROR(VLOOKUP(BS219,Dicionário!$A:$B,2,0),"CONFERIR")</f>
        <v>2</v>
      </c>
      <c r="BU219" s="2">
        <v>230</v>
      </c>
      <c r="BV219" s="2" t="s">
        <v>147</v>
      </c>
      <c r="BW219" s="10">
        <f>IFERROR(VLOOKUP(BV219,Dicionário!$A:$B,2,0),"CONFERIR")</f>
        <v>2</v>
      </c>
      <c r="BX219" s="2" t="s">
        <v>148</v>
      </c>
      <c r="BY219" s="2">
        <v>0</v>
      </c>
      <c r="BZ219" s="2" t="s">
        <v>149</v>
      </c>
      <c r="CA219" s="10">
        <f>IFERROR(VLOOKUP(BZ219,Dicionário!$A:$B,2,0),"CONFERIR")</f>
        <v>2</v>
      </c>
      <c r="CB219" s="2">
        <v>200</v>
      </c>
      <c r="CC219" s="2">
        <v>0</v>
      </c>
      <c r="CD219" s="2" t="s">
        <v>150</v>
      </c>
      <c r="CE219" s="10">
        <f>IFERROR(VLOOKUP(CD219,Dicionário!$A:$B,2,0),"CONFERIR")</f>
        <v>2</v>
      </c>
      <c r="CF219" s="2">
        <v>886</v>
      </c>
      <c r="CG219" s="2" t="s">
        <v>297</v>
      </c>
      <c r="CH219" s="10">
        <f>IFERROR(VLOOKUP(CG219,Dicionário!$A:$B,2,0),"CONFERIR")</f>
        <v>2</v>
      </c>
      <c r="CI219" s="2">
        <v>900</v>
      </c>
      <c r="CJ219" s="2" t="s">
        <v>152</v>
      </c>
      <c r="CK219" s="10">
        <f>IFERROR(VLOOKUP(CJ219,Dicionário!$A:$B,2,0),"CONFERIR")</f>
        <v>2</v>
      </c>
      <c r="CL219" s="2" t="s">
        <v>1681</v>
      </c>
      <c r="CM219" s="2">
        <v>1</v>
      </c>
      <c r="CN219" s="2">
        <v>0</v>
      </c>
      <c r="CO219" s="2">
        <v>0</v>
      </c>
      <c r="CP219" s="2" t="s">
        <v>150</v>
      </c>
      <c r="CQ219" s="10">
        <f>IFERROR(VLOOKUP(CP219,Dicionário!$A:$B,2,0),"CONFERIR")</f>
        <v>2</v>
      </c>
      <c r="CR219" s="2">
        <v>0</v>
      </c>
      <c r="CS219" s="2" t="s">
        <v>150</v>
      </c>
      <c r="CT219" s="10">
        <f>IFERROR(VLOOKUP(CS219,Dicionário!A:B,2,0),"Conferir")</f>
        <v>2</v>
      </c>
      <c r="CU219" s="2">
        <v>0</v>
      </c>
      <c r="CV219" s="2" t="s">
        <v>150</v>
      </c>
      <c r="CW219" s="10">
        <f>IFERROR(VLOOKUP(CV219,Dicionário!A:B,2,0),"Conferir")</f>
        <v>2</v>
      </c>
      <c r="CX219" s="2">
        <f t="shared" si="4"/>
        <v>0</v>
      </c>
      <c r="CY219" s="2">
        <v>0</v>
      </c>
      <c r="CZ219" s="2" t="s">
        <v>150</v>
      </c>
      <c r="DA219" s="10">
        <f>IFERROR(VLOOKUP(CZ219,Dicionário!$A:$B,2,0),"CONFERIR")</f>
        <v>2</v>
      </c>
      <c r="DB219" s="2" t="s">
        <v>1682</v>
      </c>
      <c r="DC219" s="2" t="s">
        <v>203</v>
      </c>
      <c r="DD219" s="2" t="s">
        <v>155</v>
      </c>
      <c r="DE219" s="10">
        <f>IFERROR(VLOOKUP(DD219,Dicionário!A:B,2,0),"Conferir")</f>
        <v>1</v>
      </c>
      <c r="DF219" s="2" t="s">
        <v>156</v>
      </c>
      <c r="DH219" s="2" t="s">
        <v>205</v>
      </c>
      <c r="DI219" s="10">
        <f>IFERROR(VLOOKUP(DH219,Dicionário!$A:$B,2,0),"CONFERIR")</f>
        <v>1</v>
      </c>
      <c r="DJ219" s="2" t="s">
        <v>158</v>
      </c>
      <c r="DK219" s="10">
        <f>IFERROR(VLOOKUP(DJ219,Dicionário!A:B,2,0),"Conferir")</f>
        <v>5</v>
      </c>
      <c r="DL219" s="2" t="s">
        <v>158</v>
      </c>
      <c r="DM219" s="10">
        <f>IFERROR(VLOOKUP(DL219,Dicionário!A:B,2,0),"Conferir")</f>
        <v>5</v>
      </c>
      <c r="DN219" s="2" t="s">
        <v>125</v>
      </c>
      <c r="DO219" s="10">
        <f>IFERROR(VLOOKUP(DN219,Dicionário!A:B,2,0),"Conferir")</f>
        <v>1</v>
      </c>
      <c r="DP219" s="2" t="s">
        <v>125</v>
      </c>
      <c r="DQ219" s="10">
        <f>IFERROR(VLOOKUP(DP219,Dicionário!A:B,2,0),"Conferir")</f>
        <v>1</v>
      </c>
      <c r="DR219" s="2" t="s">
        <v>1683</v>
      </c>
      <c r="DS219" s="2">
        <f t="shared" si="5"/>
        <v>4335</v>
      </c>
      <c r="DT219" s="2">
        <f t="shared" si="6"/>
        <v>2897</v>
      </c>
      <c r="DU219" s="2">
        <v>19</v>
      </c>
      <c r="DV219" s="2">
        <v>2022</v>
      </c>
    </row>
    <row r="220" spans="1:126" ht="13" x14ac:dyDescent="0.15">
      <c r="A220" s="6">
        <v>44966.529314537038</v>
      </c>
      <c r="B220" s="2" t="s">
        <v>1701</v>
      </c>
      <c r="C220" s="2" t="s">
        <v>1699</v>
      </c>
      <c r="D220" s="2" t="s">
        <v>231</v>
      </c>
      <c r="E220" s="2" t="s">
        <v>125</v>
      </c>
      <c r="F220" s="2" t="s">
        <v>126</v>
      </c>
      <c r="G220" s="2" t="s">
        <v>126</v>
      </c>
      <c r="H220" s="2" t="s">
        <v>162</v>
      </c>
      <c r="I220" s="2" t="s">
        <v>162</v>
      </c>
      <c r="J220" s="2" t="s">
        <v>127</v>
      </c>
      <c r="K220" s="2" t="s">
        <v>128</v>
      </c>
      <c r="L220" s="2" t="s">
        <v>163</v>
      </c>
      <c r="M220" s="2" t="s">
        <v>1700</v>
      </c>
      <c r="N220" s="2">
        <v>2023020399</v>
      </c>
      <c r="O220" s="2">
        <v>11958431405</v>
      </c>
      <c r="P220" s="2">
        <v>503176837</v>
      </c>
      <c r="Q220" s="2">
        <v>41050302800</v>
      </c>
      <c r="R220" s="7">
        <v>38789</v>
      </c>
      <c r="S220" s="2" t="s">
        <v>132</v>
      </c>
      <c r="T220" s="2" t="s">
        <v>133</v>
      </c>
      <c r="U220" s="2" t="s">
        <v>1702</v>
      </c>
      <c r="V220" s="8" t="s">
        <v>1703</v>
      </c>
      <c r="W220" s="2" t="s">
        <v>168</v>
      </c>
      <c r="X220" s="2" t="s">
        <v>137</v>
      </c>
      <c r="Y220" s="2" t="s">
        <v>138</v>
      </c>
      <c r="Z220" s="2" t="s">
        <v>139</v>
      </c>
      <c r="AB220" s="2">
        <v>2</v>
      </c>
      <c r="AC220" s="2">
        <v>2</v>
      </c>
      <c r="AD220" s="2">
        <f t="shared" si="0"/>
        <v>4</v>
      </c>
      <c r="AF220" s="2">
        <f t="shared" si="1"/>
        <v>4</v>
      </c>
      <c r="AG220" s="2" t="str">
        <f t="shared" si="2"/>
        <v>Ok</v>
      </c>
      <c r="AH220" s="2" t="s">
        <v>140</v>
      </c>
      <c r="AI220" s="2">
        <v>0</v>
      </c>
      <c r="AJ220" s="2" t="s">
        <v>141</v>
      </c>
      <c r="AK220" s="2">
        <f>IFERROR(VLOOKUP(AJ220,Dicionário!A:B,2,0),"Conferir")</f>
        <v>2</v>
      </c>
      <c r="AL220" s="2">
        <v>0</v>
      </c>
      <c r="AM220" s="2" t="s">
        <v>141</v>
      </c>
      <c r="AN220" s="9">
        <f>IFERROR(VLOOKUP(AM220,Dicionário!A:B,2,0),"Conferir")</f>
        <v>2</v>
      </c>
      <c r="AO220" s="2">
        <v>0</v>
      </c>
      <c r="AP220" s="2" t="s">
        <v>141</v>
      </c>
      <c r="AQ220" s="2">
        <f>IFERROR(VLOOKUP(AP220,Dicionário!A:B,2,0),"Conferir")</f>
        <v>2</v>
      </c>
      <c r="AR220" s="2">
        <v>0</v>
      </c>
      <c r="AS220" s="2" t="s">
        <v>141</v>
      </c>
      <c r="AT220" s="9">
        <f>IFERROR(VLOOKUP(AS220,Dicionário!A:B,2,0),"Conferir")</f>
        <v>2</v>
      </c>
      <c r="AU220" s="2">
        <v>0</v>
      </c>
      <c r="AV220" s="2">
        <f t="shared" si="22"/>
        <v>0</v>
      </c>
      <c r="AW220" s="2" t="s">
        <v>141</v>
      </c>
      <c r="AX220" s="9">
        <f>IFERROR(VLOOKUP(AW220,Dicionário!A:B,2,0),"Conferir")</f>
        <v>2</v>
      </c>
      <c r="AY220" s="2">
        <v>560</v>
      </c>
      <c r="AZ220" s="2" t="s">
        <v>200</v>
      </c>
      <c r="BA220" s="10">
        <f>IFERROR(VLOOKUP(AZ220,Dicionário!A:B,2,0),"Conferir")</f>
        <v>0</v>
      </c>
      <c r="BB220" s="2">
        <v>112</v>
      </c>
      <c r="BC220" s="2" t="s">
        <v>200</v>
      </c>
      <c r="BD220" s="10">
        <f>IFERROR(VLOOKUP(BC220,Dicionário!A:B,2,0),"Conferir")</f>
        <v>0</v>
      </c>
      <c r="BE220" s="2" t="s">
        <v>1704</v>
      </c>
      <c r="BF220" s="2">
        <v>0</v>
      </c>
      <c r="BG220" s="2" t="s">
        <v>143</v>
      </c>
      <c r="BH220" s="10">
        <f>IFERROR(VLOOKUP(BG220,Dicionário!$A:$B,2,0),"CONFERIR")</f>
        <v>1</v>
      </c>
      <c r="BI220" s="2">
        <v>0</v>
      </c>
      <c r="BJ220" s="2" t="s">
        <v>144</v>
      </c>
      <c r="BK220" s="10">
        <f>IFERROR(VLOOKUP(BJ220,Dicionário!$A:$B,2,0),"CONFERIR")</f>
        <v>2</v>
      </c>
      <c r="BL220" s="2">
        <v>0</v>
      </c>
      <c r="BM220" s="2" t="s">
        <v>378</v>
      </c>
      <c r="BN220" s="10">
        <f>IFERROR(VLOOKUP(BM220,Dicionário!$A:$B,2,0),"CONFERIR")</f>
        <v>2</v>
      </c>
      <c r="BO220" s="2">
        <v>208</v>
      </c>
      <c r="BP220" s="2" t="s">
        <v>146</v>
      </c>
      <c r="BQ220" s="10">
        <f>IFERROR(VLOOKUP(BP220,Dicionário!$A:$B,2,0),"CONFERIR")</f>
        <v>2</v>
      </c>
      <c r="BR220" s="2">
        <v>89</v>
      </c>
      <c r="BS220" s="2" t="s">
        <v>146</v>
      </c>
      <c r="BT220" s="10">
        <f>IFERROR(VLOOKUP(BS220,Dicionário!$A:$B,2,0),"CONFERIR")</f>
        <v>2</v>
      </c>
      <c r="BU220" s="2">
        <v>0</v>
      </c>
      <c r="BV220" s="2" t="s">
        <v>150</v>
      </c>
      <c r="BW220" s="10">
        <f>IFERROR(VLOOKUP(BV220,Dicionário!$A:$B,2,0),"CONFERIR")</f>
        <v>2</v>
      </c>
      <c r="BX220" s="2" t="s">
        <v>1705</v>
      </c>
      <c r="BY220" s="2">
        <v>0</v>
      </c>
      <c r="BZ220" s="2" t="s">
        <v>150</v>
      </c>
      <c r="CA220" s="10">
        <f>IFERROR(VLOOKUP(BZ220,Dicionário!$A:$B,2,0),"CONFERIR")</f>
        <v>2</v>
      </c>
      <c r="CB220" s="2">
        <v>0</v>
      </c>
      <c r="CC220" s="2">
        <v>0</v>
      </c>
      <c r="CD220" s="2" t="s">
        <v>150</v>
      </c>
      <c r="CE220" s="10">
        <f>IFERROR(VLOOKUP(CD220,Dicionário!$A:$B,2,0),"CONFERIR")</f>
        <v>2</v>
      </c>
      <c r="CF220" s="2">
        <v>0</v>
      </c>
      <c r="CG220" s="2" t="s">
        <v>150</v>
      </c>
      <c r="CH220" s="10">
        <f>IFERROR(VLOOKUP(CG220,Dicionário!$A:$B,2,0),"CONFERIR")</f>
        <v>2</v>
      </c>
      <c r="CI220" s="2">
        <v>80</v>
      </c>
      <c r="CJ220" s="2" t="s">
        <v>175</v>
      </c>
      <c r="CK220" s="10">
        <f>IFERROR(VLOOKUP(CJ220,Dicionário!$A:$B,2,0),"CONFERIR")</f>
        <v>2</v>
      </c>
      <c r="CL220" s="2" t="s">
        <v>1706</v>
      </c>
      <c r="CM220" s="2">
        <v>0</v>
      </c>
      <c r="CN220" s="2">
        <v>0</v>
      </c>
      <c r="CO220" s="2">
        <v>0</v>
      </c>
      <c r="CP220" s="2" t="s">
        <v>150</v>
      </c>
      <c r="CQ220" s="10">
        <f>IFERROR(VLOOKUP(CP220,Dicionário!$A:$B,2,0),"CONFERIR")</f>
        <v>2</v>
      </c>
      <c r="CR220" s="2">
        <v>0</v>
      </c>
      <c r="CS220" s="2" t="s">
        <v>150</v>
      </c>
      <c r="CT220" s="10">
        <f>IFERROR(VLOOKUP(CS220,Dicionário!A:B,2,0),"Conferir")</f>
        <v>2</v>
      </c>
      <c r="CU220" s="2">
        <v>0</v>
      </c>
      <c r="CV220" s="2" t="s">
        <v>150</v>
      </c>
      <c r="CW220" s="10">
        <f>IFERROR(VLOOKUP(CV220,Dicionário!A:B,2,0),"Conferir")</f>
        <v>2</v>
      </c>
      <c r="CX220" s="2">
        <f t="shared" si="4"/>
        <v>0</v>
      </c>
      <c r="CY220" s="2">
        <v>0</v>
      </c>
      <c r="CZ220" s="2" t="s">
        <v>150</v>
      </c>
      <c r="DA220" s="10">
        <f>IFERROR(VLOOKUP(CZ220,Dicionário!$A:$B,2,0),"CONFERIR")</f>
        <v>2</v>
      </c>
      <c r="DB220" s="2" t="s">
        <v>1707</v>
      </c>
      <c r="DC220" s="2" t="s">
        <v>190</v>
      </c>
      <c r="DD220" s="2" t="s">
        <v>155</v>
      </c>
      <c r="DE220" s="10">
        <f>IFERROR(VLOOKUP(DD220,Dicionário!A:B,2,0),"Conferir")</f>
        <v>1</v>
      </c>
      <c r="DF220" s="2" t="s">
        <v>179</v>
      </c>
      <c r="DH220" s="2" t="s">
        <v>157</v>
      </c>
      <c r="DI220" s="10">
        <f>IFERROR(VLOOKUP(DH220,Dicionário!$A:$B,2,0),"CONFERIR")</f>
        <v>2</v>
      </c>
      <c r="DJ220" s="2" t="s">
        <v>519</v>
      </c>
      <c r="DK220" s="10">
        <f>IFERROR(VLOOKUP(DJ220,Dicionário!A:B,2,0),"Conferir")</f>
        <v>1</v>
      </c>
      <c r="DL220" s="2" t="s">
        <v>206</v>
      </c>
      <c r="DM220" s="10">
        <f>IFERROR(VLOOKUP(DL220,Dicionário!A:B,2,0),"Conferir")</f>
        <v>7</v>
      </c>
      <c r="DN220" s="2" t="s">
        <v>126</v>
      </c>
      <c r="DO220" s="10">
        <f>IFERROR(VLOOKUP(DN220,Dicionário!A:B,2,0),"Conferir")</f>
        <v>2</v>
      </c>
      <c r="DP220" s="2" t="s">
        <v>126</v>
      </c>
      <c r="DQ220" s="10">
        <f>IFERROR(VLOOKUP(DP220,Dicionário!A:B,2,0),"Conferir")</f>
        <v>2</v>
      </c>
      <c r="DS220" s="2">
        <f t="shared" si="5"/>
        <v>672</v>
      </c>
      <c r="DT220" s="2">
        <f t="shared" si="6"/>
        <v>377</v>
      </c>
      <c r="DU220" s="2">
        <v>17</v>
      </c>
      <c r="DV220" s="2">
        <v>2022</v>
      </c>
    </row>
    <row r="221" spans="1:126" ht="13" x14ac:dyDescent="0.15">
      <c r="A221" s="6">
        <v>44965.477095300928</v>
      </c>
      <c r="B221" s="2" t="s">
        <v>1752</v>
      </c>
      <c r="C221" s="2" t="s">
        <v>1750</v>
      </c>
      <c r="D221" s="2" t="s">
        <v>335</v>
      </c>
      <c r="E221" s="2" t="s">
        <v>125</v>
      </c>
      <c r="F221" s="2" t="s">
        <v>126</v>
      </c>
      <c r="G221" s="2" t="s">
        <v>126</v>
      </c>
      <c r="H221" s="2" t="s">
        <v>162</v>
      </c>
      <c r="I221" s="2" t="s">
        <v>162</v>
      </c>
      <c r="J221" s="2" t="s">
        <v>127</v>
      </c>
      <c r="K221" s="2" t="s">
        <v>209</v>
      </c>
      <c r="L221" s="2" t="s">
        <v>209</v>
      </c>
      <c r="M221" s="2" t="s">
        <v>1751</v>
      </c>
      <c r="N221" s="2">
        <v>2023020409</v>
      </c>
      <c r="O221" s="2">
        <v>11944000270</v>
      </c>
      <c r="P221" s="2">
        <v>553367432</v>
      </c>
      <c r="Q221" s="2">
        <v>43036186832</v>
      </c>
      <c r="R221" s="7">
        <v>38493</v>
      </c>
      <c r="S221" s="2" t="s">
        <v>832</v>
      </c>
      <c r="T221" s="2" t="s">
        <v>133</v>
      </c>
      <c r="U221" s="2" t="s">
        <v>1753</v>
      </c>
      <c r="V221" s="8" t="s">
        <v>1754</v>
      </c>
      <c r="W221" s="2" t="s">
        <v>168</v>
      </c>
      <c r="X221" s="2" t="s">
        <v>137</v>
      </c>
      <c r="Y221" s="2" t="s">
        <v>138</v>
      </c>
      <c r="Z221" s="2" t="s">
        <v>139</v>
      </c>
      <c r="AB221" s="2">
        <v>5</v>
      </c>
      <c r="AC221" s="2">
        <v>5</v>
      </c>
      <c r="AD221" s="2">
        <f t="shared" si="0"/>
        <v>10</v>
      </c>
      <c r="AE221" s="2">
        <v>0</v>
      </c>
      <c r="AF221" s="2">
        <f t="shared" si="1"/>
        <v>10</v>
      </c>
      <c r="AG221" s="2" t="str">
        <f t="shared" si="2"/>
        <v>Ok</v>
      </c>
      <c r="AH221" s="2" t="s">
        <v>169</v>
      </c>
      <c r="AI221" s="2">
        <v>0</v>
      </c>
      <c r="AJ221" s="2" t="s">
        <v>141</v>
      </c>
      <c r="AK221" s="2">
        <f>IFERROR(VLOOKUP(AJ221,Dicionário!A:B,2,0),"Conferir")</f>
        <v>2</v>
      </c>
      <c r="AL221" s="2">
        <v>0</v>
      </c>
      <c r="AM221" s="2" t="s">
        <v>141</v>
      </c>
      <c r="AN221" s="9">
        <f>IFERROR(VLOOKUP(AM221,Dicionário!A:B,2,0),"Conferir")</f>
        <v>2</v>
      </c>
      <c r="AO221" s="2">
        <v>0</v>
      </c>
      <c r="AP221" s="2" t="s">
        <v>141</v>
      </c>
      <c r="AQ221" s="2">
        <f>IFERROR(VLOOKUP(AP221,Dicionário!A:B,2,0),"Conferir")</f>
        <v>2</v>
      </c>
      <c r="AR221" s="2">
        <v>0</v>
      </c>
      <c r="AS221" s="2" t="s">
        <v>141</v>
      </c>
      <c r="AT221" s="9">
        <f>IFERROR(VLOOKUP(AS221,Dicionário!A:B,2,0),"Conferir")</f>
        <v>2</v>
      </c>
      <c r="AU221" s="2">
        <v>0</v>
      </c>
      <c r="AV221" s="2">
        <v>0</v>
      </c>
      <c r="AW221" s="2" t="s">
        <v>141</v>
      </c>
      <c r="AX221" s="9">
        <f>IFERROR(VLOOKUP(AW221,Dicionário!A:B,2,0),"Conferir")</f>
        <v>2</v>
      </c>
      <c r="AY221" s="2">
        <v>5133</v>
      </c>
      <c r="AZ221" s="2" t="s">
        <v>587</v>
      </c>
      <c r="BA221" s="10">
        <f>IFERROR(VLOOKUP(AZ221,Dicionário!A:B,2,0),"Conferir")</f>
        <v>2</v>
      </c>
      <c r="BB221" s="2">
        <v>0</v>
      </c>
      <c r="BC221" s="2" t="s">
        <v>141</v>
      </c>
      <c r="BD221" s="10">
        <f>IFERROR(VLOOKUP(BC221,Dicionário!A:B,2,0),"Conferir")</f>
        <v>2</v>
      </c>
      <c r="BF221" s="2">
        <v>0</v>
      </c>
      <c r="BG221" s="2" t="s">
        <v>172</v>
      </c>
      <c r="BH221" s="10">
        <f>IFERROR(VLOOKUP(BG221,Dicionário!$A:$B,2,0),"CONFERIR")</f>
        <v>2</v>
      </c>
      <c r="BI221" s="2">
        <v>2500</v>
      </c>
      <c r="BJ221" s="2" t="s">
        <v>173</v>
      </c>
      <c r="BK221" s="10">
        <f>IFERROR(VLOOKUP(BJ221,Dicionário!$A:$B,2,0),"CONFERIR")</f>
        <v>2</v>
      </c>
      <c r="BL221" s="2">
        <v>0</v>
      </c>
      <c r="BM221" s="2" t="s">
        <v>150</v>
      </c>
      <c r="BN221" s="10">
        <f>IFERROR(VLOOKUP(BM221,Dicionário!$A:$B,2,0),"CONFERIR")</f>
        <v>2</v>
      </c>
      <c r="BO221" s="2">
        <v>388</v>
      </c>
      <c r="BP221" s="2" t="s">
        <v>146</v>
      </c>
      <c r="BQ221" s="10">
        <f>IFERROR(VLOOKUP(BP221,Dicionário!$A:$B,2,0),"CONFERIR")</f>
        <v>2</v>
      </c>
      <c r="BR221" s="2">
        <v>387</v>
      </c>
      <c r="BS221" s="2" t="s">
        <v>146</v>
      </c>
      <c r="BT221" s="10">
        <f>IFERROR(VLOOKUP(BS221,Dicionário!$A:$B,2,0),"CONFERIR")</f>
        <v>2</v>
      </c>
      <c r="BU221" s="2">
        <v>230</v>
      </c>
      <c r="BV221" s="2" t="s">
        <v>147</v>
      </c>
      <c r="BW221" s="10">
        <f>IFERROR(VLOOKUP(BV221,Dicionário!$A:$B,2,0),"CONFERIR")</f>
        <v>2</v>
      </c>
      <c r="BX221" s="2" t="s">
        <v>202</v>
      </c>
      <c r="BY221" s="2">
        <v>0</v>
      </c>
      <c r="BZ221" s="2" t="s">
        <v>150</v>
      </c>
      <c r="CA221" s="10">
        <f>IFERROR(VLOOKUP(BZ221,Dicionário!$A:$B,2,0),"CONFERIR")</f>
        <v>2</v>
      </c>
      <c r="CB221" s="2">
        <v>0</v>
      </c>
      <c r="CC221" s="2">
        <v>0</v>
      </c>
      <c r="CD221" s="2" t="s">
        <v>150</v>
      </c>
      <c r="CE221" s="10">
        <f>IFERROR(VLOOKUP(CD221,Dicionário!$A:$B,2,0),"CONFERIR")</f>
        <v>2</v>
      </c>
      <c r="CF221" s="2">
        <v>993</v>
      </c>
      <c r="CG221" s="2" t="s">
        <v>297</v>
      </c>
      <c r="CH221" s="10">
        <f>IFERROR(VLOOKUP(CG221,Dicionário!$A:$B,2,0),"CONFERIR")</f>
        <v>2</v>
      </c>
      <c r="CI221" s="2">
        <v>143</v>
      </c>
      <c r="CJ221" s="2" t="s">
        <v>175</v>
      </c>
      <c r="CK221" s="10">
        <f>IFERROR(VLOOKUP(CJ221,Dicionário!$A:$B,2,0),"CONFERIR")</f>
        <v>2</v>
      </c>
      <c r="CL221" s="2" t="s">
        <v>189</v>
      </c>
      <c r="CM221" s="2">
        <v>1</v>
      </c>
      <c r="CN221" s="2">
        <v>1</v>
      </c>
      <c r="CO221" s="2">
        <v>1640</v>
      </c>
      <c r="CP221" s="2" t="s">
        <v>154</v>
      </c>
      <c r="CQ221" s="10">
        <f>IFERROR(VLOOKUP(CP221,Dicionário!$A:$B,2,0),"CONFERIR")</f>
        <v>2</v>
      </c>
      <c r="CR221" s="2">
        <v>145</v>
      </c>
      <c r="CS221" s="2" t="s">
        <v>154</v>
      </c>
      <c r="CT221" s="10">
        <f>IFERROR(VLOOKUP(CS221,Dicionário!A:B,2,0),"Conferir")</f>
        <v>2</v>
      </c>
      <c r="CU221" s="2">
        <v>0</v>
      </c>
      <c r="CV221" s="2" t="s">
        <v>150</v>
      </c>
      <c r="CW221" s="10">
        <f>IFERROR(VLOOKUP(CV221,Dicionário!A:B,2,0),"Conferir")</f>
        <v>2</v>
      </c>
      <c r="CX221" s="2">
        <f t="shared" si="4"/>
        <v>-12.083333333333334</v>
      </c>
      <c r="CY221" s="2">
        <v>0</v>
      </c>
      <c r="CZ221" s="2" t="s">
        <v>150</v>
      </c>
      <c r="DA221" s="10">
        <f>IFERROR(VLOOKUP(CZ221,Dicionário!$A:$B,2,0),"CONFERIR")</f>
        <v>2</v>
      </c>
      <c r="DC221" s="2" t="s">
        <v>203</v>
      </c>
      <c r="DD221" s="2" t="s">
        <v>155</v>
      </c>
      <c r="DE221" s="10">
        <f>IFERROR(VLOOKUP(DD221,Dicionário!A:B,2,0),"Conferir")</f>
        <v>1</v>
      </c>
      <c r="DF221" s="2" t="s">
        <v>156</v>
      </c>
      <c r="DH221" s="2" t="s">
        <v>157</v>
      </c>
      <c r="DI221" s="10">
        <f>IFERROR(VLOOKUP(DH221,Dicionário!$A:$B,2,0),"CONFERIR")</f>
        <v>2</v>
      </c>
      <c r="DJ221" s="2" t="s">
        <v>230</v>
      </c>
      <c r="DK221" s="10">
        <f>IFERROR(VLOOKUP(DJ221,Dicionário!A:B,2,0),"Conferir")</f>
        <v>4</v>
      </c>
      <c r="DL221" s="2" t="s">
        <v>217</v>
      </c>
      <c r="DM221" s="10">
        <f>IFERROR(VLOOKUP(DL221,Dicionário!A:B,2,0),"Conferir")</f>
        <v>6</v>
      </c>
      <c r="DN221" s="2" t="s">
        <v>126</v>
      </c>
      <c r="DO221" s="10">
        <f>IFERROR(VLOOKUP(DN221,Dicionário!A:B,2,0),"Conferir")</f>
        <v>2</v>
      </c>
      <c r="DP221" s="2" t="s">
        <v>126</v>
      </c>
      <c r="DQ221" s="10">
        <f>IFERROR(VLOOKUP(DP221,Dicionário!A:B,2,0),"Conferir")</f>
        <v>2</v>
      </c>
      <c r="DS221" s="2">
        <f t="shared" si="5"/>
        <v>5133</v>
      </c>
      <c r="DT221" s="2">
        <f t="shared" si="6"/>
        <v>6426</v>
      </c>
      <c r="DU221" s="2">
        <v>18</v>
      </c>
      <c r="DV221" s="2">
        <v>2023</v>
      </c>
    </row>
    <row r="222" spans="1:126" ht="13" x14ac:dyDescent="0.15">
      <c r="A222" s="6">
        <v>44965.623221631948</v>
      </c>
      <c r="B222" s="2" t="s">
        <v>1771</v>
      </c>
      <c r="C222" s="2" t="s">
        <v>1769</v>
      </c>
      <c r="D222" s="2" t="s">
        <v>645</v>
      </c>
      <c r="E222" s="2" t="s">
        <v>125</v>
      </c>
      <c r="F222" s="2" t="s">
        <v>126</v>
      </c>
      <c r="G222" s="2" t="s">
        <v>1030</v>
      </c>
      <c r="H222" s="2">
        <v>3</v>
      </c>
      <c r="I222" s="2">
        <v>1</v>
      </c>
      <c r="J222" s="2" t="s">
        <v>127</v>
      </c>
      <c r="K222" s="2" t="s">
        <v>128</v>
      </c>
      <c r="L222" s="2" t="s">
        <v>182</v>
      </c>
      <c r="M222" s="2" t="s">
        <v>1770</v>
      </c>
      <c r="N222" s="2">
        <v>2023020415</v>
      </c>
      <c r="O222" s="2">
        <v>11947008714</v>
      </c>
      <c r="P222" s="2">
        <v>399497080</v>
      </c>
      <c r="Q222" s="2">
        <v>39611773846</v>
      </c>
      <c r="R222" s="7">
        <v>36288</v>
      </c>
      <c r="S222" s="2" t="s">
        <v>132</v>
      </c>
      <c r="T222" s="2" t="s">
        <v>133</v>
      </c>
      <c r="U222" s="2" t="s">
        <v>1772</v>
      </c>
      <c r="V222" s="2">
        <v>9925000</v>
      </c>
      <c r="W222" s="2" t="s">
        <v>1370</v>
      </c>
      <c r="X222" s="2" t="s">
        <v>137</v>
      </c>
      <c r="Y222" s="2" t="s">
        <v>138</v>
      </c>
      <c r="Z222" s="2" t="s">
        <v>139</v>
      </c>
      <c r="AB222" s="2">
        <v>2</v>
      </c>
      <c r="AC222" s="2">
        <v>1</v>
      </c>
      <c r="AD222" s="2">
        <f t="shared" si="0"/>
        <v>2</v>
      </c>
      <c r="AE222" s="2">
        <v>1</v>
      </c>
      <c r="AF222" s="2">
        <f t="shared" si="1"/>
        <v>3</v>
      </c>
      <c r="AG222" s="2" t="str">
        <f t="shared" si="2"/>
        <v>Ok</v>
      </c>
      <c r="AH222" s="2" t="s">
        <v>140</v>
      </c>
      <c r="AI222" s="2">
        <v>0</v>
      </c>
      <c r="AJ222" s="2" t="s">
        <v>141</v>
      </c>
      <c r="AK222" s="2">
        <f>IFERROR(VLOOKUP(AJ222,Dicionário!A:B,2,0),"Conferir")</f>
        <v>2</v>
      </c>
      <c r="AL222" s="2">
        <v>0</v>
      </c>
      <c r="AM222" s="2" t="s">
        <v>141</v>
      </c>
      <c r="AN222" s="9">
        <f>IFERROR(VLOOKUP(AM222,Dicionário!A:B,2,0),"Conferir")</f>
        <v>2</v>
      </c>
      <c r="AO222" s="2">
        <v>0</v>
      </c>
      <c r="AP222" s="2" t="s">
        <v>141</v>
      </c>
      <c r="AQ222" s="2">
        <f>IFERROR(VLOOKUP(AP222,Dicionário!A:B,2,0),"Conferir")</f>
        <v>2</v>
      </c>
      <c r="AR222" s="2">
        <v>0</v>
      </c>
      <c r="AS222" s="2" t="s">
        <v>141</v>
      </c>
      <c r="AT222" s="9">
        <f>IFERROR(VLOOKUP(AS222,Dicionário!A:B,2,0),"Conferir")</f>
        <v>2</v>
      </c>
      <c r="AU222" s="2">
        <v>0</v>
      </c>
      <c r="AV222" s="2">
        <f>ROUND(AU222+CX222,0)</f>
        <v>0</v>
      </c>
      <c r="AW222" s="2" t="s">
        <v>141</v>
      </c>
      <c r="AX222" s="9">
        <f>IFERROR(VLOOKUP(AW222,Dicionário!A:B,2,0),"Conferir")</f>
        <v>2</v>
      </c>
      <c r="AY222" s="2">
        <v>1302</v>
      </c>
      <c r="AZ222" s="2" t="s">
        <v>351</v>
      </c>
      <c r="BA222" s="10">
        <f>IFERROR(VLOOKUP(AZ222,Dicionário!A:B,2,0),"Conferir")</f>
        <v>2</v>
      </c>
      <c r="BB222" s="2">
        <v>0</v>
      </c>
      <c r="BC222" s="2" t="s">
        <v>141</v>
      </c>
      <c r="BD222" s="10">
        <f>IFERROR(VLOOKUP(BC222,Dicionário!A:B,2,0),"Conferir")</f>
        <v>2</v>
      </c>
      <c r="BF222" s="2">
        <v>0</v>
      </c>
      <c r="BG222" s="2" t="s">
        <v>172</v>
      </c>
      <c r="BH222" s="10">
        <f>IFERROR(VLOOKUP(BG222,Dicionário!$A:$B,2,0),"CONFERIR")</f>
        <v>2</v>
      </c>
      <c r="BI222" s="2">
        <v>775</v>
      </c>
      <c r="BJ222" s="2" t="s">
        <v>377</v>
      </c>
      <c r="BK222" s="10">
        <f>IFERROR(VLOOKUP(BJ222,Dicionário!$A:$B,2,0),"CONFERIR")</f>
        <v>2</v>
      </c>
      <c r="BL222" s="2">
        <v>300</v>
      </c>
      <c r="BM222" s="2" t="s">
        <v>145</v>
      </c>
      <c r="BN222" s="10">
        <f>IFERROR(VLOOKUP(BM222,Dicionário!$A:$B,2,0),"CONFERIR")</f>
        <v>2</v>
      </c>
      <c r="BO222" s="2">
        <v>46</v>
      </c>
      <c r="BP222" s="2" t="s">
        <v>146</v>
      </c>
      <c r="BQ222" s="10">
        <f>IFERROR(VLOOKUP(BP222,Dicionário!$A:$B,2,0),"CONFERIR")</f>
        <v>2</v>
      </c>
      <c r="BR222" s="2">
        <v>148</v>
      </c>
      <c r="BS222" s="2" t="s">
        <v>146</v>
      </c>
      <c r="BT222" s="10">
        <f>IFERROR(VLOOKUP(BS222,Dicionário!$A:$B,2,0),"CONFERIR")</f>
        <v>2</v>
      </c>
      <c r="BU222" s="2">
        <v>0</v>
      </c>
      <c r="BV222" s="2" t="s">
        <v>150</v>
      </c>
      <c r="BW222" s="10">
        <f>IFERROR(VLOOKUP(BV222,Dicionário!$A:$B,2,0),"CONFERIR")</f>
        <v>2</v>
      </c>
      <c r="BX222" s="2" t="s">
        <v>202</v>
      </c>
      <c r="BY222" s="2">
        <v>0</v>
      </c>
      <c r="BZ222" s="2" t="s">
        <v>150</v>
      </c>
      <c r="CA222" s="10">
        <f>IFERROR(VLOOKUP(BZ222,Dicionário!$A:$B,2,0),"CONFERIR")</f>
        <v>2</v>
      </c>
      <c r="CB222" s="2">
        <v>0</v>
      </c>
      <c r="CC222" s="2">
        <v>0</v>
      </c>
      <c r="CD222" s="2" t="s">
        <v>150</v>
      </c>
      <c r="CE222" s="10">
        <f>IFERROR(VLOOKUP(CD222,Dicionário!$A:$B,2,0),"CONFERIR")</f>
        <v>2</v>
      </c>
      <c r="CF222" s="2">
        <v>0</v>
      </c>
      <c r="CG222" s="2" t="s">
        <v>150</v>
      </c>
      <c r="CH222" s="10">
        <f>IFERROR(VLOOKUP(CG222,Dicionário!$A:$B,2,0),"CONFERIR")</f>
        <v>2</v>
      </c>
      <c r="CI222" s="2">
        <v>80</v>
      </c>
      <c r="CJ222" s="2" t="s">
        <v>175</v>
      </c>
      <c r="CK222" s="10">
        <f>IFERROR(VLOOKUP(CJ222,Dicionário!$A:$B,2,0),"CONFERIR")</f>
        <v>2</v>
      </c>
      <c r="CM222" s="2">
        <v>0</v>
      </c>
      <c r="CN222" s="2">
        <v>0</v>
      </c>
      <c r="CO222" s="2">
        <v>0</v>
      </c>
      <c r="CP222" s="2" t="s">
        <v>150</v>
      </c>
      <c r="CQ222" s="10">
        <f>IFERROR(VLOOKUP(CP222,Dicionário!$A:$B,2,0),"CONFERIR")</f>
        <v>2</v>
      </c>
      <c r="CR222" s="2">
        <v>0</v>
      </c>
      <c r="CS222" s="2" t="s">
        <v>154</v>
      </c>
      <c r="CT222" s="10">
        <f>IFERROR(VLOOKUP(CS222,Dicionário!A:B,2,0),"Conferir")</f>
        <v>2</v>
      </c>
      <c r="CU222" s="2">
        <v>0</v>
      </c>
      <c r="CV222" s="2" t="s">
        <v>154</v>
      </c>
      <c r="CW222" s="10">
        <f>IFERROR(VLOOKUP(CV222,Dicionário!A:B,2,0),"Conferir")</f>
        <v>2</v>
      </c>
      <c r="CX222" s="2">
        <f t="shared" si="4"/>
        <v>0</v>
      </c>
      <c r="CY222" s="2">
        <v>0</v>
      </c>
      <c r="CZ222" s="2" t="s">
        <v>150</v>
      </c>
      <c r="DA222" s="10">
        <f>IFERROR(VLOOKUP(CZ222,Dicionário!$A:$B,2,0),"CONFERIR")</f>
        <v>2</v>
      </c>
      <c r="DC222" s="2" t="s">
        <v>155</v>
      </c>
      <c r="DD222" s="2" t="s">
        <v>155</v>
      </c>
      <c r="DE222" s="10">
        <f>IFERROR(VLOOKUP(DD222,Dicionário!A:B,2,0),"Conferir")</f>
        <v>1</v>
      </c>
      <c r="DF222" s="2" t="s">
        <v>156</v>
      </c>
      <c r="DH222" s="2" t="s">
        <v>157</v>
      </c>
      <c r="DI222" s="10">
        <f>IFERROR(VLOOKUP(DH222,Dicionário!$A:$B,2,0),"CONFERIR")</f>
        <v>2</v>
      </c>
      <c r="DJ222" s="2" t="s">
        <v>230</v>
      </c>
      <c r="DK222" s="10">
        <f>IFERROR(VLOOKUP(DJ222,Dicionário!A:B,2,0),"Conferir")</f>
        <v>4</v>
      </c>
      <c r="DL222" s="2" t="s">
        <v>230</v>
      </c>
      <c r="DM222" s="10">
        <f>IFERROR(VLOOKUP(DL222,Dicionário!A:B,2,0),"Conferir")</f>
        <v>4</v>
      </c>
      <c r="DN222" s="2" t="s">
        <v>126</v>
      </c>
      <c r="DO222" s="10">
        <f>IFERROR(VLOOKUP(DN222,Dicionário!A:B,2,0),"Conferir")</f>
        <v>2</v>
      </c>
      <c r="DP222" s="2" t="s">
        <v>126</v>
      </c>
      <c r="DQ222" s="10">
        <f>IFERROR(VLOOKUP(DP222,Dicionário!A:B,2,0),"Conferir")</f>
        <v>2</v>
      </c>
      <c r="DS222" s="2">
        <f t="shared" si="5"/>
        <v>1302</v>
      </c>
      <c r="DT222" s="2">
        <f t="shared" si="6"/>
        <v>1349</v>
      </c>
      <c r="DU222" s="2">
        <v>24</v>
      </c>
      <c r="DV222" s="2">
        <v>2016</v>
      </c>
    </row>
  </sheetData>
  <autoFilter ref="A2:DT320" xr:uid="{00000000-0009-0000-0000-000001000000}">
    <sortState xmlns:xlrd2="http://schemas.microsoft.com/office/spreadsheetml/2017/richdata2" ref="A2:DT320">
      <sortCondition descending="1" ref="BY2:BY320"/>
      <sortCondition ref="M2:M320"/>
    </sortState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201"/>
  <sheetViews>
    <sheetView workbookViewId="0"/>
  </sheetViews>
  <sheetFormatPr baseColWidth="10" defaultColWidth="12.6640625" defaultRowHeight="15.75" customHeight="1" x14ac:dyDescent="0.15"/>
  <cols>
    <col min="1" max="1" width="14.83203125" customWidth="1"/>
    <col min="6" max="6" width="22.1640625" customWidth="1"/>
  </cols>
  <sheetData>
    <row r="1" spans="1:2" ht="15.75" customHeight="1" x14ac:dyDescent="0.15">
      <c r="A1" s="2" t="s">
        <v>13</v>
      </c>
      <c r="B1" s="2" t="s">
        <v>1773</v>
      </c>
    </row>
    <row r="2" spans="1:2" x14ac:dyDescent="0.2">
      <c r="A2" s="19" t="s">
        <v>929</v>
      </c>
      <c r="B2" s="2" t="str">
        <f>VLOOKUP(A2,'Resultado Emails'!$B:$C,2,0)</f>
        <v>jhennifer_azevedob@hotmail.com</v>
      </c>
    </row>
    <row r="3" spans="1:2" x14ac:dyDescent="0.2">
      <c r="A3" s="20" t="s">
        <v>845</v>
      </c>
      <c r="B3" s="2" t="str">
        <f>VLOOKUP(A3,'Resultado Emails'!$B:$C,2,0)</f>
        <v>iasmincarssi@gmail.com</v>
      </c>
    </row>
    <row r="4" spans="1:2" x14ac:dyDescent="0.2">
      <c r="A4" s="20" t="s">
        <v>1032</v>
      </c>
      <c r="B4" s="2" t="str">
        <f>VLOOKUP(A4,'Resultado Emails'!$B:$C,2,0)</f>
        <v>kamillecairessilvera@gmail.com</v>
      </c>
    </row>
    <row r="5" spans="1:2" x14ac:dyDescent="0.2">
      <c r="A5" s="20" t="s">
        <v>1111</v>
      </c>
      <c r="B5" s="2" t="str">
        <f>VLOOKUP(A5,'Resultado Emails'!$B:$C,2,0)</f>
        <v>leticiasaid.181@gmail.com</v>
      </c>
    </row>
    <row r="6" spans="1:2" x14ac:dyDescent="0.2">
      <c r="A6" s="20" t="s">
        <v>750</v>
      </c>
      <c r="B6" s="2" t="str">
        <f>VLOOKUP(A6,'Resultado Emails'!$B:$C,2,0)</f>
        <v>giovannahipolitodasilva07@gmail.com</v>
      </c>
    </row>
    <row r="7" spans="1:2" x14ac:dyDescent="0.2">
      <c r="A7" s="20" t="s">
        <v>338</v>
      </c>
      <c r="B7" s="2" t="str">
        <f>VLOOKUP(A7,'Resultado Emails'!$B:$C,2,0)</f>
        <v>analuduarte0308@gmail.com</v>
      </c>
    </row>
    <row r="8" spans="1:2" x14ac:dyDescent="0.2">
      <c r="A8" s="20" t="s">
        <v>1060</v>
      </c>
      <c r="B8" s="2" t="str">
        <f>VLOOKUP(A8,'Resultado Emails'!$B:$C,2,0)</f>
        <v>kevinwdutra@gmail.com</v>
      </c>
    </row>
    <row r="9" spans="1:2" x14ac:dyDescent="0.2">
      <c r="A9" s="20" t="s">
        <v>1169</v>
      </c>
      <c r="B9" s="2" t="str">
        <f>VLOOKUP(A9,'Resultado Emails'!$B:$C,2,0)</f>
        <v>bognarcampion@icloud.com</v>
      </c>
    </row>
    <row r="10" spans="1:2" x14ac:dyDescent="0.2">
      <c r="A10" s="20" t="s">
        <v>1651</v>
      </c>
      <c r="B10" s="2" t="str">
        <f>VLOOKUP(A10,'Resultado Emails'!$B:$C,2,0)</f>
        <v>vitoriathayanara466@gmail.com</v>
      </c>
    </row>
    <row r="11" spans="1:2" x14ac:dyDescent="0.2">
      <c r="A11" s="20" t="s">
        <v>1582</v>
      </c>
      <c r="B11" s="2" t="str">
        <f>VLOOKUP(A11,'Resultado Emails'!$B:$C,2,0)</f>
        <v>atainapaula.santos@gmail.com</v>
      </c>
    </row>
    <row r="12" spans="1:2" x14ac:dyDescent="0.2">
      <c r="A12" s="20" t="s">
        <v>1687</v>
      </c>
      <c r="B12" s="2" t="str">
        <f>VLOOKUP(A12,'Resultado Emails'!$B:$C,2,0)</f>
        <v>vanessadejesuscosta_12@outlook.com</v>
      </c>
    </row>
    <row r="13" spans="1:2" x14ac:dyDescent="0.2">
      <c r="A13" s="20" t="s">
        <v>1362</v>
      </c>
      <c r="B13" s="2" t="str">
        <f>VLOOKUP(A13,'Resultado Emails'!$B:$C,2,0)</f>
        <v>pedroalmeidabpj@gmail.com</v>
      </c>
    </row>
    <row r="14" spans="1:2" x14ac:dyDescent="0.2">
      <c r="A14" s="20" t="s">
        <v>812</v>
      </c>
      <c r="B14" s="2" t="str">
        <f>VLOOKUP(A14,'Resultado Emails'!$B:$C,2,0)</f>
        <v>gustavo7.gg3@gmail.com</v>
      </c>
    </row>
    <row r="15" spans="1:2" x14ac:dyDescent="0.2">
      <c r="A15" s="20" t="s">
        <v>529</v>
      </c>
      <c r="B15" s="2" t="str">
        <f>VLOOKUP(A15,'Resultado Emails'!$B:$C,2,0)</f>
        <v>carlos98465031@gmail.com</v>
      </c>
    </row>
    <row r="16" spans="1:2" x14ac:dyDescent="0.2">
      <c r="A16" s="20" t="s">
        <v>1176</v>
      </c>
      <c r="B16" s="2" t="str">
        <f>VLOOKUP(A16,'Resultado Emails'!$B:$C,2,0)</f>
        <v>mariaeduardacastro530@gmail.com</v>
      </c>
    </row>
    <row r="17" spans="1:2" x14ac:dyDescent="0.2">
      <c r="A17" s="20" t="s">
        <v>1573</v>
      </c>
      <c r="B17" s="2" t="str">
        <f>VLOOKUP(A17,'Resultado Emails'!$B:$C,2,0)</f>
        <v>suellen.souza1517@gmail.com</v>
      </c>
    </row>
    <row r="18" spans="1:2" x14ac:dyDescent="0.2">
      <c r="A18" s="20" t="s">
        <v>649</v>
      </c>
      <c r="B18" s="2" t="str">
        <f>VLOOKUP(A18,'Resultado Emails'!$B:$C,2,0)</f>
        <v>esterleonimedeiros@gmail.com</v>
      </c>
    </row>
    <row r="19" spans="1:2" x14ac:dyDescent="0.2">
      <c r="A19" s="20" t="s">
        <v>1409</v>
      </c>
      <c r="B19" s="2" t="str">
        <f>VLOOKUP(A19,'Resultado Emails'!$B:$C,2,0)</f>
        <v>rafalovece@gmail.com</v>
      </c>
    </row>
    <row r="20" spans="1:2" x14ac:dyDescent="0.2">
      <c r="A20" s="20" t="s">
        <v>223</v>
      </c>
      <c r="B20" s="2" t="str">
        <f>VLOOKUP(A20,'Resultado Emails'!$B:$C,2,0)</f>
        <v>alineluck82@gmail.com</v>
      </c>
    </row>
    <row r="21" spans="1:2" x14ac:dyDescent="0.2">
      <c r="A21" s="20" t="s">
        <v>625</v>
      </c>
      <c r="B21" s="2" t="str">
        <f>VLOOKUP(A21,'Resultado Emails'!$B:$C,2,0)</f>
        <v>emanuelly.sanches3004@gmail.com</v>
      </c>
    </row>
    <row r="22" spans="1:2" x14ac:dyDescent="0.2">
      <c r="A22" s="20" t="s">
        <v>1567</v>
      </c>
      <c r="B22" s="2" t="str">
        <f>VLOOKUP(A22,'Resultado Emails'!$B:$C,2,0)</f>
        <v>stefani.macedocosta@gmail.com</v>
      </c>
    </row>
    <row r="23" spans="1:2" x14ac:dyDescent="0.2">
      <c r="A23" s="20" t="s">
        <v>1315</v>
      </c>
      <c r="B23" s="2" t="str">
        <f>VLOOKUP(A23,'Resultado Emails'!$B:$C,2,0)</f>
        <v>nayrabittencourt16@gmail.com</v>
      </c>
    </row>
    <row r="24" spans="1:2" x14ac:dyDescent="0.2">
      <c r="A24" s="20" t="s">
        <v>788</v>
      </c>
      <c r="B24" s="2" t="str">
        <f>VLOOKUP(A24,'Resultado Emails'!$B:$C,2,0)</f>
        <v>guilhermeribeirosilva2004@gmail.com</v>
      </c>
    </row>
    <row r="25" spans="1:2" x14ac:dyDescent="0.2">
      <c r="A25" s="20" t="s">
        <v>426</v>
      </c>
      <c r="B25" s="2" t="str">
        <f>VLOOKUP(A25,'Resultado Emails'!$B:$C,2,0)</f>
        <v>barbara.silva5632@gmail.com</v>
      </c>
    </row>
    <row r="26" spans="1:2" x14ac:dyDescent="0.2">
      <c r="A26" s="20" t="s">
        <v>330</v>
      </c>
      <c r="B26" s="2" t="str">
        <f>VLOOKUP(A26,'Resultado Emails'!$B:$C,2,0)</f>
        <v>liviaalves2004@gmail.com</v>
      </c>
    </row>
    <row r="27" spans="1:2" x14ac:dyDescent="0.2">
      <c r="A27" s="20" t="s">
        <v>839</v>
      </c>
      <c r="B27" s="2" t="str">
        <f>VLOOKUP(A27,'Resultado Emails'!$B:$C,2,0)</f>
        <v>hugomlggoge@gmail.com</v>
      </c>
    </row>
    <row r="28" spans="1:2" x14ac:dyDescent="0.2">
      <c r="A28" s="20" t="s">
        <v>992</v>
      </c>
      <c r="B28" s="2" t="str">
        <f>VLOOKUP(A28,'Resultado Emails'!$B:$C,2,0)</f>
        <v>juliaalves05@outlook.com.br</v>
      </c>
    </row>
    <row r="29" spans="1:2" x14ac:dyDescent="0.2">
      <c r="A29" s="20" t="s">
        <v>463</v>
      </c>
      <c r="B29" s="2" t="str">
        <f>VLOOKUP(A29,'Resultado Emails'!$B:$C,2,0)</f>
        <v>biancabiap100@gmail.com</v>
      </c>
    </row>
    <row r="30" spans="1:2" x14ac:dyDescent="0.2">
      <c r="A30" s="20" t="s">
        <v>358</v>
      </c>
      <c r="B30" s="2" t="str">
        <f>VLOOKUP(A30,'Resultado Emails'!$B:$C,2,0)</f>
        <v>mabel.moura.leal@gmail.com</v>
      </c>
    </row>
    <row r="31" spans="1:2" x14ac:dyDescent="0.2">
      <c r="A31" s="20" t="s">
        <v>1644</v>
      </c>
      <c r="B31" s="2" t="str">
        <f>VLOOKUP(A31,'Resultado Emails'!$B:$C,2,0)</f>
        <v>thaynamouran05@gmail.com</v>
      </c>
    </row>
    <row r="32" spans="1:2" x14ac:dyDescent="0.2">
      <c r="A32" s="20" t="s">
        <v>674</v>
      </c>
      <c r="B32" s="2" t="str">
        <f>VLOOKUP(A32,'Resultado Emails'!$B:$C,2,0)</f>
        <v>fredericoribella@gmail.com</v>
      </c>
    </row>
    <row r="33" spans="1:2" x14ac:dyDescent="0.2">
      <c r="A33" s="20" t="s">
        <v>696</v>
      </c>
      <c r="B33" s="2" t="str">
        <f>VLOOKUP(A33,'Resultado Emails'!$B:$C,2,0)</f>
        <v>gabyvolterani@hotmail.com</v>
      </c>
    </row>
    <row r="34" spans="1:2" x14ac:dyDescent="0.2">
      <c r="A34" s="20" t="s">
        <v>1381</v>
      </c>
      <c r="B34" s="2" t="str">
        <f>VLOOKUP(A34,'Resultado Emails'!$B:$C,2,0)</f>
        <v>pedrobarbosa9@hotmail.com</v>
      </c>
    </row>
    <row r="35" spans="1:2" x14ac:dyDescent="0.2">
      <c r="A35" s="20" t="s">
        <v>769</v>
      </c>
      <c r="B35" s="2" t="str">
        <f>VLOOKUP(A35,'Resultado Emails'!$B:$C,2,0)</f>
        <v>giulianafreiredasilva@gmail.com</v>
      </c>
    </row>
    <row r="36" spans="1:2" x14ac:dyDescent="0.2">
      <c r="A36" s="20" t="s">
        <v>314</v>
      </c>
      <c r="B36" s="2" t="str">
        <f>VLOOKUP(A36,'Resultado Emails'!$B:$C,2,0)</f>
        <v>nana.ramos1@outlook.com</v>
      </c>
    </row>
    <row r="37" spans="1:2" x14ac:dyDescent="0.2">
      <c r="A37" s="20" t="s">
        <v>1561</v>
      </c>
      <c r="B37" s="2" t="str">
        <f>VLOOKUP(A37,'Resultado Emails'!$B:$C,2,0)</f>
        <v>sophiateixeira20@outlook.com</v>
      </c>
    </row>
    <row r="38" spans="1:2" x14ac:dyDescent="0.2">
      <c r="A38" s="20" t="s">
        <v>347</v>
      </c>
      <c r="B38" s="2" t="str">
        <f>VLOOKUP(A38,'Resultado Emails'!$B:$C,2,0)</f>
        <v>anapaula6ramos@gmail.com</v>
      </c>
    </row>
    <row r="39" spans="1:2" x14ac:dyDescent="0.2">
      <c r="A39" s="20" t="s">
        <v>853</v>
      </c>
      <c r="B39" s="2" t="str">
        <f>VLOOKUP(A39,'Resultado Emails'!$B:$C,2,0)</f>
        <v>iasmynsantana12@gmail.com</v>
      </c>
    </row>
    <row r="40" spans="1:2" x14ac:dyDescent="0.2">
      <c r="A40" s="20" t="s">
        <v>1493</v>
      </c>
      <c r="B40" s="2" t="str">
        <f>VLOOKUP(A40,'Resultado Emails'!$B:$C,2,0)</f>
        <v>renataguiar39@gmail.com</v>
      </c>
    </row>
    <row r="41" spans="1:2" x14ac:dyDescent="0.2">
      <c r="A41" s="20" t="s">
        <v>876</v>
      </c>
      <c r="B41" s="2" t="str">
        <f>VLOOKUP(A41,'Resultado Emails'!$B:$C,2,0)</f>
        <v>isabelapenaa@gmail.com</v>
      </c>
    </row>
    <row r="42" spans="1:2" x14ac:dyDescent="0.2">
      <c r="A42" s="20" t="s">
        <v>1149</v>
      </c>
      <c r="B42" s="2" t="str">
        <f>VLOOKUP(A42,'Resultado Emails'!$B:$C,2,0)</f>
        <v>luizhenriquecorreiadasilva37@gmail.com</v>
      </c>
    </row>
    <row r="43" spans="1:2" x14ac:dyDescent="0.2">
      <c r="A43" s="20" t="s">
        <v>601</v>
      </c>
      <c r="B43" s="2" t="str">
        <f>VLOOKUP(A43,'Resultado Emails'!$B:$C,2,0)</f>
        <v>deboravieiragomes@gmail.com</v>
      </c>
    </row>
    <row r="44" spans="1:2" x14ac:dyDescent="0.2">
      <c r="A44" s="20" t="s">
        <v>448</v>
      </c>
      <c r="B44" s="2" t="str">
        <f>VLOOKUP(A44,'Resultado Emails'!$B:$C,2,0)</f>
        <v>ayumibeatrys72@gmail.com</v>
      </c>
    </row>
    <row r="45" spans="1:2" x14ac:dyDescent="0.2">
      <c r="A45" s="20" t="s">
        <v>1519</v>
      </c>
      <c r="B45" s="2" t="str">
        <f>VLOOKUP(A45,'Resultado Emails'!$B:$C,2,0)</f>
        <v>ryangomesdenova@gmail.com</v>
      </c>
    </row>
    <row r="46" spans="1:2" ht="15" x14ac:dyDescent="0.2">
      <c r="A46" s="20" t="s">
        <v>1479</v>
      </c>
      <c r="B46" s="2" t="str">
        <f>VLOOKUP(A46,'Resultado Emails'!$B:$C,2,0)</f>
        <v>rebeccafuji@gmail.com</v>
      </c>
    </row>
    <row r="47" spans="1:2" ht="15" x14ac:dyDescent="0.2">
      <c r="A47" s="20" t="s">
        <v>420</v>
      </c>
      <c r="B47" s="2" t="str">
        <f>VLOOKUP(A47,'Resultado Emails'!$B:$C,2,0)</f>
        <v>barbaracolhv@gmail.com</v>
      </c>
    </row>
    <row r="48" spans="1:2" ht="15" x14ac:dyDescent="0.2">
      <c r="A48" s="20" t="s">
        <v>536</v>
      </c>
      <c r="B48" s="2" t="str">
        <f>VLOOKUP(A48,'Resultado Emails'!$B:$C,2,0)</f>
        <v>cadubatista10@gmail.com</v>
      </c>
    </row>
    <row r="49" spans="1:2" ht="15" x14ac:dyDescent="0.2">
      <c r="A49" s="20" t="s">
        <v>1723</v>
      </c>
      <c r="B49" s="2" t="str">
        <f>VLOOKUP(A49,'Resultado Emails'!$B:$C,2,0)</f>
        <v>vicunha756@gmail.com</v>
      </c>
    </row>
    <row r="50" spans="1:2" ht="15" x14ac:dyDescent="0.2">
      <c r="A50" s="20" t="s">
        <v>1694</v>
      </c>
      <c r="B50" s="2" t="str">
        <f>VLOOKUP(A50,'Resultado Emails'!$B:$C,2,0)</f>
        <v>victoriaalmeidacosta.ea@gmail.com</v>
      </c>
    </row>
    <row r="51" spans="1:2" ht="15" x14ac:dyDescent="0.2">
      <c r="A51" s="20" t="s">
        <v>1301</v>
      </c>
      <c r="B51" s="2" t="str">
        <f>VLOOKUP(A51,'Resultado Emails'!$B:$C,2,0)</f>
        <v>na.alexania@gmail.com</v>
      </c>
    </row>
    <row r="52" spans="1:2" ht="15" x14ac:dyDescent="0.2">
      <c r="A52" s="20" t="s">
        <v>1164</v>
      </c>
      <c r="B52" s="2" t="str">
        <f>VLOOKUP(A52,'Resultado Emails'!$B:$C,2,0)</f>
        <v>maria.caludia.a.ribeiro@gmail.com</v>
      </c>
    </row>
    <row r="53" spans="1:2" ht="15" x14ac:dyDescent="0.2">
      <c r="A53" s="20" t="s">
        <v>704</v>
      </c>
      <c r="B53" s="2" t="str">
        <f>VLOOKUP(A53,'Resultado Emails'!$B:$C,2,0)</f>
        <v>gabriellediascardoso9@gmail.com</v>
      </c>
    </row>
    <row r="54" spans="1:2" ht="15" x14ac:dyDescent="0.2">
      <c r="A54" s="20" t="s">
        <v>632</v>
      </c>
      <c r="B54" s="2" t="str">
        <f>VLOOKUP(A54,'Resultado Emails'!$B:$C,2,0)</f>
        <v>ericashinae@gmail.com</v>
      </c>
    </row>
    <row r="55" spans="1:2" ht="15" x14ac:dyDescent="0.2">
      <c r="A55" s="20" t="s">
        <v>502</v>
      </c>
      <c r="B55" s="2" t="str">
        <f>VLOOKUP(A55,'Resultado Emails'!$B:$C,2,0)</f>
        <v>brunoprosario@gmail.com</v>
      </c>
    </row>
    <row r="56" spans="1:2" ht="15" x14ac:dyDescent="0.2">
      <c r="A56" s="20" t="s">
        <v>542</v>
      </c>
      <c r="B56" s="2" t="str">
        <f>VLOOKUP(A56,'Resultado Emails'!$B:$C,2,0)</f>
        <v>carlosdelimasantos2018@gmail.com</v>
      </c>
    </row>
    <row r="57" spans="1:2" ht="15" x14ac:dyDescent="0.2">
      <c r="A57" s="20" t="s">
        <v>654</v>
      </c>
      <c r="B57" s="2" t="str">
        <f>VLOOKUP(A57,'Resultado Emails'!$B:$C,2,0)</f>
        <v>felypesantosblue@gmail.com</v>
      </c>
    </row>
    <row r="58" spans="1:2" ht="15" x14ac:dyDescent="0.2">
      <c r="A58" s="20" t="s">
        <v>1135</v>
      </c>
      <c r="B58" s="2" t="str">
        <f>VLOOKUP(A58,'Resultado Emails'!$B:$C,2,0)</f>
        <v>lucasbatystah@gmail.com</v>
      </c>
    </row>
    <row r="59" spans="1:2" ht="15" x14ac:dyDescent="0.2">
      <c r="A59" s="20" t="s">
        <v>1710</v>
      </c>
      <c r="B59" s="2" t="str">
        <f>VLOOKUP(A59,'Resultado Emails'!$B:$C,2,0)</f>
        <v>victoriarcpo@gmail.com</v>
      </c>
    </row>
    <row r="60" spans="1:2" ht="15" x14ac:dyDescent="0.2">
      <c r="A60" s="20" t="s">
        <v>1280</v>
      </c>
      <c r="B60" s="2" t="str">
        <f>VLOOKUP(A60,'Resultado Emails'!$B:$C,2,0)</f>
        <v>rmurilogomes2@gmail.com</v>
      </c>
    </row>
    <row r="61" spans="1:2" ht="15" x14ac:dyDescent="0.2">
      <c r="A61" s="20" t="s">
        <v>479</v>
      </c>
      <c r="B61" s="2" t="str">
        <f>VLOOKUP(A61,'Resultado Emails'!$B:$C,2,0)</f>
        <v>btenda.xavier10@gmail.com</v>
      </c>
    </row>
    <row r="62" spans="1:2" ht="15" x14ac:dyDescent="0.2">
      <c r="A62" s="20" t="s">
        <v>1008</v>
      </c>
      <c r="B62" s="2" t="str">
        <f>VLOOKUP(A62,'Resultado Emails'!$B:$C,2,0)</f>
        <v>jl950849@gmail.com</v>
      </c>
    </row>
    <row r="63" spans="1:2" ht="15" x14ac:dyDescent="0.2">
      <c r="A63" s="20" t="s">
        <v>486</v>
      </c>
      <c r="B63" s="2" t="str">
        <f>VLOOKUP(A63,'Resultado Emails'!$B:$C,2,0)</f>
        <v>brenddasouza.o@gmail.com</v>
      </c>
    </row>
    <row r="64" spans="1:2" ht="15" x14ac:dyDescent="0.2">
      <c r="A64" s="20" t="s">
        <v>970</v>
      </c>
      <c r="B64" s="2" t="str">
        <f>VLOOKUP(A64,'Resultado Emails'!$B:$C,2,0)</f>
        <v>juliaalmeida02@icloud.com</v>
      </c>
    </row>
    <row r="65" spans="1:2" ht="15" x14ac:dyDescent="0.2">
      <c r="A65" s="20" t="s">
        <v>1556</v>
      </c>
      <c r="B65" s="2" t="str">
        <f>VLOOKUP(A65,'Resultado Emails'!$B:$C,2,0)</f>
        <v>severinogregorio90@gmail.com</v>
      </c>
    </row>
    <row r="66" spans="1:2" ht="15" x14ac:dyDescent="0.2">
      <c r="A66" s="20" t="s">
        <v>710</v>
      </c>
      <c r="B66" s="2" t="str">
        <f>VLOOKUP(A66,'Resultado Emails'!$B:$C,2,0)</f>
        <v>geovannaalopess@gmail.com</v>
      </c>
    </row>
    <row r="67" spans="1:2" ht="15" x14ac:dyDescent="0.2">
      <c r="A67" s="20" t="s">
        <v>405</v>
      </c>
      <c r="B67" s="2" t="str">
        <f>VLOOKUP(A67,'Resultado Emails'!$B:$C,2,0)</f>
        <v>nishiyamaarthur@gmail.com</v>
      </c>
    </row>
    <row r="68" spans="1:2" ht="15" x14ac:dyDescent="0.2">
      <c r="A68" s="20" t="s">
        <v>955</v>
      </c>
      <c r="B68" s="2" t="str">
        <f>VLOOKUP(A68,'Resultado Emails'!$B:$C,2,0)</f>
        <v>j.yyootp@gmail.com</v>
      </c>
    </row>
    <row r="69" spans="1:2" ht="15" x14ac:dyDescent="0.2">
      <c r="A69" s="20" t="s">
        <v>439</v>
      </c>
      <c r="B69" s="2" t="str">
        <f>VLOOKUP(A69,'Resultado Emails'!$B:$C,2,0)</f>
        <v>bealimadejesus@gmail.com</v>
      </c>
    </row>
    <row r="70" spans="1:2" ht="15" x14ac:dyDescent="0.2">
      <c r="A70" s="20" t="s">
        <v>454</v>
      </c>
      <c r="B70" s="2" t="str">
        <f>VLOOKUP(A70,'Resultado Emails'!$B:$C,2,0)</f>
        <v>biancaborgessousa26@gmail.com</v>
      </c>
    </row>
    <row r="71" spans="1:2" ht="15" x14ac:dyDescent="0.2">
      <c r="A71" s="20" t="s">
        <v>1086</v>
      </c>
      <c r="B71" s="2" t="str">
        <f>VLOOKUP(A71,'Resultado Emails'!$B:$C,2,0)</f>
        <v>vieiralaura402@gmail.com</v>
      </c>
    </row>
    <row r="72" spans="1:2" ht="15" x14ac:dyDescent="0.2">
      <c r="A72" s="20" t="s">
        <v>869</v>
      </c>
      <c r="B72" s="2" t="str">
        <f>VLOOKUP(A72,'Resultado Emails'!$B:$C,2,0)</f>
        <v>iranbenedetti99@gmail.com</v>
      </c>
    </row>
    <row r="73" spans="1:2" ht="15" x14ac:dyDescent="0.2">
      <c r="A73" s="20" t="s">
        <v>1418</v>
      </c>
      <c r="B73" s="2" t="str">
        <f>VLOOKUP(A73,'Resultado Emails'!$B:$C,2,0)</f>
        <v>rafaelacristynaramos@gmail.com</v>
      </c>
    </row>
    <row r="74" spans="1:2" ht="15" x14ac:dyDescent="0.2">
      <c r="A74" s="20" t="s">
        <v>882</v>
      </c>
      <c r="B74" s="2" t="str">
        <f>VLOOKUP(A74,'Resultado Emails'!$B:$C,2,0)</f>
        <v>isabela.duarte2606@gmail.com</v>
      </c>
    </row>
    <row r="75" spans="1:2" ht="15" x14ac:dyDescent="0.2">
      <c r="A75" s="20" t="s">
        <v>1630</v>
      </c>
      <c r="B75" s="2" t="str">
        <f>VLOOKUP(A75,'Resultado Emails'!$B:$C,2,0)</f>
        <v>thamiresafernandes01@gmail.com</v>
      </c>
    </row>
    <row r="76" spans="1:2" ht="15" x14ac:dyDescent="0.2">
      <c r="A76" s="20" t="s">
        <v>894</v>
      </c>
      <c r="B76" s="2" t="str">
        <f>VLOOKUP(A76,'Resultado Emails'!$B:$C,2,0)</f>
        <v>isabellaandrade263@gmail.com</v>
      </c>
    </row>
    <row r="77" spans="1:2" ht="15" x14ac:dyDescent="0.2">
      <c r="A77" s="20" t="s">
        <v>1046</v>
      </c>
      <c r="B77" s="2" t="str">
        <f>VLOOKUP(A77,'Resultado Emails'!$B:$C,2,0)</f>
        <v>viniciuskaua1109@gmail.com</v>
      </c>
    </row>
    <row r="78" spans="1:2" ht="15" x14ac:dyDescent="0.2">
      <c r="A78" s="20" t="s">
        <v>1119</v>
      </c>
      <c r="B78" s="2" t="str">
        <f>VLOOKUP(A78,'Resultado Emails'!$B:$C,2,0)</f>
        <v>leticiamoreira0502@gmail.com</v>
      </c>
    </row>
    <row r="79" spans="1:2" ht="15" x14ac:dyDescent="0.2">
      <c r="A79" s="20" t="s">
        <v>610</v>
      </c>
      <c r="B79" s="2" t="str">
        <f>VLOOKUP(A79,'Resultado Emails'!$B:$C,2,0)</f>
        <v>eduardaromancinitarie@gmail.com</v>
      </c>
    </row>
    <row r="80" spans="1:2" ht="15" x14ac:dyDescent="0.2">
      <c r="A80" s="20" t="s">
        <v>412</v>
      </c>
      <c r="B80" s="2" t="str">
        <f>VLOOKUP(A80,'Resultado Emails'!$B:$C,2,0)</f>
        <v>barbaramacedo552@gmail.com</v>
      </c>
    </row>
    <row r="81" spans="1:2" ht="15" x14ac:dyDescent="0.2">
      <c r="A81" s="20" t="s">
        <v>732</v>
      </c>
      <c r="B81" s="2" t="str">
        <f>VLOOKUP(A81,'Resultado Emails'!$B:$C,2,0)</f>
        <v>giovanarafaelleone@gmail.com</v>
      </c>
    </row>
    <row r="82" spans="1:2" ht="15" x14ac:dyDescent="0.2">
      <c r="A82" s="20" t="s">
        <v>165</v>
      </c>
      <c r="B82" s="2" t="str">
        <f>VLOOKUP(A82,'Resultado Emails'!$B:$C,2,0)</f>
        <v>agabivictorya@gmail.com</v>
      </c>
    </row>
    <row r="83" spans="1:2" ht="15" x14ac:dyDescent="0.2">
      <c r="A83" s="20" t="s">
        <v>1485</v>
      </c>
      <c r="B83" s="2" t="str">
        <f>VLOOKUP(A83,'Resultado Emails'!$B:$C,2,0)</f>
        <v>renanfernandesb2@gmail.com</v>
      </c>
    </row>
    <row r="84" spans="1:2" ht="15" x14ac:dyDescent="0.2">
      <c r="A84" s="20" t="s">
        <v>1701</v>
      </c>
      <c r="B84" s="2" t="str">
        <f>VLOOKUP(A84,'Resultado Emails'!$B:$C,2,0)</f>
        <v>vicklimapires@gmail.com</v>
      </c>
    </row>
    <row r="85" spans="1:2" ht="15" x14ac:dyDescent="0.2">
      <c r="A85" s="20" t="s">
        <v>1239</v>
      </c>
      <c r="B85" s="2" t="str">
        <f>VLOOKUP(A85,'Resultado Emails'!$B:$C,2,0)</f>
        <v>matheusmendes600@outlook.com</v>
      </c>
    </row>
    <row r="86" spans="1:2" ht="15" x14ac:dyDescent="0.2">
      <c r="A86" s="20" t="s">
        <v>1309</v>
      </c>
      <c r="B86" s="2" t="str">
        <f>VLOOKUP(A86,'Resultado Emails'!$B:$C,2,0)</f>
        <v>nathani.ribeiro.lima@gmail.com</v>
      </c>
    </row>
    <row r="87" spans="1:2" ht="15" x14ac:dyDescent="0.2">
      <c r="A87" s="20" t="s">
        <v>900</v>
      </c>
      <c r="B87" s="2" t="str">
        <f>VLOOKUP(A87,'Resultado Emails'!$B:$C,2,0)</f>
        <v>isabelle201502@gmail.com</v>
      </c>
    </row>
    <row r="88" spans="1:2" ht="15" x14ac:dyDescent="0.2">
      <c r="A88" s="20" t="s">
        <v>1467</v>
      </c>
      <c r="B88" s="2" t="str">
        <f>VLOOKUP(A88,'Resultado Emails'!$B:$C,2,0)</f>
        <v>castrorebeca631@gmail.com</v>
      </c>
    </row>
    <row r="89" spans="1:2" ht="15" x14ac:dyDescent="0.2">
      <c r="A89" s="20" t="s">
        <v>921</v>
      </c>
      <c r="B89" s="2" t="str">
        <f>VLOOKUP(A89,'Resultado Emails'!$B:$C,2,0)</f>
        <v>araujoizabela450@gmail.com</v>
      </c>
    </row>
    <row r="90" spans="1:2" ht="15" x14ac:dyDescent="0.2">
      <c r="A90" s="20" t="s">
        <v>1222</v>
      </c>
      <c r="B90" s="2" t="str">
        <f>VLOOKUP(A90,'Resultado Emails'!$B:$C,2,0)</f>
        <v>mgcardoso0906@gmail.com</v>
      </c>
    </row>
    <row r="91" spans="1:2" ht="15" x14ac:dyDescent="0.2">
      <c r="A91" s="20" t="s">
        <v>281</v>
      </c>
      <c r="B91" s="2" t="str">
        <f>VLOOKUP(A91,'Resultado Emails'!$B:$C,2,0)</f>
        <v>borgesanaclara932@gmail.com</v>
      </c>
    </row>
    <row r="92" spans="1:2" ht="15" x14ac:dyDescent="0.2">
      <c r="A92" s="20" t="s">
        <v>1091</v>
      </c>
      <c r="B92" s="2" t="str">
        <f>VLOOKUP(A92,'Resultado Emails'!$B:$C,2,0)</f>
        <v>leoaugbb05@gmail.com</v>
      </c>
    </row>
    <row r="93" spans="1:2" ht="15" x14ac:dyDescent="0.2">
      <c r="A93" s="20" t="s">
        <v>1228</v>
      </c>
      <c r="B93" s="2" t="str">
        <f>VLOOKUP(A93,'Resultado Emails'!$B:$C,2,0)</f>
        <v>ferreiramarianalima7@gmail.com</v>
      </c>
    </row>
    <row r="94" spans="1:2" ht="15" x14ac:dyDescent="0.2">
      <c r="A94" s="20" t="s">
        <v>433</v>
      </c>
      <c r="B94" s="2" t="str">
        <f>VLOOKUP(A94,'Resultado Emails'!$B:$C,2,0)</f>
        <v>beatrizmacedo552@gmail.com</v>
      </c>
    </row>
    <row r="95" spans="1:2" ht="15" x14ac:dyDescent="0.2">
      <c r="A95" s="20" t="s">
        <v>1039</v>
      </c>
      <c r="B95" s="2" t="str">
        <f>VLOOKUP(A95,'Resultado Emails'!$B:$C,2,0)</f>
        <v>karina05souza@gmail.com</v>
      </c>
    </row>
    <row r="96" spans="1:2" ht="15" x14ac:dyDescent="0.2">
      <c r="A96" s="20" t="s">
        <v>1664</v>
      </c>
      <c r="B96" s="2" t="str">
        <f>VLOOKUP(A96,'Resultado Emails'!$B:$C,2,0)</f>
        <v>th.nascimentoazevedo@gmail.com</v>
      </c>
    </row>
    <row r="97" spans="1:2" ht="15" x14ac:dyDescent="0.2">
      <c r="A97" s="20" t="s">
        <v>1098</v>
      </c>
      <c r="B97" s="2" t="str">
        <f>VLOOKUP(A97,'Resultado Emails'!$B:$C,2,0)</f>
        <v>o.leticialiveira@gmail.com</v>
      </c>
    </row>
    <row r="98" spans="1:2" ht="15" x14ac:dyDescent="0.2">
      <c r="A98" s="20" t="s">
        <v>1616</v>
      </c>
      <c r="B98" s="2" t="str">
        <f>VLOOKUP(A98,'Resultado Emails'!$B:$C,2,0)</f>
        <v>thaisdejesusmarinho363@gmail.com</v>
      </c>
    </row>
    <row r="99" spans="1:2" ht="15" x14ac:dyDescent="0.2">
      <c r="A99" s="20" t="s">
        <v>562</v>
      </c>
      <c r="B99" s="2" t="str">
        <f>VLOOKUP(A99,'Resultado Emails'!$B:$C,2,0)</f>
        <v>henriquenino07@outlook.com</v>
      </c>
    </row>
    <row r="100" spans="1:2" ht="15" x14ac:dyDescent="0.2">
      <c r="A100" s="20" t="s">
        <v>1000</v>
      </c>
      <c r="B100" s="2" t="str">
        <f>VLOOKUP(A100,'Resultado Emails'!$B:$C,2,0)</f>
        <v>juliacvieira0412@gmail.com</v>
      </c>
    </row>
    <row r="101" spans="1:2" ht="15" x14ac:dyDescent="0.2">
      <c r="A101" s="20" t="s">
        <v>1074</v>
      </c>
      <c r="B101" s="2" t="str">
        <f>VLOOKUP(A101,'Resultado Emails'!$B:$C,2,0)</f>
        <v>larissaleonidas16@gmail.com</v>
      </c>
    </row>
    <row r="102" spans="1:2" ht="15" x14ac:dyDescent="0.2">
      <c r="A102" s="20" t="s">
        <v>774</v>
      </c>
      <c r="B102" s="2" t="str">
        <f>VLOOKUP(A102,'Resultado Emails'!$B:$C,2,0)</f>
        <v>guilhermebace2016@gmail.com</v>
      </c>
    </row>
    <row r="103" spans="1:2" ht="15" x14ac:dyDescent="0.2">
      <c r="A103" s="20" t="s">
        <v>1500</v>
      </c>
      <c r="B103" s="2" t="str">
        <f>VLOOKUP(A103,'Resultado Emails'!$B:$C,2,0)</f>
        <v>arleycleverson@hotmail.com</v>
      </c>
    </row>
    <row r="104" spans="1:2" ht="15" x14ac:dyDescent="0.2">
      <c r="A104" s="20" t="s">
        <v>1234</v>
      </c>
      <c r="B104" s="2" t="str">
        <f>VLOOKUP(A104,'Resultado Emails'!$B:$C,2,0)</f>
        <v>matheusgueiros4@gmail.com</v>
      </c>
    </row>
    <row r="105" spans="1:2" ht="15" x14ac:dyDescent="0.2">
      <c r="A105" s="20" t="s">
        <v>1105</v>
      </c>
      <c r="B105" s="2" t="str">
        <f>VLOOKUP(A105,'Resultado Emails'!$B:$C,2,0)</f>
        <v>leticiafrankliin22@gmail.com</v>
      </c>
    </row>
    <row r="106" spans="1:2" ht="15" x14ac:dyDescent="0.2">
      <c r="A106" s="20" t="s">
        <v>1244</v>
      </c>
      <c r="B106" s="2" t="str">
        <f>VLOOKUP(A106,'Resultado Emails'!$B:$C,2,0)</f>
        <v>math3usrs.28@gmail.com</v>
      </c>
    </row>
    <row r="107" spans="1:2" ht="15" x14ac:dyDescent="0.2">
      <c r="A107" s="20" t="s">
        <v>234</v>
      </c>
      <c r="B107" s="2" t="str">
        <f>VLOOKUP(A107,'Resultado Emails'!$B:$C,2,0)</f>
        <v>alline.nmiguel@hotmail.com</v>
      </c>
    </row>
    <row r="108" spans="1:2" ht="15" x14ac:dyDescent="0.2">
      <c r="A108" s="20" t="s">
        <v>1355</v>
      </c>
      <c r="B108" s="2" t="str">
        <f>VLOOKUP(A108,'Resultado Emails'!$B:$C,2,0)</f>
        <v>paulocoe.oliveira@gmail.com</v>
      </c>
    </row>
    <row r="109" spans="1:2" ht="15" x14ac:dyDescent="0.2">
      <c r="A109" s="20" t="s">
        <v>1510</v>
      </c>
      <c r="B109" s="2" t="str">
        <f>VLOOKUP(A109,'Resultado Emails'!$B:$C,2,0)</f>
        <v>rutetrajano020@gmail.com</v>
      </c>
    </row>
    <row r="110" spans="1:2" ht="15" x14ac:dyDescent="0.2">
      <c r="A110" s="20" t="s">
        <v>1657</v>
      </c>
      <c r="B110" s="2" t="str">
        <f>VLOOKUP(A110,'Resultado Emails'!$B:$C,2,0)</f>
        <v>18thiago.barros@gmail.com</v>
      </c>
    </row>
    <row r="111" spans="1:2" ht="15" x14ac:dyDescent="0.2">
      <c r="A111" s="20" t="s">
        <v>805</v>
      </c>
      <c r="B111" s="2" t="str">
        <f>VLOOKUP(A111,'Resultado Emails'!$B:$C,2,0)</f>
        <v>guga01309@gmail.com</v>
      </c>
    </row>
    <row r="112" spans="1:2" ht="15" x14ac:dyDescent="0.2">
      <c r="A112" s="20" t="s">
        <v>251</v>
      </c>
      <c r="B112" s="2" t="str">
        <f>VLOOKUP(A112,'Resultado Emails'!$B:$C,2,0)</f>
        <v>amandasousacostak@gmail.com</v>
      </c>
    </row>
    <row r="113" spans="1:2" ht="15" x14ac:dyDescent="0.2">
      <c r="A113" s="20" t="s">
        <v>472</v>
      </c>
      <c r="B113" s="2" t="str">
        <f>VLOOKUP(A113,'Resultado Emails'!$B:$C,2,0)</f>
        <v>biancasantanna2015@gmail.com</v>
      </c>
    </row>
    <row r="114" spans="1:2" ht="15" x14ac:dyDescent="0.2">
      <c r="A114" s="20" t="s">
        <v>1197</v>
      </c>
      <c r="B114" s="2" t="str">
        <f>VLOOKUP(A114,'Resultado Emails'!$B:$C,2,0)</f>
        <v>portoeduarda04@gmail.com</v>
      </c>
    </row>
    <row r="115" spans="1:2" ht="15" x14ac:dyDescent="0.2">
      <c r="A115" s="20" t="s">
        <v>1752</v>
      </c>
      <c r="B115" s="2" t="str">
        <f>VLOOKUP(A115,'Resultado Emails'!$B:$C,2,0)</f>
        <v>yagoferreiramatos@gmail.com</v>
      </c>
    </row>
    <row r="116" spans="1:2" ht="15" x14ac:dyDescent="0.2">
      <c r="A116" s="20" t="s">
        <v>1124</v>
      </c>
      <c r="B116" s="2" t="str">
        <f>VLOOKUP(A116,'Resultado Emails'!$B:$C,2,0)</f>
        <v>liviagameleira@outlook.com</v>
      </c>
    </row>
    <row r="117" spans="1:2" ht="15" x14ac:dyDescent="0.2">
      <c r="A117" s="20" t="s">
        <v>667</v>
      </c>
      <c r="B117" s="2" t="str">
        <f>VLOOKUP(A117,'Resultado Emails'!$B:$C,2,0)</f>
        <v>fernandezlidao@gmail.com</v>
      </c>
    </row>
    <row r="118" spans="1:2" ht="15" x14ac:dyDescent="0.2">
      <c r="A118" s="20" t="s">
        <v>1527</v>
      </c>
      <c r="B118" s="2" t="str">
        <f>VLOOKUP(A118,'Resultado Emails'!$B:$C,2,0)</f>
        <v>sabrinabbianche154@gmail.com</v>
      </c>
    </row>
    <row r="119" spans="1:2" ht="15" x14ac:dyDescent="0.2">
      <c r="A119" s="20" t="s">
        <v>1622</v>
      </c>
      <c r="B119" s="2" t="str">
        <f>VLOOKUP(A119,'Resultado Emails'!$B:$C,2,0)</f>
        <v>oliveirathalis130@gmail.com</v>
      </c>
    </row>
    <row r="120" spans="1:2" ht="15" x14ac:dyDescent="0.2">
      <c r="A120" s="21"/>
      <c r="B120" s="2" t="e">
        <f>VLOOKUP(A120,'Resultado Emails'!$B:$C,2,0)</f>
        <v>#N/A</v>
      </c>
    </row>
    <row r="121" spans="1:2" ht="15" x14ac:dyDescent="0.2">
      <c r="A121" s="21"/>
      <c r="B121" s="2" t="e">
        <f>VLOOKUP(A121,'Resultado Emails'!$B:$C,2,0)</f>
        <v>#N/A</v>
      </c>
    </row>
    <row r="122" spans="1:2" ht="15" x14ac:dyDescent="0.2">
      <c r="A122" s="21"/>
      <c r="B122" s="2" t="e">
        <f>VLOOKUP(A122,'Resultado Emails'!$B:$C,2,0)</f>
        <v>#N/A</v>
      </c>
    </row>
    <row r="123" spans="1:2" ht="15" x14ac:dyDescent="0.2">
      <c r="A123" s="21"/>
      <c r="B123" s="2" t="e">
        <f>VLOOKUP(A123,'Resultado Emails'!$B:$C,2,0)</f>
        <v>#N/A</v>
      </c>
    </row>
    <row r="124" spans="1:2" ht="15" x14ac:dyDescent="0.2">
      <c r="A124" s="21"/>
      <c r="B124" s="2" t="e">
        <f>VLOOKUP(A124,'Resultado Emails'!$B:$C,2,0)</f>
        <v>#N/A</v>
      </c>
    </row>
    <row r="125" spans="1:2" ht="15" x14ac:dyDescent="0.2">
      <c r="A125" s="21"/>
      <c r="B125" s="2" t="e">
        <f>VLOOKUP(A125,'Resultado Emails'!$B:$C,2,0)</f>
        <v>#N/A</v>
      </c>
    </row>
    <row r="126" spans="1:2" ht="15" x14ac:dyDescent="0.2">
      <c r="A126" s="21"/>
      <c r="B126" s="2" t="e">
        <f>VLOOKUP(A126,'Resultado Emails'!$B:$C,2,0)</f>
        <v>#N/A</v>
      </c>
    </row>
    <row r="127" spans="1:2" ht="15" x14ac:dyDescent="0.2">
      <c r="A127" s="21"/>
      <c r="B127" s="2" t="e">
        <f>VLOOKUP(A127,'Resultado Emails'!$B:$C,2,0)</f>
        <v>#N/A</v>
      </c>
    </row>
    <row r="128" spans="1:2" ht="15" x14ac:dyDescent="0.2">
      <c r="A128" s="21"/>
      <c r="B128" s="2" t="e">
        <f>VLOOKUP(A128,'Resultado Emails'!$B:$C,2,0)</f>
        <v>#N/A</v>
      </c>
    </row>
    <row r="129" spans="1:2" ht="15" x14ac:dyDescent="0.2">
      <c r="A129" s="21"/>
      <c r="B129" s="2" t="e">
        <f>VLOOKUP(A129,'Resultado Emails'!$B:$C,2,0)</f>
        <v>#N/A</v>
      </c>
    </row>
    <row r="130" spans="1:2" ht="15" x14ac:dyDescent="0.2">
      <c r="A130" s="21"/>
      <c r="B130" s="2" t="e">
        <f>VLOOKUP(A130,'Resultado Emails'!$B:$C,2,0)</f>
        <v>#N/A</v>
      </c>
    </row>
    <row r="131" spans="1:2" ht="15" x14ac:dyDescent="0.2">
      <c r="A131" s="21"/>
      <c r="B131" s="2" t="e">
        <f>VLOOKUP(A131,'Resultado Emails'!$B:$C,2,0)</f>
        <v>#N/A</v>
      </c>
    </row>
    <row r="132" spans="1:2" ht="15" x14ac:dyDescent="0.2">
      <c r="A132" s="21"/>
      <c r="B132" s="2" t="e">
        <f>VLOOKUP(A132,'Resultado Emails'!$B:$C,2,0)</f>
        <v>#N/A</v>
      </c>
    </row>
    <row r="133" spans="1:2" ht="15" x14ac:dyDescent="0.2">
      <c r="A133" s="21"/>
      <c r="B133" s="2" t="e">
        <f>VLOOKUP(A133,'Resultado Emails'!$B:$C,2,0)</f>
        <v>#N/A</v>
      </c>
    </row>
    <row r="134" spans="1:2" ht="15" x14ac:dyDescent="0.2">
      <c r="A134" s="21"/>
      <c r="B134" s="2" t="e">
        <f>VLOOKUP(A134,'Resultado Emails'!$B:$C,2,0)</f>
        <v>#N/A</v>
      </c>
    </row>
    <row r="135" spans="1:2" ht="15" x14ac:dyDescent="0.2">
      <c r="A135" s="21"/>
      <c r="B135" s="2" t="e">
        <f>VLOOKUP(A135,'Resultado Emails'!$B:$C,2,0)</f>
        <v>#N/A</v>
      </c>
    </row>
    <row r="136" spans="1:2" ht="15" x14ac:dyDescent="0.2">
      <c r="A136" s="21"/>
      <c r="B136" s="2" t="e">
        <f>VLOOKUP(A136,'Resultado Emails'!$B:$C,2,0)</f>
        <v>#N/A</v>
      </c>
    </row>
    <row r="137" spans="1:2" ht="15" x14ac:dyDescent="0.2">
      <c r="A137" s="21"/>
      <c r="B137" s="2" t="e">
        <f>VLOOKUP(A137,'Resultado Emails'!$B:$C,2,0)</f>
        <v>#N/A</v>
      </c>
    </row>
    <row r="138" spans="1:2" ht="15" x14ac:dyDescent="0.2">
      <c r="A138" s="21"/>
      <c r="B138" s="2" t="e">
        <f>VLOOKUP(A138,'Resultado Emails'!$B:$C,2,0)</f>
        <v>#N/A</v>
      </c>
    </row>
    <row r="139" spans="1:2" ht="15" x14ac:dyDescent="0.2">
      <c r="A139" s="21"/>
      <c r="B139" s="2" t="e">
        <f>VLOOKUP(A139,'Resultado Emails'!$B:$C,2,0)</f>
        <v>#N/A</v>
      </c>
    </row>
    <row r="140" spans="1:2" ht="15" x14ac:dyDescent="0.2">
      <c r="A140" s="21"/>
      <c r="B140" s="2" t="e">
        <f>VLOOKUP(A140,'Resultado Emails'!$B:$C,2,0)</f>
        <v>#N/A</v>
      </c>
    </row>
    <row r="141" spans="1:2" ht="15" x14ac:dyDescent="0.2">
      <c r="A141" s="21"/>
      <c r="B141" s="2" t="e">
        <f>VLOOKUP(A141,'Resultado Emails'!$B:$C,2,0)</f>
        <v>#N/A</v>
      </c>
    </row>
    <row r="142" spans="1:2" ht="15" x14ac:dyDescent="0.2">
      <c r="A142" s="21"/>
      <c r="B142" s="2" t="e">
        <f>VLOOKUP(A142,'Resultado Emails'!$B:$C,2,0)</f>
        <v>#N/A</v>
      </c>
    </row>
    <row r="143" spans="1:2" ht="15" x14ac:dyDescent="0.2">
      <c r="A143" s="21"/>
      <c r="B143" s="2" t="e">
        <f>VLOOKUP(A143,'Resultado Emails'!$B:$C,2,0)</f>
        <v>#N/A</v>
      </c>
    </row>
    <row r="144" spans="1:2" ht="15" x14ac:dyDescent="0.2">
      <c r="A144" s="21"/>
      <c r="B144" s="2" t="e">
        <f>VLOOKUP(A144,'Resultado Emails'!$B:$C,2,0)</f>
        <v>#N/A</v>
      </c>
    </row>
    <row r="145" spans="1:2" ht="15" x14ac:dyDescent="0.2">
      <c r="A145" s="21"/>
      <c r="B145" s="2" t="e">
        <f>VLOOKUP(A145,'Resultado Emails'!$B:$C,2,0)</f>
        <v>#N/A</v>
      </c>
    </row>
    <row r="146" spans="1:2" ht="15" x14ac:dyDescent="0.2">
      <c r="A146" s="21"/>
      <c r="B146" s="2" t="e">
        <f>VLOOKUP(A146,'Resultado Emails'!$B:$C,2,0)</f>
        <v>#N/A</v>
      </c>
    </row>
    <row r="147" spans="1:2" ht="15" x14ac:dyDescent="0.2">
      <c r="A147" s="21"/>
      <c r="B147" s="2" t="e">
        <f>VLOOKUP(A147,'Resultado Emails'!$B:$C,2,0)</f>
        <v>#N/A</v>
      </c>
    </row>
    <row r="148" spans="1:2" ht="15" x14ac:dyDescent="0.2">
      <c r="A148" s="21"/>
      <c r="B148" s="2" t="e">
        <f>VLOOKUP(A148,'Resultado Emails'!$B:$C,2,0)</f>
        <v>#N/A</v>
      </c>
    </row>
    <row r="149" spans="1:2" ht="15" x14ac:dyDescent="0.2">
      <c r="A149" s="21"/>
      <c r="B149" s="2" t="e">
        <f>VLOOKUP(A149,'Resultado Emails'!$B:$C,2,0)</f>
        <v>#N/A</v>
      </c>
    </row>
    <row r="150" spans="1:2" ht="15" x14ac:dyDescent="0.2">
      <c r="A150" s="21"/>
      <c r="B150" s="2" t="e">
        <f>VLOOKUP(A150,'Resultado Emails'!$B:$C,2,0)</f>
        <v>#N/A</v>
      </c>
    </row>
    <row r="151" spans="1:2" ht="15" x14ac:dyDescent="0.2">
      <c r="A151" s="21"/>
      <c r="B151" s="2" t="e">
        <f>VLOOKUP(A151,'Resultado Emails'!$B:$C,2,0)</f>
        <v>#N/A</v>
      </c>
    </row>
    <row r="152" spans="1:2" ht="15" x14ac:dyDescent="0.2">
      <c r="A152" s="21"/>
      <c r="B152" s="2" t="e">
        <f>VLOOKUP(A152,'Resultado Emails'!$B:$C,2,0)</f>
        <v>#N/A</v>
      </c>
    </row>
    <row r="153" spans="1:2" ht="15" x14ac:dyDescent="0.2">
      <c r="A153" s="21"/>
      <c r="B153" s="2" t="e">
        <f>VLOOKUP(A153,'Resultado Emails'!$B:$C,2,0)</f>
        <v>#N/A</v>
      </c>
    </row>
    <row r="154" spans="1:2" ht="15" x14ac:dyDescent="0.2">
      <c r="A154" s="21"/>
      <c r="B154" s="2" t="e">
        <f>VLOOKUP(A154,'Resultado Emails'!$B:$C,2,0)</f>
        <v>#N/A</v>
      </c>
    </row>
    <row r="155" spans="1:2" ht="15" x14ac:dyDescent="0.2">
      <c r="A155" s="21"/>
      <c r="B155" s="2" t="e">
        <f>VLOOKUP(A155,'Resultado Emails'!$B:$C,2,0)</f>
        <v>#N/A</v>
      </c>
    </row>
    <row r="156" spans="1:2" ht="15" x14ac:dyDescent="0.2">
      <c r="A156" s="21"/>
      <c r="B156" s="2" t="e">
        <f>VLOOKUP(A156,'Resultado Emails'!$B:$C,2,0)</f>
        <v>#N/A</v>
      </c>
    </row>
    <row r="157" spans="1:2" ht="15" x14ac:dyDescent="0.2">
      <c r="A157" s="21"/>
      <c r="B157" s="2" t="e">
        <f>VLOOKUP(A157,'Resultado Emails'!$B:$C,2,0)</f>
        <v>#N/A</v>
      </c>
    </row>
    <row r="158" spans="1:2" ht="15" x14ac:dyDescent="0.2">
      <c r="A158" s="21"/>
      <c r="B158" s="2" t="e">
        <f>VLOOKUP(A158,'Resultado Emails'!$B:$C,2,0)</f>
        <v>#N/A</v>
      </c>
    </row>
    <row r="159" spans="1:2" ht="15" x14ac:dyDescent="0.2">
      <c r="A159" s="21"/>
      <c r="B159" s="2" t="e">
        <f>VLOOKUP(A159,'Resultado Emails'!$B:$C,2,0)</f>
        <v>#N/A</v>
      </c>
    </row>
    <row r="160" spans="1:2" ht="15" x14ac:dyDescent="0.2">
      <c r="A160" s="21"/>
      <c r="B160" s="2" t="e">
        <f>VLOOKUP(A160,'Resultado Emails'!$B:$C,2,0)</f>
        <v>#N/A</v>
      </c>
    </row>
    <row r="161" spans="1:2" ht="15" x14ac:dyDescent="0.2">
      <c r="A161" s="21"/>
      <c r="B161" s="2" t="e">
        <f>VLOOKUP(A161,'Resultado Emails'!$B:$C,2,0)</f>
        <v>#N/A</v>
      </c>
    </row>
    <row r="162" spans="1:2" ht="15" x14ac:dyDescent="0.2">
      <c r="A162" s="21"/>
      <c r="B162" s="2" t="e">
        <f>VLOOKUP(A162,'Resultado Emails'!$B:$C,2,0)</f>
        <v>#N/A</v>
      </c>
    </row>
    <row r="163" spans="1:2" ht="15" x14ac:dyDescent="0.2">
      <c r="A163" s="21"/>
      <c r="B163" s="2" t="e">
        <f>VLOOKUP(A163,'Resultado Emails'!$B:$C,2,0)</f>
        <v>#N/A</v>
      </c>
    </row>
    <row r="164" spans="1:2" ht="15" x14ac:dyDescent="0.2">
      <c r="A164" s="21"/>
      <c r="B164" s="2" t="e">
        <f>VLOOKUP(A164,'Resultado Emails'!$B:$C,2,0)</f>
        <v>#N/A</v>
      </c>
    </row>
    <row r="165" spans="1:2" ht="15" x14ac:dyDescent="0.2">
      <c r="A165" s="21"/>
      <c r="B165" s="2" t="e">
        <f>VLOOKUP(A165,'Resultado Emails'!$B:$C,2,0)</f>
        <v>#N/A</v>
      </c>
    </row>
    <row r="166" spans="1:2" ht="15" x14ac:dyDescent="0.2">
      <c r="A166" s="21"/>
      <c r="B166" s="2" t="e">
        <f>VLOOKUP(A166,'Resultado Emails'!$B:$C,2,0)</f>
        <v>#N/A</v>
      </c>
    </row>
    <row r="167" spans="1:2" ht="15" x14ac:dyDescent="0.2">
      <c r="A167" s="21"/>
      <c r="B167" s="2" t="e">
        <f>VLOOKUP(A167,'Resultado Emails'!$B:$C,2,0)</f>
        <v>#N/A</v>
      </c>
    </row>
    <row r="168" spans="1:2" ht="15" x14ac:dyDescent="0.2">
      <c r="A168" s="21"/>
      <c r="B168" s="2" t="e">
        <f>VLOOKUP(A168,'Resultado Emails'!$B:$C,2,0)</f>
        <v>#N/A</v>
      </c>
    </row>
    <row r="169" spans="1:2" ht="15" x14ac:dyDescent="0.2">
      <c r="A169" s="21"/>
      <c r="B169" s="2" t="e">
        <f>VLOOKUP(A169,'Resultado Emails'!$B:$C,2,0)</f>
        <v>#N/A</v>
      </c>
    </row>
    <row r="170" spans="1:2" ht="15" x14ac:dyDescent="0.2">
      <c r="A170" s="21"/>
      <c r="B170" s="2" t="e">
        <f>VLOOKUP(A170,'Resultado Emails'!$B:$C,2,0)</f>
        <v>#N/A</v>
      </c>
    </row>
    <row r="171" spans="1:2" ht="15" x14ac:dyDescent="0.2">
      <c r="A171" s="21"/>
      <c r="B171" s="2" t="e">
        <f>VLOOKUP(A171,'Resultado Emails'!$B:$C,2,0)</f>
        <v>#N/A</v>
      </c>
    </row>
    <row r="172" spans="1:2" ht="15" x14ac:dyDescent="0.2">
      <c r="A172" s="21"/>
      <c r="B172" s="2" t="e">
        <f>VLOOKUP(A172,'Resultado Emails'!$B:$C,2,0)</f>
        <v>#N/A</v>
      </c>
    </row>
    <row r="173" spans="1:2" ht="15" x14ac:dyDescent="0.2">
      <c r="A173" s="21"/>
      <c r="B173" s="2" t="e">
        <f>VLOOKUP(A173,'Resultado Emails'!$B:$C,2,0)</f>
        <v>#N/A</v>
      </c>
    </row>
    <row r="174" spans="1:2" ht="15" x14ac:dyDescent="0.2">
      <c r="A174" s="21"/>
      <c r="B174" s="2" t="e">
        <f>VLOOKUP(A174,'Resultado Emails'!$B:$C,2,0)</f>
        <v>#N/A</v>
      </c>
    </row>
    <row r="175" spans="1:2" ht="15" x14ac:dyDescent="0.2">
      <c r="A175" s="21"/>
      <c r="B175" s="2" t="e">
        <f>VLOOKUP(A175,'Resultado Emails'!$B:$C,2,0)</f>
        <v>#N/A</v>
      </c>
    </row>
    <row r="176" spans="1:2" ht="15" x14ac:dyDescent="0.2">
      <c r="A176" s="21"/>
      <c r="B176" s="2" t="e">
        <f>VLOOKUP(A176,'Resultado Emails'!$B:$C,2,0)</f>
        <v>#N/A</v>
      </c>
    </row>
    <row r="177" spans="1:2" ht="15" x14ac:dyDescent="0.2">
      <c r="A177" s="21"/>
      <c r="B177" s="2" t="e">
        <f>VLOOKUP(A177,'Resultado Emails'!$B:$C,2,0)</f>
        <v>#N/A</v>
      </c>
    </row>
    <row r="178" spans="1:2" ht="15" x14ac:dyDescent="0.2">
      <c r="A178" s="21"/>
      <c r="B178" s="2" t="e">
        <f>VLOOKUP(A178,'Resultado Emails'!$B:$C,2,0)</f>
        <v>#N/A</v>
      </c>
    </row>
    <row r="179" spans="1:2" ht="15" x14ac:dyDescent="0.2">
      <c r="A179" s="21"/>
      <c r="B179" s="2" t="e">
        <f>VLOOKUP(A179,'Resultado Emails'!$B:$C,2,0)</f>
        <v>#N/A</v>
      </c>
    </row>
    <row r="180" spans="1:2" ht="15" x14ac:dyDescent="0.2">
      <c r="A180" s="21"/>
      <c r="B180" s="2" t="e">
        <f>VLOOKUP(A180,'Resultado Emails'!$B:$C,2,0)</f>
        <v>#N/A</v>
      </c>
    </row>
    <row r="181" spans="1:2" ht="15" x14ac:dyDescent="0.2">
      <c r="A181" s="21"/>
      <c r="B181" s="2" t="e">
        <f>VLOOKUP(A181,'Resultado Emails'!$B:$C,2,0)</f>
        <v>#N/A</v>
      </c>
    </row>
    <row r="182" spans="1:2" ht="15" x14ac:dyDescent="0.2">
      <c r="A182" s="21"/>
      <c r="B182" s="2" t="e">
        <f>VLOOKUP(A182,'Resultado Emails'!$B:$C,2,0)</f>
        <v>#N/A</v>
      </c>
    </row>
    <row r="183" spans="1:2" ht="15" x14ac:dyDescent="0.2">
      <c r="A183" s="21"/>
      <c r="B183" s="2" t="e">
        <f>VLOOKUP(A183,'Resultado Emails'!$B:$C,2,0)</f>
        <v>#N/A</v>
      </c>
    </row>
    <row r="184" spans="1:2" ht="15" x14ac:dyDescent="0.2">
      <c r="A184" s="21"/>
      <c r="B184" s="2" t="e">
        <f>VLOOKUP(A184,'Resultado Emails'!$B:$C,2,0)</f>
        <v>#N/A</v>
      </c>
    </row>
    <row r="185" spans="1:2" ht="15" x14ac:dyDescent="0.2">
      <c r="A185" s="21"/>
      <c r="B185" s="2" t="e">
        <f>VLOOKUP(A185,'Resultado Emails'!$B:$C,2,0)</f>
        <v>#N/A</v>
      </c>
    </row>
    <row r="186" spans="1:2" ht="15" x14ac:dyDescent="0.2">
      <c r="A186" s="21"/>
      <c r="B186" s="2" t="e">
        <f>VLOOKUP(A186,'Resultado Emails'!$B:$C,2,0)</f>
        <v>#N/A</v>
      </c>
    </row>
    <row r="187" spans="1:2" ht="15" x14ac:dyDescent="0.2">
      <c r="A187" s="21"/>
      <c r="B187" s="2" t="e">
        <f>VLOOKUP(A187,'Resultado Emails'!$B:$C,2,0)</f>
        <v>#N/A</v>
      </c>
    </row>
    <row r="188" spans="1:2" ht="15" x14ac:dyDescent="0.2">
      <c r="A188" s="21"/>
      <c r="B188" s="2" t="e">
        <f>VLOOKUP(A188,'Resultado Emails'!$B:$C,2,0)</f>
        <v>#N/A</v>
      </c>
    </row>
    <row r="189" spans="1:2" ht="15" x14ac:dyDescent="0.2">
      <c r="A189" s="21"/>
      <c r="B189" s="2" t="e">
        <f>VLOOKUP(A189,'Resultado Emails'!$B:$C,2,0)</f>
        <v>#N/A</v>
      </c>
    </row>
    <row r="190" spans="1:2" ht="15" x14ac:dyDescent="0.2">
      <c r="A190" s="21"/>
      <c r="B190" s="2" t="e">
        <f>VLOOKUP(A190,'Resultado Emails'!$B:$C,2,0)</f>
        <v>#N/A</v>
      </c>
    </row>
    <row r="191" spans="1:2" ht="15" x14ac:dyDescent="0.2">
      <c r="A191" s="21"/>
      <c r="B191" s="2" t="e">
        <f>VLOOKUP(A191,'Resultado Emails'!$B:$C,2,0)</f>
        <v>#N/A</v>
      </c>
    </row>
    <row r="192" spans="1:2" ht="15" x14ac:dyDescent="0.2">
      <c r="A192" s="21"/>
      <c r="B192" s="2" t="e">
        <f>VLOOKUP(A192,'Resultado Emails'!$B:$C,2,0)</f>
        <v>#N/A</v>
      </c>
    </row>
    <row r="193" spans="1:2" ht="15" x14ac:dyDescent="0.2">
      <c r="A193" s="21"/>
      <c r="B193" s="2" t="e">
        <f>VLOOKUP(A193,'Resultado Emails'!$B:$C,2,0)</f>
        <v>#N/A</v>
      </c>
    </row>
    <row r="194" spans="1:2" ht="15" x14ac:dyDescent="0.2">
      <c r="A194" s="21"/>
      <c r="B194" s="2" t="e">
        <f>VLOOKUP(A194,'Resultado Emails'!$B:$C,2,0)</f>
        <v>#N/A</v>
      </c>
    </row>
    <row r="195" spans="1:2" ht="15" x14ac:dyDescent="0.2">
      <c r="A195" s="21"/>
      <c r="B195" s="2" t="e">
        <f>VLOOKUP(A195,'Resultado Emails'!$B:$C,2,0)</f>
        <v>#N/A</v>
      </c>
    </row>
    <row r="196" spans="1:2" ht="15" x14ac:dyDescent="0.2">
      <c r="A196" s="21"/>
      <c r="B196" s="2" t="e">
        <f>VLOOKUP(A196,'Resultado Emails'!$B:$C,2,0)</f>
        <v>#N/A</v>
      </c>
    </row>
    <row r="197" spans="1:2" ht="15" x14ac:dyDescent="0.2">
      <c r="A197" s="21"/>
      <c r="B197" s="2" t="e">
        <f>VLOOKUP(A197,'Resultado Emails'!$B:$C,2,0)</f>
        <v>#N/A</v>
      </c>
    </row>
    <row r="198" spans="1:2" ht="15" x14ac:dyDescent="0.2">
      <c r="A198" s="21"/>
      <c r="B198" s="2" t="e">
        <f>VLOOKUP(A198,'Resultado Emails'!$B:$C,2,0)</f>
        <v>#N/A</v>
      </c>
    </row>
    <row r="199" spans="1:2" ht="15" x14ac:dyDescent="0.2">
      <c r="A199" s="21"/>
      <c r="B199" s="2" t="e">
        <f>VLOOKUP(A199,'Resultado Emails'!$B:$C,2,0)</f>
        <v>#N/A</v>
      </c>
    </row>
    <row r="200" spans="1:2" ht="15" x14ac:dyDescent="0.2">
      <c r="A200" s="21"/>
      <c r="B200" s="2" t="e">
        <f>VLOOKUP(A200,'Resultado Emails'!$B:$C,2,0)</f>
        <v>#N/A</v>
      </c>
    </row>
    <row r="201" spans="1:2" ht="15" x14ac:dyDescent="0.2">
      <c r="A201" s="21"/>
      <c r="B201" s="2" t="e">
        <f>VLOOKUP(A201,'Resultado Emails'!$B:$C,2,0)</f>
        <v>#N/A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Z1000"/>
  <sheetViews>
    <sheetView workbookViewId="0"/>
  </sheetViews>
  <sheetFormatPr baseColWidth="10" defaultColWidth="12.6640625" defaultRowHeight="15.75" customHeight="1" x14ac:dyDescent="0.15"/>
  <sheetData>
    <row r="1" spans="1:130" ht="15.75" customHeight="1" x14ac:dyDescent="0.15">
      <c r="A1" s="2">
        <f>MATCH(A2,Resultado!$A$1:$DT$1,0)</f>
        <v>17</v>
      </c>
      <c r="B1" s="2">
        <v>14</v>
      </c>
      <c r="C1" s="2">
        <v>12</v>
      </c>
      <c r="D1" s="2">
        <v>125</v>
      </c>
      <c r="F1" s="2">
        <v>5</v>
      </c>
      <c r="G1" s="2">
        <v>126</v>
      </c>
      <c r="H1" s="2">
        <v>28</v>
      </c>
      <c r="I1" s="2">
        <v>32</v>
      </c>
      <c r="J1" s="2">
        <v>35</v>
      </c>
      <c r="K1" s="2">
        <v>37</v>
      </c>
      <c r="L1" s="2">
        <v>38</v>
      </c>
      <c r="M1" s="2">
        <v>40</v>
      </c>
      <c r="N1" s="2">
        <v>41</v>
      </c>
      <c r="O1" s="2">
        <v>43</v>
      </c>
      <c r="P1" s="2">
        <v>44</v>
      </c>
      <c r="Q1" s="2">
        <v>46</v>
      </c>
      <c r="R1" s="2">
        <v>48</v>
      </c>
      <c r="S1" s="2">
        <v>50</v>
      </c>
      <c r="T1" s="2">
        <v>51</v>
      </c>
      <c r="U1" s="2">
        <v>53</v>
      </c>
      <c r="V1" s="2">
        <v>54</v>
      </c>
      <c r="W1" s="2">
        <v>56</v>
      </c>
      <c r="X1" s="2">
        <v>109</v>
      </c>
      <c r="Y1" s="2">
        <v>113</v>
      </c>
      <c r="Z1" s="2">
        <v>61</v>
      </c>
      <c r="AA1" s="2">
        <v>63</v>
      </c>
      <c r="AD1" s="2">
        <v>67</v>
      </c>
      <c r="AE1" s="2">
        <v>69</v>
      </c>
      <c r="AF1" s="2">
        <v>70</v>
      </c>
      <c r="AG1" s="2">
        <v>72</v>
      </c>
      <c r="AH1" s="2">
        <v>93</v>
      </c>
      <c r="AI1" s="2">
        <v>95</v>
      </c>
      <c r="AJ1" s="2">
        <v>64</v>
      </c>
      <c r="AK1" s="2">
        <v>66</v>
      </c>
      <c r="AN1" s="2">
        <v>73</v>
      </c>
      <c r="AO1" s="2">
        <v>75</v>
      </c>
      <c r="AP1" s="2">
        <v>77</v>
      </c>
      <c r="AQ1" s="2">
        <v>79</v>
      </c>
      <c r="AR1" s="2">
        <v>80</v>
      </c>
      <c r="AT1" s="2">
        <v>81</v>
      </c>
      <c r="AU1" s="2">
        <v>83</v>
      </c>
      <c r="AV1" s="2">
        <v>84</v>
      </c>
      <c r="AW1" s="2">
        <v>86</v>
      </c>
      <c r="AX1" s="2">
        <v>103</v>
      </c>
      <c r="AY1" s="2">
        <v>105</v>
      </c>
      <c r="AZ1" s="2">
        <v>87</v>
      </c>
      <c r="BA1" s="2">
        <v>89</v>
      </c>
      <c r="BB1" s="2">
        <v>115</v>
      </c>
      <c r="BC1" s="2">
        <v>117</v>
      </c>
      <c r="BD1" s="2">
        <v>60</v>
      </c>
      <c r="BE1" s="2">
        <v>58</v>
      </c>
      <c r="BF1" s="2">
        <v>91</v>
      </c>
      <c r="BG1" s="2">
        <v>92</v>
      </c>
      <c r="BH1" s="2">
        <v>119</v>
      </c>
      <c r="BI1" s="2">
        <v>121</v>
      </c>
      <c r="BQ1" s="2">
        <v>123</v>
      </c>
    </row>
    <row r="2" spans="1:130" x14ac:dyDescent="0.2">
      <c r="A2" s="22" t="s">
        <v>16</v>
      </c>
      <c r="B2" s="23" t="s">
        <v>1774</v>
      </c>
      <c r="C2" s="24" t="s">
        <v>1775</v>
      </c>
      <c r="D2" s="23" t="s">
        <v>121</v>
      </c>
      <c r="E2" s="22" t="s">
        <v>1776</v>
      </c>
      <c r="F2" s="23" t="s">
        <v>1777</v>
      </c>
      <c r="G2" s="22" t="s">
        <v>1778</v>
      </c>
      <c r="H2" s="23" t="s">
        <v>1779</v>
      </c>
      <c r="I2" s="22" t="s">
        <v>1780</v>
      </c>
      <c r="J2" s="23" t="s">
        <v>1781</v>
      </c>
      <c r="K2" s="22" t="s">
        <v>1782</v>
      </c>
      <c r="L2" s="23" t="s">
        <v>1783</v>
      </c>
      <c r="M2" s="22" t="s">
        <v>1784</v>
      </c>
      <c r="N2" s="23" t="s">
        <v>1785</v>
      </c>
      <c r="O2" s="22" t="s">
        <v>1786</v>
      </c>
      <c r="P2" s="23" t="s">
        <v>1787</v>
      </c>
      <c r="Q2" s="22" t="s">
        <v>1788</v>
      </c>
      <c r="R2" s="23" t="s">
        <v>1789</v>
      </c>
      <c r="S2" s="22" t="s">
        <v>1790</v>
      </c>
      <c r="T2" s="23" t="s">
        <v>1791</v>
      </c>
      <c r="U2" s="22" t="s">
        <v>1792</v>
      </c>
      <c r="V2" s="23" t="s">
        <v>1793</v>
      </c>
      <c r="W2" s="22" t="s">
        <v>1794</v>
      </c>
      <c r="X2" s="23" t="s">
        <v>1795</v>
      </c>
      <c r="Y2" s="22" t="s">
        <v>1796</v>
      </c>
      <c r="Z2" s="23" t="s">
        <v>1797</v>
      </c>
      <c r="AA2" s="22" t="s">
        <v>1798</v>
      </c>
      <c r="AB2" s="23" t="s">
        <v>1799</v>
      </c>
      <c r="AC2" s="22" t="s">
        <v>1800</v>
      </c>
      <c r="AD2" s="23" t="s">
        <v>1801</v>
      </c>
      <c r="AE2" s="22" t="s">
        <v>1802</v>
      </c>
      <c r="AF2" s="23" t="s">
        <v>1803</v>
      </c>
      <c r="AG2" s="22" t="s">
        <v>1804</v>
      </c>
      <c r="AH2" s="23" t="s">
        <v>1805</v>
      </c>
      <c r="AI2" s="22" t="s">
        <v>93</v>
      </c>
      <c r="AJ2" s="23" t="s">
        <v>1806</v>
      </c>
      <c r="AK2" s="22" t="s">
        <v>1807</v>
      </c>
      <c r="AL2" s="23" t="s">
        <v>1808</v>
      </c>
      <c r="AM2" s="22" t="s">
        <v>1809</v>
      </c>
      <c r="AN2" s="23" t="s">
        <v>1810</v>
      </c>
      <c r="AO2" s="22" t="s">
        <v>1811</v>
      </c>
      <c r="AP2" s="23" t="s">
        <v>1812</v>
      </c>
      <c r="AQ2" s="22" t="s">
        <v>1813</v>
      </c>
      <c r="AR2" s="23" t="s">
        <v>1814</v>
      </c>
      <c r="AS2" s="22" t="s">
        <v>1815</v>
      </c>
      <c r="AT2" s="23" t="s">
        <v>1816</v>
      </c>
      <c r="AU2" s="22" t="s">
        <v>1817</v>
      </c>
      <c r="AV2" s="23" t="s">
        <v>1818</v>
      </c>
      <c r="AW2" s="22" t="s">
        <v>1819</v>
      </c>
      <c r="AX2" s="23" t="s">
        <v>1820</v>
      </c>
      <c r="AY2" s="22" t="s">
        <v>1821</v>
      </c>
      <c r="AZ2" s="23" t="s">
        <v>1822</v>
      </c>
      <c r="BA2" s="22" t="s">
        <v>1823</v>
      </c>
      <c r="BB2" s="23" t="s">
        <v>1824</v>
      </c>
      <c r="BC2" s="22" t="s">
        <v>1825</v>
      </c>
      <c r="BD2" s="23" t="s">
        <v>1826</v>
      </c>
      <c r="BE2" s="22" t="s">
        <v>1827</v>
      </c>
      <c r="BF2" s="23" t="s">
        <v>1828</v>
      </c>
      <c r="BG2" s="22" t="s">
        <v>1829</v>
      </c>
      <c r="BH2" s="23" t="s">
        <v>1830</v>
      </c>
      <c r="BI2" s="22" t="s">
        <v>1831</v>
      </c>
      <c r="BJ2" s="23" t="s">
        <v>1832</v>
      </c>
      <c r="BK2" s="22" t="s">
        <v>1833</v>
      </c>
      <c r="BL2" s="23" t="s">
        <v>1834</v>
      </c>
      <c r="BM2" s="13"/>
      <c r="BN2" s="13"/>
      <c r="BO2" s="13"/>
      <c r="BP2" s="25"/>
      <c r="BQ2" s="22" t="s">
        <v>1835</v>
      </c>
      <c r="BR2" s="23" t="s">
        <v>1836</v>
      </c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/>
      <c r="DN2" s="26"/>
      <c r="DO2" s="26"/>
      <c r="DP2" s="26"/>
      <c r="DQ2" s="26"/>
      <c r="DR2" s="26"/>
      <c r="DS2" s="26"/>
      <c r="DT2" s="26"/>
      <c r="DU2" s="26"/>
      <c r="DV2" s="26"/>
      <c r="DW2" s="26"/>
      <c r="DX2" s="26"/>
      <c r="DY2" s="26"/>
      <c r="DZ2" s="26"/>
    </row>
    <row r="3" spans="1:130" ht="15.75" customHeight="1" x14ac:dyDescent="0.15">
      <c r="A3" s="2">
        <v>47718923851</v>
      </c>
      <c r="B3" s="2" t="s">
        <v>131</v>
      </c>
      <c r="C3" s="2" t="s">
        <v>130</v>
      </c>
      <c r="D3" s="10" t="e">
        <f t="array" ref="D3">INDEX(Resultado!$1:$319,MATCH($B3,Resultado!$N:$N,0),MATCH(D$1,Resultado!#REF!,0))</f>
        <v>#REF!</v>
      </c>
      <c r="E3" s="2" t="s">
        <v>1837</v>
      </c>
      <c r="F3" s="10" t="e">
        <f t="array" ref="F3">INDEX(Resultado!$1:$319,MATCH($B3,Resultado!$N:$N,0),MATCH(F$1,Resultado!#REF!,0))</f>
        <v>#REF!</v>
      </c>
      <c r="G3" s="10" t="e">
        <f t="array" ref="G3">INDEX(Resultado!$1:$319,MATCH($B3,Resultado!$N:$N,0),MATCH(G$1,Resultado!#REF!,0))</f>
        <v>#REF!</v>
      </c>
      <c r="H3" s="10" t="e">
        <f t="array" ref="H3">INDEX(Resultado!$1:$319,MATCH($B3,Resultado!$N:$N,0),MATCH(H$1,Resultado!#REF!,0))</f>
        <v>#REF!</v>
      </c>
      <c r="I3" s="10" t="e">
        <f t="array" ref="I3">INDEX(Resultado!$1:$319,MATCH($B3,Resultado!$N:$N,0),MATCH(I$1,Resultado!#REF!,0))</f>
        <v>#REF!</v>
      </c>
      <c r="J3" s="10" t="e">
        <f t="array" ref="J3">INDEX(Resultado!$1:$319,MATCH($B3,Resultado!$N:$N,0),MATCH(J$1,Resultado!#REF!,0))</f>
        <v>#REF!</v>
      </c>
      <c r="K3" s="10" t="e">
        <f t="array" ref="K3">INDEX(Resultado!$1:$319,MATCH($B3,Resultado!$N:$N,0),MATCH(K$1,Resultado!#REF!,0))</f>
        <v>#REF!</v>
      </c>
      <c r="L3" s="10" t="e">
        <f t="array" ref="L3">INDEX(Resultado!$1:$319,MATCH($B3,Resultado!$N:$N,0),MATCH(L$1,Resultado!#REF!,0))</f>
        <v>#REF!</v>
      </c>
      <c r="M3" s="10" t="e">
        <f t="array" ref="M3">INDEX(Resultado!$1:$319,MATCH($B3,Resultado!$N:$N,0),MATCH(M$1,Resultado!#REF!,0))</f>
        <v>#REF!</v>
      </c>
      <c r="N3" s="10" t="e">
        <f t="array" ref="N3">INDEX(Resultado!$1:$319,MATCH($B3,Resultado!$N:$N,0),MATCH(N$1,Resultado!#REF!,0))</f>
        <v>#REF!</v>
      </c>
      <c r="O3" s="10" t="e">
        <f t="array" ref="O3">INDEX(Resultado!$1:$319,MATCH($B3,Resultado!$N:$N,0),MATCH(O$1,Resultado!#REF!,0))</f>
        <v>#REF!</v>
      </c>
      <c r="P3" s="10" t="e">
        <f t="array" ref="P3">INDEX(Resultado!$1:$319,MATCH($B3,Resultado!$N:$N,0),MATCH(P$1,Resultado!#REF!,0))</f>
        <v>#REF!</v>
      </c>
      <c r="Q3" s="10" t="e">
        <f t="array" ref="Q3">INDEX(Resultado!$1:$319,MATCH($B3,Resultado!$N:$N,0),MATCH(Q$1,Resultado!#REF!,0))</f>
        <v>#REF!</v>
      </c>
      <c r="R3" s="10" t="e">
        <f t="array" ref="R3">INDEX(Resultado!$1:$319,MATCH($B3,Resultado!$N:$N,0),MATCH(R$1,Resultado!#REF!,0))</f>
        <v>#REF!</v>
      </c>
      <c r="S3" s="10" t="e">
        <f t="array" ref="S3">INDEX(Resultado!$1:$319,MATCH($B3,Resultado!$N:$N,0),MATCH(S$1,Resultado!#REF!,0))</f>
        <v>#REF!</v>
      </c>
      <c r="T3" s="10" t="e">
        <f t="array" ref="T3">INDEX(Resultado!$1:$319,MATCH($B3,Resultado!$N:$N,0),MATCH(T$1,Resultado!#REF!,0))</f>
        <v>#REF!</v>
      </c>
      <c r="U3" s="10" t="e">
        <f t="array" ref="U3">INDEX(Resultado!$1:$319,MATCH($B3,Resultado!$N:$N,0),MATCH(U$1,Resultado!#REF!,0))</f>
        <v>#REF!</v>
      </c>
      <c r="V3" s="10" t="e">
        <f t="array" ref="V3">INDEX(Resultado!$1:$319,MATCH($B3,Resultado!$N:$N,0),MATCH(V$1,Resultado!#REF!,0))</f>
        <v>#REF!</v>
      </c>
      <c r="W3" s="10" t="e">
        <f t="array" ref="W3">INDEX(Resultado!$1:$319,MATCH($B3,Resultado!$N:$N,0),MATCH(W$1,Resultado!#REF!,0))</f>
        <v>#REF!</v>
      </c>
      <c r="X3" s="10" t="e">
        <f t="array" ref="X3">INDEX(Resultado!$1:$319,MATCH($B3,Resultado!$N:$N,0),MATCH(X$1,Resultado!#REF!,0))</f>
        <v>#REF!</v>
      </c>
      <c r="Y3" s="10" t="e">
        <f t="array" ref="Y3">INDEX(Resultado!$1:$319,MATCH($B3,Resultado!$N:$N,0),MATCH(Y$1,Resultado!#REF!,0))</f>
        <v>#REF!</v>
      </c>
      <c r="Z3" s="10" t="e">
        <f t="array" ref="Z3">INDEX(Resultado!$1:$319,MATCH($B3,Resultado!$N:$N,0),MATCH(Z$1,Resultado!#REF!,0))</f>
        <v>#REF!</v>
      </c>
      <c r="AA3" s="10" t="e">
        <f t="array" ref="AA3">INDEX(Resultado!$1:$319,MATCH($B3,Resultado!$N:$N,0),MATCH(AA$1,Resultado!#REF!,0))</f>
        <v>#REF!</v>
      </c>
      <c r="AB3" s="2">
        <v>0</v>
      </c>
      <c r="AC3" s="2">
        <v>2</v>
      </c>
      <c r="AD3" s="10" t="e">
        <f t="array" ref="AD3">INDEX(Resultado!$1:$319,MATCH($B3,Resultado!$N:$N,0),MATCH(AD$1,Resultado!#REF!,0))</f>
        <v>#REF!</v>
      </c>
      <c r="AE3" s="10" t="e">
        <f t="array" ref="AE3">INDEX(Resultado!$1:$319,MATCH($B3,Resultado!$N:$N,0),MATCH(AE$1,Resultado!#REF!,0))</f>
        <v>#REF!</v>
      </c>
      <c r="AF3" s="10" t="e">
        <f t="array" ref="AF3">INDEX(Resultado!$1:$319,MATCH($B3,Resultado!$N:$N,0),MATCH(AF$1,Resultado!#REF!,0))</f>
        <v>#REF!</v>
      </c>
      <c r="AG3" s="10" t="e">
        <f t="array" ref="AG3">INDEX(Resultado!$1:$319,MATCH($B3,Resultado!$N:$N,0),MATCH(AG$1,Resultado!#REF!,0))</f>
        <v>#REF!</v>
      </c>
      <c r="AH3" s="10" t="e">
        <f t="array" ref="AH3">INDEX(Resultado!$1:$319,MATCH($B3,Resultado!$N:$N,0),MATCH(AH$1,Resultado!#REF!,0))</f>
        <v>#REF!</v>
      </c>
      <c r="AI3" s="10" t="e">
        <f t="array" ref="AI3">INDEX(Resultado!$1:$319,MATCH($B3,Resultado!$N:$N,0),MATCH(AI$1,Resultado!#REF!,0))</f>
        <v>#REF!</v>
      </c>
      <c r="AJ3" s="10" t="e">
        <f t="array" ref="AJ3">INDEX(Resultado!$1:$319,MATCH($B3,Resultado!$N:$N,0),MATCH(AJ$1,Resultado!#REF!,0))</f>
        <v>#REF!</v>
      </c>
      <c r="AK3" s="10" t="e">
        <f t="array" ref="AK3">INDEX(Resultado!$1:$319,MATCH($B3,Resultado!$N:$N,0),MATCH(AK$1,Resultado!#REF!,0))</f>
        <v>#REF!</v>
      </c>
      <c r="AL3" s="2">
        <v>0</v>
      </c>
      <c r="AM3" s="2">
        <v>2</v>
      </c>
      <c r="AN3" s="10" t="e">
        <f t="array" ref="AN3">INDEX(Resultado!$1:$319,MATCH($B3,Resultado!$N:$N,0),MATCH(AN$1,Resultado!#REF!,0))</f>
        <v>#REF!</v>
      </c>
      <c r="AO3" s="10" t="e">
        <f t="array" ref="AO3">INDEX(Resultado!$1:$319,MATCH($B3,Resultado!$N:$N,0),MATCH(AO$1,Resultado!#REF!,0))</f>
        <v>#REF!</v>
      </c>
      <c r="AP3" s="10" t="e">
        <f t="array" ref="AP3">INDEX(Resultado!$1:$319,MATCH($B3,Resultado!$N:$N,0),MATCH(AP$1,Resultado!#REF!,0))</f>
        <v>#REF!</v>
      </c>
      <c r="AQ3" s="10" t="e">
        <f t="array" ref="AQ3">INDEX(Resultado!$1:$319,MATCH($B3,Resultado!$N:$N,0),MATCH(AQ$1,Resultado!#REF!,0))</f>
        <v>#REF!</v>
      </c>
      <c r="AR3" s="10" t="e">
        <f t="array" ref="AR3">INDEX(Resultado!$1:$319,MATCH($B3,Resultado!$N:$N,0),MATCH(AR$1,Resultado!#REF!,0))</f>
        <v>#REF!</v>
      </c>
      <c r="AS3" s="2">
        <v>2</v>
      </c>
      <c r="AT3" s="10" t="e">
        <f t="array" ref="AT3">INDEX(Resultado!$1:$319,MATCH($B3,Resultado!$N:$N,0),MATCH(AT$1,Resultado!#REF!,0))</f>
        <v>#REF!</v>
      </c>
      <c r="AU3" s="10" t="e">
        <f t="array" ref="AU3">INDEX(Resultado!$1:$319,MATCH($B3,Resultado!$N:$N,0),MATCH(AU$1,Resultado!#REF!,0))</f>
        <v>#REF!</v>
      </c>
      <c r="AV3" s="10" t="e">
        <f t="array" ref="AV3">INDEX(Resultado!$1:$319,MATCH($B3,Resultado!$N:$N,0),MATCH(AV$1,Resultado!#REF!,0))</f>
        <v>#REF!</v>
      </c>
      <c r="AW3" s="10" t="e">
        <f t="array" ref="AW3">INDEX(Resultado!$1:$319,MATCH($B3,Resultado!$N:$N,0),MATCH(AW$1,Resultado!#REF!,0))</f>
        <v>#REF!</v>
      </c>
      <c r="AX3" s="10" t="e">
        <f t="array" ref="AX3">INDEX(Resultado!$1:$319,MATCH($B3,Resultado!$N:$N,0),MATCH(AX$1,Resultado!#REF!,0))</f>
        <v>#REF!</v>
      </c>
      <c r="AY3" s="10" t="e">
        <f t="array" ref="AY3">INDEX(Resultado!$1:$319,MATCH($B3,Resultado!$N:$N,0),MATCH(AY$1,Resultado!#REF!,0))</f>
        <v>#REF!</v>
      </c>
      <c r="AZ3" s="10" t="e">
        <f t="array" ref="AZ3">INDEX(Resultado!$1:$319,MATCH($B3,Resultado!$N:$N,0),MATCH(AZ$1,Resultado!#REF!,0))</f>
        <v>#REF!</v>
      </c>
      <c r="BA3" s="10" t="e">
        <f t="array" ref="BA3">INDEX(Resultado!$1:$319,MATCH($B3,Resultado!$N:$N,0),MATCH(BA$1,Resultado!#REF!,0))</f>
        <v>#REF!</v>
      </c>
      <c r="BB3" s="10" t="e">
        <f t="array" ref="BB3">INDEX(Resultado!$1:$319,MATCH($B3,Resultado!$N:$N,0),MATCH(BB$1,Resultado!#REF!,0))</f>
        <v>#REF!</v>
      </c>
      <c r="BC3" s="10" t="e">
        <f t="array" ref="BC3">INDEX(Resultado!$1:$319,MATCH($B3,Resultado!$N:$N,0),MATCH(BC$1,Resultado!#REF!,0))</f>
        <v>#REF!</v>
      </c>
      <c r="BD3" s="10" t="e">
        <f t="array" ref="BD3">INDEX(Resultado!$1:$319,MATCH($B3,Resultado!$N:$N,0),MATCH(BD$1,Resultado!#REF!,0))</f>
        <v>#REF!</v>
      </c>
      <c r="BE3" s="10" t="e">
        <f t="array" ref="BE3">INDEX(Resultado!$1:$319,MATCH($B3,Resultado!$N:$N,0),MATCH(BE$1,Resultado!#REF!,0))</f>
        <v>#REF!</v>
      </c>
      <c r="BF3" s="10" t="e">
        <f t="array" ref="BF3">INDEX(Resultado!$1:$319,MATCH($B3,Resultado!$N:$N,0),MATCH(BF$1,Resultado!#REF!,0))</f>
        <v>#REF!</v>
      </c>
      <c r="BG3" s="10" t="e">
        <f t="array" ref="BG3">INDEX(Resultado!$1:$319,MATCH($B3,Resultado!$N:$N,0),MATCH(BG$1,Resultado!#REF!,0))</f>
        <v>#REF!</v>
      </c>
      <c r="BH3" s="10" t="e">
        <f t="array" ref="BH3">INDEX(Resultado!$1:$319,MATCH($B3,Resultado!$N:$N,0),MATCH(BH$1,Resultado!#REF!,0))</f>
        <v>#REF!</v>
      </c>
      <c r="BI3" s="10" t="e">
        <f t="array" ref="BI3">INDEX(Resultado!$1:$319,MATCH($B3,Resultado!$N:$N,0),MATCH(BI$1,Resultado!#REF!,0))</f>
        <v>#REF!</v>
      </c>
    </row>
    <row r="4" spans="1:130" ht="15.75" customHeight="1" x14ac:dyDescent="0.15">
      <c r="A4" s="2">
        <v>42278429809</v>
      </c>
      <c r="B4" s="2" t="s">
        <v>165</v>
      </c>
      <c r="C4" s="2" t="s">
        <v>164</v>
      </c>
      <c r="D4" s="10" t="e">
        <f t="array" ref="D4">INDEX(Resultado!$1:$319,MATCH($B4,Resultado!$N:$N,0),MATCH(D$1,Resultado!#REF!,0))</f>
        <v>#REF!</v>
      </c>
      <c r="E4" s="2" t="s">
        <v>1837</v>
      </c>
      <c r="F4" s="10" t="e">
        <f t="array" ref="F4">INDEX(Resultado!$1:$319,MATCH($B4,Resultado!$N:$N,0),MATCH(F$1,Resultado!#REF!,0))</f>
        <v>#REF!</v>
      </c>
      <c r="G4" s="10" t="e">
        <f t="array" ref="G4">INDEX(Resultado!$1:$319,MATCH($B4,Resultado!$N:$N,0),MATCH(G$1,Resultado!#REF!,0))</f>
        <v>#REF!</v>
      </c>
      <c r="H4" s="10" t="e">
        <f t="array" ref="H4">INDEX(Resultado!$1:$319,MATCH($B4,Resultado!$N:$N,0),MATCH(H$1,Resultado!#REF!,0))</f>
        <v>#REF!</v>
      </c>
      <c r="I4" s="10" t="e">
        <f t="array" ref="I4">INDEX(Resultado!$1:$319,MATCH($B4,Resultado!$N:$N,0),MATCH(I$1,Resultado!#REF!,0))</f>
        <v>#REF!</v>
      </c>
      <c r="J4" s="10" t="e">
        <f t="array" ref="J4">INDEX(Resultado!$1:$319,MATCH($B4,Resultado!$N:$N,0),MATCH(J$1,Resultado!#REF!,0))</f>
        <v>#REF!</v>
      </c>
      <c r="K4" s="10" t="e">
        <f t="array" ref="K4">INDEX(Resultado!$1:$319,MATCH($B4,Resultado!$N:$N,0),MATCH(K$1,Resultado!#REF!,0))</f>
        <v>#REF!</v>
      </c>
      <c r="L4" s="10" t="e">
        <f t="array" ref="L4">INDEX(Resultado!$1:$319,MATCH($B4,Resultado!$N:$N,0),MATCH(L$1,Resultado!#REF!,0))</f>
        <v>#REF!</v>
      </c>
      <c r="M4" s="10" t="e">
        <f t="array" ref="M4">INDEX(Resultado!$1:$319,MATCH($B4,Resultado!$N:$N,0),MATCH(M$1,Resultado!#REF!,0))</f>
        <v>#REF!</v>
      </c>
      <c r="N4" s="10" t="e">
        <f t="array" ref="N4">INDEX(Resultado!$1:$319,MATCH($B4,Resultado!$N:$N,0),MATCH(N$1,Resultado!#REF!,0))</f>
        <v>#REF!</v>
      </c>
      <c r="O4" s="10" t="e">
        <f t="array" ref="O4">INDEX(Resultado!$1:$319,MATCH($B4,Resultado!$N:$N,0),MATCH(O$1,Resultado!#REF!,0))</f>
        <v>#REF!</v>
      </c>
      <c r="P4" s="10" t="e">
        <f t="array" ref="P4">INDEX(Resultado!$1:$319,MATCH($B4,Resultado!$N:$N,0),MATCH(P$1,Resultado!#REF!,0))</f>
        <v>#REF!</v>
      </c>
      <c r="Q4" s="10" t="e">
        <f t="array" ref="Q4">INDEX(Resultado!$1:$319,MATCH($B4,Resultado!$N:$N,0),MATCH(Q$1,Resultado!#REF!,0))</f>
        <v>#REF!</v>
      </c>
      <c r="R4" s="10" t="e">
        <f t="array" ref="R4">INDEX(Resultado!$1:$319,MATCH($B4,Resultado!$N:$N,0),MATCH(R$1,Resultado!#REF!,0))</f>
        <v>#REF!</v>
      </c>
      <c r="S4" s="10" t="e">
        <f t="array" ref="S4">INDEX(Resultado!$1:$319,MATCH($B4,Resultado!$N:$N,0),MATCH(S$1,Resultado!#REF!,0))</f>
        <v>#REF!</v>
      </c>
      <c r="T4" s="10" t="e">
        <f t="array" ref="T4">INDEX(Resultado!$1:$319,MATCH($B4,Resultado!$N:$N,0),MATCH(T$1,Resultado!#REF!,0))</f>
        <v>#REF!</v>
      </c>
      <c r="U4" s="10" t="e">
        <f t="array" ref="U4">INDEX(Resultado!$1:$319,MATCH($B4,Resultado!$N:$N,0),MATCH(U$1,Resultado!#REF!,0))</f>
        <v>#REF!</v>
      </c>
      <c r="V4" s="10" t="e">
        <f t="array" ref="V4">INDEX(Resultado!$1:$319,MATCH($B4,Resultado!$N:$N,0),MATCH(V$1,Resultado!#REF!,0))</f>
        <v>#REF!</v>
      </c>
      <c r="W4" s="10" t="e">
        <f t="array" ref="W4">INDEX(Resultado!$1:$319,MATCH($B4,Resultado!$N:$N,0),MATCH(W$1,Resultado!#REF!,0))</f>
        <v>#REF!</v>
      </c>
      <c r="X4" s="10" t="e">
        <f t="array" ref="X4">INDEX(Resultado!$1:$319,MATCH($B4,Resultado!$N:$N,0),MATCH(X$1,Resultado!#REF!,0))</f>
        <v>#REF!</v>
      </c>
      <c r="Y4" s="10" t="e">
        <f t="array" ref="Y4">INDEX(Resultado!$1:$319,MATCH($B4,Resultado!$N:$N,0),MATCH(Y$1,Resultado!#REF!,0))</f>
        <v>#REF!</v>
      </c>
      <c r="Z4" s="10" t="e">
        <f t="array" ref="Z4">INDEX(Resultado!$1:$319,MATCH($B4,Resultado!$N:$N,0),MATCH(Z$1,Resultado!#REF!,0))</f>
        <v>#REF!</v>
      </c>
      <c r="AA4" s="10" t="e">
        <f t="array" ref="AA4">INDEX(Resultado!$1:$319,MATCH($B4,Resultado!$N:$N,0),MATCH(AA$1,Resultado!#REF!,0))</f>
        <v>#REF!</v>
      </c>
      <c r="AB4" s="2">
        <v>0</v>
      </c>
      <c r="AC4" s="2">
        <v>2</v>
      </c>
      <c r="AD4" s="10" t="e">
        <f t="array" ref="AD4">INDEX(Resultado!$1:$319,MATCH($B4,Resultado!$N:$N,0),MATCH(AD$1,Resultado!#REF!,0))</f>
        <v>#REF!</v>
      </c>
      <c r="AE4" s="10" t="e">
        <f t="array" ref="AE4">INDEX(Resultado!$1:$319,MATCH($B4,Resultado!$N:$N,0),MATCH(AE$1,Resultado!#REF!,0))</f>
        <v>#REF!</v>
      </c>
      <c r="AF4" s="10" t="e">
        <f t="array" ref="AF4">INDEX(Resultado!$1:$319,MATCH($B4,Resultado!$N:$N,0),MATCH(AF$1,Resultado!#REF!,0))</f>
        <v>#REF!</v>
      </c>
      <c r="AG4" s="10" t="e">
        <f t="array" ref="AG4">INDEX(Resultado!$1:$319,MATCH($B4,Resultado!$N:$N,0),MATCH(AG$1,Resultado!#REF!,0))</f>
        <v>#REF!</v>
      </c>
      <c r="AH4" s="10" t="e">
        <f t="array" ref="AH4">INDEX(Resultado!$1:$319,MATCH($B4,Resultado!$N:$N,0),MATCH(AH$1,Resultado!#REF!,0))</f>
        <v>#REF!</v>
      </c>
      <c r="AI4" s="10" t="e">
        <f t="array" ref="AI4">INDEX(Resultado!$1:$319,MATCH($B4,Resultado!$N:$N,0),MATCH(AI$1,Resultado!#REF!,0))</f>
        <v>#REF!</v>
      </c>
      <c r="AJ4" s="10" t="e">
        <f t="array" ref="AJ4">INDEX(Resultado!$1:$319,MATCH($B4,Resultado!$N:$N,0),MATCH(AJ$1,Resultado!#REF!,0))</f>
        <v>#REF!</v>
      </c>
      <c r="AK4" s="10" t="e">
        <f t="array" ref="AK4">INDEX(Resultado!$1:$319,MATCH($B4,Resultado!$N:$N,0),MATCH(AK$1,Resultado!#REF!,0))</f>
        <v>#REF!</v>
      </c>
      <c r="AL4" s="2">
        <v>0</v>
      </c>
      <c r="AM4" s="2">
        <v>2</v>
      </c>
      <c r="AN4" s="10" t="e">
        <f t="array" ref="AN4">INDEX(Resultado!$1:$319,MATCH($B4,Resultado!$N:$N,0),MATCH(AN$1,Resultado!#REF!,0))</f>
        <v>#REF!</v>
      </c>
      <c r="AO4" s="10" t="e">
        <f t="array" ref="AO4">INDEX(Resultado!$1:$319,MATCH($B4,Resultado!$N:$N,0),MATCH(AO$1,Resultado!#REF!,0))</f>
        <v>#REF!</v>
      </c>
      <c r="AP4" s="10" t="e">
        <f t="array" ref="AP4">INDEX(Resultado!$1:$319,MATCH($B4,Resultado!$N:$N,0),MATCH(AP$1,Resultado!#REF!,0))</f>
        <v>#REF!</v>
      </c>
      <c r="AQ4" s="10" t="e">
        <f t="array" ref="AQ4">INDEX(Resultado!$1:$319,MATCH($B4,Resultado!$N:$N,0),MATCH(AQ$1,Resultado!#REF!,0))</f>
        <v>#REF!</v>
      </c>
      <c r="AR4" s="10" t="e">
        <f t="array" ref="AR4">INDEX(Resultado!$1:$319,MATCH($B4,Resultado!$N:$N,0),MATCH(AR$1,Resultado!#REF!,0))</f>
        <v>#REF!</v>
      </c>
      <c r="AS4" s="2">
        <v>2</v>
      </c>
      <c r="AT4" s="10" t="e">
        <f t="array" ref="AT4">INDEX(Resultado!$1:$319,MATCH($B4,Resultado!$N:$N,0),MATCH(AT$1,Resultado!#REF!,0))</f>
        <v>#REF!</v>
      </c>
      <c r="AU4" s="10" t="e">
        <f t="array" ref="AU4">INDEX(Resultado!$1:$319,MATCH($B4,Resultado!$N:$N,0),MATCH(AU$1,Resultado!#REF!,0))</f>
        <v>#REF!</v>
      </c>
      <c r="AV4" s="10" t="e">
        <f t="array" ref="AV4">INDEX(Resultado!$1:$319,MATCH($B4,Resultado!$N:$N,0),MATCH(AV$1,Resultado!#REF!,0))</f>
        <v>#REF!</v>
      </c>
      <c r="AW4" s="10" t="e">
        <f t="array" ref="AW4">INDEX(Resultado!$1:$319,MATCH($B4,Resultado!$N:$N,0),MATCH(AW$1,Resultado!#REF!,0))</f>
        <v>#REF!</v>
      </c>
      <c r="AX4" s="10" t="e">
        <f t="array" ref="AX4">INDEX(Resultado!$1:$319,MATCH($B4,Resultado!$N:$N,0),MATCH(AX$1,Resultado!#REF!,0))</f>
        <v>#REF!</v>
      </c>
      <c r="AY4" s="10" t="e">
        <f t="array" ref="AY4">INDEX(Resultado!$1:$319,MATCH($B4,Resultado!$N:$N,0),MATCH(AY$1,Resultado!#REF!,0))</f>
        <v>#REF!</v>
      </c>
      <c r="AZ4" s="10" t="e">
        <f t="array" ref="AZ4">INDEX(Resultado!$1:$319,MATCH($B4,Resultado!$N:$N,0),MATCH(AZ$1,Resultado!#REF!,0))</f>
        <v>#REF!</v>
      </c>
      <c r="BA4" s="10" t="e">
        <f t="array" ref="BA4">INDEX(Resultado!$1:$319,MATCH($B4,Resultado!$N:$N,0),MATCH(BA$1,Resultado!#REF!,0))</f>
        <v>#REF!</v>
      </c>
      <c r="BB4" s="10" t="e">
        <f t="array" ref="BB4">INDEX(Resultado!$1:$319,MATCH($B4,Resultado!$N:$N,0),MATCH(BB$1,Resultado!#REF!,0))</f>
        <v>#REF!</v>
      </c>
      <c r="BC4" s="10" t="e">
        <f t="array" ref="BC4">INDEX(Resultado!$1:$319,MATCH($B4,Resultado!$N:$N,0),MATCH(BC$1,Resultado!#REF!,0))</f>
        <v>#REF!</v>
      </c>
      <c r="BD4" s="10" t="e">
        <f t="array" ref="BD4">INDEX(Resultado!$1:$319,MATCH($B4,Resultado!$N:$N,0),MATCH(BD$1,Resultado!#REF!,0))</f>
        <v>#REF!</v>
      </c>
      <c r="BE4" s="10" t="e">
        <f t="array" ref="BE4">INDEX(Resultado!$1:$319,MATCH($B4,Resultado!$N:$N,0),MATCH(BE$1,Resultado!#REF!,0))</f>
        <v>#REF!</v>
      </c>
      <c r="BF4" s="10" t="e">
        <f t="array" ref="BF4">INDEX(Resultado!$1:$319,MATCH($B4,Resultado!$N:$N,0),MATCH(BF$1,Resultado!#REF!,0))</f>
        <v>#REF!</v>
      </c>
      <c r="BG4" s="10" t="e">
        <f t="array" ref="BG4">INDEX(Resultado!$1:$319,MATCH($B4,Resultado!$N:$N,0),MATCH(BG$1,Resultado!#REF!,0))</f>
        <v>#REF!</v>
      </c>
      <c r="BH4" s="10" t="e">
        <f t="array" ref="BH4">INDEX(Resultado!$1:$319,MATCH($B4,Resultado!$N:$N,0),MATCH(BH$1,Resultado!#REF!,0))</f>
        <v>#REF!</v>
      </c>
      <c r="BI4" s="10" t="e">
        <f t="array" ref="BI4">INDEX(Resultado!$1:$319,MATCH($B4,Resultado!$N:$N,0),MATCH(BI$1,Resultado!#REF!,0))</f>
        <v>#REF!</v>
      </c>
      <c r="BJ4" s="27">
        <v>57</v>
      </c>
      <c r="BK4" s="27">
        <v>58</v>
      </c>
      <c r="BL4" s="27">
        <v>59</v>
      </c>
      <c r="BM4" s="27">
        <v>60</v>
      </c>
      <c r="BN4" s="27">
        <v>61</v>
      </c>
      <c r="BO4" s="27">
        <v>62</v>
      </c>
      <c r="BP4" s="27">
        <v>63</v>
      </c>
      <c r="BQ4" s="27">
        <v>64</v>
      </c>
      <c r="BR4" s="27">
        <v>65</v>
      </c>
      <c r="BS4" s="27">
        <v>66</v>
      </c>
      <c r="BT4" s="27">
        <v>67</v>
      </c>
      <c r="BU4" s="27">
        <v>68</v>
      </c>
      <c r="BV4" s="27">
        <v>69</v>
      </c>
      <c r="BW4" s="27">
        <v>70</v>
      </c>
      <c r="BX4" s="27">
        <v>71</v>
      </c>
      <c r="BY4" s="27">
        <v>72</v>
      </c>
      <c r="BZ4" s="27">
        <v>73</v>
      </c>
      <c r="CA4" s="27">
        <v>74</v>
      </c>
      <c r="CB4" s="27">
        <v>75</v>
      </c>
      <c r="CC4" s="27">
        <v>76</v>
      </c>
      <c r="CD4" s="27">
        <v>77</v>
      </c>
      <c r="CE4" s="27">
        <v>78</v>
      </c>
      <c r="CF4" s="27">
        <v>79</v>
      </c>
      <c r="CG4" s="27">
        <v>80</v>
      </c>
      <c r="CH4" s="27">
        <v>81</v>
      </c>
      <c r="CI4" s="27">
        <v>82</v>
      </c>
      <c r="CJ4" s="27">
        <v>83</v>
      </c>
      <c r="CK4" s="27">
        <v>84</v>
      </c>
      <c r="CL4" s="27">
        <v>85</v>
      </c>
      <c r="CM4" s="27">
        <v>86</v>
      </c>
      <c r="CN4" s="27">
        <v>87</v>
      </c>
      <c r="CO4" s="27">
        <v>88</v>
      </c>
      <c r="CP4" s="27">
        <v>89</v>
      </c>
      <c r="CQ4" s="27">
        <v>90</v>
      </c>
      <c r="CR4" s="27">
        <v>91</v>
      </c>
      <c r="CS4" s="27">
        <v>92</v>
      </c>
      <c r="CT4" s="27">
        <v>93</v>
      </c>
      <c r="CU4" s="27">
        <v>94</v>
      </c>
      <c r="CV4" s="27">
        <v>95</v>
      </c>
      <c r="CW4" s="27">
        <v>96</v>
      </c>
      <c r="CX4" s="27">
        <v>97</v>
      </c>
      <c r="CY4" s="27">
        <v>98</v>
      </c>
      <c r="CZ4" s="27">
        <v>99</v>
      </c>
      <c r="DA4" s="27">
        <v>100</v>
      </c>
      <c r="DB4" s="27">
        <v>101</v>
      </c>
      <c r="DC4" s="27">
        <v>102</v>
      </c>
      <c r="DD4" s="27">
        <v>103</v>
      </c>
      <c r="DE4" s="27">
        <v>104</v>
      </c>
      <c r="DF4" s="27">
        <v>105</v>
      </c>
      <c r="DG4" s="27">
        <v>106</v>
      </c>
      <c r="DH4" s="27">
        <v>107</v>
      </c>
      <c r="DI4" s="27">
        <v>108</v>
      </c>
      <c r="DJ4" s="27">
        <v>109</v>
      </c>
      <c r="DK4" s="27">
        <v>110</v>
      </c>
      <c r="DL4" s="27">
        <v>111</v>
      </c>
      <c r="DM4" s="27">
        <v>112</v>
      </c>
      <c r="DN4" s="27">
        <v>113</v>
      </c>
      <c r="DO4" s="27">
        <v>114</v>
      </c>
      <c r="DP4" s="27">
        <v>115</v>
      </c>
      <c r="DQ4" s="27">
        <v>116</v>
      </c>
      <c r="DR4" s="27">
        <v>117</v>
      </c>
      <c r="DS4" s="27">
        <v>118</v>
      </c>
      <c r="DT4" s="27">
        <v>119</v>
      </c>
      <c r="DU4" s="27">
        <v>120</v>
      </c>
      <c r="DV4" s="27">
        <v>121</v>
      </c>
      <c r="DW4" s="27">
        <v>122</v>
      </c>
      <c r="DX4" s="27">
        <v>123</v>
      </c>
      <c r="DY4" s="27">
        <v>124</v>
      </c>
      <c r="DZ4" s="27">
        <v>125</v>
      </c>
    </row>
    <row r="5" spans="1:130" ht="15.75" customHeight="1" x14ac:dyDescent="0.15">
      <c r="A5" s="2">
        <v>52833214871</v>
      </c>
      <c r="B5" s="2" t="s">
        <v>184</v>
      </c>
      <c r="C5" s="2" t="s">
        <v>183</v>
      </c>
      <c r="D5" s="10" t="e">
        <f t="array" ref="D5">INDEX(Resultado!$1:$319,MATCH($B5,Resultado!$N:$N,0),MATCH(D$1,Resultado!#REF!,0))</f>
        <v>#REF!</v>
      </c>
      <c r="E5" s="2" t="s">
        <v>1837</v>
      </c>
      <c r="F5" s="10" t="e">
        <f t="array" ref="F5">INDEX(Resultado!$1:$319,MATCH($B5,Resultado!$N:$N,0),MATCH(F$1,Resultado!#REF!,0))</f>
        <v>#REF!</v>
      </c>
      <c r="G5" s="10" t="e">
        <f t="array" ref="G5">INDEX(Resultado!$1:$319,MATCH($B5,Resultado!$N:$N,0),MATCH(G$1,Resultado!#REF!,0))</f>
        <v>#REF!</v>
      </c>
      <c r="H5" s="10" t="e">
        <f t="array" ref="H5">INDEX(Resultado!$1:$319,MATCH($B5,Resultado!$N:$N,0),MATCH(H$1,Resultado!#REF!,0))</f>
        <v>#REF!</v>
      </c>
      <c r="I5" s="10" t="e">
        <f t="array" ref="I5">INDEX(Resultado!$1:$319,MATCH($B5,Resultado!$N:$N,0),MATCH(I$1,Resultado!#REF!,0))</f>
        <v>#REF!</v>
      </c>
      <c r="J5" s="10" t="e">
        <f t="array" ref="J5">INDEX(Resultado!$1:$319,MATCH($B5,Resultado!$N:$N,0),MATCH(J$1,Resultado!#REF!,0))</f>
        <v>#REF!</v>
      </c>
      <c r="K5" s="10" t="e">
        <f t="array" ref="K5">INDEX(Resultado!$1:$319,MATCH($B5,Resultado!$N:$N,0),MATCH(K$1,Resultado!#REF!,0))</f>
        <v>#REF!</v>
      </c>
      <c r="L5" s="10" t="e">
        <f t="array" ref="L5">INDEX(Resultado!$1:$319,MATCH($B5,Resultado!$N:$N,0),MATCH(L$1,Resultado!#REF!,0))</f>
        <v>#REF!</v>
      </c>
      <c r="M5" s="10" t="e">
        <f t="array" ref="M5">INDEX(Resultado!$1:$319,MATCH($B5,Resultado!$N:$N,0),MATCH(M$1,Resultado!#REF!,0))</f>
        <v>#REF!</v>
      </c>
      <c r="N5" s="10" t="e">
        <f t="array" ref="N5">INDEX(Resultado!$1:$319,MATCH($B5,Resultado!$N:$N,0),MATCH(N$1,Resultado!#REF!,0))</f>
        <v>#REF!</v>
      </c>
      <c r="O5" s="10" t="e">
        <f t="array" ref="O5">INDEX(Resultado!$1:$319,MATCH($B5,Resultado!$N:$N,0),MATCH(O$1,Resultado!#REF!,0))</f>
        <v>#REF!</v>
      </c>
      <c r="P5" s="10" t="e">
        <f t="array" ref="P5">INDEX(Resultado!$1:$319,MATCH($B5,Resultado!$N:$N,0),MATCH(P$1,Resultado!#REF!,0))</f>
        <v>#REF!</v>
      </c>
      <c r="Q5" s="10" t="e">
        <f t="array" ref="Q5">INDEX(Resultado!$1:$319,MATCH($B5,Resultado!$N:$N,0),MATCH(Q$1,Resultado!#REF!,0))</f>
        <v>#REF!</v>
      </c>
      <c r="R5" s="10" t="e">
        <f t="array" ref="R5">INDEX(Resultado!$1:$319,MATCH($B5,Resultado!$N:$N,0),MATCH(R$1,Resultado!#REF!,0))</f>
        <v>#REF!</v>
      </c>
      <c r="S5" s="10" t="e">
        <f t="array" ref="S5">INDEX(Resultado!$1:$319,MATCH($B5,Resultado!$N:$N,0),MATCH(S$1,Resultado!#REF!,0))</f>
        <v>#REF!</v>
      </c>
      <c r="T5" s="10" t="e">
        <f t="array" ref="T5">INDEX(Resultado!$1:$319,MATCH($B5,Resultado!$N:$N,0),MATCH(T$1,Resultado!#REF!,0))</f>
        <v>#REF!</v>
      </c>
      <c r="U5" s="10" t="e">
        <f t="array" ref="U5">INDEX(Resultado!$1:$319,MATCH($B5,Resultado!$N:$N,0),MATCH(U$1,Resultado!#REF!,0))</f>
        <v>#REF!</v>
      </c>
      <c r="V5" s="10" t="e">
        <f t="array" ref="V5">INDEX(Resultado!$1:$319,MATCH($B5,Resultado!$N:$N,0),MATCH(V$1,Resultado!#REF!,0))</f>
        <v>#REF!</v>
      </c>
      <c r="W5" s="10" t="e">
        <f t="array" ref="W5">INDEX(Resultado!$1:$319,MATCH($B5,Resultado!$N:$N,0),MATCH(W$1,Resultado!#REF!,0))</f>
        <v>#REF!</v>
      </c>
      <c r="X5" s="10" t="e">
        <f t="array" ref="X5">INDEX(Resultado!$1:$319,MATCH($B5,Resultado!$N:$N,0),MATCH(X$1,Resultado!#REF!,0))</f>
        <v>#REF!</v>
      </c>
      <c r="Y5" s="10" t="e">
        <f t="array" ref="Y5">INDEX(Resultado!$1:$319,MATCH($B5,Resultado!$N:$N,0),MATCH(Y$1,Resultado!#REF!,0))</f>
        <v>#REF!</v>
      </c>
      <c r="Z5" s="10" t="e">
        <f t="array" ref="Z5">INDEX(Resultado!$1:$319,MATCH($B5,Resultado!$N:$N,0),MATCH(Z$1,Resultado!#REF!,0))</f>
        <v>#REF!</v>
      </c>
      <c r="AA5" s="10" t="e">
        <f t="array" ref="AA5">INDEX(Resultado!$1:$319,MATCH($B5,Resultado!$N:$N,0),MATCH(AA$1,Resultado!#REF!,0))</f>
        <v>#REF!</v>
      </c>
      <c r="AB5" s="2">
        <v>0</v>
      </c>
      <c r="AC5" s="2">
        <v>2</v>
      </c>
      <c r="AD5" s="10" t="e">
        <f t="array" ref="AD5">INDEX(Resultado!$1:$319,MATCH($B5,Resultado!$N:$N,0),MATCH(AD$1,Resultado!#REF!,0))</f>
        <v>#REF!</v>
      </c>
      <c r="AE5" s="10" t="e">
        <f t="array" ref="AE5">INDEX(Resultado!$1:$319,MATCH($B5,Resultado!$N:$N,0),MATCH(AE$1,Resultado!#REF!,0))</f>
        <v>#REF!</v>
      </c>
      <c r="AF5" s="10" t="e">
        <f t="array" ref="AF5">INDEX(Resultado!$1:$319,MATCH($B5,Resultado!$N:$N,0),MATCH(AF$1,Resultado!#REF!,0))</f>
        <v>#REF!</v>
      </c>
      <c r="AG5" s="10" t="e">
        <f t="array" ref="AG5">INDEX(Resultado!$1:$319,MATCH($B5,Resultado!$N:$N,0),MATCH(AG$1,Resultado!#REF!,0))</f>
        <v>#REF!</v>
      </c>
      <c r="AH5" s="10" t="e">
        <f t="array" ref="AH5">INDEX(Resultado!$1:$319,MATCH($B5,Resultado!$N:$N,0),MATCH(AH$1,Resultado!#REF!,0))</f>
        <v>#REF!</v>
      </c>
      <c r="AI5" s="10" t="e">
        <f t="array" ref="AI5">INDEX(Resultado!$1:$319,MATCH($B5,Resultado!$N:$N,0),MATCH(AI$1,Resultado!#REF!,0))</f>
        <v>#REF!</v>
      </c>
      <c r="AJ5" s="10" t="e">
        <f t="array" ref="AJ5">INDEX(Resultado!$1:$319,MATCH($B5,Resultado!$N:$N,0),MATCH(AJ$1,Resultado!#REF!,0))</f>
        <v>#REF!</v>
      </c>
      <c r="AK5" s="10" t="e">
        <f t="array" ref="AK5">INDEX(Resultado!$1:$319,MATCH($B5,Resultado!$N:$N,0),MATCH(AK$1,Resultado!#REF!,0))</f>
        <v>#REF!</v>
      </c>
      <c r="AL5" s="2">
        <v>0</v>
      </c>
      <c r="AM5" s="2">
        <v>2</v>
      </c>
      <c r="AN5" s="10" t="e">
        <f t="array" ref="AN5">INDEX(Resultado!$1:$319,MATCH($B5,Resultado!$N:$N,0),MATCH(AN$1,Resultado!#REF!,0))</f>
        <v>#REF!</v>
      </c>
      <c r="AO5" s="10" t="e">
        <f t="array" ref="AO5">INDEX(Resultado!$1:$319,MATCH($B5,Resultado!$N:$N,0),MATCH(AO$1,Resultado!#REF!,0))</f>
        <v>#REF!</v>
      </c>
      <c r="AP5" s="10" t="e">
        <f t="array" ref="AP5">INDEX(Resultado!$1:$319,MATCH($B5,Resultado!$N:$N,0),MATCH(AP$1,Resultado!#REF!,0))</f>
        <v>#REF!</v>
      </c>
      <c r="AQ5" s="10" t="e">
        <f t="array" ref="AQ5">INDEX(Resultado!$1:$319,MATCH($B5,Resultado!$N:$N,0),MATCH(AQ$1,Resultado!#REF!,0))</f>
        <v>#REF!</v>
      </c>
      <c r="AR5" s="10" t="e">
        <f t="array" ref="AR5">INDEX(Resultado!$1:$319,MATCH($B5,Resultado!$N:$N,0),MATCH(AR$1,Resultado!#REF!,0))</f>
        <v>#REF!</v>
      </c>
      <c r="AS5" s="2">
        <v>2</v>
      </c>
      <c r="AT5" s="10" t="e">
        <f t="array" ref="AT5">INDEX(Resultado!$1:$319,MATCH($B5,Resultado!$N:$N,0),MATCH(AT$1,Resultado!#REF!,0))</f>
        <v>#REF!</v>
      </c>
      <c r="AU5" s="10" t="e">
        <f t="array" ref="AU5">INDEX(Resultado!$1:$319,MATCH($B5,Resultado!$N:$N,0),MATCH(AU$1,Resultado!#REF!,0))</f>
        <v>#REF!</v>
      </c>
      <c r="AV5" s="10" t="e">
        <f t="array" ref="AV5">INDEX(Resultado!$1:$319,MATCH($B5,Resultado!$N:$N,0),MATCH(AV$1,Resultado!#REF!,0))</f>
        <v>#REF!</v>
      </c>
      <c r="AW5" s="10" t="e">
        <f t="array" ref="AW5">INDEX(Resultado!$1:$319,MATCH($B5,Resultado!$N:$N,0),MATCH(AW$1,Resultado!#REF!,0))</f>
        <v>#REF!</v>
      </c>
      <c r="AX5" s="10" t="e">
        <f t="array" ref="AX5">INDEX(Resultado!$1:$319,MATCH($B5,Resultado!$N:$N,0),MATCH(AX$1,Resultado!#REF!,0))</f>
        <v>#REF!</v>
      </c>
      <c r="AY5" s="10" t="e">
        <f t="array" ref="AY5">INDEX(Resultado!$1:$319,MATCH($B5,Resultado!$N:$N,0),MATCH(AY$1,Resultado!#REF!,0))</f>
        <v>#REF!</v>
      </c>
      <c r="AZ5" s="10" t="e">
        <f t="array" ref="AZ5">INDEX(Resultado!$1:$319,MATCH($B5,Resultado!$N:$N,0),MATCH(AZ$1,Resultado!#REF!,0))</f>
        <v>#REF!</v>
      </c>
      <c r="BA5" s="10" t="e">
        <f t="array" ref="BA5">INDEX(Resultado!$1:$319,MATCH($B5,Resultado!$N:$N,0),MATCH(BA$1,Resultado!#REF!,0))</f>
        <v>#REF!</v>
      </c>
      <c r="BB5" s="10" t="e">
        <f t="array" ref="BB5">INDEX(Resultado!$1:$319,MATCH($B5,Resultado!$N:$N,0),MATCH(BB$1,Resultado!#REF!,0))</f>
        <v>#REF!</v>
      </c>
      <c r="BC5" s="10" t="e">
        <f t="array" ref="BC5">INDEX(Resultado!$1:$319,MATCH($B5,Resultado!$N:$N,0),MATCH(BC$1,Resultado!#REF!,0))</f>
        <v>#REF!</v>
      </c>
      <c r="BD5" s="10" t="e">
        <f t="array" ref="BD5">INDEX(Resultado!$1:$319,MATCH($B5,Resultado!$N:$N,0),MATCH(BD$1,Resultado!#REF!,0))</f>
        <v>#REF!</v>
      </c>
      <c r="BE5" s="10" t="e">
        <f t="array" ref="BE5">INDEX(Resultado!$1:$319,MATCH($B5,Resultado!$N:$N,0),MATCH(BE$1,Resultado!#REF!,0))</f>
        <v>#REF!</v>
      </c>
      <c r="BF5" s="10" t="e">
        <f t="array" ref="BF5">INDEX(Resultado!$1:$319,MATCH($B5,Resultado!$N:$N,0),MATCH(BF$1,Resultado!#REF!,0))</f>
        <v>#REF!</v>
      </c>
      <c r="BG5" s="10" t="e">
        <f t="array" ref="BG5">INDEX(Resultado!$1:$319,MATCH($B5,Resultado!$N:$N,0),MATCH(BG$1,Resultado!#REF!,0))</f>
        <v>#REF!</v>
      </c>
      <c r="BH5" s="10" t="e">
        <f t="array" ref="BH5">INDEX(Resultado!$1:$319,MATCH($B5,Resultado!$N:$N,0),MATCH(BH$1,Resultado!#REF!,0))</f>
        <v>#REF!</v>
      </c>
      <c r="BI5" s="10" t="e">
        <f t="array" ref="BI5">INDEX(Resultado!$1:$319,MATCH($B5,Resultado!$N:$N,0),MATCH(BI$1,Resultado!#REF!,0))</f>
        <v>#REF!</v>
      </c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U5" s="2"/>
      <c r="DW5" s="2"/>
      <c r="DZ5" s="4"/>
    </row>
    <row r="6" spans="1:130" ht="15.75" customHeight="1" x14ac:dyDescent="0.15">
      <c r="A6" s="2">
        <v>48327870807</v>
      </c>
      <c r="B6" s="2" t="s">
        <v>195</v>
      </c>
      <c r="C6" s="2" t="s">
        <v>194</v>
      </c>
      <c r="D6" s="10" t="e">
        <f t="array" ref="D6">INDEX(Resultado!$1:$319,MATCH($B6,Resultado!$N:$N,0),MATCH(D$1,Resultado!#REF!,0))</f>
        <v>#REF!</v>
      </c>
      <c r="E6" s="2" t="s">
        <v>1837</v>
      </c>
      <c r="F6" s="10" t="e">
        <f t="array" ref="F6">INDEX(Resultado!$1:$319,MATCH($B6,Resultado!$N:$N,0),MATCH(F$1,Resultado!#REF!,0))</f>
        <v>#REF!</v>
      </c>
      <c r="G6" s="10" t="e">
        <f t="array" ref="G6">INDEX(Resultado!$1:$319,MATCH($B6,Resultado!$N:$N,0),MATCH(G$1,Resultado!#REF!,0))</f>
        <v>#REF!</v>
      </c>
      <c r="H6" s="10" t="e">
        <f t="array" ref="H6">INDEX(Resultado!$1:$319,MATCH($B6,Resultado!$N:$N,0),MATCH(H$1,Resultado!#REF!,0))</f>
        <v>#REF!</v>
      </c>
      <c r="I6" s="10" t="e">
        <f t="array" ref="I6">INDEX(Resultado!$1:$319,MATCH($B6,Resultado!$N:$N,0),MATCH(I$1,Resultado!#REF!,0))</f>
        <v>#REF!</v>
      </c>
      <c r="J6" s="10" t="e">
        <f t="array" ref="J6">INDEX(Resultado!$1:$319,MATCH($B6,Resultado!$N:$N,0),MATCH(J$1,Resultado!#REF!,0))</f>
        <v>#REF!</v>
      </c>
      <c r="K6" s="10" t="e">
        <f t="array" ref="K6">INDEX(Resultado!$1:$319,MATCH($B6,Resultado!$N:$N,0),MATCH(K$1,Resultado!#REF!,0))</f>
        <v>#REF!</v>
      </c>
      <c r="L6" s="10" t="e">
        <f t="array" ref="L6">INDEX(Resultado!$1:$319,MATCH($B6,Resultado!$N:$N,0),MATCH(L$1,Resultado!#REF!,0))</f>
        <v>#REF!</v>
      </c>
      <c r="M6" s="10" t="e">
        <f t="array" ref="M6">INDEX(Resultado!$1:$319,MATCH($B6,Resultado!$N:$N,0),MATCH(M$1,Resultado!#REF!,0))</f>
        <v>#REF!</v>
      </c>
      <c r="N6" s="10" t="e">
        <f t="array" ref="N6">INDEX(Resultado!$1:$319,MATCH($B6,Resultado!$N:$N,0),MATCH(N$1,Resultado!#REF!,0))</f>
        <v>#REF!</v>
      </c>
      <c r="O6" s="10" t="e">
        <f t="array" ref="O6">INDEX(Resultado!$1:$319,MATCH($B6,Resultado!$N:$N,0),MATCH(O$1,Resultado!#REF!,0))</f>
        <v>#REF!</v>
      </c>
      <c r="P6" s="10" t="e">
        <f t="array" ref="P6">INDEX(Resultado!$1:$319,MATCH($B6,Resultado!$N:$N,0),MATCH(P$1,Resultado!#REF!,0))</f>
        <v>#REF!</v>
      </c>
      <c r="Q6" s="10" t="e">
        <f t="array" ref="Q6">INDEX(Resultado!$1:$319,MATCH($B6,Resultado!$N:$N,0),MATCH(Q$1,Resultado!#REF!,0))</f>
        <v>#REF!</v>
      </c>
      <c r="R6" s="10" t="e">
        <f t="array" ref="R6">INDEX(Resultado!$1:$319,MATCH($B6,Resultado!$N:$N,0),MATCH(R$1,Resultado!#REF!,0))</f>
        <v>#REF!</v>
      </c>
      <c r="S6" s="10" t="e">
        <f t="array" ref="S6">INDEX(Resultado!$1:$319,MATCH($B6,Resultado!$N:$N,0),MATCH(S$1,Resultado!#REF!,0))</f>
        <v>#REF!</v>
      </c>
      <c r="T6" s="10" t="e">
        <f t="array" ref="T6">INDEX(Resultado!$1:$319,MATCH($B6,Resultado!$N:$N,0),MATCH(T$1,Resultado!#REF!,0))</f>
        <v>#REF!</v>
      </c>
      <c r="U6" s="10" t="e">
        <f t="array" ref="U6">INDEX(Resultado!$1:$319,MATCH($B6,Resultado!$N:$N,0),MATCH(U$1,Resultado!#REF!,0))</f>
        <v>#REF!</v>
      </c>
      <c r="V6" s="10" t="e">
        <f t="array" ref="V6">INDEX(Resultado!$1:$319,MATCH($B6,Resultado!$N:$N,0),MATCH(V$1,Resultado!#REF!,0))</f>
        <v>#REF!</v>
      </c>
      <c r="W6" s="10" t="e">
        <f t="array" ref="W6">INDEX(Resultado!$1:$319,MATCH($B6,Resultado!$N:$N,0),MATCH(W$1,Resultado!#REF!,0))</f>
        <v>#REF!</v>
      </c>
      <c r="X6" s="10" t="e">
        <f t="array" ref="X6">INDEX(Resultado!$1:$319,MATCH($B6,Resultado!$N:$N,0),MATCH(X$1,Resultado!#REF!,0))</f>
        <v>#REF!</v>
      </c>
      <c r="Y6" s="10" t="e">
        <f t="array" ref="Y6">INDEX(Resultado!$1:$319,MATCH($B6,Resultado!$N:$N,0),MATCH(Y$1,Resultado!#REF!,0))</f>
        <v>#REF!</v>
      </c>
      <c r="Z6" s="10" t="e">
        <f t="array" ref="Z6">INDEX(Resultado!$1:$319,MATCH($B6,Resultado!$N:$N,0),MATCH(Z$1,Resultado!#REF!,0))</f>
        <v>#REF!</v>
      </c>
      <c r="AA6" s="10" t="e">
        <f t="array" ref="AA6">INDEX(Resultado!$1:$319,MATCH($B6,Resultado!$N:$N,0),MATCH(AA$1,Resultado!#REF!,0))</f>
        <v>#REF!</v>
      </c>
      <c r="AB6" s="2">
        <v>0</v>
      </c>
      <c r="AC6" s="2">
        <v>2</v>
      </c>
      <c r="AD6" s="10" t="e">
        <f t="array" ref="AD6">INDEX(Resultado!$1:$319,MATCH($B6,Resultado!$N:$N,0),MATCH(AD$1,Resultado!#REF!,0))</f>
        <v>#REF!</v>
      </c>
      <c r="AE6" s="10" t="e">
        <f t="array" ref="AE6">INDEX(Resultado!$1:$319,MATCH($B6,Resultado!$N:$N,0),MATCH(AE$1,Resultado!#REF!,0))</f>
        <v>#REF!</v>
      </c>
      <c r="AF6" s="10" t="e">
        <f t="array" ref="AF6">INDEX(Resultado!$1:$319,MATCH($B6,Resultado!$N:$N,0),MATCH(AF$1,Resultado!#REF!,0))</f>
        <v>#REF!</v>
      </c>
      <c r="AG6" s="10" t="e">
        <f t="array" ref="AG6">INDEX(Resultado!$1:$319,MATCH($B6,Resultado!$N:$N,0),MATCH(AG$1,Resultado!#REF!,0))</f>
        <v>#REF!</v>
      </c>
      <c r="AH6" s="10" t="e">
        <f t="array" ref="AH6">INDEX(Resultado!$1:$319,MATCH($B6,Resultado!$N:$N,0),MATCH(AH$1,Resultado!#REF!,0))</f>
        <v>#REF!</v>
      </c>
      <c r="AI6" s="10" t="e">
        <f t="array" ref="AI6">INDEX(Resultado!$1:$319,MATCH($B6,Resultado!$N:$N,0),MATCH(AI$1,Resultado!#REF!,0))</f>
        <v>#REF!</v>
      </c>
      <c r="AJ6" s="10" t="e">
        <f t="array" ref="AJ6">INDEX(Resultado!$1:$319,MATCH($B6,Resultado!$N:$N,0),MATCH(AJ$1,Resultado!#REF!,0))</f>
        <v>#REF!</v>
      </c>
      <c r="AK6" s="10" t="e">
        <f t="array" ref="AK6">INDEX(Resultado!$1:$319,MATCH($B6,Resultado!$N:$N,0),MATCH(AK$1,Resultado!#REF!,0))</f>
        <v>#REF!</v>
      </c>
      <c r="AL6" s="2">
        <v>0</v>
      </c>
      <c r="AM6" s="2">
        <v>2</v>
      </c>
      <c r="AN6" s="10" t="e">
        <f t="array" ref="AN6">INDEX(Resultado!$1:$319,MATCH($B6,Resultado!$N:$N,0),MATCH(AN$1,Resultado!#REF!,0))</f>
        <v>#REF!</v>
      </c>
      <c r="AO6" s="10" t="e">
        <f t="array" ref="AO6">INDEX(Resultado!$1:$319,MATCH($B6,Resultado!$N:$N,0),MATCH(AO$1,Resultado!#REF!,0))</f>
        <v>#REF!</v>
      </c>
      <c r="AP6" s="10" t="e">
        <f t="array" ref="AP6">INDEX(Resultado!$1:$319,MATCH($B6,Resultado!$N:$N,0),MATCH(AP$1,Resultado!#REF!,0))</f>
        <v>#REF!</v>
      </c>
      <c r="AQ6" s="10" t="e">
        <f t="array" ref="AQ6">INDEX(Resultado!$1:$319,MATCH($B6,Resultado!$N:$N,0),MATCH(AQ$1,Resultado!#REF!,0))</f>
        <v>#REF!</v>
      </c>
      <c r="AR6" s="10" t="e">
        <f t="array" ref="AR6">INDEX(Resultado!$1:$319,MATCH($B6,Resultado!$N:$N,0),MATCH(AR$1,Resultado!#REF!,0))</f>
        <v>#REF!</v>
      </c>
      <c r="AS6" s="2">
        <v>2</v>
      </c>
      <c r="AT6" s="10" t="e">
        <f t="array" ref="AT6">INDEX(Resultado!$1:$319,MATCH($B6,Resultado!$N:$N,0),MATCH(AT$1,Resultado!#REF!,0))</f>
        <v>#REF!</v>
      </c>
      <c r="AU6" s="10" t="e">
        <f t="array" ref="AU6">INDEX(Resultado!$1:$319,MATCH($B6,Resultado!$N:$N,0),MATCH(AU$1,Resultado!#REF!,0))</f>
        <v>#REF!</v>
      </c>
      <c r="AV6" s="10" t="e">
        <f t="array" ref="AV6">INDEX(Resultado!$1:$319,MATCH($B6,Resultado!$N:$N,0),MATCH(AV$1,Resultado!#REF!,0))</f>
        <v>#REF!</v>
      </c>
      <c r="AW6" s="10" t="e">
        <f t="array" ref="AW6">INDEX(Resultado!$1:$319,MATCH($B6,Resultado!$N:$N,0),MATCH(AW$1,Resultado!#REF!,0))</f>
        <v>#REF!</v>
      </c>
      <c r="AX6" s="10" t="e">
        <f t="array" ref="AX6">INDEX(Resultado!$1:$319,MATCH($B6,Resultado!$N:$N,0),MATCH(AX$1,Resultado!#REF!,0))</f>
        <v>#REF!</v>
      </c>
      <c r="AY6" s="10" t="e">
        <f t="array" ref="AY6">INDEX(Resultado!$1:$319,MATCH($B6,Resultado!$N:$N,0),MATCH(AY$1,Resultado!#REF!,0))</f>
        <v>#REF!</v>
      </c>
      <c r="AZ6" s="10" t="e">
        <f t="array" ref="AZ6">INDEX(Resultado!$1:$319,MATCH($B6,Resultado!$N:$N,0),MATCH(AZ$1,Resultado!#REF!,0))</f>
        <v>#REF!</v>
      </c>
      <c r="BA6" s="10" t="e">
        <f t="array" ref="BA6">INDEX(Resultado!$1:$319,MATCH($B6,Resultado!$N:$N,0),MATCH(BA$1,Resultado!#REF!,0))</f>
        <v>#REF!</v>
      </c>
      <c r="BB6" s="10" t="e">
        <f t="array" ref="BB6">INDEX(Resultado!$1:$319,MATCH($B6,Resultado!$N:$N,0),MATCH(BB$1,Resultado!#REF!,0))</f>
        <v>#REF!</v>
      </c>
      <c r="BC6" s="10" t="e">
        <f t="array" ref="BC6">INDEX(Resultado!$1:$319,MATCH($B6,Resultado!$N:$N,0),MATCH(BC$1,Resultado!#REF!,0))</f>
        <v>#REF!</v>
      </c>
      <c r="BD6" s="10" t="e">
        <f t="array" ref="BD6">INDEX(Resultado!$1:$319,MATCH($B6,Resultado!$N:$N,0),MATCH(BD$1,Resultado!#REF!,0))</f>
        <v>#REF!</v>
      </c>
      <c r="BE6" s="10" t="e">
        <f t="array" ref="BE6">INDEX(Resultado!$1:$319,MATCH($B6,Resultado!$N:$N,0),MATCH(BE$1,Resultado!#REF!,0))</f>
        <v>#REF!</v>
      </c>
      <c r="BF6" s="10" t="e">
        <f t="array" ref="BF6">INDEX(Resultado!$1:$319,MATCH($B6,Resultado!$N:$N,0),MATCH(BF$1,Resultado!#REF!,0))</f>
        <v>#REF!</v>
      </c>
      <c r="BG6" s="10" t="e">
        <f t="array" ref="BG6">INDEX(Resultado!$1:$319,MATCH($B6,Resultado!$N:$N,0),MATCH(BG$1,Resultado!#REF!,0))</f>
        <v>#REF!</v>
      </c>
      <c r="BH6" s="10" t="e">
        <f t="array" ref="BH6">INDEX(Resultado!$1:$319,MATCH($B6,Resultado!$N:$N,0),MATCH(BH$1,Resultado!#REF!,0))</f>
        <v>#REF!</v>
      </c>
      <c r="BI6" s="10" t="e">
        <f t="array" ref="BI6">INDEX(Resultado!$1:$319,MATCH($B6,Resultado!$N:$N,0),MATCH(BI$1,Resultado!#REF!,0))</f>
        <v>#REF!</v>
      </c>
    </row>
    <row r="7" spans="1:130" ht="15.75" customHeight="1" x14ac:dyDescent="0.15">
      <c r="A7" s="2">
        <v>39182285845</v>
      </c>
      <c r="B7" s="2" t="s">
        <v>211</v>
      </c>
      <c r="C7" s="2" t="s">
        <v>210</v>
      </c>
      <c r="D7" s="10" t="e">
        <f t="array" ref="D7">INDEX(Resultado!$1:$319,MATCH($B7,Resultado!$N:$N,0),MATCH(D$1,Resultado!#REF!,0))</f>
        <v>#REF!</v>
      </c>
      <c r="E7" s="2" t="s">
        <v>1837</v>
      </c>
      <c r="F7" s="10" t="e">
        <f t="array" ref="F7">INDEX(Resultado!$1:$319,MATCH($B7,Resultado!$N:$N,0),MATCH(F$1,Resultado!#REF!,0))</f>
        <v>#REF!</v>
      </c>
      <c r="G7" s="10" t="e">
        <f t="array" ref="G7">INDEX(Resultado!$1:$319,MATCH($B7,Resultado!$N:$N,0),MATCH(G$1,Resultado!#REF!,0))</f>
        <v>#REF!</v>
      </c>
      <c r="H7" s="10" t="e">
        <f t="array" ref="H7">INDEX(Resultado!$1:$319,MATCH($B7,Resultado!$N:$N,0),MATCH(H$1,Resultado!#REF!,0))</f>
        <v>#REF!</v>
      </c>
      <c r="I7" s="10" t="e">
        <f t="array" ref="I7">INDEX(Resultado!$1:$319,MATCH($B7,Resultado!$N:$N,0),MATCH(I$1,Resultado!#REF!,0))</f>
        <v>#REF!</v>
      </c>
      <c r="J7" s="10" t="e">
        <f t="array" ref="J7">INDEX(Resultado!$1:$319,MATCH($B7,Resultado!$N:$N,0),MATCH(J$1,Resultado!#REF!,0))</f>
        <v>#REF!</v>
      </c>
      <c r="K7" s="10" t="e">
        <f t="array" ref="K7">INDEX(Resultado!$1:$319,MATCH($B7,Resultado!$N:$N,0),MATCH(K$1,Resultado!#REF!,0))</f>
        <v>#REF!</v>
      </c>
      <c r="L7" s="10" t="e">
        <f t="array" ref="L7">INDEX(Resultado!$1:$319,MATCH($B7,Resultado!$N:$N,0),MATCH(L$1,Resultado!#REF!,0))</f>
        <v>#REF!</v>
      </c>
      <c r="M7" s="10" t="e">
        <f t="array" ref="M7">INDEX(Resultado!$1:$319,MATCH($B7,Resultado!$N:$N,0),MATCH(M$1,Resultado!#REF!,0))</f>
        <v>#REF!</v>
      </c>
      <c r="N7" s="10" t="e">
        <f t="array" ref="N7">INDEX(Resultado!$1:$319,MATCH($B7,Resultado!$N:$N,0),MATCH(N$1,Resultado!#REF!,0))</f>
        <v>#REF!</v>
      </c>
      <c r="O7" s="10" t="e">
        <f t="array" ref="O7">INDEX(Resultado!$1:$319,MATCH($B7,Resultado!$N:$N,0),MATCH(O$1,Resultado!#REF!,0))</f>
        <v>#REF!</v>
      </c>
      <c r="P7" s="10" t="e">
        <f t="array" ref="P7">INDEX(Resultado!$1:$319,MATCH($B7,Resultado!$N:$N,0),MATCH(P$1,Resultado!#REF!,0))</f>
        <v>#REF!</v>
      </c>
      <c r="Q7" s="10" t="e">
        <f t="array" ref="Q7">INDEX(Resultado!$1:$319,MATCH($B7,Resultado!$N:$N,0),MATCH(Q$1,Resultado!#REF!,0))</f>
        <v>#REF!</v>
      </c>
      <c r="R7" s="10" t="e">
        <f t="array" ref="R7">INDEX(Resultado!$1:$319,MATCH($B7,Resultado!$N:$N,0),MATCH(R$1,Resultado!#REF!,0))</f>
        <v>#REF!</v>
      </c>
      <c r="S7" s="10" t="e">
        <f t="array" ref="S7">INDEX(Resultado!$1:$319,MATCH($B7,Resultado!$N:$N,0),MATCH(S$1,Resultado!#REF!,0))</f>
        <v>#REF!</v>
      </c>
      <c r="T7" s="10" t="e">
        <f t="array" ref="T7">INDEX(Resultado!$1:$319,MATCH($B7,Resultado!$N:$N,0),MATCH(T$1,Resultado!#REF!,0))</f>
        <v>#REF!</v>
      </c>
      <c r="U7" s="10" t="e">
        <f t="array" ref="U7">INDEX(Resultado!$1:$319,MATCH($B7,Resultado!$N:$N,0),MATCH(U$1,Resultado!#REF!,0))</f>
        <v>#REF!</v>
      </c>
      <c r="V7" s="10" t="e">
        <f t="array" ref="V7">INDEX(Resultado!$1:$319,MATCH($B7,Resultado!$N:$N,0),MATCH(V$1,Resultado!#REF!,0))</f>
        <v>#REF!</v>
      </c>
      <c r="W7" s="10" t="e">
        <f t="array" ref="W7">INDEX(Resultado!$1:$319,MATCH($B7,Resultado!$N:$N,0),MATCH(W$1,Resultado!#REF!,0))</f>
        <v>#REF!</v>
      </c>
      <c r="X7" s="10" t="e">
        <f t="array" ref="X7">INDEX(Resultado!$1:$319,MATCH($B7,Resultado!$N:$N,0),MATCH(X$1,Resultado!#REF!,0))</f>
        <v>#REF!</v>
      </c>
      <c r="Y7" s="10" t="e">
        <f t="array" ref="Y7">INDEX(Resultado!$1:$319,MATCH($B7,Resultado!$N:$N,0),MATCH(Y$1,Resultado!#REF!,0))</f>
        <v>#REF!</v>
      </c>
      <c r="Z7" s="10" t="e">
        <f t="array" ref="Z7">INDEX(Resultado!$1:$319,MATCH($B7,Resultado!$N:$N,0),MATCH(Z$1,Resultado!#REF!,0))</f>
        <v>#REF!</v>
      </c>
      <c r="AA7" s="10" t="e">
        <f t="array" ref="AA7">INDEX(Resultado!$1:$319,MATCH($B7,Resultado!$N:$N,0),MATCH(AA$1,Resultado!#REF!,0))</f>
        <v>#REF!</v>
      </c>
      <c r="AB7" s="2">
        <v>0</v>
      </c>
      <c r="AC7" s="2">
        <v>2</v>
      </c>
      <c r="AD7" s="10" t="e">
        <f t="array" ref="AD7">INDEX(Resultado!$1:$319,MATCH($B7,Resultado!$N:$N,0),MATCH(AD$1,Resultado!#REF!,0))</f>
        <v>#REF!</v>
      </c>
      <c r="AE7" s="10" t="e">
        <f t="array" ref="AE7">INDEX(Resultado!$1:$319,MATCH($B7,Resultado!$N:$N,0),MATCH(AE$1,Resultado!#REF!,0))</f>
        <v>#REF!</v>
      </c>
      <c r="AF7" s="10" t="e">
        <f t="array" ref="AF7">INDEX(Resultado!$1:$319,MATCH($B7,Resultado!$N:$N,0),MATCH(AF$1,Resultado!#REF!,0))</f>
        <v>#REF!</v>
      </c>
      <c r="AG7" s="10" t="e">
        <f t="array" ref="AG7">INDEX(Resultado!$1:$319,MATCH($B7,Resultado!$N:$N,0),MATCH(AG$1,Resultado!#REF!,0))</f>
        <v>#REF!</v>
      </c>
      <c r="AH7" s="10" t="e">
        <f t="array" ref="AH7">INDEX(Resultado!$1:$319,MATCH($B7,Resultado!$N:$N,0),MATCH(AH$1,Resultado!#REF!,0))</f>
        <v>#REF!</v>
      </c>
      <c r="AI7" s="10" t="e">
        <f t="array" ref="AI7">INDEX(Resultado!$1:$319,MATCH($B7,Resultado!$N:$N,0),MATCH(AI$1,Resultado!#REF!,0))</f>
        <v>#REF!</v>
      </c>
      <c r="AJ7" s="10" t="e">
        <f t="array" ref="AJ7">INDEX(Resultado!$1:$319,MATCH($B7,Resultado!$N:$N,0),MATCH(AJ$1,Resultado!#REF!,0))</f>
        <v>#REF!</v>
      </c>
      <c r="AK7" s="10" t="e">
        <f t="array" ref="AK7">INDEX(Resultado!$1:$319,MATCH($B7,Resultado!$N:$N,0),MATCH(AK$1,Resultado!#REF!,0))</f>
        <v>#REF!</v>
      </c>
      <c r="AL7" s="2">
        <v>0</v>
      </c>
      <c r="AM7" s="2">
        <v>2</v>
      </c>
      <c r="AN7" s="10" t="e">
        <f t="array" ref="AN7">INDEX(Resultado!$1:$319,MATCH($B7,Resultado!$N:$N,0),MATCH(AN$1,Resultado!#REF!,0))</f>
        <v>#REF!</v>
      </c>
      <c r="AO7" s="10" t="e">
        <f t="array" ref="AO7">INDEX(Resultado!$1:$319,MATCH($B7,Resultado!$N:$N,0),MATCH(AO$1,Resultado!#REF!,0))</f>
        <v>#REF!</v>
      </c>
      <c r="AP7" s="10" t="e">
        <f t="array" ref="AP7">INDEX(Resultado!$1:$319,MATCH($B7,Resultado!$N:$N,0),MATCH(AP$1,Resultado!#REF!,0))</f>
        <v>#REF!</v>
      </c>
      <c r="AQ7" s="10" t="e">
        <f t="array" ref="AQ7">INDEX(Resultado!$1:$319,MATCH($B7,Resultado!$N:$N,0),MATCH(AQ$1,Resultado!#REF!,0))</f>
        <v>#REF!</v>
      </c>
      <c r="AR7" s="10" t="e">
        <f t="array" ref="AR7">INDEX(Resultado!$1:$319,MATCH($B7,Resultado!$N:$N,0),MATCH(AR$1,Resultado!#REF!,0))</f>
        <v>#REF!</v>
      </c>
      <c r="AS7" s="2">
        <v>2</v>
      </c>
      <c r="AT7" s="10" t="e">
        <f t="array" ref="AT7">INDEX(Resultado!$1:$319,MATCH($B7,Resultado!$N:$N,0),MATCH(AT$1,Resultado!#REF!,0))</f>
        <v>#REF!</v>
      </c>
      <c r="AU7" s="10" t="e">
        <f t="array" ref="AU7">INDEX(Resultado!$1:$319,MATCH($B7,Resultado!$N:$N,0),MATCH(AU$1,Resultado!#REF!,0))</f>
        <v>#REF!</v>
      </c>
      <c r="AV7" s="10" t="e">
        <f t="array" ref="AV7">INDEX(Resultado!$1:$319,MATCH($B7,Resultado!$N:$N,0),MATCH(AV$1,Resultado!#REF!,0))</f>
        <v>#REF!</v>
      </c>
      <c r="AW7" s="10" t="e">
        <f t="array" ref="AW7">INDEX(Resultado!$1:$319,MATCH($B7,Resultado!$N:$N,0),MATCH(AW$1,Resultado!#REF!,0))</f>
        <v>#REF!</v>
      </c>
      <c r="AX7" s="10" t="e">
        <f t="array" ref="AX7">INDEX(Resultado!$1:$319,MATCH($B7,Resultado!$N:$N,0),MATCH(AX$1,Resultado!#REF!,0))</f>
        <v>#REF!</v>
      </c>
      <c r="AY7" s="10" t="e">
        <f t="array" ref="AY7">INDEX(Resultado!$1:$319,MATCH($B7,Resultado!$N:$N,0),MATCH(AY$1,Resultado!#REF!,0))</f>
        <v>#REF!</v>
      </c>
      <c r="AZ7" s="10" t="e">
        <f t="array" ref="AZ7">INDEX(Resultado!$1:$319,MATCH($B7,Resultado!$N:$N,0),MATCH(AZ$1,Resultado!#REF!,0))</f>
        <v>#REF!</v>
      </c>
      <c r="BA7" s="10" t="e">
        <f t="array" ref="BA7">INDEX(Resultado!$1:$319,MATCH($B7,Resultado!$N:$N,0),MATCH(BA$1,Resultado!#REF!,0))</f>
        <v>#REF!</v>
      </c>
      <c r="BB7" s="10" t="e">
        <f t="array" ref="BB7">INDEX(Resultado!$1:$319,MATCH($B7,Resultado!$N:$N,0),MATCH(BB$1,Resultado!#REF!,0))</f>
        <v>#REF!</v>
      </c>
      <c r="BC7" s="10" t="e">
        <f t="array" ref="BC7">INDEX(Resultado!$1:$319,MATCH($B7,Resultado!$N:$N,0),MATCH(BC$1,Resultado!#REF!,0))</f>
        <v>#REF!</v>
      </c>
      <c r="BD7" s="10" t="e">
        <f t="array" ref="BD7">INDEX(Resultado!$1:$319,MATCH($B7,Resultado!$N:$N,0),MATCH(BD$1,Resultado!#REF!,0))</f>
        <v>#REF!</v>
      </c>
      <c r="BE7" s="10" t="e">
        <f t="array" ref="BE7">INDEX(Resultado!$1:$319,MATCH($B7,Resultado!$N:$N,0),MATCH(BE$1,Resultado!#REF!,0))</f>
        <v>#REF!</v>
      </c>
      <c r="BF7" s="10" t="e">
        <f t="array" ref="BF7">INDEX(Resultado!$1:$319,MATCH($B7,Resultado!$N:$N,0),MATCH(BF$1,Resultado!#REF!,0))</f>
        <v>#REF!</v>
      </c>
      <c r="BG7" s="10" t="e">
        <f t="array" ref="BG7">INDEX(Resultado!$1:$319,MATCH($B7,Resultado!$N:$N,0),MATCH(BG$1,Resultado!#REF!,0))</f>
        <v>#REF!</v>
      </c>
      <c r="BH7" s="10" t="e">
        <f t="array" ref="BH7">INDEX(Resultado!$1:$319,MATCH($B7,Resultado!$N:$N,0),MATCH(BH$1,Resultado!#REF!,0))</f>
        <v>#REF!</v>
      </c>
      <c r="BI7" s="10" t="e">
        <f t="array" ref="BI7">INDEX(Resultado!$1:$319,MATCH($B7,Resultado!$N:$N,0),MATCH(BI$1,Resultado!#REF!,0))</f>
        <v>#REF!</v>
      </c>
    </row>
    <row r="8" spans="1:130" ht="15.75" customHeight="1" x14ac:dyDescent="0.15">
      <c r="A8" s="2">
        <v>53689998875</v>
      </c>
      <c r="B8" s="2" t="s">
        <v>223</v>
      </c>
      <c r="C8" s="2" t="s">
        <v>222</v>
      </c>
      <c r="D8" s="10" t="e">
        <f t="array" ref="D8">INDEX(Resultado!$1:$319,MATCH($B8,Resultado!$N:$N,0),MATCH(D$1,Resultado!#REF!,0))</f>
        <v>#REF!</v>
      </c>
      <c r="E8" s="2" t="s">
        <v>1837</v>
      </c>
      <c r="F8" s="10" t="e">
        <f t="array" ref="F8">INDEX(Resultado!$1:$319,MATCH($B8,Resultado!$N:$N,0),MATCH(F$1,Resultado!#REF!,0))</f>
        <v>#REF!</v>
      </c>
      <c r="G8" s="10" t="e">
        <f t="array" ref="G8">INDEX(Resultado!$1:$319,MATCH($B8,Resultado!$N:$N,0),MATCH(G$1,Resultado!#REF!,0))</f>
        <v>#REF!</v>
      </c>
      <c r="H8" s="10" t="e">
        <f t="array" ref="H8">INDEX(Resultado!$1:$319,MATCH($B8,Resultado!$N:$N,0),MATCH(H$1,Resultado!#REF!,0))</f>
        <v>#REF!</v>
      </c>
      <c r="I8" s="10" t="e">
        <f t="array" ref="I8">INDEX(Resultado!$1:$319,MATCH($B8,Resultado!$N:$N,0),MATCH(I$1,Resultado!#REF!,0))</f>
        <v>#REF!</v>
      </c>
      <c r="J8" s="10" t="e">
        <f t="array" ref="J8">INDEX(Resultado!$1:$319,MATCH($B8,Resultado!$N:$N,0),MATCH(J$1,Resultado!#REF!,0))</f>
        <v>#REF!</v>
      </c>
      <c r="K8" s="10" t="e">
        <f t="array" ref="K8">INDEX(Resultado!$1:$319,MATCH($B8,Resultado!$N:$N,0),MATCH(K$1,Resultado!#REF!,0))</f>
        <v>#REF!</v>
      </c>
      <c r="L8" s="10" t="e">
        <f t="array" ref="L8">INDEX(Resultado!$1:$319,MATCH($B8,Resultado!$N:$N,0),MATCH(L$1,Resultado!#REF!,0))</f>
        <v>#REF!</v>
      </c>
      <c r="M8" s="10" t="e">
        <f t="array" ref="M8">INDEX(Resultado!$1:$319,MATCH($B8,Resultado!$N:$N,0),MATCH(M$1,Resultado!#REF!,0))</f>
        <v>#REF!</v>
      </c>
      <c r="N8" s="10" t="e">
        <f t="array" ref="N8">INDEX(Resultado!$1:$319,MATCH($B8,Resultado!$N:$N,0),MATCH(N$1,Resultado!#REF!,0))</f>
        <v>#REF!</v>
      </c>
      <c r="O8" s="10" t="e">
        <f t="array" ref="O8">INDEX(Resultado!$1:$319,MATCH($B8,Resultado!$N:$N,0),MATCH(O$1,Resultado!#REF!,0))</f>
        <v>#REF!</v>
      </c>
      <c r="P8" s="10" t="e">
        <f t="array" ref="P8">INDEX(Resultado!$1:$319,MATCH($B8,Resultado!$N:$N,0),MATCH(P$1,Resultado!#REF!,0))</f>
        <v>#REF!</v>
      </c>
      <c r="Q8" s="10" t="e">
        <f t="array" ref="Q8">INDEX(Resultado!$1:$319,MATCH($B8,Resultado!$N:$N,0),MATCH(Q$1,Resultado!#REF!,0))</f>
        <v>#REF!</v>
      </c>
      <c r="R8" s="10" t="e">
        <f t="array" ref="R8">INDEX(Resultado!$1:$319,MATCH($B8,Resultado!$N:$N,0),MATCH(R$1,Resultado!#REF!,0))</f>
        <v>#REF!</v>
      </c>
      <c r="S8" s="10" t="e">
        <f t="array" ref="S8">INDEX(Resultado!$1:$319,MATCH($B8,Resultado!$N:$N,0),MATCH(S$1,Resultado!#REF!,0))</f>
        <v>#REF!</v>
      </c>
      <c r="T8" s="10" t="e">
        <f t="array" ref="T8">INDEX(Resultado!$1:$319,MATCH($B8,Resultado!$N:$N,0),MATCH(T$1,Resultado!#REF!,0))</f>
        <v>#REF!</v>
      </c>
      <c r="U8" s="10" t="e">
        <f t="array" ref="U8">INDEX(Resultado!$1:$319,MATCH($B8,Resultado!$N:$N,0),MATCH(U$1,Resultado!#REF!,0))</f>
        <v>#REF!</v>
      </c>
      <c r="V8" s="10" t="e">
        <f t="array" ref="V8">INDEX(Resultado!$1:$319,MATCH($B8,Resultado!$N:$N,0),MATCH(V$1,Resultado!#REF!,0))</f>
        <v>#REF!</v>
      </c>
      <c r="W8" s="10" t="e">
        <f t="array" ref="W8">INDEX(Resultado!$1:$319,MATCH($B8,Resultado!$N:$N,0),MATCH(W$1,Resultado!#REF!,0))</f>
        <v>#REF!</v>
      </c>
      <c r="X8" s="10" t="e">
        <f t="array" ref="X8">INDEX(Resultado!$1:$319,MATCH($B8,Resultado!$N:$N,0),MATCH(X$1,Resultado!#REF!,0))</f>
        <v>#REF!</v>
      </c>
      <c r="Y8" s="10" t="e">
        <f t="array" ref="Y8">INDEX(Resultado!$1:$319,MATCH($B8,Resultado!$N:$N,0),MATCH(Y$1,Resultado!#REF!,0))</f>
        <v>#REF!</v>
      </c>
      <c r="Z8" s="10" t="e">
        <f t="array" ref="Z8">INDEX(Resultado!$1:$319,MATCH($B8,Resultado!$N:$N,0),MATCH(Z$1,Resultado!#REF!,0))</f>
        <v>#REF!</v>
      </c>
      <c r="AA8" s="10" t="e">
        <f t="array" ref="AA8">INDEX(Resultado!$1:$319,MATCH($B8,Resultado!$N:$N,0),MATCH(AA$1,Resultado!#REF!,0))</f>
        <v>#REF!</v>
      </c>
      <c r="AB8" s="2">
        <v>0</v>
      </c>
      <c r="AC8" s="2">
        <v>2</v>
      </c>
      <c r="AD8" s="10" t="e">
        <f t="array" ref="AD8">INDEX(Resultado!$1:$319,MATCH($B8,Resultado!$N:$N,0),MATCH(AD$1,Resultado!#REF!,0))</f>
        <v>#REF!</v>
      </c>
      <c r="AE8" s="10" t="e">
        <f t="array" ref="AE8">INDEX(Resultado!$1:$319,MATCH($B8,Resultado!$N:$N,0),MATCH(AE$1,Resultado!#REF!,0))</f>
        <v>#REF!</v>
      </c>
      <c r="AF8" s="10" t="e">
        <f t="array" ref="AF8">INDEX(Resultado!$1:$319,MATCH($B8,Resultado!$N:$N,0),MATCH(AF$1,Resultado!#REF!,0))</f>
        <v>#REF!</v>
      </c>
      <c r="AG8" s="10" t="e">
        <f t="array" ref="AG8">INDEX(Resultado!$1:$319,MATCH($B8,Resultado!$N:$N,0),MATCH(AG$1,Resultado!#REF!,0))</f>
        <v>#REF!</v>
      </c>
      <c r="AH8" s="10" t="e">
        <f t="array" ref="AH8">INDEX(Resultado!$1:$319,MATCH($B8,Resultado!$N:$N,0),MATCH(AH$1,Resultado!#REF!,0))</f>
        <v>#REF!</v>
      </c>
      <c r="AI8" s="10" t="e">
        <f t="array" ref="AI8">INDEX(Resultado!$1:$319,MATCH($B8,Resultado!$N:$N,0),MATCH(AI$1,Resultado!#REF!,0))</f>
        <v>#REF!</v>
      </c>
      <c r="AJ8" s="10" t="e">
        <f t="array" ref="AJ8">INDEX(Resultado!$1:$319,MATCH($B8,Resultado!$N:$N,0),MATCH(AJ$1,Resultado!#REF!,0))</f>
        <v>#REF!</v>
      </c>
      <c r="AK8" s="10" t="e">
        <f t="array" ref="AK8">INDEX(Resultado!$1:$319,MATCH($B8,Resultado!$N:$N,0),MATCH(AK$1,Resultado!#REF!,0))</f>
        <v>#REF!</v>
      </c>
      <c r="AL8" s="2">
        <v>0</v>
      </c>
      <c r="AM8" s="2">
        <v>2</v>
      </c>
      <c r="AN8" s="10" t="e">
        <f t="array" ref="AN8">INDEX(Resultado!$1:$319,MATCH($B8,Resultado!$N:$N,0),MATCH(AN$1,Resultado!#REF!,0))</f>
        <v>#REF!</v>
      </c>
      <c r="AO8" s="10" t="e">
        <f t="array" ref="AO8">INDEX(Resultado!$1:$319,MATCH($B8,Resultado!$N:$N,0),MATCH(AO$1,Resultado!#REF!,0))</f>
        <v>#REF!</v>
      </c>
      <c r="AP8" s="10" t="e">
        <f t="array" ref="AP8">INDEX(Resultado!$1:$319,MATCH($B8,Resultado!$N:$N,0),MATCH(AP$1,Resultado!#REF!,0))</f>
        <v>#REF!</v>
      </c>
      <c r="AQ8" s="10" t="e">
        <f t="array" ref="AQ8">INDEX(Resultado!$1:$319,MATCH($B8,Resultado!$N:$N,0),MATCH(AQ$1,Resultado!#REF!,0))</f>
        <v>#REF!</v>
      </c>
      <c r="AR8" s="10" t="e">
        <f t="array" ref="AR8">INDEX(Resultado!$1:$319,MATCH($B8,Resultado!$N:$N,0),MATCH(AR$1,Resultado!#REF!,0))</f>
        <v>#REF!</v>
      </c>
      <c r="AS8" s="2">
        <v>2</v>
      </c>
      <c r="AT8" s="10" t="e">
        <f t="array" ref="AT8">INDEX(Resultado!$1:$319,MATCH($B8,Resultado!$N:$N,0),MATCH(AT$1,Resultado!#REF!,0))</f>
        <v>#REF!</v>
      </c>
      <c r="AU8" s="10" t="e">
        <f t="array" ref="AU8">INDEX(Resultado!$1:$319,MATCH($B8,Resultado!$N:$N,0),MATCH(AU$1,Resultado!#REF!,0))</f>
        <v>#REF!</v>
      </c>
      <c r="AV8" s="10" t="e">
        <f t="array" ref="AV8">INDEX(Resultado!$1:$319,MATCH($B8,Resultado!$N:$N,0),MATCH(AV$1,Resultado!#REF!,0))</f>
        <v>#REF!</v>
      </c>
      <c r="AW8" s="10" t="e">
        <f t="array" ref="AW8">INDEX(Resultado!$1:$319,MATCH($B8,Resultado!$N:$N,0),MATCH(AW$1,Resultado!#REF!,0))</f>
        <v>#REF!</v>
      </c>
      <c r="AX8" s="10" t="e">
        <f t="array" ref="AX8">INDEX(Resultado!$1:$319,MATCH($B8,Resultado!$N:$N,0),MATCH(AX$1,Resultado!#REF!,0))</f>
        <v>#REF!</v>
      </c>
      <c r="AY8" s="10" t="e">
        <f t="array" ref="AY8">INDEX(Resultado!$1:$319,MATCH($B8,Resultado!$N:$N,0),MATCH(AY$1,Resultado!#REF!,0))</f>
        <v>#REF!</v>
      </c>
      <c r="AZ8" s="10" t="e">
        <f t="array" ref="AZ8">INDEX(Resultado!$1:$319,MATCH($B8,Resultado!$N:$N,0),MATCH(AZ$1,Resultado!#REF!,0))</f>
        <v>#REF!</v>
      </c>
      <c r="BA8" s="10" t="e">
        <f t="array" ref="BA8">INDEX(Resultado!$1:$319,MATCH($B8,Resultado!$N:$N,0),MATCH(BA$1,Resultado!#REF!,0))</f>
        <v>#REF!</v>
      </c>
      <c r="BB8" s="10" t="e">
        <f t="array" ref="BB8">INDEX(Resultado!$1:$319,MATCH($B8,Resultado!$N:$N,0),MATCH(BB$1,Resultado!#REF!,0))</f>
        <v>#REF!</v>
      </c>
      <c r="BC8" s="10" t="e">
        <f t="array" ref="BC8">INDEX(Resultado!$1:$319,MATCH($B8,Resultado!$N:$N,0),MATCH(BC$1,Resultado!#REF!,0))</f>
        <v>#REF!</v>
      </c>
      <c r="BD8" s="10" t="e">
        <f t="array" ref="BD8">INDEX(Resultado!$1:$319,MATCH($B8,Resultado!$N:$N,0),MATCH(BD$1,Resultado!#REF!,0))</f>
        <v>#REF!</v>
      </c>
      <c r="BE8" s="10" t="e">
        <f t="array" ref="BE8">INDEX(Resultado!$1:$319,MATCH($B8,Resultado!$N:$N,0),MATCH(BE$1,Resultado!#REF!,0))</f>
        <v>#REF!</v>
      </c>
      <c r="BF8" s="10" t="e">
        <f t="array" ref="BF8">INDEX(Resultado!$1:$319,MATCH($B8,Resultado!$N:$N,0),MATCH(BF$1,Resultado!#REF!,0))</f>
        <v>#REF!</v>
      </c>
      <c r="BG8" s="10" t="e">
        <f t="array" ref="BG8">INDEX(Resultado!$1:$319,MATCH($B8,Resultado!$N:$N,0),MATCH(BG$1,Resultado!#REF!,0))</f>
        <v>#REF!</v>
      </c>
      <c r="BH8" s="10" t="e">
        <f t="array" ref="BH8">INDEX(Resultado!$1:$319,MATCH($B8,Resultado!$N:$N,0),MATCH(BH$1,Resultado!#REF!,0))</f>
        <v>#REF!</v>
      </c>
      <c r="BI8" s="10" t="e">
        <f t="array" ref="BI8">INDEX(Resultado!$1:$319,MATCH($B8,Resultado!$N:$N,0),MATCH(BI$1,Resultado!#REF!,0))</f>
        <v>#REF!</v>
      </c>
    </row>
    <row r="9" spans="1:130" ht="15.75" customHeight="1" x14ac:dyDescent="0.15">
      <c r="A9" s="2">
        <v>44771038830</v>
      </c>
      <c r="B9" s="2" t="s">
        <v>234</v>
      </c>
      <c r="C9" s="2" t="s">
        <v>233</v>
      </c>
      <c r="D9" s="10" t="e">
        <f t="array" ref="D9">INDEX(Resultado!$1:$319,MATCH($B9,Resultado!$N:$N,0),MATCH(D$1,Resultado!#REF!,0))</f>
        <v>#REF!</v>
      </c>
      <c r="E9" s="2" t="s">
        <v>1837</v>
      </c>
      <c r="F9" s="10" t="e">
        <f t="array" ref="F9">INDEX(Resultado!$1:$319,MATCH($B9,Resultado!$N:$N,0),MATCH(F$1,Resultado!#REF!,0))</f>
        <v>#REF!</v>
      </c>
      <c r="G9" s="10" t="e">
        <f t="array" ref="G9">INDEX(Resultado!$1:$319,MATCH($B9,Resultado!$N:$N,0),MATCH(G$1,Resultado!#REF!,0))</f>
        <v>#REF!</v>
      </c>
      <c r="H9" s="10" t="e">
        <f t="array" ref="H9">INDEX(Resultado!$1:$319,MATCH($B9,Resultado!$N:$N,0),MATCH(H$1,Resultado!#REF!,0))</f>
        <v>#REF!</v>
      </c>
      <c r="I9" s="10" t="e">
        <f t="array" ref="I9">INDEX(Resultado!$1:$319,MATCH($B9,Resultado!$N:$N,0),MATCH(I$1,Resultado!#REF!,0))</f>
        <v>#REF!</v>
      </c>
      <c r="J9" s="10" t="e">
        <f t="array" ref="J9">INDEX(Resultado!$1:$319,MATCH($B9,Resultado!$N:$N,0),MATCH(J$1,Resultado!#REF!,0))</f>
        <v>#REF!</v>
      </c>
      <c r="K9" s="10" t="e">
        <f t="array" ref="K9">INDEX(Resultado!$1:$319,MATCH($B9,Resultado!$N:$N,0),MATCH(K$1,Resultado!#REF!,0))</f>
        <v>#REF!</v>
      </c>
      <c r="L9" s="10" t="e">
        <f t="array" ref="L9">INDEX(Resultado!$1:$319,MATCH($B9,Resultado!$N:$N,0),MATCH(L$1,Resultado!#REF!,0))</f>
        <v>#REF!</v>
      </c>
      <c r="M9" s="10" t="e">
        <f t="array" ref="M9">INDEX(Resultado!$1:$319,MATCH($B9,Resultado!$N:$N,0),MATCH(M$1,Resultado!#REF!,0))</f>
        <v>#REF!</v>
      </c>
      <c r="N9" s="10" t="e">
        <f t="array" ref="N9">INDEX(Resultado!$1:$319,MATCH($B9,Resultado!$N:$N,0),MATCH(N$1,Resultado!#REF!,0))</f>
        <v>#REF!</v>
      </c>
      <c r="O9" s="10" t="e">
        <f t="array" ref="O9">INDEX(Resultado!$1:$319,MATCH($B9,Resultado!$N:$N,0),MATCH(O$1,Resultado!#REF!,0))</f>
        <v>#REF!</v>
      </c>
      <c r="P9" s="10" t="e">
        <f t="array" ref="P9">INDEX(Resultado!$1:$319,MATCH($B9,Resultado!$N:$N,0),MATCH(P$1,Resultado!#REF!,0))</f>
        <v>#REF!</v>
      </c>
      <c r="Q9" s="10" t="e">
        <f t="array" ref="Q9">INDEX(Resultado!$1:$319,MATCH($B9,Resultado!$N:$N,0),MATCH(Q$1,Resultado!#REF!,0))</f>
        <v>#REF!</v>
      </c>
      <c r="R9" s="10" t="e">
        <f t="array" ref="R9">INDEX(Resultado!$1:$319,MATCH($B9,Resultado!$N:$N,0),MATCH(R$1,Resultado!#REF!,0))</f>
        <v>#REF!</v>
      </c>
      <c r="S9" s="10" t="e">
        <f t="array" ref="S9">INDEX(Resultado!$1:$319,MATCH($B9,Resultado!$N:$N,0),MATCH(S$1,Resultado!#REF!,0))</f>
        <v>#REF!</v>
      </c>
      <c r="T9" s="10" t="e">
        <f t="array" ref="T9">INDEX(Resultado!$1:$319,MATCH($B9,Resultado!$N:$N,0),MATCH(T$1,Resultado!#REF!,0))</f>
        <v>#REF!</v>
      </c>
      <c r="U9" s="10" t="e">
        <f t="array" ref="U9">INDEX(Resultado!$1:$319,MATCH($B9,Resultado!$N:$N,0),MATCH(U$1,Resultado!#REF!,0))</f>
        <v>#REF!</v>
      </c>
      <c r="V9" s="10" t="e">
        <f t="array" ref="V9">INDEX(Resultado!$1:$319,MATCH($B9,Resultado!$N:$N,0),MATCH(V$1,Resultado!#REF!,0))</f>
        <v>#REF!</v>
      </c>
      <c r="W9" s="10" t="e">
        <f t="array" ref="W9">INDEX(Resultado!$1:$319,MATCH($B9,Resultado!$N:$N,0),MATCH(W$1,Resultado!#REF!,0))</f>
        <v>#REF!</v>
      </c>
      <c r="X9" s="10" t="e">
        <f t="array" ref="X9">INDEX(Resultado!$1:$319,MATCH($B9,Resultado!$N:$N,0),MATCH(X$1,Resultado!#REF!,0))</f>
        <v>#REF!</v>
      </c>
      <c r="Y9" s="10" t="e">
        <f t="array" ref="Y9">INDEX(Resultado!$1:$319,MATCH($B9,Resultado!$N:$N,0),MATCH(Y$1,Resultado!#REF!,0))</f>
        <v>#REF!</v>
      </c>
      <c r="Z9" s="10" t="e">
        <f t="array" ref="Z9">INDEX(Resultado!$1:$319,MATCH($B9,Resultado!$N:$N,0),MATCH(Z$1,Resultado!#REF!,0))</f>
        <v>#REF!</v>
      </c>
      <c r="AA9" s="10" t="e">
        <f t="array" ref="AA9">INDEX(Resultado!$1:$319,MATCH($B9,Resultado!$N:$N,0),MATCH(AA$1,Resultado!#REF!,0))</f>
        <v>#REF!</v>
      </c>
      <c r="AB9" s="2">
        <v>0</v>
      </c>
      <c r="AC9" s="2">
        <v>2</v>
      </c>
      <c r="AD9" s="10" t="e">
        <f t="array" ref="AD9">INDEX(Resultado!$1:$319,MATCH($B9,Resultado!$N:$N,0),MATCH(AD$1,Resultado!#REF!,0))</f>
        <v>#REF!</v>
      </c>
      <c r="AE9" s="10" t="e">
        <f t="array" ref="AE9">INDEX(Resultado!$1:$319,MATCH($B9,Resultado!$N:$N,0),MATCH(AE$1,Resultado!#REF!,0))</f>
        <v>#REF!</v>
      </c>
      <c r="AF9" s="10" t="e">
        <f t="array" ref="AF9">INDEX(Resultado!$1:$319,MATCH($B9,Resultado!$N:$N,0),MATCH(AF$1,Resultado!#REF!,0))</f>
        <v>#REF!</v>
      </c>
      <c r="AG9" s="10" t="e">
        <f t="array" ref="AG9">INDEX(Resultado!$1:$319,MATCH($B9,Resultado!$N:$N,0),MATCH(AG$1,Resultado!#REF!,0))</f>
        <v>#REF!</v>
      </c>
      <c r="AH9" s="10" t="e">
        <f t="array" ref="AH9">INDEX(Resultado!$1:$319,MATCH($B9,Resultado!$N:$N,0),MATCH(AH$1,Resultado!#REF!,0))</f>
        <v>#REF!</v>
      </c>
      <c r="AI9" s="10" t="e">
        <f t="array" ref="AI9">INDEX(Resultado!$1:$319,MATCH($B9,Resultado!$N:$N,0),MATCH(AI$1,Resultado!#REF!,0))</f>
        <v>#REF!</v>
      </c>
      <c r="AJ9" s="10" t="e">
        <f t="array" ref="AJ9">INDEX(Resultado!$1:$319,MATCH($B9,Resultado!$N:$N,0),MATCH(AJ$1,Resultado!#REF!,0))</f>
        <v>#REF!</v>
      </c>
      <c r="AK9" s="10" t="e">
        <f t="array" ref="AK9">INDEX(Resultado!$1:$319,MATCH($B9,Resultado!$N:$N,0),MATCH(AK$1,Resultado!#REF!,0))</f>
        <v>#REF!</v>
      </c>
      <c r="AL9" s="2">
        <v>0</v>
      </c>
      <c r="AM9" s="2">
        <v>2</v>
      </c>
      <c r="AN9" s="10" t="e">
        <f t="array" ref="AN9">INDEX(Resultado!$1:$319,MATCH($B9,Resultado!$N:$N,0),MATCH(AN$1,Resultado!#REF!,0))</f>
        <v>#REF!</v>
      </c>
      <c r="AO9" s="10" t="e">
        <f t="array" ref="AO9">INDEX(Resultado!$1:$319,MATCH($B9,Resultado!$N:$N,0),MATCH(AO$1,Resultado!#REF!,0))</f>
        <v>#REF!</v>
      </c>
      <c r="AP9" s="10" t="e">
        <f t="array" ref="AP9">INDEX(Resultado!$1:$319,MATCH($B9,Resultado!$N:$N,0),MATCH(AP$1,Resultado!#REF!,0))</f>
        <v>#REF!</v>
      </c>
      <c r="AQ9" s="10" t="e">
        <f t="array" ref="AQ9">INDEX(Resultado!$1:$319,MATCH($B9,Resultado!$N:$N,0),MATCH(AQ$1,Resultado!#REF!,0))</f>
        <v>#REF!</v>
      </c>
      <c r="AR9" s="10" t="e">
        <f t="array" ref="AR9">INDEX(Resultado!$1:$319,MATCH($B9,Resultado!$N:$N,0),MATCH(AR$1,Resultado!#REF!,0))</f>
        <v>#REF!</v>
      </c>
      <c r="AS9" s="2">
        <v>2</v>
      </c>
      <c r="AT9" s="10" t="e">
        <f t="array" ref="AT9">INDEX(Resultado!$1:$319,MATCH($B9,Resultado!$N:$N,0),MATCH(AT$1,Resultado!#REF!,0))</f>
        <v>#REF!</v>
      </c>
      <c r="AU9" s="10" t="e">
        <f t="array" ref="AU9">INDEX(Resultado!$1:$319,MATCH($B9,Resultado!$N:$N,0),MATCH(AU$1,Resultado!#REF!,0))</f>
        <v>#REF!</v>
      </c>
      <c r="AV9" s="10" t="e">
        <f t="array" ref="AV9">INDEX(Resultado!$1:$319,MATCH($B9,Resultado!$N:$N,0),MATCH(AV$1,Resultado!#REF!,0))</f>
        <v>#REF!</v>
      </c>
      <c r="AW9" s="10" t="e">
        <f t="array" ref="AW9">INDEX(Resultado!$1:$319,MATCH($B9,Resultado!$N:$N,0),MATCH(AW$1,Resultado!#REF!,0))</f>
        <v>#REF!</v>
      </c>
      <c r="AX9" s="10" t="e">
        <f t="array" ref="AX9">INDEX(Resultado!$1:$319,MATCH($B9,Resultado!$N:$N,0),MATCH(AX$1,Resultado!#REF!,0))</f>
        <v>#REF!</v>
      </c>
      <c r="AY9" s="10" t="e">
        <f t="array" ref="AY9">INDEX(Resultado!$1:$319,MATCH($B9,Resultado!$N:$N,0),MATCH(AY$1,Resultado!#REF!,0))</f>
        <v>#REF!</v>
      </c>
      <c r="AZ9" s="10" t="e">
        <f t="array" ref="AZ9">INDEX(Resultado!$1:$319,MATCH($B9,Resultado!$N:$N,0),MATCH(AZ$1,Resultado!#REF!,0))</f>
        <v>#REF!</v>
      </c>
      <c r="BA9" s="10" t="e">
        <f t="array" ref="BA9">INDEX(Resultado!$1:$319,MATCH($B9,Resultado!$N:$N,0),MATCH(BA$1,Resultado!#REF!,0))</f>
        <v>#REF!</v>
      </c>
      <c r="BB9" s="10" t="e">
        <f t="array" ref="BB9">INDEX(Resultado!$1:$319,MATCH($B9,Resultado!$N:$N,0),MATCH(BB$1,Resultado!#REF!,0))</f>
        <v>#REF!</v>
      </c>
      <c r="BC9" s="10" t="e">
        <f t="array" ref="BC9">INDEX(Resultado!$1:$319,MATCH($B9,Resultado!$N:$N,0),MATCH(BC$1,Resultado!#REF!,0))</f>
        <v>#REF!</v>
      </c>
      <c r="BD9" s="10" t="e">
        <f t="array" ref="BD9">INDEX(Resultado!$1:$319,MATCH($B9,Resultado!$N:$N,0),MATCH(BD$1,Resultado!#REF!,0))</f>
        <v>#REF!</v>
      </c>
      <c r="BE9" s="10" t="e">
        <f t="array" ref="BE9">INDEX(Resultado!$1:$319,MATCH($B9,Resultado!$N:$N,0),MATCH(BE$1,Resultado!#REF!,0))</f>
        <v>#REF!</v>
      </c>
      <c r="BF9" s="10" t="e">
        <f t="array" ref="BF9">INDEX(Resultado!$1:$319,MATCH($B9,Resultado!$N:$N,0),MATCH(BF$1,Resultado!#REF!,0))</f>
        <v>#REF!</v>
      </c>
      <c r="BG9" s="10" t="e">
        <f t="array" ref="BG9">INDEX(Resultado!$1:$319,MATCH($B9,Resultado!$N:$N,0),MATCH(BG$1,Resultado!#REF!,0))</f>
        <v>#REF!</v>
      </c>
      <c r="BH9" s="10" t="e">
        <f t="array" ref="BH9">INDEX(Resultado!$1:$319,MATCH($B9,Resultado!$N:$N,0),MATCH(BH$1,Resultado!#REF!,0))</f>
        <v>#REF!</v>
      </c>
      <c r="BI9" s="10" t="e">
        <f t="array" ref="BI9">INDEX(Resultado!$1:$319,MATCH($B9,Resultado!$N:$N,0),MATCH(BI$1,Resultado!#REF!,0))</f>
        <v>#REF!</v>
      </c>
    </row>
    <row r="10" spans="1:130" ht="15.75" customHeight="1" x14ac:dyDescent="0.15">
      <c r="A10" s="2">
        <v>54325718893</v>
      </c>
      <c r="B10" s="2" t="s">
        <v>242</v>
      </c>
      <c r="C10" s="2" t="s">
        <v>241</v>
      </c>
      <c r="D10" s="10" t="e">
        <f t="array" ref="D10">INDEX(Resultado!$1:$319,MATCH($B10,Resultado!$N:$N,0),MATCH(D$1,Resultado!#REF!,0))</f>
        <v>#REF!</v>
      </c>
      <c r="E10" s="2" t="s">
        <v>1837</v>
      </c>
      <c r="F10" s="10" t="e">
        <f t="array" ref="F10">INDEX(Resultado!$1:$319,MATCH($B10,Resultado!$N:$N,0),MATCH(F$1,Resultado!#REF!,0))</f>
        <v>#REF!</v>
      </c>
      <c r="G10" s="10" t="e">
        <f t="array" ref="G10">INDEX(Resultado!$1:$319,MATCH($B10,Resultado!$N:$N,0),MATCH(G$1,Resultado!#REF!,0))</f>
        <v>#REF!</v>
      </c>
      <c r="H10" s="10" t="e">
        <f t="array" ref="H10">INDEX(Resultado!$1:$319,MATCH($B10,Resultado!$N:$N,0),MATCH(H$1,Resultado!#REF!,0))</f>
        <v>#REF!</v>
      </c>
      <c r="I10" s="10" t="e">
        <f t="array" ref="I10">INDEX(Resultado!$1:$319,MATCH($B10,Resultado!$N:$N,0),MATCH(I$1,Resultado!#REF!,0))</f>
        <v>#REF!</v>
      </c>
      <c r="J10" s="10" t="e">
        <f t="array" ref="J10">INDEX(Resultado!$1:$319,MATCH($B10,Resultado!$N:$N,0),MATCH(J$1,Resultado!#REF!,0))</f>
        <v>#REF!</v>
      </c>
      <c r="K10" s="10" t="e">
        <f t="array" ref="K10">INDEX(Resultado!$1:$319,MATCH($B10,Resultado!$N:$N,0),MATCH(K$1,Resultado!#REF!,0))</f>
        <v>#REF!</v>
      </c>
      <c r="L10" s="10" t="e">
        <f t="array" ref="L10">INDEX(Resultado!$1:$319,MATCH($B10,Resultado!$N:$N,0),MATCH(L$1,Resultado!#REF!,0))</f>
        <v>#REF!</v>
      </c>
      <c r="M10" s="10" t="e">
        <f t="array" ref="M10">INDEX(Resultado!$1:$319,MATCH($B10,Resultado!$N:$N,0),MATCH(M$1,Resultado!#REF!,0))</f>
        <v>#REF!</v>
      </c>
      <c r="N10" s="10" t="e">
        <f t="array" ref="N10">INDEX(Resultado!$1:$319,MATCH($B10,Resultado!$N:$N,0),MATCH(N$1,Resultado!#REF!,0))</f>
        <v>#REF!</v>
      </c>
      <c r="O10" s="10" t="e">
        <f t="array" ref="O10">INDEX(Resultado!$1:$319,MATCH($B10,Resultado!$N:$N,0),MATCH(O$1,Resultado!#REF!,0))</f>
        <v>#REF!</v>
      </c>
      <c r="P10" s="10" t="e">
        <f t="array" ref="P10">INDEX(Resultado!$1:$319,MATCH($B10,Resultado!$N:$N,0),MATCH(P$1,Resultado!#REF!,0))</f>
        <v>#REF!</v>
      </c>
      <c r="Q10" s="10" t="e">
        <f t="array" ref="Q10">INDEX(Resultado!$1:$319,MATCH($B10,Resultado!$N:$N,0),MATCH(Q$1,Resultado!#REF!,0))</f>
        <v>#REF!</v>
      </c>
      <c r="R10" s="10" t="e">
        <f t="array" ref="R10">INDEX(Resultado!$1:$319,MATCH($B10,Resultado!$N:$N,0),MATCH(R$1,Resultado!#REF!,0))</f>
        <v>#REF!</v>
      </c>
      <c r="S10" s="10" t="e">
        <f t="array" ref="S10">INDEX(Resultado!$1:$319,MATCH($B10,Resultado!$N:$N,0),MATCH(S$1,Resultado!#REF!,0))</f>
        <v>#REF!</v>
      </c>
      <c r="T10" s="10" t="e">
        <f t="array" ref="T10">INDEX(Resultado!$1:$319,MATCH($B10,Resultado!$N:$N,0),MATCH(T$1,Resultado!#REF!,0))</f>
        <v>#REF!</v>
      </c>
      <c r="U10" s="10" t="e">
        <f t="array" ref="U10">INDEX(Resultado!$1:$319,MATCH($B10,Resultado!$N:$N,0),MATCH(U$1,Resultado!#REF!,0))</f>
        <v>#REF!</v>
      </c>
      <c r="V10" s="10" t="e">
        <f t="array" ref="V10">INDEX(Resultado!$1:$319,MATCH($B10,Resultado!$N:$N,0),MATCH(V$1,Resultado!#REF!,0))</f>
        <v>#REF!</v>
      </c>
      <c r="W10" s="10" t="e">
        <f t="array" ref="W10">INDEX(Resultado!$1:$319,MATCH($B10,Resultado!$N:$N,0),MATCH(W$1,Resultado!#REF!,0))</f>
        <v>#REF!</v>
      </c>
      <c r="X10" s="10" t="e">
        <f t="array" ref="X10">INDEX(Resultado!$1:$319,MATCH($B10,Resultado!$N:$N,0),MATCH(X$1,Resultado!#REF!,0))</f>
        <v>#REF!</v>
      </c>
      <c r="Y10" s="10" t="e">
        <f t="array" ref="Y10">INDEX(Resultado!$1:$319,MATCH($B10,Resultado!$N:$N,0),MATCH(Y$1,Resultado!#REF!,0))</f>
        <v>#REF!</v>
      </c>
      <c r="Z10" s="10" t="e">
        <f t="array" ref="Z10">INDEX(Resultado!$1:$319,MATCH($B10,Resultado!$N:$N,0),MATCH(Z$1,Resultado!#REF!,0))</f>
        <v>#REF!</v>
      </c>
      <c r="AA10" s="10" t="e">
        <f t="array" ref="AA10">INDEX(Resultado!$1:$319,MATCH($B10,Resultado!$N:$N,0),MATCH(AA$1,Resultado!#REF!,0))</f>
        <v>#REF!</v>
      </c>
      <c r="AB10" s="2">
        <v>0</v>
      </c>
      <c r="AC10" s="2">
        <v>2</v>
      </c>
      <c r="AD10" s="10" t="e">
        <f t="array" ref="AD10">INDEX(Resultado!$1:$319,MATCH($B10,Resultado!$N:$N,0),MATCH(AD$1,Resultado!#REF!,0))</f>
        <v>#REF!</v>
      </c>
      <c r="AE10" s="10" t="e">
        <f t="array" ref="AE10">INDEX(Resultado!$1:$319,MATCH($B10,Resultado!$N:$N,0),MATCH(AE$1,Resultado!#REF!,0))</f>
        <v>#REF!</v>
      </c>
      <c r="AF10" s="10" t="e">
        <f t="array" ref="AF10">INDEX(Resultado!$1:$319,MATCH($B10,Resultado!$N:$N,0),MATCH(AF$1,Resultado!#REF!,0))</f>
        <v>#REF!</v>
      </c>
      <c r="AG10" s="10" t="e">
        <f t="array" ref="AG10">INDEX(Resultado!$1:$319,MATCH($B10,Resultado!$N:$N,0),MATCH(AG$1,Resultado!#REF!,0))</f>
        <v>#REF!</v>
      </c>
      <c r="AH10" s="10" t="e">
        <f t="array" ref="AH10">INDEX(Resultado!$1:$319,MATCH($B10,Resultado!$N:$N,0),MATCH(AH$1,Resultado!#REF!,0))</f>
        <v>#REF!</v>
      </c>
      <c r="AI10" s="10" t="e">
        <f t="array" ref="AI10">INDEX(Resultado!$1:$319,MATCH($B10,Resultado!$N:$N,0),MATCH(AI$1,Resultado!#REF!,0))</f>
        <v>#REF!</v>
      </c>
      <c r="AJ10" s="10" t="e">
        <f t="array" ref="AJ10">INDEX(Resultado!$1:$319,MATCH($B10,Resultado!$N:$N,0),MATCH(AJ$1,Resultado!#REF!,0))</f>
        <v>#REF!</v>
      </c>
      <c r="AK10" s="10" t="e">
        <f t="array" ref="AK10">INDEX(Resultado!$1:$319,MATCH($B10,Resultado!$N:$N,0),MATCH(AK$1,Resultado!#REF!,0))</f>
        <v>#REF!</v>
      </c>
      <c r="AL10" s="2">
        <v>0</v>
      </c>
      <c r="AM10" s="2">
        <v>2</v>
      </c>
      <c r="AN10" s="10" t="e">
        <f t="array" ref="AN10">INDEX(Resultado!$1:$319,MATCH($B10,Resultado!$N:$N,0),MATCH(AN$1,Resultado!#REF!,0))</f>
        <v>#REF!</v>
      </c>
      <c r="AO10" s="10" t="e">
        <f t="array" ref="AO10">INDEX(Resultado!$1:$319,MATCH($B10,Resultado!$N:$N,0),MATCH(AO$1,Resultado!#REF!,0))</f>
        <v>#REF!</v>
      </c>
      <c r="AP10" s="10" t="e">
        <f t="array" ref="AP10">INDEX(Resultado!$1:$319,MATCH($B10,Resultado!$N:$N,0),MATCH(AP$1,Resultado!#REF!,0))</f>
        <v>#REF!</v>
      </c>
      <c r="AQ10" s="10" t="e">
        <f t="array" ref="AQ10">INDEX(Resultado!$1:$319,MATCH($B10,Resultado!$N:$N,0),MATCH(AQ$1,Resultado!#REF!,0))</f>
        <v>#REF!</v>
      </c>
      <c r="AR10" s="10" t="e">
        <f t="array" ref="AR10">INDEX(Resultado!$1:$319,MATCH($B10,Resultado!$N:$N,0),MATCH(AR$1,Resultado!#REF!,0))</f>
        <v>#REF!</v>
      </c>
      <c r="AS10" s="2">
        <v>2</v>
      </c>
      <c r="AT10" s="10" t="e">
        <f t="array" ref="AT10">INDEX(Resultado!$1:$319,MATCH($B10,Resultado!$N:$N,0),MATCH(AT$1,Resultado!#REF!,0))</f>
        <v>#REF!</v>
      </c>
      <c r="AU10" s="10" t="e">
        <f t="array" ref="AU10">INDEX(Resultado!$1:$319,MATCH($B10,Resultado!$N:$N,0),MATCH(AU$1,Resultado!#REF!,0))</f>
        <v>#REF!</v>
      </c>
      <c r="AV10" s="10" t="e">
        <f t="array" ref="AV10">INDEX(Resultado!$1:$319,MATCH($B10,Resultado!$N:$N,0),MATCH(AV$1,Resultado!#REF!,0))</f>
        <v>#REF!</v>
      </c>
      <c r="AW10" s="10" t="e">
        <f t="array" ref="AW10">INDEX(Resultado!$1:$319,MATCH($B10,Resultado!$N:$N,0),MATCH(AW$1,Resultado!#REF!,0))</f>
        <v>#REF!</v>
      </c>
      <c r="AX10" s="10" t="e">
        <f t="array" ref="AX10">INDEX(Resultado!$1:$319,MATCH($B10,Resultado!$N:$N,0),MATCH(AX$1,Resultado!#REF!,0))</f>
        <v>#REF!</v>
      </c>
      <c r="AY10" s="10" t="e">
        <f t="array" ref="AY10">INDEX(Resultado!$1:$319,MATCH($B10,Resultado!$N:$N,0),MATCH(AY$1,Resultado!#REF!,0))</f>
        <v>#REF!</v>
      </c>
      <c r="AZ10" s="10" t="e">
        <f t="array" ref="AZ10">INDEX(Resultado!$1:$319,MATCH($B10,Resultado!$N:$N,0),MATCH(AZ$1,Resultado!#REF!,0))</f>
        <v>#REF!</v>
      </c>
      <c r="BA10" s="10" t="e">
        <f t="array" ref="BA10">INDEX(Resultado!$1:$319,MATCH($B10,Resultado!$N:$N,0),MATCH(BA$1,Resultado!#REF!,0))</f>
        <v>#REF!</v>
      </c>
      <c r="BB10" s="10" t="e">
        <f t="array" ref="BB10">INDEX(Resultado!$1:$319,MATCH($B10,Resultado!$N:$N,0),MATCH(BB$1,Resultado!#REF!,0))</f>
        <v>#REF!</v>
      </c>
      <c r="BC10" s="10" t="e">
        <f t="array" ref="BC10">INDEX(Resultado!$1:$319,MATCH($B10,Resultado!$N:$N,0),MATCH(BC$1,Resultado!#REF!,0))</f>
        <v>#REF!</v>
      </c>
      <c r="BD10" s="10" t="e">
        <f t="array" ref="BD10">INDEX(Resultado!$1:$319,MATCH($B10,Resultado!$N:$N,0),MATCH(BD$1,Resultado!#REF!,0))</f>
        <v>#REF!</v>
      </c>
      <c r="BE10" s="10" t="e">
        <f t="array" ref="BE10">INDEX(Resultado!$1:$319,MATCH($B10,Resultado!$N:$N,0),MATCH(BE$1,Resultado!#REF!,0))</f>
        <v>#REF!</v>
      </c>
      <c r="BF10" s="10" t="e">
        <f t="array" ref="BF10">INDEX(Resultado!$1:$319,MATCH($B10,Resultado!$N:$N,0),MATCH(BF$1,Resultado!#REF!,0))</f>
        <v>#REF!</v>
      </c>
      <c r="BG10" s="10" t="e">
        <f t="array" ref="BG10">INDEX(Resultado!$1:$319,MATCH($B10,Resultado!$N:$N,0),MATCH(BG$1,Resultado!#REF!,0))</f>
        <v>#REF!</v>
      </c>
      <c r="BH10" s="10" t="e">
        <f t="array" ref="BH10">INDEX(Resultado!$1:$319,MATCH($B10,Resultado!$N:$N,0),MATCH(BH$1,Resultado!#REF!,0))</f>
        <v>#REF!</v>
      </c>
      <c r="BI10" s="10" t="e">
        <f t="array" ref="BI10">INDEX(Resultado!$1:$319,MATCH($B10,Resultado!$N:$N,0),MATCH(BI$1,Resultado!#REF!,0))</f>
        <v>#REF!</v>
      </c>
    </row>
    <row r="11" spans="1:130" ht="15.75" customHeight="1" x14ac:dyDescent="0.15">
      <c r="A11" s="2">
        <v>43805720807</v>
      </c>
      <c r="B11" s="2" t="s">
        <v>251</v>
      </c>
      <c r="C11" s="2" t="s">
        <v>250</v>
      </c>
      <c r="D11" s="10" t="e">
        <f t="array" ref="D11">INDEX(Resultado!$1:$319,MATCH($B11,Resultado!$N:$N,0),MATCH(D$1,Resultado!#REF!,0))</f>
        <v>#REF!</v>
      </c>
      <c r="E11" s="2" t="s">
        <v>1837</v>
      </c>
      <c r="F11" s="10" t="e">
        <f t="array" ref="F11">INDEX(Resultado!$1:$319,MATCH($B11,Resultado!$N:$N,0),MATCH(F$1,Resultado!#REF!,0))</f>
        <v>#REF!</v>
      </c>
      <c r="G11" s="10" t="e">
        <f t="array" ref="G11">INDEX(Resultado!$1:$319,MATCH($B11,Resultado!$N:$N,0),MATCH(G$1,Resultado!#REF!,0))</f>
        <v>#REF!</v>
      </c>
      <c r="H11" s="10" t="e">
        <f t="array" ref="H11">INDEX(Resultado!$1:$319,MATCH($B11,Resultado!$N:$N,0),MATCH(H$1,Resultado!#REF!,0))</f>
        <v>#REF!</v>
      </c>
      <c r="I11" s="10" t="e">
        <f t="array" ref="I11">INDEX(Resultado!$1:$319,MATCH($B11,Resultado!$N:$N,0),MATCH(I$1,Resultado!#REF!,0))</f>
        <v>#REF!</v>
      </c>
      <c r="J11" s="10" t="e">
        <f t="array" ref="J11">INDEX(Resultado!$1:$319,MATCH($B11,Resultado!$N:$N,0),MATCH(J$1,Resultado!#REF!,0))</f>
        <v>#REF!</v>
      </c>
      <c r="K11" s="10" t="e">
        <f t="array" ref="K11">INDEX(Resultado!$1:$319,MATCH($B11,Resultado!$N:$N,0),MATCH(K$1,Resultado!#REF!,0))</f>
        <v>#REF!</v>
      </c>
      <c r="L11" s="10" t="e">
        <f t="array" ref="L11">INDEX(Resultado!$1:$319,MATCH($B11,Resultado!$N:$N,0),MATCH(L$1,Resultado!#REF!,0))</f>
        <v>#REF!</v>
      </c>
      <c r="M11" s="10" t="e">
        <f t="array" ref="M11">INDEX(Resultado!$1:$319,MATCH($B11,Resultado!$N:$N,0),MATCH(M$1,Resultado!#REF!,0))</f>
        <v>#REF!</v>
      </c>
      <c r="N11" s="10" t="e">
        <f t="array" ref="N11">INDEX(Resultado!$1:$319,MATCH($B11,Resultado!$N:$N,0),MATCH(N$1,Resultado!#REF!,0))</f>
        <v>#REF!</v>
      </c>
      <c r="O11" s="10" t="e">
        <f t="array" ref="O11">INDEX(Resultado!$1:$319,MATCH($B11,Resultado!$N:$N,0),MATCH(O$1,Resultado!#REF!,0))</f>
        <v>#REF!</v>
      </c>
      <c r="P11" s="10" t="e">
        <f t="array" ref="P11">INDEX(Resultado!$1:$319,MATCH($B11,Resultado!$N:$N,0),MATCH(P$1,Resultado!#REF!,0))</f>
        <v>#REF!</v>
      </c>
      <c r="Q11" s="10" t="e">
        <f t="array" ref="Q11">INDEX(Resultado!$1:$319,MATCH($B11,Resultado!$N:$N,0),MATCH(Q$1,Resultado!#REF!,0))</f>
        <v>#REF!</v>
      </c>
      <c r="R11" s="10" t="e">
        <f t="array" ref="R11">INDEX(Resultado!$1:$319,MATCH($B11,Resultado!$N:$N,0),MATCH(R$1,Resultado!#REF!,0))</f>
        <v>#REF!</v>
      </c>
      <c r="S11" s="10" t="e">
        <f t="array" ref="S11">INDEX(Resultado!$1:$319,MATCH($B11,Resultado!$N:$N,0),MATCH(S$1,Resultado!#REF!,0))</f>
        <v>#REF!</v>
      </c>
      <c r="T11" s="10" t="e">
        <f t="array" ref="T11">INDEX(Resultado!$1:$319,MATCH($B11,Resultado!$N:$N,0),MATCH(T$1,Resultado!#REF!,0))</f>
        <v>#REF!</v>
      </c>
      <c r="U11" s="10" t="e">
        <f t="array" ref="U11">INDEX(Resultado!$1:$319,MATCH($B11,Resultado!$N:$N,0),MATCH(U$1,Resultado!#REF!,0))</f>
        <v>#REF!</v>
      </c>
      <c r="V11" s="10" t="e">
        <f t="array" ref="V11">INDEX(Resultado!$1:$319,MATCH($B11,Resultado!$N:$N,0),MATCH(V$1,Resultado!#REF!,0))</f>
        <v>#REF!</v>
      </c>
      <c r="W11" s="10" t="e">
        <f t="array" ref="W11">INDEX(Resultado!$1:$319,MATCH($B11,Resultado!$N:$N,0),MATCH(W$1,Resultado!#REF!,0))</f>
        <v>#REF!</v>
      </c>
      <c r="X11" s="10" t="e">
        <f t="array" ref="X11">INDEX(Resultado!$1:$319,MATCH($B11,Resultado!$N:$N,0),MATCH(X$1,Resultado!#REF!,0))</f>
        <v>#REF!</v>
      </c>
      <c r="Y11" s="10" t="e">
        <f t="array" ref="Y11">INDEX(Resultado!$1:$319,MATCH($B11,Resultado!$N:$N,0),MATCH(Y$1,Resultado!#REF!,0))</f>
        <v>#REF!</v>
      </c>
      <c r="Z11" s="10" t="e">
        <f t="array" ref="Z11">INDEX(Resultado!$1:$319,MATCH($B11,Resultado!$N:$N,0),MATCH(Z$1,Resultado!#REF!,0))</f>
        <v>#REF!</v>
      </c>
      <c r="AA11" s="10" t="e">
        <f t="array" ref="AA11">INDEX(Resultado!$1:$319,MATCH($B11,Resultado!$N:$N,0),MATCH(AA$1,Resultado!#REF!,0))</f>
        <v>#REF!</v>
      </c>
      <c r="AB11" s="2">
        <v>0</v>
      </c>
      <c r="AC11" s="2">
        <v>2</v>
      </c>
      <c r="AD11" s="10" t="e">
        <f t="array" ref="AD11">INDEX(Resultado!$1:$319,MATCH($B11,Resultado!$N:$N,0),MATCH(AD$1,Resultado!#REF!,0))</f>
        <v>#REF!</v>
      </c>
      <c r="AE11" s="10" t="e">
        <f t="array" ref="AE11">INDEX(Resultado!$1:$319,MATCH($B11,Resultado!$N:$N,0),MATCH(AE$1,Resultado!#REF!,0))</f>
        <v>#REF!</v>
      </c>
      <c r="AF11" s="10" t="e">
        <f t="array" ref="AF11">INDEX(Resultado!$1:$319,MATCH($B11,Resultado!$N:$N,0),MATCH(AF$1,Resultado!#REF!,0))</f>
        <v>#REF!</v>
      </c>
      <c r="AG11" s="10" t="e">
        <f t="array" ref="AG11">INDEX(Resultado!$1:$319,MATCH($B11,Resultado!$N:$N,0),MATCH(AG$1,Resultado!#REF!,0))</f>
        <v>#REF!</v>
      </c>
      <c r="AH11" s="10" t="e">
        <f t="array" ref="AH11">INDEX(Resultado!$1:$319,MATCH($B11,Resultado!$N:$N,0),MATCH(AH$1,Resultado!#REF!,0))</f>
        <v>#REF!</v>
      </c>
      <c r="AI11" s="10" t="e">
        <f t="array" ref="AI11">INDEX(Resultado!$1:$319,MATCH($B11,Resultado!$N:$N,0),MATCH(AI$1,Resultado!#REF!,0))</f>
        <v>#REF!</v>
      </c>
      <c r="AJ11" s="10" t="e">
        <f t="array" ref="AJ11">INDEX(Resultado!$1:$319,MATCH($B11,Resultado!$N:$N,0),MATCH(AJ$1,Resultado!#REF!,0))</f>
        <v>#REF!</v>
      </c>
      <c r="AK11" s="10" t="e">
        <f t="array" ref="AK11">INDEX(Resultado!$1:$319,MATCH($B11,Resultado!$N:$N,0),MATCH(AK$1,Resultado!#REF!,0))</f>
        <v>#REF!</v>
      </c>
      <c r="AL11" s="2">
        <v>0</v>
      </c>
      <c r="AM11" s="2">
        <v>2</v>
      </c>
      <c r="AN11" s="10" t="e">
        <f t="array" ref="AN11">INDEX(Resultado!$1:$319,MATCH($B11,Resultado!$N:$N,0),MATCH(AN$1,Resultado!#REF!,0))</f>
        <v>#REF!</v>
      </c>
      <c r="AO11" s="10" t="e">
        <f t="array" ref="AO11">INDEX(Resultado!$1:$319,MATCH($B11,Resultado!$N:$N,0),MATCH(AO$1,Resultado!#REF!,0))</f>
        <v>#REF!</v>
      </c>
      <c r="AP11" s="10" t="e">
        <f t="array" ref="AP11">INDEX(Resultado!$1:$319,MATCH($B11,Resultado!$N:$N,0),MATCH(AP$1,Resultado!#REF!,0))</f>
        <v>#REF!</v>
      </c>
      <c r="AQ11" s="10" t="e">
        <f t="array" ref="AQ11">INDEX(Resultado!$1:$319,MATCH($B11,Resultado!$N:$N,0),MATCH(AQ$1,Resultado!#REF!,0))</f>
        <v>#REF!</v>
      </c>
      <c r="AR11" s="10" t="e">
        <f t="array" ref="AR11">INDEX(Resultado!$1:$319,MATCH($B11,Resultado!$N:$N,0),MATCH(AR$1,Resultado!#REF!,0))</f>
        <v>#REF!</v>
      </c>
      <c r="AS11" s="2">
        <v>2</v>
      </c>
      <c r="AT11" s="10" t="e">
        <f t="array" ref="AT11">INDEX(Resultado!$1:$319,MATCH($B11,Resultado!$N:$N,0),MATCH(AT$1,Resultado!#REF!,0))</f>
        <v>#REF!</v>
      </c>
      <c r="AU11" s="10" t="e">
        <f t="array" ref="AU11">INDEX(Resultado!$1:$319,MATCH($B11,Resultado!$N:$N,0),MATCH(AU$1,Resultado!#REF!,0))</f>
        <v>#REF!</v>
      </c>
      <c r="AV11" s="10" t="e">
        <f t="array" ref="AV11">INDEX(Resultado!$1:$319,MATCH($B11,Resultado!$N:$N,0),MATCH(AV$1,Resultado!#REF!,0))</f>
        <v>#REF!</v>
      </c>
      <c r="AW11" s="10" t="e">
        <f t="array" ref="AW11">INDEX(Resultado!$1:$319,MATCH($B11,Resultado!$N:$N,0),MATCH(AW$1,Resultado!#REF!,0))</f>
        <v>#REF!</v>
      </c>
      <c r="AX11" s="10" t="e">
        <f t="array" ref="AX11">INDEX(Resultado!$1:$319,MATCH($B11,Resultado!$N:$N,0),MATCH(AX$1,Resultado!#REF!,0))</f>
        <v>#REF!</v>
      </c>
      <c r="AY11" s="10" t="e">
        <f t="array" ref="AY11">INDEX(Resultado!$1:$319,MATCH($B11,Resultado!$N:$N,0),MATCH(AY$1,Resultado!#REF!,0))</f>
        <v>#REF!</v>
      </c>
      <c r="AZ11" s="10" t="e">
        <f t="array" ref="AZ11">INDEX(Resultado!$1:$319,MATCH($B11,Resultado!$N:$N,0),MATCH(AZ$1,Resultado!#REF!,0))</f>
        <v>#REF!</v>
      </c>
      <c r="BA11" s="10" t="e">
        <f t="array" ref="BA11">INDEX(Resultado!$1:$319,MATCH($B11,Resultado!$N:$N,0),MATCH(BA$1,Resultado!#REF!,0))</f>
        <v>#REF!</v>
      </c>
      <c r="BB11" s="10" t="e">
        <f t="array" ref="BB11">INDEX(Resultado!$1:$319,MATCH($B11,Resultado!$N:$N,0),MATCH(BB$1,Resultado!#REF!,0))</f>
        <v>#REF!</v>
      </c>
      <c r="BC11" s="10" t="e">
        <f t="array" ref="BC11">INDEX(Resultado!$1:$319,MATCH($B11,Resultado!$N:$N,0),MATCH(BC$1,Resultado!#REF!,0))</f>
        <v>#REF!</v>
      </c>
      <c r="BD11" s="10" t="e">
        <f t="array" ref="BD11">INDEX(Resultado!$1:$319,MATCH($B11,Resultado!$N:$N,0),MATCH(BD$1,Resultado!#REF!,0))</f>
        <v>#REF!</v>
      </c>
      <c r="BE11" s="10" t="e">
        <f t="array" ref="BE11">INDEX(Resultado!$1:$319,MATCH($B11,Resultado!$N:$N,0),MATCH(BE$1,Resultado!#REF!,0))</f>
        <v>#REF!</v>
      </c>
      <c r="BF11" s="10" t="e">
        <f t="array" ref="BF11">INDEX(Resultado!$1:$319,MATCH($B11,Resultado!$N:$N,0),MATCH(BF$1,Resultado!#REF!,0))</f>
        <v>#REF!</v>
      </c>
      <c r="BG11" s="10" t="e">
        <f t="array" ref="BG11">INDEX(Resultado!$1:$319,MATCH($B11,Resultado!$N:$N,0),MATCH(BG$1,Resultado!#REF!,0))</f>
        <v>#REF!</v>
      </c>
      <c r="BH11" s="10" t="e">
        <f t="array" ref="BH11">INDEX(Resultado!$1:$319,MATCH($B11,Resultado!$N:$N,0),MATCH(BH$1,Resultado!#REF!,0))</f>
        <v>#REF!</v>
      </c>
      <c r="BI11" s="10" t="e">
        <f t="array" ref="BI11">INDEX(Resultado!$1:$319,MATCH($B11,Resultado!$N:$N,0),MATCH(BI$1,Resultado!#REF!,0))</f>
        <v>#REF!</v>
      </c>
    </row>
    <row r="12" spans="1:130" ht="15.75" customHeight="1" x14ac:dyDescent="0.15">
      <c r="A12" s="2">
        <v>43842905866</v>
      </c>
      <c r="B12" s="2" t="s">
        <v>261</v>
      </c>
      <c r="C12" s="2" t="s">
        <v>260</v>
      </c>
      <c r="D12" s="10" t="e">
        <f t="array" ref="D12">INDEX(Resultado!$1:$319,MATCH($B12,Resultado!$N:$N,0),MATCH(D$1,Resultado!#REF!,0))</f>
        <v>#REF!</v>
      </c>
      <c r="E12" s="2" t="s">
        <v>1837</v>
      </c>
      <c r="F12" s="10" t="e">
        <f t="array" ref="F12">INDEX(Resultado!$1:$319,MATCH($B12,Resultado!$N:$N,0),MATCH(F$1,Resultado!#REF!,0))</f>
        <v>#REF!</v>
      </c>
      <c r="G12" s="10" t="e">
        <f t="array" ref="G12">INDEX(Resultado!$1:$319,MATCH($B12,Resultado!$N:$N,0),MATCH(G$1,Resultado!#REF!,0))</f>
        <v>#REF!</v>
      </c>
      <c r="H12" s="10" t="e">
        <f t="array" ref="H12">INDEX(Resultado!$1:$319,MATCH($B12,Resultado!$N:$N,0),MATCH(H$1,Resultado!#REF!,0))</f>
        <v>#REF!</v>
      </c>
      <c r="I12" s="10" t="e">
        <f t="array" ref="I12">INDEX(Resultado!$1:$319,MATCH($B12,Resultado!$N:$N,0),MATCH(I$1,Resultado!#REF!,0))</f>
        <v>#REF!</v>
      </c>
      <c r="J12" s="10" t="e">
        <f t="array" ref="J12">INDEX(Resultado!$1:$319,MATCH($B12,Resultado!$N:$N,0),MATCH(J$1,Resultado!#REF!,0))</f>
        <v>#REF!</v>
      </c>
      <c r="K12" s="10" t="e">
        <f t="array" ref="K12">INDEX(Resultado!$1:$319,MATCH($B12,Resultado!$N:$N,0),MATCH(K$1,Resultado!#REF!,0))</f>
        <v>#REF!</v>
      </c>
      <c r="L12" s="10" t="e">
        <f t="array" ref="L12">INDEX(Resultado!$1:$319,MATCH($B12,Resultado!$N:$N,0),MATCH(L$1,Resultado!#REF!,0))</f>
        <v>#REF!</v>
      </c>
      <c r="M12" s="10" t="e">
        <f t="array" ref="M12">INDEX(Resultado!$1:$319,MATCH($B12,Resultado!$N:$N,0),MATCH(M$1,Resultado!#REF!,0))</f>
        <v>#REF!</v>
      </c>
      <c r="N12" s="10" t="e">
        <f t="array" ref="N12">INDEX(Resultado!$1:$319,MATCH($B12,Resultado!$N:$N,0),MATCH(N$1,Resultado!#REF!,0))</f>
        <v>#REF!</v>
      </c>
      <c r="O12" s="10" t="e">
        <f t="array" ref="O12">INDEX(Resultado!$1:$319,MATCH($B12,Resultado!$N:$N,0),MATCH(O$1,Resultado!#REF!,0))</f>
        <v>#REF!</v>
      </c>
      <c r="P12" s="10" t="e">
        <f t="array" ref="P12">INDEX(Resultado!$1:$319,MATCH($B12,Resultado!$N:$N,0),MATCH(P$1,Resultado!#REF!,0))</f>
        <v>#REF!</v>
      </c>
      <c r="Q12" s="10" t="e">
        <f t="array" ref="Q12">INDEX(Resultado!$1:$319,MATCH($B12,Resultado!$N:$N,0),MATCH(Q$1,Resultado!#REF!,0))</f>
        <v>#REF!</v>
      </c>
      <c r="R12" s="10" t="e">
        <f t="array" ref="R12">INDEX(Resultado!$1:$319,MATCH($B12,Resultado!$N:$N,0),MATCH(R$1,Resultado!#REF!,0))</f>
        <v>#REF!</v>
      </c>
      <c r="S12" s="10" t="e">
        <f t="array" ref="S12">INDEX(Resultado!$1:$319,MATCH($B12,Resultado!$N:$N,0),MATCH(S$1,Resultado!#REF!,0))</f>
        <v>#REF!</v>
      </c>
      <c r="T12" s="10" t="e">
        <f t="array" ref="T12">INDEX(Resultado!$1:$319,MATCH($B12,Resultado!$N:$N,0),MATCH(T$1,Resultado!#REF!,0))</f>
        <v>#REF!</v>
      </c>
      <c r="U12" s="10" t="e">
        <f t="array" ref="U12">INDEX(Resultado!$1:$319,MATCH($B12,Resultado!$N:$N,0),MATCH(U$1,Resultado!#REF!,0))</f>
        <v>#REF!</v>
      </c>
      <c r="V12" s="10" t="e">
        <f t="array" ref="V12">INDEX(Resultado!$1:$319,MATCH($B12,Resultado!$N:$N,0),MATCH(V$1,Resultado!#REF!,0))</f>
        <v>#REF!</v>
      </c>
      <c r="W12" s="10" t="e">
        <f t="array" ref="W12">INDEX(Resultado!$1:$319,MATCH($B12,Resultado!$N:$N,0),MATCH(W$1,Resultado!#REF!,0))</f>
        <v>#REF!</v>
      </c>
      <c r="X12" s="10" t="e">
        <f t="array" ref="X12">INDEX(Resultado!$1:$319,MATCH($B12,Resultado!$N:$N,0),MATCH(X$1,Resultado!#REF!,0))</f>
        <v>#REF!</v>
      </c>
      <c r="Y12" s="10" t="e">
        <f t="array" ref="Y12">INDEX(Resultado!$1:$319,MATCH($B12,Resultado!$N:$N,0),MATCH(Y$1,Resultado!#REF!,0))</f>
        <v>#REF!</v>
      </c>
      <c r="Z12" s="10" t="e">
        <f t="array" ref="Z12">INDEX(Resultado!$1:$319,MATCH($B12,Resultado!$N:$N,0),MATCH(Z$1,Resultado!#REF!,0))</f>
        <v>#REF!</v>
      </c>
      <c r="AA12" s="10" t="e">
        <f t="array" ref="AA12">INDEX(Resultado!$1:$319,MATCH($B12,Resultado!$N:$N,0),MATCH(AA$1,Resultado!#REF!,0))</f>
        <v>#REF!</v>
      </c>
      <c r="AB12" s="2">
        <v>0</v>
      </c>
      <c r="AC12" s="2">
        <v>2</v>
      </c>
      <c r="AD12" s="10" t="e">
        <f t="array" ref="AD12">INDEX(Resultado!$1:$319,MATCH($B12,Resultado!$N:$N,0),MATCH(AD$1,Resultado!#REF!,0))</f>
        <v>#REF!</v>
      </c>
      <c r="AE12" s="10" t="e">
        <f t="array" ref="AE12">INDEX(Resultado!$1:$319,MATCH($B12,Resultado!$N:$N,0),MATCH(AE$1,Resultado!#REF!,0))</f>
        <v>#REF!</v>
      </c>
      <c r="AF12" s="10" t="e">
        <f t="array" ref="AF12">INDEX(Resultado!$1:$319,MATCH($B12,Resultado!$N:$N,0),MATCH(AF$1,Resultado!#REF!,0))</f>
        <v>#REF!</v>
      </c>
      <c r="AG12" s="10" t="e">
        <f t="array" ref="AG12">INDEX(Resultado!$1:$319,MATCH($B12,Resultado!$N:$N,0),MATCH(AG$1,Resultado!#REF!,0))</f>
        <v>#REF!</v>
      </c>
      <c r="AH12" s="10" t="e">
        <f t="array" ref="AH12">INDEX(Resultado!$1:$319,MATCH($B12,Resultado!$N:$N,0),MATCH(AH$1,Resultado!#REF!,0))</f>
        <v>#REF!</v>
      </c>
      <c r="AI12" s="10" t="e">
        <f t="array" ref="AI12">INDEX(Resultado!$1:$319,MATCH($B12,Resultado!$N:$N,0),MATCH(AI$1,Resultado!#REF!,0))</f>
        <v>#REF!</v>
      </c>
      <c r="AJ12" s="10" t="e">
        <f t="array" ref="AJ12">INDEX(Resultado!$1:$319,MATCH($B12,Resultado!$N:$N,0),MATCH(AJ$1,Resultado!#REF!,0))</f>
        <v>#REF!</v>
      </c>
      <c r="AK12" s="10" t="e">
        <f t="array" ref="AK12">INDEX(Resultado!$1:$319,MATCH($B12,Resultado!$N:$N,0),MATCH(AK$1,Resultado!#REF!,0))</f>
        <v>#REF!</v>
      </c>
      <c r="AL12" s="2">
        <v>0</v>
      </c>
      <c r="AM12" s="2">
        <v>2</v>
      </c>
      <c r="AN12" s="10" t="e">
        <f t="array" ref="AN12">INDEX(Resultado!$1:$319,MATCH($B12,Resultado!$N:$N,0),MATCH(AN$1,Resultado!#REF!,0))</f>
        <v>#REF!</v>
      </c>
      <c r="AO12" s="10" t="e">
        <f t="array" ref="AO12">INDEX(Resultado!$1:$319,MATCH($B12,Resultado!$N:$N,0),MATCH(AO$1,Resultado!#REF!,0))</f>
        <v>#REF!</v>
      </c>
      <c r="AP12" s="10" t="e">
        <f t="array" ref="AP12">INDEX(Resultado!$1:$319,MATCH($B12,Resultado!$N:$N,0),MATCH(AP$1,Resultado!#REF!,0))</f>
        <v>#REF!</v>
      </c>
      <c r="AQ12" s="10" t="e">
        <f t="array" ref="AQ12">INDEX(Resultado!$1:$319,MATCH($B12,Resultado!$N:$N,0),MATCH(AQ$1,Resultado!#REF!,0))</f>
        <v>#REF!</v>
      </c>
      <c r="AR12" s="10" t="e">
        <f t="array" ref="AR12">INDEX(Resultado!$1:$319,MATCH($B12,Resultado!$N:$N,0),MATCH(AR$1,Resultado!#REF!,0))</f>
        <v>#REF!</v>
      </c>
      <c r="AS12" s="2">
        <v>2</v>
      </c>
      <c r="AT12" s="10" t="e">
        <f t="array" ref="AT12">INDEX(Resultado!$1:$319,MATCH($B12,Resultado!$N:$N,0),MATCH(AT$1,Resultado!#REF!,0))</f>
        <v>#REF!</v>
      </c>
      <c r="AU12" s="10" t="e">
        <f t="array" ref="AU12">INDEX(Resultado!$1:$319,MATCH($B12,Resultado!$N:$N,0),MATCH(AU$1,Resultado!#REF!,0))</f>
        <v>#REF!</v>
      </c>
      <c r="AV12" s="10" t="e">
        <f t="array" ref="AV12">INDEX(Resultado!$1:$319,MATCH($B12,Resultado!$N:$N,0),MATCH(AV$1,Resultado!#REF!,0))</f>
        <v>#REF!</v>
      </c>
      <c r="AW12" s="10" t="e">
        <f t="array" ref="AW12">INDEX(Resultado!$1:$319,MATCH($B12,Resultado!$N:$N,0),MATCH(AW$1,Resultado!#REF!,0))</f>
        <v>#REF!</v>
      </c>
      <c r="AX12" s="10" t="e">
        <f t="array" ref="AX12">INDEX(Resultado!$1:$319,MATCH($B12,Resultado!$N:$N,0),MATCH(AX$1,Resultado!#REF!,0))</f>
        <v>#REF!</v>
      </c>
      <c r="AY12" s="10" t="e">
        <f t="array" ref="AY12">INDEX(Resultado!$1:$319,MATCH($B12,Resultado!$N:$N,0),MATCH(AY$1,Resultado!#REF!,0))</f>
        <v>#REF!</v>
      </c>
      <c r="AZ12" s="10" t="e">
        <f t="array" ref="AZ12">INDEX(Resultado!$1:$319,MATCH($B12,Resultado!$N:$N,0),MATCH(AZ$1,Resultado!#REF!,0))</f>
        <v>#REF!</v>
      </c>
      <c r="BA12" s="10" t="e">
        <f t="array" ref="BA12">INDEX(Resultado!$1:$319,MATCH($B12,Resultado!$N:$N,0),MATCH(BA$1,Resultado!#REF!,0))</f>
        <v>#REF!</v>
      </c>
      <c r="BB12" s="10" t="e">
        <f t="array" ref="BB12">INDEX(Resultado!$1:$319,MATCH($B12,Resultado!$N:$N,0),MATCH(BB$1,Resultado!#REF!,0))</f>
        <v>#REF!</v>
      </c>
      <c r="BC12" s="10" t="e">
        <f t="array" ref="BC12">INDEX(Resultado!$1:$319,MATCH($B12,Resultado!$N:$N,0),MATCH(BC$1,Resultado!#REF!,0))</f>
        <v>#REF!</v>
      </c>
      <c r="BD12" s="10" t="e">
        <f t="array" ref="BD12">INDEX(Resultado!$1:$319,MATCH($B12,Resultado!$N:$N,0),MATCH(BD$1,Resultado!#REF!,0))</f>
        <v>#REF!</v>
      </c>
      <c r="BE12" s="10" t="e">
        <f t="array" ref="BE12">INDEX(Resultado!$1:$319,MATCH($B12,Resultado!$N:$N,0),MATCH(BE$1,Resultado!#REF!,0))</f>
        <v>#REF!</v>
      </c>
      <c r="BF12" s="10" t="e">
        <f t="array" ref="BF12">INDEX(Resultado!$1:$319,MATCH($B12,Resultado!$N:$N,0),MATCH(BF$1,Resultado!#REF!,0))</f>
        <v>#REF!</v>
      </c>
      <c r="BG12" s="10" t="e">
        <f t="array" ref="BG12">INDEX(Resultado!$1:$319,MATCH($B12,Resultado!$N:$N,0),MATCH(BG$1,Resultado!#REF!,0))</f>
        <v>#REF!</v>
      </c>
      <c r="BH12" s="10" t="e">
        <f t="array" ref="BH12">INDEX(Resultado!$1:$319,MATCH($B12,Resultado!$N:$N,0),MATCH(BH$1,Resultado!#REF!,0))</f>
        <v>#REF!</v>
      </c>
      <c r="BI12" s="10" t="e">
        <f t="array" ref="BI12">INDEX(Resultado!$1:$319,MATCH($B12,Resultado!$N:$N,0),MATCH(BI$1,Resultado!#REF!,0))</f>
        <v>#REF!</v>
      </c>
    </row>
    <row r="13" spans="1:130" ht="15.75" customHeight="1" x14ac:dyDescent="0.15">
      <c r="A13" s="2">
        <v>46859449845</v>
      </c>
      <c r="B13" s="2" t="s">
        <v>272</v>
      </c>
      <c r="C13" s="2" t="s">
        <v>271</v>
      </c>
      <c r="D13" s="10" t="e">
        <f t="array" ref="D13">INDEX(Resultado!$1:$319,MATCH($B13,Resultado!$N:$N,0),MATCH(D$1,Resultado!#REF!,0))</f>
        <v>#REF!</v>
      </c>
      <c r="E13" s="2" t="s">
        <v>1837</v>
      </c>
      <c r="F13" s="10" t="e">
        <f t="array" ref="F13">INDEX(Resultado!$1:$319,MATCH($B13,Resultado!$N:$N,0),MATCH(F$1,Resultado!#REF!,0))</f>
        <v>#REF!</v>
      </c>
      <c r="G13" s="10" t="e">
        <f t="array" ref="G13">INDEX(Resultado!$1:$319,MATCH($B13,Resultado!$N:$N,0),MATCH(G$1,Resultado!#REF!,0))</f>
        <v>#REF!</v>
      </c>
      <c r="H13" s="10" t="e">
        <f t="array" ref="H13">INDEX(Resultado!$1:$319,MATCH($B13,Resultado!$N:$N,0),MATCH(H$1,Resultado!#REF!,0))</f>
        <v>#REF!</v>
      </c>
      <c r="I13" s="10" t="e">
        <f t="array" ref="I13">INDEX(Resultado!$1:$319,MATCH($B13,Resultado!$N:$N,0),MATCH(I$1,Resultado!#REF!,0))</f>
        <v>#REF!</v>
      </c>
      <c r="J13" s="10" t="e">
        <f t="array" ref="J13">INDEX(Resultado!$1:$319,MATCH($B13,Resultado!$N:$N,0),MATCH(J$1,Resultado!#REF!,0))</f>
        <v>#REF!</v>
      </c>
      <c r="K13" s="10" t="e">
        <f t="array" ref="K13">INDEX(Resultado!$1:$319,MATCH($B13,Resultado!$N:$N,0),MATCH(K$1,Resultado!#REF!,0))</f>
        <v>#REF!</v>
      </c>
      <c r="L13" s="10" t="e">
        <f t="array" ref="L13">INDEX(Resultado!$1:$319,MATCH($B13,Resultado!$N:$N,0),MATCH(L$1,Resultado!#REF!,0))</f>
        <v>#REF!</v>
      </c>
      <c r="M13" s="10" t="e">
        <f t="array" ref="M13">INDEX(Resultado!$1:$319,MATCH($B13,Resultado!$N:$N,0),MATCH(M$1,Resultado!#REF!,0))</f>
        <v>#REF!</v>
      </c>
      <c r="N13" s="10" t="e">
        <f t="array" ref="N13">INDEX(Resultado!$1:$319,MATCH($B13,Resultado!$N:$N,0),MATCH(N$1,Resultado!#REF!,0))</f>
        <v>#REF!</v>
      </c>
      <c r="O13" s="10" t="e">
        <f t="array" ref="O13">INDEX(Resultado!$1:$319,MATCH($B13,Resultado!$N:$N,0),MATCH(O$1,Resultado!#REF!,0))</f>
        <v>#REF!</v>
      </c>
      <c r="P13" s="10" t="e">
        <f t="array" ref="P13">INDEX(Resultado!$1:$319,MATCH($B13,Resultado!$N:$N,0),MATCH(P$1,Resultado!#REF!,0))</f>
        <v>#REF!</v>
      </c>
      <c r="Q13" s="10" t="e">
        <f t="array" ref="Q13">INDEX(Resultado!$1:$319,MATCH($B13,Resultado!$N:$N,0),MATCH(Q$1,Resultado!#REF!,0))</f>
        <v>#REF!</v>
      </c>
      <c r="R13" s="10" t="e">
        <f t="array" ref="R13">INDEX(Resultado!$1:$319,MATCH($B13,Resultado!$N:$N,0),MATCH(R$1,Resultado!#REF!,0))</f>
        <v>#REF!</v>
      </c>
      <c r="S13" s="10" t="e">
        <f t="array" ref="S13">INDEX(Resultado!$1:$319,MATCH($B13,Resultado!$N:$N,0),MATCH(S$1,Resultado!#REF!,0))</f>
        <v>#REF!</v>
      </c>
      <c r="T13" s="10" t="e">
        <f t="array" ref="T13">INDEX(Resultado!$1:$319,MATCH($B13,Resultado!$N:$N,0),MATCH(T$1,Resultado!#REF!,0))</f>
        <v>#REF!</v>
      </c>
      <c r="U13" s="10" t="e">
        <f t="array" ref="U13">INDEX(Resultado!$1:$319,MATCH($B13,Resultado!$N:$N,0),MATCH(U$1,Resultado!#REF!,0))</f>
        <v>#REF!</v>
      </c>
      <c r="V13" s="10" t="e">
        <f t="array" ref="V13">INDEX(Resultado!$1:$319,MATCH($B13,Resultado!$N:$N,0),MATCH(V$1,Resultado!#REF!,0))</f>
        <v>#REF!</v>
      </c>
      <c r="W13" s="10" t="e">
        <f t="array" ref="W13">INDEX(Resultado!$1:$319,MATCH($B13,Resultado!$N:$N,0),MATCH(W$1,Resultado!#REF!,0))</f>
        <v>#REF!</v>
      </c>
      <c r="X13" s="10" t="e">
        <f t="array" ref="X13">INDEX(Resultado!$1:$319,MATCH($B13,Resultado!$N:$N,0),MATCH(X$1,Resultado!#REF!,0))</f>
        <v>#REF!</v>
      </c>
      <c r="Y13" s="10" t="e">
        <f t="array" ref="Y13">INDEX(Resultado!$1:$319,MATCH($B13,Resultado!$N:$N,0),MATCH(Y$1,Resultado!#REF!,0))</f>
        <v>#REF!</v>
      </c>
      <c r="Z13" s="10" t="e">
        <f t="array" ref="Z13">INDEX(Resultado!$1:$319,MATCH($B13,Resultado!$N:$N,0),MATCH(Z$1,Resultado!#REF!,0))</f>
        <v>#REF!</v>
      </c>
      <c r="AA13" s="10" t="e">
        <f t="array" ref="AA13">INDEX(Resultado!$1:$319,MATCH($B13,Resultado!$N:$N,0),MATCH(AA$1,Resultado!#REF!,0))</f>
        <v>#REF!</v>
      </c>
      <c r="AB13" s="2">
        <v>0</v>
      </c>
      <c r="AC13" s="2">
        <v>2</v>
      </c>
      <c r="AD13" s="10" t="e">
        <f t="array" ref="AD13">INDEX(Resultado!$1:$319,MATCH($B13,Resultado!$N:$N,0),MATCH(AD$1,Resultado!#REF!,0))</f>
        <v>#REF!</v>
      </c>
      <c r="AE13" s="10" t="e">
        <f t="array" ref="AE13">INDEX(Resultado!$1:$319,MATCH($B13,Resultado!$N:$N,0),MATCH(AE$1,Resultado!#REF!,0))</f>
        <v>#REF!</v>
      </c>
      <c r="AF13" s="10" t="e">
        <f t="array" ref="AF13">INDEX(Resultado!$1:$319,MATCH($B13,Resultado!$N:$N,0),MATCH(AF$1,Resultado!#REF!,0))</f>
        <v>#REF!</v>
      </c>
      <c r="AG13" s="10" t="e">
        <f t="array" ref="AG13">INDEX(Resultado!$1:$319,MATCH($B13,Resultado!$N:$N,0),MATCH(AG$1,Resultado!#REF!,0))</f>
        <v>#REF!</v>
      </c>
      <c r="AH13" s="10" t="e">
        <f t="array" ref="AH13">INDEX(Resultado!$1:$319,MATCH($B13,Resultado!$N:$N,0),MATCH(AH$1,Resultado!#REF!,0))</f>
        <v>#REF!</v>
      </c>
      <c r="AI13" s="10" t="e">
        <f t="array" ref="AI13">INDEX(Resultado!$1:$319,MATCH($B13,Resultado!$N:$N,0),MATCH(AI$1,Resultado!#REF!,0))</f>
        <v>#REF!</v>
      </c>
      <c r="AJ13" s="10" t="e">
        <f t="array" ref="AJ13">INDEX(Resultado!$1:$319,MATCH($B13,Resultado!$N:$N,0),MATCH(AJ$1,Resultado!#REF!,0))</f>
        <v>#REF!</v>
      </c>
      <c r="AK13" s="10" t="e">
        <f t="array" ref="AK13">INDEX(Resultado!$1:$319,MATCH($B13,Resultado!$N:$N,0),MATCH(AK$1,Resultado!#REF!,0))</f>
        <v>#REF!</v>
      </c>
      <c r="AL13" s="2">
        <v>0</v>
      </c>
      <c r="AM13" s="2">
        <v>2</v>
      </c>
      <c r="AN13" s="10" t="e">
        <f t="array" ref="AN13">INDEX(Resultado!$1:$319,MATCH($B13,Resultado!$N:$N,0),MATCH(AN$1,Resultado!#REF!,0))</f>
        <v>#REF!</v>
      </c>
      <c r="AO13" s="10" t="e">
        <f t="array" ref="AO13">INDEX(Resultado!$1:$319,MATCH($B13,Resultado!$N:$N,0),MATCH(AO$1,Resultado!#REF!,0))</f>
        <v>#REF!</v>
      </c>
      <c r="AP13" s="10" t="e">
        <f t="array" ref="AP13">INDEX(Resultado!$1:$319,MATCH($B13,Resultado!$N:$N,0),MATCH(AP$1,Resultado!#REF!,0))</f>
        <v>#REF!</v>
      </c>
      <c r="AQ13" s="10" t="e">
        <f t="array" ref="AQ13">INDEX(Resultado!$1:$319,MATCH($B13,Resultado!$N:$N,0),MATCH(AQ$1,Resultado!#REF!,0))</f>
        <v>#REF!</v>
      </c>
      <c r="AR13" s="10" t="e">
        <f t="array" ref="AR13">INDEX(Resultado!$1:$319,MATCH($B13,Resultado!$N:$N,0),MATCH(AR$1,Resultado!#REF!,0))</f>
        <v>#REF!</v>
      </c>
      <c r="AS13" s="2">
        <v>2</v>
      </c>
      <c r="AT13" s="10" t="e">
        <f t="array" ref="AT13">INDEX(Resultado!$1:$319,MATCH($B13,Resultado!$N:$N,0),MATCH(AT$1,Resultado!#REF!,0))</f>
        <v>#REF!</v>
      </c>
      <c r="AU13" s="10" t="e">
        <f t="array" ref="AU13">INDEX(Resultado!$1:$319,MATCH($B13,Resultado!$N:$N,0),MATCH(AU$1,Resultado!#REF!,0))</f>
        <v>#REF!</v>
      </c>
      <c r="AV13" s="10" t="e">
        <f t="array" ref="AV13">INDEX(Resultado!$1:$319,MATCH($B13,Resultado!$N:$N,0),MATCH(AV$1,Resultado!#REF!,0))</f>
        <v>#REF!</v>
      </c>
      <c r="AW13" s="10" t="e">
        <f t="array" ref="AW13">INDEX(Resultado!$1:$319,MATCH($B13,Resultado!$N:$N,0),MATCH(AW$1,Resultado!#REF!,0))</f>
        <v>#REF!</v>
      </c>
      <c r="AX13" s="10" t="e">
        <f t="array" ref="AX13">INDEX(Resultado!$1:$319,MATCH($B13,Resultado!$N:$N,0),MATCH(AX$1,Resultado!#REF!,0))</f>
        <v>#REF!</v>
      </c>
      <c r="AY13" s="10" t="e">
        <f t="array" ref="AY13">INDEX(Resultado!$1:$319,MATCH($B13,Resultado!$N:$N,0),MATCH(AY$1,Resultado!#REF!,0))</f>
        <v>#REF!</v>
      </c>
      <c r="AZ13" s="10" t="e">
        <f t="array" ref="AZ13">INDEX(Resultado!$1:$319,MATCH($B13,Resultado!$N:$N,0),MATCH(AZ$1,Resultado!#REF!,0))</f>
        <v>#REF!</v>
      </c>
      <c r="BA13" s="10" t="e">
        <f t="array" ref="BA13">INDEX(Resultado!$1:$319,MATCH($B13,Resultado!$N:$N,0),MATCH(BA$1,Resultado!#REF!,0))</f>
        <v>#REF!</v>
      </c>
      <c r="BB13" s="10" t="e">
        <f t="array" ref="BB13">INDEX(Resultado!$1:$319,MATCH($B13,Resultado!$N:$N,0),MATCH(BB$1,Resultado!#REF!,0))</f>
        <v>#REF!</v>
      </c>
      <c r="BC13" s="10" t="e">
        <f t="array" ref="BC13">INDEX(Resultado!$1:$319,MATCH($B13,Resultado!$N:$N,0),MATCH(BC$1,Resultado!#REF!,0))</f>
        <v>#REF!</v>
      </c>
      <c r="BD13" s="10" t="e">
        <f t="array" ref="BD13">INDEX(Resultado!$1:$319,MATCH($B13,Resultado!$N:$N,0),MATCH(BD$1,Resultado!#REF!,0))</f>
        <v>#REF!</v>
      </c>
      <c r="BE13" s="10" t="e">
        <f t="array" ref="BE13">INDEX(Resultado!$1:$319,MATCH($B13,Resultado!$N:$N,0),MATCH(BE$1,Resultado!#REF!,0))</f>
        <v>#REF!</v>
      </c>
      <c r="BF13" s="10" t="e">
        <f t="array" ref="BF13">INDEX(Resultado!$1:$319,MATCH($B13,Resultado!$N:$N,0),MATCH(BF$1,Resultado!#REF!,0))</f>
        <v>#REF!</v>
      </c>
      <c r="BG13" s="10" t="e">
        <f t="array" ref="BG13">INDEX(Resultado!$1:$319,MATCH($B13,Resultado!$N:$N,0),MATCH(BG$1,Resultado!#REF!,0))</f>
        <v>#REF!</v>
      </c>
      <c r="BH13" s="10" t="e">
        <f t="array" ref="BH13">INDEX(Resultado!$1:$319,MATCH($B13,Resultado!$N:$N,0),MATCH(BH$1,Resultado!#REF!,0))</f>
        <v>#REF!</v>
      </c>
      <c r="BI13" s="10" t="e">
        <f t="array" ref="BI13">INDEX(Resultado!$1:$319,MATCH($B13,Resultado!$N:$N,0),MATCH(BI$1,Resultado!#REF!,0))</f>
        <v>#REF!</v>
      </c>
    </row>
    <row r="14" spans="1:130" ht="15.75" customHeight="1" x14ac:dyDescent="0.15">
      <c r="A14" s="2">
        <v>47799630876</v>
      </c>
      <c r="B14" s="2" t="s">
        <v>281</v>
      </c>
      <c r="C14" s="2" t="s">
        <v>280</v>
      </c>
      <c r="D14" s="10" t="e">
        <f t="array" ref="D14">INDEX(Resultado!$1:$319,MATCH($B14,Resultado!$N:$N,0),MATCH(D$1,Resultado!#REF!,0))</f>
        <v>#REF!</v>
      </c>
      <c r="E14" s="2" t="s">
        <v>1837</v>
      </c>
      <c r="F14" s="10" t="e">
        <f t="array" ref="F14">INDEX(Resultado!$1:$319,MATCH($B14,Resultado!$N:$N,0),MATCH(F$1,Resultado!#REF!,0))</f>
        <v>#REF!</v>
      </c>
      <c r="G14" s="10" t="e">
        <f t="array" ref="G14">INDEX(Resultado!$1:$319,MATCH($B14,Resultado!$N:$N,0),MATCH(G$1,Resultado!#REF!,0))</f>
        <v>#REF!</v>
      </c>
      <c r="H14" s="10" t="e">
        <f t="array" ref="H14">INDEX(Resultado!$1:$319,MATCH($B14,Resultado!$N:$N,0),MATCH(H$1,Resultado!#REF!,0))</f>
        <v>#REF!</v>
      </c>
      <c r="I14" s="10" t="e">
        <f t="array" ref="I14">INDEX(Resultado!$1:$319,MATCH($B14,Resultado!$N:$N,0),MATCH(I$1,Resultado!#REF!,0))</f>
        <v>#REF!</v>
      </c>
      <c r="J14" s="10" t="e">
        <f t="array" ref="J14">INDEX(Resultado!$1:$319,MATCH($B14,Resultado!$N:$N,0),MATCH(J$1,Resultado!#REF!,0))</f>
        <v>#REF!</v>
      </c>
      <c r="K14" s="10" t="e">
        <f t="array" ref="K14">INDEX(Resultado!$1:$319,MATCH($B14,Resultado!$N:$N,0),MATCH(K$1,Resultado!#REF!,0))</f>
        <v>#REF!</v>
      </c>
      <c r="L14" s="10" t="e">
        <f t="array" ref="L14">INDEX(Resultado!$1:$319,MATCH($B14,Resultado!$N:$N,0),MATCH(L$1,Resultado!#REF!,0))</f>
        <v>#REF!</v>
      </c>
      <c r="M14" s="10" t="e">
        <f t="array" ref="M14">INDEX(Resultado!$1:$319,MATCH($B14,Resultado!$N:$N,0),MATCH(M$1,Resultado!#REF!,0))</f>
        <v>#REF!</v>
      </c>
      <c r="N14" s="10" t="e">
        <f t="array" ref="N14">INDEX(Resultado!$1:$319,MATCH($B14,Resultado!$N:$N,0),MATCH(N$1,Resultado!#REF!,0))</f>
        <v>#REF!</v>
      </c>
      <c r="O14" s="10" t="e">
        <f t="array" ref="O14">INDEX(Resultado!$1:$319,MATCH($B14,Resultado!$N:$N,0),MATCH(O$1,Resultado!#REF!,0))</f>
        <v>#REF!</v>
      </c>
      <c r="P14" s="10" t="e">
        <f t="array" ref="P14">INDEX(Resultado!$1:$319,MATCH($B14,Resultado!$N:$N,0),MATCH(P$1,Resultado!#REF!,0))</f>
        <v>#REF!</v>
      </c>
      <c r="Q14" s="10" t="e">
        <f t="array" ref="Q14">INDEX(Resultado!$1:$319,MATCH($B14,Resultado!$N:$N,0),MATCH(Q$1,Resultado!#REF!,0))</f>
        <v>#REF!</v>
      </c>
      <c r="R14" s="10" t="e">
        <f t="array" ref="R14">INDEX(Resultado!$1:$319,MATCH($B14,Resultado!$N:$N,0),MATCH(R$1,Resultado!#REF!,0))</f>
        <v>#REF!</v>
      </c>
      <c r="S14" s="10" t="e">
        <f t="array" ref="S14">INDEX(Resultado!$1:$319,MATCH($B14,Resultado!$N:$N,0),MATCH(S$1,Resultado!#REF!,0))</f>
        <v>#REF!</v>
      </c>
      <c r="T14" s="10" t="e">
        <f t="array" ref="T14">INDEX(Resultado!$1:$319,MATCH($B14,Resultado!$N:$N,0),MATCH(T$1,Resultado!#REF!,0))</f>
        <v>#REF!</v>
      </c>
      <c r="U14" s="10" t="e">
        <f t="array" ref="U14">INDEX(Resultado!$1:$319,MATCH($B14,Resultado!$N:$N,0),MATCH(U$1,Resultado!#REF!,0))</f>
        <v>#REF!</v>
      </c>
      <c r="V14" s="10" t="e">
        <f t="array" ref="V14">INDEX(Resultado!$1:$319,MATCH($B14,Resultado!$N:$N,0),MATCH(V$1,Resultado!#REF!,0))</f>
        <v>#REF!</v>
      </c>
      <c r="W14" s="10" t="e">
        <f t="array" ref="W14">INDEX(Resultado!$1:$319,MATCH($B14,Resultado!$N:$N,0),MATCH(W$1,Resultado!#REF!,0))</f>
        <v>#REF!</v>
      </c>
      <c r="X14" s="10" t="e">
        <f t="array" ref="X14">INDEX(Resultado!$1:$319,MATCH($B14,Resultado!$N:$N,0),MATCH(X$1,Resultado!#REF!,0))</f>
        <v>#REF!</v>
      </c>
      <c r="Y14" s="10" t="e">
        <f t="array" ref="Y14">INDEX(Resultado!$1:$319,MATCH($B14,Resultado!$N:$N,0),MATCH(Y$1,Resultado!#REF!,0))</f>
        <v>#REF!</v>
      </c>
      <c r="Z14" s="10" t="e">
        <f t="array" ref="Z14">INDEX(Resultado!$1:$319,MATCH($B14,Resultado!$N:$N,0),MATCH(Z$1,Resultado!#REF!,0))</f>
        <v>#REF!</v>
      </c>
      <c r="AA14" s="10" t="e">
        <f t="array" ref="AA14">INDEX(Resultado!$1:$319,MATCH($B14,Resultado!$N:$N,0),MATCH(AA$1,Resultado!#REF!,0))</f>
        <v>#REF!</v>
      </c>
      <c r="AB14" s="2">
        <v>0</v>
      </c>
      <c r="AC14" s="2">
        <v>2</v>
      </c>
      <c r="AD14" s="10" t="e">
        <f t="array" ref="AD14">INDEX(Resultado!$1:$319,MATCH($B14,Resultado!$N:$N,0),MATCH(AD$1,Resultado!#REF!,0))</f>
        <v>#REF!</v>
      </c>
      <c r="AE14" s="10" t="e">
        <f t="array" ref="AE14">INDEX(Resultado!$1:$319,MATCH($B14,Resultado!$N:$N,0),MATCH(AE$1,Resultado!#REF!,0))</f>
        <v>#REF!</v>
      </c>
      <c r="AF14" s="10" t="e">
        <f t="array" ref="AF14">INDEX(Resultado!$1:$319,MATCH($B14,Resultado!$N:$N,0),MATCH(AF$1,Resultado!#REF!,0))</f>
        <v>#REF!</v>
      </c>
      <c r="AG14" s="10" t="e">
        <f t="array" ref="AG14">INDEX(Resultado!$1:$319,MATCH($B14,Resultado!$N:$N,0),MATCH(AG$1,Resultado!#REF!,0))</f>
        <v>#REF!</v>
      </c>
      <c r="AH14" s="10" t="e">
        <f t="array" ref="AH14">INDEX(Resultado!$1:$319,MATCH($B14,Resultado!$N:$N,0),MATCH(AH$1,Resultado!#REF!,0))</f>
        <v>#REF!</v>
      </c>
      <c r="AI14" s="10" t="e">
        <f t="array" ref="AI14">INDEX(Resultado!$1:$319,MATCH($B14,Resultado!$N:$N,0),MATCH(AI$1,Resultado!#REF!,0))</f>
        <v>#REF!</v>
      </c>
      <c r="AJ14" s="10" t="e">
        <f t="array" ref="AJ14">INDEX(Resultado!$1:$319,MATCH($B14,Resultado!$N:$N,0),MATCH(AJ$1,Resultado!#REF!,0))</f>
        <v>#REF!</v>
      </c>
      <c r="AK14" s="10" t="e">
        <f t="array" ref="AK14">INDEX(Resultado!$1:$319,MATCH($B14,Resultado!$N:$N,0),MATCH(AK$1,Resultado!#REF!,0))</f>
        <v>#REF!</v>
      </c>
      <c r="AL14" s="2">
        <v>0</v>
      </c>
      <c r="AM14" s="2">
        <v>2</v>
      </c>
      <c r="AN14" s="10" t="e">
        <f t="array" ref="AN14">INDEX(Resultado!$1:$319,MATCH($B14,Resultado!$N:$N,0),MATCH(AN$1,Resultado!#REF!,0))</f>
        <v>#REF!</v>
      </c>
      <c r="AO14" s="10" t="e">
        <f t="array" ref="AO14">INDEX(Resultado!$1:$319,MATCH($B14,Resultado!$N:$N,0),MATCH(AO$1,Resultado!#REF!,0))</f>
        <v>#REF!</v>
      </c>
      <c r="AP14" s="10" t="e">
        <f t="array" ref="AP14">INDEX(Resultado!$1:$319,MATCH($B14,Resultado!$N:$N,0),MATCH(AP$1,Resultado!#REF!,0))</f>
        <v>#REF!</v>
      </c>
      <c r="AQ14" s="10" t="e">
        <f t="array" ref="AQ14">INDEX(Resultado!$1:$319,MATCH($B14,Resultado!$N:$N,0),MATCH(AQ$1,Resultado!#REF!,0))</f>
        <v>#REF!</v>
      </c>
      <c r="AR14" s="10" t="e">
        <f t="array" ref="AR14">INDEX(Resultado!$1:$319,MATCH($B14,Resultado!$N:$N,0),MATCH(AR$1,Resultado!#REF!,0))</f>
        <v>#REF!</v>
      </c>
      <c r="AS14" s="2">
        <v>2</v>
      </c>
      <c r="AT14" s="10" t="e">
        <f t="array" ref="AT14">INDEX(Resultado!$1:$319,MATCH($B14,Resultado!$N:$N,0),MATCH(AT$1,Resultado!#REF!,0))</f>
        <v>#REF!</v>
      </c>
      <c r="AU14" s="10" t="e">
        <f t="array" ref="AU14">INDEX(Resultado!$1:$319,MATCH($B14,Resultado!$N:$N,0),MATCH(AU$1,Resultado!#REF!,0))</f>
        <v>#REF!</v>
      </c>
      <c r="AV14" s="10" t="e">
        <f t="array" ref="AV14">INDEX(Resultado!$1:$319,MATCH($B14,Resultado!$N:$N,0),MATCH(AV$1,Resultado!#REF!,0))</f>
        <v>#REF!</v>
      </c>
      <c r="AW14" s="10" t="e">
        <f t="array" ref="AW14">INDEX(Resultado!$1:$319,MATCH($B14,Resultado!$N:$N,0),MATCH(AW$1,Resultado!#REF!,0))</f>
        <v>#REF!</v>
      </c>
      <c r="AX14" s="10" t="e">
        <f t="array" ref="AX14">INDEX(Resultado!$1:$319,MATCH($B14,Resultado!$N:$N,0),MATCH(AX$1,Resultado!#REF!,0))</f>
        <v>#REF!</v>
      </c>
      <c r="AY14" s="10" t="e">
        <f t="array" ref="AY14">INDEX(Resultado!$1:$319,MATCH($B14,Resultado!$N:$N,0),MATCH(AY$1,Resultado!#REF!,0))</f>
        <v>#REF!</v>
      </c>
      <c r="AZ14" s="10" t="e">
        <f t="array" ref="AZ14">INDEX(Resultado!$1:$319,MATCH($B14,Resultado!$N:$N,0),MATCH(AZ$1,Resultado!#REF!,0))</f>
        <v>#REF!</v>
      </c>
      <c r="BA14" s="10" t="e">
        <f t="array" ref="BA14">INDEX(Resultado!$1:$319,MATCH($B14,Resultado!$N:$N,0),MATCH(BA$1,Resultado!#REF!,0))</f>
        <v>#REF!</v>
      </c>
      <c r="BB14" s="10" t="e">
        <f t="array" ref="BB14">INDEX(Resultado!$1:$319,MATCH($B14,Resultado!$N:$N,0),MATCH(BB$1,Resultado!#REF!,0))</f>
        <v>#REF!</v>
      </c>
      <c r="BC14" s="10" t="e">
        <f t="array" ref="BC14">INDEX(Resultado!$1:$319,MATCH($B14,Resultado!$N:$N,0),MATCH(BC$1,Resultado!#REF!,0))</f>
        <v>#REF!</v>
      </c>
      <c r="BD14" s="10" t="e">
        <f t="array" ref="BD14">INDEX(Resultado!$1:$319,MATCH($B14,Resultado!$N:$N,0),MATCH(BD$1,Resultado!#REF!,0))</f>
        <v>#REF!</v>
      </c>
      <c r="BE14" s="10" t="e">
        <f t="array" ref="BE14">INDEX(Resultado!$1:$319,MATCH($B14,Resultado!$N:$N,0),MATCH(BE$1,Resultado!#REF!,0))</f>
        <v>#REF!</v>
      </c>
      <c r="BF14" s="10" t="e">
        <f t="array" ref="BF14">INDEX(Resultado!$1:$319,MATCH($B14,Resultado!$N:$N,0),MATCH(BF$1,Resultado!#REF!,0))</f>
        <v>#REF!</v>
      </c>
      <c r="BG14" s="10" t="e">
        <f t="array" ref="BG14">INDEX(Resultado!$1:$319,MATCH($B14,Resultado!$N:$N,0),MATCH(BG$1,Resultado!#REF!,0))</f>
        <v>#REF!</v>
      </c>
      <c r="BH14" s="10" t="e">
        <f t="array" ref="BH14">INDEX(Resultado!$1:$319,MATCH($B14,Resultado!$N:$N,0),MATCH(BH$1,Resultado!#REF!,0))</f>
        <v>#REF!</v>
      </c>
      <c r="BI14" s="10" t="e">
        <f t="array" ref="BI14">INDEX(Resultado!$1:$319,MATCH($B14,Resultado!$N:$N,0),MATCH(BI$1,Resultado!#REF!,0))</f>
        <v>#REF!</v>
      </c>
    </row>
    <row r="15" spans="1:130" ht="15.75" customHeight="1" x14ac:dyDescent="0.15">
      <c r="A15" s="2">
        <v>44646115832</v>
      </c>
      <c r="B15" s="2" t="s">
        <v>292</v>
      </c>
      <c r="C15" s="2" t="s">
        <v>291</v>
      </c>
      <c r="D15" s="10" t="e">
        <f t="array" ref="D15">INDEX(Resultado!$1:$319,MATCH($B15,Resultado!$N:$N,0),MATCH(D$1,Resultado!#REF!,0))</f>
        <v>#REF!</v>
      </c>
      <c r="E15" s="2" t="s">
        <v>1837</v>
      </c>
      <c r="F15" s="10" t="e">
        <f t="array" ref="F15">INDEX(Resultado!$1:$319,MATCH($B15,Resultado!$N:$N,0),MATCH(F$1,Resultado!#REF!,0))</f>
        <v>#REF!</v>
      </c>
      <c r="G15" s="10" t="e">
        <f t="array" ref="G15">INDEX(Resultado!$1:$319,MATCH($B15,Resultado!$N:$N,0),MATCH(G$1,Resultado!#REF!,0))</f>
        <v>#REF!</v>
      </c>
      <c r="H15" s="10" t="e">
        <f t="array" ref="H15">INDEX(Resultado!$1:$319,MATCH($B15,Resultado!$N:$N,0),MATCH(H$1,Resultado!#REF!,0))</f>
        <v>#REF!</v>
      </c>
      <c r="I15" s="10" t="e">
        <f t="array" ref="I15">INDEX(Resultado!$1:$319,MATCH($B15,Resultado!$N:$N,0),MATCH(I$1,Resultado!#REF!,0))</f>
        <v>#REF!</v>
      </c>
      <c r="J15" s="10" t="e">
        <f t="array" ref="J15">INDEX(Resultado!$1:$319,MATCH($B15,Resultado!$N:$N,0),MATCH(J$1,Resultado!#REF!,0))</f>
        <v>#REF!</v>
      </c>
      <c r="K15" s="10" t="e">
        <f t="array" ref="K15">INDEX(Resultado!$1:$319,MATCH($B15,Resultado!$N:$N,0),MATCH(K$1,Resultado!#REF!,0))</f>
        <v>#REF!</v>
      </c>
      <c r="L15" s="10" t="e">
        <f t="array" ref="L15">INDEX(Resultado!$1:$319,MATCH($B15,Resultado!$N:$N,0),MATCH(L$1,Resultado!#REF!,0))</f>
        <v>#REF!</v>
      </c>
      <c r="M15" s="10" t="e">
        <f t="array" ref="M15">INDEX(Resultado!$1:$319,MATCH($B15,Resultado!$N:$N,0),MATCH(M$1,Resultado!#REF!,0))</f>
        <v>#REF!</v>
      </c>
      <c r="N15" s="10" t="e">
        <f t="array" ref="N15">INDEX(Resultado!$1:$319,MATCH($B15,Resultado!$N:$N,0),MATCH(N$1,Resultado!#REF!,0))</f>
        <v>#REF!</v>
      </c>
      <c r="O15" s="10" t="e">
        <f t="array" ref="O15">INDEX(Resultado!$1:$319,MATCH($B15,Resultado!$N:$N,0),MATCH(O$1,Resultado!#REF!,0))</f>
        <v>#REF!</v>
      </c>
      <c r="P15" s="10" t="e">
        <f t="array" ref="P15">INDEX(Resultado!$1:$319,MATCH($B15,Resultado!$N:$N,0),MATCH(P$1,Resultado!#REF!,0))</f>
        <v>#REF!</v>
      </c>
      <c r="Q15" s="10" t="e">
        <f t="array" ref="Q15">INDEX(Resultado!$1:$319,MATCH($B15,Resultado!$N:$N,0),MATCH(Q$1,Resultado!#REF!,0))</f>
        <v>#REF!</v>
      </c>
      <c r="R15" s="10" t="e">
        <f t="array" ref="R15">INDEX(Resultado!$1:$319,MATCH($B15,Resultado!$N:$N,0),MATCH(R$1,Resultado!#REF!,0))</f>
        <v>#REF!</v>
      </c>
      <c r="S15" s="10" t="e">
        <f t="array" ref="S15">INDEX(Resultado!$1:$319,MATCH($B15,Resultado!$N:$N,0),MATCH(S$1,Resultado!#REF!,0))</f>
        <v>#REF!</v>
      </c>
      <c r="T15" s="10" t="e">
        <f t="array" ref="T15">INDEX(Resultado!$1:$319,MATCH($B15,Resultado!$N:$N,0),MATCH(T$1,Resultado!#REF!,0))</f>
        <v>#REF!</v>
      </c>
      <c r="U15" s="10" t="e">
        <f t="array" ref="U15">INDEX(Resultado!$1:$319,MATCH($B15,Resultado!$N:$N,0),MATCH(U$1,Resultado!#REF!,0))</f>
        <v>#REF!</v>
      </c>
      <c r="V15" s="10" t="e">
        <f t="array" ref="V15">INDEX(Resultado!$1:$319,MATCH($B15,Resultado!$N:$N,0),MATCH(V$1,Resultado!#REF!,0))</f>
        <v>#REF!</v>
      </c>
      <c r="W15" s="10" t="e">
        <f t="array" ref="W15">INDEX(Resultado!$1:$319,MATCH($B15,Resultado!$N:$N,0),MATCH(W$1,Resultado!#REF!,0))</f>
        <v>#REF!</v>
      </c>
      <c r="X15" s="10" t="e">
        <f t="array" ref="X15">INDEX(Resultado!$1:$319,MATCH($B15,Resultado!$N:$N,0),MATCH(X$1,Resultado!#REF!,0))</f>
        <v>#REF!</v>
      </c>
      <c r="Y15" s="10" t="e">
        <f t="array" ref="Y15">INDEX(Resultado!$1:$319,MATCH($B15,Resultado!$N:$N,0),MATCH(Y$1,Resultado!#REF!,0))</f>
        <v>#REF!</v>
      </c>
      <c r="Z15" s="10" t="e">
        <f t="array" ref="Z15">INDEX(Resultado!$1:$319,MATCH($B15,Resultado!$N:$N,0),MATCH(Z$1,Resultado!#REF!,0))</f>
        <v>#REF!</v>
      </c>
      <c r="AA15" s="10" t="e">
        <f t="array" ref="AA15">INDEX(Resultado!$1:$319,MATCH($B15,Resultado!$N:$N,0),MATCH(AA$1,Resultado!#REF!,0))</f>
        <v>#REF!</v>
      </c>
      <c r="AB15" s="2">
        <v>0</v>
      </c>
      <c r="AC15" s="2">
        <v>2</v>
      </c>
      <c r="AD15" s="10" t="e">
        <f t="array" ref="AD15">INDEX(Resultado!$1:$319,MATCH($B15,Resultado!$N:$N,0),MATCH(AD$1,Resultado!#REF!,0))</f>
        <v>#REF!</v>
      </c>
      <c r="AE15" s="10" t="e">
        <f t="array" ref="AE15">INDEX(Resultado!$1:$319,MATCH($B15,Resultado!$N:$N,0),MATCH(AE$1,Resultado!#REF!,0))</f>
        <v>#REF!</v>
      </c>
      <c r="AF15" s="10" t="e">
        <f t="array" ref="AF15">INDEX(Resultado!$1:$319,MATCH($B15,Resultado!$N:$N,0),MATCH(AF$1,Resultado!#REF!,0))</f>
        <v>#REF!</v>
      </c>
      <c r="AG15" s="10" t="e">
        <f t="array" ref="AG15">INDEX(Resultado!$1:$319,MATCH($B15,Resultado!$N:$N,0),MATCH(AG$1,Resultado!#REF!,0))</f>
        <v>#REF!</v>
      </c>
      <c r="AH15" s="10" t="e">
        <f t="array" ref="AH15">INDEX(Resultado!$1:$319,MATCH($B15,Resultado!$N:$N,0),MATCH(AH$1,Resultado!#REF!,0))</f>
        <v>#REF!</v>
      </c>
      <c r="AI15" s="10" t="e">
        <f t="array" ref="AI15">INDEX(Resultado!$1:$319,MATCH($B15,Resultado!$N:$N,0),MATCH(AI$1,Resultado!#REF!,0))</f>
        <v>#REF!</v>
      </c>
      <c r="AJ15" s="10" t="e">
        <f t="array" ref="AJ15">INDEX(Resultado!$1:$319,MATCH($B15,Resultado!$N:$N,0),MATCH(AJ$1,Resultado!#REF!,0))</f>
        <v>#REF!</v>
      </c>
      <c r="AK15" s="10" t="e">
        <f t="array" ref="AK15">INDEX(Resultado!$1:$319,MATCH($B15,Resultado!$N:$N,0),MATCH(AK$1,Resultado!#REF!,0))</f>
        <v>#REF!</v>
      </c>
      <c r="AL15" s="2">
        <v>0</v>
      </c>
      <c r="AM15" s="2">
        <v>2</v>
      </c>
      <c r="AN15" s="10" t="e">
        <f t="array" ref="AN15">INDEX(Resultado!$1:$319,MATCH($B15,Resultado!$N:$N,0),MATCH(AN$1,Resultado!#REF!,0))</f>
        <v>#REF!</v>
      </c>
      <c r="AO15" s="10" t="e">
        <f t="array" ref="AO15">INDEX(Resultado!$1:$319,MATCH($B15,Resultado!$N:$N,0),MATCH(AO$1,Resultado!#REF!,0))</f>
        <v>#REF!</v>
      </c>
      <c r="AP15" s="10" t="e">
        <f t="array" ref="AP15">INDEX(Resultado!$1:$319,MATCH($B15,Resultado!$N:$N,0),MATCH(AP$1,Resultado!#REF!,0))</f>
        <v>#REF!</v>
      </c>
      <c r="AQ15" s="10" t="e">
        <f t="array" ref="AQ15">INDEX(Resultado!$1:$319,MATCH($B15,Resultado!$N:$N,0),MATCH(AQ$1,Resultado!#REF!,0))</f>
        <v>#REF!</v>
      </c>
      <c r="AR15" s="10" t="e">
        <f t="array" ref="AR15">INDEX(Resultado!$1:$319,MATCH($B15,Resultado!$N:$N,0),MATCH(AR$1,Resultado!#REF!,0))</f>
        <v>#REF!</v>
      </c>
      <c r="AS15" s="2">
        <v>2</v>
      </c>
      <c r="AT15" s="10" t="e">
        <f t="array" ref="AT15">INDEX(Resultado!$1:$319,MATCH($B15,Resultado!$N:$N,0),MATCH(AT$1,Resultado!#REF!,0))</f>
        <v>#REF!</v>
      </c>
      <c r="AU15" s="10" t="e">
        <f t="array" ref="AU15">INDEX(Resultado!$1:$319,MATCH($B15,Resultado!$N:$N,0),MATCH(AU$1,Resultado!#REF!,0))</f>
        <v>#REF!</v>
      </c>
      <c r="AV15" s="10" t="e">
        <f t="array" ref="AV15">INDEX(Resultado!$1:$319,MATCH($B15,Resultado!$N:$N,0),MATCH(AV$1,Resultado!#REF!,0))</f>
        <v>#REF!</v>
      </c>
      <c r="AW15" s="10" t="e">
        <f t="array" ref="AW15">INDEX(Resultado!$1:$319,MATCH($B15,Resultado!$N:$N,0),MATCH(AW$1,Resultado!#REF!,0))</f>
        <v>#REF!</v>
      </c>
      <c r="AX15" s="10" t="e">
        <f t="array" ref="AX15">INDEX(Resultado!$1:$319,MATCH($B15,Resultado!$N:$N,0),MATCH(AX$1,Resultado!#REF!,0))</f>
        <v>#REF!</v>
      </c>
      <c r="AY15" s="10" t="e">
        <f t="array" ref="AY15">INDEX(Resultado!$1:$319,MATCH($B15,Resultado!$N:$N,0),MATCH(AY$1,Resultado!#REF!,0))</f>
        <v>#REF!</v>
      </c>
      <c r="AZ15" s="10" t="e">
        <f t="array" ref="AZ15">INDEX(Resultado!$1:$319,MATCH($B15,Resultado!$N:$N,0),MATCH(AZ$1,Resultado!#REF!,0))</f>
        <v>#REF!</v>
      </c>
      <c r="BA15" s="10" t="e">
        <f t="array" ref="BA15">INDEX(Resultado!$1:$319,MATCH($B15,Resultado!$N:$N,0),MATCH(BA$1,Resultado!#REF!,0))</f>
        <v>#REF!</v>
      </c>
      <c r="BB15" s="10" t="e">
        <f t="array" ref="BB15">INDEX(Resultado!$1:$319,MATCH($B15,Resultado!$N:$N,0),MATCH(BB$1,Resultado!#REF!,0))</f>
        <v>#REF!</v>
      </c>
      <c r="BC15" s="10" t="e">
        <f t="array" ref="BC15">INDEX(Resultado!$1:$319,MATCH($B15,Resultado!$N:$N,0),MATCH(BC$1,Resultado!#REF!,0))</f>
        <v>#REF!</v>
      </c>
      <c r="BD15" s="10" t="e">
        <f t="array" ref="BD15">INDEX(Resultado!$1:$319,MATCH($B15,Resultado!$N:$N,0),MATCH(BD$1,Resultado!#REF!,0))</f>
        <v>#REF!</v>
      </c>
      <c r="BE15" s="10" t="e">
        <f t="array" ref="BE15">INDEX(Resultado!$1:$319,MATCH($B15,Resultado!$N:$N,0),MATCH(BE$1,Resultado!#REF!,0))</f>
        <v>#REF!</v>
      </c>
      <c r="BF15" s="10" t="e">
        <f t="array" ref="BF15">INDEX(Resultado!$1:$319,MATCH($B15,Resultado!$N:$N,0),MATCH(BF$1,Resultado!#REF!,0))</f>
        <v>#REF!</v>
      </c>
      <c r="BG15" s="10" t="e">
        <f t="array" ref="BG15">INDEX(Resultado!$1:$319,MATCH($B15,Resultado!$N:$N,0),MATCH(BG$1,Resultado!#REF!,0))</f>
        <v>#REF!</v>
      </c>
      <c r="BH15" s="10" t="e">
        <f t="array" ref="BH15">INDEX(Resultado!$1:$319,MATCH($B15,Resultado!$N:$N,0),MATCH(BH$1,Resultado!#REF!,0))</f>
        <v>#REF!</v>
      </c>
      <c r="BI15" s="10" t="e">
        <f t="array" ref="BI15">INDEX(Resultado!$1:$319,MATCH($B15,Resultado!$N:$N,0),MATCH(BI$1,Resultado!#REF!,0))</f>
        <v>#REF!</v>
      </c>
    </row>
    <row r="16" spans="1:130" ht="15.75" customHeight="1" x14ac:dyDescent="0.15">
      <c r="A16" s="2">
        <v>39973345878</v>
      </c>
      <c r="B16" s="2" t="s">
        <v>304</v>
      </c>
      <c r="C16" s="2" t="s">
        <v>303</v>
      </c>
      <c r="D16" s="10" t="e">
        <f t="array" ref="D16">INDEX(Resultado!$1:$319,MATCH($B16,Resultado!$N:$N,0),MATCH(D$1,Resultado!#REF!,0))</f>
        <v>#REF!</v>
      </c>
      <c r="E16" s="2" t="s">
        <v>1837</v>
      </c>
      <c r="F16" s="10" t="e">
        <f t="array" ref="F16">INDEX(Resultado!$1:$319,MATCH($B16,Resultado!$N:$N,0),MATCH(F$1,Resultado!#REF!,0))</f>
        <v>#REF!</v>
      </c>
      <c r="G16" s="10" t="e">
        <f t="array" ref="G16">INDEX(Resultado!$1:$319,MATCH($B16,Resultado!$N:$N,0),MATCH(G$1,Resultado!#REF!,0))</f>
        <v>#REF!</v>
      </c>
      <c r="H16" s="10" t="e">
        <f t="array" ref="H16">INDEX(Resultado!$1:$319,MATCH($B16,Resultado!$N:$N,0),MATCH(H$1,Resultado!#REF!,0))</f>
        <v>#REF!</v>
      </c>
      <c r="I16" s="10" t="e">
        <f t="array" ref="I16">INDEX(Resultado!$1:$319,MATCH($B16,Resultado!$N:$N,0),MATCH(I$1,Resultado!#REF!,0))</f>
        <v>#REF!</v>
      </c>
      <c r="J16" s="10" t="e">
        <f t="array" ref="J16">INDEX(Resultado!$1:$319,MATCH($B16,Resultado!$N:$N,0),MATCH(J$1,Resultado!#REF!,0))</f>
        <v>#REF!</v>
      </c>
      <c r="K16" s="10" t="e">
        <f t="array" ref="K16">INDEX(Resultado!$1:$319,MATCH($B16,Resultado!$N:$N,0),MATCH(K$1,Resultado!#REF!,0))</f>
        <v>#REF!</v>
      </c>
      <c r="L16" s="10" t="e">
        <f t="array" ref="L16">INDEX(Resultado!$1:$319,MATCH($B16,Resultado!$N:$N,0),MATCH(L$1,Resultado!#REF!,0))</f>
        <v>#REF!</v>
      </c>
      <c r="M16" s="10" t="e">
        <f t="array" ref="M16">INDEX(Resultado!$1:$319,MATCH($B16,Resultado!$N:$N,0),MATCH(M$1,Resultado!#REF!,0))</f>
        <v>#REF!</v>
      </c>
      <c r="N16" s="10" t="e">
        <f t="array" ref="N16">INDEX(Resultado!$1:$319,MATCH($B16,Resultado!$N:$N,0),MATCH(N$1,Resultado!#REF!,0))</f>
        <v>#REF!</v>
      </c>
      <c r="O16" s="10" t="e">
        <f t="array" ref="O16">INDEX(Resultado!$1:$319,MATCH($B16,Resultado!$N:$N,0),MATCH(O$1,Resultado!#REF!,0))</f>
        <v>#REF!</v>
      </c>
      <c r="P16" s="10" t="e">
        <f t="array" ref="P16">INDEX(Resultado!$1:$319,MATCH($B16,Resultado!$N:$N,0),MATCH(P$1,Resultado!#REF!,0))</f>
        <v>#REF!</v>
      </c>
      <c r="Q16" s="10" t="e">
        <f t="array" ref="Q16">INDEX(Resultado!$1:$319,MATCH($B16,Resultado!$N:$N,0),MATCH(Q$1,Resultado!#REF!,0))</f>
        <v>#REF!</v>
      </c>
      <c r="R16" s="10" t="e">
        <f t="array" ref="R16">INDEX(Resultado!$1:$319,MATCH($B16,Resultado!$N:$N,0),MATCH(R$1,Resultado!#REF!,0))</f>
        <v>#REF!</v>
      </c>
      <c r="S16" s="10" t="e">
        <f t="array" ref="S16">INDEX(Resultado!$1:$319,MATCH($B16,Resultado!$N:$N,0),MATCH(S$1,Resultado!#REF!,0))</f>
        <v>#REF!</v>
      </c>
      <c r="T16" s="10" t="e">
        <f t="array" ref="T16">INDEX(Resultado!$1:$319,MATCH($B16,Resultado!$N:$N,0),MATCH(T$1,Resultado!#REF!,0))</f>
        <v>#REF!</v>
      </c>
      <c r="U16" s="10" t="e">
        <f t="array" ref="U16">INDEX(Resultado!$1:$319,MATCH($B16,Resultado!$N:$N,0),MATCH(U$1,Resultado!#REF!,0))</f>
        <v>#REF!</v>
      </c>
      <c r="V16" s="10" t="e">
        <f t="array" ref="V16">INDEX(Resultado!$1:$319,MATCH($B16,Resultado!$N:$N,0),MATCH(V$1,Resultado!#REF!,0))</f>
        <v>#REF!</v>
      </c>
      <c r="W16" s="10" t="e">
        <f t="array" ref="W16">INDEX(Resultado!$1:$319,MATCH($B16,Resultado!$N:$N,0),MATCH(W$1,Resultado!#REF!,0))</f>
        <v>#REF!</v>
      </c>
      <c r="X16" s="10" t="e">
        <f t="array" ref="X16">INDEX(Resultado!$1:$319,MATCH($B16,Resultado!$N:$N,0),MATCH(X$1,Resultado!#REF!,0))</f>
        <v>#REF!</v>
      </c>
      <c r="Y16" s="10" t="e">
        <f t="array" ref="Y16">INDEX(Resultado!$1:$319,MATCH($B16,Resultado!$N:$N,0),MATCH(Y$1,Resultado!#REF!,0))</f>
        <v>#REF!</v>
      </c>
      <c r="Z16" s="10" t="e">
        <f t="array" ref="Z16">INDEX(Resultado!$1:$319,MATCH($B16,Resultado!$N:$N,0),MATCH(Z$1,Resultado!#REF!,0))</f>
        <v>#REF!</v>
      </c>
      <c r="AA16" s="10" t="e">
        <f t="array" ref="AA16">INDEX(Resultado!$1:$319,MATCH($B16,Resultado!$N:$N,0),MATCH(AA$1,Resultado!#REF!,0))</f>
        <v>#REF!</v>
      </c>
      <c r="AB16" s="2">
        <v>0</v>
      </c>
      <c r="AC16" s="2">
        <v>2</v>
      </c>
      <c r="AD16" s="10" t="e">
        <f t="array" ref="AD16">INDEX(Resultado!$1:$319,MATCH($B16,Resultado!$N:$N,0),MATCH(AD$1,Resultado!#REF!,0))</f>
        <v>#REF!</v>
      </c>
      <c r="AE16" s="10" t="e">
        <f t="array" ref="AE16">INDEX(Resultado!$1:$319,MATCH($B16,Resultado!$N:$N,0),MATCH(AE$1,Resultado!#REF!,0))</f>
        <v>#REF!</v>
      </c>
      <c r="AF16" s="10" t="e">
        <f t="array" ref="AF16">INDEX(Resultado!$1:$319,MATCH($B16,Resultado!$N:$N,0),MATCH(AF$1,Resultado!#REF!,0))</f>
        <v>#REF!</v>
      </c>
      <c r="AG16" s="10" t="e">
        <f t="array" ref="AG16">INDEX(Resultado!$1:$319,MATCH($B16,Resultado!$N:$N,0),MATCH(AG$1,Resultado!#REF!,0))</f>
        <v>#REF!</v>
      </c>
      <c r="AH16" s="10" t="e">
        <f t="array" ref="AH16">INDEX(Resultado!$1:$319,MATCH($B16,Resultado!$N:$N,0),MATCH(AH$1,Resultado!#REF!,0))</f>
        <v>#REF!</v>
      </c>
      <c r="AI16" s="10" t="e">
        <f t="array" ref="AI16">INDEX(Resultado!$1:$319,MATCH($B16,Resultado!$N:$N,0),MATCH(AI$1,Resultado!#REF!,0))</f>
        <v>#REF!</v>
      </c>
      <c r="AJ16" s="10" t="e">
        <f t="array" ref="AJ16">INDEX(Resultado!$1:$319,MATCH($B16,Resultado!$N:$N,0),MATCH(AJ$1,Resultado!#REF!,0))</f>
        <v>#REF!</v>
      </c>
      <c r="AK16" s="10" t="e">
        <f t="array" ref="AK16">INDEX(Resultado!$1:$319,MATCH($B16,Resultado!$N:$N,0),MATCH(AK$1,Resultado!#REF!,0))</f>
        <v>#REF!</v>
      </c>
      <c r="AL16" s="2">
        <v>0</v>
      </c>
      <c r="AM16" s="2">
        <v>2</v>
      </c>
      <c r="AN16" s="10" t="e">
        <f t="array" ref="AN16">INDEX(Resultado!$1:$319,MATCH($B16,Resultado!$N:$N,0),MATCH(AN$1,Resultado!#REF!,0))</f>
        <v>#REF!</v>
      </c>
      <c r="AO16" s="10" t="e">
        <f t="array" ref="AO16">INDEX(Resultado!$1:$319,MATCH($B16,Resultado!$N:$N,0),MATCH(AO$1,Resultado!#REF!,0))</f>
        <v>#REF!</v>
      </c>
      <c r="AP16" s="10" t="e">
        <f t="array" ref="AP16">INDEX(Resultado!$1:$319,MATCH($B16,Resultado!$N:$N,0),MATCH(AP$1,Resultado!#REF!,0))</f>
        <v>#REF!</v>
      </c>
      <c r="AQ16" s="10" t="e">
        <f t="array" ref="AQ16">INDEX(Resultado!$1:$319,MATCH($B16,Resultado!$N:$N,0),MATCH(AQ$1,Resultado!#REF!,0))</f>
        <v>#REF!</v>
      </c>
      <c r="AR16" s="10" t="e">
        <f t="array" ref="AR16">INDEX(Resultado!$1:$319,MATCH($B16,Resultado!$N:$N,0),MATCH(AR$1,Resultado!#REF!,0))</f>
        <v>#REF!</v>
      </c>
      <c r="AS16" s="2">
        <v>2</v>
      </c>
      <c r="AT16" s="10" t="e">
        <f t="array" ref="AT16">INDEX(Resultado!$1:$319,MATCH($B16,Resultado!$N:$N,0),MATCH(AT$1,Resultado!#REF!,0))</f>
        <v>#REF!</v>
      </c>
      <c r="AU16" s="10" t="e">
        <f t="array" ref="AU16">INDEX(Resultado!$1:$319,MATCH($B16,Resultado!$N:$N,0),MATCH(AU$1,Resultado!#REF!,0))</f>
        <v>#REF!</v>
      </c>
      <c r="AV16" s="10" t="e">
        <f t="array" ref="AV16">INDEX(Resultado!$1:$319,MATCH($B16,Resultado!$N:$N,0),MATCH(AV$1,Resultado!#REF!,0))</f>
        <v>#REF!</v>
      </c>
      <c r="AW16" s="10" t="e">
        <f t="array" ref="AW16">INDEX(Resultado!$1:$319,MATCH($B16,Resultado!$N:$N,0),MATCH(AW$1,Resultado!#REF!,0))</f>
        <v>#REF!</v>
      </c>
      <c r="AX16" s="10" t="e">
        <f t="array" ref="AX16">INDEX(Resultado!$1:$319,MATCH($B16,Resultado!$N:$N,0),MATCH(AX$1,Resultado!#REF!,0))</f>
        <v>#REF!</v>
      </c>
      <c r="AY16" s="10" t="e">
        <f t="array" ref="AY16">INDEX(Resultado!$1:$319,MATCH($B16,Resultado!$N:$N,0),MATCH(AY$1,Resultado!#REF!,0))</f>
        <v>#REF!</v>
      </c>
      <c r="AZ16" s="10" t="e">
        <f t="array" ref="AZ16">INDEX(Resultado!$1:$319,MATCH($B16,Resultado!$N:$N,0),MATCH(AZ$1,Resultado!#REF!,0))</f>
        <v>#REF!</v>
      </c>
      <c r="BA16" s="10" t="e">
        <f t="array" ref="BA16">INDEX(Resultado!$1:$319,MATCH($B16,Resultado!$N:$N,0),MATCH(BA$1,Resultado!#REF!,0))</f>
        <v>#REF!</v>
      </c>
      <c r="BB16" s="10" t="e">
        <f t="array" ref="BB16">INDEX(Resultado!$1:$319,MATCH($B16,Resultado!$N:$N,0),MATCH(BB$1,Resultado!#REF!,0))</f>
        <v>#REF!</v>
      </c>
      <c r="BC16" s="10" t="e">
        <f t="array" ref="BC16">INDEX(Resultado!$1:$319,MATCH($B16,Resultado!$N:$N,0),MATCH(BC$1,Resultado!#REF!,0))</f>
        <v>#REF!</v>
      </c>
      <c r="BD16" s="10" t="e">
        <f t="array" ref="BD16">INDEX(Resultado!$1:$319,MATCH($B16,Resultado!$N:$N,0),MATCH(BD$1,Resultado!#REF!,0))</f>
        <v>#REF!</v>
      </c>
      <c r="BE16" s="10" t="e">
        <f t="array" ref="BE16">INDEX(Resultado!$1:$319,MATCH($B16,Resultado!$N:$N,0),MATCH(BE$1,Resultado!#REF!,0))</f>
        <v>#REF!</v>
      </c>
      <c r="BF16" s="10" t="e">
        <f t="array" ref="BF16">INDEX(Resultado!$1:$319,MATCH($B16,Resultado!$N:$N,0),MATCH(BF$1,Resultado!#REF!,0))</f>
        <v>#REF!</v>
      </c>
      <c r="BG16" s="10" t="e">
        <f t="array" ref="BG16">INDEX(Resultado!$1:$319,MATCH($B16,Resultado!$N:$N,0),MATCH(BG$1,Resultado!#REF!,0))</f>
        <v>#REF!</v>
      </c>
      <c r="BH16" s="10" t="e">
        <f t="array" ref="BH16">INDEX(Resultado!$1:$319,MATCH($B16,Resultado!$N:$N,0),MATCH(BH$1,Resultado!#REF!,0))</f>
        <v>#REF!</v>
      </c>
      <c r="BI16" s="10" t="e">
        <f t="array" ref="BI16">INDEX(Resultado!$1:$319,MATCH($B16,Resultado!$N:$N,0),MATCH(BI$1,Resultado!#REF!,0))</f>
        <v>#REF!</v>
      </c>
    </row>
    <row r="17" spans="1:61" ht="15.75" customHeight="1" x14ac:dyDescent="0.15">
      <c r="A17" s="2">
        <v>45330058880</v>
      </c>
      <c r="B17" s="2" t="s">
        <v>314</v>
      </c>
      <c r="C17" s="2" t="s">
        <v>313</v>
      </c>
      <c r="D17" s="10" t="e">
        <f t="array" ref="D17">INDEX(Resultado!$1:$319,MATCH($B17,Resultado!$N:$N,0),MATCH(D$1,Resultado!#REF!,0))</f>
        <v>#REF!</v>
      </c>
      <c r="E17" s="2" t="s">
        <v>1837</v>
      </c>
      <c r="F17" s="10" t="e">
        <f t="array" ref="F17">INDEX(Resultado!$1:$319,MATCH($B17,Resultado!$N:$N,0),MATCH(F$1,Resultado!#REF!,0))</f>
        <v>#REF!</v>
      </c>
      <c r="G17" s="10" t="e">
        <f t="array" ref="G17">INDEX(Resultado!$1:$319,MATCH($B17,Resultado!$N:$N,0),MATCH(G$1,Resultado!#REF!,0))</f>
        <v>#REF!</v>
      </c>
      <c r="H17" s="10" t="e">
        <f t="array" ref="H17">INDEX(Resultado!$1:$319,MATCH($B17,Resultado!$N:$N,0),MATCH(H$1,Resultado!#REF!,0))</f>
        <v>#REF!</v>
      </c>
      <c r="I17" s="10" t="e">
        <f t="array" ref="I17">INDEX(Resultado!$1:$319,MATCH($B17,Resultado!$N:$N,0),MATCH(I$1,Resultado!#REF!,0))</f>
        <v>#REF!</v>
      </c>
      <c r="J17" s="10" t="e">
        <f t="array" ref="J17">INDEX(Resultado!$1:$319,MATCH($B17,Resultado!$N:$N,0),MATCH(J$1,Resultado!#REF!,0))</f>
        <v>#REF!</v>
      </c>
      <c r="K17" s="10" t="e">
        <f t="array" ref="K17">INDEX(Resultado!$1:$319,MATCH($B17,Resultado!$N:$N,0),MATCH(K$1,Resultado!#REF!,0))</f>
        <v>#REF!</v>
      </c>
      <c r="L17" s="10" t="e">
        <f t="array" ref="L17">INDEX(Resultado!$1:$319,MATCH($B17,Resultado!$N:$N,0),MATCH(L$1,Resultado!#REF!,0))</f>
        <v>#REF!</v>
      </c>
      <c r="M17" s="10" t="e">
        <f t="array" ref="M17">INDEX(Resultado!$1:$319,MATCH($B17,Resultado!$N:$N,0),MATCH(M$1,Resultado!#REF!,0))</f>
        <v>#REF!</v>
      </c>
      <c r="N17" s="10" t="e">
        <f t="array" ref="N17">INDEX(Resultado!$1:$319,MATCH($B17,Resultado!$N:$N,0),MATCH(N$1,Resultado!#REF!,0))</f>
        <v>#REF!</v>
      </c>
      <c r="O17" s="10" t="e">
        <f t="array" ref="O17">INDEX(Resultado!$1:$319,MATCH($B17,Resultado!$N:$N,0),MATCH(O$1,Resultado!#REF!,0))</f>
        <v>#REF!</v>
      </c>
      <c r="P17" s="10" t="e">
        <f t="array" ref="P17">INDEX(Resultado!$1:$319,MATCH($B17,Resultado!$N:$N,0),MATCH(P$1,Resultado!#REF!,0))</f>
        <v>#REF!</v>
      </c>
      <c r="Q17" s="10" t="e">
        <f t="array" ref="Q17">INDEX(Resultado!$1:$319,MATCH($B17,Resultado!$N:$N,0),MATCH(Q$1,Resultado!#REF!,0))</f>
        <v>#REF!</v>
      </c>
      <c r="R17" s="10" t="e">
        <f t="array" ref="R17">INDEX(Resultado!$1:$319,MATCH($B17,Resultado!$N:$N,0),MATCH(R$1,Resultado!#REF!,0))</f>
        <v>#REF!</v>
      </c>
      <c r="S17" s="10" t="e">
        <f t="array" ref="S17">INDEX(Resultado!$1:$319,MATCH($B17,Resultado!$N:$N,0),MATCH(S$1,Resultado!#REF!,0))</f>
        <v>#REF!</v>
      </c>
      <c r="T17" s="10" t="e">
        <f t="array" ref="T17">INDEX(Resultado!$1:$319,MATCH($B17,Resultado!$N:$N,0),MATCH(T$1,Resultado!#REF!,0))</f>
        <v>#REF!</v>
      </c>
      <c r="U17" s="10" t="e">
        <f t="array" ref="U17">INDEX(Resultado!$1:$319,MATCH($B17,Resultado!$N:$N,0),MATCH(U$1,Resultado!#REF!,0))</f>
        <v>#REF!</v>
      </c>
      <c r="V17" s="10" t="e">
        <f t="array" ref="V17">INDEX(Resultado!$1:$319,MATCH($B17,Resultado!$N:$N,0),MATCH(V$1,Resultado!#REF!,0))</f>
        <v>#REF!</v>
      </c>
      <c r="W17" s="10" t="e">
        <f t="array" ref="W17">INDEX(Resultado!$1:$319,MATCH($B17,Resultado!$N:$N,0),MATCH(W$1,Resultado!#REF!,0))</f>
        <v>#REF!</v>
      </c>
      <c r="X17" s="10" t="e">
        <f t="array" ref="X17">INDEX(Resultado!$1:$319,MATCH($B17,Resultado!$N:$N,0),MATCH(X$1,Resultado!#REF!,0))</f>
        <v>#REF!</v>
      </c>
      <c r="Y17" s="10" t="e">
        <f t="array" ref="Y17">INDEX(Resultado!$1:$319,MATCH($B17,Resultado!$N:$N,0),MATCH(Y$1,Resultado!#REF!,0))</f>
        <v>#REF!</v>
      </c>
      <c r="Z17" s="10" t="e">
        <f t="array" ref="Z17">INDEX(Resultado!$1:$319,MATCH($B17,Resultado!$N:$N,0),MATCH(Z$1,Resultado!#REF!,0))</f>
        <v>#REF!</v>
      </c>
      <c r="AA17" s="10" t="e">
        <f t="array" ref="AA17">INDEX(Resultado!$1:$319,MATCH($B17,Resultado!$N:$N,0),MATCH(AA$1,Resultado!#REF!,0))</f>
        <v>#REF!</v>
      </c>
      <c r="AB17" s="2">
        <v>0</v>
      </c>
      <c r="AC17" s="2">
        <v>2</v>
      </c>
      <c r="AD17" s="10" t="e">
        <f t="array" ref="AD17">INDEX(Resultado!$1:$319,MATCH($B17,Resultado!$N:$N,0),MATCH(AD$1,Resultado!#REF!,0))</f>
        <v>#REF!</v>
      </c>
      <c r="AE17" s="10" t="e">
        <f t="array" ref="AE17">INDEX(Resultado!$1:$319,MATCH($B17,Resultado!$N:$N,0),MATCH(AE$1,Resultado!#REF!,0))</f>
        <v>#REF!</v>
      </c>
      <c r="AF17" s="10" t="e">
        <f t="array" ref="AF17">INDEX(Resultado!$1:$319,MATCH($B17,Resultado!$N:$N,0),MATCH(AF$1,Resultado!#REF!,0))</f>
        <v>#REF!</v>
      </c>
      <c r="AG17" s="10" t="e">
        <f t="array" ref="AG17">INDEX(Resultado!$1:$319,MATCH($B17,Resultado!$N:$N,0),MATCH(AG$1,Resultado!#REF!,0))</f>
        <v>#REF!</v>
      </c>
      <c r="AH17" s="10" t="e">
        <f t="array" ref="AH17">INDEX(Resultado!$1:$319,MATCH($B17,Resultado!$N:$N,0),MATCH(AH$1,Resultado!#REF!,0))</f>
        <v>#REF!</v>
      </c>
      <c r="AI17" s="10" t="e">
        <f t="array" ref="AI17">INDEX(Resultado!$1:$319,MATCH($B17,Resultado!$N:$N,0),MATCH(AI$1,Resultado!#REF!,0))</f>
        <v>#REF!</v>
      </c>
      <c r="AJ17" s="10" t="e">
        <f t="array" ref="AJ17">INDEX(Resultado!$1:$319,MATCH($B17,Resultado!$N:$N,0),MATCH(AJ$1,Resultado!#REF!,0))</f>
        <v>#REF!</v>
      </c>
      <c r="AK17" s="10" t="e">
        <f t="array" ref="AK17">INDEX(Resultado!$1:$319,MATCH($B17,Resultado!$N:$N,0),MATCH(AK$1,Resultado!#REF!,0))</f>
        <v>#REF!</v>
      </c>
      <c r="AL17" s="2">
        <v>0</v>
      </c>
      <c r="AM17" s="2">
        <v>2</v>
      </c>
      <c r="AN17" s="10" t="e">
        <f t="array" ref="AN17">INDEX(Resultado!$1:$319,MATCH($B17,Resultado!$N:$N,0),MATCH(AN$1,Resultado!#REF!,0))</f>
        <v>#REF!</v>
      </c>
      <c r="AO17" s="10" t="e">
        <f t="array" ref="AO17">INDEX(Resultado!$1:$319,MATCH($B17,Resultado!$N:$N,0),MATCH(AO$1,Resultado!#REF!,0))</f>
        <v>#REF!</v>
      </c>
      <c r="AP17" s="10" t="e">
        <f t="array" ref="AP17">INDEX(Resultado!$1:$319,MATCH($B17,Resultado!$N:$N,0),MATCH(AP$1,Resultado!#REF!,0))</f>
        <v>#REF!</v>
      </c>
      <c r="AQ17" s="10" t="e">
        <f t="array" ref="AQ17">INDEX(Resultado!$1:$319,MATCH($B17,Resultado!$N:$N,0),MATCH(AQ$1,Resultado!#REF!,0))</f>
        <v>#REF!</v>
      </c>
      <c r="AR17" s="10" t="e">
        <f t="array" ref="AR17">INDEX(Resultado!$1:$319,MATCH($B17,Resultado!$N:$N,0),MATCH(AR$1,Resultado!#REF!,0))</f>
        <v>#REF!</v>
      </c>
      <c r="AS17" s="2">
        <v>2</v>
      </c>
      <c r="AT17" s="10" t="e">
        <f t="array" ref="AT17">INDEX(Resultado!$1:$319,MATCH($B17,Resultado!$N:$N,0),MATCH(AT$1,Resultado!#REF!,0))</f>
        <v>#REF!</v>
      </c>
      <c r="AU17" s="10" t="e">
        <f t="array" ref="AU17">INDEX(Resultado!$1:$319,MATCH($B17,Resultado!$N:$N,0),MATCH(AU$1,Resultado!#REF!,0))</f>
        <v>#REF!</v>
      </c>
      <c r="AV17" s="10" t="e">
        <f t="array" ref="AV17">INDEX(Resultado!$1:$319,MATCH($B17,Resultado!$N:$N,0),MATCH(AV$1,Resultado!#REF!,0))</f>
        <v>#REF!</v>
      </c>
      <c r="AW17" s="10" t="e">
        <f t="array" ref="AW17">INDEX(Resultado!$1:$319,MATCH($B17,Resultado!$N:$N,0),MATCH(AW$1,Resultado!#REF!,0))</f>
        <v>#REF!</v>
      </c>
      <c r="AX17" s="10" t="e">
        <f t="array" ref="AX17">INDEX(Resultado!$1:$319,MATCH($B17,Resultado!$N:$N,0),MATCH(AX$1,Resultado!#REF!,0))</f>
        <v>#REF!</v>
      </c>
      <c r="AY17" s="10" t="e">
        <f t="array" ref="AY17">INDEX(Resultado!$1:$319,MATCH($B17,Resultado!$N:$N,0),MATCH(AY$1,Resultado!#REF!,0))</f>
        <v>#REF!</v>
      </c>
      <c r="AZ17" s="10" t="e">
        <f t="array" ref="AZ17">INDEX(Resultado!$1:$319,MATCH($B17,Resultado!$N:$N,0),MATCH(AZ$1,Resultado!#REF!,0))</f>
        <v>#REF!</v>
      </c>
      <c r="BA17" s="10" t="e">
        <f t="array" ref="BA17">INDEX(Resultado!$1:$319,MATCH($B17,Resultado!$N:$N,0),MATCH(BA$1,Resultado!#REF!,0))</f>
        <v>#REF!</v>
      </c>
      <c r="BB17" s="10" t="e">
        <f t="array" ref="BB17">INDEX(Resultado!$1:$319,MATCH($B17,Resultado!$N:$N,0),MATCH(BB$1,Resultado!#REF!,0))</f>
        <v>#REF!</v>
      </c>
      <c r="BC17" s="10" t="e">
        <f t="array" ref="BC17">INDEX(Resultado!$1:$319,MATCH($B17,Resultado!$N:$N,0),MATCH(BC$1,Resultado!#REF!,0))</f>
        <v>#REF!</v>
      </c>
      <c r="BD17" s="10" t="e">
        <f t="array" ref="BD17">INDEX(Resultado!$1:$319,MATCH($B17,Resultado!$N:$N,0),MATCH(BD$1,Resultado!#REF!,0))</f>
        <v>#REF!</v>
      </c>
      <c r="BE17" s="10" t="e">
        <f t="array" ref="BE17">INDEX(Resultado!$1:$319,MATCH($B17,Resultado!$N:$N,0),MATCH(BE$1,Resultado!#REF!,0))</f>
        <v>#REF!</v>
      </c>
      <c r="BF17" s="10" t="e">
        <f t="array" ref="BF17">INDEX(Resultado!$1:$319,MATCH($B17,Resultado!$N:$N,0),MATCH(BF$1,Resultado!#REF!,0))</f>
        <v>#REF!</v>
      </c>
      <c r="BG17" s="10" t="e">
        <f t="array" ref="BG17">INDEX(Resultado!$1:$319,MATCH($B17,Resultado!$N:$N,0),MATCH(BG$1,Resultado!#REF!,0))</f>
        <v>#REF!</v>
      </c>
      <c r="BH17" s="10" t="e">
        <f t="array" ref="BH17">INDEX(Resultado!$1:$319,MATCH($B17,Resultado!$N:$N,0),MATCH(BH$1,Resultado!#REF!,0))</f>
        <v>#REF!</v>
      </c>
      <c r="BI17" s="10" t="e">
        <f t="array" ref="BI17">INDEX(Resultado!$1:$319,MATCH($B17,Resultado!$N:$N,0),MATCH(BI$1,Resultado!#REF!,0))</f>
        <v>#REF!</v>
      </c>
    </row>
    <row r="18" spans="1:61" ht="15.75" customHeight="1" x14ac:dyDescent="0.15">
      <c r="A18" s="2">
        <v>53806091803</v>
      </c>
      <c r="B18" s="2" t="s">
        <v>322</v>
      </c>
      <c r="C18" s="2" t="s">
        <v>321</v>
      </c>
      <c r="D18" s="10" t="e">
        <f t="array" ref="D18">INDEX(Resultado!$1:$319,MATCH($B18,Resultado!$N:$N,0),MATCH(D$1,Resultado!#REF!,0))</f>
        <v>#REF!</v>
      </c>
      <c r="E18" s="2" t="s">
        <v>1837</v>
      </c>
      <c r="F18" s="10" t="e">
        <f t="array" ref="F18">INDEX(Resultado!$1:$319,MATCH($B18,Resultado!$N:$N,0),MATCH(F$1,Resultado!#REF!,0))</f>
        <v>#REF!</v>
      </c>
      <c r="G18" s="10" t="e">
        <f t="array" ref="G18">INDEX(Resultado!$1:$319,MATCH($B18,Resultado!$N:$N,0),MATCH(G$1,Resultado!#REF!,0))</f>
        <v>#REF!</v>
      </c>
      <c r="H18" s="10" t="e">
        <f t="array" ref="H18">INDEX(Resultado!$1:$319,MATCH($B18,Resultado!$N:$N,0),MATCH(H$1,Resultado!#REF!,0))</f>
        <v>#REF!</v>
      </c>
      <c r="I18" s="10" t="e">
        <f t="array" ref="I18">INDEX(Resultado!$1:$319,MATCH($B18,Resultado!$N:$N,0),MATCH(I$1,Resultado!#REF!,0))</f>
        <v>#REF!</v>
      </c>
      <c r="J18" s="10" t="e">
        <f t="array" ref="J18">INDEX(Resultado!$1:$319,MATCH($B18,Resultado!$N:$N,0),MATCH(J$1,Resultado!#REF!,0))</f>
        <v>#REF!</v>
      </c>
      <c r="K18" s="10" t="e">
        <f t="array" ref="K18">INDEX(Resultado!$1:$319,MATCH($B18,Resultado!$N:$N,0),MATCH(K$1,Resultado!#REF!,0))</f>
        <v>#REF!</v>
      </c>
      <c r="L18" s="10" t="e">
        <f t="array" ref="L18">INDEX(Resultado!$1:$319,MATCH($B18,Resultado!$N:$N,0),MATCH(L$1,Resultado!#REF!,0))</f>
        <v>#REF!</v>
      </c>
      <c r="M18" s="10" t="e">
        <f t="array" ref="M18">INDEX(Resultado!$1:$319,MATCH($B18,Resultado!$N:$N,0),MATCH(M$1,Resultado!#REF!,0))</f>
        <v>#REF!</v>
      </c>
      <c r="N18" s="10" t="e">
        <f t="array" ref="N18">INDEX(Resultado!$1:$319,MATCH($B18,Resultado!$N:$N,0),MATCH(N$1,Resultado!#REF!,0))</f>
        <v>#REF!</v>
      </c>
      <c r="O18" s="10" t="e">
        <f t="array" ref="O18">INDEX(Resultado!$1:$319,MATCH($B18,Resultado!$N:$N,0),MATCH(O$1,Resultado!#REF!,0))</f>
        <v>#REF!</v>
      </c>
      <c r="P18" s="10" t="e">
        <f t="array" ref="P18">INDEX(Resultado!$1:$319,MATCH($B18,Resultado!$N:$N,0),MATCH(P$1,Resultado!#REF!,0))</f>
        <v>#REF!</v>
      </c>
      <c r="Q18" s="10" t="e">
        <f t="array" ref="Q18">INDEX(Resultado!$1:$319,MATCH($B18,Resultado!$N:$N,0),MATCH(Q$1,Resultado!#REF!,0))</f>
        <v>#REF!</v>
      </c>
      <c r="R18" s="10" t="e">
        <f t="array" ref="R18">INDEX(Resultado!$1:$319,MATCH($B18,Resultado!$N:$N,0),MATCH(R$1,Resultado!#REF!,0))</f>
        <v>#REF!</v>
      </c>
      <c r="S18" s="10" t="e">
        <f t="array" ref="S18">INDEX(Resultado!$1:$319,MATCH($B18,Resultado!$N:$N,0),MATCH(S$1,Resultado!#REF!,0))</f>
        <v>#REF!</v>
      </c>
      <c r="T18" s="10" t="e">
        <f t="array" ref="T18">INDEX(Resultado!$1:$319,MATCH($B18,Resultado!$N:$N,0),MATCH(T$1,Resultado!#REF!,0))</f>
        <v>#REF!</v>
      </c>
      <c r="U18" s="10" t="e">
        <f t="array" ref="U18">INDEX(Resultado!$1:$319,MATCH($B18,Resultado!$N:$N,0),MATCH(U$1,Resultado!#REF!,0))</f>
        <v>#REF!</v>
      </c>
      <c r="V18" s="10" t="e">
        <f t="array" ref="V18">INDEX(Resultado!$1:$319,MATCH($B18,Resultado!$N:$N,0),MATCH(V$1,Resultado!#REF!,0))</f>
        <v>#REF!</v>
      </c>
      <c r="W18" s="10" t="e">
        <f t="array" ref="W18">INDEX(Resultado!$1:$319,MATCH($B18,Resultado!$N:$N,0),MATCH(W$1,Resultado!#REF!,0))</f>
        <v>#REF!</v>
      </c>
      <c r="X18" s="10" t="e">
        <f t="array" ref="X18">INDEX(Resultado!$1:$319,MATCH($B18,Resultado!$N:$N,0),MATCH(X$1,Resultado!#REF!,0))</f>
        <v>#REF!</v>
      </c>
      <c r="Y18" s="10" t="e">
        <f t="array" ref="Y18">INDEX(Resultado!$1:$319,MATCH($B18,Resultado!$N:$N,0),MATCH(Y$1,Resultado!#REF!,0))</f>
        <v>#REF!</v>
      </c>
      <c r="Z18" s="10" t="e">
        <f t="array" ref="Z18">INDEX(Resultado!$1:$319,MATCH($B18,Resultado!$N:$N,0),MATCH(Z$1,Resultado!#REF!,0))</f>
        <v>#REF!</v>
      </c>
      <c r="AA18" s="10" t="e">
        <f t="array" ref="AA18">INDEX(Resultado!$1:$319,MATCH($B18,Resultado!$N:$N,0),MATCH(AA$1,Resultado!#REF!,0))</f>
        <v>#REF!</v>
      </c>
      <c r="AB18" s="2">
        <v>0</v>
      </c>
      <c r="AC18" s="2">
        <v>2</v>
      </c>
      <c r="AD18" s="10" t="e">
        <f t="array" ref="AD18">INDEX(Resultado!$1:$319,MATCH($B18,Resultado!$N:$N,0),MATCH(AD$1,Resultado!#REF!,0))</f>
        <v>#REF!</v>
      </c>
      <c r="AE18" s="10" t="e">
        <f t="array" ref="AE18">INDEX(Resultado!$1:$319,MATCH($B18,Resultado!$N:$N,0),MATCH(AE$1,Resultado!#REF!,0))</f>
        <v>#REF!</v>
      </c>
      <c r="AF18" s="10" t="e">
        <f t="array" ref="AF18">INDEX(Resultado!$1:$319,MATCH($B18,Resultado!$N:$N,0),MATCH(AF$1,Resultado!#REF!,0))</f>
        <v>#REF!</v>
      </c>
      <c r="AG18" s="10" t="e">
        <f t="array" ref="AG18">INDEX(Resultado!$1:$319,MATCH($B18,Resultado!$N:$N,0),MATCH(AG$1,Resultado!#REF!,0))</f>
        <v>#REF!</v>
      </c>
      <c r="AH18" s="10" t="e">
        <f t="array" ref="AH18">INDEX(Resultado!$1:$319,MATCH($B18,Resultado!$N:$N,0),MATCH(AH$1,Resultado!#REF!,0))</f>
        <v>#REF!</v>
      </c>
      <c r="AI18" s="10" t="e">
        <f t="array" ref="AI18">INDEX(Resultado!$1:$319,MATCH($B18,Resultado!$N:$N,0),MATCH(AI$1,Resultado!#REF!,0))</f>
        <v>#REF!</v>
      </c>
      <c r="AJ18" s="10" t="e">
        <f t="array" ref="AJ18">INDEX(Resultado!$1:$319,MATCH($B18,Resultado!$N:$N,0),MATCH(AJ$1,Resultado!#REF!,0))</f>
        <v>#REF!</v>
      </c>
      <c r="AK18" s="10" t="e">
        <f t="array" ref="AK18">INDEX(Resultado!$1:$319,MATCH($B18,Resultado!$N:$N,0),MATCH(AK$1,Resultado!#REF!,0))</f>
        <v>#REF!</v>
      </c>
      <c r="AL18" s="2">
        <v>0</v>
      </c>
      <c r="AM18" s="2">
        <v>2</v>
      </c>
      <c r="AN18" s="10" t="e">
        <f t="array" ref="AN18">INDEX(Resultado!$1:$319,MATCH($B18,Resultado!$N:$N,0),MATCH(AN$1,Resultado!#REF!,0))</f>
        <v>#REF!</v>
      </c>
      <c r="AO18" s="10" t="e">
        <f t="array" ref="AO18">INDEX(Resultado!$1:$319,MATCH($B18,Resultado!$N:$N,0),MATCH(AO$1,Resultado!#REF!,0))</f>
        <v>#REF!</v>
      </c>
      <c r="AP18" s="10" t="e">
        <f t="array" ref="AP18">INDEX(Resultado!$1:$319,MATCH($B18,Resultado!$N:$N,0),MATCH(AP$1,Resultado!#REF!,0))</f>
        <v>#REF!</v>
      </c>
      <c r="AQ18" s="10" t="e">
        <f t="array" ref="AQ18">INDEX(Resultado!$1:$319,MATCH($B18,Resultado!$N:$N,0),MATCH(AQ$1,Resultado!#REF!,0))</f>
        <v>#REF!</v>
      </c>
      <c r="AR18" s="10" t="e">
        <f t="array" ref="AR18">INDEX(Resultado!$1:$319,MATCH($B18,Resultado!$N:$N,0),MATCH(AR$1,Resultado!#REF!,0))</f>
        <v>#REF!</v>
      </c>
      <c r="AS18" s="2">
        <v>2</v>
      </c>
      <c r="AT18" s="10" t="e">
        <f t="array" ref="AT18">INDEX(Resultado!$1:$319,MATCH($B18,Resultado!$N:$N,0),MATCH(AT$1,Resultado!#REF!,0))</f>
        <v>#REF!</v>
      </c>
      <c r="AU18" s="10" t="e">
        <f t="array" ref="AU18">INDEX(Resultado!$1:$319,MATCH($B18,Resultado!$N:$N,0),MATCH(AU$1,Resultado!#REF!,0))</f>
        <v>#REF!</v>
      </c>
      <c r="AV18" s="10" t="e">
        <f t="array" ref="AV18">INDEX(Resultado!$1:$319,MATCH($B18,Resultado!$N:$N,0),MATCH(AV$1,Resultado!#REF!,0))</f>
        <v>#REF!</v>
      </c>
      <c r="AW18" s="10" t="e">
        <f t="array" ref="AW18">INDEX(Resultado!$1:$319,MATCH($B18,Resultado!$N:$N,0),MATCH(AW$1,Resultado!#REF!,0))</f>
        <v>#REF!</v>
      </c>
      <c r="AX18" s="10" t="e">
        <f t="array" ref="AX18">INDEX(Resultado!$1:$319,MATCH($B18,Resultado!$N:$N,0),MATCH(AX$1,Resultado!#REF!,0))</f>
        <v>#REF!</v>
      </c>
      <c r="AY18" s="10" t="e">
        <f t="array" ref="AY18">INDEX(Resultado!$1:$319,MATCH($B18,Resultado!$N:$N,0),MATCH(AY$1,Resultado!#REF!,0))</f>
        <v>#REF!</v>
      </c>
      <c r="AZ18" s="10" t="e">
        <f t="array" ref="AZ18">INDEX(Resultado!$1:$319,MATCH($B18,Resultado!$N:$N,0),MATCH(AZ$1,Resultado!#REF!,0))</f>
        <v>#REF!</v>
      </c>
      <c r="BA18" s="10" t="e">
        <f t="array" ref="BA18">INDEX(Resultado!$1:$319,MATCH($B18,Resultado!$N:$N,0),MATCH(BA$1,Resultado!#REF!,0))</f>
        <v>#REF!</v>
      </c>
      <c r="BB18" s="10" t="e">
        <f t="array" ref="BB18">INDEX(Resultado!$1:$319,MATCH($B18,Resultado!$N:$N,0),MATCH(BB$1,Resultado!#REF!,0))</f>
        <v>#REF!</v>
      </c>
      <c r="BC18" s="10" t="e">
        <f t="array" ref="BC18">INDEX(Resultado!$1:$319,MATCH($B18,Resultado!$N:$N,0),MATCH(BC$1,Resultado!#REF!,0))</f>
        <v>#REF!</v>
      </c>
      <c r="BD18" s="10" t="e">
        <f t="array" ref="BD18">INDEX(Resultado!$1:$319,MATCH($B18,Resultado!$N:$N,0),MATCH(BD$1,Resultado!#REF!,0))</f>
        <v>#REF!</v>
      </c>
      <c r="BE18" s="10" t="e">
        <f t="array" ref="BE18">INDEX(Resultado!$1:$319,MATCH($B18,Resultado!$N:$N,0),MATCH(BE$1,Resultado!#REF!,0))</f>
        <v>#REF!</v>
      </c>
      <c r="BF18" s="10" t="e">
        <f t="array" ref="BF18">INDEX(Resultado!$1:$319,MATCH($B18,Resultado!$N:$N,0),MATCH(BF$1,Resultado!#REF!,0))</f>
        <v>#REF!</v>
      </c>
      <c r="BG18" s="10" t="e">
        <f t="array" ref="BG18">INDEX(Resultado!$1:$319,MATCH($B18,Resultado!$N:$N,0),MATCH(BG$1,Resultado!#REF!,0))</f>
        <v>#REF!</v>
      </c>
      <c r="BH18" s="10" t="e">
        <f t="array" ref="BH18">INDEX(Resultado!$1:$319,MATCH($B18,Resultado!$N:$N,0),MATCH(BH$1,Resultado!#REF!,0))</f>
        <v>#REF!</v>
      </c>
      <c r="BI18" s="10" t="e">
        <f t="array" ref="BI18">INDEX(Resultado!$1:$319,MATCH($B18,Resultado!$N:$N,0),MATCH(BI$1,Resultado!#REF!,0))</f>
        <v>#REF!</v>
      </c>
    </row>
    <row r="19" spans="1:61" ht="15.75" customHeight="1" x14ac:dyDescent="0.15">
      <c r="A19" s="2">
        <v>56669803869</v>
      </c>
      <c r="B19" s="2" t="s">
        <v>330</v>
      </c>
      <c r="C19" s="2" t="s">
        <v>329</v>
      </c>
      <c r="D19" s="10" t="e">
        <f t="array" ref="D19">INDEX(Resultado!$1:$319,MATCH($B19,Resultado!$N:$N,0),MATCH(D$1,Resultado!#REF!,0))</f>
        <v>#REF!</v>
      </c>
      <c r="E19" s="2" t="s">
        <v>1837</v>
      </c>
      <c r="F19" s="10" t="e">
        <f t="array" ref="F19">INDEX(Resultado!$1:$319,MATCH($B19,Resultado!$N:$N,0),MATCH(F$1,Resultado!#REF!,0))</f>
        <v>#REF!</v>
      </c>
      <c r="G19" s="10" t="e">
        <f t="array" ref="G19">INDEX(Resultado!$1:$319,MATCH($B19,Resultado!$N:$N,0),MATCH(G$1,Resultado!#REF!,0))</f>
        <v>#REF!</v>
      </c>
      <c r="H19" s="10" t="e">
        <f t="array" ref="H19">INDEX(Resultado!$1:$319,MATCH($B19,Resultado!$N:$N,0),MATCH(H$1,Resultado!#REF!,0))</f>
        <v>#REF!</v>
      </c>
      <c r="I19" s="10" t="e">
        <f t="array" ref="I19">INDEX(Resultado!$1:$319,MATCH($B19,Resultado!$N:$N,0),MATCH(I$1,Resultado!#REF!,0))</f>
        <v>#REF!</v>
      </c>
      <c r="J19" s="10" t="e">
        <f t="array" ref="J19">INDEX(Resultado!$1:$319,MATCH($B19,Resultado!$N:$N,0),MATCH(J$1,Resultado!#REF!,0))</f>
        <v>#REF!</v>
      </c>
      <c r="K19" s="10" t="e">
        <f t="array" ref="K19">INDEX(Resultado!$1:$319,MATCH($B19,Resultado!$N:$N,0),MATCH(K$1,Resultado!#REF!,0))</f>
        <v>#REF!</v>
      </c>
      <c r="L19" s="10" t="e">
        <f t="array" ref="L19">INDEX(Resultado!$1:$319,MATCH($B19,Resultado!$N:$N,0),MATCH(L$1,Resultado!#REF!,0))</f>
        <v>#REF!</v>
      </c>
      <c r="M19" s="10" t="e">
        <f t="array" ref="M19">INDEX(Resultado!$1:$319,MATCH($B19,Resultado!$N:$N,0),MATCH(M$1,Resultado!#REF!,0))</f>
        <v>#REF!</v>
      </c>
      <c r="N19" s="10" t="e">
        <f t="array" ref="N19">INDEX(Resultado!$1:$319,MATCH($B19,Resultado!$N:$N,0),MATCH(N$1,Resultado!#REF!,0))</f>
        <v>#REF!</v>
      </c>
      <c r="O19" s="10" t="e">
        <f t="array" ref="O19">INDEX(Resultado!$1:$319,MATCH($B19,Resultado!$N:$N,0),MATCH(O$1,Resultado!#REF!,0))</f>
        <v>#REF!</v>
      </c>
      <c r="P19" s="10" t="e">
        <f t="array" ref="P19">INDEX(Resultado!$1:$319,MATCH($B19,Resultado!$N:$N,0),MATCH(P$1,Resultado!#REF!,0))</f>
        <v>#REF!</v>
      </c>
      <c r="Q19" s="10" t="e">
        <f t="array" ref="Q19">INDEX(Resultado!$1:$319,MATCH($B19,Resultado!$N:$N,0),MATCH(Q$1,Resultado!#REF!,0))</f>
        <v>#REF!</v>
      </c>
      <c r="R19" s="10" t="e">
        <f t="array" ref="R19">INDEX(Resultado!$1:$319,MATCH($B19,Resultado!$N:$N,0),MATCH(R$1,Resultado!#REF!,0))</f>
        <v>#REF!</v>
      </c>
      <c r="S19" s="10" t="e">
        <f t="array" ref="S19">INDEX(Resultado!$1:$319,MATCH($B19,Resultado!$N:$N,0),MATCH(S$1,Resultado!#REF!,0))</f>
        <v>#REF!</v>
      </c>
      <c r="T19" s="10" t="e">
        <f t="array" ref="T19">INDEX(Resultado!$1:$319,MATCH($B19,Resultado!$N:$N,0),MATCH(T$1,Resultado!#REF!,0))</f>
        <v>#REF!</v>
      </c>
      <c r="U19" s="10" t="e">
        <f t="array" ref="U19">INDEX(Resultado!$1:$319,MATCH($B19,Resultado!$N:$N,0),MATCH(U$1,Resultado!#REF!,0))</f>
        <v>#REF!</v>
      </c>
      <c r="V19" s="10" t="e">
        <f t="array" ref="V19">INDEX(Resultado!$1:$319,MATCH($B19,Resultado!$N:$N,0),MATCH(V$1,Resultado!#REF!,0))</f>
        <v>#REF!</v>
      </c>
      <c r="W19" s="10" t="e">
        <f t="array" ref="W19">INDEX(Resultado!$1:$319,MATCH($B19,Resultado!$N:$N,0),MATCH(W$1,Resultado!#REF!,0))</f>
        <v>#REF!</v>
      </c>
      <c r="X19" s="10" t="e">
        <f t="array" ref="X19">INDEX(Resultado!$1:$319,MATCH($B19,Resultado!$N:$N,0),MATCH(X$1,Resultado!#REF!,0))</f>
        <v>#REF!</v>
      </c>
      <c r="Y19" s="10" t="e">
        <f t="array" ref="Y19">INDEX(Resultado!$1:$319,MATCH($B19,Resultado!$N:$N,0),MATCH(Y$1,Resultado!#REF!,0))</f>
        <v>#REF!</v>
      </c>
      <c r="Z19" s="10" t="e">
        <f t="array" ref="Z19">INDEX(Resultado!$1:$319,MATCH($B19,Resultado!$N:$N,0),MATCH(Z$1,Resultado!#REF!,0))</f>
        <v>#REF!</v>
      </c>
      <c r="AA19" s="10" t="e">
        <f t="array" ref="AA19">INDEX(Resultado!$1:$319,MATCH($B19,Resultado!$N:$N,0),MATCH(AA$1,Resultado!#REF!,0))</f>
        <v>#REF!</v>
      </c>
      <c r="AB19" s="2">
        <v>0</v>
      </c>
      <c r="AC19" s="2">
        <v>2</v>
      </c>
      <c r="AD19" s="10" t="e">
        <f t="array" ref="AD19">INDEX(Resultado!$1:$319,MATCH($B19,Resultado!$N:$N,0),MATCH(AD$1,Resultado!#REF!,0))</f>
        <v>#REF!</v>
      </c>
      <c r="AE19" s="10" t="e">
        <f t="array" ref="AE19">INDEX(Resultado!$1:$319,MATCH($B19,Resultado!$N:$N,0),MATCH(AE$1,Resultado!#REF!,0))</f>
        <v>#REF!</v>
      </c>
      <c r="AF19" s="10" t="e">
        <f t="array" ref="AF19">INDEX(Resultado!$1:$319,MATCH($B19,Resultado!$N:$N,0),MATCH(AF$1,Resultado!#REF!,0))</f>
        <v>#REF!</v>
      </c>
      <c r="AG19" s="10" t="e">
        <f t="array" ref="AG19">INDEX(Resultado!$1:$319,MATCH($B19,Resultado!$N:$N,0),MATCH(AG$1,Resultado!#REF!,0))</f>
        <v>#REF!</v>
      </c>
      <c r="AH19" s="10" t="e">
        <f t="array" ref="AH19">INDEX(Resultado!$1:$319,MATCH($B19,Resultado!$N:$N,0),MATCH(AH$1,Resultado!#REF!,0))</f>
        <v>#REF!</v>
      </c>
      <c r="AI19" s="10" t="e">
        <f t="array" ref="AI19">INDEX(Resultado!$1:$319,MATCH($B19,Resultado!$N:$N,0),MATCH(AI$1,Resultado!#REF!,0))</f>
        <v>#REF!</v>
      </c>
      <c r="AJ19" s="10" t="e">
        <f t="array" ref="AJ19">INDEX(Resultado!$1:$319,MATCH($B19,Resultado!$N:$N,0),MATCH(AJ$1,Resultado!#REF!,0))</f>
        <v>#REF!</v>
      </c>
      <c r="AK19" s="10" t="e">
        <f t="array" ref="AK19">INDEX(Resultado!$1:$319,MATCH($B19,Resultado!$N:$N,0),MATCH(AK$1,Resultado!#REF!,0))</f>
        <v>#REF!</v>
      </c>
      <c r="AL19" s="2">
        <v>0</v>
      </c>
      <c r="AM19" s="2">
        <v>2</v>
      </c>
      <c r="AN19" s="10" t="e">
        <f t="array" ref="AN19">INDEX(Resultado!$1:$319,MATCH($B19,Resultado!$N:$N,0),MATCH(AN$1,Resultado!#REF!,0))</f>
        <v>#REF!</v>
      </c>
      <c r="AO19" s="10" t="e">
        <f t="array" ref="AO19">INDEX(Resultado!$1:$319,MATCH($B19,Resultado!$N:$N,0),MATCH(AO$1,Resultado!#REF!,0))</f>
        <v>#REF!</v>
      </c>
      <c r="AP19" s="10" t="e">
        <f t="array" ref="AP19">INDEX(Resultado!$1:$319,MATCH($B19,Resultado!$N:$N,0),MATCH(AP$1,Resultado!#REF!,0))</f>
        <v>#REF!</v>
      </c>
      <c r="AQ19" s="10" t="e">
        <f t="array" ref="AQ19">INDEX(Resultado!$1:$319,MATCH($B19,Resultado!$N:$N,0),MATCH(AQ$1,Resultado!#REF!,0))</f>
        <v>#REF!</v>
      </c>
      <c r="AR19" s="10" t="e">
        <f t="array" ref="AR19">INDEX(Resultado!$1:$319,MATCH($B19,Resultado!$N:$N,0),MATCH(AR$1,Resultado!#REF!,0))</f>
        <v>#REF!</v>
      </c>
      <c r="AS19" s="2">
        <v>2</v>
      </c>
      <c r="AT19" s="10" t="e">
        <f t="array" ref="AT19">INDEX(Resultado!$1:$319,MATCH($B19,Resultado!$N:$N,0),MATCH(AT$1,Resultado!#REF!,0))</f>
        <v>#REF!</v>
      </c>
      <c r="AU19" s="10" t="e">
        <f t="array" ref="AU19">INDEX(Resultado!$1:$319,MATCH($B19,Resultado!$N:$N,0),MATCH(AU$1,Resultado!#REF!,0))</f>
        <v>#REF!</v>
      </c>
      <c r="AV19" s="10" t="e">
        <f t="array" ref="AV19">INDEX(Resultado!$1:$319,MATCH($B19,Resultado!$N:$N,0),MATCH(AV$1,Resultado!#REF!,0))</f>
        <v>#REF!</v>
      </c>
      <c r="AW19" s="10" t="e">
        <f t="array" ref="AW19">INDEX(Resultado!$1:$319,MATCH($B19,Resultado!$N:$N,0),MATCH(AW$1,Resultado!#REF!,0))</f>
        <v>#REF!</v>
      </c>
      <c r="AX19" s="10" t="e">
        <f t="array" ref="AX19">INDEX(Resultado!$1:$319,MATCH($B19,Resultado!$N:$N,0),MATCH(AX$1,Resultado!#REF!,0))</f>
        <v>#REF!</v>
      </c>
      <c r="AY19" s="10" t="e">
        <f t="array" ref="AY19">INDEX(Resultado!$1:$319,MATCH($B19,Resultado!$N:$N,0),MATCH(AY$1,Resultado!#REF!,0))</f>
        <v>#REF!</v>
      </c>
      <c r="AZ19" s="10" t="e">
        <f t="array" ref="AZ19">INDEX(Resultado!$1:$319,MATCH($B19,Resultado!$N:$N,0),MATCH(AZ$1,Resultado!#REF!,0))</f>
        <v>#REF!</v>
      </c>
      <c r="BA19" s="10" t="e">
        <f t="array" ref="BA19">INDEX(Resultado!$1:$319,MATCH($B19,Resultado!$N:$N,0),MATCH(BA$1,Resultado!#REF!,0))</f>
        <v>#REF!</v>
      </c>
      <c r="BB19" s="10" t="e">
        <f t="array" ref="BB19">INDEX(Resultado!$1:$319,MATCH($B19,Resultado!$N:$N,0),MATCH(BB$1,Resultado!#REF!,0))</f>
        <v>#REF!</v>
      </c>
      <c r="BC19" s="10" t="e">
        <f t="array" ref="BC19">INDEX(Resultado!$1:$319,MATCH($B19,Resultado!$N:$N,0),MATCH(BC$1,Resultado!#REF!,0))</f>
        <v>#REF!</v>
      </c>
      <c r="BD19" s="10" t="e">
        <f t="array" ref="BD19">INDEX(Resultado!$1:$319,MATCH($B19,Resultado!$N:$N,0),MATCH(BD$1,Resultado!#REF!,0))</f>
        <v>#REF!</v>
      </c>
      <c r="BE19" s="10" t="e">
        <f t="array" ref="BE19">INDEX(Resultado!$1:$319,MATCH($B19,Resultado!$N:$N,0),MATCH(BE$1,Resultado!#REF!,0))</f>
        <v>#REF!</v>
      </c>
      <c r="BF19" s="10" t="e">
        <f t="array" ref="BF19">INDEX(Resultado!$1:$319,MATCH($B19,Resultado!$N:$N,0),MATCH(BF$1,Resultado!#REF!,0))</f>
        <v>#REF!</v>
      </c>
      <c r="BG19" s="10" t="e">
        <f t="array" ref="BG19">INDEX(Resultado!$1:$319,MATCH($B19,Resultado!$N:$N,0),MATCH(BG$1,Resultado!#REF!,0))</f>
        <v>#REF!</v>
      </c>
      <c r="BH19" s="10" t="e">
        <f t="array" ref="BH19">INDEX(Resultado!$1:$319,MATCH($B19,Resultado!$N:$N,0),MATCH(BH$1,Resultado!#REF!,0))</f>
        <v>#REF!</v>
      </c>
      <c r="BI19" s="10" t="e">
        <f t="array" ref="BI19">INDEX(Resultado!$1:$319,MATCH($B19,Resultado!$N:$N,0),MATCH(BI$1,Resultado!#REF!,0))</f>
        <v>#REF!</v>
      </c>
    </row>
    <row r="20" spans="1:61" ht="15.75" customHeight="1" x14ac:dyDescent="0.15">
      <c r="A20" s="2">
        <v>49595885860</v>
      </c>
      <c r="B20" s="2" t="s">
        <v>338</v>
      </c>
      <c r="C20" s="2" t="s">
        <v>337</v>
      </c>
      <c r="D20" s="10" t="e">
        <f t="array" ref="D20">INDEX(Resultado!$1:$319,MATCH($B20,Resultado!$N:$N,0),MATCH(D$1,Resultado!#REF!,0))</f>
        <v>#REF!</v>
      </c>
      <c r="E20" s="2" t="s">
        <v>1837</v>
      </c>
      <c r="F20" s="10" t="e">
        <f t="array" ref="F20">INDEX(Resultado!$1:$319,MATCH($B20,Resultado!$N:$N,0),MATCH(F$1,Resultado!#REF!,0))</f>
        <v>#REF!</v>
      </c>
      <c r="G20" s="10" t="e">
        <f t="array" ref="G20">INDEX(Resultado!$1:$319,MATCH($B20,Resultado!$N:$N,0),MATCH(G$1,Resultado!#REF!,0))</f>
        <v>#REF!</v>
      </c>
      <c r="H20" s="10" t="e">
        <f t="array" ref="H20">INDEX(Resultado!$1:$319,MATCH($B20,Resultado!$N:$N,0),MATCH(H$1,Resultado!#REF!,0))</f>
        <v>#REF!</v>
      </c>
      <c r="I20" s="10" t="e">
        <f t="array" ref="I20">INDEX(Resultado!$1:$319,MATCH($B20,Resultado!$N:$N,0),MATCH(I$1,Resultado!#REF!,0))</f>
        <v>#REF!</v>
      </c>
      <c r="J20" s="10" t="e">
        <f t="array" ref="J20">INDEX(Resultado!$1:$319,MATCH($B20,Resultado!$N:$N,0),MATCH(J$1,Resultado!#REF!,0))</f>
        <v>#REF!</v>
      </c>
      <c r="K20" s="10" t="e">
        <f t="array" ref="K20">INDEX(Resultado!$1:$319,MATCH($B20,Resultado!$N:$N,0),MATCH(K$1,Resultado!#REF!,0))</f>
        <v>#REF!</v>
      </c>
      <c r="L20" s="10" t="e">
        <f t="array" ref="L20">INDEX(Resultado!$1:$319,MATCH($B20,Resultado!$N:$N,0),MATCH(L$1,Resultado!#REF!,0))</f>
        <v>#REF!</v>
      </c>
      <c r="M20" s="10" t="e">
        <f t="array" ref="M20">INDEX(Resultado!$1:$319,MATCH($B20,Resultado!$N:$N,0),MATCH(M$1,Resultado!#REF!,0))</f>
        <v>#REF!</v>
      </c>
      <c r="N20" s="10" t="e">
        <f t="array" ref="N20">INDEX(Resultado!$1:$319,MATCH($B20,Resultado!$N:$N,0),MATCH(N$1,Resultado!#REF!,0))</f>
        <v>#REF!</v>
      </c>
      <c r="O20" s="10" t="e">
        <f t="array" ref="O20">INDEX(Resultado!$1:$319,MATCH($B20,Resultado!$N:$N,0),MATCH(O$1,Resultado!#REF!,0))</f>
        <v>#REF!</v>
      </c>
      <c r="P20" s="10" t="e">
        <f t="array" ref="P20">INDEX(Resultado!$1:$319,MATCH($B20,Resultado!$N:$N,0),MATCH(P$1,Resultado!#REF!,0))</f>
        <v>#REF!</v>
      </c>
      <c r="Q20" s="10" t="e">
        <f t="array" ref="Q20">INDEX(Resultado!$1:$319,MATCH($B20,Resultado!$N:$N,0),MATCH(Q$1,Resultado!#REF!,0))</f>
        <v>#REF!</v>
      </c>
      <c r="R20" s="10" t="e">
        <f t="array" ref="R20">INDEX(Resultado!$1:$319,MATCH($B20,Resultado!$N:$N,0),MATCH(R$1,Resultado!#REF!,0))</f>
        <v>#REF!</v>
      </c>
      <c r="S20" s="10" t="e">
        <f t="array" ref="S20">INDEX(Resultado!$1:$319,MATCH($B20,Resultado!$N:$N,0),MATCH(S$1,Resultado!#REF!,0))</f>
        <v>#REF!</v>
      </c>
      <c r="T20" s="10" t="e">
        <f t="array" ref="T20">INDEX(Resultado!$1:$319,MATCH($B20,Resultado!$N:$N,0),MATCH(T$1,Resultado!#REF!,0))</f>
        <v>#REF!</v>
      </c>
      <c r="U20" s="10" t="e">
        <f t="array" ref="U20">INDEX(Resultado!$1:$319,MATCH($B20,Resultado!$N:$N,0),MATCH(U$1,Resultado!#REF!,0))</f>
        <v>#REF!</v>
      </c>
      <c r="V20" s="10" t="e">
        <f t="array" ref="V20">INDEX(Resultado!$1:$319,MATCH($B20,Resultado!$N:$N,0),MATCH(V$1,Resultado!#REF!,0))</f>
        <v>#REF!</v>
      </c>
      <c r="W20" s="10" t="e">
        <f t="array" ref="W20">INDEX(Resultado!$1:$319,MATCH($B20,Resultado!$N:$N,0),MATCH(W$1,Resultado!#REF!,0))</f>
        <v>#REF!</v>
      </c>
      <c r="X20" s="10" t="e">
        <f t="array" ref="X20">INDEX(Resultado!$1:$319,MATCH($B20,Resultado!$N:$N,0),MATCH(X$1,Resultado!#REF!,0))</f>
        <v>#REF!</v>
      </c>
      <c r="Y20" s="10" t="e">
        <f t="array" ref="Y20">INDEX(Resultado!$1:$319,MATCH($B20,Resultado!$N:$N,0),MATCH(Y$1,Resultado!#REF!,0))</f>
        <v>#REF!</v>
      </c>
      <c r="Z20" s="10" t="e">
        <f t="array" ref="Z20">INDEX(Resultado!$1:$319,MATCH($B20,Resultado!$N:$N,0),MATCH(Z$1,Resultado!#REF!,0))</f>
        <v>#REF!</v>
      </c>
      <c r="AA20" s="10" t="e">
        <f t="array" ref="AA20">INDEX(Resultado!$1:$319,MATCH($B20,Resultado!$N:$N,0),MATCH(AA$1,Resultado!#REF!,0))</f>
        <v>#REF!</v>
      </c>
      <c r="AB20" s="2">
        <v>0</v>
      </c>
      <c r="AC20" s="2">
        <v>2</v>
      </c>
      <c r="AD20" s="10" t="e">
        <f t="array" ref="AD20">INDEX(Resultado!$1:$319,MATCH($B20,Resultado!$N:$N,0),MATCH(AD$1,Resultado!#REF!,0))</f>
        <v>#REF!</v>
      </c>
      <c r="AE20" s="10" t="e">
        <f t="array" ref="AE20">INDEX(Resultado!$1:$319,MATCH($B20,Resultado!$N:$N,0),MATCH(AE$1,Resultado!#REF!,0))</f>
        <v>#REF!</v>
      </c>
      <c r="AF20" s="10" t="e">
        <f t="array" ref="AF20">INDEX(Resultado!$1:$319,MATCH($B20,Resultado!$N:$N,0),MATCH(AF$1,Resultado!#REF!,0))</f>
        <v>#REF!</v>
      </c>
      <c r="AG20" s="10" t="e">
        <f t="array" ref="AG20">INDEX(Resultado!$1:$319,MATCH($B20,Resultado!$N:$N,0),MATCH(AG$1,Resultado!#REF!,0))</f>
        <v>#REF!</v>
      </c>
      <c r="AH20" s="10" t="e">
        <f t="array" ref="AH20">INDEX(Resultado!$1:$319,MATCH($B20,Resultado!$N:$N,0),MATCH(AH$1,Resultado!#REF!,0))</f>
        <v>#REF!</v>
      </c>
      <c r="AI20" s="10" t="e">
        <f t="array" ref="AI20">INDEX(Resultado!$1:$319,MATCH($B20,Resultado!$N:$N,0),MATCH(AI$1,Resultado!#REF!,0))</f>
        <v>#REF!</v>
      </c>
      <c r="AJ20" s="10" t="e">
        <f t="array" ref="AJ20">INDEX(Resultado!$1:$319,MATCH($B20,Resultado!$N:$N,0),MATCH(AJ$1,Resultado!#REF!,0))</f>
        <v>#REF!</v>
      </c>
      <c r="AK20" s="10" t="e">
        <f t="array" ref="AK20">INDEX(Resultado!$1:$319,MATCH($B20,Resultado!$N:$N,0),MATCH(AK$1,Resultado!#REF!,0))</f>
        <v>#REF!</v>
      </c>
      <c r="AL20" s="2">
        <v>0</v>
      </c>
      <c r="AM20" s="2">
        <v>2</v>
      </c>
      <c r="AN20" s="10" t="e">
        <f t="array" ref="AN20">INDEX(Resultado!$1:$319,MATCH($B20,Resultado!$N:$N,0),MATCH(AN$1,Resultado!#REF!,0))</f>
        <v>#REF!</v>
      </c>
      <c r="AO20" s="10" t="e">
        <f t="array" ref="AO20">INDEX(Resultado!$1:$319,MATCH($B20,Resultado!$N:$N,0),MATCH(AO$1,Resultado!#REF!,0))</f>
        <v>#REF!</v>
      </c>
      <c r="AP20" s="10" t="e">
        <f t="array" ref="AP20">INDEX(Resultado!$1:$319,MATCH($B20,Resultado!$N:$N,0),MATCH(AP$1,Resultado!#REF!,0))</f>
        <v>#REF!</v>
      </c>
      <c r="AQ20" s="10" t="e">
        <f t="array" ref="AQ20">INDEX(Resultado!$1:$319,MATCH($B20,Resultado!$N:$N,0),MATCH(AQ$1,Resultado!#REF!,0))</f>
        <v>#REF!</v>
      </c>
      <c r="AR20" s="10" t="e">
        <f t="array" ref="AR20">INDEX(Resultado!$1:$319,MATCH($B20,Resultado!$N:$N,0),MATCH(AR$1,Resultado!#REF!,0))</f>
        <v>#REF!</v>
      </c>
      <c r="AS20" s="2">
        <v>2</v>
      </c>
      <c r="AT20" s="10" t="e">
        <f t="array" ref="AT20">INDEX(Resultado!$1:$319,MATCH($B20,Resultado!$N:$N,0),MATCH(AT$1,Resultado!#REF!,0))</f>
        <v>#REF!</v>
      </c>
      <c r="AU20" s="10" t="e">
        <f t="array" ref="AU20">INDEX(Resultado!$1:$319,MATCH($B20,Resultado!$N:$N,0),MATCH(AU$1,Resultado!#REF!,0))</f>
        <v>#REF!</v>
      </c>
      <c r="AV20" s="10" t="e">
        <f t="array" ref="AV20">INDEX(Resultado!$1:$319,MATCH($B20,Resultado!$N:$N,0),MATCH(AV$1,Resultado!#REF!,0))</f>
        <v>#REF!</v>
      </c>
      <c r="AW20" s="10" t="e">
        <f t="array" ref="AW20">INDEX(Resultado!$1:$319,MATCH($B20,Resultado!$N:$N,0),MATCH(AW$1,Resultado!#REF!,0))</f>
        <v>#REF!</v>
      </c>
      <c r="AX20" s="10" t="e">
        <f t="array" ref="AX20">INDEX(Resultado!$1:$319,MATCH($B20,Resultado!$N:$N,0),MATCH(AX$1,Resultado!#REF!,0))</f>
        <v>#REF!</v>
      </c>
      <c r="AY20" s="10" t="e">
        <f t="array" ref="AY20">INDEX(Resultado!$1:$319,MATCH($B20,Resultado!$N:$N,0),MATCH(AY$1,Resultado!#REF!,0))</f>
        <v>#REF!</v>
      </c>
      <c r="AZ20" s="10" t="e">
        <f t="array" ref="AZ20">INDEX(Resultado!$1:$319,MATCH($B20,Resultado!$N:$N,0),MATCH(AZ$1,Resultado!#REF!,0))</f>
        <v>#REF!</v>
      </c>
      <c r="BA20" s="10" t="e">
        <f t="array" ref="BA20">INDEX(Resultado!$1:$319,MATCH($B20,Resultado!$N:$N,0),MATCH(BA$1,Resultado!#REF!,0))</f>
        <v>#REF!</v>
      </c>
      <c r="BB20" s="10" t="e">
        <f t="array" ref="BB20">INDEX(Resultado!$1:$319,MATCH($B20,Resultado!$N:$N,0),MATCH(BB$1,Resultado!#REF!,0))</f>
        <v>#REF!</v>
      </c>
      <c r="BC20" s="10" t="e">
        <f t="array" ref="BC20">INDEX(Resultado!$1:$319,MATCH($B20,Resultado!$N:$N,0),MATCH(BC$1,Resultado!#REF!,0))</f>
        <v>#REF!</v>
      </c>
      <c r="BD20" s="10" t="e">
        <f t="array" ref="BD20">INDEX(Resultado!$1:$319,MATCH($B20,Resultado!$N:$N,0),MATCH(BD$1,Resultado!#REF!,0))</f>
        <v>#REF!</v>
      </c>
      <c r="BE20" s="10" t="e">
        <f t="array" ref="BE20">INDEX(Resultado!$1:$319,MATCH($B20,Resultado!$N:$N,0),MATCH(BE$1,Resultado!#REF!,0))</f>
        <v>#REF!</v>
      </c>
      <c r="BF20" s="10" t="e">
        <f t="array" ref="BF20">INDEX(Resultado!$1:$319,MATCH($B20,Resultado!$N:$N,0),MATCH(BF$1,Resultado!#REF!,0))</f>
        <v>#REF!</v>
      </c>
      <c r="BG20" s="10" t="e">
        <f t="array" ref="BG20">INDEX(Resultado!$1:$319,MATCH($B20,Resultado!$N:$N,0),MATCH(BG$1,Resultado!#REF!,0))</f>
        <v>#REF!</v>
      </c>
      <c r="BH20" s="10" t="e">
        <f t="array" ref="BH20">INDEX(Resultado!$1:$319,MATCH($B20,Resultado!$N:$N,0),MATCH(BH$1,Resultado!#REF!,0))</f>
        <v>#REF!</v>
      </c>
      <c r="BI20" s="10" t="e">
        <f t="array" ref="BI20">INDEX(Resultado!$1:$319,MATCH($B20,Resultado!$N:$N,0),MATCH(BI$1,Resultado!#REF!,0))</f>
        <v>#REF!</v>
      </c>
    </row>
    <row r="21" spans="1:61" ht="15.75" customHeight="1" x14ac:dyDescent="0.15">
      <c r="A21" s="2">
        <v>52877925811</v>
      </c>
      <c r="B21" s="2" t="s">
        <v>347</v>
      </c>
      <c r="C21" s="2" t="s">
        <v>346</v>
      </c>
      <c r="D21" s="10" t="e">
        <f t="array" ref="D21">INDEX(Resultado!$1:$319,MATCH($B21,Resultado!$N:$N,0),MATCH(D$1,Resultado!#REF!,0))</f>
        <v>#REF!</v>
      </c>
      <c r="E21" s="2" t="s">
        <v>1837</v>
      </c>
      <c r="F21" s="10" t="e">
        <f t="array" ref="F21">INDEX(Resultado!$1:$319,MATCH($B21,Resultado!$N:$N,0),MATCH(F$1,Resultado!#REF!,0))</f>
        <v>#REF!</v>
      </c>
      <c r="G21" s="10" t="e">
        <f t="array" ref="G21">INDEX(Resultado!$1:$319,MATCH($B21,Resultado!$N:$N,0),MATCH(G$1,Resultado!#REF!,0))</f>
        <v>#REF!</v>
      </c>
      <c r="H21" s="10" t="e">
        <f t="array" ref="H21">INDEX(Resultado!$1:$319,MATCH($B21,Resultado!$N:$N,0),MATCH(H$1,Resultado!#REF!,0))</f>
        <v>#REF!</v>
      </c>
      <c r="I21" s="10" t="e">
        <f t="array" ref="I21">INDEX(Resultado!$1:$319,MATCH($B21,Resultado!$N:$N,0),MATCH(I$1,Resultado!#REF!,0))</f>
        <v>#REF!</v>
      </c>
      <c r="J21" s="10" t="e">
        <f t="array" ref="J21">INDEX(Resultado!$1:$319,MATCH($B21,Resultado!$N:$N,0),MATCH(J$1,Resultado!#REF!,0))</f>
        <v>#REF!</v>
      </c>
      <c r="K21" s="10" t="e">
        <f t="array" ref="K21">INDEX(Resultado!$1:$319,MATCH($B21,Resultado!$N:$N,0),MATCH(K$1,Resultado!#REF!,0))</f>
        <v>#REF!</v>
      </c>
      <c r="L21" s="10" t="e">
        <f t="array" ref="L21">INDEX(Resultado!$1:$319,MATCH($B21,Resultado!$N:$N,0),MATCH(L$1,Resultado!#REF!,0))</f>
        <v>#REF!</v>
      </c>
      <c r="M21" s="10" t="e">
        <f t="array" ref="M21">INDEX(Resultado!$1:$319,MATCH($B21,Resultado!$N:$N,0),MATCH(M$1,Resultado!#REF!,0))</f>
        <v>#REF!</v>
      </c>
      <c r="N21" s="10" t="e">
        <f t="array" ref="N21">INDEX(Resultado!$1:$319,MATCH($B21,Resultado!$N:$N,0),MATCH(N$1,Resultado!#REF!,0))</f>
        <v>#REF!</v>
      </c>
      <c r="O21" s="10" t="e">
        <f t="array" ref="O21">INDEX(Resultado!$1:$319,MATCH($B21,Resultado!$N:$N,0),MATCH(O$1,Resultado!#REF!,0))</f>
        <v>#REF!</v>
      </c>
      <c r="P21" s="10" t="e">
        <f t="array" ref="P21">INDEX(Resultado!$1:$319,MATCH($B21,Resultado!$N:$N,0),MATCH(P$1,Resultado!#REF!,0))</f>
        <v>#REF!</v>
      </c>
      <c r="Q21" s="10" t="e">
        <f t="array" ref="Q21">INDEX(Resultado!$1:$319,MATCH($B21,Resultado!$N:$N,0),MATCH(Q$1,Resultado!#REF!,0))</f>
        <v>#REF!</v>
      </c>
      <c r="R21" s="10" t="e">
        <f t="array" ref="R21">INDEX(Resultado!$1:$319,MATCH($B21,Resultado!$N:$N,0),MATCH(R$1,Resultado!#REF!,0))</f>
        <v>#REF!</v>
      </c>
      <c r="S21" s="10" t="e">
        <f t="array" ref="S21">INDEX(Resultado!$1:$319,MATCH($B21,Resultado!$N:$N,0),MATCH(S$1,Resultado!#REF!,0))</f>
        <v>#REF!</v>
      </c>
      <c r="T21" s="10" t="e">
        <f t="array" ref="T21">INDEX(Resultado!$1:$319,MATCH($B21,Resultado!$N:$N,0),MATCH(T$1,Resultado!#REF!,0))</f>
        <v>#REF!</v>
      </c>
      <c r="U21" s="10" t="e">
        <f t="array" ref="U21">INDEX(Resultado!$1:$319,MATCH($B21,Resultado!$N:$N,0),MATCH(U$1,Resultado!#REF!,0))</f>
        <v>#REF!</v>
      </c>
      <c r="V21" s="10" t="e">
        <f t="array" ref="V21">INDEX(Resultado!$1:$319,MATCH($B21,Resultado!$N:$N,0),MATCH(V$1,Resultado!#REF!,0))</f>
        <v>#REF!</v>
      </c>
      <c r="W21" s="10" t="e">
        <f t="array" ref="W21">INDEX(Resultado!$1:$319,MATCH($B21,Resultado!$N:$N,0),MATCH(W$1,Resultado!#REF!,0))</f>
        <v>#REF!</v>
      </c>
      <c r="X21" s="10" t="e">
        <f t="array" ref="X21">INDEX(Resultado!$1:$319,MATCH($B21,Resultado!$N:$N,0),MATCH(X$1,Resultado!#REF!,0))</f>
        <v>#REF!</v>
      </c>
      <c r="Y21" s="10" t="e">
        <f t="array" ref="Y21">INDEX(Resultado!$1:$319,MATCH($B21,Resultado!$N:$N,0),MATCH(Y$1,Resultado!#REF!,0))</f>
        <v>#REF!</v>
      </c>
      <c r="Z21" s="10" t="e">
        <f t="array" ref="Z21">INDEX(Resultado!$1:$319,MATCH($B21,Resultado!$N:$N,0),MATCH(Z$1,Resultado!#REF!,0))</f>
        <v>#REF!</v>
      </c>
      <c r="AA21" s="10" t="e">
        <f t="array" ref="AA21">INDEX(Resultado!$1:$319,MATCH($B21,Resultado!$N:$N,0),MATCH(AA$1,Resultado!#REF!,0))</f>
        <v>#REF!</v>
      </c>
      <c r="AB21" s="2">
        <v>0</v>
      </c>
      <c r="AC21" s="2">
        <v>2</v>
      </c>
      <c r="AD21" s="10" t="e">
        <f t="array" ref="AD21">INDEX(Resultado!$1:$319,MATCH($B21,Resultado!$N:$N,0),MATCH(AD$1,Resultado!#REF!,0))</f>
        <v>#REF!</v>
      </c>
      <c r="AE21" s="10" t="e">
        <f t="array" ref="AE21">INDEX(Resultado!$1:$319,MATCH($B21,Resultado!$N:$N,0),MATCH(AE$1,Resultado!#REF!,0))</f>
        <v>#REF!</v>
      </c>
      <c r="AF21" s="10" t="e">
        <f t="array" ref="AF21">INDEX(Resultado!$1:$319,MATCH($B21,Resultado!$N:$N,0),MATCH(AF$1,Resultado!#REF!,0))</f>
        <v>#REF!</v>
      </c>
      <c r="AG21" s="10" t="e">
        <f t="array" ref="AG21">INDEX(Resultado!$1:$319,MATCH($B21,Resultado!$N:$N,0),MATCH(AG$1,Resultado!#REF!,0))</f>
        <v>#REF!</v>
      </c>
      <c r="AH21" s="10" t="e">
        <f t="array" ref="AH21">INDEX(Resultado!$1:$319,MATCH($B21,Resultado!$N:$N,0),MATCH(AH$1,Resultado!#REF!,0))</f>
        <v>#REF!</v>
      </c>
      <c r="AI21" s="10" t="e">
        <f t="array" ref="AI21">INDEX(Resultado!$1:$319,MATCH($B21,Resultado!$N:$N,0),MATCH(AI$1,Resultado!#REF!,0))</f>
        <v>#REF!</v>
      </c>
      <c r="AJ21" s="10" t="e">
        <f t="array" ref="AJ21">INDEX(Resultado!$1:$319,MATCH($B21,Resultado!$N:$N,0),MATCH(AJ$1,Resultado!#REF!,0))</f>
        <v>#REF!</v>
      </c>
      <c r="AK21" s="10" t="e">
        <f t="array" ref="AK21">INDEX(Resultado!$1:$319,MATCH($B21,Resultado!$N:$N,0),MATCH(AK$1,Resultado!#REF!,0))</f>
        <v>#REF!</v>
      </c>
      <c r="AL21" s="2">
        <v>0</v>
      </c>
      <c r="AM21" s="2">
        <v>2</v>
      </c>
      <c r="AN21" s="10" t="e">
        <f t="array" ref="AN21">INDEX(Resultado!$1:$319,MATCH($B21,Resultado!$N:$N,0),MATCH(AN$1,Resultado!#REF!,0))</f>
        <v>#REF!</v>
      </c>
      <c r="AO21" s="10" t="e">
        <f t="array" ref="AO21">INDEX(Resultado!$1:$319,MATCH($B21,Resultado!$N:$N,0),MATCH(AO$1,Resultado!#REF!,0))</f>
        <v>#REF!</v>
      </c>
      <c r="AP21" s="10" t="e">
        <f t="array" ref="AP21">INDEX(Resultado!$1:$319,MATCH($B21,Resultado!$N:$N,0),MATCH(AP$1,Resultado!#REF!,0))</f>
        <v>#REF!</v>
      </c>
      <c r="AQ21" s="10" t="e">
        <f t="array" ref="AQ21">INDEX(Resultado!$1:$319,MATCH($B21,Resultado!$N:$N,0),MATCH(AQ$1,Resultado!#REF!,0))</f>
        <v>#REF!</v>
      </c>
      <c r="AR21" s="10" t="e">
        <f t="array" ref="AR21">INDEX(Resultado!$1:$319,MATCH($B21,Resultado!$N:$N,0),MATCH(AR$1,Resultado!#REF!,0))</f>
        <v>#REF!</v>
      </c>
      <c r="AS21" s="2">
        <v>2</v>
      </c>
      <c r="AT21" s="10" t="e">
        <f t="array" ref="AT21">INDEX(Resultado!$1:$319,MATCH($B21,Resultado!$N:$N,0),MATCH(AT$1,Resultado!#REF!,0))</f>
        <v>#REF!</v>
      </c>
      <c r="AU21" s="10" t="e">
        <f t="array" ref="AU21">INDEX(Resultado!$1:$319,MATCH($B21,Resultado!$N:$N,0),MATCH(AU$1,Resultado!#REF!,0))</f>
        <v>#REF!</v>
      </c>
      <c r="AV21" s="10" t="e">
        <f t="array" ref="AV21">INDEX(Resultado!$1:$319,MATCH($B21,Resultado!$N:$N,0),MATCH(AV$1,Resultado!#REF!,0))</f>
        <v>#REF!</v>
      </c>
      <c r="AW21" s="10" t="e">
        <f t="array" ref="AW21">INDEX(Resultado!$1:$319,MATCH($B21,Resultado!$N:$N,0),MATCH(AW$1,Resultado!#REF!,0))</f>
        <v>#REF!</v>
      </c>
      <c r="AX21" s="10" t="e">
        <f t="array" ref="AX21">INDEX(Resultado!$1:$319,MATCH($B21,Resultado!$N:$N,0),MATCH(AX$1,Resultado!#REF!,0))</f>
        <v>#REF!</v>
      </c>
      <c r="AY21" s="10" t="e">
        <f t="array" ref="AY21">INDEX(Resultado!$1:$319,MATCH($B21,Resultado!$N:$N,0),MATCH(AY$1,Resultado!#REF!,0))</f>
        <v>#REF!</v>
      </c>
      <c r="AZ21" s="10" t="e">
        <f t="array" ref="AZ21">INDEX(Resultado!$1:$319,MATCH($B21,Resultado!$N:$N,0),MATCH(AZ$1,Resultado!#REF!,0))</f>
        <v>#REF!</v>
      </c>
      <c r="BA21" s="10" t="e">
        <f t="array" ref="BA21">INDEX(Resultado!$1:$319,MATCH($B21,Resultado!$N:$N,0),MATCH(BA$1,Resultado!#REF!,0))</f>
        <v>#REF!</v>
      </c>
      <c r="BB21" s="10" t="e">
        <f t="array" ref="BB21">INDEX(Resultado!$1:$319,MATCH($B21,Resultado!$N:$N,0),MATCH(BB$1,Resultado!#REF!,0))</f>
        <v>#REF!</v>
      </c>
      <c r="BC21" s="10" t="e">
        <f t="array" ref="BC21">INDEX(Resultado!$1:$319,MATCH($B21,Resultado!$N:$N,0),MATCH(BC$1,Resultado!#REF!,0))</f>
        <v>#REF!</v>
      </c>
      <c r="BD21" s="10" t="e">
        <f t="array" ref="BD21">INDEX(Resultado!$1:$319,MATCH($B21,Resultado!$N:$N,0),MATCH(BD$1,Resultado!#REF!,0))</f>
        <v>#REF!</v>
      </c>
      <c r="BE21" s="10" t="e">
        <f t="array" ref="BE21">INDEX(Resultado!$1:$319,MATCH($B21,Resultado!$N:$N,0),MATCH(BE$1,Resultado!#REF!,0))</f>
        <v>#REF!</v>
      </c>
      <c r="BF21" s="10" t="e">
        <f t="array" ref="BF21">INDEX(Resultado!$1:$319,MATCH($B21,Resultado!$N:$N,0),MATCH(BF$1,Resultado!#REF!,0))</f>
        <v>#REF!</v>
      </c>
      <c r="BG21" s="10" t="e">
        <f t="array" ref="BG21">INDEX(Resultado!$1:$319,MATCH($B21,Resultado!$N:$N,0),MATCH(BG$1,Resultado!#REF!,0))</f>
        <v>#REF!</v>
      </c>
      <c r="BH21" s="10" t="e">
        <f t="array" ref="BH21">INDEX(Resultado!$1:$319,MATCH($B21,Resultado!$N:$N,0),MATCH(BH$1,Resultado!#REF!,0))</f>
        <v>#REF!</v>
      </c>
      <c r="BI21" s="10" t="e">
        <f t="array" ref="BI21">INDEX(Resultado!$1:$319,MATCH($B21,Resultado!$N:$N,0),MATCH(BI$1,Resultado!#REF!,0))</f>
        <v>#REF!</v>
      </c>
    </row>
    <row r="22" spans="1:61" ht="15.75" customHeight="1" x14ac:dyDescent="0.15">
      <c r="A22" s="2">
        <v>45529077862</v>
      </c>
      <c r="B22" s="11" t="s">
        <v>358</v>
      </c>
      <c r="C22" s="2" t="s">
        <v>357</v>
      </c>
      <c r="D22" s="10" t="e">
        <f t="array" ref="D22">INDEX(Resultado!$1:$319,MATCH($B22,Resultado!$N:$N,0),MATCH(D$1,Resultado!#REF!,0))</f>
        <v>#REF!</v>
      </c>
      <c r="E22" s="2" t="s">
        <v>1837</v>
      </c>
      <c r="F22" s="10" t="e">
        <f t="array" ref="F22">INDEX(Resultado!$1:$319,MATCH($B22,Resultado!$N:$N,0),MATCH(F$1,Resultado!#REF!,0))</f>
        <v>#REF!</v>
      </c>
      <c r="G22" s="10" t="e">
        <f t="array" ref="G22">INDEX(Resultado!$1:$319,MATCH($B22,Resultado!$N:$N,0),MATCH(G$1,Resultado!#REF!,0))</f>
        <v>#REF!</v>
      </c>
      <c r="H22" s="10" t="e">
        <f t="array" ref="H22">INDEX(Resultado!$1:$319,MATCH($B22,Resultado!$N:$N,0),MATCH(H$1,Resultado!#REF!,0))</f>
        <v>#REF!</v>
      </c>
      <c r="I22" s="10" t="e">
        <f t="array" ref="I22">INDEX(Resultado!$1:$319,MATCH($B22,Resultado!$N:$N,0),MATCH(I$1,Resultado!#REF!,0))</f>
        <v>#REF!</v>
      </c>
      <c r="J22" s="10" t="e">
        <f t="array" ref="J22">INDEX(Resultado!$1:$319,MATCH($B22,Resultado!$N:$N,0),MATCH(J$1,Resultado!#REF!,0))</f>
        <v>#REF!</v>
      </c>
      <c r="K22" s="10" t="e">
        <f t="array" ref="K22">INDEX(Resultado!$1:$319,MATCH($B22,Resultado!$N:$N,0),MATCH(K$1,Resultado!#REF!,0))</f>
        <v>#REF!</v>
      </c>
      <c r="L22" s="10" t="e">
        <f t="array" ref="L22">INDEX(Resultado!$1:$319,MATCH($B22,Resultado!$N:$N,0),MATCH(L$1,Resultado!#REF!,0))</f>
        <v>#REF!</v>
      </c>
      <c r="M22" s="10" t="e">
        <f t="array" ref="M22">INDEX(Resultado!$1:$319,MATCH($B22,Resultado!$N:$N,0),MATCH(M$1,Resultado!#REF!,0))</f>
        <v>#REF!</v>
      </c>
      <c r="N22" s="10" t="e">
        <f t="array" ref="N22">INDEX(Resultado!$1:$319,MATCH($B22,Resultado!$N:$N,0),MATCH(N$1,Resultado!#REF!,0))</f>
        <v>#REF!</v>
      </c>
      <c r="O22" s="10" t="e">
        <f t="array" ref="O22">INDEX(Resultado!$1:$319,MATCH($B22,Resultado!$N:$N,0),MATCH(O$1,Resultado!#REF!,0))</f>
        <v>#REF!</v>
      </c>
      <c r="P22" s="10" t="e">
        <f t="array" ref="P22">INDEX(Resultado!$1:$319,MATCH($B22,Resultado!$N:$N,0),MATCH(P$1,Resultado!#REF!,0))</f>
        <v>#REF!</v>
      </c>
      <c r="Q22" s="10" t="e">
        <f t="array" ref="Q22">INDEX(Resultado!$1:$319,MATCH($B22,Resultado!$N:$N,0),MATCH(Q$1,Resultado!#REF!,0))</f>
        <v>#REF!</v>
      </c>
      <c r="R22" s="10" t="e">
        <f t="array" ref="R22">INDEX(Resultado!$1:$319,MATCH($B22,Resultado!$N:$N,0),MATCH(R$1,Resultado!#REF!,0))</f>
        <v>#REF!</v>
      </c>
      <c r="S22" s="10" t="e">
        <f t="array" ref="S22">INDEX(Resultado!$1:$319,MATCH($B22,Resultado!$N:$N,0),MATCH(S$1,Resultado!#REF!,0))</f>
        <v>#REF!</v>
      </c>
      <c r="T22" s="10" t="e">
        <f t="array" ref="T22">INDEX(Resultado!$1:$319,MATCH($B22,Resultado!$N:$N,0),MATCH(T$1,Resultado!#REF!,0))</f>
        <v>#REF!</v>
      </c>
      <c r="U22" s="10" t="e">
        <f t="array" ref="U22">INDEX(Resultado!$1:$319,MATCH($B22,Resultado!$N:$N,0),MATCH(U$1,Resultado!#REF!,0))</f>
        <v>#REF!</v>
      </c>
      <c r="V22" s="10" t="e">
        <f t="array" ref="V22">INDEX(Resultado!$1:$319,MATCH($B22,Resultado!$N:$N,0),MATCH(V$1,Resultado!#REF!,0))</f>
        <v>#REF!</v>
      </c>
      <c r="W22" s="10" t="e">
        <f t="array" ref="W22">INDEX(Resultado!$1:$319,MATCH($B22,Resultado!$N:$N,0),MATCH(W$1,Resultado!#REF!,0))</f>
        <v>#REF!</v>
      </c>
      <c r="X22" s="10" t="e">
        <f t="array" ref="X22">INDEX(Resultado!$1:$319,MATCH($B22,Resultado!$N:$N,0),MATCH(X$1,Resultado!#REF!,0))</f>
        <v>#REF!</v>
      </c>
      <c r="Y22" s="10" t="e">
        <f t="array" ref="Y22">INDEX(Resultado!$1:$319,MATCH($B22,Resultado!$N:$N,0),MATCH(Y$1,Resultado!#REF!,0))</f>
        <v>#REF!</v>
      </c>
      <c r="Z22" s="10" t="e">
        <f t="array" ref="Z22">INDEX(Resultado!$1:$319,MATCH($B22,Resultado!$N:$N,0),MATCH(Z$1,Resultado!#REF!,0))</f>
        <v>#REF!</v>
      </c>
      <c r="AA22" s="10" t="e">
        <f t="array" ref="AA22">INDEX(Resultado!$1:$319,MATCH($B22,Resultado!$N:$N,0),MATCH(AA$1,Resultado!#REF!,0))</f>
        <v>#REF!</v>
      </c>
      <c r="AB22" s="2">
        <v>0</v>
      </c>
      <c r="AC22" s="2">
        <v>2</v>
      </c>
      <c r="AD22" s="10" t="e">
        <f t="array" ref="AD22">INDEX(Resultado!$1:$319,MATCH($B22,Resultado!$N:$N,0),MATCH(AD$1,Resultado!#REF!,0))</f>
        <v>#REF!</v>
      </c>
      <c r="AE22" s="10" t="e">
        <f t="array" ref="AE22">INDEX(Resultado!$1:$319,MATCH($B22,Resultado!$N:$N,0),MATCH(AE$1,Resultado!#REF!,0))</f>
        <v>#REF!</v>
      </c>
      <c r="AF22" s="10" t="e">
        <f t="array" ref="AF22">INDEX(Resultado!$1:$319,MATCH($B22,Resultado!$N:$N,0),MATCH(AF$1,Resultado!#REF!,0))</f>
        <v>#REF!</v>
      </c>
      <c r="AG22" s="10" t="e">
        <f t="array" ref="AG22">INDEX(Resultado!$1:$319,MATCH($B22,Resultado!$N:$N,0),MATCH(AG$1,Resultado!#REF!,0))</f>
        <v>#REF!</v>
      </c>
      <c r="AH22" s="10" t="e">
        <f t="array" ref="AH22">INDEX(Resultado!$1:$319,MATCH($B22,Resultado!$N:$N,0),MATCH(AH$1,Resultado!#REF!,0))</f>
        <v>#REF!</v>
      </c>
      <c r="AI22" s="10" t="e">
        <f t="array" ref="AI22">INDEX(Resultado!$1:$319,MATCH($B22,Resultado!$N:$N,0),MATCH(AI$1,Resultado!#REF!,0))</f>
        <v>#REF!</v>
      </c>
      <c r="AJ22" s="10" t="e">
        <f t="array" ref="AJ22">INDEX(Resultado!$1:$319,MATCH($B22,Resultado!$N:$N,0),MATCH(AJ$1,Resultado!#REF!,0))</f>
        <v>#REF!</v>
      </c>
      <c r="AK22" s="10" t="e">
        <f t="array" ref="AK22">INDEX(Resultado!$1:$319,MATCH($B22,Resultado!$N:$N,0),MATCH(AK$1,Resultado!#REF!,0))</f>
        <v>#REF!</v>
      </c>
      <c r="AL22" s="2">
        <v>0</v>
      </c>
      <c r="AM22" s="2">
        <v>2</v>
      </c>
      <c r="AN22" s="10" t="e">
        <f t="array" ref="AN22">INDEX(Resultado!$1:$319,MATCH($B22,Resultado!$N:$N,0),MATCH(AN$1,Resultado!#REF!,0))</f>
        <v>#REF!</v>
      </c>
      <c r="AO22" s="10" t="e">
        <f t="array" ref="AO22">INDEX(Resultado!$1:$319,MATCH($B22,Resultado!$N:$N,0),MATCH(AO$1,Resultado!#REF!,0))</f>
        <v>#REF!</v>
      </c>
      <c r="AP22" s="10" t="e">
        <f t="array" ref="AP22">INDEX(Resultado!$1:$319,MATCH($B22,Resultado!$N:$N,0),MATCH(AP$1,Resultado!#REF!,0))</f>
        <v>#REF!</v>
      </c>
      <c r="AQ22" s="10" t="e">
        <f t="array" ref="AQ22">INDEX(Resultado!$1:$319,MATCH($B22,Resultado!$N:$N,0),MATCH(AQ$1,Resultado!#REF!,0))</f>
        <v>#REF!</v>
      </c>
      <c r="AR22" s="10" t="e">
        <f t="array" ref="AR22">INDEX(Resultado!$1:$319,MATCH($B22,Resultado!$N:$N,0),MATCH(AR$1,Resultado!#REF!,0))</f>
        <v>#REF!</v>
      </c>
      <c r="AS22" s="2">
        <v>2</v>
      </c>
      <c r="AT22" s="10" t="e">
        <f t="array" ref="AT22">INDEX(Resultado!$1:$319,MATCH($B22,Resultado!$N:$N,0),MATCH(AT$1,Resultado!#REF!,0))</f>
        <v>#REF!</v>
      </c>
      <c r="AU22" s="10" t="e">
        <f t="array" ref="AU22">INDEX(Resultado!$1:$319,MATCH($B22,Resultado!$N:$N,0),MATCH(AU$1,Resultado!#REF!,0))</f>
        <v>#REF!</v>
      </c>
      <c r="AV22" s="10" t="e">
        <f t="array" ref="AV22">INDEX(Resultado!$1:$319,MATCH($B22,Resultado!$N:$N,0),MATCH(AV$1,Resultado!#REF!,0))</f>
        <v>#REF!</v>
      </c>
      <c r="AW22" s="10" t="e">
        <f t="array" ref="AW22">INDEX(Resultado!$1:$319,MATCH($B22,Resultado!$N:$N,0),MATCH(AW$1,Resultado!#REF!,0))</f>
        <v>#REF!</v>
      </c>
      <c r="AX22" s="10" t="e">
        <f t="array" ref="AX22">INDEX(Resultado!$1:$319,MATCH($B22,Resultado!$N:$N,0),MATCH(AX$1,Resultado!#REF!,0))</f>
        <v>#REF!</v>
      </c>
      <c r="AY22" s="10" t="e">
        <f t="array" ref="AY22">INDEX(Resultado!$1:$319,MATCH($B22,Resultado!$N:$N,0),MATCH(AY$1,Resultado!#REF!,0))</f>
        <v>#REF!</v>
      </c>
      <c r="AZ22" s="10" t="e">
        <f t="array" ref="AZ22">INDEX(Resultado!$1:$319,MATCH($B22,Resultado!$N:$N,0),MATCH(AZ$1,Resultado!#REF!,0))</f>
        <v>#REF!</v>
      </c>
      <c r="BA22" s="10" t="e">
        <f t="array" ref="BA22">INDEX(Resultado!$1:$319,MATCH($B22,Resultado!$N:$N,0),MATCH(BA$1,Resultado!#REF!,0))</f>
        <v>#REF!</v>
      </c>
      <c r="BB22" s="10" t="e">
        <f t="array" ref="BB22">INDEX(Resultado!$1:$319,MATCH($B22,Resultado!$N:$N,0),MATCH(BB$1,Resultado!#REF!,0))</f>
        <v>#REF!</v>
      </c>
      <c r="BC22" s="10" t="e">
        <f t="array" ref="BC22">INDEX(Resultado!$1:$319,MATCH($B22,Resultado!$N:$N,0),MATCH(BC$1,Resultado!#REF!,0))</f>
        <v>#REF!</v>
      </c>
      <c r="BD22" s="10" t="e">
        <f t="array" ref="BD22">INDEX(Resultado!$1:$319,MATCH($B22,Resultado!$N:$N,0),MATCH(BD$1,Resultado!#REF!,0))</f>
        <v>#REF!</v>
      </c>
      <c r="BE22" s="10" t="e">
        <f t="array" ref="BE22">INDEX(Resultado!$1:$319,MATCH($B22,Resultado!$N:$N,0),MATCH(BE$1,Resultado!#REF!,0))</f>
        <v>#REF!</v>
      </c>
      <c r="BF22" s="10" t="e">
        <f t="array" ref="BF22">INDEX(Resultado!$1:$319,MATCH($B22,Resultado!$N:$N,0),MATCH(BF$1,Resultado!#REF!,0))</f>
        <v>#REF!</v>
      </c>
      <c r="BG22" s="10" t="e">
        <f t="array" ref="BG22">INDEX(Resultado!$1:$319,MATCH($B22,Resultado!$N:$N,0),MATCH(BG$1,Resultado!#REF!,0))</f>
        <v>#REF!</v>
      </c>
      <c r="BH22" s="10" t="e">
        <f t="array" ref="BH22">INDEX(Resultado!$1:$319,MATCH($B22,Resultado!$N:$N,0),MATCH(BH$1,Resultado!#REF!,0))</f>
        <v>#REF!</v>
      </c>
      <c r="BI22" s="10" t="e">
        <f t="array" ref="BI22">INDEX(Resultado!$1:$319,MATCH($B22,Resultado!$N:$N,0),MATCH(BI$1,Resultado!#REF!,0))</f>
        <v>#REF!</v>
      </c>
    </row>
    <row r="23" spans="1:61" ht="15.75" customHeight="1" x14ac:dyDescent="0.15">
      <c r="A23" s="2">
        <v>57968143888</v>
      </c>
      <c r="B23" s="2" t="s">
        <v>366</v>
      </c>
      <c r="C23" s="2" t="s">
        <v>365</v>
      </c>
      <c r="D23" s="10" t="e">
        <f t="array" ref="D23">INDEX(Resultado!$1:$319,MATCH($B23,Resultado!$N:$N,0),MATCH(D$1,Resultado!#REF!,0))</f>
        <v>#REF!</v>
      </c>
      <c r="E23" s="2" t="s">
        <v>1837</v>
      </c>
      <c r="F23" s="10" t="e">
        <f t="array" ref="F23">INDEX(Resultado!$1:$319,MATCH($B23,Resultado!$N:$N,0),MATCH(F$1,Resultado!#REF!,0))</f>
        <v>#REF!</v>
      </c>
      <c r="G23" s="10" t="e">
        <f t="array" ref="G23">INDEX(Resultado!$1:$319,MATCH($B23,Resultado!$N:$N,0),MATCH(G$1,Resultado!#REF!,0))</f>
        <v>#REF!</v>
      </c>
      <c r="H23" s="10" t="e">
        <f t="array" ref="H23">INDEX(Resultado!$1:$319,MATCH($B23,Resultado!$N:$N,0),MATCH(H$1,Resultado!#REF!,0))</f>
        <v>#REF!</v>
      </c>
      <c r="I23" s="10" t="e">
        <f t="array" ref="I23">INDEX(Resultado!$1:$319,MATCH($B23,Resultado!$N:$N,0),MATCH(I$1,Resultado!#REF!,0))</f>
        <v>#REF!</v>
      </c>
      <c r="J23" s="10" t="e">
        <f t="array" ref="J23">INDEX(Resultado!$1:$319,MATCH($B23,Resultado!$N:$N,0),MATCH(J$1,Resultado!#REF!,0))</f>
        <v>#REF!</v>
      </c>
      <c r="K23" s="10" t="e">
        <f t="array" ref="K23">INDEX(Resultado!$1:$319,MATCH($B23,Resultado!$N:$N,0),MATCH(K$1,Resultado!#REF!,0))</f>
        <v>#REF!</v>
      </c>
      <c r="L23" s="10" t="e">
        <f t="array" ref="L23">INDEX(Resultado!$1:$319,MATCH($B23,Resultado!$N:$N,0),MATCH(L$1,Resultado!#REF!,0))</f>
        <v>#REF!</v>
      </c>
      <c r="M23" s="10" t="e">
        <f t="array" ref="M23">INDEX(Resultado!$1:$319,MATCH($B23,Resultado!$N:$N,0),MATCH(M$1,Resultado!#REF!,0))</f>
        <v>#REF!</v>
      </c>
      <c r="N23" s="10" t="e">
        <f t="array" ref="N23">INDEX(Resultado!$1:$319,MATCH($B23,Resultado!$N:$N,0),MATCH(N$1,Resultado!#REF!,0))</f>
        <v>#REF!</v>
      </c>
      <c r="O23" s="10" t="e">
        <f t="array" ref="O23">INDEX(Resultado!$1:$319,MATCH($B23,Resultado!$N:$N,0),MATCH(O$1,Resultado!#REF!,0))</f>
        <v>#REF!</v>
      </c>
      <c r="P23" s="10" t="e">
        <f t="array" ref="P23">INDEX(Resultado!$1:$319,MATCH($B23,Resultado!$N:$N,0),MATCH(P$1,Resultado!#REF!,0))</f>
        <v>#REF!</v>
      </c>
      <c r="Q23" s="10" t="e">
        <f t="array" ref="Q23">INDEX(Resultado!$1:$319,MATCH($B23,Resultado!$N:$N,0),MATCH(Q$1,Resultado!#REF!,0))</f>
        <v>#REF!</v>
      </c>
      <c r="R23" s="10" t="e">
        <f t="array" ref="R23">INDEX(Resultado!$1:$319,MATCH($B23,Resultado!$N:$N,0),MATCH(R$1,Resultado!#REF!,0))</f>
        <v>#REF!</v>
      </c>
      <c r="S23" s="10" t="e">
        <f t="array" ref="S23">INDEX(Resultado!$1:$319,MATCH($B23,Resultado!$N:$N,0),MATCH(S$1,Resultado!#REF!,0))</f>
        <v>#REF!</v>
      </c>
      <c r="T23" s="10" t="e">
        <f t="array" ref="T23">INDEX(Resultado!$1:$319,MATCH($B23,Resultado!$N:$N,0),MATCH(T$1,Resultado!#REF!,0))</f>
        <v>#REF!</v>
      </c>
      <c r="U23" s="10" t="e">
        <f t="array" ref="U23">INDEX(Resultado!$1:$319,MATCH($B23,Resultado!$N:$N,0),MATCH(U$1,Resultado!#REF!,0))</f>
        <v>#REF!</v>
      </c>
      <c r="V23" s="10" t="e">
        <f t="array" ref="V23">INDEX(Resultado!$1:$319,MATCH($B23,Resultado!$N:$N,0),MATCH(V$1,Resultado!#REF!,0))</f>
        <v>#REF!</v>
      </c>
      <c r="W23" s="10" t="e">
        <f t="array" ref="W23">INDEX(Resultado!$1:$319,MATCH($B23,Resultado!$N:$N,0),MATCH(W$1,Resultado!#REF!,0))</f>
        <v>#REF!</v>
      </c>
      <c r="X23" s="10" t="e">
        <f t="array" ref="X23">INDEX(Resultado!$1:$319,MATCH($B23,Resultado!$N:$N,0),MATCH(X$1,Resultado!#REF!,0))</f>
        <v>#REF!</v>
      </c>
      <c r="Y23" s="10" t="e">
        <f t="array" ref="Y23">INDEX(Resultado!$1:$319,MATCH($B23,Resultado!$N:$N,0),MATCH(Y$1,Resultado!#REF!,0))</f>
        <v>#REF!</v>
      </c>
      <c r="Z23" s="10" t="e">
        <f t="array" ref="Z23">INDEX(Resultado!$1:$319,MATCH($B23,Resultado!$N:$N,0),MATCH(Z$1,Resultado!#REF!,0))</f>
        <v>#REF!</v>
      </c>
      <c r="AA23" s="10" t="e">
        <f t="array" ref="AA23">INDEX(Resultado!$1:$319,MATCH($B23,Resultado!$N:$N,0),MATCH(AA$1,Resultado!#REF!,0))</f>
        <v>#REF!</v>
      </c>
      <c r="AB23" s="2">
        <v>0</v>
      </c>
      <c r="AC23" s="2">
        <v>2</v>
      </c>
      <c r="AD23" s="10" t="e">
        <f t="array" ref="AD23">INDEX(Resultado!$1:$319,MATCH($B23,Resultado!$N:$N,0),MATCH(AD$1,Resultado!#REF!,0))</f>
        <v>#REF!</v>
      </c>
      <c r="AE23" s="10" t="e">
        <f t="array" ref="AE23">INDEX(Resultado!$1:$319,MATCH($B23,Resultado!$N:$N,0),MATCH(AE$1,Resultado!#REF!,0))</f>
        <v>#REF!</v>
      </c>
      <c r="AF23" s="10" t="e">
        <f t="array" ref="AF23">INDEX(Resultado!$1:$319,MATCH($B23,Resultado!$N:$N,0),MATCH(AF$1,Resultado!#REF!,0))</f>
        <v>#REF!</v>
      </c>
      <c r="AG23" s="10" t="e">
        <f t="array" ref="AG23">INDEX(Resultado!$1:$319,MATCH($B23,Resultado!$N:$N,0),MATCH(AG$1,Resultado!#REF!,0))</f>
        <v>#REF!</v>
      </c>
      <c r="AH23" s="10" t="e">
        <f t="array" ref="AH23">INDEX(Resultado!$1:$319,MATCH($B23,Resultado!$N:$N,0),MATCH(AH$1,Resultado!#REF!,0))</f>
        <v>#REF!</v>
      </c>
      <c r="AI23" s="10" t="e">
        <f t="array" ref="AI23">INDEX(Resultado!$1:$319,MATCH($B23,Resultado!$N:$N,0),MATCH(AI$1,Resultado!#REF!,0))</f>
        <v>#REF!</v>
      </c>
      <c r="AJ23" s="10" t="e">
        <f t="array" ref="AJ23">INDEX(Resultado!$1:$319,MATCH($B23,Resultado!$N:$N,0),MATCH(AJ$1,Resultado!#REF!,0))</f>
        <v>#REF!</v>
      </c>
      <c r="AK23" s="10" t="e">
        <f t="array" ref="AK23">INDEX(Resultado!$1:$319,MATCH($B23,Resultado!$N:$N,0),MATCH(AK$1,Resultado!#REF!,0))</f>
        <v>#REF!</v>
      </c>
      <c r="AL23" s="2">
        <v>0</v>
      </c>
      <c r="AM23" s="2">
        <v>2</v>
      </c>
      <c r="AN23" s="10" t="e">
        <f t="array" ref="AN23">INDEX(Resultado!$1:$319,MATCH($B23,Resultado!$N:$N,0),MATCH(AN$1,Resultado!#REF!,0))</f>
        <v>#REF!</v>
      </c>
      <c r="AO23" s="10" t="e">
        <f t="array" ref="AO23">INDEX(Resultado!$1:$319,MATCH($B23,Resultado!$N:$N,0),MATCH(AO$1,Resultado!#REF!,0))</f>
        <v>#REF!</v>
      </c>
      <c r="AP23" s="10" t="e">
        <f t="array" ref="AP23">INDEX(Resultado!$1:$319,MATCH($B23,Resultado!$N:$N,0),MATCH(AP$1,Resultado!#REF!,0))</f>
        <v>#REF!</v>
      </c>
      <c r="AQ23" s="10" t="e">
        <f t="array" ref="AQ23">INDEX(Resultado!$1:$319,MATCH($B23,Resultado!$N:$N,0),MATCH(AQ$1,Resultado!#REF!,0))</f>
        <v>#REF!</v>
      </c>
      <c r="AR23" s="10" t="e">
        <f t="array" ref="AR23">INDEX(Resultado!$1:$319,MATCH($B23,Resultado!$N:$N,0),MATCH(AR$1,Resultado!#REF!,0))</f>
        <v>#REF!</v>
      </c>
      <c r="AS23" s="2">
        <v>2</v>
      </c>
      <c r="AT23" s="10" t="e">
        <f t="array" ref="AT23">INDEX(Resultado!$1:$319,MATCH($B23,Resultado!$N:$N,0),MATCH(AT$1,Resultado!#REF!,0))</f>
        <v>#REF!</v>
      </c>
      <c r="AU23" s="10" t="e">
        <f t="array" ref="AU23">INDEX(Resultado!$1:$319,MATCH($B23,Resultado!$N:$N,0),MATCH(AU$1,Resultado!#REF!,0))</f>
        <v>#REF!</v>
      </c>
      <c r="AV23" s="10" t="e">
        <f t="array" ref="AV23">INDEX(Resultado!$1:$319,MATCH($B23,Resultado!$N:$N,0),MATCH(AV$1,Resultado!#REF!,0))</f>
        <v>#REF!</v>
      </c>
      <c r="AW23" s="10" t="e">
        <f t="array" ref="AW23">INDEX(Resultado!$1:$319,MATCH($B23,Resultado!$N:$N,0),MATCH(AW$1,Resultado!#REF!,0))</f>
        <v>#REF!</v>
      </c>
      <c r="AX23" s="10" t="e">
        <f t="array" ref="AX23">INDEX(Resultado!$1:$319,MATCH($B23,Resultado!$N:$N,0),MATCH(AX$1,Resultado!#REF!,0))</f>
        <v>#REF!</v>
      </c>
      <c r="AY23" s="10" t="e">
        <f t="array" ref="AY23">INDEX(Resultado!$1:$319,MATCH($B23,Resultado!$N:$N,0),MATCH(AY$1,Resultado!#REF!,0))</f>
        <v>#REF!</v>
      </c>
      <c r="AZ23" s="10" t="e">
        <f t="array" ref="AZ23">INDEX(Resultado!$1:$319,MATCH($B23,Resultado!$N:$N,0),MATCH(AZ$1,Resultado!#REF!,0))</f>
        <v>#REF!</v>
      </c>
      <c r="BA23" s="10" t="e">
        <f t="array" ref="BA23">INDEX(Resultado!$1:$319,MATCH($B23,Resultado!$N:$N,0),MATCH(BA$1,Resultado!#REF!,0))</f>
        <v>#REF!</v>
      </c>
      <c r="BB23" s="10" t="e">
        <f t="array" ref="BB23">INDEX(Resultado!$1:$319,MATCH($B23,Resultado!$N:$N,0),MATCH(BB$1,Resultado!#REF!,0))</f>
        <v>#REF!</v>
      </c>
      <c r="BC23" s="10" t="e">
        <f t="array" ref="BC23">INDEX(Resultado!$1:$319,MATCH($B23,Resultado!$N:$N,0),MATCH(BC$1,Resultado!#REF!,0))</f>
        <v>#REF!</v>
      </c>
      <c r="BD23" s="10" t="e">
        <f t="array" ref="BD23">INDEX(Resultado!$1:$319,MATCH($B23,Resultado!$N:$N,0),MATCH(BD$1,Resultado!#REF!,0))</f>
        <v>#REF!</v>
      </c>
      <c r="BE23" s="10" t="e">
        <f t="array" ref="BE23">INDEX(Resultado!$1:$319,MATCH($B23,Resultado!$N:$N,0),MATCH(BE$1,Resultado!#REF!,0))</f>
        <v>#REF!</v>
      </c>
      <c r="BF23" s="10" t="e">
        <f t="array" ref="BF23">INDEX(Resultado!$1:$319,MATCH($B23,Resultado!$N:$N,0),MATCH(BF$1,Resultado!#REF!,0))</f>
        <v>#REF!</v>
      </c>
      <c r="BG23" s="10" t="e">
        <f t="array" ref="BG23">INDEX(Resultado!$1:$319,MATCH($B23,Resultado!$N:$N,0),MATCH(BG$1,Resultado!#REF!,0))</f>
        <v>#REF!</v>
      </c>
      <c r="BH23" s="10" t="e">
        <f t="array" ref="BH23">INDEX(Resultado!$1:$319,MATCH($B23,Resultado!$N:$N,0),MATCH(BH$1,Resultado!#REF!,0))</f>
        <v>#REF!</v>
      </c>
      <c r="BI23" s="10" t="e">
        <f t="array" ref="BI23">INDEX(Resultado!$1:$319,MATCH($B23,Resultado!$N:$N,0),MATCH(BI$1,Resultado!#REF!,0))</f>
        <v>#REF!</v>
      </c>
    </row>
    <row r="24" spans="1:61" ht="15.75" customHeight="1" x14ac:dyDescent="0.15">
      <c r="A24" s="2">
        <v>23502135878</v>
      </c>
      <c r="B24" s="2" t="s">
        <v>374</v>
      </c>
      <c r="C24" s="2" t="s">
        <v>373</v>
      </c>
      <c r="D24" s="10" t="e">
        <f t="array" ref="D24">INDEX(Resultado!$1:$319,MATCH($B24,Resultado!$N:$N,0),MATCH(D$1,Resultado!#REF!,0))</f>
        <v>#REF!</v>
      </c>
      <c r="E24" s="2" t="s">
        <v>1837</v>
      </c>
      <c r="F24" s="10" t="e">
        <f t="array" ref="F24">INDEX(Resultado!$1:$319,MATCH($B24,Resultado!$N:$N,0),MATCH(F$1,Resultado!#REF!,0))</f>
        <v>#REF!</v>
      </c>
      <c r="G24" s="10" t="e">
        <f t="array" ref="G24">INDEX(Resultado!$1:$319,MATCH($B24,Resultado!$N:$N,0),MATCH(G$1,Resultado!#REF!,0))</f>
        <v>#REF!</v>
      </c>
      <c r="H24" s="10" t="e">
        <f t="array" ref="H24">INDEX(Resultado!$1:$319,MATCH($B24,Resultado!$N:$N,0),MATCH(H$1,Resultado!#REF!,0))</f>
        <v>#REF!</v>
      </c>
      <c r="I24" s="10" t="e">
        <f t="array" ref="I24">INDEX(Resultado!$1:$319,MATCH($B24,Resultado!$N:$N,0),MATCH(I$1,Resultado!#REF!,0))</f>
        <v>#REF!</v>
      </c>
      <c r="J24" s="10" t="e">
        <f t="array" ref="J24">INDEX(Resultado!$1:$319,MATCH($B24,Resultado!$N:$N,0),MATCH(J$1,Resultado!#REF!,0))</f>
        <v>#REF!</v>
      </c>
      <c r="K24" s="10" t="e">
        <f t="array" ref="K24">INDEX(Resultado!$1:$319,MATCH($B24,Resultado!$N:$N,0),MATCH(K$1,Resultado!#REF!,0))</f>
        <v>#REF!</v>
      </c>
      <c r="L24" s="10" t="e">
        <f t="array" ref="L24">INDEX(Resultado!$1:$319,MATCH($B24,Resultado!$N:$N,0),MATCH(L$1,Resultado!#REF!,0))</f>
        <v>#REF!</v>
      </c>
      <c r="M24" s="10" t="e">
        <f t="array" ref="M24">INDEX(Resultado!$1:$319,MATCH($B24,Resultado!$N:$N,0),MATCH(M$1,Resultado!#REF!,0))</f>
        <v>#REF!</v>
      </c>
      <c r="N24" s="10" t="e">
        <f t="array" ref="N24">INDEX(Resultado!$1:$319,MATCH($B24,Resultado!$N:$N,0),MATCH(N$1,Resultado!#REF!,0))</f>
        <v>#REF!</v>
      </c>
      <c r="O24" s="10" t="e">
        <f t="array" ref="O24">INDEX(Resultado!$1:$319,MATCH($B24,Resultado!$N:$N,0),MATCH(O$1,Resultado!#REF!,0))</f>
        <v>#REF!</v>
      </c>
      <c r="P24" s="10" t="e">
        <f t="array" ref="P24">INDEX(Resultado!$1:$319,MATCH($B24,Resultado!$N:$N,0),MATCH(P$1,Resultado!#REF!,0))</f>
        <v>#REF!</v>
      </c>
      <c r="Q24" s="10" t="e">
        <f t="array" ref="Q24">INDEX(Resultado!$1:$319,MATCH($B24,Resultado!$N:$N,0),MATCH(Q$1,Resultado!#REF!,0))</f>
        <v>#REF!</v>
      </c>
      <c r="R24" s="10" t="e">
        <f t="array" ref="R24">INDEX(Resultado!$1:$319,MATCH($B24,Resultado!$N:$N,0),MATCH(R$1,Resultado!#REF!,0))</f>
        <v>#REF!</v>
      </c>
      <c r="S24" s="10" t="e">
        <f t="array" ref="S24">INDEX(Resultado!$1:$319,MATCH($B24,Resultado!$N:$N,0),MATCH(S$1,Resultado!#REF!,0))</f>
        <v>#REF!</v>
      </c>
      <c r="T24" s="10" t="e">
        <f t="array" ref="T24">INDEX(Resultado!$1:$319,MATCH($B24,Resultado!$N:$N,0),MATCH(T$1,Resultado!#REF!,0))</f>
        <v>#REF!</v>
      </c>
      <c r="U24" s="10" t="e">
        <f t="array" ref="U24">INDEX(Resultado!$1:$319,MATCH($B24,Resultado!$N:$N,0),MATCH(U$1,Resultado!#REF!,0))</f>
        <v>#REF!</v>
      </c>
      <c r="V24" s="10" t="e">
        <f t="array" ref="V24">INDEX(Resultado!$1:$319,MATCH($B24,Resultado!$N:$N,0),MATCH(V$1,Resultado!#REF!,0))</f>
        <v>#REF!</v>
      </c>
      <c r="W24" s="10" t="e">
        <f t="array" ref="W24">INDEX(Resultado!$1:$319,MATCH($B24,Resultado!$N:$N,0),MATCH(W$1,Resultado!#REF!,0))</f>
        <v>#REF!</v>
      </c>
      <c r="X24" s="10" t="e">
        <f t="array" ref="X24">INDEX(Resultado!$1:$319,MATCH($B24,Resultado!$N:$N,0),MATCH(X$1,Resultado!#REF!,0))</f>
        <v>#REF!</v>
      </c>
      <c r="Y24" s="10" t="e">
        <f t="array" ref="Y24">INDEX(Resultado!$1:$319,MATCH($B24,Resultado!$N:$N,0),MATCH(Y$1,Resultado!#REF!,0))</f>
        <v>#REF!</v>
      </c>
      <c r="Z24" s="10" t="e">
        <f t="array" ref="Z24">INDEX(Resultado!$1:$319,MATCH($B24,Resultado!$N:$N,0),MATCH(Z$1,Resultado!#REF!,0))</f>
        <v>#REF!</v>
      </c>
      <c r="AA24" s="10" t="e">
        <f t="array" ref="AA24">INDEX(Resultado!$1:$319,MATCH($B24,Resultado!$N:$N,0),MATCH(AA$1,Resultado!#REF!,0))</f>
        <v>#REF!</v>
      </c>
      <c r="AB24" s="2">
        <v>0</v>
      </c>
      <c r="AC24" s="2">
        <v>2</v>
      </c>
      <c r="AD24" s="10" t="e">
        <f t="array" ref="AD24">INDEX(Resultado!$1:$319,MATCH($B24,Resultado!$N:$N,0),MATCH(AD$1,Resultado!#REF!,0))</f>
        <v>#REF!</v>
      </c>
      <c r="AE24" s="10" t="e">
        <f t="array" ref="AE24">INDEX(Resultado!$1:$319,MATCH($B24,Resultado!$N:$N,0),MATCH(AE$1,Resultado!#REF!,0))</f>
        <v>#REF!</v>
      </c>
      <c r="AF24" s="10" t="e">
        <f t="array" ref="AF24">INDEX(Resultado!$1:$319,MATCH($B24,Resultado!$N:$N,0),MATCH(AF$1,Resultado!#REF!,0))</f>
        <v>#REF!</v>
      </c>
      <c r="AG24" s="10" t="e">
        <f t="array" ref="AG24">INDEX(Resultado!$1:$319,MATCH($B24,Resultado!$N:$N,0),MATCH(AG$1,Resultado!#REF!,0))</f>
        <v>#REF!</v>
      </c>
      <c r="AH24" s="10" t="e">
        <f t="array" ref="AH24">INDEX(Resultado!$1:$319,MATCH($B24,Resultado!$N:$N,0),MATCH(AH$1,Resultado!#REF!,0))</f>
        <v>#REF!</v>
      </c>
      <c r="AI24" s="10" t="e">
        <f t="array" ref="AI24">INDEX(Resultado!$1:$319,MATCH($B24,Resultado!$N:$N,0),MATCH(AI$1,Resultado!#REF!,0))</f>
        <v>#REF!</v>
      </c>
      <c r="AJ24" s="10" t="e">
        <f t="array" ref="AJ24">INDEX(Resultado!$1:$319,MATCH($B24,Resultado!$N:$N,0),MATCH(AJ$1,Resultado!#REF!,0))</f>
        <v>#REF!</v>
      </c>
      <c r="AK24" s="10" t="e">
        <f t="array" ref="AK24">INDEX(Resultado!$1:$319,MATCH($B24,Resultado!$N:$N,0),MATCH(AK$1,Resultado!#REF!,0))</f>
        <v>#REF!</v>
      </c>
      <c r="AL24" s="2">
        <v>0</v>
      </c>
      <c r="AM24" s="2">
        <v>2</v>
      </c>
      <c r="AN24" s="10" t="e">
        <f t="array" ref="AN24">INDEX(Resultado!$1:$319,MATCH($B24,Resultado!$N:$N,0),MATCH(AN$1,Resultado!#REF!,0))</f>
        <v>#REF!</v>
      </c>
      <c r="AO24" s="10" t="e">
        <f t="array" ref="AO24">INDEX(Resultado!$1:$319,MATCH($B24,Resultado!$N:$N,0),MATCH(AO$1,Resultado!#REF!,0))</f>
        <v>#REF!</v>
      </c>
      <c r="AP24" s="10" t="e">
        <f t="array" ref="AP24">INDEX(Resultado!$1:$319,MATCH($B24,Resultado!$N:$N,0),MATCH(AP$1,Resultado!#REF!,0))</f>
        <v>#REF!</v>
      </c>
      <c r="AQ24" s="10" t="e">
        <f t="array" ref="AQ24">INDEX(Resultado!$1:$319,MATCH($B24,Resultado!$N:$N,0),MATCH(AQ$1,Resultado!#REF!,0))</f>
        <v>#REF!</v>
      </c>
      <c r="AR24" s="10" t="e">
        <f t="array" ref="AR24">INDEX(Resultado!$1:$319,MATCH($B24,Resultado!$N:$N,0),MATCH(AR$1,Resultado!#REF!,0))</f>
        <v>#REF!</v>
      </c>
      <c r="AS24" s="2">
        <v>2</v>
      </c>
      <c r="AT24" s="10" t="e">
        <f t="array" ref="AT24">INDEX(Resultado!$1:$319,MATCH($B24,Resultado!$N:$N,0),MATCH(AT$1,Resultado!#REF!,0))</f>
        <v>#REF!</v>
      </c>
      <c r="AU24" s="10" t="e">
        <f t="array" ref="AU24">INDEX(Resultado!$1:$319,MATCH($B24,Resultado!$N:$N,0),MATCH(AU$1,Resultado!#REF!,0))</f>
        <v>#REF!</v>
      </c>
      <c r="AV24" s="10" t="e">
        <f t="array" ref="AV24">INDEX(Resultado!$1:$319,MATCH($B24,Resultado!$N:$N,0),MATCH(AV$1,Resultado!#REF!,0))</f>
        <v>#REF!</v>
      </c>
      <c r="AW24" s="10" t="e">
        <f t="array" ref="AW24">INDEX(Resultado!$1:$319,MATCH($B24,Resultado!$N:$N,0),MATCH(AW$1,Resultado!#REF!,0))</f>
        <v>#REF!</v>
      </c>
      <c r="AX24" s="10" t="e">
        <f t="array" ref="AX24">INDEX(Resultado!$1:$319,MATCH($B24,Resultado!$N:$N,0),MATCH(AX$1,Resultado!#REF!,0))</f>
        <v>#REF!</v>
      </c>
      <c r="AY24" s="10" t="e">
        <f t="array" ref="AY24">INDEX(Resultado!$1:$319,MATCH($B24,Resultado!$N:$N,0),MATCH(AY$1,Resultado!#REF!,0))</f>
        <v>#REF!</v>
      </c>
      <c r="AZ24" s="10" t="e">
        <f t="array" ref="AZ24">INDEX(Resultado!$1:$319,MATCH($B24,Resultado!$N:$N,0),MATCH(AZ$1,Resultado!#REF!,0))</f>
        <v>#REF!</v>
      </c>
      <c r="BA24" s="10" t="e">
        <f t="array" ref="BA24">INDEX(Resultado!$1:$319,MATCH($B24,Resultado!$N:$N,0),MATCH(BA$1,Resultado!#REF!,0))</f>
        <v>#REF!</v>
      </c>
      <c r="BB24" s="10" t="e">
        <f t="array" ref="BB24">INDEX(Resultado!$1:$319,MATCH($B24,Resultado!$N:$N,0),MATCH(BB$1,Resultado!#REF!,0))</f>
        <v>#REF!</v>
      </c>
      <c r="BC24" s="10" t="e">
        <f t="array" ref="BC24">INDEX(Resultado!$1:$319,MATCH($B24,Resultado!$N:$N,0),MATCH(BC$1,Resultado!#REF!,0))</f>
        <v>#REF!</v>
      </c>
      <c r="BD24" s="10" t="e">
        <f t="array" ref="BD24">INDEX(Resultado!$1:$319,MATCH($B24,Resultado!$N:$N,0),MATCH(BD$1,Resultado!#REF!,0))</f>
        <v>#REF!</v>
      </c>
      <c r="BE24" s="10" t="e">
        <f t="array" ref="BE24">INDEX(Resultado!$1:$319,MATCH($B24,Resultado!$N:$N,0),MATCH(BE$1,Resultado!#REF!,0))</f>
        <v>#REF!</v>
      </c>
      <c r="BF24" s="10" t="e">
        <f t="array" ref="BF24">INDEX(Resultado!$1:$319,MATCH($B24,Resultado!$N:$N,0),MATCH(BF$1,Resultado!#REF!,0))</f>
        <v>#REF!</v>
      </c>
      <c r="BG24" s="10" t="e">
        <f t="array" ref="BG24">INDEX(Resultado!$1:$319,MATCH($B24,Resultado!$N:$N,0),MATCH(BG$1,Resultado!#REF!,0))</f>
        <v>#REF!</v>
      </c>
      <c r="BH24" s="10" t="e">
        <f t="array" ref="BH24">INDEX(Resultado!$1:$319,MATCH($B24,Resultado!$N:$N,0),MATCH(BH$1,Resultado!#REF!,0))</f>
        <v>#REF!</v>
      </c>
      <c r="BI24" s="10" t="e">
        <f t="array" ref="BI24">INDEX(Resultado!$1:$319,MATCH($B24,Resultado!$N:$N,0),MATCH(BI$1,Resultado!#REF!,0))</f>
        <v>#REF!</v>
      </c>
    </row>
    <row r="25" spans="1:61" ht="15.75" customHeight="1" x14ac:dyDescent="0.15">
      <c r="A25" s="2">
        <v>49424191820</v>
      </c>
      <c r="B25" s="2" t="s">
        <v>386</v>
      </c>
      <c r="C25" s="2" t="s">
        <v>385</v>
      </c>
      <c r="D25" s="10" t="e">
        <f t="array" ref="D25">INDEX(Resultado!$1:$319,MATCH($B25,Resultado!$N:$N,0),MATCH(D$1,Resultado!#REF!,0))</f>
        <v>#REF!</v>
      </c>
      <c r="E25" s="2" t="s">
        <v>1837</v>
      </c>
      <c r="F25" s="10" t="e">
        <f t="array" ref="F25">INDEX(Resultado!$1:$319,MATCH($B25,Resultado!$N:$N,0),MATCH(F$1,Resultado!#REF!,0))</f>
        <v>#REF!</v>
      </c>
      <c r="G25" s="10" t="e">
        <f t="array" ref="G25">INDEX(Resultado!$1:$319,MATCH($B25,Resultado!$N:$N,0),MATCH(G$1,Resultado!#REF!,0))</f>
        <v>#REF!</v>
      </c>
      <c r="H25" s="10" t="e">
        <f t="array" ref="H25">INDEX(Resultado!$1:$319,MATCH($B25,Resultado!$N:$N,0),MATCH(H$1,Resultado!#REF!,0))</f>
        <v>#REF!</v>
      </c>
      <c r="I25" s="10" t="e">
        <f t="array" ref="I25">INDEX(Resultado!$1:$319,MATCH($B25,Resultado!$N:$N,0),MATCH(I$1,Resultado!#REF!,0))</f>
        <v>#REF!</v>
      </c>
      <c r="J25" s="10" t="e">
        <f t="array" ref="J25">INDEX(Resultado!$1:$319,MATCH($B25,Resultado!$N:$N,0),MATCH(J$1,Resultado!#REF!,0))</f>
        <v>#REF!</v>
      </c>
      <c r="K25" s="10" t="e">
        <f t="array" ref="K25">INDEX(Resultado!$1:$319,MATCH($B25,Resultado!$N:$N,0),MATCH(K$1,Resultado!#REF!,0))</f>
        <v>#REF!</v>
      </c>
      <c r="L25" s="10" t="e">
        <f t="array" ref="L25">INDEX(Resultado!$1:$319,MATCH($B25,Resultado!$N:$N,0),MATCH(L$1,Resultado!#REF!,0))</f>
        <v>#REF!</v>
      </c>
      <c r="M25" s="10" t="e">
        <f t="array" ref="M25">INDEX(Resultado!$1:$319,MATCH($B25,Resultado!$N:$N,0),MATCH(M$1,Resultado!#REF!,0))</f>
        <v>#REF!</v>
      </c>
      <c r="N25" s="10" t="e">
        <f t="array" ref="N25">INDEX(Resultado!$1:$319,MATCH($B25,Resultado!$N:$N,0),MATCH(N$1,Resultado!#REF!,0))</f>
        <v>#REF!</v>
      </c>
      <c r="O25" s="10" t="e">
        <f t="array" ref="O25">INDEX(Resultado!$1:$319,MATCH($B25,Resultado!$N:$N,0),MATCH(O$1,Resultado!#REF!,0))</f>
        <v>#REF!</v>
      </c>
      <c r="P25" s="10" t="e">
        <f t="array" ref="P25">INDEX(Resultado!$1:$319,MATCH($B25,Resultado!$N:$N,0),MATCH(P$1,Resultado!#REF!,0))</f>
        <v>#REF!</v>
      </c>
      <c r="Q25" s="10" t="e">
        <f t="array" ref="Q25">INDEX(Resultado!$1:$319,MATCH($B25,Resultado!$N:$N,0),MATCH(Q$1,Resultado!#REF!,0))</f>
        <v>#REF!</v>
      </c>
      <c r="R25" s="10" t="e">
        <f t="array" ref="R25">INDEX(Resultado!$1:$319,MATCH($B25,Resultado!$N:$N,0),MATCH(R$1,Resultado!#REF!,0))</f>
        <v>#REF!</v>
      </c>
      <c r="S25" s="10" t="e">
        <f t="array" ref="S25">INDEX(Resultado!$1:$319,MATCH($B25,Resultado!$N:$N,0),MATCH(S$1,Resultado!#REF!,0))</f>
        <v>#REF!</v>
      </c>
      <c r="T25" s="10" t="e">
        <f t="array" ref="T25">INDEX(Resultado!$1:$319,MATCH($B25,Resultado!$N:$N,0),MATCH(T$1,Resultado!#REF!,0))</f>
        <v>#REF!</v>
      </c>
      <c r="U25" s="10" t="e">
        <f t="array" ref="U25">INDEX(Resultado!$1:$319,MATCH($B25,Resultado!$N:$N,0),MATCH(U$1,Resultado!#REF!,0))</f>
        <v>#REF!</v>
      </c>
      <c r="V25" s="10" t="e">
        <f t="array" ref="V25">INDEX(Resultado!$1:$319,MATCH($B25,Resultado!$N:$N,0),MATCH(V$1,Resultado!#REF!,0))</f>
        <v>#REF!</v>
      </c>
      <c r="W25" s="10" t="e">
        <f t="array" ref="W25">INDEX(Resultado!$1:$319,MATCH($B25,Resultado!$N:$N,0),MATCH(W$1,Resultado!#REF!,0))</f>
        <v>#REF!</v>
      </c>
      <c r="X25" s="10" t="e">
        <f t="array" ref="X25">INDEX(Resultado!$1:$319,MATCH($B25,Resultado!$N:$N,0),MATCH(X$1,Resultado!#REF!,0))</f>
        <v>#REF!</v>
      </c>
      <c r="Y25" s="10" t="e">
        <f t="array" ref="Y25">INDEX(Resultado!$1:$319,MATCH($B25,Resultado!$N:$N,0),MATCH(Y$1,Resultado!#REF!,0))</f>
        <v>#REF!</v>
      </c>
      <c r="Z25" s="10" t="e">
        <f t="array" ref="Z25">INDEX(Resultado!$1:$319,MATCH($B25,Resultado!$N:$N,0),MATCH(Z$1,Resultado!#REF!,0))</f>
        <v>#REF!</v>
      </c>
      <c r="AA25" s="10" t="e">
        <f t="array" ref="AA25">INDEX(Resultado!$1:$319,MATCH($B25,Resultado!$N:$N,0),MATCH(AA$1,Resultado!#REF!,0))</f>
        <v>#REF!</v>
      </c>
      <c r="AB25" s="2">
        <v>0</v>
      </c>
      <c r="AC25" s="2">
        <v>2</v>
      </c>
      <c r="AD25" s="10" t="e">
        <f t="array" ref="AD25">INDEX(Resultado!$1:$319,MATCH($B25,Resultado!$N:$N,0),MATCH(AD$1,Resultado!#REF!,0))</f>
        <v>#REF!</v>
      </c>
      <c r="AE25" s="10" t="e">
        <f t="array" ref="AE25">INDEX(Resultado!$1:$319,MATCH($B25,Resultado!$N:$N,0),MATCH(AE$1,Resultado!#REF!,0))</f>
        <v>#REF!</v>
      </c>
      <c r="AF25" s="10" t="e">
        <f t="array" ref="AF25">INDEX(Resultado!$1:$319,MATCH($B25,Resultado!$N:$N,0),MATCH(AF$1,Resultado!#REF!,0))</f>
        <v>#REF!</v>
      </c>
      <c r="AG25" s="10" t="e">
        <f t="array" ref="AG25">INDEX(Resultado!$1:$319,MATCH($B25,Resultado!$N:$N,0),MATCH(AG$1,Resultado!#REF!,0))</f>
        <v>#REF!</v>
      </c>
      <c r="AH25" s="10" t="e">
        <f t="array" ref="AH25">INDEX(Resultado!$1:$319,MATCH($B25,Resultado!$N:$N,0),MATCH(AH$1,Resultado!#REF!,0))</f>
        <v>#REF!</v>
      </c>
      <c r="AI25" s="10" t="e">
        <f t="array" ref="AI25">INDEX(Resultado!$1:$319,MATCH($B25,Resultado!$N:$N,0),MATCH(AI$1,Resultado!#REF!,0))</f>
        <v>#REF!</v>
      </c>
      <c r="AJ25" s="10" t="e">
        <f t="array" ref="AJ25">INDEX(Resultado!$1:$319,MATCH($B25,Resultado!$N:$N,0),MATCH(AJ$1,Resultado!#REF!,0))</f>
        <v>#REF!</v>
      </c>
      <c r="AK25" s="10" t="e">
        <f t="array" ref="AK25">INDEX(Resultado!$1:$319,MATCH($B25,Resultado!$N:$N,0),MATCH(AK$1,Resultado!#REF!,0))</f>
        <v>#REF!</v>
      </c>
      <c r="AL25" s="2">
        <v>0</v>
      </c>
      <c r="AM25" s="2">
        <v>2</v>
      </c>
      <c r="AN25" s="10" t="e">
        <f t="array" ref="AN25">INDEX(Resultado!$1:$319,MATCH($B25,Resultado!$N:$N,0),MATCH(AN$1,Resultado!#REF!,0))</f>
        <v>#REF!</v>
      </c>
      <c r="AO25" s="10" t="e">
        <f t="array" ref="AO25">INDEX(Resultado!$1:$319,MATCH($B25,Resultado!$N:$N,0),MATCH(AO$1,Resultado!#REF!,0))</f>
        <v>#REF!</v>
      </c>
      <c r="AP25" s="10" t="e">
        <f t="array" ref="AP25">INDEX(Resultado!$1:$319,MATCH($B25,Resultado!$N:$N,0),MATCH(AP$1,Resultado!#REF!,0))</f>
        <v>#REF!</v>
      </c>
      <c r="AQ25" s="10" t="e">
        <f t="array" ref="AQ25">INDEX(Resultado!$1:$319,MATCH($B25,Resultado!$N:$N,0),MATCH(AQ$1,Resultado!#REF!,0))</f>
        <v>#REF!</v>
      </c>
      <c r="AR25" s="10" t="e">
        <f t="array" ref="AR25">INDEX(Resultado!$1:$319,MATCH($B25,Resultado!$N:$N,0),MATCH(AR$1,Resultado!#REF!,0))</f>
        <v>#REF!</v>
      </c>
      <c r="AS25" s="2">
        <v>2</v>
      </c>
      <c r="AT25" s="10" t="e">
        <f t="array" ref="AT25">INDEX(Resultado!$1:$319,MATCH($B25,Resultado!$N:$N,0),MATCH(AT$1,Resultado!#REF!,0))</f>
        <v>#REF!</v>
      </c>
      <c r="AU25" s="10" t="e">
        <f t="array" ref="AU25">INDEX(Resultado!$1:$319,MATCH($B25,Resultado!$N:$N,0),MATCH(AU$1,Resultado!#REF!,0))</f>
        <v>#REF!</v>
      </c>
      <c r="AV25" s="10" t="e">
        <f t="array" ref="AV25">INDEX(Resultado!$1:$319,MATCH($B25,Resultado!$N:$N,0),MATCH(AV$1,Resultado!#REF!,0))</f>
        <v>#REF!</v>
      </c>
      <c r="AW25" s="10" t="e">
        <f t="array" ref="AW25">INDEX(Resultado!$1:$319,MATCH($B25,Resultado!$N:$N,0),MATCH(AW$1,Resultado!#REF!,0))</f>
        <v>#REF!</v>
      </c>
      <c r="AX25" s="10" t="e">
        <f t="array" ref="AX25">INDEX(Resultado!$1:$319,MATCH($B25,Resultado!$N:$N,0),MATCH(AX$1,Resultado!#REF!,0))</f>
        <v>#REF!</v>
      </c>
      <c r="AY25" s="10" t="e">
        <f t="array" ref="AY25">INDEX(Resultado!$1:$319,MATCH($B25,Resultado!$N:$N,0),MATCH(AY$1,Resultado!#REF!,0))</f>
        <v>#REF!</v>
      </c>
      <c r="AZ25" s="10" t="e">
        <f t="array" ref="AZ25">INDEX(Resultado!$1:$319,MATCH($B25,Resultado!$N:$N,0),MATCH(AZ$1,Resultado!#REF!,0))</f>
        <v>#REF!</v>
      </c>
      <c r="BA25" s="10" t="e">
        <f t="array" ref="BA25">INDEX(Resultado!$1:$319,MATCH($B25,Resultado!$N:$N,0),MATCH(BA$1,Resultado!#REF!,0))</f>
        <v>#REF!</v>
      </c>
      <c r="BB25" s="10" t="e">
        <f t="array" ref="BB25">INDEX(Resultado!$1:$319,MATCH($B25,Resultado!$N:$N,0),MATCH(BB$1,Resultado!#REF!,0))</f>
        <v>#REF!</v>
      </c>
      <c r="BC25" s="10" t="e">
        <f t="array" ref="BC25">INDEX(Resultado!$1:$319,MATCH($B25,Resultado!$N:$N,0),MATCH(BC$1,Resultado!#REF!,0))</f>
        <v>#REF!</v>
      </c>
      <c r="BD25" s="10" t="e">
        <f t="array" ref="BD25">INDEX(Resultado!$1:$319,MATCH($B25,Resultado!$N:$N,0),MATCH(BD$1,Resultado!#REF!,0))</f>
        <v>#REF!</v>
      </c>
      <c r="BE25" s="10" t="e">
        <f t="array" ref="BE25">INDEX(Resultado!$1:$319,MATCH($B25,Resultado!$N:$N,0),MATCH(BE$1,Resultado!#REF!,0))</f>
        <v>#REF!</v>
      </c>
      <c r="BF25" s="10" t="e">
        <f t="array" ref="BF25">INDEX(Resultado!$1:$319,MATCH($B25,Resultado!$N:$N,0),MATCH(BF$1,Resultado!#REF!,0))</f>
        <v>#REF!</v>
      </c>
      <c r="BG25" s="10" t="e">
        <f t="array" ref="BG25">INDEX(Resultado!$1:$319,MATCH($B25,Resultado!$N:$N,0),MATCH(BG$1,Resultado!#REF!,0))</f>
        <v>#REF!</v>
      </c>
      <c r="BH25" s="10" t="e">
        <f t="array" ref="BH25">INDEX(Resultado!$1:$319,MATCH($B25,Resultado!$N:$N,0),MATCH(BH$1,Resultado!#REF!,0))</f>
        <v>#REF!</v>
      </c>
      <c r="BI25" s="10" t="e">
        <f t="array" ref="BI25">INDEX(Resultado!$1:$319,MATCH($B25,Resultado!$N:$N,0),MATCH(BI$1,Resultado!#REF!,0))</f>
        <v>#REF!</v>
      </c>
    </row>
    <row r="26" spans="1:61" ht="15.75" customHeight="1" x14ac:dyDescent="0.15">
      <c r="A26" s="8" t="s">
        <v>397</v>
      </c>
      <c r="B26" s="2" t="s">
        <v>396</v>
      </c>
      <c r="C26" s="2" t="s">
        <v>395</v>
      </c>
      <c r="D26" s="10" t="e">
        <f t="array" ref="D26">INDEX(Resultado!$1:$319,MATCH($B26,Resultado!$N:$N,0),MATCH(D$1,Resultado!#REF!,0))</f>
        <v>#REF!</v>
      </c>
      <c r="E26" s="2" t="s">
        <v>1837</v>
      </c>
      <c r="F26" s="10" t="e">
        <f t="array" ref="F26">INDEX(Resultado!$1:$319,MATCH($B26,Resultado!$N:$N,0),MATCH(F$1,Resultado!#REF!,0))</f>
        <v>#REF!</v>
      </c>
      <c r="G26" s="10" t="e">
        <f t="array" ref="G26">INDEX(Resultado!$1:$319,MATCH($B26,Resultado!$N:$N,0),MATCH(G$1,Resultado!#REF!,0))</f>
        <v>#REF!</v>
      </c>
      <c r="H26" s="10" t="e">
        <f t="array" ref="H26">INDEX(Resultado!$1:$319,MATCH($B26,Resultado!$N:$N,0),MATCH(H$1,Resultado!#REF!,0))</f>
        <v>#REF!</v>
      </c>
      <c r="I26" s="10" t="e">
        <f t="array" ref="I26">INDEX(Resultado!$1:$319,MATCH($B26,Resultado!$N:$N,0),MATCH(I$1,Resultado!#REF!,0))</f>
        <v>#REF!</v>
      </c>
      <c r="J26" s="10" t="e">
        <f t="array" ref="J26">INDEX(Resultado!$1:$319,MATCH($B26,Resultado!$N:$N,0),MATCH(J$1,Resultado!#REF!,0))</f>
        <v>#REF!</v>
      </c>
      <c r="K26" s="10" t="e">
        <f t="array" ref="K26">INDEX(Resultado!$1:$319,MATCH($B26,Resultado!$N:$N,0),MATCH(K$1,Resultado!#REF!,0))</f>
        <v>#REF!</v>
      </c>
      <c r="L26" s="10" t="e">
        <f t="array" ref="L26">INDEX(Resultado!$1:$319,MATCH($B26,Resultado!$N:$N,0),MATCH(L$1,Resultado!#REF!,0))</f>
        <v>#REF!</v>
      </c>
      <c r="M26" s="10" t="e">
        <f t="array" ref="M26">INDEX(Resultado!$1:$319,MATCH($B26,Resultado!$N:$N,0),MATCH(M$1,Resultado!#REF!,0))</f>
        <v>#REF!</v>
      </c>
      <c r="N26" s="10" t="e">
        <f t="array" ref="N26">INDEX(Resultado!$1:$319,MATCH($B26,Resultado!$N:$N,0),MATCH(N$1,Resultado!#REF!,0))</f>
        <v>#REF!</v>
      </c>
      <c r="O26" s="10" t="e">
        <f t="array" ref="O26">INDEX(Resultado!$1:$319,MATCH($B26,Resultado!$N:$N,0),MATCH(O$1,Resultado!#REF!,0))</f>
        <v>#REF!</v>
      </c>
      <c r="P26" s="10" t="e">
        <f t="array" ref="P26">INDEX(Resultado!$1:$319,MATCH($B26,Resultado!$N:$N,0),MATCH(P$1,Resultado!#REF!,0))</f>
        <v>#REF!</v>
      </c>
      <c r="Q26" s="10" t="e">
        <f t="array" ref="Q26">INDEX(Resultado!$1:$319,MATCH($B26,Resultado!$N:$N,0),MATCH(Q$1,Resultado!#REF!,0))</f>
        <v>#REF!</v>
      </c>
      <c r="R26" s="10" t="e">
        <f t="array" ref="R26">INDEX(Resultado!$1:$319,MATCH($B26,Resultado!$N:$N,0),MATCH(R$1,Resultado!#REF!,0))</f>
        <v>#REF!</v>
      </c>
      <c r="S26" s="10" t="e">
        <f t="array" ref="S26">INDEX(Resultado!$1:$319,MATCH($B26,Resultado!$N:$N,0),MATCH(S$1,Resultado!#REF!,0))</f>
        <v>#REF!</v>
      </c>
      <c r="T26" s="10" t="e">
        <f t="array" ref="T26">INDEX(Resultado!$1:$319,MATCH($B26,Resultado!$N:$N,0),MATCH(T$1,Resultado!#REF!,0))</f>
        <v>#REF!</v>
      </c>
      <c r="U26" s="10" t="e">
        <f t="array" ref="U26">INDEX(Resultado!$1:$319,MATCH($B26,Resultado!$N:$N,0),MATCH(U$1,Resultado!#REF!,0))</f>
        <v>#REF!</v>
      </c>
      <c r="V26" s="10" t="e">
        <f t="array" ref="V26">INDEX(Resultado!$1:$319,MATCH($B26,Resultado!$N:$N,0),MATCH(V$1,Resultado!#REF!,0))</f>
        <v>#REF!</v>
      </c>
      <c r="W26" s="10" t="e">
        <f t="array" ref="W26">INDEX(Resultado!$1:$319,MATCH($B26,Resultado!$N:$N,0),MATCH(W$1,Resultado!#REF!,0))</f>
        <v>#REF!</v>
      </c>
      <c r="X26" s="10" t="e">
        <f t="array" ref="X26">INDEX(Resultado!$1:$319,MATCH($B26,Resultado!$N:$N,0),MATCH(X$1,Resultado!#REF!,0))</f>
        <v>#REF!</v>
      </c>
      <c r="Y26" s="10" t="e">
        <f t="array" ref="Y26">INDEX(Resultado!$1:$319,MATCH($B26,Resultado!$N:$N,0),MATCH(Y$1,Resultado!#REF!,0))</f>
        <v>#REF!</v>
      </c>
      <c r="Z26" s="10" t="e">
        <f t="array" ref="Z26">INDEX(Resultado!$1:$319,MATCH($B26,Resultado!$N:$N,0),MATCH(Z$1,Resultado!#REF!,0))</f>
        <v>#REF!</v>
      </c>
      <c r="AA26" s="10" t="e">
        <f t="array" ref="AA26">INDEX(Resultado!$1:$319,MATCH($B26,Resultado!$N:$N,0),MATCH(AA$1,Resultado!#REF!,0))</f>
        <v>#REF!</v>
      </c>
      <c r="AB26" s="2">
        <v>0</v>
      </c>
      <c r="AC26" s="2">
        <v>2</v>
      </c>
      <c r="AD26" s="10" t="e">
        <f t="array" ref="AD26">INDEX(Resultado!$1:$319,MATCH($B26,Resultado!$N:$N,0),MATCH(AD$1,Resultado!#REF!,0))</f>
        <v>#REF!</v>
      </c>
      <c r="AE26" s="10" t="e">
        <f t="array" ref="AE26">INDEX(Resultado!$1:$319,MATCH($B26,Resultado!$N:$N,0),MATCH(AE$1,Resultado!#REF!,0))</f>
        <v>#REF!</v>
      </c>
      <c r="AF26" s="10" t="e">
        <f t="array" ref="AF26">INDEX(Resultado!$1:$319,MATCH($B26,Resultado!$N:$N,0),MATCH(AF$1,Resultado!#REF!,0))</f>
        <v>#REF!</v>
      </c>
      <c r="AG26" s="10" t="e">
        <f t="array" ref="AG26">INDEX(Resultado!$1:$319,MATCH($B26,Resultado!$N:$N,0),MATCH(AG$1,Resultado!#REF!,0))</f>
        <v>#REF!</v>
      </c>
      <c r="AH26" s="10" t="e">
        <f t="array" ref="AH26">INDEX(Resultado!$1:$319,MATCH($B26,Resultado!$N:$N,0),MATCH(AH$1,Resultado!#REF!,0))</f>
        <v>#REF!</v>
      </c>
      <c r="AI26" s="10" t="e">
        <f t="array" ref="AI26">INDEX(Resultado!$1:$319,MATCH($B26,Resultado!$N:$N,0),MATCH(AI$1,Resultado!#REF!,0))</f>
        <v>#REF!</v>
      </c>
      <c r="AJ26" s="10" t="e">
        <f t="array" ref="AJ26">INDEX(Resultado!$1:$319,MATCH($B26,Resultado!$N:$N,0),MATCH(AJ$1,Resultado!#REF!,0))</f>
        <v>#REF!</v>
      </c>
      <c r="AK26" s="10" t="e">
        <f t="array" ref="AK26">INDEX(Resultado!$1:$319,MATCH($B26,Resultado!$N:$N,0),MATCH(AK$1,Resultado!#REF!,0))</f>
        <v>#REF!</v>
      </c>
      <c r="AL26" s="2">
        <v>0</v>
      </c>
      <c r="AM26" s="2">
        <v>2</v>
      </c>
      <c r="AN26" s="10" t="e">
        <f t="array" ref="AN26">INDEX(Resultado!$1:$319,MATCH($B26,Resultado!$N:$N,0),MATCH(AN$1,Resultado!#REF!,0))</f>
        <v>#REF!</v>
      </c>
      <c r="AO26" s="10" t="e">
        <f t="array" ref="AO26">INDEX(Resultado!$1:$319,MATCH($B26,Resultado!$N:$N,0),MATCH(AO$1,Resultado!#REF!,0))</f>
        <v>#REF!</v>
      </c>
      <c r="AP26" s="10" t="e">
        <f t="array" ref="AP26">INDEX(Resultado!$1:$319,MATCH($B26,Resultado!$N:$N,0),MATCH(AP$1,Resultado!#REF!,0))</f>
        <v>#REF!</v>
      </c>
      <c r="AQ26" s="10" t="e">
        <f t="array" ref="AQ26">INDEX(Resultado!$1:$319,MATCH($B26,Resultado!$N:$N,0),MATCH(AQ$1,Resultado!#REF!,0))</f>
        <v>#REF!</v>
      </c>
      <c r="AR26" s="10" t="e">
        <f t="array" ref="AR26">INDEX(Resultado!$1:$319,MATCH($B26,Resultado!$N:$N,0),MATCH(AR$1,Resultado!#REF!,0))</f>
        <v>#REF!</v>
      </c>
      <c r="AS26" s="2">
        <v>2</v>
      </c>
      <c r="AT26" s="10" t="e">
        <f t="array" ref="AT26">INDEX(Resultado!$1:$319,MATCH($B26,Resultado!$N:$N,0),MATCH(AT$1,Resultado!#REF!,0))</f>
        <v>#REF!</v>
      </c>
      <c r="AU26" s="10" t="e">
        <f t="array" ref="AU26">INDEX(Resultado!$1:$319,MATCH($B26,Resultado!$N:$N,0),MATCH(AU$1,Resultado!#REF!,0))</f>
        <v>#REF!</v>
      </c>
      <c r="AV26" s="10" t="e">
        <f t="array" ref="AV26">INDEX(Resultado!$1:$319,MATCH($B26,Resultado!$N:$N,0),MATCH(AV$1,Resultado!#REF!,0))</f>
        <v>#REF!</v>
      </c>
      <c r="AW26" s="10" t="e">
        <f t="array" ref="AW26">INDEX(Resultado!$1:$319,MATCH($B26,Resultado!$N:$N,0),MATCH(AW$1,Resultado!#REF!,0))</f>
        <v>#REF!</v>
      </c>
      <c r="AX26" s="10" t="e">
        <f t="array" ref="AX26">INDEX(Resultado!$1:$319,MATCH($B26,Resultado!$N:$N,0),MATCH(AX$1,Resultado!#REF!,0))</f>
        <v>#REF!</v>
      </c>
      <c r="AY26" s="10" t="e">
        <f t="array" ref="AY26">INDEX(Resultado!$1:$319,MATCH($B26,Resultado!$N:$N,0),MATCH(AY$1,Resultado!#REF!,0))</f>
        <v>#REF!</v>
      </c>
      <c r="AZ26" s="10" t="e">
        <f t="array" ref="AZ26">INDEX(Resultado!$1:$319,MATCH($B26,Resultado!$N:$N,0),MATCH(AZ$1,Resultado!#REF!,0))</f>
        <v>#REF!</v>
      </c>
      <c r="BA26" s="10" t="e">
        <f t="array" ref="BA26">INDEX(Resultado!$1:$319,MATCH($B26,Resultado!$N:$N,0),MATCH(BA$1,Resultado!#REF!,0))</f>
        <v>#REF!</v>
      </c>
      <c r="BB26" s="10" t="e">
        <f t="array" ref="BB26">INDEX(Resultado!$1:$319,MATCH($B26,Resultado!$N:$N,0),MATCH(BB$1,Resultado!#REF!,0))</f>
        <v>#REF!</v>
      </c>
      <c r="BC26" s="10" t="e">
        <f t="array" ref="BC26">INDEX(Resultado!$1:$319,MATCH($B26,Resultado!$N:$N,0),MATCH(BC$1,Resultado!#REF!,0))</f>
        <v>#REF!</v>
      </c>
      <c r="BD26" s="10" t="e">
        <f t="array" ref="BD26">INDEX(Resultado!$1:$319,MATCH($B26,Resultado!$N:$N,0),MATCH(BD$1,Resultado!#REF!,0))</f>
        <v>#REF!</v>
      </c>
      <c r="BE26" s="10" t="e">
        <f t="array" ref="BE26">INDEX(Resultado!$1:$319,MATCH($B26,Resultado!$N:$N,0),MATCH(BE$1,Resultado!#REF!,0))</f>
        <v>#REF!</v>
      </c>
      <c r="BF26" s="10" t="e">
        <f t="array" ref="BF26">INDEX(Resultado!$1:$319,MATCH($B26,Resultado!$N:$N,0),MATCH(BF$1,Resultado!#REF!,0))</f>
        <v>#REF!</v>
      </c>
      <c r="BG26" s="10" t="e">
        <f t="array" ref="BG26">INDEX(Resultado!$1:$319,MATCH($B26,Resultado!$N:$N,0),MATCH(BG$1,Resultado!#REF!,0))</f>
        <v>#REF!</v>
      </c>
      <c r="BH26" s="10" t="e">
        <f t="array" ref="BH26">INDEX(Resultado!$1:$319,MATCH($B26,Resultado!$N:$N,0),MATCH(BH$1,Resultado!#REF!,0))</f>
        <v>#REF!</v>
      </c>
      <c r="BI26" s="10" t="e">
        <f t="array" ref="BI26">INDEX(Resultado!$1:$319,MATCH($B26,Resultado!$N:$N,0),MATCH(BI$1,Resultado!#REF!,0))</f>
        <v>#REF!</v>
      </c>
    </row>
    <row r="27" spans="1:61" ht="15.75" customHeight="1" x14ac:dyDescent="0.15">
      <c r="A27" s="2">
        <v>40028353838</v>
      </c>
      <c r="B27" s="2" t="s">
        <v>405</v>
      </c>
      <c r="C27" s="2" t="s">
        <v>404</v>
      </c>
      <c r="D27" s="10" t="e">
        <f t="array" ref="D27">INDEX(Resultado!$1:$319,MATCH($B27,Resultado!$N:$N,0),MATCH(D$1,Resultado!#REF!,0))</f>
        <v>#REF!</v>
      </c>
      <c r="E27" s="2" t="s">
        <v>1837</v>
      </c>
      <c r="F27" s="10" t="e">
        <f t="array" ref="F27">INDEX(Resultado!$1:$319,MATCH($B27,Resultado!$N:$N,0),MATCH(F$1,Resultado!#REF!,0))</f>
        <v>#REF!</v>
      </c>
      <c r="G27" s="10" t="e">
        <f t="array" ref="G27">INDEX(Resultado!$1:$319,MATCH($B27,Resultado!$N:$N,0),MATCH(G$1,Resultado!#REF!,0))</f>
        <v>#REF!</v>
      </c>
      <c r="H27" s="10" t="e">
        <f t="array" ref="H27">INDEX(Resultado!$1:$319,MATCH($B27,Resultado!$N:$N,0),MATCH(H$1,Resultado!#REF!,0))</f>
        <v>#REF!</v>
      </c>
      <c r="I27" s="10" t="e">
        <f t="array" ref="I27">INDEX(Resultado!$1:$319,MATCH($B27,Resultado!$N:$N,0),MATCH(I$1,Resultado!#REF!,0))</f>
        <v>#REF!</v>
      </c>
      <c r="J27" s="10" t="e">
        <f t="array" ref="J27">INDEX(Resultado!$1:$319,MATCH($B27,Resultado!$N:$N,0),MATCH(J$1,Resultado!#REF!,0))</f>
        <v>#REF!</v>
      </c>
      <c r="K27" s="10" t="e">
        <f t="array" ref="K27">INDEX(Resultado!$1:$319,MATCH($B27,Resultado!$N:$N,0),MATCH(K$1,Resultado!#REF!,0))</f>
        <v>#REF!</v>
      </c>
      <c r="L27" s="10" t="e">
        <f t="array" ref="L27">INDEX(Resultado!$1:$319,MATCH($B27,Resultado!$N:$N,0),MATCH(L$1,Resultado!#REF!,0))</f>
        <v>#REF!</v>
      </c>
      <c r="M27" s="10" t="e">
        <f t="array" ref="M27">INDEX(Resultado!$1:$319,MATCH($B27,Resultado!$N:$N,0),MATCH(M$1,Resultado!#REF!,0))</f>
        <v>#REF!</v>
      </c>
      <c r="N27" s="10" t="e">
        <f t="array" ref="N27">INDEX(Resultado!$1:$319,MATCH($B27,Resultado!$N:$N,0),MATCH(N$1,Resultado!#REF!,0))</f>
        <v>#REF!</v>
      </c>
      <c r="O27" s="10" t="e">
        <f t="array" ref="O27">INDEX(Resultado!$1:$319,MATCH($B27,Resultado!$N:$N,0),MATCH(O$1,Resultado!#REF!,0))</f>
        <v>#REF!</v>
      </c>
      <c r="P27" s="10" t="e">
        <f t="array" ref="P27">INDEX(Resultado!$1:$319,MATCH($B27,Resultado!$N:$N,0),MATCH(P$1,Resultado!#REF!,0))</f>
        <v>#REF!</v>
      </c>
      <c r="Q27" s="10" t="e">
        <f t="array" ref="Q27">INDEX(Resultado!$1:$319,MATCH($B27,Resultado!$N:$N,0),MATCH(Q$1,Resultado!#REF!,0))</f>
        <v>#REF!</v>
      </c>
      <c r="R27" s="10" t="e">
        <f t="array" ref="R27">INDEX(Resultado!$1:$319,MATCH($B27,Resultado!$N:$N,0),MATCH(R$1,Resultado!#REF!,0))</f>
        <v>#REF!</v>
      </c>
      <c r="S27" s="10" t="e">
        <f t="array" ref="S27">INDEX(Resultado!$1:$319,MATCH($B27,Resultado!$N:$N,0),MATCH(S$1,Resultado!#REF!,0))</f>
        <v>#REF!</v>
      </c>
      <c r="T27" s="10" t="e">
        <f t="array" ref="T27">INDEX(Resultado!$1:$319,MATCH($B27,Resultado!$N:$N,0),MATCH(T$1,Resultado!#REF!,0))</f>
        <v>#REF!</v>
      </c>
      <c r="U27" s="10" t="e">
        <f t="array" ref="U27">INDEX(Resultado!$1:$319,MATCH($B27,Resultado!$N:$N,0),MATCH(U$1,Resultado!#REF!,0))</f>
        <v>#REF!</v>
      </c>
      <c r="V27" s="10" t="e">
        <f t="array" ref="V27">INDEX(Resultado!$1:$319,MATCH($B27,Resultado!$N:$N,0),MATCH(V$1,Resultado!#REF!,0))</f>
        <v>#REF!</v>
      </c>
      <c r="W27" s="10" t="e">
        <f t="array" ref="W27">INDEX(Resultado!$1:$319,MATCH($B27,Resultado!$N:$N,0),MATCH(W$1,Resultado!#REF!,0))</f>
        <v>#REF!</v>
      </c>
      <c r="X27" s="10" t="e">
        <f t="array" ref="X27">INDEX(Resultado!$1:$319,MATCH($B27,Resultado!$N:$N,0),MATCH(X$1,Resultado!#REF!,0))</f>
        <v>#REF!</v>
      </c>
      <c r="Y27" s="10" t="e">
        <f t="array" ref="Y27">INDEX(Resultado!$1:$319,MATCH($B27,Resultado!$N:$N,0),MATCH(Y$1,Resultado!#REF!,0))</f>
        <v>#REF!</v>
      </c>
      <c r="Z27" s="10" t="e">
        <f t="array" ref="Z27">INDEX(Resultado!$1:$319,MATCH($B27,Resultado!$N:$N,0),MATCH(Z$1,Resultado!#REF!,0))</f>
        <v>#REF!</v>
      </c>
      <c r="AA27" s="10" t="e">
        <f t="array" ref="AA27">INDEX(Resultado!$1:$319,MATCH($B27,Resultado!$N:$N,0),MATCH(AA$1,Resultado!#REF!,0))</f>
        <v>#REF!</v>
      </c>
      <c r="AB27" s="2">
        <v>0</v>
      </c>
      <c r="AC27" s="2">
        <v>2</v>
      </c>
      <c r="AD27" s="10" t="e">
        <f t="array" ref="AD27">INDEX(Resultado!$1:$319,MATCH($B27,Resultado!$N:$N,0),MATCH(AD$1,Resultado!#REF!,0))</f>
        <v>#REF!</v>
      </c>
      <c r="AE27" s="10" t="e">
        <f t="array" ref="AE27">INDEX(Resultado!$1:$319,MATCH($B27,Resultado!$N:$N,0),MATCH(AE$1,Resultado!#REF!,0))</f>
        <v>#REF!</v>
      </c>
      <c r="AF27" s="10" t="e">
        <f t="array" ref="AF27">INDEX(Resultado!$1:$319,MATCH($B27,Resultado!$N:$N,0),MATCH(AF$1,Resultado!#REF!,0))</f>
        <v>#REF!</v>
      </c>
      <c r="AG27" s="10" t="e">
        <f t="array" ref="AG27">INDEX(Resultado!$1:$319,MATCH($B27,Resultado!$N:$N,0),MATCH(AG$1,Resultado!#REF!,0))</f>
        <v>#REF!</v>
      </c>
      <c r="AH27" s="10" t="e">
        <f t="array" ref="AH27">INDEX(Resultado!$1:$319,MATCH($B27,Resultado!$N:$N,0),MATCH(AH$1,Resultado!#REF!,0))</f>
        <v>#REF!</v>
      </c>
      <c r="AI27" s="10" t="e">
        <f t="array" ref="AI27">INDEX(Resultado!$1:$319,MATCH($B27,Resultado!$N:$N,0),MATCH(AI$1,Resultado!#REF!,0))</f>
        <v>#REF!</v>
      </c>
      <c r="AJ27" s="10" t="e">
        <f t="array" ref="AJ27">INDEX(Resultado!$1:$319,MATCH($B27,Resultado!$N:$N,0),MATCH(AJ$1,Resultado!#REF!,0))</f>
        <v>#REF!</v>
      </c>
      <c r="AK27" s="10" t="e">
        <f t="array" ref="AK27">INDEX(Resultado!$1:$319,MATCH($B27,Resultado!$N:$N,0),MATCH(AK$1,Resultado!#REF!,0))</f>
        <v>#REF!</v>
      </c>
      <c r="AL27" s="2">
        <v>0</v>
      </c>
      <c r="AM27" s="2">
        <v>2</v>
      </c>
      <c r="AN27" s="10" t="e">
        <f t="array" ref="AN27">INDEX(Resultado!$1:$319,MATCH($B27,Resultado!$N:$N,0),MATCH(AN$1,Resultado!#REF!,0))</f>
        <v>#REF!</v>
      </c>
      <c r="AO27" s="10" t="e">
        <f t="array" ref="AO27">INDEX(Resultado!$1:$319,MATCH($B27,Resultado!$N:$N,0),MATCH(AO$1,Resultado!#REF!,0))</f>
        <v>#REF!</v>
      </c>
      <c r="AP27" s="10" t="e">
        <f t="array" ref="AP27">INDEX(Resultado!$1:$319,MATCH($B27,Resultado!$N:$N,0),MATCH(AP$1,Resultado!#REF!,0))</f>
        <v>#REF!</v>
      </c>
      <c r="AQ27" s="10" t="e">
        <f t="array" ref="AQ27">INDEX(Resultado!$1:$319,MATCH($B27,Resultado!$N:$N,0),MATCH(AQ$1,Resultado!#REF!,0))</f>
        <v>#REF!</v>
      </c>
      <c r="AR27" s="10" t="e">
        <f t="array" ref="AR27">INDEX(Resultado!$1:$319,MATCH($B27,Resultado!$N:$N,0),MATCH(AR$1,Resultado!#REF!,0))</f>
        <v>#REF!</v>
      </c>
      <c r="AS27" s="2">
        <v>2</v>
      </c>
      <c r="AT27" s="10" t="e">
        <f t="array" ref="AT27">INDEX(Resultado!$1:$319,MATCH($B27,Resultado!$N:$N,0),MATCH(AT$1,Resultado!#REF!,0))</f>
        <v>#REF!</v>
      </c>
      <c r="AU27" s="10" t="e">
        <f t="array" ref="AU27">INDEX(Resultado!$1:$319,MATCH($B27,Resultado!$N:$N,0),MATCH(AU$1,Resultado!#REF!,0))</f>
        <v>#REF!</v>
      </c>
      <c r="AV27" s="10" t="e">
        <f t="array" ref="AV27">INDEX(Resultado!$1:$319,MATCH($B27,Resultado!$N:$N,0),MATCH(AV$1,Resultado!#REF!,0))</f>
        <v>#REF!</v>
      </c>
      <c r="AW27" s="10" t="e">
        <f t="array" ref="AW27">INDEX(Resultado!$1:$319,MATCH($B27,Resultado!$N:$N,0),MATCH(AW$1,Resultado!#REF!,0))</f>
        <v>#REF!</v>
      </c>
      <c r="AX27" s="10" t="e">
        <f t="array" ref="AX27">INDEX(Resultado!$1:$319,MATCH($B27,Resultado!$N:$N,0),MATCH(AX$1,Resultado!#REF!,0))</f>
        <v>#REF!</v>
      </c>
      <c r="AY27" s="10" t="e">
        <f t="array" ref="AY27">INDEX(Resultado!$1:$319,MATCH($B27,Resultado!$N:$N,0),MATCH(AY$1,Resultado!#REF!,0))</f>
        <v>#REF!</v>
      </c>
      <c r="AZ27" s="10" t="e">
        <f t="array" ref="AZ27">INDEX(Resultado!$1:$319,MATCH($B27,Resultado!$N:$N,0),MATCH(AZ$1,Resultado!#REF!,0))</f>
        <v>#REF!</v>
      </c>
      <c r="BA27" s="10" t="e">
        <f t="array" ref="BA27">INDEX(Resultado!$1:$319,MATCH($B27,Resultado!$N:$N,0),MATCH(BA$1,Resultado!#REF!,0))</f>
        <v>#REF!</v>
      </c>
      <c r="BB27" s="10" t="e">
        <f t="array" ref="BB27">INDEX(Resultado!$1:$319,MATCH($B27,Resultado!$N:$N,0),MATCH(BB$1,Resultado!#REF!,0))</f>
        <v>#REF!</v>
      </c>
      <c r="BC27" s="10" t="e">
        <f t="array" ref="BC27">INDEX(Resultado!$1:$319,MATCH($B27,Resultado!$N:$N,0),MATCH(BC$1,Resultado!#REF!,0))</f>
        <v>#REF!</v>
      </c>
      <c r="BD27" s="10" t="e">
        <f t="array" ref="BD27">INDEX(Resultado!$1:$319,MATCH($B27,Resultado!$N:$N,0),MATCH(BD$1,Resultado!#REF!,0))</f>
        <v>#REF!</v>
      </c>
      <c r="BE27" s="10" t="e">
        <f t="array" ref="BE27">INDEX(Resultado!$1:$319,MATCH($B27,Resultado!$N:$N,0),MATCH(BE$1,Resultado!#REF!,0))</f>
        <v>#REF!</v>
      </c>
      <c r="BF27" s="10" t="e">
        <f t="array" ref="BF27">INDEX(Resultado!$1:$319,MATCH($B27,Resultado!$N:$N,0),MATCH(BF$1,Resultado!#REF!,0))</f>
        <v>#REF!</v>
      </c>
      <c r="BG27" s="10" t="e">
        <f t="array" ref="BG27">INDEX(Resultado!$1:$319,MATCH($B27,Resultado!$N:$N,0),MATCH(BG$1,Resultado!#REF!,0))</f>
        <v>#REF!</v>
      </c>
      <c r="BH27" s="10" t="e">
        <f t="array" ref="BH27">INDEX(Resultado!$1:$319,MATCH($B27,Resultado!$N:$N,0),MATCH(BH$1,Resultado!#REF!,0))</f>
        <v>#REF!</v>
      </c>
      <c r="BI27" s="10" t="e">
        <f t="array" ref="BI27">INDEX(Resultado!$1:$319,MATCH($B27,Resultado!$N:$N,0),MATCH(BI$1,Resultado!#REF!,0))</f>
        <v>#REF!</v>
      </c>
    </row>
    <row r="28" spans="1:61" ht="15.75" customHeight="1" x14ac:dyDescent="0.15">
      <c r="A28" s="2">
        <v>52209556830</v>
      </c>
      <c r="B28" s="2" t="s">
        <v>412</v>
      </c>
      <c r="C28" s="2" t="s">
        <v>411</v>
      </c>
      <c r="D28" s="10" t="e">
        <f t="array" ref="D28">INDEX(Resultado!$1:$319,MATCH($B28,Resultado!$N:$N,0),MATCH(D$1,Resultado!#REF!,0))</f>
        <v>#REF!</v>
      </c>
      <c r="E28" s="2" t="s">
        <v>1837</v>
      </c>
      <c r="F28" s="10" t="e">
        <f t="array" ref="F28">INDEX(Resultado!$1:$319,MATCH($B28,Resultado!$N:$N,0),MATCH(F$1,Resultado!#REF!,0))</f>
        <v>#REF!</v>
      </c>
      <c r="G28" s="10" t="e">
        <f t="array" ref="G28">INDEX(Resultado!$1:$319,MATCH($B28,Resultado!$N:$N,0),MATCH(G$1,Resultado!#REF!,0))</f>
        <v>#REF!</v>
      </c>
      <c r="H28" s="10" t="e">
        <f t="array" ref="H28">INDEX(Resultado!$1:$319,MATCH($B28,Resultado!$N:$N,0),MATCH(H$1,Resultado!#REF!,0))</f>
        <v>#REF!</v>
      </c>
      <c r="I28" s="10" t="e">
        <f t="array" ref="I28">INDEX(Resultado!$1:$319,MATCH($B28,Resultado!$N:$N,0),MATCH(I$1,Resultado!#REF!,0))</f>
        <v>#REF!</v>
      </c>
      <c r="J28" s="10" t="e">
        <f t="array" ref="J28">INDEX(Resultado!$1:$319,MATCH($B28,Resultado!$N:$N,0),MATCH(J$1,Resultado!#REF!,0))</f>
        <v>#REF!</v>
      </c>
      <c r="K28" s="10" t="e">
        <f t="array" ref="K28">INDEX(Resultado!$1:$319,MATCH($B28,Resultado!$N:$N,0),MATCH(K$1,Resultado!#REF!,0))</f>
        <v>#REF!</v>
      </c>
      <c r="L28" s="10" t="e">
        <f t="array" ref="L28">INDEX(Resultado!$1:$319,MATCH($B28,Resultado!$N:$N,0),MATCH(L$1,Resultado!#REF!,0))</f>
        <v>#REF!</v>
      </c>
      <c r="M28" s="10" t="e">
        <f t="array" ref="M28">INDEX(Resultado!$1:$319,MATCH($B28,Resultado!$N:$N,0),MATCH(M$1,Resultado!#REF!,0))</f>
        <v>#REF!</v>
      </c>
      <c r="N28" s="10" t="e">
        <f t="array" ref="N28">INDEX(Resultado!$1:$319,MATCH($B28,Resultado!$N:$N,0),MATCH(N$1,Resultado!#REF!,0))</f>
        <v>#REF!</v>
      </c>
      <c r="O28" s="10" t="e">
        <f t="array" ref="O28">INDEX(Resultado!$1:$319,MATCH($B28,Resultado!$N:$N,0),MATCH(O$1,Resultado!#REF!,0))</f>
        <v>#REF!</v>
      </c>
      <c r="P28" s="10" t="e">
        <f t="array" ref="P28">INDEX(Resultado!$1:$319,MATCH($B28,Resultado!$N:$N,0),MATCH(P$1,Resultado!#REF!,0))</f>
        <v>#REF!</v>
      </c>
      <c r="Q28" s="10" t="e">
        <f t="array" ref="Q28">INDEX(Resultado!$1:$319,MATCH($B28,Resultado!$N:$N,0),MATCH(Q$1,Resultado!#REF!,0))</f>
        <v>#REF!</v>
      </c>
      <c r="R28" s="10" t="e">
        <f t="array" ref="R28">INDEX(Resultado!$1:$319,MATCH($B28,Resultado!$N:$N,0),MATCH(R$1,Resultado!#REF!,0))</f>
        <v>#REF!</v>
      </c>
      <c r="S28" s="10" t="e">
        <f t="array" ref="S28">INDEX(Resultado!$1:$319,MATCH($B28,Resultado!$N:$N,0),MATCH(S$1,Resultado!#REF!,0))</f>
        <v>#REF!</v>
      </c>
      <c r="T28" s="10" t="e">
        <f t="array" ref="T28">INDEX(Resultado!$1:$319,MATCH($B28,Resultado!$N:$N,0),MATCH(T$1,Resultado!#REF!,0))</f>
        <v>#REF!</v>
      </c>
      <c r="U28" s="10" t="e">
        <f t="array" ref="U28">INDEX(Resultado!$1:$319,MATCH($B28,Resultado!$N:$N,0),MATCH(U$1,Resultado!#REF!,0))</f>
        <v>#REF!</v>
      </c>
      <c r="V28" s="10" t="e">
        <f t="array" ref="V28">INDEX(Resultado!$1:$319,MATCH($B28,Resultado!$N:$N,0),MATCH(V$1,Resultado!#REF!,0))</f>
        <v>#REF!</v>
      </c>
      <c r="W28" s="10" t="e">
        <f t="array" ref="W28">INDEX(Resultado!$1:$319,MATCH($B28,Resultado!$N:$N,0),MATCH(W$1,Resultado!#REF!,0))</f>
        <v>#REF!</v>
      </c>
      <c r="X28" s="10" t="e">
        <f t="array" ref="X28">INDEX(Resultado!$1:$319,MATCH($B28,Resultado!$N:$N,0),MATCH(X$1,Resultado!#REF!,0))</f>
        <v>#REF!</v>
      </c>
      <c r="Y28" s="10" t="e">
        <f t="array" ref="Y28">INDEX(Resultado!$1:$319,MATCH($B28,Resultado!$N:$N,0),MATCH(Y$1,Resultado!#REF!,0))</f>
        <v>#REF!</v>
      </c>
      <c r="Z28" s="10" t="e">
        <f t="array" ref="Z28">INDEX(Resultado!$1:$319,MATCH($B28,Resultado!$N:$N,0),MATCH(Z$1,Resultado!#REF!,0))</f>
        <v>#REF!</v>
      </c>
      <c r="AA28" s="10" t="e">
        <f t="array" ref="AA28">INDEX(Resultado!$1:$319,MATCH($B28,Resultado!$N:$N,0),MATCH(AA$1,Resultado!#REF!,0))</f>
        <v>#REF!</v>
      </c>
      <c r="AB28" s="2">
        <v>0</v>
      </c>
      <c r="AC28" s="2">
        <v>2</v>
      </c>
      <c r="AD28" s="10" t="e">
        <f t="array" ref="AD28">INDEX(Resultado!$1:$319,MATCH($B28,Resultado!$N:$N,0),MATCH(AD$1,Resultado!#REF!,0))</f>
        <v>#REF!</v>
      </c>
      <c r="AE28" s="10" t="e">
        <f t="array" ref="AE28">INDEX(Resultado!$1:$319,MATCH($B28,Resultado!$N:$N,0),MATCH(AE$1,Resultado!#REF!,0))</f>
        <v>#REF!</v>
      </c>
      <c r="AF28" s="10" t="e">
        <f t="array" ref="AF28">INDEX(Resultado!$1:$319,MATCH($B28,Resultado!$N:$N,0),MATCH(AF$1,Resultado!#REF!,0))</f>
        <v>#REF!</v>
      </c>
      <c r="AG28" s="10" t="e">
        <f t="array" ref="AG28">INDEX(Resultado!$1:$319,MATCH($B28,Resultado!$N:$N,0),MATCH(AG$1,Resultado!#REF!,0))</f>
        <v>#REF!</v>
      </c>
      <c r="AH28" s="10" t="e">
        <f t="array" ref="AH28">INDEX(Resultado!$1:$319,MATCH($B28,Resultado!$N:$N,0),MATCH(AH$1,Resultado!#REF!,0))</f>
        <v>#REF!</v>
      </c>
      <c r="AI28" s="10" t="e">
        <f t="array" ref="AI28">INDEX(Resultado!$1:$319,MATCH($B28,Resultado!$N:$N,0),MATCH(AI$1,Resultado!#REF!,0))</f>
        <v>#REF!</v>
      </c>
      <c r="AJ28" s="10" t="e">
        <f t="array" ref="AJ28">INDEX(Resultado!$1:$319,MATCH($B28,Resultado!$N:$N,0),MATCH(AJ$1,Resultado!#REF!,0))</f>
        <v>#REF!</v>
      </c>
      <c r="AK28" s="10" t="e">
        <f t="array" ref="AK28">INDEX(Resultado!$1:$319,MATCH($B28,Resultado!$N:$N,0),MATCH(AK$1,Resultado!#REF!,0))</f>
        <v>#REF!</v>
      </c>
      <c r="AL28" s="2">
        <v>0</v>
      </c>
      <c r="AM28" s="2">
        <v>2</v>
      </c>
      <c r="AN28" s="10" t="e">
        <f t="array" ref="AN28">INDEX(Resultado!$1:$319,MATCH($B28,Resultado!$N:$N,0),MATCH(AN$1,Resultado!#REF!,0))</f>
        <v>#REF!</v>
      </c>
      <c r="AO28" s="10" t="e">
        <f t="array" ref="AO28">INDEX(Resultado!$1:$319,MATCH($B28,Resultado!$N:$N,0),MATCH(AO$1,Resultado!#REF!,0))</f>
        <v>#REF!</v>
      </c>
      <c r="AP28" s="10" t="e">
        <f t="array" ref="AP28">INDEX(Resultado!$1:$319,MATCH($B28,Resultado!$N:$N,0),MATCH(AP$1,Resultado!#REF!,0))</f>
        <v>#REF!</v>
      </c>
      <c r="AQ28" s="10" t="e">
        <f t="array" ref="AQ28">INDEX(Resultado!$1:$319,MATCH($B28,Resultado!$N:$N,0),MATCH(AQ$1,Resultado!#REF!,0))</f>
        <v>#REF!</v>
      </c>
      <c r="AR28" s="10" t="e">
        <f t="array" ref="AR28">INDEX(Resultado!$1:$319,MATCH($B28,Resultado!$N:$N,0),MATCH(AR$1,Resultado!#REF!,0))</f>
        <v>#REF!</v>
      </c>
      <c r="AS28" s="2">
        <v>2</v>
      </c>
      <c r="AT28" s="10" t="e">
        <f t="array" ref="AT28">INDEX(Resultado!$1:$319,MATCH($B28,Resultado!$N:$N,0),MATCH(AT$1,Resultado!#REF!,0))</f>
        <v>#REF!</v>
      </c>
      <c r="AU28" s="10" t="e">
        <f t="array" ref="AU28">INDEX(Resultado!$1:$319,MATCH($B28,Resultado!$N:$N,0),MATCH(AU$1,Resultado!#REF!,0))</f>
        <v>#REF!</v>
      </c>
      <c r="AV28" s="10" t="e">
        <f t="array" ref="AV28">INDEX(Resultado!$1:$319,MATCH($B28,Resultado!$N:$N,0),MATCH(AV$1,Resultado!#REF!,0))</f>
        <v>#REF!</v>
      </c>
      <c r="AW28" s="10" t="e">
        <f t="array" ref="AW28">INDEX(Resultado!$1:$319,MATCH($B28,Resultado!$N:$N,0),MATCH(AW$1,Resultado!#REF!,0))</f>
        <v>#REF!</v>
      </c>
      <c r="AX28" s="10" t="e">
        <f t="array" ref="AX28">INDEX(Resultado!$1:$319,MATCH($B28,Resultado!$N:$N,0),MATCH(AX$1,Resultado!#REF!,0))</f>
        <v>#REF!</v>
      </c>
      <c r="AY28" s="10" t="e">
        <f t="array" ref="AY28">INDEX(Resultado!$1:$319,MATCH($B28,Resultado!$N:$N,0),MATCH(AY$1,Resultado!#REF!,0))</f>
        <v>#REF!</v>
      </c>
      <c r="AZ28" s="10" t="e">
        <f t="array" ref="AZ28">INDEX(Resultado!$1:$319,MATCH($B28,Resultado!$N:$N,0),MATCH(AZ$1,Resultado!#REF!,0))</f>
        <v>#REF!</v>
      </c>
      <c r="BA28" s="10" t="e">
        <f t="array" ref="BA28">INDEX(Resultado!$1:$319,MATCH($B28,Resultado!$N:$N,0),MATCH(BA$1,Resultado!#REF!,0))</f>
        <v>#REF!</v>
      </c>
      <c r="BB28" s="10" t="e">
        <f t="array" ref="BB28">INDEX(Resultado!$1:$319,MATCH($B28,Resultado!$N:$N,0),MATCH(BB$1,Resultado!#REF!,0))</f>
        <v>#REF!</v>
      </c>
      <c r="BC28" s="10" t="e">
        <f t="array" ref="BC28">INDEX(Resultado!$1:$319,MATCH($B28,Resultado!$N:$N,0),MATCH(BC$1,Resultado!#REF!,0))</f>
        <v>#REF!</v>
      </c>
      <c r="BD28" s="10" t="e">
        <f t="array" ref="BD28">INDEX(Resultado!$1:$319,MATCH($B28,Resultado!$N:$N,0),MATCH(BD$1,Resultado!#REF!,0))</f>
        <v>#REF!</v>
      </c>
      <c r="BE28" s="10" t="e">
        <f t="array" ref="BE28">INDEX(Resultado!$1:$319,MATCH($B28,Resultado!$N:$N,0),MATCH(BE$1,Resultado!#REF!,0))</f>
        <v>#REF!</v>
      </c>
      <c r="BF28" s="10" t="e">
        <f t="array" ref="BF28">INDEX(Resultado!$1:$319,MATCH($B28,Resultado!$N:$N,0),MATCH(BF$1,Resultado!#REF!,0))</f>
        <v>#REF!</v>
      </c>
      <c r="BG28" s="10" t="e">
        <f t="array" ref="BG28">INDEX(Resultado!$1:$319,MATCH($B28,Resultado!$N:$N,0),MATCH(BG$1,Resultado!#REF!,0))</f>
        <v>#REF!</v>
      </c>
      <c r="BH28" s="10" t="e">
        <f t="array" ref="BH28">INDEX(Resultado!$1:$319,MATCH($B28,Resultado!$N:$N,0),MATCH(BH$1,Resultado!#REF!,0))</f>
        <v>#REF!</v>
      </c>
      <c r="BI28" s="10" t="e">
        <f t="array" ref="BI28">INDEX(Resultado!$1:$319,MATCH($B28,Resultado!$N:$N,0),MATCH(BI$1,Resultado!#REF!,0))</f>
        <v>#REF!</v>
      </c>
    </row>
    <row r="29" spans="1:61" ht="15.75" customHeight="1" x14ac:dyDescent="0.15">
      <c r="A29" s="2">
        <v>52818009812</v>
      </c>
      <c r="B29" s="2" t="s">
        <v>420</v>
      </c>
      <c r="C29" s="2" t="s">
        <v>419</v>
      </c>
      <c r="D29" s="10" t="e">
        <f t="array" ref="D29">INDEX(Resultado!$1:$319,MATCH($B29,Resultado!$N:$N,0),MATCH(D$1,Resultado!#REF!,0))</f>
        <v>#REF!</v>
      </c>
      <c r="E29" s="2" t="s">
        <v>1837</v>
      </c>
      <c r="F29" s="10" t="e">
        <f t="array" ref="F29">INDEX(Resultado!$1:$319,MATCH($B29,Resultado!$N:$N,0),MATCH(F$1,Resultado!#REF!,0))</f>
        <v>#REF!</v>
      </c>
      <c r="G29" s="10" t="e">
        <f t="array" ref="G29">INDEX(Resultado!$1:$319,MATCH($B29,Resultado!$N:$N,0),MATCH(G$1,Resultado!#REF!,0))</f>
        <v>#REF!</v>
      </c>
      <c r="H29" s="10" t="e">
        <f t="array" ref="H29">INDEX(Resultado!$1:$319,MATCH($B29,Resultado!$N:$N,0),MATCH(H$1,Resultado!#REF!,0))</f>
        <v>#REF!</v>
      </c>
      <c r="I29" s="10" t="e">
        <f t="array" ref="I29">INDEX(Resultado!$1:$319,MATCH($B29,Resultado!$N:$N,0),MATCH(I$1,Resultado!#REF!,0))</f>
        <v>#REF!</v>
      </c>
      <c r="J29" s="10" t="e">
        <f t="array" ref="J29">INDEX(Resultado!$1:$319,MATCH($B29,Resultado!$N:$N,0),MATCH(J$1,Resultado!#REF!,0))</f>
        <v>#REF!</v>
      </c>
      <c r="K29" s="10" t="e">
        <f t="array" ref="K29">INDEX(Resultado!$1:$319,MATCH($B29,Resultado!$N:$N,0),MATCH(K$1,Resultado!#REF!,0))</f>
        <v>#REF!</v>
      </c>
      <c r="L29" s="10" t="e">
        <f t="array" ref="L29">INDEX(Resultado!$1:$319,MATCH($B29,Resultado!$N:$N,0),MATCH(L$1,Resultado!#REF!,0))</f>
        <v>#REF!</v>
      </c>
      <c r="M29" s="10" t="e">
        <f t="array" ref="M29">INDEX(Resultado!$1:$319,MATCH($B29,Resultado!$N:$N,0),MATCH(M$1,Resultado!#REF!,0))</f>
        <v>#REF!</v>
      </c>
      <c r="N29" s="10" t="e">
        <f t="array" ref="N29">INDEX(Resultado!$1:$319,MATCH($B29,Resultado!$N:$N,0),MATCH(N$1,Resultado!#REF!,0))</f>
        <v>#REF!</v>
      </c>
      <c r="O29" s="10" t="e">
        <f t="array" ref="O29">INDEX(Resultado!$1:$319,MATCH($B29,Resultado!$N:$N,0),MATCH(O$1,Resultado!#REF!,0))</f>
        <v>#REF!</v>
      </c>
      <c r="P29" s="10" t="e">
        <f t="array" ref="P29">INDEX(Resultado!$1:$319,MATCH($B29,Resultado!$N:$N,0),MATCH(P$1,Resultado!#REF!,0))</f>
        <v>#REF!</v>
      </c>
      <c r="Q29" s="10" t="e">
        <f t="array" ref="Q29">INDEX(Resultado!$1:$319,MATCH($B29,Resultado!$N:$N,0),MATCH(Q$1,Resultado!#REF!,0))</f>
        <v>#REF!</v>
      </c>
      <c r="R29" s="10" t="e">
        <f t="array" ref="R29">INDEX(Resultado!$1:$319,MATCH($B29,Resultado!$N:$N,0),MATCH(R$1,Resultado!#REF!,0))</f>
        <v>#REF!</v>
      </c>
      <c r="S29" s="10" t="e">
        <f t="array" ref="S29">INDEX(Resultado!$1:$319,MATCH($B29,Resultado!$N:$N,0),MATCH(S$1,Resultado!#REF!,0))</f>
        <v>#REF!</v>
      </c>
      <c r="T29" s="10" t="e">
        <f t="array" ref="T29">INDEX(Resultado!$1:$319,MATCH($B29,Resultado!$N:$N,0),MATCH(T$1,Resultado!#REF!,0))</f>
        <v>#REF!</v>
      </c>
      <c r="U29" s="10" t="e">
        <f t="array" ref="U29">INDEX(Resultado!$1:$319,MATCH($B29,Resultado!$N:$N,0),MATCH(U$1,Resultado!#REF!,0))</f>
        <v>#REF!</v>
      </c>
      <c r="V29" s="10" t="e">
        <f t="array" ref="V29">INDEX(Resultado!$1:$319,MATCH($B29,Resultado!$N:$N,0),MATCH(V$1,Resultado!#REF!,0))</f>
        <v>#REF!</v>
      </c>
      <c r="W29" s="10" t="e">
        <f t="array" ref="W29">INDEX(Resultado!$1:$319,MATCH($B29,Resultado!$N:$N,0),MATCH(W$1,Resultado!#REF!,0))</f>
        <v>#REF!</v>
      </c>
      <c r="X29" s="10" t="e">
        <f t="array" ref="X29">INDEX(Resultado!$1:$319,MATCH($B29,Resultado!$N:$N,0),MATCH(X$1,Resultado!#REF!,0))</f>
        <v>#REF!</v>
      </c>
      <c r="Y29" s="10" t="e">
        <f t="array" ref="Y29">INDEX(Resultado!$1:$319,MATCH($B29,Resultado!$N:$N,0),MATCH(Y$1,Resultado!#REF!,0))</f>
        <v>#REF!</v>
      </c>
      <c r="Z29" s="10" t="e">
        <f t="array" ref="Z29">INDEX(Resultado!$1:$319,MATCH($B29,Resultado!$N:$N,0),MATCH(Z$1,Resultado!#REF!,0))</f>
        <v>#REF!</v>
      </c>
      <c r="AA29" s="10" t="e">
        <f t="array" ref="AA29">INDEX(Resultado!$1:$319,MATCH($B29,Resultado!$N:$N,0),MATCH(AA$1,Resultado!#REF!,0))</f>
        <v>#REF!</v>
      </c>
      <c r="AB29" s="2">
        <v>0</v>
      </c>
      <c r="AC29" s="2">
        <v>2</v>
      </c>
      <c r="AD29" s="10" t="e">
        <f t="array" ref="AD29">INDEX(Resultado!$1:$319,MATCH($B29,Resultado!$N:$N,0),MATCH(AD$1,Resultado!#REF!,0))</f>
        <v>#REF!</v>
      </c>
      <c r="AE29" s="10" t="e">
        <f t="array" ref="AE29">INDEX(Resultado!$1:$319,MATCH($B29,Resultado!$N:$N,0),MATCH(AE$1,Resultado!#REF!,0))</f>
        <v>#REF!</v>
      </c>
      <c r="AF29" s="10" t="e">
        <f t="array" ref="AF29">INDEX(Resultado!$1:$319,MATCH($B29,Resultado!$N:$N,0),MATCH(AF$1,Resultado!#REF!,0))</f>
        <v>#REF!</v>
      </c>
      <c r="AG29" s="10" t="e">
        <f t="array" ref="AG29">INDEX(Resultado!$1:$319,MATCH($B29,Resultado!$N:$N,0),MATCH(AG$1,Resultado!#REF!,0))</f>
        <v>#REF!</v>
      </c>
      <c r="AH29" s="10" t="e">
        <f t="array" ref="AH29">INDEX(Resultado!$1:$319,MATCH($B29,Resultado!$N:$N,0),MATCH(AH$1,Resultado!#REF!,0))</f>
        <v>#REF!</v>
      </c>
      <c r="AI29" s="10" t="e">
        <f t="array" ref="AI29">INDEX(Resultado!$1:$319,MATCH($B29,Resultado!$N:$N,0),MATCH(AI$1,Resultado!#REF!,0))</f>
        <v>#REF!</v>
      </c>
      <c r="AJ29" s="10" t="e">
        <f t="array" ref="AJ29">INDEX(Resultado!$1:$319,MATCH($B29,Resultado!$N:$N,0),MATCH(AJ$1,Resultado!#REF!,0))</f>
        <v>#REF!</v>
      </c>
      <c r="AK29" s="10" t="e">
        <f t="array" ref="AK29">INDEX(Resultado!$1:$319,MATCH($B29,Resultado!$N:$N,0),MATCH(AK$1,Resultado!#REF!,0))</f>
        <v>#REF!</v>
      </c>
      <c r="AL29" s="2">
        <v>0</v>
      </c>
      <c r="AM29" s="2">
        <v>2</v>
      </c>
      <c r="AN29" s="10" t="e">
        <f t="array" ref="AN29">INDEX(Resultado!$1:$319,MATCH($B29,Resultado!$N:$N,0),MATCH(AN$1,Resultado!#REF!,0))</f>
        <v>#REF!</v>
      </c>
      <c r="AO29" s="10" t="e">
        <f t="array" ref="AO29">INDEX(Resultado!$1:$319,MATCH($B29,Resultado!$N:$N,0),MATCH(AO$1,Resultado!#REF!,0))</f>
        <v>#REF!</v>
      </c>
      <c r="AP29" s="10" t="e">
        <f t="array" ref="AP29">INDEX(Resultado!$1:$319,MATCH($B29,Resultado!$N:$N,0),MATCH(AP$1,Resultado!#REF!,0))</f>
        <v>#REF!</v>
      </c>
      <c r="AQ29" s="10" t="e">
        <f t="array" ref="AQ29">INDEX(Resultado!$1:$319,MATCH($B29,Resultado!$N:$N,0),MATCH(AQ$1,Resultado!#REF!,0))</f>
        <v>#REF!</v>
      </c>
      <c r="AR29" s="10" t="e">
        <f t="array" ref="AR29">INDEX(Resultado!$1:$319,MATCH($B29,Resultado!$N:$N,0),MATCH(AR$1,Resultado!#REF!,0))</f>
        <v>#REF!</v>
      </c>
      <c r="AS29" s="2">
        <v>2</v>
      </c>
      <c r="AT29" s="10" t="e">
        <f t="array" ref="AT29">INDEX(Resultado!$1:$319,MATCH($B29,Resultado!$N:$N,0),MATCH(AT$1,Resultado!#REF!,0))</f>
        <v>#REF!</v>
      </c>
      <c r="AU29" s="10" t="e">
        <f t="array" ref="AU29">INDEX(Resultado!$1:$319,MATCH($B29,Resultado!$N:$N,0),MATCH(AU$1,Resultado!#REF!,0))</f>
        <v>#REF!</v>
      </c>
      <c r="AV29" s="10" t="e">
        <f t="array" ref="AV29">INDEX(Resultado!$1:$319,MATCH($B29,Resultado!$N:$N,0),MATCH(AV$1,Resultado!#REF!,0))</f>
        <v>#REF!</v>
      </c>
      <c r="AW29" s="10" t="e">
        <f t="array" ref="AW29">INDEX(Resultado!$1:$319,MATCH($B29,Resultado!$N:$N,0),MATCH(AW$1,Resultado!#REF!,0))</f>
        <v>#REF!</v>
      </c>
      <c r="AX29" s="10" t="e">
        <f t="array" ref="AX29">INDEX(Resultado!$1:$319,MATCH($B29,Resultado!$N:$N,0),MATCH(AX$1,Resultado!#REF!,0))</f>
        <v>#REF!</v>
      </c>
      <c r="AY29" s="10" t="e">
        <f t="array" ref="AY29">INDEX(Resultado!$1:$319,MATCH($B29,Resultado!$N:$N,0),MATCH(AY$1,Resultado!#REF!,0))</f>
        <v>#REF!</v>
      </c>
      <c r="AZ29" s="10" t="e">
        <f t="array" ref="AZ29">INDEX(Resultado!$1:$319,MATCH($B29,Resultado!$N:$N,0),MATCH(AZ$1,Resultado!#REF!,0))</f>
        <v>#REF!</v>
      </c>
      <c r="BA29" s="10" t="e">
        <f t="array" ref="BA29">INDEX(Resultado!$1:$319,MATCH($B29,Resultado!$N:$N,0),MATCH(BA$1,Resultado!#REF!,0))</f>
        <v>#REF!</v>
      </c>
      <c r="BB29" s="10" t="e">
        <f t="array" ref="BB29">INDEX(Resultado!$1:$319,MATCH($B29,Resultado!$N:$N,0),MATCH(BB$1,Resultado!#REF!,0))</f>
        <v>#REF!</v>
      </c>
      <c r="BC29" s="10" t="e">
        <f t="array" ref="BC29">INDEX(Resultado!$1:$319,MATCH($B29,Resultado!$N:$N,0),MATCH(BC$1,Resultado!#REF!,0))</f>
        <v>#REF!</v>
      </c>
      <c r="BD29" s="10" t="e">
        <f t="array" ref="BD29">INDEX(Resultado!$1:$319,MATCH($B29,Resultado!$N:$N,0),MATCH(BD$1,Resultado!#REF!,0))</f>
        <v>#REF!</v>
      </c>
      <c r="BE29" s="10" t="e">
        <f t="array" ref="BE29">INDEX(Resultado!$1:$319,MATCH($B29,Resultado!$N:$N,0),MATCH(BE$1,Resultado!#REF!,0))</f>
        <v>#REF!</v>
      </c>
      <c r="BF29" s="10" t="e">
        <f t="array" ref="BF29">INDEX(Resultado!$1:$319,MATCH($B29,Resultado!$N:$N,0),MATCH(BF$1,Resultado!#REF!,0))</f>
        <v>#REF!</v>
      </c>
      <c r="BG29" s="10" t="e">
        <f t="array" ref="BG29">INDEX(Resultado!$1:$319,MATCH($B29,Resultado!$N:$N,0),MATCH(BG$1,Resultado!#REF!,0))</f>
        <v>#REF!</v>
      </c>
      <c r="BH29" s="10" t="e">
        <f t="array" ref="BH29">INDEX(Resultado!$1:$319,MATCH($B29,Resultado!$N:$N,0),MATCH(BH$1,Resultado!#REF!,0))</f>
        <v>#REF!</v>
      </c>
      <c r="BI29" s="10" t="e">
        <f t="array" ref="BI29">INDEX(Resultado!$1:$319,MATCH($B29,Resultado!$N:$N,0),MATCH(BI$1,Resultado!#REF!,0))</f>
        <v>#REF!</v>
      </c>
    </row>
    <row r="30" spans="1:61" ht="15.75" customHeight="1" x14ac:dyDescent="0.15">
      <c r="A30" s="2">
        <v>52912579899</v>
      </c>
      <c r="B30" s="2" t="s">
        <v>426</v>
      </c>
      <c r="C30" s="2" t="s">
        <v>425</v>
      </c>
      <c r="D30" s="10" t="e">
        <f t="array" ref="D30">INDEX(Resultado!$1:$319,MATCH($B30,Resultado!$N:$N,0),MATCH(D$1,Resultado!#REF!,0))</f>
        <v>#REF!</v>
      </c>
      <c r="E30" s="2" t="s">
        <v>1837</v>
      </c>
      <c r="F30" s="10" t="e">
        <f t="array" ref="F30">INDEX(Resultado!$1:$319,MATCH($B30,Resultado!$N:$N,0),MATCH(F$1,Resultado!#REF!,0))</f>
        <v>#REF!</v>
      </c>
      <c r="G30" s="10" t="e">
        <f t="array" ref="G30">INDEX(Resultado!$1:$319,MATCH($B30,Resultado!$N:$N,0),MATCH(G$1,Resultado!#REF!,0))</f>
        <v>#REF!</v>
      </c>
      <c r="H30" s="10" t="e">
        <f t="array" ref="H30">INDEX(Resultado!$1:$319,MATCH($B30,Resultado!$N:$N,0),MATCH(H$1,Resultado!#REF!,0))</f>
        <v>#REF!</v>
      </c>
      <c r="I30" s="10" t="e">
        <f t="array" ref="I30">INDEX(Resultado!$1:$319,MATCH($B30,Resultado!$N:$N,0),MATCH(I$1,Resultado!#REF!,0))</f>
        <v>#REF!</v>
      </c>
      <c r="J30" s="10" t="e">
        <f t="array" ref="J30">INDEX(Resultado!$1:$319,MATCH($B30,Resultado!$N:$N,0),MATCH(J$1,Resultado!#REF!,0))</f>
        <v>#REF!</v>
      </c>
      <c r="K30" s="10" t="e">
        <f t="array" ref="K30">INDEX(Resultado!$1:$319,MATCH($B30,Resultado!$N:$N,0),MATCH(K$1,Resultado!#REF!,0))</f>
        <v>#REF!</v>
      </c>
      <c r="L30" s="10" t="e">
        <f t="array" ref="L30">INDEX(Resultado!$1:$319,MATCH($B30,Resultado!$N:$N,0),MATCH(L$1,Resultado!#REF!,0))</f>
        <v>#REF!</v>
      </c>
      <c r="M30" s="10" t="e">
        <f t="array" ref="M30">INDEX(Resultado!$1:$319,MATCH($B30,Resultado!$N:$N,0),MATCH(M$1,Resultado!#REF!,0))</f>
        <v>#REF!</v>
      </c>
      <c r="N30" s="10" t="e">
        <f t="array" ref="N30">INDEX(Resultado!$1:$319,MATCH($B30,Resultado!$N:$N,0),MATCH(N$1,Resultado!#REF!,0))</f>
        <v>#REF!</v>
      </c>
      <c r="O30" s="10" t="e">
        <f t="array" ref="O30">INDEX(Resultado!$1:$319,MATCH($B30,Resultado!$N:$N,0),MATCH(O$1,Resultado!#REF!,0))</f>
        <v>#REF!</v>
      </c>
      <c r="P30" s="10" t="e">
        <f t="array" ref="P30">INDEX(Resultado!$1:$319,MATCH($B30,Resultado!$N:$N,0),MATCH(P$1,Resultado!#REF!,0))</f>
        <v>#REF!</v>
      </c>
      <c r="Q30" s="10" t="e">
        <f t="array" ref="Q30">INDEX(Resultado!$1:$319,MATCH($B30,Resultado!$N:$N,0),MATCH(Q$1,Resultado!#REF!,0))</f>
        <v>#REF!</v>
      </c>
      <c r="R30" s="10" t="e">
        <f t="array" ref="R30">INDEX(Resultado!$1:$319,MATCH($B30,Resultado!$N:$N,0),MATCH(R$1,Resultado!#REF!,0))</f>
        <v>#REF!</v>
      </c>
      <c r="S30" s="10" t="e">
        <f t="array" ref="S30">INDEX(Resultado!$1:$319,MATCH($B30,Resultado!$N:$N,0),MATCH(S$1,Resultado!#REF!,0))</f>
        <v>#REF!</v>
      </c>
      <c r="T30" s="10" t="e">
        <f t="array" ref="T30">INDEX(Resultado!$1:$319,MATCH($B30,Resultado!$N:$N,0),MATCH(T$1,Resultado!#REF!,0))</f>
        <v>#REF!</v>
      </c>
      <c r="U30" s="10" t="e">
        <f t="array" ref="U30">INDEX(Resultado!$1:$319,MATCH($B30,Resultado!$N:$N,0),MATCH(U$1,Resultado!#REF!,0))</f>
        <v>#REF!</v>
      </c>
      <c r="V30" s="10" t="e">
        <f t="array" ref="V30">INDEX(Resultado!$1:$319,MATCH($B30,Resultado!$N:$N,0),MATCH(V$1,Resultado!#REF!,0))</f>
        <v>#REF!</v>
      </c>
      <c r="W30" s="10" t="e">
        <f t="array" ref="W30">INDEX(Resultado!$1:$319,MATCH($B30,Resultado!$N:$N,0),MATCH(W$1,Resultado!#REF!,0))</f>
        <v>#REF!</v>
      </c>
      <c r="X30" s="10" t="e">
        <f t="array" ref="X30">INDEX(Resultado!$1:$319,MATCH($B30,Resultado!$N:$N,0),MATCH(X$1,Resultado!#REF!,0))</f>
        <v>#REF!</v>
      </c>
      <c r="Y30" s="10" t="e">
        <f t="array" ref="Y30">INDEX(Resultado!$1:$319,MATCH($B30,Resultado!$N:$N,0),MATCH(Y$1,Resultado!#REF!,0))</f>
        <v>#REF!</v>
      </c>
      <c r="Z30" s="10" t="e">
        <f t="array" ref="Z30">INDEX(Resultado!$1:$319,MATCH($B30,Resultado!$N:$N,0),MATCH(Z$1,Resultado!#REF!,0))</f>
        <v>#REF!</v>
      </c>
      <c r="AA30" s="10" t="e">
        <f t="array" ref="AA30">INDEX(Resultado!$1:$319,MATCH($B30,Resultado!$N:$N,0),MATCH(AA$1,Resultado!#REF!,0))</f>
        <v>#REF!</v>
      </c>
      <c r="AB30" s="2">
        <v>0</v>
      </c>
      <c r="AC30" s="2">
        <v>2</v>
      </c>
      <c r="AD30" s="10" t="e">
        <f t="array" ref="AD30">INDEX(Resultado!$1:$319,MATCH($B30,Resultado!$N:$N,0),MATCH(AD$1,Resultado!#REF!,0))</f>
        <v>#REF!</v>
      </c>
      <c r="AE30" s="10" t="e">
        <f t="array" ref="AE30">INDEX(Resultado!$1:$319,MATCH($B30,Resultado!$N:$N,0),MATCH(AE$1,Resultado!#REF!,0))</f>
        <v>#REF!</v>
      </c>
      <c r="AF30" s="10" t="e">
        <f t="array" ref="AF30">INDEX(Resultado!$1:$319,MATCH($B30,Resultado!$N:$N,0),MATCH(AF$1,Resultado!#REF!,0))</f>
        <v>#REF!</v>
      </c>
      <c r="AG30" s="10" t="e">
        <f t="array" ref="AG30">INDEX(Resultado!$1:$319,MATCH($B30,Resultado!$N:$N,0),MATCH(AG$1,Resultado!#REF!,0))</f>
        <v>#REF!</v>
      </c>
      <c r="AH30" s="10" t="e">
        <f t="array" ref="AH30">INDEX(Resultado!$1:$319,MATCH($B30,Resultado!$N:$N,0),MATCH(AH$1,Resultado!#REF!,0))</f>
        <v>#REF!</v>
      </c>
      <c r="AI30" s="10" t="e">
        <f t="array" ref="AI30">INDEX(Resultado!$1:$319,MATCH($B30,Resultado!$N:$N,0),MATCH(AI$1,Resultado!#REF!,0))</f>
        <v>#REF!</v>
      </c>
      <c r="AJ30" s="10" t="e">
        <f t="array" ref="AJ30">INDEX(Resultado!$1:$319,MATCH($B30,Resultado!$N:$N,0),MATCH(AJ$1,Resultado!#REF!,0))</f>
        <v>#REF!</v>
      </c>
      <c r="AK30" s="10" t="e">
        <f t="array" ref="AK30">INDEX(Resultado!$1:$319,MATCH($B30,Resultado!$N:$N,0),MATCH(AK$1,Resultado!#REF!,0))</f>
        <v>#REF!</v>
      </c>
      <c r="AL30" s="2">
        <v>0</v>
      </c>
      <c r="AM30" s="2">
        <v>2</v>
      </c>
      <c r="AN30" s="10" t="e">
        <f t="array" ref="AN30">INDEX(Resultado!$1:$319,MATCH($B30,Resultado!$N:$N,0),MATCH(AN$1,Resultado!#REF!,0))</f>
        <v>#REF!</v>
      </c>
      <c r="AO30" s="10" t="e">
        <f t="array" ref="AO30">INDEX(Resultado!$1:$319,MATCH($B30,Resultado!$N:$N,0),MATCH(AO$1,Resultado!#REF!,0))</f>
        <v>#REF!</v>
      </c>
      <c r="AP30" s="10" t="e">
        <f t="array" ref="AP30">INDEX(Resultado!$1:$319,MATCH($B30,Resultado!$N:$N,0),MATCH(AP$1,Resultado!#REF!,0))</f>
        <v>#REF!</v>
      </c>
      <c r="AQ30" s="10" t="e">
        <f t="array" ref="AQ30">INDEX(Resultado!$1:$319,MATCH($B30,Resultado!$N:$N,0),MATCH(AQ$1,Resultado!#REF!,0))</f>
        <v>#REF!</v>
      </c>
      <c r="AR30" s="10" t="e">
        <f t="array" ref="AR30">INDEX(Resultado!$1:$319,MATCH($B30,Resultado!$N:$N,0),MATCH(AR$1,Resultado!#REF!,0))</f>
        <v>#REF!</v>
      </c>
      <c r="AS30" s="2">
        <v>2</v>
      </c>
      <c r="AT30" s="10" t="e">
        <f t="array" ref="AT30">INDEX(Resultado!$1:$319,MATCH($B30,Resultado!$N:$N,0),MATCH(AT$1,Resultado!#REF!,0))</f>
        <v>#REF!</v>
      </c>
      <c r="AU30" s="10" t="e">
        <f t="array" ref="AU30">INDEX(Resultado!$1:$319,MATCH($B30,Resultado!$N:$N,0),MATCH(AU$1,Resultado!#REF!,0))</f>
        <v>#REF!</v>
      </c>
      <c r="AV30" s="10" t="e">
        <f t="array" ref="AV30">INDEX(Resultado!$1:$319,MATCH($B30,Resultado!$N:$N,0),MATCH(AV$1,Resultado!#REF!,0))</f>
        <v>#REF!</v>
      </c>
      <c r="AW30" s="10" t="e">
        <f t="array" ref="AW30">INDEX(Resultado!$1:$319,MATCH($B30,Resultado!$N:$N,0),MATCH(AW$1,Resultado!#REF!,0))</f>
        <v>#REF!</v>
      </c>
      <c r="AX30" s="10" t="e">
        <f t="array" ref="AX30">INDEX(Resultado!$1:$319,MATCH($B30,Resultado!$N:$N,0),MATCH(AX$1,Resultado!#REF!,0))</f>
        <v>#REF!</v>
      </c>
      <c r="AY30" s="10" t="e">
        <f t="array" ref="AY30">INDEX(Resultado!$1:$319,MATCH($B30,Resultado!$N:$N,0),MATCH(AY$1,Resultado!#REF!,0))</f>
        <v>#REF!</v>
      </c>
      <c r="AZ30" s="10" t="e">
        <f t="array" ref="AZ30">INDEX(Resultado!$1:$319,MATCH($B30,Resultado!$N:$N,0),MATCH(AZ$1,Resultado!#REF!,0))</f>
        <v>#REF!</v>
      </c>
      <c r="BA30" s="10" t="e">
        <f t="array" ref="BA30">INDEX(Resultado!$1:$319,MATCH($B30,Resultado!$N:$N,0),MATCH(BA$1,Resultado!#REF!,0))</f>
        <v>#REF!</v>
      </c>
      <c r="BB30" s="10" t="e">
        <f t="array" ref="BB30">INDEX(Resultado!$1:$319,MATCH($B30,Resultado!$N:$N,0),MATCH(BB$1,Resultado!#REF!,0))</f>
        <v>#REF!</v>
      </c>
      <c r="BC30" s="10" t="e">
        <f t="array" ref="BC30">INDEX(Resultado!$1:$319,MATCH($B30,Resultado!$N:$N,0),MATCH(BC$1,Resultado!#REF!,0))</f>
        <v>#REF!</v>
      </c>
      <c r="BD30" s="10" t="e">
        <f t="array" ref="BD30">INDEX(Resultado!$1:$319,MATCH($B30,Resultado!$N:$N,0),MATCH(BD$1,Resultado!#REF!,0))</f>
        <v>#REF!</v>
      </c>
      <c r="BE30" s="10" t="e">
        <f t="array" ref="BE30">INDEX(Resultado!$1:$319,MATCH($B30,Resultado!$N:$N,0),MATCH(BE$1,Resultado!#REF!,0))</f>
        <v>#REF!</v>
      </c>
      <c r="BF30" s="10" t="e">
        <f t="array" ref="BF30">INDEX(Resultado!$1:$319,MATCH($B30,Resultado!$N:$N,0),MATCH(BF$1,Resultado!#REF!,0))</f>
        <v>#REF!</v>
      </c>
      <c r="BG30" s="10" t="e">
        <f t="array" ref="BG30">INDEX(Resultado!$1:$319,MATCH($B30,Resultado!$N:$N,0),MATCH(BG$1,Resultado!#REF!,0))</f>
        <v>#REF!</v>
      </c>
      <c r="BH30" s="10" t="e">
        <f t="array" ref="BH30">INDEX(Resultado!$1:$319,MATCH($B30,Resultado!$N:$N,0),MATCH(BH$1,Resultado!#REF!,0))</f>
        <v>#REF!</v>
      </c>
      <c r="BI30" s="10" t="e">
        <f t="array" ref="BI30">INDEX(Resultado!$1:$319,MATCH($B30,Resultado!$N:$N,0),MATCH(BI$1,Resultado!#REF!,0))</f>
        <v>#REF!</v>
      </c>
    </row>
    <row r="31" spans="1:61" ht="15.75" customHeight="1" x14ac:dyDescent="0.15">
      <c r="A31" s="2">
        <v>52209502829</v>
      </c>
      <c r="B31" s="2" t="s">
        <v>433</v>
      </c>
      <c r="C31" s="2" t="s">
        <v>432</v>
      </c>
      <c r="D31" s="10" t="e">
        <f t="array" ref="D31">INDEX(Resultado!$1:$319,MATCH($B31,Resultado!$N:$N,0),MATCH(D$1,Resultado!#REF!,0))</f>
        <v>#REF!</v>
      </c>
      <c r="E31" s="2" t="s">
        <v>1837</v>
      </c>
      <c r="F31" s="10" t="e">
        <f t="array" ref="F31">INDEX(Resultado!$1:$319,MATCH($B31,Resultado!$N:$N,0),MATCH(F$1,Resultado!#REF!,0))</f>
        <v>#REF!</v>
      </c>
      <c r="G31" s="10" t="e">
        <f t="array" ref="G31">INDEX(Resultado!$1:$319,MATCH($B31,Resultado!$N:$N,0),MATCH(G$1,Resultado!#REF!,0))</f>
        <v>#REF!</v>
      </c>
      <c r="H31" s="10" t="e">
        <f t="array" ref="H31">INDEX(Resultado!$1:$319,MATCH($B31,Resultado!$N:$N,0),MATCH(H$1,Resultado!#REF!,0))</f>
        <v>#REF!</v>
      </c>
      <c r="I31" s="10" t="e">
        <f t="array" ref="I31">INDEX(Resultado!$1:$319,MATCH($B31,Resultado!$N:$N,0),MATCH(I$1,Resultado!#REF!,0))</f>
        <v>#REF!</v>
      </c>
      <c r="J31" s="10" t="e">
        <f t="array" ref="J31">INDEX(Resultado!$1:$319,MATCH($B31,Resultado!$N:$N,0),MATCH(J$1,Resultado!#REF!,0))</f>
        <v>#REF!</v>
      </c>
      <c r="K31" s="10" t="e">
        <f t="array" ref="K31">INDEX(Resultado!$1:$319,MATCH($B31,Resultado!$N:$N,0),MATCH(K$1,Resultado!#REF!,0))</f>
        <v>#REF!</v>
      </c>
      <c r="L31" s="10" t="e">
        <f t="array" ref="L31">INDEX(Resultado!$1:$319,MATCH($B31,Resultado!$N:$N,0),MATCH(L$1,Resultado!#REF!,0))</f>
        <v>#REF!</v>
      </c>
      <c r="M31" s="10" t="e">
        <f t="array" ref="M31">INDEX(Resultado!$1:$319,MATCH($B31,Resultado!$N:$N,0),MATCH(M$1,Resultado!#REF!,0))</f>
        <v>#REF!</v>
      </c>
      <c r="N31" s="10" t="e">
        <f t="array" ref="N31">INDEX(Resultado!$1:$319,MATCH($B31,Resultado!$N:$N,0),MATCH(N$1,Resultado!#REF!,0))</f>
        <v>#REF!</v>
      </c>
      <c r="O31" s="10" t="e">
        <f t="array" ref="O31">INDEX(Resultado!$1:$319,MATCH($B31,Resultado!$N:$N,0),MATCH(O$1,Resultado!#REF!,0))</f>
        <v>#REF!</v>
      </c>
      <c r="P31" s="10" t="e">
        <f t="array" ref="P31">INDEX(Resultado!$1:$319,MATCH($B31,Resultado!$N:$N,0),MATCH(P$1,Resultado!#REF!,0))</f>
        <v>#REF!</v>
      </c>
      <c r="Q31" s="10" t="e">
        <f t="array" ref="Q31">INDEX(Resultado!$1:$319,MATCH($B31,Resultado!$N:$N,0),MATCH(Q$1,Resultado!#REF!,0))</f>
        <v>#REF!</v>
      </c>
      <c r="R31" s="10" t="e">
        <f t="array" ref="R31">INDEX(Resultado!$1:$319,MATCH($B31,Resultado!$N:$N,0),MATCH(R$1,Resultado!#REF!,0))</f>
        <v>#REF!</v>
      </c>
      <c r="S31" s="10" t="e">
        <f t="array" ref="S31">INDEX(Resultado!$1:$319,MATCH($B31,Resultado!$N:$N,0),MATCH(S$1,Resultado!#REF!,0))</f>
        <v>#REF!</v>
      </c>
      <c r="T31" s="10" t="e">
        <f t="array" ref="T31">INDEX(Resultado!$1:$319,MATCH($B31,Resultado!$N:$N,0),MATCH(T$1,Resultado!#REF!,0))</f>
        <v>#REF!</v>
      </c>
      <c r="U31" s="10" t="e">
        <f t="array" ref="U31">INDEX(Resultado!$1:$319,MATCH($B31,Resultado!$N:$N,0),MATCH(U$1,Resultado!#REF!,0))</f>
        <v>#REF!</v>
      </c>
      <c r="V31" s="10" t="e">
        <f t="array" ref="V31">INDEX(Resultado!$1:$319,MATCH($B31,Resultado!$N:$N,0),MATCH(V$1,Resultado!#REF!,0))</f>
        <v>#REF!</v>
      </c>
      <c r="W31" s="10" t="e">
        <f t="array" ref="W31">INDEX(Resultado!$1:$319,MATCH($B31,Resultado!$N:$N,0),MATCH(W$1,Resultado!#REF!,0))</f>
        <v>#REF!</v>
      </c>
      <c r="X31" s="10" t="e">
        <f t="array" ref="X31">INDEX(Resultado!$1:$319,MATCH($B31,Resultado!$N:$N,0),MATCH(X$1,Resultado!#REF!,0))</f>
        <v>#REF!</v>
      </c>
      <c r="Y31" s="10" t="e">
        <f t="array" ref="Y31">INDEX(Resultado!$1:$319,MATCH($B31,Resultado!$N:$N,0),MATCH(Y$1,Resultado!#REF!,0))</f>
        <v>#REF!</v>
      </c>
      <c r="Z31" s="10" t="e">
        <f t="array" ref="Z31">INDEX(Resultado!$1:$319,MATCH($B31,Resultado!$N:$N,0),MATCH(Z$1,Resultado!#REF!,0))</f>
        <v>#REF!</v>
      </c>
      <c r="AA31" s="10" t="e">
        <f t="array" ref="AA31">INDEX(Resultado!$1:$319,MATCH($B31,Resultado!$N:$N,0),MATCH(AA$1,Resultado!#REF!,0))</f>
        <v>#REF!</v>
      </c>
      <c r="AB31" s="2">
        <v>0</v>
      </c>
      <c r="AC31" s="2">
        <v>2</v>
      </c>
      <c r="AD31" s="10" t="e">
        <f t="array" ref="AD31">INDEX(Resultado!$1:$319,MATCH($B31,Resultado!$N:$N,0),MATCH(AD$1,Resultado!#REF!,0))</f>
        <v>#REF!</v>
      </c>
      <c r="AE31" s="10" t="e">
        <f t="array" ref="AE31">INDEX(Resultado!$1:$319,MATCH($B31,Resultado!$N:$N,0),MATCH(AE$1,Resultado!#REF!,0))</f>
        <v>#REF!</v>
      </c>
      <c r="AF31" s="10" t="e">
        <f t="array" ref="AF31">INDEX(Resultado!$1:$319,MATCH($B31,Resultado!$N:$N,0),MATCH(AF$1,Resultado!#REF!,0))</f>
        <v>#REF!</v>
      </c>
      <c r="AG31" s="10" t="e">
        <f t="array" ref="AG31">INDEX(Resultado!$1:$319,MATCH($B31,Resultado!$N:$N,0),MATCH(AG$1,Resultado!#REF!,0))</f>
        <v>#REF!</v>
      </c>
      <c r="AH31" s="10" t="e">
        <f t="array" ref="AH31">INDEX(Resultado!$1:$319,MATCH($B31,Resultado!$N:$N,0),MATCH(AH$1,Resultado!#REF!,0))</f>
        <v>#REF!</v>
      </c>
      <c r="AI31" s="10" t="e">
        <f t="array" ref="AI31">INDEX(Resultado!$1:$319,MATCH($B31,Resultado!$N:$N,0),MATCH(AI$1,Resultado!#REF!,0))</f>
        <v>#REF!</v>
      </c>
      <c r="AJ31" s="10" t="e">
        <f t="array" ref="AJ31">INDEX(Resultado!$1:$319,MATCH($B31,Resultado!$N:$N,0),MATCH(AJ$1,Resultado!#REF!,0))</f>
        <v>#REF!</v>
      </c>
      <c r="AK31" s="10" t="e">
        <f t="array" ref="AK31">INDEX(Resultado!$1:$319,MATCH($B31,Resultado!$N:$N,0),MATCH(AK$1,Resultado!#REF!,0))</f>
        <v>#REF!</v>
      </c>
      <c r="AL31" s="2">
        <v>0</v>
      </c>
      <c r="AM31" s="2">
        <v>2</v>
      </c>
      <c r="AN31" s="10" t="e">
        <f t="array" ref="AN31">INDEX(Resultado!$1:$319,MATCH($B31,Resultado!$N:$N,0),MATCH(AN$1,Resultado!#REF!,0))</f>
        <v>#REF!</v>
      </c>
      <c r="AO31" s="10" t="e">
        <f t="array" ref="AO31">INDEX(Resultado!$1:$319,MATCH($B31,Resultado!$N:$N,0),MATCH(AO$1,Resultado!#REF!,0))</f>
        <v>#REF!</v>
      </c>
      <c r="AP31" s="10" t="e">
        <f t="array" ref="AP31">INDEX(Resultado!$1:$319,MATCH($B31,Resultado!$N:$N,0),MATCH(AP$1,Resultado!#REF!,0))</f>
        <v>#REF!</v>
      </c>
      <c r="AQ31" s="10" t="e">
        <f t="array" ref="AQ31">INDEX(Resultado!$1:$319,MATCH($B31,Resultado!$N:$N,0),MATCH(AQ$1,Resultado!#REF!,0))</f>
        <v>#REF!</v>
      </c>
      <c r="AR31" s="10" t="e">
        <f t="array" ref="AR31">INDEX(Resultado!$1:$319,MATCH($B31,Resultado!$N:$N,0),MATCH(AR$1,Resultado!#REF!,0))</f>
        <v>#REF!</v>
      </c>
      <c r="AS31" s="2">
        <v>2</v>
      </c>
      <c r="AT31" s="10" t="e">
        <f t="array" ref="AT31">INDEX(Resultado!$1:$319,MATCH($B31,Resultado!$N:$N,0),MATCH(AT$1,Resultado!#REF!,0))</f>
        <v>#REF!</v>
      </c>
      <c r="AU31" s="10" t="e">
        <f t="array" ref="AU31">INDEX(Resultado!$1:$319,MATCH($B31,Resultado!$N:$N,0),MATCH(AU$1,Resultado!#REF!,0))</f>
        <v>#REF!</v>
      </c>
      <c r="AV31" s="10" t="e">
        <f t="array" ref="AV31">INDEX(Resultado!$1:$319,MATCH($B31,Resultado!$N:$N,0),MATCH(AV$1,Resultado!#REF!,0))</f>
        <v>#REF!</v>
      </c>
      <c r="AW31" s="10" t="e">
        <f t="array" ref="AW31">INDEX(Resultado!$1:$319,MATCH($B31,Resultado!$N:$N,0),MATCH(AW$1,Resultado!#REF!,0))</f>
        <v>#REF!</v>
      </c>
      <c r="AX31" s="10" t="e">
        <f t="array" ref="AX31">INDEX(Resultado!$1:$319,MATCH($B31,Resultado!$N:$N,0),MATCH(AX$1,Resultado!#REF!,0))</f>
        <v>#REF!</v>
      </c>
      <c r="AY31" s="10" t="e">
        <f t="array" ref="AY31">INDEX(Resultado!$1:$319,MATCH($B31,Resultado!$N:$N,0),MATCH(AY$1,Resultado!#REF!,0))</f>
        <v>#REF!</v>
      </c>
      <c r="AZ31" s="10" t="e">
        <f t="array" ref="AZ31">INDEX(Resultado!$1:$319,MATCH($B31,Resultado!$N:$N,0),MATCH(AZ$1,Resultado!#REF!,0))</f>
        <v>#REF!</v>
      </c>
      <c r="BA31" s="10" t="e">
        <f t="array" ref="BA31">INDEX(Resultado!$1:$319,MATCH($B31,Resultado!$N:$N,0),MATCH(BA$1,Resultado!#REF!,0))</f>
        <v>#REF!</v>
      </c>
      <c r="BB31" s="10" t="e">
        <f t="array" ref="BB31">INDEX(Resultado!$1:$319,MATCH($B31,Resultado!$N:$N,0),MATCH(BB$1,Resultado!#REF!,0))</f>
        <v>#REF!</v>
      </c>
      <c r="BC31" s="10" t="e">
        <f t="array" ref="BC31">INDEX(Resultado!$1:$319,MATCH($B31,Resultado!$N:$N,0),MATCH(BC$1,Resultado!#REF!,0))</f>
        <v>#REF!</v>
      </c>
      <c r="BD31" s="10" t="e">
        <f t="array" ref="BD31">INDEX(Resultado!$1:$319,MATCH($B31,Resultado!$N:$N,0),MATCH(BD$1,Resultado!#REF!,0))</f>
        <v>#REF!</v>
      </c>
      <c r="BE31" s="10" t="e">
        <f t="array" ref="BE31">INDEX(Resultado!$1:$319,MATCH($B31,Resultado!$N:$N,0),MATCH(BE$1,Resultado!#REF!,0))</f>
        <v>#REF!</v>
      </c>
      <c r="BF31" s="10" t="e">
        <f t="array" ref="BF31">INDEX(Resultado!$1:$319,MATCH($B31,Resultado!$N:$N,0),MATCH(BF$1,Resultado!#REF!,0))</f>
        <v>#REF!</v>
      </c>
      <c r="BG31" s="10" t="e">
        <f t="array" ref="BG31">INDEX(Resultado!$1:$319,MATCH($B31,Resultado!$N:$N,0),MATCH(BG$1,Resultado!#REF!,0))</f>
        <v>#REF!</v>
      </c>
      <c r="BH31" s="10" t="e">
        <f t="array" ref="BH31">INDEX(Resultado!$1:$319,MATCH($B31,Resultado!$N:$N,0),MATCH(BH$1,Resultado!#REF!,0))</f>
        <v>#REF!</v>
      </c>
      <c r="BI31" s="10" t="e">
        <f t="array" ref="BI31">INDEX(Resultado!$1:$319,MATCH($B31,Resultado!$N:$N,0),MATCH(BI$1,Resultado!#REF!,0))</f>
        <v>#REF!</v>
      </c>
    </row>
    <row r="32" spans="1:61" ht="15.75" customHeight="1" x14ac:dyDescent="0.15">
      <c r="A32" s="2">
        <v>41420155830</v>
      </c>
      <c r="B32" s="2" t="s">
        <v>439</v>
      </c>
      <c r="C32" s="2" t="s">
        <v>438</v>
      </c>
      <c r="D32" s="10" t="e">
        <f t="array" ref="D32">INDEX(Resultado!$1:$319,MATCH($B32,Resultado!$N:$N,0),MATCH(D$1,Resultado!#REF!,0))</f>
        <v>#REF!</v>
      </c>
      <c r="E32" s="2" t="s">
        <v>1837</v>
      </c>
      <c r="F32" s="10" t="e">
        <f t="array" ref="F32">INDEX(Resultado!$1:$319,MATCH($B32,Resultado!$N:$N,0),MATCH(F$1,Resultado!#REF!,0))</f>
        <v>#REF!</v>
      </c>
      <c r="G32" s="10" t="e">
        <f t="array" ref="G32">INDEX(Resultado!$1:$319,MATCH($B32,Resultado!$N:$N,0),MATCH(G$1,Resultado!#REF!,0))</f>
        <v>#REF!</v>
      </c>
      <c r="H32" s="10" t="e">
        <f t="array" ref="H32">INDEX(Resultado!$1:$319,MATCH($B32,Resultado!$N:$N,0),MATCH(H$1,Resultado!#REF!,0))</f>
        <v>#REF!</v>
      </c>
      <c r="I32" s="10" t="e">
        <f t="array" ref="I32">INDEX(Resultado!$1:$319,MATCH($B32,Resultado!$N:$N,0),MATCH(I$1,Resultado!#REF!,0))</f>
        <v>#REF!</v>
      </c>
      <c r="J32" s="10" t="e">
        <f t="array" ref="J32">INDEX(Resultado!$1:$319,MATCH($B32,Resultado!$N:$N,0),MATCH(J$1,Resultado!#REF!,0))</f>
        <v>#REF!</v>
      </c>
      <c r="K32" s="10" t="e">
        <f t="array" ref="K32">INDEX(Resultado!$1:$319,MATCH($B32,Resultado!$N:$N,0),MATCH(K$1,Resultado!#REF!,0))</f>
        <v>#REF!</v>
      </c>
      <c r="L32" s="10" t="e">
        <f t="array" ref="L32">INDEX(Resultado!$1:$319,MATCH($B32,Resultado!$N:$N,0),MATCH(L$1,Resultado!#REF!,0))</f>
        <v>#REF!</v>
      </c>
      <c r="M32" s="10" t="e">
        <f t="array" ref="M32">INDEX(Resultado!$1:$319,MATCH($B32,Resultado!$N:$N,0),MATCH(M$1,Resultado!#REF!,0))</f>
        <v>#REF!</v>
      </c>
      <c r="N32" s="10" t="e">
        <f t="array" ref="N32">INDEX(Resultado!$1:$319,MATCH($B32,Resultado!$N:$N,0),MATCH(N$1,Resultado!#REF!,0))</f>
        <v>#REF!</v>
      </c>
      <c r="O32" s="10" t="e">
        <f t="array" ref="O32">INDEX(Resultado!$1:$319,MATCH($B32,Resultado!$N:$N,0),MATCH(O$1,Resultado!#REF!,0))</f>
        <v>#REF!</v>
      </c>
      <c r="P32" s="10" t="e">
        <f t="array" ref="P32">INDEX(Resultado!$1:$319,MATCH($B32,Resultado!$N:$N,0),MATCH(P$1,Resultado!#REF!,0))</f>
        <v>#REF!</v>
      </c>
      <c r="Q32" s="10" t="e">
        <f t="array" ref="Q32">INDEX(Resultado!$1:$319,MATCH($B32,Resultado!$N:$N,0),MATCH(Q$1,Resultado!#REF!,0))</f>
        <v>#REF!</v>
      </c>
      <c r="R32" s="10" t="e">
        <f t="array" ref="R32">INDEX(Resultado!$1:$319,MATCH($B32,Resultado!$N:$N,0),MATCH(R$1,Resultado!#REF!,0))</f>
        <v>#REF!</v>
      </c>
      <c r="S32" s="10" t="e">
        <f t="array" ref="S32">INDEX(Resultado!$1:$319,MATCH($B32,Resultado!$N:$N,0),MATCH(S$1,Resultado!#REF!,0))</f>
        <v>#REF!</v>
      </c>
      <c r="T32" s="10" t="e">
        <f t="array" ref="T32">INDEX(Resultado!$1:$319,MATCH($B32,Resultado!$N:$N,0),MATCH(T$1,Resultado!#REF!,0))</f>
        <v>#REF!</v>
      </c>
      <c r="U32" s="10" t="e">
        <f t="array" ref="U32">INDEX(Resultado!$1:$319,MATCH($B32,Resultado!$N:$N,0),MATCH(U$1,Resultado!#REF!,0))</f>
        <v>#REF!</v>
      </c>
      <c r="V32" s="10" t="e">
        <f t="array" ref="V32">INDEX(Resultado!$1:$319,MATCH($B32,Resultado!$N:$N,0),MATCH(V$1,Resultado!#REF!,0))</f>
        <v>#REF!</v>
      </c>
      <c r="W32" s="10" t="e">
        <f t="array" ref="W32">INDEX(Resultado!$1:$319,MATCH($B32,Resultado!$N:$N,0),MATCH(W$1,Resultado!#REF!,0))</f>
        <v>#REF!</v>
      </c>
      <c r="X32" s="10" t="e">
        <f t="array" ref="X32">INDEX(Resultado!$1:$319,MATCH($B32,Resultado!$N:$N,0),MATCH(X$1,Resultado!#REF!,0))</f>
        <v>#REF!</v>
      </c>
      <c r="Y32" s="10" t="e">
        <f t="array" ref="Y32">INDEX(Resultado!$1:$319,MATCH($B32,Resultado!$N:$N,0),MATCH(Y$1,Resultado!#REF!,0))</f>
        <v>#REF!</v>
      </c>
      <c r="Z32" s="10" t="e">
        <f t="array" ref="Z32">INDEX(Resultado!$1:$319,MATCH($B32,Resultado!$N:$N,0),MATCH(Z$1,Resultado!#REF!,0))</f>
        <v>#REF!</v>
      </c>
      <c r="AA32" s="10" t="e">
        <f t="array" ref="AA32">INDEX(Resultado!$1:$319,MATCH($B32,Resultado!$N:$N,0),MATCH(AA$1,Resultado!#REF!,0))</f>
        <v>#REF!</v>
      </c>
      <c r="AB32" s="2">
        <v>0</v>
      </c>
      <c r="AC32" s="2">
        <v>2</v>
      </c>
      <c r="AD32" s="10" t="e">
        <f t="array" ref="AD32">INDEX(Resultado!$1:$319,MATCH($B32,Resultado!$N:$N,0),MATCH(AD$1,Resultado!#REF!,0))</f>
        <v>#REF!</v>
      </c>
      <c r="AE32" s="10" t="e">
        <f t="array" ref="AE32">INDEX(Resultado!$1:$319,MATCH($B32,Resultado!$N:$N,0),MATCH(AE$1,Resultado!#REF!,0))</f>
        <v>#REF!</v>
      </c>
      <c r="AF32" s="10" t="e">
        <f t="array" ref="AF32">INDEX(Resultado!$1:$319,MATCH($B32,Resultado!$N:$N,0),MATCH(AF$1,Resultado!#REF!,0))</f>
        <v>#REF!</v>
      </c>
      <c r="AG32" s="10" t="e">
        <f t="array" ref="AG32">INDEX(Resultado!$1:$319,MATCH($B32,Resultado!$N:$N,0),MATCH(AG$1,Resultado!#REF!,0))</f>
        <v>#REF!</v>
      </c>
      <c r="AH32" s="10" t="e">
        <f t="array" ref="AH32">INDEX(Resultado!$1:$319,MATCH($B32,Resultado!$N:$N,0),MATCH(AH$1,Resultado!#REF!,0))</f>
        <v>#REF!</v>
      </c>
      <c r="AI32" s="10" t="e">
        <f t="array" ref="AI32">INDEX(Resultado!$1:$319,MATCH($B32,Resultado!$N:$N,0),MATCH(AI$1,Resultado!#REF!,0))</f>
        <v>#REF!</v>
      </c>
      <c r="AJ32" s="10" t="e">
        <f t="array" ref="AJ32">INDEX(Resultado!$1:$319,MATCH($B32,Resultado!$N:$N,0),MATCH(AJ$1,Resultado!#REF!,0))</f>
        <v>#REF!</v>
      </c>
      <c r="AK32" s="10" t="e">
        <f t="array" ref="AK32">INDEX(Resultado!$1:$319,MATCH($B32,Resultado!$N:$N,0),MATCH(AK$1,Resultado!#REF!,0))</f>
        <v>#REF!</v>
      </c>
      <c r="AL32" s="2">
        <v>0</v>
      </c>
      <c r="AM32" s="2">
        <v>2</v>
      </c>
      <c r="AN32" s="10" t="e">
        <f t="array" ref="AN32">INDEX(Resultado!$1:$319,MATCH($B32,Resultado!$N:$N,0),MATCH(AN$1,Resultado!#REF!,0))</f>
        <v>#REF!</v>
      </c>
      <c r="AO32" s="10" t="e">
        <f t="array" ref="AO32">INDEX(Resultado!$1:$319,MATCH($B32,Resultado!$N:$N,0),MATCH(AO$1,Resultado!#REF!,0))</f>
        <v>#REF!</v>
      </c>
      <c r="AP32" s="10" t="e">
        <f t="array" ref="AP32">INDEX(Resultado!$1:$319,MATCH($B32,Resultado!$N:$N,0),MATCH(AP$1,Resultado!#REF!,0))</f>
        <v>#REF!</v>
      </c>
      <c r="AQ32" s="10" t="e">
        <f t="array" ref="AQ32">INDEX(Resultado!$1:$319,MATCH($B32,Resultado!$N:$N,0),MATCH(AQ$1,Resultado!#REF!,0))</f>
        <v>#REF!</v>
      </c>
      <c r="AR32" s="10" t="e">
        <f t="array" ref="AR32">INDEX(Resultado!$1:$319,MATCH($B32,Resultado!$N:$N,0),MATCH(AR$1,Resultado!#REF!,0))</f>
        <v>#REF!</v>
      </c>
      <c r="AS32" s="2">
        <v>2</v>
      </c>
      <c r="AT32" s="10" t="e">
        <f t="array" ref="AT32">INDEX(Resultado!$1:$319,MATCH($B32,Resultado!$N:$N,0),MATCH(AT$1,Resultado!#REF!,0))</f>
        <v>#REF!</v>
      </c>
      <c r="AU32" s="10" t="e">
        <f t="array" ref="AU32">INDEX(Resultado!$1:$319,MATCH($B32,Resultado!$N:$N,0),MATCH(AU$1,Resultado!#REF!,0))</f>
        <v>#REF!</v>
      </c>
      <c r="AV32" s="10" t="e">
        <f t="array" ref="AV32">INDEX(Resultado!$1:$319,MATCH($B32,Resultado!$N:$N,0),MATCH(AV$1,Resultado!#REF!,0))</f>
        <v>#REF!</v>
      </c>
      <c r="AW32" s="10" t="e">
        <f t="array" ref="AW32">INDEX(Resultado!$1:$319,MATCH($B32,Resultado!$N:$N,0),MATCH(AW$1,Resultado!#REF!,0))</f>
        <v>#REF!</v>
      </c>
      <c r="AX32" s="10" t="e">
        <f t="array" ref="AX32">INDEX(Resultado!$1:$319,MATCH($B32,Resultado!$N:$N,0),MATCH(AX$1,Resultado!#REF!,0))</f>
        <v>#REF!</v>
      </c>
      <c r="AY32" s="10" t="e">
        <f t="array" ref="AY32">INDEX(Resultado!$1:$319,MATCH($B32,Resultado!$N:$N,0),MATCH(AY$1,Resultado!#REF!,0))</f>
        <v>#REF!</v>
      </c>
      <c r="AZ32" s="10" t="e">
        <f t="array" ref="AZ32">INDEX(Resultado!$1:$319,MATCH($B32,Resultado!$N:$N,0),MATCH(AZ$1,Resultado!#REF!,0))</f>
        <v>#REF!</v>
      </c>
      <c r="BA32" s="10" t="e">
        <f t="array" ref="BA32">INDEX(Resultado!$1:$319,MATCH($B32,Resultado!$N:$N,0),MATCH(BA$1,Resultado!#REF!,0))</f>
        <v>#REF!</v>
      </c>
      <c r="BB32" s="10" t="e">
        <f t="array" ref="BB32">INDEX(Resultado!$1:$319,MATCH($B32,Resultado!$N:$N,0),MATCH(BB$1,Resultado!#REF!,0))</f>
        <v>#REF!</v>
      </c>
      <c r="BC32" s="10" t="e">
        <f t="array" ref="BC32">INDEX(Resultado!$1:$319,MATCH($B32,Resultado!$N:$N,0),MATCH(BC$1,Resultado!#REF!,0))</f>
        <v>#REF!</v>
      </c>
      <c r="BD32" s="10" t="e">
        <f t="array" ref="BD32">INDEX(Resultado!$1:$319,MATCH($B32,Resultado!$N:$N,0),MATCH(BD$1,Resultado!#REF!,0))</f>
        <v>#REF!</v>
      </c>
      <c r="BE32" s="10" t="e">
        <f t="array" ref="BE32">INDEX(Resultado!$1:$319,MATCH($B32,Resultado!$N:$N,0),MATCH(BE$1,Resultado!#REF!,0))</f>
        <v>#REF!</v>
      </c>
      <c r="BF32" s="10" t="e">
        <f t="array" ref="BF32">INDEX(Resultado!$1:$319,MATCH($B32,Resultado!$N:$N,0),MATCH(BF$1,Resultado!#REF!,0))</f>
        <v>#REF!</v>
      </c>
      <c r="BG32" s="10" t="e">
        <f t="array" ref="BG32">INDEX(Resultado!$1:$319,MATCH($B32,Resultado!$N:$N,0),MATCH(BG$1,Resultado!#REF!,0))</f>
        <v>#REF!</v>
      </c>
      <c r="BH32" s="10" t="e">
        <f t="array" ref="BH32">INDEX(Resultado!$1:$319,MATCH($B32,Resultado!$N:$N,0),MATCH(BH$1,Resultado!#REF!,0))</f>
        <v>#REF!</v>
      </c>
      <c r="BI32" s="10" t="e">
        <f t="array" ref="BI32">INDEX(Resultado!$1:$319,MATCH($B32,Resultado!$N:$N,0),MATCH(BI$1,Resultado!#REF!,0))</f>
        <v>#REF!</v>
      </c>
    </row>
    <row r="33" spans="1:61" ht="15.75" customHeight="1" x14ac:dyDescent="0.15">
      <c r="A33" s="2">
        <v>23498454862</v>
      </c>
      <c r="B33" s="2" t="s">
        <v>448</v>
      </c>
      <c r="C33" s="2" t="s">
        <v>447</v>
      </c>
      <c r="D33" s="10" t="e">
        <f t="array" ref="D33">INDEX(Resultado!$1:$319,MATCH($B33,Resultado!$N:$N,0),MATCH(D$1,Resultado!#REF!,0))</f>
        <v>#REF!</v>
      </c>
      <c r="E33" s="2" t="s">
        <v>1837</v>
      </c>
      <c r="F33" s="10" t="e">
        <f t="array" ref="F33">INDEX(Resultado!$1:$319,MATCH($B33,Resultado!$N:$N,0),MATCH(F$1,Resultado!#REF!,0))</f>
        <v>#REF!</v>
      </c>
      <c r="G33" s="10" t="e">
        <f t="array" ref="G33">INDEX(Resultado!$1:$319,MATCH($B33,Resultado!$N:$N,0),MATCH(G$1,Resultado!#REF!,0))</f>
        <v>#REF!</v>
      </c>
      <c r="H33" s="10" t="e">
        <f t="array" ref="H33">INDEX(Resultado!$1:$319,MATCH($B33,Resultado!$N:$N,0),MATCH(H$1,Resultado!#REF!,0))</f>
        <v>#REF!</v>
      </c>
      <c r="I33" s="10" t="e">
        <f t="array" ref="I33">INDEX(Resultado!$1:$319,MATCH($B33,Resultado!$N:$N,0),MATCH(I$1,Resultado!#REF!,0))</f>
        <v>#REF!</v>
      </c>
      <c r="J33" s="10" t="e">
        <f t="array" ref="J33">INDEX(Resultado!$1:$319,MATCH($B33,Resultado!$N:$N,0),MATCH(J$1,Resultado!#REF!,0))</f>
        <v>#REF!</v>
      </c>
      <c r="K33" s="10" t="e">
        <f t="array" ref="K33">INDEX(Resultado!$1:$319,MATCH($B33,Resultado!$N:$N,0),MATCH(K$1,Resultado!#REF!,0))</f>
        <v>#REF!</v>
      </c>
      <c r="L33" s="10" t="e">
        <f t="array" ref="L33">INDEX(Resultado!$1:$319,MATCH($B33,Resultado!$N:$N,0),MATCH(L$1,Resultado!#REF!,0))</f>
        <v>#REF!</v>
      </c>
      <c r="M33" s="10" t="e">
        <f t="array" ref="M33">INDEX(Resultado!$1:$319,MATCH($B33,Resultado!$N:$N,0),MATCH(M$1,Resultado!#REF!,0))</f>
        <v>#REF!</v>
      </c>
      <c r="N33" s="10" t="e">
        <f t="array" ref="N33">INDEX(Resultado!$1:$319,MATCH($B33,Resultado!$N:$N,0),MATCH(N$1,Resultado!#REF!,0))</f>
        <v>#REF!</v>
      </c>
      <c r="O33" s="10" t="e">
        <f t="array" ref="O33">INDEX(Resultado!$1:$319,MATCH($B33,Resultado!$N:$N,0),MATCH(O$1,Resultado!#REF!,0))</f>
        <v>#REF!</v>
      </c>
      <c r="P33" s="10" t="e">
        <f t="array" ref="P33">INDEX(Resultado!$1:$319,MATCH($B33,Resultado!$N:$N,0),MATCH(P$1,Resultado!#REF!,0))</f>
        <v>#REF!</v>
      </c>
      <c r="Q33" s="10" t="e">
        <f t="array" ref="Q33">INDEX(Resultado!$1:$319,MATCH($B33,Resultado!$N:$N,0),MATCH(Q$1,Resultado!#REF!,0))</f>
        <v>#REF!</v>
      </c>
      <c r="R33" s="10" t="e">
        <f t="array" ref="R33">INDEX(Resultado!$1:$319,MATCH($B33,Resultado!$N:$N,0),MATCH(R$1,Resultado!#REF!,0))</f>
        <v>#REF!</v>
      </c>
      <c r="S33" s="10" t="e">
        <f t="array" ref="S33">INDEX(Resultado!$1:$319,MATCH($B33,Resultado!$N:$N,0),MATCH(S$1,Resultado!#REF!,0))</f>
        <v>#REF!</v>
      </c>
      <c r="T33" s="10" t="e">
        <f t="array" ref="T33">INDEX(Resultado!$1:$319,MATCH($B33,Resultado!$N:$N,0),MATCH(T$1,Resultado!#REF!,0))</f>
        <v>#REF!</v>
      </c>
      <c r="U33" s="10" t="e">
        <f t="array" ref="U33">INDEX(Resultado!$1:$319,MATCH($B33,Resultado!$N:$N,0),MATCH(U$1,Resultado!#REF!,0))</f>
        <v>#REF!</v>
      </c>
      <c r="V33" s="10" t="e">
        <f t="array" ref="V33">INDEX(Resultado!$1:$319,MATCH($B33,Resultado!$N:$N,0),MATCH(V$1,Resultado!#REF!,0))</f>
        <v>#REF!</v>
      </c>
      <c r="W33" s="10" t="e">
        <f t="array" ref="W33">INDEX(Resultado!$1:$319,MATCH($B33,Resultado!$N:$N,0),MATCH(W$1,Resultado!#REF!,0))</f>
        <v>#REF!</v>
      </c>
      <c r="X33" s="10" t="e">
        <f t="array" ref="X33">INDEX(Resultado!$1:$319,MATCH($B33,Resultado!$N:$N,0),MATCH(X$1,Resultado!#REF!,0))</f>
        <v>#REF!</v>
      </c>
      <c r="Y33" s="10" t="e">
        <f t="array" ref="Y33">INDEX(Resultado!$1:$319,MATCH($B33,Resultado!$N:$N,0),MATCH(Y$1,Resultado!#REF!,0))</f>
        <v>#REF!</v>
      </c>
      <c r="Z33" s="10" t="e">
        <f t="array" ref="Z33">INDEX(Resultado!$1:$319,MATCH($B33,Resultado!$N:$N,0),MATCH(Z$1,Resultado!#REF!,0))</f>
        <v>#REF!</v>
      </c>
      <c r="AA33" s="10" t="e">
        <f t="array" ref="AA33">INDEX(Resultado!$1:$319,MATCH($B33,Resultado!$N:$N,0),MATCH(AA$1,Resultado!#REF!,0))</f>
        <v>#REF!</v>
      </c>
      <c r="AB33" s="2">
        <v>0</v>
      </c>
      <c r="AC33" s="2">
        <v>2</v>
      </c>
      <c r="AD33" s="10" t="e">
        <f t="array" ref="AD33">INDEX(Resultado!$1:$319,MATCH($B33,Resultado!$N:$N,0),MATCH(AD$1,Resultado!#REF!,0))</f>
        <v>#REF!</v>
      </c>
      <c r="AE33" s="10" t="e">
        <f t="array" ref="AE33">INDEX(Resultado!$1:$319,MATCH($B33,Resultado!$N:$N,0),MATCH(AE$1,Resultado!#REF!,0))</f>
        <v>#REF!</v>
      </c>
      <c r="AF33" s="10" t="e">
        <f t="array" ref="AF33">INDEX(Resultado!$1:$319,MATCH($B33,Resultado!$N:$N,0),MATCH(AF$1,Resultado!#REF!,0))</f>
        <v>#REF!</v>
      </c>
      <c r="AG33" s="10" t="e">
        <f t="array" ref="AG33">INDEX(Resultado!$1:$319,MATCH($B33,Resultado!$N:$N,0),MATCH(AG$1,Resultado!#REF!,0))</f>
        <v>#REF!</v>
      </c>
      <c r="AH33" s="10" t="e">
        <f t="array" ref="AH33">INDEX(Resultado!$1:$319,MATCH($B33,Resultado!$N:$N,0),MATCH(AH$1,Resultado!#REF!,0))</f>
        <v>#REF!</v>
      </c>
      <c r="AI33" s="10" t="e">
        <f t="array" ref="AI33">INDEX(Resultado!$1:$319,MATCH($B33,Resultado!$N:$N,0),MATCH(AI$1,Resultado!#REF!,0))</f>
        <v>#REF!</v>
      </c>
      <c r="AJ33" s="10" t="e">
        <f t="array" ref="AJ33">INDEX(Resultado!$1:$319,MATCH($B33,Resultado!$N:$N,0),MATCH(AJ$1,Resultado!#REF!,0))</f>
        <v>#REF!</v>
      </c>
      <c r="AK33" s="10" t="e">
        <f t="array" ref="AK33">INDEX(Resultado!$1:$319,MATCH($B33,Resultado!$N:$N,0),MATCH(AK$1,Resultado!#REF!,0))</f>
        <v>#REF!</v>
      </c>
      <c r="AL33" s="2">
        <v>0</v>
      </c>
      <c r="AM33" s="2">
        <v>2</v>
      </c>
      <c r="AN33" s="10" t="e">
        <f t="array" ref="AN33">INDEX(Resultado!$1:$319,MATCH($B33,Resultado!$N:$N,0),MATCH(AN$1,Resultado!#REF!,0))</f>
        <v>#REF!</v>
      </c>
      <c r="AO33" s="10" t="e">
        <f t="array" ref="AO33">INDEX(Resultado!$1:$319,MATCH($B33,Resultado!$N:$N,0),MATCH(AO$1,Resultado!#REF!,0))</f>
        <v>#REF!</v>
      </c>
      <c r="AP33" s="10" t="e">
        <f t="array" ref="AP33">INDEX(Resultado!$1:$319,MATCH($B33,Resultado!$N:$N,0),MATCH(AP$1,Resultado!#REF!,0))</f>
        <v>#REF!</v>
      </c>
      <c r="AQ33" s="10" t="e">
        <f t="array" ref="AQ33">INDEX(Resultado!$1:$319,MATCH($B33,Resultado!$N:$N,0),MATCH(AQ$1,Resultado!#REF!,0))</f>
        <v>#REF!</v>
      </c>
      <c r="AR33" s="10" t="e">
        <f t="array" ref="AR33">INDEX(Resultado!$1:$319,MATCH($B33,Resultado!$N:$N,0),MATCH(AR$1,Resultado!#REF!,0))</f>
        <v>#REF!</v>
      </c>
      <c r="AS33" s="2">
        <v>2</v>
      </c>
      <c r="AT33" s="10" t="e">
        <f t="array" ref="AT33">INDEX(Resultado!$1:$319,MATCH($B33,Resultado!$N:$N,0),MATCH(AT$1,Resultado!#REF!,0))</f>
        <v>#REF!</v>
      </c>
      <c r="AU33" s="10" t="e">
        <f t="array" ref="AU33">INDEX(Resultado!$1:$319,MATCH($B33,Resultado!$N:$N,0),MATCH(AU$1,Resultado!#REF!,0))</f>
        <v>#REF!</v>
      </c>
      <c r="AV33" s="10" t="e">
        <f t="array" ref="AV33">INDEX(Resultado!$1:$319,MATCH($B33,Resultado!$N:$N,0),MATCH(AV$1,Resultado!#REF!,0))</f>
        <v>#REF!</v>
      </c>
      <c r="AW33" s="10" t="e">
        <f t="array" ref="AW33">INDEX(Resultado!$1:$319,MATCH($B33,Resultado!$N:$N,0),MATCH(AW$1,Resultado!#REF!,0))</f>
        <v>#REF!</v>
      </c>
      <c r="AX33" s="10" t="e">
        <f t="array" ref="AX33">INDEX(Resultado!$1:$319,MATCH($B33,Resultado!$N:$N,0),MATCH(AX$1,Resultado!#REF!,0))</f>
        <v>#REF!</v>
      </c>
      <c r="AY33" s="10" t="e">
        <f t="array" ref="AY33">INDEX(Resultado!$1:$319,MATCH($B33,Resultado!$N:$N,0),MATCH(AY$1,Resultado!#REF!,0))</f>
        <v>#REF!</v>
      </c>
      <c r="AZ33" s="10" t="e">
        <f t="array" ref="AZ33">INDEX(Resultado!$1:$319,MATCH($B33,Resultado!$N:$N,0),MATCH(AZ$1,Resultado!#REF!,0))</f>
        <v>#REF!</v>
      </c>
      <c r="BA33" s="10" t="e">
        <f t="array" ref="BA33">INDEX(Resultado!$1:$319,MATCH($B33,Resultado!$N:$N,0),MATCH(BA$1,Resultado!#REF!,0))</f>
        <v>#REF!</v>
      </c>
      <c r="BB33" s="10" t="e">
        <f t="array" ref="BB33">INDEX(Resultado!$1:$319,MATCH($B33,Resultado!$N:$N,0),MATCH(BB$1,Resultado!#REF!,0))</f>
        <v>#REF!</v>
      </c>
      <c r="BC33" s="10" t="e">
        <f t="array" ref="BC33">INDEX(Resultado!$1:$319,MATCH($B33,Resultado!$N:$N,0),MATCH(BC$1,Resultado!#REF!,0))</f>
        <v>#REF!</v>
      </c>
      <c r="BD33" s="10" t="e">
        <f t="array" ref="BD33">INDEX(Resultado!$1:$319,MATCH($B33,Resultado!$N:$N,0),MATCH(BD$1,Resultado!#REF!,0))</f>
        <v>#REF!</v>
      </c>
      <c r="BE33" s="10" t="e">
        <f t="array" ref="BE33">INDEX(Resultado!$1:$319,MATCH($B33,Resultado!$N:$N,0),MATCH(BE$1,Resultado!#REF!,0))</f>
        <v>#REF!</v>
      </c>
      <c r="BF33" s="10" t="e">
        <f t="array" ref="BF33">INDEX(Resultado!$1:$319,MATCH($B33,Resultado!$N:$N,0),MATCH(BF$1,Resultado!#REF!,0))</f>
        <v>#REF!</v>
      </c>
      <c r="BG33" s="10" t="e">
        <f t="array" ref="BG33">INDEX(Resultado!$1:$319,MATCH($B33,Resultado!$N:$N,0),MATCH(BG$1,Resultado!#REF!,0))</f>
        <v>#REF!</v>
      </c>
      <c r="BH33" s="10" t="e">
        <f t="array" ref="BH33">INDEX(Resultado!$1:$319,MATCH($B33,Resultado!$N:$N,0),MATCH(BH$1,Resultado!#REF!,0))</f>
        <v>#REF!</v>
      </c>
      <c r="BI33" s="10" t="e">
        <f t="array" ref="BI33">INDEX(Resultado!$1:$319,MATCH($B33,Resultado!$N:$N,0),MATCH(BI$1,Resultado!#REF!,0))</f>
        <v>#REF!</v>
      </c>
    </row>
    <row r="34" spans="1:61" ht="15.75" customHeight="1" x14ac:dyDescent="0.15">
      <c r="A34" s="2">
        <v>43626779840</v>
      </c>
      <c r="B34" s="2" t="s">
        <v>454</v>
      </c>
      <c r="C34" s="2" t="s">
        <v>453</v>
      </c>
      <c r="D34" s="10" t="e">
        <f t="array" ref="D34">INDEX(Resultado!$1:$319,MATCH($B34,Resultado!$N:$N,0),MATCH(D$1,Resultado!#REF!,0))</f>
        <v>#REF!</v>
      </c>
      <c r="E34" s="2" t="s">
        <v>1837</v>
      </c>
      <c r="F34" s="10" t="e">
        <f t="array" ref="F34">INDEX(Resultado!$1:$319,MATCH($B34,Resultado!$N:$N,0),MATCH(F$1,Resultado!#REF!,0))</f>
        <v>#REF!</v>
      </c>
      <c r="G34" s="10" t="e">
        <f t="array" ref="G34">INDEX(Resultado!$1:$319,MATCH($B34,Resultado!$N:$N,0),MATCH(G$1,Resultado!#REF!,0))</f>
        <v>#REF!</v>
      </c>
      <c r="H34" s="10" t="e">
        <f t="array" ref="H34">INDEX(Resultado!$1:$319,MATCH($B34,Resultado!$N:$N,0),MATCH(H$1,Resultado!#REF!,0))</f>
        <v>#REF!</v>
      </c>
      <c r="I34" s="10" t="e">
        <f t="array" ref="I34">INDEX(Resultado!$1:$319,MATCH($B34,Resultado!$N:$N,0),MATCH(I$1,Resultado!#REF!,0))</f>
        <v>#REF!</v>
      </c>
      <c r="J34" s="10" t="e">
        <f t="array" ref="J34">INDEX(Resultado!$1:$319,MATCH($B34,Resultado!$N:$N,0),MATCH(J$1,Resultado!#REF!,0))</f>
        <v>#REF!</v>
      </c>
      <c r="K34" s="10" t="e">
        <f t="array" ref="K34">INDEX(Resultado!$1:$319,MATCH($B34,Resultado!$N:$N,0),MATCH(K$1,Resultado!#REF!,0))</f>
        <v>#REF!</v>
      </c>
      <c r="L34" s="10" t="e">
        <f t="array" ref="L34">INDEX(Resultado!$1:$319,MATCH($B34,Resultado!$N:$N,0),MATCH(L$1,Resultado!#REF!,0))</f>
        <v>#REF!</v>
      </c>
      <c r="M34" s="10" t="e">
        <f t="array" ref="M34">INDEX(Resultado!$1:$319,MATCH($B34,Resultado!$N:$N,0),MATCH(M$1,Resultado!#REF!,0))</f>
        <v>#REF!</v>
      </c>
      <c r="N34" s="10" t="e">
        <f t="array" ref="N34">INDEX(Resultado!$1:$319,MATCH($B34,Resultado!$N:$N,0),MATCH(N$1,Resultado!#REF!,0))</f>
        <v>#REF!</v>
      </c>
      <c r="O34" s="10" t="e">
        <f t="array" ref="O34">INDEX(Resultado!$1:$319,MATCH($B34,Resultado!$N:$N,0),MATCH(O$1,Resultado!#REF!,0))</f>
        <v>#REF!</v>
      </c>
      <c r="P34" s="10" t="e">
        <f t="array" ref="P34">INDEX(Resultado!$1:$319,MATCH($B34,Resultado!$N:$N,0),MATCH(P$1,Resultado!#REF!,0))</f>
        <v>#REF!</v>
      </c>
      <c r="Q34" s="10" t="e">
        <f t="array" ref="Q34">INDEX(Resultado!$1:$319,MATCH($B34,Resultado!$N:$N,0),MATCH(Q$1,Resultado!#REF!,0))</f>
        <v>#REF!</v>
      </c>
      <c r="R34" s="10" t="e">
        <f t="array" ref="R34">INDEX(Resultado!$1:$319,MATCH($B34,Resultado!$N:$N,0),MATCH(R$1,Resultado!#REF!,0))</f>
        <v>#REF!</v>
      </c>
      <c r="S34" s="10" t="e">
        <f t="array" ref="S34">INDEX(Resultado!$1:$319,MATCH($B34,Resultado!$N:$N,0),MATCH(S$1,Resultado!#REF!,0))</f>
        <v>#REF!</v>
      </c>
      <c r="T34" s="10" t="e">
        <f t="array" ref="T34">INDEX(Resultado!$1:$319,MATCH($B34,Resultado!$N:$N,0),MATCH(T$1,Resultado!#REF!,0))</f>
        <v>#REF!</v>
      </c>
      <c r="U34" s="10" t="e">
        <f t="array" ref="U34">INDEX(Resultado!$1:$319,MATCH($B34,Resultado!$N:$N,0),MATCH(U$1,Resultado!#REF!,0))</f>
        <v>#REF!</v>
      </c>
      <c r="V34" s="10" t="e">
        <f t="array" ref="V34">INDEX(Resultado!$1:$319,MATCH($B34,Resultado!$N:$N,0),MATCH(V$1,Resultado!#REF!,0))</f>
        <v>#REF!</v>
      </c>
      <c r="W34" s="10" t="e">
        <f t="array" ref="W34">INDEX(Resultado!$1:$319,MATCH($B34,Resultado!$N:$N,0),MATCH(W$1,Resultado!#REF!,0))</f>
        <v>#REF!</v>
      </c>
      <c r="X34" s="10" t="e">
        <f t="array" ref="X34">INDEX(Resultado!$1:$319,MATCH($B34,Resultado!$N:$N,0),MATCH(X$1,Resultado!#REF!,0))</f>
        <v>#REF!</v>
      </c>
      <c r="Y34" s="10" t="e">
        <f t="array" ref="Y34">INDEX(Resultado!$1:$319,MATCH($B34,Resultado!$N:$N,0),MATCH(Y$1,Resultado!#REF!,0))</f>
        <v>#REF!</v>
      </c>
      <c r="Z34" s="10" t="e">
        <f t="array" ref="Z34">INDEX(Resultado!$1:$319,MATCH($B34,Resultado!$N:$N,0),MATCH(Z$1,Resultado!#REF!,0))</f>
        <v>#REF!</v>
      </c>
      <c r="AA34" s="10" t="e">
        <f t="array" ref="AA34">INDEX(Resultado!$1:$319,MATCH($B34,Resultado!$N:$N,0),MATCH(AA$1,Resultado!#REF!,0))</f>
        <v>#REF!</v>
      </c>
      <c r="AB34" s="2">
        <v>0</v>
      </c>
      <c r="AC34" s="2">
        <v>2</v>
      </c>
      <c r="AD34" s="10" t="e">
        <f t="array" ref="AD34">INDEX(Resultado!$1:$319,MATCH($B34,Resultado!$N:$N,0),MATCH(AD$1,Resultado!#REF!,0))</f>
        <v>#REF!</v>
      </c>
      <c r="AE34" s="10" t="e">
        <f t="array" ref="AE34">INDEX(Resultado!$1:$319,MATCH($B34,Resultado!$N:$N,0),MATCH(AE$1,Resultado!#REF!,0))</f>
        <v>#REF!</v>
      </c>
      <c r="AF34" s="10" t="e">
        <f t="array" ref="AF34">INDEX(Resultado!$1:$319,MATCH($B34,Resultado!$N:$N,0),MATCH(AF$1,Resultado!#REF!,0))</f>
        <v>#REF!</v>
      </c>
      <c r="AG34" s="10" t="e">
        <f t="array" ref="AG34">INDEX(Resultado!$1:$319,MATCH($B34,Resultado!$N:$N,0),MATCH(AG$1,Resultado!#REF!,0))</f>
        <v>#REF!</v>
      </c>
      <c r="AH34" s="10" t="e">
        <f t="array" ref="AH34">INDEX(Resultado!$1:$319,MATCH($B34,Resultado!$N:$N,0),MATCH(AH$1,Resultado!#REF!,0))</f>
        <v>#REF!</v>
      </c>
      <c r="AI34" s="10" t="e">
        <f t="array" ref="AI34">INDEX(Resultado!$1:$319,MATCH($B34,Resultado!$N:$N,0),MATCH(AI$1,Resultado!#REF!,0))</f>
        <v>#REF!</v>
      </c>
      <c r="AJ34" s="10" t="e">
        <f t="array" ref="AJ34">INDEX(Resultado!$1:$319,MATCH($B34,Resultado!$N:$N,0),MATCH(AJ$1,Resultado!#REF!,0))</f>
        <v>#REF!</v>
      </c>
      <c r="AK34" s="10" t="e">
        <f t="array" ref="AK34">INDEX(Resultado!$1:$319,MATCH($B34,Resultado!$N:$N,0),MATCH(AK$1,Resultado!#REF!,0))</f>
        <v>#REF!</v>
      </c>
      <c r="AL34" s="2">
        <v>0</v>
      </c>
      <c r="AM34" s="2">
        <v>2</v>
      </c>
      <c r="AN34" s="10" t="e">
        <f t="array" ref="AN34">INDEX(Resultado!$1:$319,MATCH($B34,Resultado!$N:$N,0),MATCH(AN$1,Resultado!#REF!,0))</f>
        <v>#REF!</v>
      </c>
      <c r="AO34" s="10" t="e">
        <f t="array" ref="AO34">INDEX(Resultado!$1:$319,MATCH($B34,Resultado!$N:$N,0),MATCH(AO$1,Resultado!#REF!,0))</f>
        <v>#REF!</v>
      </c>
      <c r="AP34" s="10" t="e">
        <f t="array" ref="AP34">INDEX(Resultado!$1:$319,MATCH($B34,Resultado!$N:$N,0),MATCH(AP$1,Resultado!#REF!,0))</f>
        <v>#REF!</v>
      </c>
      <c r="AQ34" s="10" t="e">
        <f t="array" ref="AQ34">INDEX(Resultado!$1:$319,MATCH($B34,Resultado!$N:$N,0),MATCH(AQ$1,Resultado!#REF!,0))</f>
        <v>#REF!</v>
      </c>
      <c r="AR34" s="10" t="e">
        <f t="array" ref="AR34">INDEX(Resultado!$1:$319,MATCH($B34,Resultado!$N:$N,0),MATCH(AR$1,Resultado!#REF!,0))</f>
        <v>#REF!</v>
      </c>
      <c r="AS34" s="2">
        <v>2</v>
      </c>
      <c r="AT34" s="10" t="e">
        <f t="array" ref="AT34">INDEX(Resultado!$1:$319,MATCH($B34,Resultado!$N:$N,0),MATCH(AT$1,Resultado!#REF!,0))</f>
        <v>#REF!</v>
      </c>
      <c r="AU34" s="10" t="e">
        <f t="array" ref="AU34">INDEX(Resultado!$1:$319,MATCH($B34,Resultado!$N:$N,0),MATCH(AU$1,Resultado!#REF!,0))</f>
        <v>#REF!</v>
      </c>
      <c r="AV34" s="10" t="e">
        <f t="array" ref="AV34">INDEX(Resultado!$1:$319,MATCH($B34,Resultado!$N:$N,0),MATCH(AV$1,Resultado!#REF!,0))</f>
        <v>#REF!</v>
      </c>
      <c r="AW34" s="10" t="e">
        <f t="array" ref="AW34">INDEX(Resultado!$1:$319,MATCH($B34,Resultado!$N:$N,0),MATCH(AW$1,Resultado!#REF!,0))</f>
        <v>#REF!</v>
      </c>
      <c r="AX34" s="10" t="e">
        <f t="array" ref="AX34">INDEX(Resultado!$1:$319,MATCH($B34,Resultado!$N:$N,0),MATCH(AX$1,Resultado!#REF!,0))</f>
        <v>#REF!</v>
      </c>
      <c r="AY34" s="10" t="e">
        <f t="array" ref="AY34">INDEX(Resultado!$1:$319,MATCH($B34,Resultado!$N:$N,0),MATCH(AY$1,Resultado!#REF!,0))</f>
        <v>#REF!</v>
      </c>
      <c r="AZ34" s="10" t="e">
        <f t="array" ref="AZ34">INDEX(Resultado!$1:$319,MATCH($B34,Resultado!$N:$N,0),MATCH(AZ$1,Resultado!#REF!,0))</f>
        <v>#REF!</v>
      </c>
      <c r="BA34" s="10" t="e">
        <f t="array" ref="BA34">INDEX(Resultado!$1:$319,MATCH($B34,Resultado!$N:$N,0),MATCH(BA$1,Resultado!#REF!,0))</f>
        <v>#REF!</v>
      </c>
      <c r="BB34" s="10" t="e">
        <f t="array" ref="BB34">INDEX(Resultado!$1:$319,MATCH($B34,Resultado!$N:$N,0),MATCH(BB$1,Resultado!#REF!,0))</f>
        <v>#REF!</v>
      </c>
      <c r="BC34" s="10" t="e">
        <f t="array" ref="BC34">INDEX(Resultado!$1:$319,MATCH($B34,Resultado!$N:$N,0),MATCH(BC$1,Resultado!#REF!,0))</f>
        <v>#REF!</v>
      </c>
      <c r="BD34" s="10" t="e">
        <f t="array" ref="BD34">INDEX(Resultado!$1:$319,MATCH($B34,Resultado!$N:$N,0),MATCH(BD$1,Resultado!#REF!,0))</f>
        <v>#REF!</v>
      </c>
      <c r="BE34" s="10" t="e">
        <f t="array" ref="BE34">INDEX(Resultado!$1:$319,MATCH($B34,Resultado!$N:$N,0),MATCH(BE$1,Resultado!#REF!,0))</f>
        <v>#REF!</v>
      </c>
      <c r="BF34" s="10" t="e">
        <f t="array" ref="BF34">INDEX(Resultado!$1:$319,MATCH($B34,Resultado!$N:$N,0),MATCH(BF$1,Resultado!#REF!,0))</f>
        <v>#REF!</v>
      </c>
      <c r="BG34" s="10" t="e">
        <f t="array" ref="BG34">INDEX(Resultado!$1:$319,MATCH($B34,Resultado!$N:$N,0),MATCH(BG$1,Resultado!#REF!,0))</f>
        <v>#REF!</v>
      </c>
      <c r="BH34" s="10" t="e">
        <f t="array" ref="BH34">INDEX(Resultado!$1:$319,MATCH($B34,Resultado!$N:$N,0),MATCH(BH$1,Resultado!#REF!,0))</f>
        <v>#REF!</v>
      </c>
      <c r="BI34" s="10" t="e">
        <f t="array" ref="BI34">INDEX(Resultado!$1:$319,MATCH($B34,Resultado!$N:$N,0),MATCH(BI$1,Resultado!#REF!,0))</f>
        <v>#REF!</v>
      </c>
    </row>
    <row r="35" spans="1:61" ht="15.75" customHeight="1" x14ac:dyDescent="0.15">
      <c r="A35" s="2">
        <v>44941593871</v>
      </c>
      <c r="B35" s="2" t="s">
        <v>463</v>
      </c>
      <c r="C35" s="2" t="s">
        <v>462</v>
      </c>
      <c r="D35" s="10" t="e">
        <f t="array" ref="D35">INDEX(Resultado!$1:$319,MATCH($B35,Resultado!$N:$N,0),MATCH(D$1,Resultado!#REF!,0))</f>
        <v>#REF!</v>
      </c>
      <c r="E35" s="2" t="s">
        <v>1837</v>
      </c>
      <c r="F35" s="10" t="e">
        <f t="array" ref="F35">INDEX(Resultado!$1:$319,MATCH($B35,Resultado!$N:$N,0),MATCH(F$1,Resultado!#REF!,0))</f>
        <v>#REF!</v>
      </c>
      <c r="G35" s="10" t="e">
        <f t="array" ref="G35">INDEX(Resultado!$1:$319,MATCH($B35,Resultado!$N:$N,0),MATCH(G$1,Resultado!#REF!,0))</f>
        <v>#REF!</v>
      </c>
      <c r="H35" s="10" t="e">
        <f t="array" ref="H35">INDEX(Resultado!$1:$319,MATCH($B35,Resultado!$N:$N,0),MATCH(H$1,Resultado!#REF!,0))</f>
        <v>#REF!</v>
      </c>
      <c r="I35" s="10" t="e">
        <f t="array" ref="I35">INDEX(Resultado!$1:$319,MATCH($B35,Resultado!$N:$N,0),MATCH(I$1,Resultado!#REF!,0))</f>
        <v>#REF!</v>
      </c>
      <c r="J35" s="10" t="e">
        <f t="array" ref="J35">INDEX(Resultado!$1:$319,MATCH($B35,Resultado!$N:$N,0),MATCH(J$1,Resultado!#REF!,0))</f>
        <v>#REF!</v>
      </c>
      <c r="K35" s="10" t="e">
        <f t="array" ref="K35">INDEX(Resultado!$1:$319,MATCH($B35,Resultado!$N:$N,0),MATCH(K$1,Resultado!#REF!,0))</f>
        <v>#REF!</v>
      </c>
      <c r="L35" s="10" t="e">
        <f t="array" ref="L35">INDEX(Resultado!$1:$319,MATCH($B35,Resultado!$N:$N,0),MATCH(L$1,Resultado!#REF!,0))</f>
        <v>#REF!</v>
      </c>
      <c r="M35" s="10" t="e">
        <f t="array" ref="M35">INDEX(Resultado!$1:$319,MATCH($B35,Resultado!$N:$N,0),MATCH(M$1,Resultado!#REF!,0))</f>
        <v>#REF!</v>
      </c>
      <c r="N35" s="10" t="e">
        <f t="array" ref="N35">INDEX(Resultado!$1:$319,MATCH($B35,Resultado!$N:$N,0),MATCH(N$1,Resultado!#REF!,0))</f>
        <v>#REF!</v>
      </c>
      <c r="O35" s="10" t="e">
        <f t="array" ref="O35">INDEX(Resultado!$1:$319,MATCH($B35,Resultado!$N:$N,0),MATCH(O$1,Resultado!#REF!,0))</f>
        <v>#REF!</v>
      </c>
      <c r="P35" s="10" t="e">
        <f t="array" ref="P35">INDEX(Resultado!$1:$319,MATCH($B35,Resultado!$N:$N,0),MATCH(P$1,Resultado!#REF!,0))</f>
        <v>#REF!</v>
      </c>
      <c r="Q35" s="10" t="e">
        <f t="array" ref="Q35">INDEX(Resultado!$1:$319,MATCH($B35,Resultado!$N:$N,0),MATCH(Q$1,Resultado!#REF!,0))</f>
        <v>#REF!</v>
      </c>
      <c r="R35" s="10" t="e">
        <f t="array" ref="R35">INDEX(Resultado!$1:$319,MATCH($B35,Resultado!$N:$N,0),MATCH(R$1,Resultado!#REF!,0))</f>
        <v>#REF!</v>
      </c>
      <c r="S35" s="10" t="e">
        <f t="array" ref="S35">INDEX(Resultado!$1:$319,MATCH($B35,Resultado!$N:$N,0),MATCH(S$1,Resultado!#REF!,0))</f>
        <v>#REF!</v>
      </c>
      <c r="T35" s="10" t="e">
        <f t="array" ref="T35">INDEX(Resultado!$1:$319,MATCH($B35,Resultado!$N:$N,0),MATCH(T$1,Resultado!#REF!,0))</f>
        <v>#REF!</v>
      </c>
      <c r="U35" s="10" t="e">
        <f t="array" ref="U35">INDEX(Resultado!$1:$319,MATCH($B35,Resultado!$N:$N,0),MATCH(U$1,Resultado!#REF!,0))</f>
        <v>#REF!</v>
      </c>
      <c r="V35" s="10" t="e">
        <f t="array" ref="V35">INDEX(Resultado!$1:$319,MATCH($B35,Resultado!$N:$N,0),MATCH(V$1,Resultado!#REF!,0))</f>
        <v>#REF!</v>
      </c>
      <c r="W35" s="10" t="e">
        <f t="array" ref="W35">INDEX(Resultado!$1:$319,MATCH($B35,Resultado!$N:$N,0),MATCH(W$1,Resultado!#REF!,0))</f>
        <v>#REF!</v>
      </c>
      <c r="X35" s="10" t="e">
        <f t="array" ref="X35">INDEX(Resultado!$1:$319,MATCH($B35,Resultado!$N:$N,0),MATCH(X$1,Resultado!#REF!,0))</f>
        <v>#REF!</v>
      </c>
      <c r="Y35" s="10" t="e">
        <f t="array" ref="Y35">INDEX(Resultado!$1:$319,MATCH($B35,Resultado!$N:$N,0),MATCH(Y$1,Resultado!#REF!,0))</f>
        <v>#REF!</v>
      </c>
      <c r="Z35" s="10" t="e">
        <f t="array" ref="Z35">INDEX(Resultado!$1:$319,MATCH($B35,Resultado!$N:$N,0),MATCH(Z$1,Resultado!#REF!,0))</f>
        <v>#REF!</v>
      </c>
      <c r="AA35" s="10" t="e">
        <f t="array" ref="AA35">INDEX(Resultado!$1:$319,MATCH($B35,Resultado!$N:$N,0),MATCH(AA$1,Resultado!#REF!,0))</f>
        <v>#REF!</v>
      </c>
      <c r="AB35" s="2">
        <v>0</v>
      </c>
      <c r="AC35" s="2">
        <v>2</v>
      </c>
      <c r="AD35" s="10" t="e">
        <f t="array" ref="AD35">INDEX(Resultado!$1:$319,MATCH($B35,Resultado!$N:$N,0),MATCH(AD$1,Resultado!#REF!,0))</f>
        <v>#REF!</v>
      </c>
      <c r="AE35" s="10" t="e">
        <f t="array" ref="AE35">INDEX(Resultado!$1:$319,MATCH($B35,Resultado!$N:$N,0),MATCH(AE$1,Resultado!#REF!,0))</f>
        <v>#REF!</v>
      </c>
      <c r="AF35" s="10" t="e">
        <f t="array" ref="AF35">INDEX(Resultado!$1:$319,MATCH($B35,Resultado!$N:$N,0),MATCH(AF$1,Resultado!#REF!,0))</f>
        <v>#REF!</v>
      </c>
      <c r="AG35" s="10" t="e">
        <f t="array" ref="AG35">INDEX(Resultado!$1:$319,MATCH($B35,Resultado!$N:$N,0),MATCH(AG$1,Resultado!#REF!,0))</f>
        <v>#REF!</v>
      </c>
      <c r="AH35" s="10" t="e">
        <f t="array" ref="AH35">INDEX(Resultado!$1:$319,MATCH($B35,Resultado!$N:$N,0),MATCH(AH$1,Resultado!#REF!,0))</f>
        <v>#REF!</v>
      </c>
      <c r="AI35" s="10" t="e">
        <f t="array" ref="AI35">INDEX(Resultado!$1:$319,MATCH($B35,Resultado!$N:$N,0),MATCH(AI$1,Resultado!#REF!,0))</f>
        <v>#REF!</v>
      </c>
      <c r="AJ35" s="10" t="e">
        <f t="array" ref="AJ35">INDEX(Resultado!$1:$319,MATCH($B35,Resultado!$N:$N,0),MATCH(AJ$1,Resultado!#REF!,0))</f>
        <v>#REF!</v>
      </c>
      <c r="AK35" s="10" t="e">
        <f t="array" ref="AK35">INDEX(Resultado!$1:$319,MATCH($B35,Resultado!$N:$N,0),MATCH(AK$1,Resultado!#REF!,0))</f>
        <v>#REF!</v>
      </c>
      <c r="AL35" s="2">
        <v>0</v>
      </c>
      <c r="AM35" s="2">
        <v>2</v>
      </c>
      <c r="AN35" s="10" t="e">
        <f t="array" ref="AN35">INDEX(Resultado!$1:$319,MATCH($B35,Resultado!$N:$N,0),MATCH(AN$1,Resultado!#REF!,0))</f>
        <v>#REF!</v>
      </c>
      <c r="AO35" s="10" t="e">
        <f t="array" ref="AO35">INDEX(Resultado!$1:$319,MATCH($B35,Resultado!$N:$N,0),MATCH(AO$1,Resultado!#REF!,0))</f>
        <v>#REF!</v>
      </c>
      <c r="AP35" s="10" t="e">
        <f t="array" ref="AP35">INDEX(Resultado!$1:$319,MATCH($B35,Resultado!$N:$N,0),MATCH(AP$1,Resultado!#REF!,0))</f>
        <v>#REF!</v>
      </c>
      <c r="AQ35" s="10" t="e">
        <f t="array" ref="AQ35">INDEX(Resultado!$1:$319,MATCH($B35,Resultado!$N:$N,0),MATCH(AQ$1,Resultado!#REF!,0))</f>
        <v>#REF!</v>
      </c>
      <c r="AR35" s="10" t="e">
        <f t="array" ref="AR35">INDEX(Resultado!$1:$319,MATCH($B35,Resultado!$N:$N,0),MATCH(AR$1,Resultado!#REF!,0))</f>
        <v>#REF!</v>
      </c>
      <c r="AS35" s="2">
        <v>2</v>
      </c>
      <c r="AT35" s="10" t="e">
        <f t="array" ref="AT35">INDEX(Resultado!$1:$319,MATCH($B35,Resultado!$N:$N,0),MATCH(AT$1,Resultado!#REF!,0))</f>
        <v>#REF!</v>
      </c>
      <c r="AU35" s="10" t="e">
        <f t="array" ref="AU35">INDEX(Resultado!$1:$319,MATCH($B35,Resultado!$N:$N,0),MATCH(AU$1,Resultado!#REF!,0))</f>
        <v>#REF!</v>
      </c>
      <c r="AV35" s="10" t="e">
        <f t="array" ref="AV35">INDEX(Resultado!$1:$319,MATCH($B35,Resultado!$N:$N,0),MATCH(AV$1,Resultado!#REF!,0))</f>
        <v>#REF!</v>
      </c>
      <c r="AW35" s="10" t="e">
        <f t="array" ref="AW35">INDEX(Resultado!$1:$319,MATCH($B35,Resultado!$N:$N,0),MATCH(AW$1,Resultado!#REF!,0))</f>
        <v>#REF!</v>
      </c>
      <c r="AX35" s="10" t="e">
        <f t="array" ref="AX35">INDEX(Resultado!$1:$319,MATCH($B35,Resultado!$N:$N,0),MATCH(AX$1,Resultado!#REF!,0))</f>
        <v>#REF!</v>
      </c>
      <c r="AY35" s="10" t="e">
        <f t="array" ref="AY35">INDEX(Resultado!$1:$319,MATCH($B35,Resultado!$N:$N,0),MATCH(AY$1,Resultado!#REF!,0))</f>
        <v>#REF!</v>
      </c>
      <c r="AZ35" s="10" t="e">
        <f t="array" ref="AZ35">INDEX(Resultado!$1:$319,MATCH($B35,Resultado!$N:$N,0),MATCH(AZ$1,Resultado!#REF!,0))</f>
        <v>#REF!</v>
      </c>
      <c r="BA35" s="10" t="e">
        <f t="array" ref="BA35">INDEX(Resultado!$1:$319,MATCH($B35,Resultado!$N:$N,0),MATCH(BA$1,Resultado!#REF!,0))</f>
        <v>#REF!</v>
      </c>
      <c r="BB35" s="10" t="e">
        <f t="array" ref="BB35">INDEX(Resultado!$1:$319,MATCH($B35,Resultado!$N:$N,0),MATCH(BB$1,Resultado!#REF!,0))</f>
        <v>#REF!</v>
      </c>
      <c r="BC35" s="10" t="e">
        <f t="array" ref="BC35">INDEX(Resultado!$1:$319,MATCH($B35,Resultado!$N:$N,0),MATCH(BC$1,Resultado!#REF!,0))</f>
        <v>#REF!</v>
      </c>
      <c r="BD35" s="10" t="e">
        <f t="array" ref="BD35">INDEX(Resultado!$1:$319,MATCH($B35,Resultado!$N:$N,0),MATCH(BD$1,Resultado!#REF!,0))</f>
        <v>#REF!</v>
      </c>
      <c r="BE35" s="10" t="e">
        <f t="array" ref="BE35">INDEX(Resultado!$1:$319,MATCH($B35,Resultado!$N:$N,0),MATCH(BE$1,Resultado!#REF!,0))</f>
        <v>#REF!</v>
      </c>
      <c r="BF35" s="10" t="e">
        <f t="array" ref="BF35">INDEX(Resultado!$1:$319,MATCH($B35,Resultado!$N:$N,0),MATCH(BF$1,Resultado!#REF!,0))</f>
        <v>#REF!</v>
      </c>
      <c r="BG35" s="10" t="e">
        <f t="array" ref="BG35">INDEX(Resultado!$1:$319,MATCH($B35,Resultado!$N:$N,0),MATCH(BG$1,Resultado!#REF!,0))</f>
        <v>#REF!</v>
      </c>
      <c r="BH35" s="10" t="e">
        <f t="array" ref="BH35">INDEX(Resultado!$1:$319,MATCH($B35,Resultado!$N:$N,0),MATCH(BH$1,Resultado!#REF!,0))</f>
        <v>#REF!</v>
      </c>
      <c r="BI35" s="10" t="e">
        <f t="array" ref="BI35">INDEX(Resultado!$1:$319,MATCH($B35,Resultado!$N:$N,0),MATCH(BI$1,Resultado!#REF!,0))</f>
        <v>#REF!</v>
      </c>
    </row>
    <row r="36" spans="1:61" ht="15.75" customHeight="1" x14ac:dyDescent="0.15">
      <c r="A36" s="2">
        <v>49880146816</v>
      </c>
      <c r="B36" s="2" t="s">
        <v>472</v>
      </c>
      <c r="C36" s="2" t="s">
        <v>471</v>
      </c>
      <c r="D36" s="10" t="e">
        <f t="array" ref="D36">INDEX(Resultado!$1:$319,MATCH($B36,Resultado!$N:$N,0),MATCH(D$1,Resultado!#REF!,0))</f>
        <v>#REF!</v>
      </c>
      <c r="E36" s="2" t="s">
        <v>1837</v>
      </c>
      <c r="F36" s="10" t="e">
        <f t="array" ref="F36">INDEX(Resultado!$1:$319,MATCH($B36,Resultado!$N:$N,0),MATCH(F$1,Resultado!#REF!,0))</f>
        <v>#REF!</v>
      </c>
      <c r="G36" s="10" t="e">
        <f t="array" ref="G36">INDEX(Resultado!$1:$319,MATCH($B36,Resultado!$N:$N,0),MATCH(G$1,Resultado!#REF!,0))</f>
        <v>#REF!</v>
      </c>
      <c r="H36" s="10" t="e">
        <f t="array" ref="H36">INDEX(Resultado!$1:$319,MATCH($B36,Resultado!$N:$N,0),MATCH(H$1,Resultado!#REF!,0))</f>
        <v>#REF!</v>
      </c>
      <c r="I36" s="10" t="e">
        <f t="array" ref="I36">INDEX(Resultado!$1:$319,MATCH($B36,Resultado!$N:$N,0),MATCH(I$1,Resultado!#REF!,0))</f>
        <v>#REF!</v>
      </c>
      <c r="J36" s="10" t="e">
        <f t="array" ref="J36">INDEX(Resultado!$1:$319,MATCH($B36,Resultado!$N:$N,0),MATCH(J$1,Resultado!#REF!,0))</f>
        <v>#REF!</v>
      </c>
      <c r="K36" s="10" t="e">
        <f t="array" ref="K36">INDEX(Resultado!$1:$319,MATCH($B36,Resultado!$N:$N,0),MATCH(K$1,Resultado!#REF!,0))</f>
        <v>#REF!</v>
      </c>
      <c r="L36" s="10" t="e">
        <f t="array" ref="L36">INDEX(Resultado!$1:$319,MATCH($B36,Resultado!$N:$N,0),MATCH(L$1,Resultado!#REF!,0))</f>
        <v>#REF!</v>
      </c>
      <c r="M36" s="10" t="e">
        <f t="array" ref="M36">INDEX(Resultado!$1:$319,MATCH($B36,Resultado!$N:$N,0),MATCH(M$1,Resultado!#REF!,0))</f>
        <v>#REF!</v>
      </c>
      <c r="N36" s="10" t="e">
        <f t="array" ref="N36">INDEX(Resultado!$1:$319,MATCH($B36,Resultado!$N:$N,0),MATCH(N$1,Resultado!#REF!,0))</f>
        <v>#REF!</v>
      </c>
      <c r="O36" s="10" t="e">
        <f t="array" ref="O36">INDEX(Resultado!$1:$319,MATCH($B36,Resultado!$N:$N,0),MATCH(O$1,Resultado!#REF!,0))</f>
        <v>#REF!</v>
      </c>
      <c r="P36" s="10" t="e">
        <f t="array" ref="P36">INDEX(Resultado!$1:$319,MATCH($B36,Resultado!$N:$N,0),MATCH(P$1,Resultado!#REF!,0))</f>
        <v>#REF!</v>
      </c>
      <c r="Q36" s="10" t="e">
        <f t="array" ref="Q36">INDEX(Resultado!$1:$319,MATCH($B36,Resultado!$N:$N,0),MATCH(Q$1,Resultado!#REF!,0))</f>
        <v>#REF!</v>
      </c>
      <c r="R36" s="10" t="e">
        <f t="array" ref="R36">INDEX(Resultado!$1:$319,MATCH($B36,Resultado!$N:$N,0),MATCH(R$1,Resultado!#REF!,0))</f>
        <v>#REF!</v>
      </c>
      <c r="S36" s="10" t="e">
        <f t="array" ref="S36">INDEX(Resultado!$1:$319,MATCH($B36,Resultado!$N:$N,0),MATCH(S$1,Resultado!#REF!,0))</f>
        <v>#REF!</v>
      </c>
      <c r="T36" s="10" t="e">
        <f t="array" ref="T36">INDEX(Resultado!$1:$319,MATCH($B36,Resultado!$N:$N,0),MATCH(T$1,Resultado!#REF!,0))</f>
        <v>#REF!</v>
      </c>
      <c r="U36" s="10" t="e">
        <f t="array" ref="U36">INDEX(Resultado!$1:$319,MATCH($B36,Resultado!$N:$N,0),MATCH(U$1,Resultado!#REF!,0))</f>
        <v>#REF!</v>
      </c>
      <c r="V36" s="10" t="e">
        <f t="array" ref="V36">INDEX(Resultado!$1:$319,MATCH($B36,Resultado!$N:$N,0),MATCH(V$1,Resultado!#REF!,0))</f>
        <v>#REF!</v>
      </c>
      <c r="W36" s="10" t="e">
        <f t="array" ref="W36">INDEX(Resultado!$1:$319,MATCH($B36,Resultado!$N:$N,0),MATCH(W$1,Resultado!#REF!,0))</f>
        <v>#REF!</v>
      </c>
      <c r="X36" s="10" t="e">
        <f t="array" ref="X36">INDEX(Resultado!$1:$319,MATCH($B36,Resultado!$N:$N,0),MATCH(X$1,Resultado!#REF!,0))</f>
        <v>#REF!</v>
      </c>
      <c r="Y36" s="10" t="e">
        <f t="array" ref="Y36">INDEX(Resultado!$1:$319,MATCH($B36,Resultado!$N:$N,0),MATCH(Y$1,Resultado!#REF!,0))</f>
        <v>#REF!</v>
      </c>
      <c r="Z36" s="10" t="e">
        <f t="array" ref="Z36">INDEX(Resultado!$1:$319,MATCH($B36,Resultado!$N:$N,0),MATCH(Z$1,Resultado!#REF!,0))</f>
        <v>#REF!</v>
      </c>
      <c r="AA36" s="10" t="e">
        <f t="array" ref="AA36">INDEX(Resultado!$1:$319,MATCH($B36,Resultado!$N:$N,0),MATCH(AA$1,Resultado!#REF!,0))</f>
        <v>#REF!</v>
      </c>
      <c r="AB36" s="2">
        <v>0</v>
      </c>
      <c r="AC36" s="2">
        <v>2</v>
      </c>
      <c r="AD36" s="10" t="e">
        <f t="array" ref="AD36">INDEX(Resultado!$1:$319,MATCH($B36,Resultado!$N:$N,0),MATCH(AD$1,Resultado!#REF!,0))</f>
        <v>#REF!</v>
      </c>
      <c r="AE36" s="10" t="e">
        <f t="array" ref="AE36">INDEX(Resultado!$1:$319,MATCH($B36,Resultado!$N:$N,0),MATCH(AE$1,Resultado!#REF!,0))</f>
        <v>#REF!</v>
      </c>
      <c r="AF36" s="10" t="e">
        <f t="array" ref="AF36">INDEX(Resultado!$1:$319,MATCH($B36,Resultado!$N:$N,0),MATCH(AF$1,Resultado!#REF!,0))</f>
        <v>#REF!</v>
      </c>
      <c r="AG36" s="10" t="e">
        <f t="array" ref="AG36">INDEX(Resultado!$1:$319,MATCH($B36,Resultado!$N:$N,0),MATCH(AG$1,Resultado!#REF!,0))</f>
        <v>#REF!</v>
      </c>
      <c r="AH36" s="10" t="e">
        <f t="array" ref="AH36">INDEX(Resultado!$1:$319,MATCH($B36,Resultado!$N:$N,0),MATCH(AH$1,Resultado!#REF!,0))</f>
        <v>#REF!</v>
      </c>
      <c r="AI36" s="10" t="e">
        <f t="array" ref="AI36">INDEX(Resultado!$1:$319,MATCH($B36,Resultado!$N:$N,0),MATCH(AI$1,Resultado!#REF!,0))</f>
        <v>#REF!</v>
      </c>
      <c r="AJ36" s="10" t="e">
        <f t="array" ref="AJ36">INDEX(Resultado!$1:$319,MATCH($B36,Resultado!$N:$N,0),MATCH(AJ$1,Resultado!#REF!,0))</f>
        <v>#REF!</v>
      </c>
      <c r="AK36" s="10" t="e">
        <f t="array" ref="AK36">INDEX(Resultado!$1:$319,MATCH($B36,Resultado!$N:$N,0),MATCH(AK$1,Resultado!#REF!,0))</f>
        <v>#REF!</v>
      </c>
      <c r="AL36" s="2">
        <v>0</v>
      </c>
      <c r="AM36" s="2">
        <v>2</v>
      </c>
      <c r="AN36" s="10" t="e">
        <f t="array" ref="AN36">INDEX(Resultado!$1:$319,MATCH($B36,Resultado!$N:$N,0),MATCH(AN$1,Resultado!#REF!,0))</f>
        <v>#REF!</v>
      </c>
      <c r="AO36" s="10" t="e">
        <f t="array" ref="AO36">INDEX(Resultado!$1:$319,MATCH($B36,Resultado!$N:$N,0),MATCH(AO$1,Resultado!#REF!,0))</f>
        <v>#REF!</v>
      </c>
      <c r="AP36" s="10" t="e">
        <f t="array" ref="AP36">INDEX(Resultado!$1:$319,MATCH($B36,Resultado!$N:$N,0),MATCH(AP$1,Resultado!#REF!,0))</f>
        <v>#REF!</v>
      </c>
      <c r="AQ36" s="10" t="e">
        <f t="array" ref="AQ36">INDEX(Resultado!$1:$319,MATCH($B36,Resultado!$N:$N,0),MATCH(AQ$1,Resultado!#REF!,0))</f>
        <v>#REF!</v>
      </c>
      <c r="AR36" s="10" t="e">
        <f t="array" ref="AR36">INDEX(Resultado!$1:$319,MATCH($B36,Resultado!$N:$N,0),MATCH(AR$1,Resultado!#REF!,0))</f>
        <v>#REF!</v>
      </c>
      <c r="AS36" s="2">
        <v>2</v>
      </c>
      <c r="AT36" s="10" t="e">
        <f t="array" ref="AT36">INDEX(Resultado!$1:$319,MATCH($B36,Resultado!$N:$N,0),MATCH(AT$1,Resultado!#REF!,0))</f>
        <v>#REF!</v>
      </c>
      <c r="AU36" s="10" t="e">
        <f t="array" ref="AU36">INDEX(Resultado!$1:$319,MATCH($B36,Resultado!$N:$N,0),MATCH(AU$1,Resultado!#REF!,0))</f>
        <v>#REF!</v>
      </c>
      <c r="AV36" s="10" t="e">
        <f t="array" ref="AV36">INDEX(Resultado!$1:$319,MATCH($B36,Resultado!$N:$N,0),MATCH(AV$1,Resultado!#REF!,0))</f>
        <v>#REF!</v>
      </c>
      <c r="AW36" s="10" t="e">
        <f t="array" ref="AW36">INDEX(Resultado!$1:$319,MATCH($B36,Resultado!$N:$N,0),MATCH(AW$1,Resultado!#REF!,0))</f>
        <v>#REF!</v>
      </c>
      <c r="AX36" s="10" t="e">
        <f t="array" ref="AX36">INDEX(Resultado!$1:$319,MATCH($B36,Resultado!$N:$N,0),MATCH(AX$1,Resultado!#REF!,0))</f>
        <v>#REF!</v>
      </c>
      <c r="AY36" s="10" t="e">
        <f t="array" ref="AY36">INDEX(Resultado!$1:$319,MATCH($B36,Resultado!$N:$N,0),MATCH(AY$1,Resultado!#REF!,0))</f>
        <v>#REF!</v>
      </c>
      <c r="AZ36" s="10" t="e">
        <f t="array" ref="AZ36">INDEX(Resultado!$1:$319,MATCH($B36,Resultado!$N:$N,0),MATCH(AZ$1,Resultado!#REF!,0))</f>
        <v>#REF!</v>
      </c>
      <c r="BA36" s="10" t="e">
        <f t="array" ref="BA36">INDEX(Resultado!$1:$319,MATCH($B36,Resultado!$N:$N,0),MATCH(BA$1,Resultado!#REF!,0))</f>
        <v>#REF!</v>
      </c>
      <c r="BB36" s="10" t="e">
        <f t="array" ref="BB36">INDEX(Resultado!$1:$319,MATCH($B36,Resultado!$N:$N,0),MATCH(BB$1,Resultado!#REF!,0))</f>
        <v>#REF!</v>
      </c>
      <c r="BC36" s="10" t="e">
        <f t="array" ref="BC36">INDEX(Resultado!$1:$319,MATCH($B36,Resultado!$N:$N,0),MATCH(BC$1,Resultado!#REF!,0))</f>
        <v>#REF!</v>
      </c>
      <c r="BD36" s="10" t="e">
        <f t="array" ref="BD36">INDEX(Resultado!$1:$319,MATCH($B36,Resultado!$N:$N,0),MATCH(BD$1,Resultado!#REF!,0))</f>
        <v>#REF!</v>
      </c>
      <c r="BE36" s="10" t="e">
        <f t="array" ref="BE36">INDEX(Resultado!$1:$319,MATCH($B36,Resultado!$N:$N,0),MATCH(BE$1,Resultado!#REF!,0))</f>
        <v>#REF!</v>
      </c>
      <c r="BF36" s="10" t="e">
        <f t="array" ref="BF36">INDEX(Resultado!$1:$319,MATCH($B36,Resultado!$N:$N,0),MATCH(BF$1,Resultado!#REF!,0))</f>
        <v>#REF!</v>
      </c>
      <c r="BG36" s="10" t="e">
        <f t="array" ref="BG36">INDEX(Resultado!$1:$319,MATCH($B36,Resultado!$N:$N,0),MATCH(BG$1,Resultado!#REF!,0))</f>
        <v>#REF!</v>
      </c>
      <c r="BH36" s="10" t="e">
        <f t="array" ref="BH36">INDEX(Resultado!$1:$319,MATCH($B36,Resultado!$N:$N,0),MATCH(BH$1,Resultado!#REF!,0))</f>
        <v>#REF!</v>
      </c>
      <c r="BI36" s="10" t="e">
        <f t="array" ref="BI36">INDEX(Resultado!$1:$319,MATCH($B36,Resultado!$N:$N,0),MATCH(BI$1,Resultado!#REF!,0))</f>
        <v>#REF!</v>
      </c>
    </row>
    <row r="37" spans="1:61" ht="15.75" customHeight="1" x14ac:dyDescent="0.15">
      <c r="A37" s="2">
        <v>53802776836</v>
      </c>
      <c r="B37" s="2" t="s">
        <v>479</v>
      </c>
      <c r="C37" s="2" t="s">
        <v>478</v>
      </c>
      <c r="D37" s="10" t="e">
        <f t="array" ref="D37">INDEX(Resultado!$1:$319,MATCH($B37,Resultado!$N:$N,0),MATCH(D$1,Resultado!#REF!,0))</f>
        <v>#REF!</v>
      </c>
      <c r="E37" s="2" t="s">
        <v>1837</v>
      </c>
      <c r="F37" s="10" t="e">
        <f t="array" ref="F37">INDEX(Resultado!$1:$319,MATCH($B37,Resultado!$N:$N,0),MATCH(F$1,Resultado!#REF!,0))</f>
        <v>#REF!</v>
      </c>
      <c r="G37" s="10" t="e">
        <f t="array" ref="G37">INDEX(Resultado!$1:$319,MATCH($B37,Resultado!$N:$N,0),MATCH(G$1,Resultado!#REF!,0))</f>
        <v>#REF!</v>
      </c>
      <c r="H37" s="10" t="e">
        <f t="array" ref="H37">INDEX(Resultado!$1:$319,MATCH($B37,Resultado!$N:$N,0),MATCH(H$1,Resultado!#REF!,0))</f>
        <v>#REF!</v>
      </c>
      <c r="I37" s="10" t="e">
        <f t="array" ref="I37">INDEX(Resultado!$1:$319,MATCH($B37,Resultado!$N:$N,0),MATCH(I$1,Resultado!#REF!,0))</f>
        <v>#REF!</v>
      </c>
      <c r="J37" s="10" t="e">
        <f t="array" ref="J37">INDEX(Resultado!$1:$319,MATCH($B37,Resultado!$N:$N,0),MATCH(J$1,Resultado!#REF!,0))</f>
        <v>#REF!</v>
      </c>
      <c r="K37" s="10" t="e">
        <f t="array" ref="K37">INDEX(Resultado!$1:$319,MATCH($B37,Resultado!$N:$N,0),MATCH(K$1,Resultado!#REF!,0))</f>
        <v>#REF!</v>
      </c>
      <c r="L37" s="10" t="e">
        <f t="array" ref="L37">INDEX(Resultado!$1:$319,MATCH($B37,Resultado!$N:$N,0),MATCH(L$1,Resultado!#REF!,0))</f>
        <v>#REF!</v>
      </c>
      <c r="M37" s="10" t="e">
        <f t="array" ref="M37">INDEX(Resultado!$1:$319,MATCH($B37,Resultado!$N:$N,0),MATCH(M$1,Resultado!#REF!,0))</f>
        <v>#REF!</v>
      </c>
      <c r="N37" s="10" t="e">
        <f t="array" ref="N37">INDEX(Resultado!$1:$319,MATCH($B37,Resultado!$N:$N,0),MATCH(N$1,Resultado!#REF!,0))</f>
        <v>#REF!</v>
      </c>
      <c r="O37" s="10" t="e">
        <f t="array" ref="O37">INDEX(Resultado!$1:$319,MATCH($B37,Resultado!$N:$N,0),MATCH(O$1,Resultado!#REF!,0))</f>
        <v>#REF!</v>
      </c>
      <c r="P37" s="10" t="e">
        <f t="array" ref="P37">INDEX(Resultado!$1:$319,MATCH($B37,Resultado!$N:$N,0),MATCH(P$1,Resultado!#REF!,0))</f>
        <v>#REF!</v>
      </c>
      <c r="Q37" s="10" t="e">
        <f t="array" ref="Q37">INDEX(Resultado!$1:$319,MATCH($B37,Resultado!$N:$N,0),MATCH(Q$1,Resultado!#REF!,0))</f>
        <v>#REF!</v>
      </c>
      <c r="R37" s="10" t="e">
        <f t="array" ref="R37">INDEX(Resultado!$1:$319,MATCH($B37,Resultado!$N:$N,0),MATCH(R$1,Resultado!#REF!,0))</f>
        <v>#REF!</v>
      </c>
      <c r="S37" s="10" t="e">
        <f t="array" ref="S37">INDEX(Resultado!$1:$319,MATCH($B37,Resultado!$N:$N,0),MATCH(S$1,Resultado!#REF!,0))</f>
        <v>#REF!</v>
      </c>
      <c r="T37" s="10" t="e">
        <f t="array" ref="T37">INDEX(Resultado!$1:$319,MATCH($B37,Resultado!$N:$N,0),MATCH(T$1,Resultado!#REF!,0))</f>
        <v>#REF!</v>
      </c>
      <c r="U37" s="10" t="e">
        <f t="array" ref="U37">INDEX(Resultado!$1:$319,MATCH($B37,Resultado!$N:$N,0),MATCH(U$1,Resultado!#REF!,0))</f>
        <v>#REF!</v>
      </c>
      <c r="V37" s="10" t="e">
        <f t="array" ref="V37">INDEX(Resultado!$1:$319,MATCH($B37,Resultado!$N:$N,0),MATCH(V$1,Resultado!#REF!,0))</f>
        <v>#REF!</v>
      </c>
      <c r="W37" s="10" t="e">
        <f t="array" ref="W37">INDEX(Resultado!$1:$319,MATCH($B37,Resultado!$N:$N,0),MATCH(W$1,Resultado!#REF!,0))</f>
        <v>#REF!</v>
      </c>
      <c r="X37" s="10" t="e">
        <f t="array" ref="X37">INDEX(Resultado!$1:$319,MATCH($B37,Resultado!$N:$N,0),MATCH(X$1,Resultado!#REF!,0))</f>
        <v>#REF!</v>
      </c>
      <c r="Y37" s="10" t="e">
        <f t="array" ref="Y37">INDEX(Resultado!$1:$319,MATCH($B37,Resultado!$N:$N,0),MATCH(Y$1,Resultado!#REF!,0))</f>
        <v>#REF!</v>
      </c>
      <c r="Z37" s="10" t="e">
        <f t="array" ref="Z37">INDEX(Resultado!$1:$319,MATCH($B37,Resultado!$N:$N,0),MATCH(Z$1,Resultado!#REF!,0))</f>
        <v>#REF!</v>
      </c>
      <c r="AA37" s="10" t="e">
        <f t="array" ref="AA37">INDEX(Resultado!$1:$319,MATCH($B37,Resultado!$N:$N,0),MATCH(AA$1,Resultado!#REF!,0))</f>
        <v>#REF!</v>
      </c>
      <c r="AB37" s="2">
        <v>0</v>
      </c>
      <c r="AC37" s="2">
        <v>2</v>
      </c>
      <c r="AD37" s="10" t="e">
        <f t="array" ref="AD37">INDEX(Resultado!$1:$319,MATCH($B37,Resultado!$N:$N,0),MATCH(AD$1,Resultado!#REF!,0))</f>
        <v>#REF!</v>
      </c>
      <c r="AE37" s="10" t="e">
        <f t="array" ref="AE37">INDEX(Resultado!$1:$319,MATCH($B37,Resultado!$N:$N,0),MATCH(AE$1,Resultado!#REF!,0))</f>
        <v>#REF!</v>
      </c>
      <c r="AF37" s="10" t="e">
        <f t="array" ref="AF37">INDEX(Resultado!$1:$319,MATCH($B37,Resultado!$N:$N,0),MATCH(AF$1,Resultado!#REF!,0))</f>
        <v>#REF!</v>
      </c>
      <c r="AG37" s="10" t="e">
        <f t="array" ref="AG37">INDEX(Resultado!$1:$319,MATCH($B37,Resultado!$N:$N,0),MATCH(AG$1,Resultado!#REF!,0))</f>
        <v>#REF!</v>
      </c>
      <c r="AH37" s="10" t="e">
        <f t="array" ref="AH37">INDEX(Resultado!$1:$319,MATCH($B37,Resultado!$N:$N,0),MATCH(AH$1,Resultado!#REF!,0))</f>
        <v>#REF!</v>
      </c>
      <c r="AI37" s="10" t="e">
        <f t="array" ref="AI37">INDEX(Resultado!$1:$319,MATCH($B37,Resultado!$N:$N,0),MATCH(AI$1,Resultado!#REF!,0))</f>
        <v>#REF!</v>
      </c>
      <c r="AJ37" s="10" t="e">
        <f t="array" ref="AJ37">INDEX(Resultado!$1:$319,MATCH($B37,Resultado!$N:$N,0),MATCH(AJ$1,Resultado!#REF!,0))</f>
        <v>#REF!</v>
      </c>
      <c r="AK37" s="10" t="e">
        <f t="array" ref="AK37">INDEX(Resultado!$1:$319,MATCH($B37,Resultado!$N:$N,0),MATCH(AK$1,Resultado!#REF!,0))</f>
        <v>#REF!</v>
      </c>
      <c r="AL37" s="2">
        <v>0</v>
      </c>
      <c r="AM37" s="2">
        <v>2</v>
      </c>
      <c r="AN37" s="10" t="e">
        <f t="array" ref="AN37">INDEX(Resultado!$1:$319,MATCH($B37,Resultado!$N:$N,0),MATCH(AN$1,Resultado!#REF!,0))</f>
        <v>#REF!</v>
      </c>
      <c r="AO37" s="10" t="e">
        <f t="array" ref="AO37">INDEX(Resultado!$1:$319,MATCH($B37,Resultado!$N:$N,0),MATCH(AO$1,Resultado!#REF!,0))</f>
        <v>#REF!</v>
      </c>
      <c r="AP37" s="10" t="e">
        <f t="array" ref="AP37">INDEX(Resultado!$1:$319,MATCH($B37,Resultado!$N:$N,0),MATCH(AP$1,Resultado!#REF!,0))</f>
        <v>#REF!</v>
      </c>
      <c r="AQ37" s="10" t="e">
        <f t="array" ref="AQ37">INDEX(Resultado!$1:$319,MATCH($B37,Resultado!$N:$N,0),MATCH(AQ$1,Resultado!#REF!,0))</f>
        <v>#REF!</v>
      </c>
      <c r="AR37" s="10" t="e">
        <f t="array" ref="AR37">INDEX(Resultado!$1:$319,MATCH($B37,Resultado!$N:$N,0),MATCH(AR$1,Resultado!#REF!,0))</f>
        <v>#REF!</v>
      </c>
      <c r="AS37" s="2">
        <v>2</v>
      </c>
      <c r="AT37" s="10" t="e">
        <f t="array" ref="AT37">INDEX(Resultado!$1:$319,MATCH($B37,Resultado!$N:$N,0),MATCH(AT$1,Resultado!#REF!,0))</f>
        <v>#REF!</v>
      </c>
      <c r="AU37" s="10" t="e">
        <f t="array" ref="AU37">INDEX(Resultado!$1:$319,MATCH($B37,Resultado!$N:$N,0),MATCH(AU$1,Resultado!#REF!,0))</f>
        <v>#REF!</v>
      </c>
      <c r="AV37" s="10" t="e">
        <f t="array" ref="AV37">INDEX(Resultado!$1:$319,MATCH($B37,Resultado!$N:$N,0),MATCH(AV$1,Resultado!#REF!,0))</f>
        <v>#REF!</v>
      </c>
      <c r="AW37" s="10" t="e">
        <f t="array" ref="AW37">INDEX(Resultado!$1:$319,MATCH($B37,Resultado!$N:$N,0),MATCH(AW$1,Resultado!#REF!,0))</f>
        <v>#REF!</v>
      </c>
      <c r="AX37" s="10" t="e">
        <f t="array" ref="AX37">INDEX(Resultado!$1:$319,MATCH($B37,Resultado!$N:$N,0),MATCH(AX$1,Resultado!#REF!,0))</f>
        <v>#REF!</v>
      </c>
      <c r="AY37" s="10" t="e">
        <f t="array" ref="AY37">INDEX(Resultado!$1:$319,MATCH($B37,Resultado!$N:$N,0),MATCH(AY$1,Resultado!#REF!,0))</f>
        <v>#REF!</v>
      </c>
      <c r="AZ37" s="10" t="e">
        <f t="array" ref="AZ37">INDEX(Resultado!$1:$319,MATCH($B37,Resultado!$N:$N,0),MATCH(AZ$1,Resultado!#REF!,0))</f>
        <v>#REF!</v>
      </c>
      <c r="BA37" s="10" t="e">
        <f t="array" ref="BA37">INDEX(Resultado!$1:$319,MATCH($B37,Resultado!$N:$N,0),MATCH(BA$1,Resultado!#REF!,0))</f>
        <v>#REF!</v>
      </c>
      <c r="BB37" s="10" t="e">
        <f t="array" ref="BB37">INDEX(Resultado!$1:$319,MATCH($B37,Resultado!$N:$N,0),MATCH(BB$1,Resultado!#REF!,0))</f>
        <v>#REF!</v>
      </c>
      <c r="BC37" s="10" t="e">
        <f t="array" ref="BC37">INDEX(Resultado!$1:$319,MATCH($B37,Resultado!$N:$N,0),MATCH(BC$1,Resultado!#REF!,0))</f>
        <v>#REF!</v>
      </c>
      <c r="BD37" s="10" t="e">
        <f t="array" ref="BD37">INDEX(Resultado!$1:$319,MATCH($B37,Resultado!$N:$N,0),MATCH(BD$1,Resultado!#REF!,0))</f>
        <v>#REF!</v>
      </c>
      <c r="BE37" s="10" t="e">
        <f t="array" ref="BE37">INDEX(Resultado!$1:$319,MATCH($B37,Resultado!$N:$N,0),MATCH(BE$1,Resultado!#REF!,0))</f>
        <v>#REF!</v>
      </c>
      <c r="BF37" s="10" t="e">
        <f t="array" ref="BF37">INDEX(Resultado!$1:$319,MATCH($B37,Resultado!$N:$N,0),MATCH(BF$1,Resultado!#REF!,0))</f>
        <v>#REF!</v>
      </c>
      <c r="BG37" s="10" t="e">
        <f t="array" ref="BG37">INDEX(Resultado!$1:$319,MATCH($B37,Resultado!$N:$N,0),MATCH(BG$1,Resultado!#REF!,0))</f>
        <v>#REF!</v>
      </c>
      <c r="BH37" s="10" t="e">
        <f t="array" ref="BH37">INDEX(Resultado!$1:$319,MATCH($B37,Resultado!$N:$N,0),MATCH(BH$1,Resultado!#REF!,0))</f>
        <v>#REF!</v>
      </c>
      <c r="BI37" s="10" t="e">
        <f t="array" ref="BI37">INDEX(Resultado!$1:$319,MATCH($B37,Resultado!$N:$N,0),MATCH(BI$1,Resultado!#REF!,0))</f>
        <v>#REF!</v>
      </c>
    </row>
    <row r="38" spans="1:61" ht="15.75" customHeight="1" x14ac:dyDescent="0.15">
      <c r="A38" s="8" t="s">
        <v>487</v>
      </c>
      <c r="B38" s="2" t="s">
        <v>486</v>
      </c>
      <c r="C38" s="2" t="s">
        <v>485</v>
      </c>
      <c r="D38" s="10" t="e">
        <f t="array" ref="D38">INDEX(Resultado!$1:$319,MATCH($B38,Resultado!$N:$N,0),MATCH(D$1,Resultado!#REF!,0))</f>
        <v>#REF!</v>
      </c>
      <c r="E38" s="2" t="s">
        <v>1837</v>
      </c>
      <c r="F38" s="10" t="e">
        <f t="array" ref="F38">INDEX(Resultado!$1:$319,MATCH($B38,Resultado!$N:$N,0),MATCH(F$1,Resultado!#REF!,0))</f>
        <v>#REF!</v>
      </c>
      <c r="G38" s="10" t="e">
        <f t="array" ref="G38">INDEX(Resultado!$1:$319,MATCH($B38,Resultado!$N:$N,0),MATCH(G$1,Resultado!#REF!,0))</f>
        <v>#REF!</v>
      </c>
      <c r="H38" s="10" t="e">
        <f t="array" ref="H38">INDEX(Resultado!$1:$319,MATCH($B38,Resultado!$N:$N,0),MATCH(H$1,Resultado!#REF!,0))</f>
        <v>#REF!</v>
      </c>
      <c r="I38" s="10" t="e">
        <f t="array" ref="I38">INDEX(Resultado!$1:$319,MATCH($B38,Resultado!$N:$N,0),MATCH(I$1,Resultado!#REF!,0))</f>
        <v>#REF!</v>
      </c>
      <c r="J38" s="10" t="e">
        <f t="array" ref="J38">INDEX(Resultado!$1:$319,MATCH($B38,Resultado!$N:$N,0),MATCH(J$1,Resultado!#REF!,0))</f>
        <v>#REF!</v>
      </c>
      <c r="K38" s="10" t="e">
        <f t="array" ref="K38">INDEX(Resultado!$1:$319,MATCH($B38,Resultado!$N:$N,0),MATCH(K$1,Resultado!#REF!,0))</f>
        <v>#REF!</v>
      </c>
      <c r="L38" s="10" t="e">
        <f t="array" ref="L38">INDEX(Resultado!$1:$319,MATCH($B38,Resultado!$N:$N,0),MATCH(L$1,Resultado!#REF!,0))</f>
        <v>#REF!</v>
      </c>
      <c r="M38" s="10" t="e">
        <f t="array" ref="M38">INDEX(Resultado!$1:$319,MATCH($B38,Resultado!$N:$N,0),MATCH(M$1,Resultado!#REF!,0))</f>
        <v>#REF!</v>
      </c>
      <c r="N38" s="10" t="e">
        <f t="array" ref="N38">INDEX(Resultado!$1:$319,MATCH($B38,Resultado!$N:$N,0),MATCH(N$1,Resultado!#REF!,0))</f>
        <v>#REF!</v>
      </c>
      <c r="O38" s="10" t="e">
        <f t="array" ref="O38">INDEX(Resultado!$1:$319,MATCH($B38,Resultado!$N:$N,0),MATCH(O$1,Resultado!#REF!,0))</f>
        <v>#REF!</v>
      </c>
      <c r="P38" s="10" t="e">
        <f t="array" ref="P38">INDEX(Resultado!$1:$319,MATCH($B38,Resultado!$N:$N,0),MATCH(P$1,Resultado!#REF!,0))</f>
        <v>#REF!</v>
      </c>
      <c r="Q38" s="10" t="e">
        <f t="array" ref="Q38">INDEX(Resultado!$1:$319,MATCH($B38,Resultado!$N:$N,0),MATCH(Q$1,Resultado!#REF!,0))</f>
        <v>#REF!</v>
      </c>
      <c r="R38" s="10" t="e">
        <f t="array" ref="R38">INDEX(Resultado!$1:$319,MATCH($B38,Resultado!$N:$N,0),MATCH(R$1,Resultado!#REF!,0))</f>
        <v>#REF!</v>
      </c>
      <c r="S38" s="10" t="e">
        <f t="array" ref="S38">INDEX(Resultado!$1:$319,MATCH($B38,Resultado!$N:$N,0),MATCH(S$1,Resultado!#REF!,0))</f>
        <v>#REF!</v>
      </c>
      <c r="T38" s="10" t="e">
        <f t="array" ref="T38">INDEX(Resultado!$1:$319,MATCH($B38,Resultado!$N:$N,0),MATCH(T$1,Resultado!#REF!,0))</f>
        <v>#REF!</v>
      </c>
      <c r="U38" s="10" t="e">
        <f t="array" ref="U38">INDEX(Resultado!$1:$319,MATCH($B38,Resultado!$N:$N,0),MATCH(U$1,Resultado!#REF!,0))</f>
        <v>#REF!</v>
      </c>
      <c r="V38" s="10" t="e">
        <f t="array" ref="V38">INDEX(Resultado!$1:$319,MATCH($B38,Resultado!$N:$N,0),MATCH(V$1,Resultado!#REF!,0))</f>
        <v>#REF!</v>
      </c>
      <c r="W38" s="10" t="e">
        <f t="array" ref="W38">INDEX(Resultado!$1:$319,MATCH($B38,Resultado!$N:$N,0),MATCH(W$1,Resultado!#REF!,0))</f>
        <v>#REF!</v>
      </c>
      <c r="X38" s="10" t="e">
        <f t="array" ref="X38">INDEX(Resultado!$1:$319,MATCH($B38,Resultado!$N:$N,0),MATCH(X$1,Resultado!#REF!,0))</f>
        <v>#REF!</v>
      </c>
      <c r="Y38" s="10" t="e">
        <f t="array" ref="Y38">INDEX(Resultado!$1:$319,MATCH($B38,Resultado!$N:$N,0),MATCH(Y$1,Resultado!#REF!,0))</f>
        <v>#REF!</v>
      </c>
      <c r="Z38" s="10" t="e">
        <f t="array" ref="Z38">INDEX(Resultado!$1:$319,MATCH($B38,Resultado!$N:$N,0),MATCH(Z$1,Resultado!#REF!,0))</f>
        <v>#REF!</v>
      </c>
      <c r="AA38" s="10" t="e">
        <f t="array" ref="AA38">INDEX(Resultado!$1:$319,MATCH($B38,Resultado!$N:$N,0),MATCH(AA$1,Resultado!#REF!,0))</f>
        <v>#REF!</v>
      </c>
      <c r="AB38" s="2">
        <v>0</v>
      </c>
      <c r="AC38" s="2">
        <v>2</v>
      </c>
      <c r="AD38" s="10" t="e">
        <f t="array" ref="AD38">INDEX(Resultado!$1:$319,MATCH($B38,Resultado!$N:$N,0),MATCH(AD$1,Resultado!#REF!,0))</f>
        <v>#REF!</v>
      </c>
      <c r="AE38" s="10" t="e">
        <f t="array" ref="AE38">INDEX(Resultado!$1:$319,MATCH($B38,Resultado!$N:$N,0),MATCH(AE$1,Resultado!#REF!,0))</f>
        <v>#REF!</v>
      </c>
      <c r="AF38" s="10" t="e">
        <f t="array" ref="AF38">INDEX(Resultado!$1:$319,MATCH($B38,Resultado!$N:$N,0),MATCH(AF$1,Resultado!#REF!,0))</f>
        <v>#REF!</v>
      </c>
      <c r="AG38" s="10" t="e">
        <f t="array" ref="AG38">INDEX(Resultado!$1:$319,MATCH($B38,Resultado!$N:$N,0),MATCH(AG$1,Resultado!#REF!,0))</f>
        <v>#REF!</v>
      </c>
      <c r="AH38" s="10" t="e">
        <f t="array" ref="AH38">INDEX(Resultado!$1:$319,MATCH($B38,Resultado!$N:$N,0),MATCH(AH$1,Resultado!#REF!,0))</f>
        <v>#REF!</v>
      </c>
      <c r="AI38" s="10" t="e">
        <f t="array" ref="AI38">INDEX(Resultado!$1:$319,MATCH($B38,Resultado!$N:$N,0),MATCH(AI$1,Resultado!#REF!,0))</f>
        <v>#REF!</v>
      </c>
      <c r="AJ38" s="10" t="e">
        <f t="array" ref="AJ38">INDEX(Resultado!$1:$319,MATCH($B38,Resultado!$N:$N,0),MATCH(AJ$1,Resultado!#REF!,0))</f>
        <v>#REF!</v>
      </c>
      <c r="AK38" s="10" t="e">
        <f t="array" ref="AK38">INDEX(Resultado!$1:$319,MATCH($B38,Resultado!$N:$N,0),MATCH(AK$1,Resultado!#REF!,0))</f>
        <v>#REF!</v>
      </c>
      <c r="AL38" s="2">
        <v>0</v>
      </c>
      <c r="AM38" s="2">
        <v>2</v>
      </c>
      <c r="AN38" s="10" t="e">
        <f t="array" ref="AN38">INDEX(Resultado!$1:$319,MATCH($B38,Resultado!$N:$N,0),MATCH(AN$1,Resultado!#REF!,0))</f>
        <v>#REF!</v>
      </c>
      <c r="AO38" s="10" t="e">
        <f t="array" ref="AO38">INDEX(Resultado!$1:$319,MATCH($B38,Resultado!$N:$N,0),MATCH(AO$1,Resultado!#REF!,0))</f>
        <v>#REF!</v>
      </c>
      <c r="AP38" s="10" t="e">
        <f t="array" ref="AP38">INDEX(Resultado!$1:$319,MATCH($B38,Resultado!$N:$N,0),MATCH(AP$1,Resultado!#REF!,0))</f>
        <v>#REF!</v>
      </c>
      <c r="AQ38" s="10" t="e">
        <f t="array" ref="AQ38">INDEX(Resultado!$1:$319,MATCH($B38,Resultado!$N:$N,0),MATCH(AQ$1,Resultado!#REF!,0))</f>
        <v>#REF!</v>
      </c>
      <c r="AR38" s="10" t="e">
        <f t="array" ref="AR38">INDEX(Resultado!$1:$319,MATCH($B38,Resultado!$N:$N,0),MATCH(AR$1,Resultado!#REF!,0))</f>
        <v>#REF!</v>
      </c>
      <c r="AS38" s="2">
        <v>2</v>
      </c>
      <c r="AT38" s="10" t="e">
        <f t="array" ref="AT38">INDEX(Resultado!$1:$319,MATCH($B38,Resultado!$N:$N,0),MATCH(AT$1,Resultado!#REF!,0))</f>
        <v>#REF!</v>
      </c>
      <c r="AU38" s="10" t="e">
        <f t="array" ref="AU38">INDEX(Resultado!$1:$319,MATCH($B38,Resultado!$N:$N,0),MATCH(AU$1,Resultado!#REF!,0))</f>
        <v>#REF!</v>
      </c>
      <c r="AV38" s="10" t="e">
        <f t="array" ref="AV38">INDEX(Resultado!$1:$319,MATCH($B38,Resultado!$N:$N,0),MATCH(AV$1,Resultado!#REF!,0))</f>
        <v>#REF!</v>
      </c>
      <c r="AW38" s="10" t="e">
        <f t="array" ref="AW38">INDEX(Resultado!$1:$319,MATCH($B38,Resultado!$N:$N,0),MATCH(AW$1,Resultado!#REF!,0))</f>
        <v>#REF!</v>
      </c>
      <c r="AX38" s="10" t="e">
        <f t="array" ref="AX38">INDEX(Resultado!$1:$319,MATCH($B38,Resultado!$N:$N,0),MATCH(AX$1,Resultado!#REF!,0))</f>
        <v>#REF!</v>
      </c>
      <c r="AY38" s="10" t="e">
        <f t="array" ref="AY38">INDEX(Resultado!$1:$319,MATCH($B38,Resultado!$N:$N,0),MATCH(AY$1,Resultado!#REF!,0))</f>
        <v>#REF!</v>
      </c>
      <c r="AZ38" s="10" t="e">
        <f t="array" ref="AZ38">INDEX(Resultado!$1:$319,MATCH($B38,Resultado!$N:$N,0),MATCH(AZ$1,Resultado!#REF!,0))</f>
        <v>#REF!</v>
      </c>
      <c r="BA38" s="10" t="e">
        <f t="array" ref="BA38">INDEX(Resultado!$1:$319,MATCH($B38,Resultado!$N:$N,0),MATCH(BA$1,Resultado!#REF!,0))</f>
        <v>#REF!</v>
      </c>
      <c r="BB38" s="10" t="e">
        <f t="array" ref="BB38">INDEX(Resultado!$1:$319,MATCH($B38,Resultado!$N:$N,0),MATCH(BB$1,Resultado!#REF!,0))</f>
        <v>#REF!</v>
      </c>
      <c r="BC38" s="10" t="e">
        <f t="array" ref="BC38">INDEX(Resultado!$1:$319,MATCH($B38,Resultado!$N:$N,0),MATCH(BC$1,Resultado!#REF!,0))</f>
        <v>#REF!</v>
      </c>
      <c r="BD38" s="10" t="e">
        <f t="array" ref="BD38">INDEX(Resultado!$1:$319,MATCH($B38,Resultado!$N:$N,0),MATCH(BD$1,Resultado!#REF!,0))</f>
        <v>#REF!</v>
      </c>
      <c r="BE38" s="10" t="e">
        <f t="array" ref="BE38">INDEX(Resultado!$1:$319,MATCH($B38,Resultado!$N:$N,0),MATCH(BE$1,Resultado!#REF!,0))</f>
        <v>#REF!</v>
      </c>
      <c r="BF38" s="10" t="e">
        <f t="array" ref="BF38">INDEX(Resultado!$1:$319,MATCH($B38,Resultado!$N:$N,0),MATCH(BF$1,Resultado!#REF!,0))</f>
        <v>#REF!</v>
      </c>
      <c r="BG38" s="10" t="e">
        <f t="array" ref="BG38">INDEX(Resultado!$1:$319,MATCH($B38,Resultado!$N:$N,0),MATCH(BG$1,Resultado!#REF!,0))</f>
        <v>#REF!</v>
      </c>
      <c r="BH38" s="10" t="e">
        <f t="array" ref="BH38">INDEX(Resultado!$1:$319,MATCH($B38,Resultado!$N:$N,0),MATCH(BH$1,Resultado!#REF!,0))</f>
        <v>#REF!</v>
      </c>
      <c r="BI38" s="10" t="e">
        <f t="array" ref="BI38">INDEX(Resultado!$1:$319,MATCH($B38,Resultado!$N:$N,0),MATCH(BI$1,Resultado!#REF!,0))</f>
        <v>#REF!</v>
      </c>
    </row>
    <row r="39" spans="1:61" ht="15.75" customHeight="1" x14ac:dyDescent="0.15">
      <c r="A39" s="2">
        <v>48242421854</v>
      </c>
      <c r="B39" s="2" t="s">
        <v>494</v>
      </c>
      <c r="C39" s="2" t="s">
        <v>493</v>
      </c>
      <c r="D39" s="10" t="e">
        <f t="array" ref="D39">INDEX(Resultado!$1:$319,MATCH($B39,Resultado!$N:$N,0),MATCH(D$1,Resultado!#REF!,0))</f>
        <v>#REF!</v>
      </c>
      <c r="E39" s="2" t="s">
        <v>1837</v>
      </c>
      <c r="F39" s="10" t="e">
        <f t="array" ref="F39">INDEX(Resultado!$1:$319,MATCH($B39,Resultado!$N:$N,0),MATCH(F$1,Resultado!#REF!,0))</f>
        <v>#REF!</v>
      </c>
      <c r="G39" s="10" t="e">
        <f t="array" ref="G39">INDEX(Resultado!$1:$319,MATCH($B39,Resultado!$N:$N,0),MATCH(G$1,Resultado!#REF!,0))</f>
        <v>#REF!</v>
      </c>
      <c r="H39" s="10" t="e">
        <f t="array" ref="H39">INDEX(Resultado!$1:$319,MATCH($B39,Resultado!$N:$N,0),MATCH(H$1,Resultado!#REF!,0))</f>
        <v>#REF!</v>
      </c>
      <c r="I39" s="10" t="e">
        <f t="array" ref="I39">INDEX(Resultado!$1:$319,MATCH($B39,Resultado!$N:$N,0),MATCH(I$1,Resultado!#REF!,0))</f>
        <v>#REF!</v>
      </c>
      <c r="J39" s="10" t="e">
        <f t="array" ref="J39">INDEX(Resultado!$1:$319,MATCH($B39,Resultado!$N:$N,0),MATCH(J$1,Resultado!#REF!,0))</f>
        <v>#REF!</v>
      </c>
      <c r="K39" s="10" t="e">
        <f t="array" ref="K39">INDEX(Resultado!$1:$319,MATCH($B39,Resultado!$N:$N,0),MATCH(K$1,Resultado!#REF!,0))</f>
        <v>#REF!</v>
      </c>
      <c r="L39" s="10" t="e">
        <f t="array" ref="L39">INDEX(Resultado!$1:$319,MATCH($B39,Resultado!$N:$N,0),MATCH(L$1,Resultado!#REF!,0))</f>
        <v>#REF!</v>
      </c>
      <c r="M39" s="10" t="e">
        <f t="array" ref="M39">INDEX(Resultado!$1:$319,MATCH($B39,Resultado!$N:$N,0),MATCH(M$1,Resultado!#REF!,0))</f>
        <v>#REF!</v>
      </c>
      <c r="N39" s="10" t="e">
        <f t="array" ref="N39">INDEX(Resultado!$1:$319,MATCH($B39,Resultado!$N:$N,0),MATCH(N$1,Resultado!#REF!,0))</f>
        <v>#REF!</v>
      </c>
      <c r="O39" s="10" t="e">
        <f t="array" ref="O39">INDEX(Resultado!$1:$319,MATCH($B39,Resultado!$N:$N,0),MATCH(O$1,Resultado!#REF!,0))</f>
        <v>#REF!</v>
      </c>
      <c r="P39" s="10" t="e">
        <f t="array" ref="P39">INDEX(Resultado!$1:$319,MATCH($B39,Resultado!$N:$N,0),MATCH(P$1,Resultado!#REF!,0))</f>
        <v>#REF!</v>
      </c>
      <c r="Q39" s="10" t="e">
        <f t="array" ref="Q39">INDEX(Resultado!$1:$319,MATCH($B39,Resultado!$N:$N,0),MATCH(Q$1,Resultado!#REF!,0))</f>
        <v>#REF!</v>
      </c>
      <c r="R39" s="10" t="e">
        <f t="array" ref="R39">INDEX(Resultado!$1:$319,MATCH($B39,Resultado!$N:$N,0),MATCH(R$1,Resultado!#REF!,0))</f>
        <v>#REF!</v>
      </c>
      <c r="S39" s="10" t="e">
        <f t="array" ref="S39">INDEX(Resultado!$1:$319,MATCH($B39,Resultado!$N:$N,0),MATCH(S$1,Resultado!#REF!,0))</f>
        <v>#REF!</v>
      </c>
      <c r="T39" s="10" t="e">
        <f t="array" ref="T39">INDEX(Resultado!$1:$319,MATCH($B39,Resultado!$N:$N,0),MATCH(T$1,Resultado!#REF!,0))</f>
        <v>#REF!</v>
      </c>
      <c r="U39" s="10" t="e">
        <f t="array" ref="U39">INDEX(Resultado!$1:$319,MATCH($B39,Resultado!$N:$N,0),MATCH(U$1,Resultado!#REF!,0))</f>
        <v>#REF!</v>
      </c>
      <c r="V39" s="10" t="e">
        <f t="array" ref="V39">INDEX(Resultado!$1:$319,MATCH($B39,Resultado!$N:$N,0),MATCH(V$1,Resultado!#REF!,0))</f>
        <v>#REF!</v>
      </c>
      <c r="W39" s="10" t="e">
        <f t="array" ref="W39">INDEX(Resultado!$1:$319,MATCH($B39,Resultado!$N:$N,0),MATCH(W$1,Resultado!#REF!,0))</f>
        <v>#REF!</v>
      </c>
      <c r="X39" s="10" t="e">
        <f t="array" ref="X39">INDEX(Resultado!$1:$319,MATCH($B39,Resultado!$N:$N,0),MATCH(X$1,Resultado!#REF!,0))</f>
        <v>#REF!</v>
      </c>
      <c r="Y39" s="10" t="e">
        <f t="array" ref="Y39">INDEX(Resultado!$1:$319,MATCH($B39,Resultado!$N:$N,0),MATCH(Y$1,Resultado!#REF!,0))</f>
        <v>#REF!</v>
      </c>
      <c r="Z39" s="10" t="e">
        <f t="array" ref="Z39">INDEX(Resultado!$1:$319,MATCH($B39,Resultado!$N:$N,0),MATCH(Z$1,Resultado!#REF!,0))</f>
        <v>#REF!</v>
      </c>
      <c r="AA39" s="10" t="e">
        <f t="array" ref="AA39">INDEX(Resultado!$1:$319,MATCH($B39,Resultado!$N:$N,0),MATCH(AA$1,Resultado!#REF!,0))</f>
        <v>#REF!</v>
      </c>
      <c r="AB39" s="2">
        <v>0</v>
      </c>
      <c r="AC39" s="2">
        <v>2</v>
      </c>
      <c r="AD39" s="10" t="e">
        <f t="array" ref="AD39">INDEX(Resultado!$1:$319,MATCH($B39,Resultado!$N:$N,0),MATCH(AD$1,Resultado!#REF!,0))</f>
        <v>#REF!</v>
      </c>
      <c r="AE39" s="10" t="e">
        <f t="array" ref="AE39">INDEX(Resultado!$1:$319,MATCH($B39,Resultado!$N:$N,0),MATCH(AE$1,Resultado!#REF!,0))</f>
        <v>#REF!</v>
      </c>
      <c r="AF39" s="10" t="e">
        <f t="array" ref="AF39">INDEX(Resultado!$1:$319,MATCH($B39,Resultado!$N:$N,0),MATCH(AF$1,Resultado!#REF!,0))</f>
        <v>#REF!</v>
      </c>
      <c r="AG39" s="10" t="e">
        <f t="array" ref="AG39">INDEX(Resultado!$1:$319,MATCH($B39,Resultado!$N:$N,0),MATCH(AG$1,Resultado!#REF!,0))</f>
        <v>#REF!</v>
      </c>
      <c r="AH39" s="10" t="e">
        <f t="array" ref="AH39">INDEX(Resultado!$1:$319,MATCH($B39,Resultado!$N:$N,0),MATCH(AH$1,Resultado!#REF!,0))</f>
        <v>#REF!</v>
      </c>
      <c r="AI39" s="10" t="e">
        <f t="array" ref="AI39">INDEX(Resultado!$1:$319,MATCH($B39,Resultado!$N:$N,0),MATCH(AI$1,Resultado!#REF!,0))</f>
        <v>#REF!</v>
      </c>
      <c r="AJ39" s="10" t="e">
        <f t="array" ref="AJ39">INDEX(Resultado!$1:$319,MATCH($B39,Resultado!$N:$N,0),MATCH(AJ$1,Resultado!#REF!,0))</f>
        <v>#REF!</v>
      </c>
      <c r="AK39" s="10" t="e">
        <f t="array" ref="AK39">INDEX(Resultado!$1:$319,MATCH($B39,Resultado!$N:$N,0),MATCH(AK$1,Resultado!#REF!,0))</f>
        <v>#REF!</v>
      </c>
      <c r="AL39" s="2">
        <v>0</v>
      </c>
      <c r="AM39" s="2">
        <v>2</v>
      </c>
      <c r="AN39" s="10" t="e">
        <f t="array" ref="AN39">INDEX(Resultado!$1:$319,MATCH($B39,Resultado!$N:$N,0),MATCH(AN$1,Resultado!#REF!,0))</f>
        <v>#REF!</v>
      </c>
      <c r="AO39" s="10" t="e">
        <f t="array" ref="AO39">INDEX(Resultado!$1:$319,MATCH($B39,Resultado!$N:$N,0),MATCH(AO$1,Resultado!#REF!,0))</f>
        <v>#REF!</v>
      </c>
      <c r="AP39" s="10" t="e">
        <f t="array" ref="AP39">INDEX(Resultado!$1:$319,MATCH($B39,Resultado!$N:$N,0),MATCH(AP$1,Resultado!#REF!,0))</f>
        <v>#REF!</v>
      </c>
      <c r="AQ39" s="10" t="e">
        <f t="array" ref="AQ39">INDEX(Resultado!$1:$319,MATCH($B39,Resultado!$N:$N,0),MATCH(AQ$1,Resultado!#REF!,0))</f>
        <v>#REF!</v>
      </c>
      <c r="AR39" s="10" t="e">
        <f t="array" ref="AR39">INDEX(Resultado!$1:$319,MATCH($B39,Resultado!$N:$N,0),MATCH(AR$1,Resultado!#REF!,0))</f>
        <v>#REF!</v>
      </c>
      <c r="AS39" s="2">
        <v>2</v>
      </c>
      <c r="AT39" s="10" t="e">
        <f t="array" ref="AT39">INDEX(Resultado!$1:$319,MATCH($B39,Resultado!$N:$N,0),MATCH(AT$1,Resultado!#REF!,0))</f>
        <v>#REF!</v>
      </c>
      <c r="AU39" s="10" t="e">
        <f t="array" ref="AU39">INDEX(Resultado!$1:$319,MATCH($B39,Resultado!$N:$N,0),MATCH(AU$1,Resultado!#REF!,0))</f>
        <v>#REF!</v>
      </c>
      <c r="AV39" s="10" t="e">
        <f t="array" ref="AV39">INDEX(Resultado!$1:$319,MATCH($B39,Resultado!$N:$N,0),MATCH(AV$1,Resultado!#REF!,0))</f>
        <v>#REF!</v>
      </c>
      <c r="AW39" s="10" t="e">
        <f t="array" ref="AW39">INDEX(Resultado!$1:$319,MATCH($B39,Resultado!$N:$N,0),MATCH(AW$1,Resultado!#REF!,0))</f>
        <v>#REF!</v>
      </c>
      <c r="AX39" s="10" t="e">
        <f t="array" ref="AX39">INDEX(Resultado!$1:$319,MATCH($B39,Resultado!$N:$N,0),MATCH(AX$1,Resultado!#REF!,0))</f>
        <v>#REF!</v>
      </c>
      <c r="AY39" s="10" t="e">
        <f t="array" ref="AY39">INDEX(Resultado!$1:$319,MATCH($B39,Resultado!$N:$N,0),MATCH(AY$1,Resultado!#REF!,0))</f>
        <v>#REF!</v>
      </c>
      <c r="AZ39" s="10" t="e">
        <f t="array" ref="AZ39">INDEX(Resultado!$1:$319,MATCH($B39,Resultado!$N:$N,0),MATCH(AZ$1,Resultado!#REF!,0))</f>
        <v>#REF!</v>
      </c>
      <c r="BA39" s="10" t="e">
        <f t="array" ref="BA39">INDEX(Resultado!$1:$319,MATCH($B39,Resultado!$N:$N,0),MATCH(BA$1,Resultado!#REF!,0))</f>
        <v>#REF!</v>
      </c>
      <c r="BB39" s="10" t="e">
        <f t="array" ref="BB39">INDEX(Resultado!$1:$319,MATCH($B39,Resultado!$N:$N,0),MATCH(BB$1,Resultado!#REF!,0))</f>
        <v>#REF!</v>
      </c>
      <c r="BC39" s="10" t="e">
        <f t="array" ref="BC39">INDEX(Resultado!$1:$319,MATCH($B39,Resultado!$N:$N,0),MATCH(BC$1,Resultado!#REF!,0))</f>
        <v>#REF!</v>
      </c>
      <c r="BD39" s="10" t="e">
        <f t="array" ref="BD39">INDEX(Resultado!$1:$319,MATCH($B39,Resultado!$N:$N,0),MATCH(BD$1,Resultado!#REF!,0))</f>
        <v>#REF!</v>
      </c>
      <c r="BE39" s="10" t="e">
        <f t="array" ref="BE39">INDEX(Resultado!$1:$319,MATCH($B39,Resultado!$N:$N,0),MATCH(BE$1,Resultado!#REF!,0))</f>
        <v>#REF!</v>
      </c>
      <c r="BF39" s="10" t="e">
        <f t="array" ref="BF39">INDEX(Resultado!$1:$319,MATCH($B39,Resultado!$N:$N,0),MATCH(BF$1,Resultado!#REF!,0))</f>
        <v>#REF!</v>
      </c>
      <c r="BG39" s="10" t="e">
        <f t="array" ref="BG39">INDEX(Resultado!$1:$319,MATCH($B39,Resultado!$N:$N,0),MATCH(BG$1,Resultado!#REF!,0))</f>
        <v>#REF!</v>
      </c>
      <c r="BH39" s="10" t="e">
        <f t="array" ref="BH39">INDEX(Resultado!$1:$319,MATCH($B39,Resultado!$N:$N,0),MATCH(BH$1,Resultado!#REF!,0))</f>
        <v>#REF!</v>
      </c>
      <c r="BI39" s="10" t="e">
        <f t="array" ref="BI39">INDEX(Resultado!$1:$319,MATCH($B39,Resultado!$N:$N,0),MATCH(BI$1,Resultado!#REF!,0))</f>
        <v>#REF!</v>
      </c>
    </row>
    <row r="40" spans="1:61" ht="15.75" customHeight="1" x14ac:dyDescent="0.15">
      <c r="A40" s="2">
        <v>52770995812</v>
      </c>
      <c r="B40" s="2" t="s">
        <v>502</v>
      </c>
      <c r="C40" s="2" t="s">
        <v>501</v>
      </c>
      <c r="D40" s="10" t="e">
        <f t="array" ref="D40">INDEX(Resultado!$1:$319,MATCH($B40,Resultado!$N:$N,0),MATCH(D$1,Resultado!#REF!,0))</f>
        <v>#REF!</v>
      </c>
      <c r="E40" s="2" t="s">
        <v>1837</v>
      </c>
      <c r="F40" s="10" t="e">
        <f t="array" ref="F40">INDEX(Resultado!$1:$319,MATCH($B40,Resultado!$N:$N,0),MATCH(F$1,Resultado!#REF!,0))</f>
        <v>#REF!</v>
      </c>
      <c r="G40" s="10" t="e">
        <f t="array" ref="G40">INDEX(Resultado!$1:$319,MATCH($B40,Resultado!$N:$N,0),MATCH(G$1,Resultado!#REF!,0))</f>
        <v>#REF!</v>
      </c>
      <c r="H40" s="10" t="e">
        <f t="array" ref="H40">INDEX(Resultado!$1:$319,MATCH($B40,Resultado!$N:$N,0),MATCH(H$1,Resultado!#REF!,0))</f>
        <v>#REF!</v>
      </c>
      <c r="I40" s="10" t="e">
        <f t="array" ref="I40">INDEX(Resultado!$1:$319,MATCH($B40,Resultado!$N:$N,0),MATCH(I$1,Resultado!#REF!,0))</f>
        <v>#REF!</v>
      </c>
      <c r="J40" s="10" t="e">
        <f t="array" ref="J40">INDEX(Resultado!$1:$319,MATCH($B40,Resultado!$N:$N,0),MATCH(J$1,Resultado!#REF!,0))</f>
        <v>#REF!</v>
      </c>
      <c r="K40" s="10" t="e">
        <f t="array" ref="K40">INDEX(Resultado!$1:$319,MATCH($B40,Resultado!$N:$N,0),MATCH(K$1,Resultado!#REF!,0))</f>
        <v>#REF!</v>
      </c>
      <c r="L40" s="10" t="e">
        <f t="array" ref="L40">INDEX(Resultado!$1:$319,MATCH($B40,Resultado!$N:$N,0),MATCH(L$1,Resultado!#REF!,0))</f>
        <v>#REF!</v>
      </c>
      <c r="M40" s="10" t="e">
        <f t="array" ref="M40">INDEX(Resultado!$1:$319,MATCH($B40,Resultado!$N:$N,0),MATCH(M$1,Resultado!#REF!,0))</f>
        <v>#REF!</v>
      </c>
      <c r="N40" s="10" t="e">
        <f t="array" ref="N40">INDEX(Resultado!$1:$319,MATCH($B40,Resultado!$N:$N,0),MATCH(N$1,Resultado!#REF!,0))</f>
        <v>#REF!</v>
      </c>
      <c r="O40" s="10" t="e">
        <f t="array" ref="O40">INDEX(Resultado!$1:$319,MATCH($B40,Resultado!$N:$N,0),MATCH(O$1,Resultado!#REF!,0))</f>
        <v>#REF!</v>
      </c>
      <c r="P40" s="10" t="e">
        <f t="array" ref="P40">INDEX(Resultado!$1:$319,MATCH($B40,Resultado!$N:$N,0),MATCH(P$1,Resultado!#REF!,0))</f>
        <v>#REF!</v>
      </c>
      <c r="Q40" s="10" t="e">
        <f t="array" ref="Q40">INDEX(Resultado!$1:$319,MATCH($B40,Resultado!$N:$N,0),MATCH(Q$1,Resultado!#REF!,0))</f>
        <v>#REF!</v>
      </c>
      <c r="R40" s="10" t="e">
        <f t="array" ref="R40">INDEX(Resultado!$1:$319,MATCH($B40,Resultado!$N:$N,0),MATCH(R$1,Resultado!#REF!,0))</f>
        <v>#REF!</v>
      </c>
      <c r="S40" s="10" t="e">
        <f t="array" ref="S40">INDEX(Resultado!$1:$319,MATCH($B40,Resultado!$N:$N,0),MATCH(S$1,Resultado!#REF!,0))</f>
        <v>#REF!</v>
      </c>
      <c r="T40" s="10" t="e">
        <f t="array" ref="T40">INDEX(Resultado!$1:$319,MATCH($B40,Resultado!$N:$N,0),MATCH(T$1,Resultado!#REF!,0))</f>
        <v>#REF!</v>
      </c>
      <c r="U40" s="10" t="e">
        <f t="array" ref="U40">INDEX(Resultado!$1:$319,MATCH($B40,Resultado!$N:$N,0),MATCH(U$1,Resultado!#REF!,0))</f>
        <v>#REF!</v>
      </c>
      <c r="V40" s="10" t="e">
        <f t="array" ref="V40">INDEX(Resultado!$1:$319,MATCH($B40,Resultado!$N:$N,0),MATCH(V$1,Resultado!#REF!,0))</f>
        <v>#REF!</v>
      </c>
      <c r="W40" s="10" t="e">
        <f t="array" ref="W40">INDEX(Resultado!$1:$319,MATCH($B40,Resultado!$N:$N,0),MATCH(W$1,Resultado!#REF!,0))</f>
        <v>#REF!</v>
      </c>
      <c r="X40" s="10" t="e">
        <f t="array" ref="X40">INDEX(Resultado!$1:$319,MATCH($B40,Resultado!$N:$N,0),MATCH(X$1,Resultado!#REF!,0))</f>
        <v>#REF!</v>
      </c>
      <c r="Y40" s="10" t="e">
        <f t="array" ref="Y40">INDEX(Resultado!$1:$319,MATCH($B40,Resultado!$N:$N,0),MATCH(Y$1,Resultado!#REF!,0))</f>
        <v>#REF!</v>
      </c>
      <c r="Z40" s="10" t="e">
        <f t="array" ref="Z40">INDEX(Resultado!$1:$319,MATCH($B40,Resultado!$N:$N,0),MATCH(Z$1,Resultado!#REF!,0))</f>
        <v>#REF!</v>
      </c>
      <c r="AA40" s="10" t="e">
        <f t="array" ref="AA40">INDEX(Resultado!$1:$319,MATCH($B40,Resultado!$N:$N,0),MATCH(AA$1,Resultado!#REF!,0))</f>
        <v>#REF!</v>
      </c>
      <c r="AB40" s="2">
        <v>0</v>
      </c>
      <c r="AC40" s="2">
        <v>2</v>
      </c>
      <c r="AD40" s="10" t="e">
        <f t="array" ref="AD40">INDEX(Resultado!$1:$319,MATCH($B40,Resultado!$N:$N,0),MATCH(AD$1,Resultado!#REF!,0))</f>
        <v>#REF!</v>
      </c>
      <c r="AE40" s="10" t="e">
        <f t="array" ref="AE40">INDEX(Resultado!$1:$319,MATCH($B40,Resultado!$N:$N,0),MATCH(AE$1,Resultado!#REF!,0))</f>
        <v>#REF!</v>
      </c>
      <c r="AF40" s="10" t="e">
        <f t="array" ref="AF40">INDEX(Resultado!$1:$319,MATCH($B40,Resultado!$N:$N,0),MATCH(AF$1,Resultado!#REF!,0))</f>
        <v>#REF!</v>
      </c>
      <c r="AG40" s="10" t="e">
        <f t="array" ref="AG40">INDEX(Resultado!$1:$319,MATCH($B40,Resultado!$N:$N,0),MATCH(AG$1,Resultado!#REF!,0))</f>
        <v>#REF!</v>
      </c>
      <c r="AH40" s="10" t="e">
        <f t="array" ref="AH40">INDEX(Resultado!$1:$319,MATCH($B40,Resultado!$N:$N,0),MATCH(AH$1,Resultado!#REF!,0))</f>
        <v>#REF!</v>
      </c>
      <c r="AI40" s="10" t="e">
        <f t="array" ref="AI40">INDEX(Resultado!$1:$319,MATCH($B40,Resultado!$N:$N,0),MATCH(AI$1,Resultado!#REF!,0))</f>
        <v>#REF!</v>
      </c>
      <c r="AJ40" s="10" t="e">
        <f t="array" ref="AJ40">INDEX(Resultado!$1:$319,MATCH($B40,Resultado!$N:$N,0),MATCH(AJ$1,Resultado!#REF!,0))</f>
        <v>#REF!</v>
      </c>
      <c r="AK40" s="10" t="e">
        <f t="array" ref="AK40">INDEX(Resultado!$1:$319,MATCH($B40,Resultado!$N:$N,0),MATCH(AK$1,Resultado!#REF!,0))</f>
        <v>#REF!</v>
      </c>
      <c r="AL40" s="2">
        <v>0</v>
      </c>
      <c r="AM40" s="2">
        <v>2</v>
      </c>
      <c r="AN40" s="10" t="e">
        <f t="array" ref="AN40">INDEX(Resultado!$1:$319,MATCH($B40,Resultado!$N:$N,0),MATCH(AN$1,Resultado!#REF!,0))</f>
        <v>#REF!</v>
      </c>
      <c r="AO40" s="10" t="e">
        <f t="array" ref="AO40">INDEX(Resultado!$1:$319,MATCH($B40,Resultado!$N:$N,0),MATCH(AO$1,Resultado!#REF!,0))</f>
        <v>#REF!</v>
      </c>
      <c r="AP40" s="10" t="e">
        <f t="array" ref="AP40">INDEX(Resultado!$1:$319,MATCH($B40,Resultado!$N:$N,0),MATCH(AP$1,Resultado!#REF!,0))</f>
        <v>#REF!</v>
      </c>
      <c r="AQ40" s="10" t="e">
        <f t="array" ref="AQ40">INDEX(Resultado!$1:$319,MATCH($B40,Resultado!$N:$N,0),MATCH(AQ$1,Resultado!#REF!,0))</f>
        <v>#REF!</v>
      </c>
      <c r="AR40" s="10" t="e">
        <f t="array" ref="AR40">INDEX(Resultado!$1:$319,MATCH($B40,Resultado!$N:$N,0),MATCH(AR$1,Resultado!#REF!,0))</f>
        <v>#REF!</v>
      </c>
      <c r="AS40" s="2">
        <v>2</v>
      </c>
      <c r="AT40" s="10" t="e">
        <f t="array" ref="AT40">INDEX(Resultado!$1:$319,MATCH($B40,Resultado!$N:$N,0),MATCH(AT$1,Resultado!#REF!,0))</f>
        <v>#REF!</v>
      </c>
      <c r="AU40" s="10" t="e">
        <f t="array" ref="AU40">INDEX(Resultado!$1:$319,MATCH($B40,Resultado!$N:$N,0),MATCH(AU$1,Resultado!#REF!,0))</f>
        <v>#REF!</v>
      </c>
      <c r="AV40" s="10" t="e">
        <f t="array" ref="AV40">INDEX(Resultado!$1:$319,MATCH($B40,Resultado!$N:$N,0),MATCH(AV$1,Resultado!#REF!,0))</f>
        <v>#REF!</v>
      </c>
      <c r="AW40" s="10" t="e">
        <f t="array" ref="AW40">INDEX(Resultado!$1:$319,MATCH($B40,Resultado!$N:$N,0),MATCH(AW$1,Resultado!#REF!,0))</f>
        <v>#REF!</v>
      </c>
      <c r="AX40" s="10" t="e">
        <f t="array" ref="AX40">INDEX(Resultado!$1:$319,MATCH($B40,Resultado!$N:$N,0),MATCH(AX$1,Resultado!#REF!,0))</f>
        <v>#REF!</v>
      </c>
      <c r="AY40" s="10" t="e">
        <f t="array" ref="AY40">INDEX(Resultado!$1:$319,MATCH($B40,Resultado!$N:$N,0),MATCH(AY$1,Resultado!#REF!,0))</f>
        <v>#REF!</v>
      </c>
      <c r="AZ40" s="10" t="e">
        <f t="array" ref="AZ40">INDEX(Resultado!$1:$319,MATCH($B40,Resultado!$N:$N,0),MATCH(AZ$1,Resultado!#REF!,0))</f>
        <v>#REF!</v>
      </c>
      <c r="BA40" s="10" t="e">
        <f t="array" ref="BA40">INDEX(Resultado!$1:$319,MATCH($B40,Resultado!$N:$N,0),MATCH(BA$1,Resultado!#REF!,0))</f>
        <v>#REF!</v>
      </c>
      <c r="BB40" s="10" t="e">
        <f t="array" ref="BB40">INDEX(Resultado!$1:$319,MATCH($B40,Resultado!$N:$N,0),MATCH(BB$1,Resultado!#REF!,0))</f>
        <v>#REF!</v>
      </c>
      <c r="BC40" s="10" t="e">
        <f t="array" ref="BC40">INDEX(Resultado!$1:$319,MATCH($B40,Resultado!$N:$N,0),MATCH(BC$1,Resultado!#REF!,0))</f>
        <v>#REF!</v>
      </c>
      <c r="BD40" s="10" t="e">
        <f t="array" ref="BD40">INDEX(Resultado!$1:$319,MATCH($B40,Resultado!$N:$N,0),MATCH(BD$1,Resultado!#REF!,0))</f>
        <v>#REF!</v>
      </c>
      <c r="BE40" s="10" t="e">
        <f t="array" ref="BE40">INDEX(Resultado!$1:$319,MATCH($B40,Resultado!$N:$N,0),MATCH(BE$1,Resultado!#REF!,0))</f>
        <v>#REF!</v>
      </c>
      <c r="BF40" s="10" t="e">
        <f t="array" ref="BF40">INDEX(Resultado!$1:$319,MATCH($B40,Resultado!$N:$N,0),MATCH(BF$1,Resultado!#REF!,0))</f>
        <v>#REF!</v>
      </c>
      <c r="BG40" s="10" t="e">
        <f t="array" ref="BG40">INDEX(Resultado!$1:$319,MATCH($B40,Resultado!$N:$N,0),MATCH(BG$1,Resultado!#REF!,0))</f>
        <v>#REF!</v>
      </c>
      <c r="BH40" s="10" t="e">
        <f t="array" ref="BH40">INDEX(Resultado!$1:$319,MATCH($B40,Resultado!$N:$N,0),MATCH(BH$1,Resultado!#REF!,0))</f>
        <v>#REF!</v>
      </c>
      <c r="BI40" s="10" t="e">
        <f t="array" ref="BI40">INDEX(Resultado!$1:$319,MATCH($B40,Resultado!$N:$N,0),MATCH(BI$1,Resultado!#REF!,0))</f>
        <v>#REF!</v>
      </c>
    </row>
    <row r="41" spans="1:61" ht="15.75" customHeight="1" x14ac:dyDescent="0.15">
      <c r="A41" s="2">
        <v>48187379847</v>
      </c>
      <c r="B41" s="2" t="s">
        <v>511</v>
      </c>
      <c r="C41" s="2" t="s">
        <v>510</v>
      </c>
      <c r="D41" s="10" t="e">
        <f t="array" ref="D41">INDEX(Resultado!$1:$319,MATCH($B41,Resultado!$N:$N,0),MATCH(D$1,Resultado!#REF!,0))</f>
        <v>#REF!</v>
      </c>
      <c r="E41" s="2" t="s">
        <v>1837</v>
      </c>
      <c r="F41" s="10" t="e">
        <f t="array" ref="F41">INDEX(Resultado!$1:$319,MATCH($B41,Resultado!$N:$N,0),MATCH(F$1,Resultado!#REF!,0))</f>
        <v>#REF!</v>
      </c>
      <c r="G41" s="10" t="e">
        <f t="array" ref="G41">INDEX(Resultado!$1:$319,MATCH($B41,Resultado!$N:$N,0),MATCH(G$1,Resultado!#REF!,0))</f>
        <v>#REF!</v>
      </c>
      <c r="H41" s="10" t="e">
        <f t="array" ref="H41">INDEX(Resultado!$1:$319,MATCH($B41,Resultado!$N:$N,0),MATCH(H$1,Resultado!#REF!,0))</f>
        <v>#REF!</v>
      </c>
      <c r="I41" s="10" t="e">
        <f t="array" ref="I41">INDEX(Resultado!$1:$319,MATCH($B41,Resultado!$N:$N,0),MATCH(I$1,Resultado!#REF!,0))</f>
        <v>#REF!</v>
      </c>
      <c r="J41" s="10" t="e">
        <f t="array" ref="J41">INDEX(Resultado!$1:$319,MATCH($B41,Resultado!$N:$N,0),MATCH(J$1,Resultado!#REF!,0))</f>
        <v>#REF!</v>
      </c>
      <c r="K41" s="10" t="e">
        <f t="array" ref="K41">INDEX(Resultado!$1:$319,MATCH($B41,Resultado!$N:$N,0),MATCH(K$1,Resultado!#REF!,0))</f>
        <v>#REF!</v>
      </c>
      <c r="L41" s="10" t="e">
        <f t="array" ref="L41">INDEX(Resultado!$1:$319,MATCH($B41,Resultado!$N:$N,0),MATCH(L$1,Resultado!#REF!,0))</f>
        <v>#REF!</v>
      </c>
      <c r="M41" s="10" t="e">
        <f t="array" ref="M41">INDEX(Resultado!$1:$319,MATCH($B41,Resultado!$N:$N,0),MATCH(M$1,Resultado!#REF!,0))</f>
        <v>#REF!</v>
      </c>
      <c r="N41" s="10" t="e">
        <f t="array" ref="N41">INDEX(Resultado!$1:$319,MATCH($B41,Resultado!$N:$N,0),MATCH(N$1,Resultado!#REF!,0))</f>
        <v>#REF!</v>
      </c>
      <c r="O41" s="10" t="e">
        <f t="array" ref="O41">INDEX(Resultado!$1:$319,MATCH($B41,Resultado!$N:$N,0),MATCH(O$1,Resultado!#REF!,0))</f>
        <v>#REF!</v>
      </c>
      <c r="P41" s="10" t="e">
        <f t="array" ref="P41">INDEX(Resultado!$1:$319,MATCH($B41,Resultado!$N:$N,0),MATCH(P$1,Resultado!#REF!,0))</f>
        <v>#REF!</v>
      </c>
      <c r="Q41" s="10" t="e">
        <f t="array" ref="Q41">INDEX(Resultado!$1:$319,MATCH($B41,Resultado!$N:$N,0),MATCH(Q$1,Resultado!#REF!,0))</f>
        <v>#REF!</v>
      </c>
      <c r="R41" s="10" t="e">
        <f t="array" ref="R41">INDEX(Resultado!$1:$319,MATCH($B41,Resultado!$N:$N,0),MATCH(R$1,Resultado!#REF!,0))</f>
        <v>#REF!</v>
      </c>
      <c r="S41" s="10" t="e">
        <f t="array" ref="S41">INDEX(Resultado!$1:$319,MATCH($B41,Resultado!$N:$N,0),MATCH(S$1,Resultado!#REF!,0))</f>
        <v>#REF!</v>
      </c>
      <c r="T41" s="10" t="e">
        <f t="array" ref="T41">INDEX(Resultado!$1:$319,MATCH($B41,Resultado!$N:$N,0),MATCH(T$1,Resultado!#REF!,0))</f>
        <v>#REF!</v>
      </c>
      <c r="U41" s="10" t="e">
        <f t="array" ref="U41">INDEX(Resultado!$1:$319,MATCH($B41,Resultado!$N:$N,0),MATCH(U$1,Resultado!#REF!,0))</f>
        <v>#REF!</v>
      </c>
      <c r="V41" s="10" t="e">
        <f t="array" ref="V41">INDEX(Resultado!$1:$319,MATCH($B41,Resultado!$N:$N,0),MATCH(V$1,Resultado!#REF!,0))</f>
        <v>#REF!</v>
      </c>
      <c r="W41" s="10" t="e">
        <f t="array" ref="W41">INDEX(Resultado!$1:$319,MATCH($B41,Resultado!$N:$N,0),MATCH(W$1,Resultado!#REF!,0))</f>
        <v>#REF!</v>
      </c>
      <c r="X41" s="10" t="e">
        <f t="array" ref="X41">INDEX(Resultado!$1:$319,MATCH($B41,Resultado!$N:$N,0),MATCH(X$1,Resultado!#REF!,0))</f>
        <v>#REF!</v>
      </c>
      <c r="Y41" s="10" t="e">
        <f t="array" ref="Y41">INDEX(Resultado!$1:$319,MATCH($B41,Resultado!$N:$N,0),MATCH(Y$1,Resultado!#REF!,0))</f>
        <v>#REF!</v>
      </c>
      <c r="Z41" s="10" t="e">
        <f t="array" ref="Z41">INDEX(Resultado!$1:$319,MATCH($B41,Resultado!$N:$N,0),MATCH(Z$1,Resultado!#REF!,0))</f>
        <v>#REF!</v>
      </c>
      <c r="AA41" s="10" t="e">
        <f t="array" ref="AA41">INDEX(Resultado!$1:$319,MATCH($B41,Resultado!$N:$N,0),MATCH(AA$1,Resultado!#REF!,0))</f>
        <v>#REF!</v>
      </c>
      <c r="AB41" s="2">
        <v>0</v>
      </c>
      <c r="AC41" s="2">
        <v>2</v>
      </c>
      <c r="AD41" s="10" t="e">
        <f t="array" ref="AD41">INDEX(Resultado!$1:$319,MATCH($B41,Resultado!$N:$N,0),MATCH(AD$1,Resultado!#REF!,0))</f>
        <v>#REF!</v>
      </c>
      <c r="AE41" s="10" t="e">
        <f t="array" ref="AE41">INDEX(Resultado!$1:$319,MATCH($B41,Resultado!$N:$N,0),MATCH(AE$1,Resultado!#REF!,0))</f>
        <v>#REF!</v>
      </c>
      <c r="AF41" s="10" t="e">
        <f t="array" ref="AF41">INDEX(Resultado!$1:$319,MATCH($B41,Resultado!$N:$N,0),MATCH(AF$1,Resultado!#REF!,0))</f>
        <v>#REF!</v>
      </c>
      <c r="AG41" s="10" t="e">
        <f t="array" ref="AG41">INDEX(Resultado!$1:$319,MATCH($B41,Resultado!$N:$N,0),MATCH(AG$1,Resultado!#REF!,0))</f>
        <v>#REF!</v>
      </c>
      <c r="AH41" s="10" t="e">
        <f t="array" ref="AH41">INDEX(Resultado!$1:$319,MATCH($B41,Resultado!$N:$N,0),MATCH(AH$1,Resultado!#REF!,0))</f>
        <v>#REF!</v>
      </c>
      <c r="AI41" s="10" t="e">
        <f t="array" ref="AI41">INDEX(Resultado!$1:$319,MATCH($B41,Resultado!$N:$N,0),MATCH(AI$1,Resultado!#REF!,0))</f>
        <v>#REF!</v>
      </c>
      <c r="AJ41" s="10" t="e">
        <f t="array" ref="AJ41">INDEX(Resultado!$1:$319,MATCH($B41,Resultado!$N:$N,0),MATCH(AJ$1,Resultado!#REF!,0))</f>
        <v>#REF!</v>
      </c>
      <c r="AK41" s="10" t="e">
        <f t="array" ref="AK41">INDEX(Resultado!$1:$319,MATCH($B41,Resultado!$N:$N,0),MATCH(AK$1,Resultado!#REF!,0))</f>
        <v>#REF!</v>
      </c>
      <c r="AL41" s="2">
        <v>0</v>
      </c>
      <c r="AM41" s="2">
        <v>2</v>
      </c>
      <c r="AN41" s="10" t="e">
        <f t="array" ref="AN41">INDEX(Resultado!$1:$319,MATCH($B41,Resultado!$N:$N,0),MATCH(AN$1,Resultado!#REF!,0))</f>
        <v>#REF!</v>
      </c>
      <c r="AO41" s="10" t="e">
        <f t="array" ref="AO41">INDEX(Resultado!$1:$319,MATCH($B41,Resultado!$N:$N,0),MATCH(AO$1,Resultado!#REF!,0))</f>
        <v>#REF!</v>
      </c>
      <c r="AP41" s="10" t="e">
        <f t="array" ref="AP41">INDEX(Resultado!$1:$319,MATCH($B41,Resultado!$N:$N,0),MATCH(AP$1,Resultado!#REF!,0))</f>
        <v>#REF!</v>
      </c>
      <c r="AQ41" s="10" t="e">
        <f t="array" ref="AQ41">INDEX(Resultado!$1:$319,MATCH($B41,Resultado!$N:$N,0),MATCH(AQ$1,Resultado!#REF!,0))</f>
        <v>#REF!</v>
      </c>
      <c r="AR41" s="10" t="e">
        <f t="array" ref="AR41">INDEX(Resultado!$1:$319,MATCH($B41,Resultado!$N:$N,0),MATCH(AR$1,Resultado!#REF!,0))</f>
        <v>#REF!</v>
      </c>
      <c r="AS41" s="2">
        <v>2</v>
      </c>
      <c r="AT41" s="10" t="e">
        <f t="array" ref="AT41">INDEX(Resultado!$1:$319,MATCH($B41,Resultado!$N:$N,0),MATCH(AT$1,Resultado!#REF!,0))</f>
        <v>#REF!</v>
      </c>
      <c r="AU41" s="10" t="e">
        <f t="array" ref="AU41">INDEX(Resultado!$1:$319,MATCH($B41,Resultado!$N:$N,0),MATCH(AU$1,Resultado!#REF!,0))</f>
        <v>#REF!</v>
      </c>
      <c r="AV41" s="10" t="e">
        <f t="array" ref="AV41">INDEX(Resultado!$1:$319,MATCH($B41,Resultado!$N:$N,0),MATCH(AV$1,Resultado!#REF!,0))</f>
        <v>#REF!</v>
      </c>
      <c r="AW41" s="10" t="e">
        <f t="array" ref="AW41">INDEX(Resultado!$1:$319,MATCH($B41,Resultado!$N:$N,0),MATCH(AW$1,Resultado!#REF!,0))</f>
        <v>#REF!</v>
      </c>
      <c r="AX41" s="10" t="e">
        <f t="array" ref="AX41">INDEX(Resultado!$1:$319,MATCH($B41,Resultado!$N:$N,0),MATCH(AX$1,Resultado!#REF!,0))</f>
        <v>#REF!</v>
      </c>
      <c r="AY41" s="10" t="e">
        <f t="array" ref="AY41">INDEX(Resultado!$1:$319,MATCH($B41,Resultado!$N:$N,0),MATCH(AY$1,Resultado!#REF!,0))</f>
        <v>#REF!</v>
      </c>
      <c r="AZ41" s="10" t="e">
        <f t="array" ref="AZ41">INDEX(Resultado!$1:$319,MATCH($B41,Resultado!$N:$N,0),MATCH(AZ$1,Resultado!#REF!,0))</f>
        <v>#REF!</v>
      </c>
      <c r="BA41" s="10" t="e">
        <f t="array" ref="BA41">INDEX(Resultado!$1:$319,MATCH($B41,Resultado!$N:$N,0),MATCH(BA$1,Resultado!#REF!,0))</f>
        <v>#REF!</v>
      </c>
      <c r="BB41" s="10" t="e">
        <f t="array" ref="BB41">INDEX(Resultado!$1:$319,MATCH($B41,Resultado!$N:$N,0),MATCH(BB$1,Resultado!#REF!,0))</f>
        <v>#REF!</v>
      </c>
      <c r="BC41" s="10" t="e">
        <f t="array" ref="BC41">INDEX(Resultado!$1:$319,MATCH($B41,Resultado!$N:$N,0),MATCH(BC$1,Resultado!#REF!,0))</f>
        <v>#REF!</v>
      </c>
      <c r="BD41" s="10" t="e">
        <f t="array" ref="BD41">INDEX(Resultado!$1:$319,MATCH($B41,Resultado!$N:$N,0),MATCH(BD$1,Resultado!#REF!,0))</f>
        <v>#REF!</v>
      </c>
      <c r="BE41" s="10" t="e">
        <f t="array" ref="BE41">INDEX(Resultado!$1:$319,MATCH($B41,Resultado!$N:$N,0),MATCH(BE$1,Resultado!#REF!,0))</f>
        <v>#REF!</v>
      </c>
      <c r="BF41" s="10" t="e">
        <f t="array" ref="BF41">INDEX(Resultado!$1:$319,MATCH($B41,Resultado!$N:$N,0),MATCH(BF$1,Resultado!#REF!,0))</f>
        <v>#REF!</v>
      </c>
      <c r="BG41" s="10" t="e">
        <f t="array" ref="BG41">INDEX(Resultado!$1:$319,MATCH($B41,Resultado!$N:$N,0),MATCH(BG$1,Resultado!#REF!,0))</f>
        <v>#REF!</v>
      </c>
      <c r="BH41" s="10" t="e">
        <f t="array" ref="BH41">INDEX(Resultado!$1:$319,MATCH($B41,Resultado!$N:$N,0),MATCH(BH$1,Resultado!#REF!,0))</f>
        <v>#REF!</v>
      </c>
      <c r="BI41" s="10" t="e">
        <f t="array" ref="BI41">INDEX(Resultado!$1:$319,MATCH($B41,Resultado!$N:$N,0),MATCH(BI$1,Resultado!#REF!,0))</f>
        <v>#REF!</v>
      </c>
    </row>
    <row r="42" spans="1:61" ht="15.75" customHeight="1" x14ac:dyDescent="0.15">
      <c r="A42" s="2">
        <v>46488799886</v>
      </c>
      <c r="B42" s="2" t="s">
        <v>522</v>
      </c>
      <c r="C42" s="2" t="s">
        <v>521</v>
      </c>
      <c r="D42" s="10" t="e">
        <f t="array" ref="D42">INDEX(Resultado!$1:$319,MATCH($B42,Resultado!$N:$N,0),MATCH(D$1,Resultado!#REF!,0))</f>
        <v>#REF!</v>
      </c>
      <c r="E42" s="2" t="s">
        <v>1837</v>
      </c>
      <c r="F42" s="10" t="e">
        <f t="array" ref="F42">INDEX(Resultado!$1:$319,MATCH($B42,Resultado!$N:$N,0),MATCH(F$1,Resultado!#REF!,0))</f>
        <v>#REF!</v>
      </c>
      <c r="G42" s="10" t="e">
        <f t="array" ref="G42">INDEX(Resultado!$1:$319,MATCH($B42,Resultado!$N:$N,0),MATCH(G$1,Resultado!#REF!,0))</f>
        <v>#REF!</v>
      </c>
      <c r="H42" s="10" t="e">
        <f t="array" ref="H42">INDEX(Resultado!$1:$319,MATCH($B42,Resultado!$N:$N,0),MATCH(H$1,Resultado!#REF!,0))</f>
        <v>#REF!</v>
      </c>
      <c r="I42" s="10" t="e">
        <f t="array" ref="I42">INDEX(Resultado!$1:$319,MATCH($B42,Resultado!$N:$N,0),MATCH(I$1,Resultado!#REF!,0))</f>
        <v>#REF!</v>
      </c>
      <c r="J42" s="10" t="e">
        <f t="array" ref="J42">INDEX(Resultado!$1:$319,MATCH($B42,Resultado!$N:$N,0),MATCH(J$1,Resultado!#REF!,0))</f>
        <v>#REF!</v>
      </c>
      <c r="K42" s="10" t="e">
        <f t="array" ref="K42">INDEX(Resultado!$1:$319,MATCH($B42,Resultado!$N:$N,0),MATCH(K$1,Resultado!#REF!,0))</f>
        <v>#REF!</v>
      </c>
      <c r="L42" s="10" t="e">
        <f t="array" ref="L42">INDEX(Resultado!$1:$319,MATCH($B42,Resultado!$N:$N,0),MATCH(L$1,Resultado!#REF!,0))</f>
        <v>#REF!</v>
      </c>
      <c r="M42" s="10" t="e">
        <f t="array" ref="M42">INDEX(Resultado!$1:$319,MATCH($B42,Resultado!$N:$N,0),MATCH(M$1,Resultado!#REF!,0))</f>
        <v>#REF!</v>
      </c>
      <c r="N42" s="10" t="e">
        <f t="array" ref="N42">INDEX(Resultado!$1:$319,MATCH($B42,Resultado!$N:$N,0),MATCH(N$1,Resultado!#REF!,0))</f>
        <v>#REF!</v>
      </c>
      <c r="O42" s="10" t="e">
        <f t="array" ref="O42">INDEX(Resultado!$1:$319,MATCH($B42,Resultado!$N:$N,0),MATCH(O$1,Resultado!#REF!,0))</f>
        <v>#REF!</v>
      </c>
      <c r="P42" s="10" t="e">
        <f t="array" ref="P42">INDEX(Resultado!$1:$319,MATCH($B42,Resultado!$N:$N,0),MATCH(P$1,Resultado!#REF!,0))</f>
        <v>#REF!</v>
      </c>
      <c r="Q42" s="10" t="e">
        <f t="array" ref="Q42">INDEX(Resultado!$1:$319,MATCH($B42,Resultado!$N:$N,0),MATCH(Q$1,Resultado!#REF!,0))</f>
        <v>#REF!</v>
      </c>
      <c r="R42" s="10" t="e">
        <f t="array" ref="R42">INDEX(Resultado!$1:$319,MATCH($B42,Resultado!$N:$N,0),MATCH(R$1,Resultado!#REF!,0))</f>
        <v>#REF!</v>
      </c>
      <c r="S42" s="10" t="e">
        <f t="array" ref="S42">INDEX(Resultado!$1:$319,MATCH($B42,Resultado!$N:$N,0),MATCH(S$1,Resultado!#REF!,0))</f>
        <v>#REF!</v>
      </c>
      <c r="T42" s="10" t="e">
        <f t="array" ref="T42">INDEX(Resultado!$1:$319,MATCH($B42,Resultado!$N:$N,0),MATCH(T$1,Resultado!#REF!,0))</f>
        <v>#REF!</v>
      </c>
      <c r="U42" s="10" t="e">
        <f t="array" ref="U42">INDEX(Resultado!$1:$319,MATCH($B42,Resultado!$N:$N,0),MATCH(U$1,Resultado!#REF!,0))</f>
        <v>#REF!</v>
      </c>
      <c r="V42" s="10" t="e">
        <f t="array" ref="V42">INDEX(Resultado!$1:$319,MATCH($B42,Resultado!$N:$N,0),MATCH(V$1,Resultado!#REF!,0))</f>
        <v>#REF!</v>
      </c>
      <c r="W42" s="10" t="e">
        <f t="array" ref="W42">INDEX(Resultado!$1:$319,MATCH($B42,Resultado!$N:$N,0),MATCH(W$1,Resultado!#REF!,0))</f>
        <v>#REF!</v>
      </c>
      <c r="X42" s="10" t="e">
        <f t="array" ref="X42">INDEX(Resultado!$1:$319,MATCH($B42,Resultado!$N:$N,0),MATCH(X$1,Resultado!#REF!,0))</f>
        <v>#REF!</v>
      </c>
      <c r="Y42" s="10" t="e">
        <f t="array" ref="Y42">INDEX(Resultado!$1:$319,MATCH($B42,Resultado!$N:$N,0),MATCH(Y$1,Resultado!#REF!,0))</f>
        <v>#REF!</v>
      </c>
      <c r="Z42" s="10" t="e">
        <f t="array" ref="Z42">INDEX(Resultado!$1:$319,MATCH($B42,Resultado!$N:$N,0),MATCH(Z$1,Resultado!#REF!,0))</f>
        <v>#REF!</v>
      </c>
      <c r="AA42" s="10" t="e">
        <f t="array" ref="AA42">INDEX(Resultado!$1:$319,MATCH($B42,Resultado!$N:$N,0),MATCH(AA$1,Resultado!#REF!,0))</f>
        <v>#REF!</v>
      </c>
      <c r="AB42" s="2">
        <v>0</v>
      </c>
      <c r="AC42" s="2">
        <v>2</v>
      </c>
      <c r="AD42" s="10" t="e">
        <f t="array" ref="AD42">INDEX(Resultado!$1:$319,MATCH($B42,Resultado!$N:$N,0),MATCH(AD$1,Resultado!#REF!,0))</f>
        <v>#REF!</v>
      </c>
      <c r="AE42" s="10" t="e">
        <f t="array" ref="AE42">INDEX(Resultado!$1:$319,MATCH($B42,Resultado!$N:$N,0),MATCH(AE$1,Resultado!#REF!,0))</f>
        <v>#REF!</v>
      </c>
      <c r="AF42" s="10" t="e">
        <f t="array" ref="AF42">INDEX(Resultado!$1:$319,MATCH($B42,Resultado!$N:$N,0),MATCH(AF$1,Resultado!#REF!,0))</f>
        <v>#REF!</v>
      </c>
      <c r="AG42" s="10" t="e">
        <f t="array" ref="AG42">INDEX(Resultado!$1:$319,MATCH($B42,Resultado!$N:$N,0),MATCH(AG$1,Resultado!#REF!,0))</f>
        <v>#REF!</v>
      </c>
      <c r="AH42" s="10" t="e">
        <f t="array" ref="AH42">INDEX(Resultado!$1:$319,MATCH($B42,Resultado!$N:$N,0),MATCH(AH$1,Resultado!#REF!,0))</f>
        <v>#REF!</v>
      </c>
      <c r="AI42" s="10" t="e">
        <f t="array" ref="AI42">INDEX(Resultado!$1:$319,MATCH($B42,Resultado!$N:$N,0),MATCH(AI$1,Resultado!#REF!,0))</f>
        <v>#REF!</v>
      </c>
      <c r="AJ42" s="10" t="e">
        <f t="array" ref="AJ42">INDEX(Resultado!$1:$319,MATCH($B42,Resultado!$N:$N,0),MATCH(AJ$1,Resultado!#REF!,0))</f>
        <v>#REF!</v>
      </c>
      <c r="AK42" s="10" t="e">
        <f t="array" ref="AK42">INDEX(Resultado!$1:$319,MATCH($B42,Resultado!$N:$N,0),MATCH(AK$1,Resultado!#REF!,0))</f>
        <v>#REF!</v>
      </c>
      <c r="AL42" s="2">
        <v>0</v>
      </c>
      <c r="AM42" s="2">
        <v>2</v>
      </c>
      <c r="AN42" s="10" t="e">
        <f t="array" ref="AN42">INDEX(Resultado!$1:$319,MATCH($B42,Resultado!$N:$N,0),MATCH(AN$1,Resultado!#REF!,0))</f>
        <v>#REF!</v>
      </c>
      <c r="AO42" s="10" t="e">
        <f t="array" ref="AO42">INDEX(Resultado!$1:$319,MATCH($B42,Resultado!$N:$N,0),MATCH(AO$1,Resultado!#REF!,0))</f>
        <v>#REF!</v>
      </c>
      <c r="AP42" s="10" t="e">
        <f t="array" ref="AP42">INDEX(Resultado!$1:$319,MATCH($B42,Resultado!$N:$N,0),MATCH(AP$1,Resultado!#REF!,0))</f>
        <v>#REF!</v>
      </c>
      <c r="AQ42" s="10" t="e">
        <f t="array" ref="AQ42">INDEX(Resultado!$1:$319,MATCH($B42,Resultado!$N:$N,0),MATCH(AQ$1,Resultado!#REF!,0))</f>
        <v>#REF!</v>
      </c>
      <c r="AR42" s="10" t="e">
        <f t="array" ref="AR42">INDEX(Resultado!$1:$319,MATCH($B42,Resultado!$N:$N,0),MATCH(AR$1,Resultado!#REF!,0))</f>
        <v>#REF!</v>
      </c>
      <c r="AS42" s="2">
        <v>2</v>
      </c>
      <c r="AT42" s="10" t="e">
        <f t="array" ref="AT42">INDEX(Resultado!$1:$319,MATCH($B42,Resultado!$N:$N,0),MATCH(AT$1,Resultado!#REF!,0))</f>
        <v>#REF!</v>
      </c>
      <c r="AU42" s="10" t="e">
        <f t="array" ref="AU42">INDEX(Resultado!$1:$319,MATCH($B42,Resultado!$N:$N,0),MATCH(AU$1,Resultado!#REF!,0))</f>
        <v>#REF!</v>
      </c>
      <c r="AV42" s="10" t="e">
        <f t="array" ref="AV42">INDEX(Resultado!$1:$319,MATCH($B42,Resultado!$N:$N,0),MATCH(AV$1,Resultado!#REF!,0))</f>
        <v>#REF!</v>
      </c>
      <c r="AW42" s="10" t="e">
        <f t="array" ref="AW42">INDEX(Resultado!$1:$319,MATCH($B42,Resultado!$N:$N,0),MATCH(AW$1,Resultado!#REF!,0))</f>
        <v>#REF!</v>
      </c>
      <c r="AX42" s="10" t="e">
        <f t="array" ref="AX42">INDEX(Resultado!$1:$319,MATCH($B42,Resultado!$N:$N,0),MATCH(AX$1,Resultado!#REF!,0))</f>
        <v>#REF!</v>
      </c>
      <c r="AY42" s="10" t="e">
        <f t="array" ref="AY42">INDEX(Resultado!$1:$319,MATCH($B42,Resultado!$N:$N,0),MATCH(AY$1,Resultado!#REF!,0))</f>
        <v>#REF!</v>
      </c>
      <c r="AZ42" s="10" t="e">
        <f t="array" ref="AZ42">INDEX(Resultado!$1:$319,MATCH($B42,Resultado!$N:$N,0),MATCH(AZ$1,Resultado!#REF!,0))</f>
        <v>#REF!</v>
      </c>
      <c r="BA42" s="10" t="e">
        <f t="array" ref="BA42">INDEX(Resultado!$1:$319,MATCH($B42,Resultado!$N:$N,0),MATCH(BA$1,Resultado!#REF!,0))</f>
        <v>#REF!</v>
      </c>
      <c r="BB42" s="10" t="e">
        <f t="array" ref="BB42">INDEX(Resultado!$1:$319,MATCH($B42,Resultado!$N:$N,0),MATCH(BB$1,Resultado!#REF!,0))</f>
        <v>#REF!</v>
      </c>
      <c r="BC42" s="10" t="e">
        <f t="array" ref="BC42">INDEX(Resultado!$1:$319,MATCH($B42,Resultado!$N:$N,0),MATCH(BC$1,Resultado!#REF!,0))</f>
        <v>#REF!</v>
      </c>
      <c r="BD42" s="10" t="e">
        <f t="array" ref="BD42">INDEX(Resultado!$1:$319,MATCH($B42,Resultado!$N:$N,0),MATCH(BD$1,Resultado!#REF!,0))</f>
        <v>#REF!</v>
      </c>
      <c r="BE42" s="10" t="e">
        <f t="array" ref="BE42">INDEX(Resultado!$1:$319,MATCH($B42,Resultado!$N:$N,0),MATCH(BE$1,Resultado!#REF!,0))</f>
        <v>#REF!</v>
      </c>
      <c r="BF42" s="10" t="e">
        <f t="array" ref="BF42">INDEX(Resultado!$1:$319,MATCH($B42,Resultado!$N:$N,0),MATCH(BF$1,Resultado!#REF!,0))</f>
        <v>#REF!</v>
      </c>
      <c r="BG42" s="10" t="e">
        <f t="array" ref="BG42">INDEX(Resultado!$1:$319,MATCH($B42,Resultado!$N:$N,0),MATCH(BG$1,Resultado!#REF!,0))</f>
        <v>#REF!</v>
      </c>
      <c r="BH42" s="10" t="e">
        <f t="array" ref="BH42">INDEX(Resultado!$1:$319,MATCH($B42,Resultado!$N:$N,0),MATCH(BH$1,Resultado!#REF!,0))</f>
        <v>#REF!</v>
      </c>
      <c r="BI42" s="10" t="e">
        <f t="array" ref="BI42">INDEX(Resultado!$1:$319,MATCH($B42,Resultado!$N:$N,0),MATCH(BI$1,Resultado!#REF!,0))</f>
        <v>#REF!</v>
      </c>
    </row>
    <row r="43" spans="1:61" ht="15.75" customHeight="1" x14ac:dyDescent="0.15">
      <c r="A43" s="2">
        <v>47149389830</v>
      </c>
      <c r="B43" s="2" t="s">
        <v>529</v>
      </c>
      <c r="C43" s="2" t="s">
        <v>528</v>
      </c>
      <c r="D43" s="10" t="e">
        <f t="array" ref="D43">INDEX(Resultado!$1:$319,MATCH($B43,Resultado!$N:$N,0),MATCH(D$1,Resultado!#REF!,0))</f>
        <v>#REF!</v>
      </c>
      <c r="E43" s="2" t="s">
        <v>1837</v>
      </c>
      <c r="F43" s="10" t="e">
        <f t="array" ref="F43">INDEX(Resultado!$1:$319,MATCH($B43,Resultado!$N:$N,0),MATCH(F$1,Resultado!#REF!,0))</f>
        <v>#REF!</v>
      </c>
      <c r="G43" s="10" t="e">
        <f t="array" ref="G43">INDEX(Resultado!$1:$319,MATCH($B43,Resultado!$N:$N,0),MATCH(G$1,Resultado!#REF!,0))</f>
        <v>#REF!</v>
      </c>
      <c r="H43" s="10" t="e">
        <f t="array" ref="H43">INDEX(Resultado!$1:$319,MATCH($B43,Resultado!$N:$N,0),MATCH(H$1,Resultado!#REF!,0))</f>
        <v>#REF!</v>
      </c>
      <c r="I43" s="10" t="e">
        <f t="array" ref="I43">INDEX(Resultado!$1:$319,MATCH($B43,Resultado!$N:$N,0),MATCH(I$1,Resultado!#REF!,0))</f>
        <v>#REF!</v>
      </c>
      <c r="J43" s="10" t="e">
        <f t="array" ref="J43">INDEX(Resultado!$1:$319,MATCH($B43,Resultado!$N:$N,0),MATCH(J$1,Resultado!#REF!,0))</f>
        <v>#REF!</v>
      </c>
      <c r="K43" s="10" t="e">
        <f t="array" ref="K43">INDEX(Resultado!$1:$319,MATCH($B43,Resultado!$N:$N,0),MATCH(K$1,Resultado!#REF!,0))</f>
        <v>#REF!</v>
      </c>
      <c r="L43" s="10" t="e">
        <f t="array" ref="L43">INDEX(Resultado!$1:$319,MATCH($B43,Resultado!$N:$N,0),MATCH(L$1,Resultado!#REF!,0))</f>
        <v>#REF!</v>
      </c>
      <c r="M43" s="10" t="e">
        <f t="array" ref="M43">INDEX(Resultado!$1:$319,MATCH($B43,Resultado!$N:$N,0),MATCH(M$1,Resultado!#REF!,0))</f>
        <v>#REF!</v>
      </c>
      <c r="N43" s="10" t="e">
        <f t="array" ref="N43">INDEX(Resultado!$1:$319,MATCH($B43,Resultado!$N:$N,0),MATCH(N$1,Resultado!#REF!,0))</f>
        <v>#REF!</v>
      </c>
      <c r="O43" s="10" t="e">
        <f t="array" ref="O43">INDEX(Resultado!$1:$319,MATCH($B43,Resultado!$N:$N,0),MATCH(O$1,Resultado!#REF!,0))</f>
        <v>#REF!</v>
      </c>
      <c r="P43" s="10" t="e">
        <f t="array" ref="P43">INDEX(Resultado!$1:$319,MATCH($B43,Resultado!$N:$N,0),MATCH(P$1,Resultado!#REF!,0))</f>
        <v>#REF!</v>
      </c>
      <c r="Q43" s="10" t="e">
        <f t="array" ref="Q43">INDEX(Resultado!$1:$319,MATCH($B43,Resultado!$N:$N,0),MATCH(Q$1,Resultado!#REF!,0))</f>
        <v>#REF!</v>
      </c>
      <c r="R43" s="10" t="e">
        <f t="array" ref="R43">INDEX(Resultado!$1:$319,MATCH($B43,Resultado!$N:$N,0),MATCH(R$1,Resultado!#REF!,0))</f>
        <v>#REF!</v>
      </c>
      <c r="S43" s="10" t="e">
        <f t="array" ref="S43">INDEX(Resultado!$1:$319,MATCH($B43,Resultado!$N:$N,0),MATCH(S$1,Resultado!#REF!,0))</f>
        <v>#REF!</v>
      </c>
      <c r="T43" s="10" t="e">
        <f t="array" ref="T43">INDEX(Resultado!$1:$319,MATCH($B43,Resultado!$N:$N,0),MATCH(T$1,Resultado!#REF!,0))</f>
        <v>#REF!</v>
      </c>
      <c r="U43" s="10" t="e">
        <f t="array" ref="U43">INDEX(Resultado!$1:$319,MATCH($B43,Resultado!$N:$N,0),MATCH(U$1,Resultado!#REF!,0))</f>
        <v>#REF!</v>
      </c>
      <c r="V43" s="10" t="e">
        <f t="array" ref="V43">INDEX(Resultado!$1:$319,MATCH($B43,Resultado!$N:$N,0),MATCH(V$1,Resultado!#REF!,0))</f>
        <v>#REF!</v>
      </c>
      <c r="W43" s="10" t="e">
        <f t="array" ref="W43">INDEX(Resultado!$1:$319,MATCH($B43,Resultado!$N:$N,0),MATCH(W$1,Resultado!#REF!,0))</f>
        <v>#REF!</v>
      </c>
      <c r="X43" s="10" t="e">
        <f t="array" ref="X43">INDEX(Resultado!$1:$319,MATCH($B43,Resultado!$N:$N,0),MATCH(X$1,Resultado!#REF!,0))</f>
        <v>#REF!</v>
      </c>
      <c r="Y43" s="10" t="e">
        <f t="array" ref="Y43">INDEX(Resultado!$1:$319,MATCH($B43,Resultado!$N:$N,0),MATCH(Y$1,Resultado!#REF!,0))</f>
        <v>#REF!</v>
      </c>
      <c r="Z43" s="10" t="e">
        <f t="array" ref="Z43">INDEX(Resultado!$1:$319,MATCH($B43,Resultado!$N:$N,0),MATCH(Z$1,Resultado!#REF!,0))</f>
        <v>#REF!</v>
      </c>
      <c r="AA43" s="10" t="e">
        <f t="array" ref="AA43">INDEX(Resultado!$1:$319,MATCH($B43,Resultado!$N:$N,0),MATCH(AA$1,Resultado!#REF!,0))</f>
        <v>#REF!</v>
      </c>
      <c r="AB43" s="2">
        <v>0</v>
      </c>
      <c r="AC43" s="2">
        <v>2</v>
      </c>
      <c r="AD43" s="10" t="e">
        <f t="array" ref="AD43">INDEX(Resultado!$1:$319,MATCH($B43,Resultado!$N:$N,0),MATCH(AD$1,Resultado!#REF!,0))</f>
        <v>#REF!</v>
      </c>
      <c r="AE43" s="10" t="e">
        <f t="array" ref="AE43">INDEX(Resultado!$1:$319,MATCH($B43,Resultado!$N:$N,0),MATCH(AE$1,Resultado!#REF!,0))</f>
        <v>#REF!</v>
      </c>
      <c r="AF43" s="10" t="e">
        <f t="array" ref="AF43">INDEX(Resultado!$1:$319,MATCH($B43,Resultado!$N:$N,0),MATCH(AF$1,Resultado!#REF!,0))</f>
        <v>#REF!</v>
      </c>
      <c r="AG43" s="10" t="e">
        <f t="array" ref="AG43">INDEX(Resultado!$1:$319,MATCH($B43,Resultado!$N:$N,0),MATCH(AG$1,Resultado!#REF!,0))</f>
        <v>#REF!</v>
      </c>
      <c r="AH43" s="10" t="e">
        <f t="array" ref="AH43">INDEX(Resultado!$1:$319,MATCH($B43,Resultado!$N:$N,0),MATCH(AH$1,Resultado!#REF!,0))</f>
        <v>#REF!</v>
      </c>
      <c r="AI43" s="10" t="e">
        <f t="array" ref="AI43">INDEX(Resultado!$1:$319,MATCH($B43,Resultado!$N:$N,0),MATCH(AI$1,Resultado!#REF!,0))</f>
        <v>#REF!</v>
      </c>
      <c r="AJ43" s="10" t="e">
        <f t="array" ref="AJ43">INDEX(Resultado!$1:$319,MATCH($B43,Resultado!$N:$N,0),MATCH(AJ$1,Resultado!#REF!,0))</f>
        <v>#REF!</v>
      </c>
      <c r="AK43" s="10" t="e">
        <f t="array" ref="AK43">INDEX(Resultado!$1:$319,MATCH($B43,Resultado!$N:$N,0),MATCH(AK$1,Resultado!#REF!,0))</f>
        <v>#REF!</v>
      </c>
      <c r="AL43" s="2">
        <v>0</v>
      </c>
      <c r="AM43" s="2">
        <v>2</v>
      </c>
      <c r="AN43" s="10" t="e">
        <f t="array" ref="AN43">INDEX(Resultado!$1:$319,MATCH($B43,Resultado!$N:$N,0),MATCH(AN$1,Resultado!#REF!,0))</f>
        <v>#REF!</v>
      </c>
      <c r="AO43" s="10" t="e">
        <f t="array" ref="AO43">INDEX(Resultado!$1:$319,MATCH($B43,Resultado!$N:$N,0),MATCH(AO$1,Resultado!#REF!,0))</f>
        <v>#REF!</v>
      </c>
      <c r="AP43" s="10" t="e">
        <f t="array" ref="AP43">INDEX(Resultado!$1:$319,MATCH($B43,Resultado!$N:$N,0),MATCH(AP$1,Resultado!#REF!,0))</f>
        <v>#REF!</v>
      </c>
      <c r="AQ43" s="10" t="e">
        <f t="array" ref="AQ43">INDEX(Resultado!$1:$319,MATCH($B43,Resultado!$N:$N,0),MATCH(AQ$1,Resultado!#REF!,0))</f>
        <v>#REF!</v>
      </c>
      <c r="AR43" s="10" t="e">
        <f t="array" ref="AR43">INDEX(Resultado!$1:$319,MATCH($B43,Resultado!$N:$N,0),MATCH(AR$1,Resultado!#REF!,0))</f>
        <v>#REF!</v>
      </c>
      <c r="AS43" s="2">
        <v>2</v>
      </c>
      <c r="AT43" s="10" t="e">
        <f t="array" ref="AT43">INDEX(Resultado!$1:$319,MATCH($B43,Resultado!$N:$N,0),MATCH(AT$1,Resultado!#REF!,0))</f>
        <v>#REF!</v>
      </c>
      <c r="AU43" s="10" t="e">
        <f t="array" ref="AU43">INDEX(Resultado!$1:$319,MATCH($B43,Resultado!$N:$N,0),MATCH(AU$1,Resultado!#REF!,0))</f>
        <v>#REF!</v>
      </c>
      <c r="AV43" s="10" t="e">
        <f t="array" ref="AV43">INDEX(Resultado!$1:$319,MATCH($B43,Resultado!$N:$N,0),MATCH(AV$1,Resultado!#REF!,0))</f>
        <v>#REF!</v>
      </c>
      <c r="AW43" s="10" t="e">
        <f t="array" ref="AW43">INDEX(Resultado!$1:$319,MATCH($B43,Resultado!$N:$N,0),MATCH(AW$1,Resultado!#REF!,0))</f>
        <v>#REF!</v>
      </c>
      <c r="AX43" s="10" t="e">
        <f t="array" ref="AX43">INDEX(Resultado!$1:$319,MATCH($B43,Resultado!$N:$N,0),MATCH(AX$1,Resultado!#REF!,0))</f>
        <v>#REF!</v>
      </c>
      <c r="AY43" s="10" t="e">
        <f t="array" ref="AY43">INDEX(Resultado!$1:$319,MATCH($B43,Resultado!$N:$N,0),MATCH(AY$1,Resultado!#REF!,0))</f>
        <v>#REF!</v>
      </c>
      <c r="AZ43" s="10" t="e">
        <f t="array" ref="AZ43">INDEX(Resultado!$1:$319,MATCH($B43,Resultado!$N:$N,0),MATCH(AZ$1,Resultado!#REF!,0))</f>
        <v>#REF!</v>
      </c>
      <c r="BA43" s="10" t="e">
        <f t="array" ref="BA43">INDEX(Resultado!$1:$319,MATCH($B43,Resultado!$N:$N,0),MATCH(BA$1,Resultado!#REF!,0))</f>
        <v>#REF!</v>
      </c>
      <c r="BB43" s="10" t="e">
        <f t="array" ref="BB43">INDEX(Resultado!$1:$319,MATCH($B43,Resultado!$N:$N,0),MATCH(BB$1,Resultado!#REF!,0))</f>
        <v>#REF!</v>
      </c>
      <c r="BC43" s="10" t="e">
        <f t="array" ref="BC43">INDEX(Resultado!$1:$319,MATCH($B43,Resultado!$N:$N,0),MATCH(BC$1,Resultado!#REF!,0))</f>
        <v>#REF!</v>
      </c>
      <c r="BD43" s="10" t="e">
        <f t="array" ref="BD43">INDEX(Resultado!$1:$319,MATCH($B43,Resultado!$N:$N,0),MATCH(BD$1,Resultado!#REF!,0))</f>
        <v>#REF!</v>
      </c>
      <c r="BE43" s="10" t="e">
        <f t="array" ref="BE43">INDEX(Resultado!$1:$319,MATCH($B43,Resultado!$N:$N,0),MATCH(BE$1,Resultado!#REF!,0))</f>
        <v>#REF!</v>
      </c>
      <c r="BF43" s="10" t="e">
        <f t="array" ref="BF43">INDEX(Resultado!$1:$319,MATCH($B43,Resultado!$N:$N,0),MATCH(BF$1,Resultado!#REF!,0))</f>
        <v>#REF!</v>
      </c>
      <c r="BG43" s="10" t="e">
        <f t="array" ref="BG43">INDEX(Resultado!$1:$319,MATCH($B43,Resultado!$N:$N,0),MATCH(BG$1,Resultado!#REF!,0))</f>
        <v>#REF!</v>
      </c>
      <c r="BH43" s="10" t="e">
        <f t="array" ref="BH43">INDEX(Resultado!$1:$319,MATCH($B43,Resultado!$N:$N,0),MATCH(BH$1,Resultado!#REF!,0))</f>
        <v>#REF!</v>
      </c>
      <c r="BI43" s="10" t="e">
        <f t="array" ref="BI43">INDEX(Resultado!$1:$319,MATCH($B43,Resultado!$N:$N,0),MATCH(BI$1,Resultado!#REF!,0))</f>
        <v>#REF!</v>
      </c>
    </row>
    <row r="44" spans="1:61" ht="15.75" customHeight="1" x14ac:dyDescent="0.15">
      <c r="A44" s="2">
        <v>44976910806</v>
      </c>
      <c r="B44" s="2" t="s">
        <v>536</v>
      </c>
      <c r="C44" s="2" t="s">
        <v>535</v>
      </c>
      <c r="D44" s="10" t="e">
        <f t="array" ref="D44">INDEX(Resultado!$1:$319,MATCH($B44,Resultado!$N:$N,0),MATCH(D$1,Resultado!#REF!,0))</f>
        <v>#REF!</v>
      </c>
      <c r="E44" s="2" t="s">
        <v>1837</v>
      </c>
      <c r="F44" s="10" t="e">
        <f t="array" ref="F44">INDEX(Resultado!$1:$319,MATCH($B44,Resultado!$N:$N,0),MATCH(F$1,Resultado!#REF!,0))</f>
        <v>#REF!</v>
      </c>
      <c r="G44" s="10" t="e">
        <f t="array" ref="G44">INDEX(Resultado!$1:$319,MATCH($B44,Resultado!$N:$N,0),MATCH(G$1,Resultado!#REF!,0))</f>
        <v>#REF!</v>
      </c>
      <c r="H44" s="10" t="e">
        <f t="array" ref="H44">INDEX(Resultado!$1:$319,MATCH($B44,Resultado!$N:$N,0),MATCH(H$1,Resultado!#REF!,0))</f>
        <v>#REF!</v>
      </c>
      <c r="I44" s="10" t="e">
        <f t="array" ref="I44">INDEX(Resultado!$1:$319,MATCH($B44,Resultado!$N:$N,0),MATCH(I$1,Resultado!#REF!,0))</f>
        <v>#REF!</v>
      </c>
      <c r="J44" s="10" t="e">
        <f t="array" ref="J44">INDEX(Resultado!$1:$319,MATCH($B44,Resultado!$N:$N,0),MATCH(J$1,Resultado!#REF!,0))</f>
        <v>#REF!</v>
      </c>
      <c r="K44" s="10" t="e">
        <f t="array" ref="K44">INDEX(Resultado!$1:$319,MATCH($B44,Resultado!$N:$N,0),MATCH(K$1,Resultado!#REF!,0))</f>
        <v>#REF!</v>
      </c>
      <c r="L44" s="10" t="e">
        <f t="array" ref="L44">INDEX(Resultado!$1:$319,MATCH($B44,Resultado!$N:$N,0),MATCH(L$1,Resultado!#REF!,0))</f>
        <v>#REF!</v>
      </c>
      <c r="M44" s="10" t="e">
        <f t="array" ref="M44">INDEX(Resultado!$1:$319,MATCH($B44,Resultado!$N:$N,0),MATCH(M$1,Resultado!#REF!,0))</f>
        <v>#REF!</v>
      </c>
      <c r="N44" s="10" t="e">
        <f t="array" ref="N44">INDEX(Resultado!$1:$319,MATCH($B44,Resultado!$N:$N,0),MATCH(N$1,Resultado!#REF!,0))</f>
        <v>#REF!</v>
      </c>
      <c r="O44" s="10" t="e">
        <f t="array" ref="O44">INDEX(Resultado!$1:$319,MATCH($B44,Resultado!$N:$N,0),MATCH(O$1,Resultado!#REF!,0))</f>
        <v>#REF!</v>
      </c>
      <c r="P44" s="10" t="e">
        <f t="array" ref="P44">INDEX(Resultado!$1:$319,MATCH($B44,Resultado!$N:$N,0),MATCH(P$1,Resultado!#REF!,0))</f>
        <v>#REF!</v>
      </c>
      <c r="Q44" s="10" t="e">
        <f t="array" ref="Q44">INDEX(Resultado!$1:$319,MATCH($B44,Resultado!$N:$N,0),MATCH(Q$1,Resultado!#REF!,0))</f>
        <v>#REF!</v>
      </c>
      <c r="R44" s="10" t="e">
        <f t="array" ref="R44">INDEX(Resultado!$1:$319,MATCH($B44,Resultado!$N:$N,0),MATCH(R$1,Resultado!#REF!,0))</f>
        <v>#REF!</v>
      </c>
      <c r="S44" s="10" t="e">
        <f t="array" ref="S44">INDEX(Resultado!$1:$319,MATCH($B44,Resultado!$N:$N,0),MATCH(S$1,Resultado!#REF!,0))</f>
        <v>#REF!</v>
      </c>
      <c r="T44" s="10" t="e">
        <f t="array" ref="T44">INDEX(Resultado!$1:$319,MATCH($B44,Resultado!$N:$N,0),MATCH(T$1,Resultado!#REF!,0))</f>
        <v>#REF!</v>
      </c>
      <c r="U44" s="10" t="e">
        <f t="array" ref="U44">INDEX(Resultado!$1:$319,MATCH($B44,Resultado!$N:$N,0),MATCH(U$1,Resultado!#REF!,0))</f>
        <v>#REF!</v>
      </c>
      <c r="V44" s="10" t="e">
        <f t="array" ref="V44">INDEX(Resultado!$1:$319,MATCH($B44,Resultado!$N:$N,0),MATCH(V$1,Resultado!#REF!,0))</f>
        <v>#REF!</v>
      </c>
      <c r="W44" s="10" t="e">
        <f t="array" ref="W44">INDEX(Resultado!$1:$319,MATCH($B44,Resultado!$N:$N,0),MATCH(W$1,Resultado!#REF!,0))</f>
        <v>#REF!</v>
      </c>
      <c r="X44" s="10" t="e">
        <f t="array" ref="X44">INDEX(Resultado!$1:$319,MATCH($B44,Resultado!$N:$N,0),MATCH(X$1,Resultado!#REF!,0))</f>
        <v>#REF!</v>
      </c>
      <c r="Y44" s="10" t="e">
        <f t="array" ref="Y44">INDEX(Resultado!$1:$319,MATCH($B44,Resultado!$N:$N,0),MATCH(Y$1,Resultado!#REF!,0))</f>
        <v>#REF!</v>
      </c>
      <c r="Z44" s="10" t="e">
        <f t="array" ref="Z44">INDEX(Resultado!$1:$319,MATCH($B44,Resultado!$N:$N,0),MATCH(Z$1,Resultado!#REF!,0))</f>
        <v>#REF!</v>
      </c>
      <c r="AA44" s="10" t="e">
        <f t="array" ref="AA44">INDEX(Resultado!$1:$319,MATCH($B44,Resultado!$N:$N,0),MATCH(AA$1,Resultado!#REF!,0))</f>
        <v>#REF!</v>
      </c>
      <c r="AB44" s="2">
        <v>0</v>
      </c>
      <c r="AC44" s="2">
        <v>2</v>
      </c>
      <c r="AD44" s="10" t="e">
        <f t="array" ref="AD44">INDEX(Resultado!$1:$319,MATCH($B44,Resultado!$N:$N,0),MATCH(AD$1,Resultado!#REF!,0))</f>
        <v>#REF!</v>
      </c>
      <c r="AE44" s="10" t="e">
        <f t="array" ref="AE44">INDEX(Resultado!$1:$319,MATCH($B44,Resultado!$N:$N,0),MATCH(AE$1,Resultado!#REF!,0))</f>
        <v>#REF!</v>
      </c>
      <c r="AF44" s="10" t="e">
        <f t="array" ref="AF44">INDEX(Resultado!$1:$319,MATCH($B44,Resultado!$N:$N,0),MATCH(AF$1,Resultado!#REF!,0))</f>
        <v>#REF!</v>
      </c>
      <c r="AG44" s="10" t="e">
        <f t="array" ref="AG44">INDEX(Resultado!$1:$319,MATCH($B44,Resultado!$N:$N,0),MATCH(AG$1,Resultado!#REF!,0))</f>
        <v>#REF!</v>
      </c>
      <c r="AH44" s="10" t="e">
        <f t="array" ref="AH44">INDEX(Resultado!$1:$319,MATCH($B44,Resultado!$N:$N,0),MATCH(AH$1,Resultado!#REF!,0))</f>
        <v>#REF!</v>
      </c>
      <c r="AI44" s="10" t="e">
        <f t="array" ref="AI44">INDEX(Resultado!$1:$319,MATCH($B44,Resultado!$N:$N,0),MATCH(AI$1,Resultado!#REF!,0))</f>
        <v>#REF!</v>
      </c>
      <c r="AJ44" s="10" t="e">
        <f t="array" ref="AJ44">INDEX(Resultado!$1:$319,MATCH($B44,Resultado!$N:$N,0),MATCH(AJ$1,Resultado!#REF!,0))</f>
        <v>#REF!</v>
      </c>
      <c r="AK44" s="10" t="e">
        <f t="array" ref="AK44">INDEX(Resultado!$1:$319,MATCH($B44,Resultado!$N:$N,0),MATCH(AK$1,Resultado!#REF!,0))</f>
        <v>#REF!</v>
      </c>
      <c r="AL44" s="2">
        <v>0</v>
      </c>
      <c r="AM44" s="2">
        <v>2</v>
      </c>
      <c r="AN44" s="10" t="e">
        <f t="array" ref="AN44">INDEX(Resultado!$1:$319,MATCH($B44,Resultado!$N:$N,0),MATCH(AN$1,Resultado!#REF!,0))</f>
        <v>#REF!</v>
      </c>
      <c r="AO44" s="10" t="e">
        <f t="array" ref="AO44">INDEX(Resultado!$1:$319,MATCH($B44,Resultado!$N:$N,0),MATCH(AO$1,Resultado!#REF!,0))</f>
        <v>#REF!</v>
      </c>
      <c r="AP44" s="10" t="e">
        <f t="array" ref="AP44">INDEX(Resultado!$1:$319,MATCH($B44,Resultado!$N:$N,0),MATCH(AP$1,Resultado!#REF!,0))</f>
        <v>#REF!</v>
      </c>
      <c r="AQ44" s="10" t="e">
        <f t="array" ref="AQ44">INDEX(Resultado!$1:$319,MATCH($B44,Resultado!$N:$N,0),MATCH(AQ$1,Resultado!#REF!,0))</f>
        <v>#REF!</v>
      </c>
      <c r="AR44" s="10" t="e">
        <f t="array" ref="AR44">INDEX(Resultado!$1:$319,MATCH($B44,Resultado!$N:$N,0),MATCH(AR$1,Resultado!#REF!,0))</f>
        <v>#REF!</v>
      </c>
      <c r="AS44" s="2">
        <v>2</v>
      </c>
      <c r="AT44" s="10" t="e">
        <f t="array" ref="AT44">INDEX(Resultado!$1:$319,MATCH($B44,Resultado!$N:$N,0),MATCH(AT$1,Resultado!#REF!,0))</f>
        <v>#REF!</v>
      </c>
      <c r="AU44" s="10" t="e">
        <f t="array" ref="AU44">INDEX(Resultado!$1:$319,MATCH($B44,Resultado!$N:$N,0),MATCH(AU$1,Resultado!#REF!,0))</f>
        <v>#REF!</v>
      </c>
      <c r="AV44" s="10" t="e">
        <f t="array" ref="AV44">INDEX(Resultado!$1:$319,MATCH($B44,Resultado!$N:$N,0),MATCH(AV$1,Resultado!#REF!,0))</f>
        <v>#REF!</v>
      </c>
      <c r="AW44" s="10" t="e">
        <f t="array" ref="AW44">INDEX(Resultado!$1:$319,MATCH($B44,Resultado!$N:$N,0),MATCH(AW$1,Resultado!#REF!,0))</f>
        <v>#REF!</v>
      </c>
      <c r="AX44" s="10" t="e">
        <f t="array" ref="AX44">INDEX(Resultado!$1:$319,MATCH($B44,Resultado!$N:$N,0),MATCH(AX$1,Resultado!#REF!,0))</f>
        <v>#REF!</v>
      </c>
      <c r="AY44" s="10" t="e">
        <f t="array" ref="AY44">INDEX(Resultado!$1:$319,MATCH($B44,Resultado!$N:$N,0),MATCH(AY$1,Resultado!#REF!,0))</f>
        <v>#REF!</v>
      </c>
      <c r="AZ44" s="10" t="e">
        <f t="array" ref="AZ44">INDEX(Resultado!$1:$319,MATCH($B44,Resultado!$N:$N,0),MATCH(AZ$1,Resultado!#REF!,0))</f>
        <v>#REF!</v>
      </c>
      <c r="BA44" s="10" t="e">
        <f t="array" ref="BA44">INDEX(Resultado!$1:$319,MATCH($B44,Resultado!$N:$N,0),MATCH(BA$1,Resultado!#REF!,0))</f>
        <v>#REF!</v>
      </c>
      <c r="BB44" s="10" t="e">
        <f t="array" ref="BB44">INDEX(Resultado!$1:$319,MATCH($B44,Resultado!$N:$N,0),MATCH(BB$1,Resultado!#REF!,0))</f>
        <v>#REF!</v>
      </c>
      <c r="BC44" s="10" t="e">
        <f t="array" ref="BC44">INDEX(Resultado!$1:$319,MATCH($B44,Resultado!$N:$N,0),MATCH(BC$1,Resultado!#REF!,0))</f>
        <v>#REF!</v>
      </c>
      <c r="BD44" s="10" t="e">
        <f t="array" ref="BD44">INDEX(Resultado!$1:$319,MATCH($B44,Resultado!$N:$N,0),MATCH(BD$1,Resultado!#REF!,0))</f>
        <v>#REF!</v>
      </c>
      <c r="BE44" s="10" t="e">
        <f t="array" ref="BE44">INDEX(Resultado!$1:$319,MATCH($B44,Resultado!$N:$N,0),MATCH(BE$1,Resultado!#REF!,0))</f>
        <v>#REF!</v>
      </c>
      <c r="BF44" s="10" t="e">
        <f t="array" ref="BF44">INDEX(Resultado!$1:$319,MATCH($B44,Resultado!$N:$N,0),MATCH(BF$1,Resultado!#REF!,0))</f>
        <v>#REF!</v>
      </c>
      <c r="BG44" s="10" t="e">
        <f t="array" ref="BG44">INDEX(Resultado!$1:$319,MATCH($B44,Resultado!$N:$N,0),MATCH(BG$1,Resultado!#REF!,0))</f>
        <v>#REF!</v>
      </c>
      <c r="BH44" s="10" t="e">
        <f t="array" ref="BH44">INDEX(Resultado!$1:$319,MATCH($B44,Resultado!$N:$N,0),MATCH(BH$1,Resultado!#REF!,0))</f>
        <v>#REF!</v>
      </c>
      <c r="BI44" s="10" t="e">
        <f t="array" ref="BI44">INDEX(Resultado!$1:$319,MATCH($B44,Resultado!$N:$N,0),MATCH(BI$1,Resultado!#REF!,0))</f>
        <v>#REF!</v>
      </c>
    </row>
    <row r="45" spans="1:61" ht="15.75" customHeight="1" x14ac:dyDescent="0.15">
      <c r="A45" s="2">
        <v>53069768830</v>
      </c>
      <c r="B45" s="2" t="s">
        <v>542</v>
      </c>
      <c r="C45" s="2" t="s">
        <v>541</v>
      </c>
      <c r="D45" s="10" t="e">
        <f t="array" ref="D45">INDEX(Resultado!$1:$319,MATCH($B45,Resultado!$N:$N,0),MATCH(D$1,Resultado!#REF!,0))</f>
        <v>#REF!</v>
      </c>
      <c r="E45" s="2" t="s">
        <v>1837</v>
      </c>
      <c r="F45" s="10" t="e">
        <f t="array" ref="F45">INDEX(Resultado!$1:$319,MATCH($B45,Resultado!$N:$N,0),MATCH(F$1,Resultado!#REF!,0))</f>
        <v>#REF!</v>
      </c>
      <c r="G45" s="10" t="e">
        <f t="array" ref="G45">INDEX(Resultado!$1:$319,MATCH($B45,Resultado!$N:$N,0),MATCH(G$1,Resultado!#REF!,0))</f>
        <v>#REF!</v>
      </c>
      <c r="H45" s="10" t="e">
        <f t="array" ref="H45">INDEX(Resultado!$1:$319,MATCH($B45,Resultado!$N:$N,0),MATCH(H$1,Resultado!#REF!,0))</f>
        <v>#REF!</v>
      </c>
      <c r="I45" s="10" t="e">
        <f t="array" ref="I45">INDEX(Resultado!$1:$319,MATCH($B45,Resultado!$N:$N,0),MATCH(I$1,Resultado!#REF!,0))</f>
        <v>#REF!</v>
      </c>
      <c r="J45" s="10" t="e">
        <f t="array" ref="J45">INDEX(Resultado!$1:$319,MATCH($B45,Resultado!$N:$N,0),MATCH(J$1,Resultado!#REF!,0))</f>
        <v>#REF!</v>
      </c>
      <c r="K45" s="10" t="e">
        <f t="array" ref="K45">INDEX(Resultado!$1:$319,MATCH($B45,Resultado!$N:$N,0),MATCH(K$1,Resultado!#REF!,0))</f>
        <v>#REF!</v>
      </c>
      <c r="L45" s="10" t="e">
        <f t="array" ref="L45">INDEX(Resultado!$1:$319,MATCH($B45,Resultado!$N:$N,0),MATCH(L$1,Resultado!#REF!,0))</f>
        <v>#REF!</v>
      </c>
      <c r="M45" s="10" t="e">
        <f t="array" ref="M45">INDEX(Resultado!$1:$319,MATCH($B45,Resultado!$N:$N,0),MATCH(M$1,Resultado!#REF!,0))</f>
        <v>#REF!</v>
      </c>
      <c r="N45" s="10" t="e">
        <f t="array" ref="N45">INDEX(Resultado!$1:$319,MATCH($B45,Resultado!$N:$N,0),MATCH(N$1,Resultado!#REF!,0))</f>
        <v>#REF!</v>
      </c>
      <c r="O45" s="10" t="e">
        <f t="array" ref="O45">INDEX(Resultado!$1:$319,MATCH($B45,Resultado!$N:$N,0),MATCH(O$1,Resultado!#REF!,0))</f>
        <v>#REF!</v>
      </c>
      <c r="P45" s="10" t="e">
        <f t="array" ref="P45">INDEX(Resultado!$1:$319,MATCH($B45,Resultado!$N:$N,0),MATCH(P$1,Resultado!#REF!,0))</f>
        <v>#REF!</v>
      </c>
      <c r="Q45" s="10" t="e">
        <f t="array" ref="Q45">INDEX(Resultado!$1:$319,MATCH($B45,Resultado!$N:$N,0),MATCH(Q$1,Resultado!#REF!,0))</f>
        <v>#REF!</v>
      </c>
      <c r="R45" s="10" t="e">
        <f t="array" ref="R45">INDEX(Resultado!$1:$319,MATCH($B45,Resultado!$N:$N,0),MATCH(R$1,Resultado!#REF!,0))</f>
        <v>#REF!</v>
      </c>
      <c r="S45" s="10" t="e">
        <f t="array" ref="S45">INDEX(Resultado!$1:$319,MATCH($B45,Resultado!$N:$N,0),MATCH(S$1,Resultado!#REF!,0))</f>
        <v>#REF!</v>
      </c>
      <c r="T45" s="10" t="e">
        <f t="array" ref="T45">INDEX(Resultado!$1:$319,MATCH($B45,Resultado!$N:$N,0),MATCH(T$1,Resultado!#REF!,0))</f>
        <v>#REF!</v>
      </c>
      <c r="U45" s="10" t="e">
        <f t="array" ref="U45">INDEX(Resultado!$1:$319,MATCH($B45,Resultado!$N:$N,0),MATCH(U$1,Resultado!#REF!,0))</f>
        <v>#REF!</v>
      </c>
      <c r="V45" s="10" t="e">
        <f t="array" ref="V45">INDEX(Resultado!$1:$319,MATCH($B45,Resultado!$N:$N,0),MATCH(V$1,Resultado!#REF!,0))</f>
        <v>#REF!</v>
      </c>
      <c r="W45" s="10" t="e">
        <f t="array" ref="W45">INDEX(Resultado!$1:$319,MATCH($B45,Resultado!$N:$N,0),MATCH(W$1,Resultado!#REF!,0))</f>
        <v>#REF!</v>
      </c>
      <c r="X45" s="10" t="e">
        <f t="array" ref="X45">INDEX(Resultado!$1:$319,MATCH($B45,Resultado!$N:$N,0),MATCH(X$1,Resultado!#REF!,0))</f>
        <v>#REF!</v>
      </c>
      <c r="Y45" s="10" t="e">
        <f t="array" ref="Y45">INDEX(Resultado!$1:$319,MATCH($B45,Resultado!$N:$N,0),MATCH(Y$1,Resultado!#REF!,0))</f>
        <v>#REF!</v>
      </c>
      <c r="Z45" s="10" t="e">
        <f t="array" ref="Z45">INDEX(Resultado!$1:$319,MATCH($B45,Resultado!$N:$N,0),MATCH(Z$1,Resultado!#REF!,0))</f>
        <v>#REF!</v>
      </c>
      <c r="AA45" s="10" t="e">
        <f t="array" ref="AA45">INDEX(Resultado!$1:$319,MATCH($B45,Resultado!$N:$N,0),MATCH(AA$1,Resultado!#REF!,0))</f>
        <v>#REF!</v>
      </c>
      <c r="AB45" s="2">
        <v>0</v>
      </c>
      <c r="AC45" s="2">
        <v>2</v>
      </c>
      <c r="AD45" s="10" t="e">
        <f t="array" ref="AD45">INDEX(Resultado!$1:$319,MATCH($B45,Resultado!$N:$N,0),MATCH(AD$1,Resultado!#REF!,0))</f>
        <v>#REF!</v>
      </c>
      <c r="AE45" s="10" t="e">
        <f t="array" ref="AE45">INDEX(Resultado!$1:$319,MATCH($B45,Resultado!$N:$N,0),MATCH(AE$1,Resultado!#REF!,0))</f>
        <v>#REF!</v>
      </c>
      <c r="AF45" s="10" t="e">
        <f t="array" ref="AF45">INDEX(Resultado!$1:$319,MATCH($B45,Resultado!$N:$N,0),MATCH(AF$1,Resultado!#REF!,0))</f>
        <v>#REF!</v>
      </c>
      <c r="AG45" s="10" t="e">
        <f t="array" ref="AG45">INDEX(Resultado!$1:$319,MATCH($B45,Resultado!$N:$N,0),MATCH(AG$1,Resultado!#REF!,0))</f>
        <v>#REF!</v>
      </c>
      <c r="AH45" s="10" t="e">
        <f t="array" ref="AH45">INDEX(Resultado!$1:$319,MATCH($B45,Resultado!$N:$N,0),MATCH(AH$1,Resultado!#REF!,0))</f>
        <v>#REF!</v>
      </c>
      <c r="AI45" s="10" t="e">
        <f t="array" ref="AI45">INDEX(Resultado!$1:$319,MATCH($B45,Resultado!$N:$N,0),MATCH(AI$1,Resultado!#REF!,0))</f>
        <v>#REF!</v>
      </c>
      <c r="AJ45" s="10" t="e">
        <f t="array" ref="AJ45">INDEX(Resultado!$1:$319,MATCH($B45,Resultado!$N:$N,0),MATCH(AJ$1,Resultado!#REF!,0))</f>
        <v>#REF!</v>
      </c>
      <c r="AK45" s="10" t="e">
        <f t="array" ref="AK45">INDEX(Resultado!$1:$319,MATCH($B45,Resultado!$N:$N,0),MATCH(AK$1,Resultado!#REF!,0))</f>
        <v>#REF!</v>
      </c>
      <c r="AL45" s="2">
        <v>0</v>
      </c>
      <c r="AM45" s="2">
        <v>2</v>
      </c>
      <c r="AN45" s="10" t="e">
        <f t="array" ref="AN45">INDEX(Resultado!$1:$319,MATCH($B45,Resultado!$N:$N,0),MATCH(AN$1,Resultado!#REF!,0))</f>
        <v>#REF!</v>
      </c>
      <c r="AO45" s="10" t="e">
        <f t="array" ref="AO45">INDEX(Resultado!$1:$319,MATCH($B45,Resultado!$N:$N,0),MATCH(AO$1,Resultado!#REF!,0))</f>
        <v>#REF!</v>
      </c>
      <c r="AP45" s="10" t="e">
        <f t="array" ref="AP45">INDEX(Resultado!$1:$319,MATCH($B45,Resultado!$N:$N,0),MATCH(AP$1,Resultado!#REF!,0))</f>
        <v>#REF!</v>
      </c>
      <c r="AQ45" s="10" t="e">
        <f t="array" ref="AQ45">INDEX(Resultado!$1:$319,MATCH($B45,Resultado!$N:$N,0),MATCH(AQ$1,Resultado!#REF!,0))</f>
        <v>#REF!</v>
      </c>
      <c r="AR45" s="10" t="e">
        <f t="array" ref="AR45">INDEX(Resultado!$1:$319,MATCH($B45,Resultado!$N:$N,0),MATCH(AR$1,Resultado!#REF!,0))</f>
        <v>#REF!</v>
      </c>
      <c r="AS45" s="2">
        <v>2</v>
      </c>
      <c r="AT45" s="10" t="e">
        <f t="array" ref="AT45">INDEX(Resultado!$1:$319,MATCH($B45,Resultado!$N:$N,0),MATCH(AT$1,Resultado!#REF!,0))</f>
        <v>#REF!</v>
      </c>
      <c r="AU45" s="10" t="e">
        <f t="array" ref="AU45">INDEX(Resultado!$1:$319,MATCH($B45,Resultado!$N:$N,0),MATCH(AU$1,Resultado!#REF!,0))</f>
        <v>#REF!</v>
      </c>
      <c r="AV45" s="10" t="e">
        <f t="array" ref="AV45">INDEX(Resultado!$1:$319,MATCH($B45,Resultado!$N:$N,0),MATCH(AV$1,Resultado!#REF!,0))</f>
        <v>#REF!</v>
      </c>
      <c r="AW45" s="10" t="e">
        <f t="array" ref="AW45">INDEX(Resultado!$1:$319,MATCH($B45,Resultado!$N:$N,0),MATCH(AW$1,Resultado!#REF!,0))</f>
        <v>#REF!</v>
      </c>
      <c r="AX45" s="10" t="e">
        <f t="array" ref="AX45">INDEX(Resultado!$1:$319,MATCH($B45,Resultado!$N:$N,0),MATCH(AX$1,Resultado!#REF!,0))</f>
        <v>#REF!</v>
      </c>
      <c r="AY45" s="10" t="e">
        <f t="array" ref="AY45">INDEX(Resultado!$1:$319,MATCH($B45,Resultado!$N:$N,0),MATCH(AY$1,Resultado!#REF!,0))</f>
        <v>#REF!</v>
      </c>
      <c r="AZ45" s="10" t="e">
        <f t="array" ref="AZ45">INDEX(Resultado!$1:$319,MATCH($B45,Resultado!$N:$N,0),MATCH(AZ$1,Resultado!#REF!,0))</f>
        <v>#REF!</v>
      </c>
      <c r="BA45" s="10" t="e">
        <f t="array" ref="BA45">INDEX(Resultado!$1:$319,MATCH($B45,Resultado!$N:$N,0),MATCH(BA$1,Resultado!#REF!,0))</f>
        <v>#REF!</v>
      </c>
      <c r="BB45" s="10" t="e">
        <f t="array" ref="BB45">INDEX(Resultado!$1:$319,MATCH($B45,Resultado!$N:$N,0),MATCH(BB$1,Resultado!#REF!,0))</f>
        <v>#REF!</v>
      </c>
      <c r="BC45" s="10" t="e">
        <f t="array" ref="BC45">INDEX(Resultado!$1:$319,MATCH($B45,Resultado!$N:$N,0),MATCH(BC$1,Resultado!#REF!,0))</f>
        <v>#REF!</v>
      </c>
      <c r="BD45" s="10" t="e">
        <f t="array" ref="BD45">INDEX(Resultado!$1:$319,MATCH($B45,Resultado!$N:$N,0),MATCH(BD$1,Resultado!#REF!,0))</f>
        <v>#REF!</v>
      </c>
      <c r="BE45" s="10" t="e">
        <f t="array" ref="BE45">INDEX(Resultado!$1:$319,MATCH($B45,Resultado!$N:$N,0),MATCH(BE$1,Resultado!#REF!,0))</f>
        <v>#REF!</v>
      </c>
      <c r="BF45" s="10" t="e">
        <f t="array" ref="BF45">INDEX(Resultado!$1:$319,MATCH($B45,Resultado!$N:$N,0),MATCH(BF$1,Resultado!#REF!,0))</f>
        <v>#REF!</v>
      </c>
      <c r="BG45" s="10" t="e">
        <f t="array" ref="BG45">INDEX(Resultado!$1:$319,MATCH($B45,Resultado!$N:$N,0),MATCH(BG$1,Resultado!#REF!,0))</f>
        <v>#REF!</v>
      </c>
      <c r="BH45" s="10" t="e">
        <f t="array" ref="BH45">INDEX(Resultado!$1:$319,MATCH($B45,Resultado!$N:$N,0),MATCH(BH$1,Resultado!#REF!,0))</f>
        <v>#REF!</v>
      </c>
      <c r="BI45" s="10" t="e">
        <f t="array" ref="BI45">INDEX(Resultado!$1:$319,MATCH($B45,Resultado!$N:$N,0),MATCH(BI$1,Resultado!#REF!,0))</f>
        <v>#REF!</v>
      </c>
    </row>
    <row r="46" spans="1:61" ht="13" x14ac:dyDescent="0.15">
      <c r="A46" s="2">
        <v>48303417851</v>
      </c>
      <c r="B46" s="2" t="s">
        <v>548</v>
      </c>
      <c r="C46" s="2" t="s">
        <v>547</v>
      </c>
      <c r="D46" s="10" t="e">
        <f t="array" ref="D46">INDEX(Resultado!$1:$319,MATCH($B46,Resultado!$N:$N,0),MATCH(D$1,Resultado!#REF!,0))</f>
        <v>#REF!</v>
      </c>
      <c r="E46" s="2" t="s">
        <v>1837</v>
      </c>
      <c r="F46" s="10" t="e">
        <f t="array" ref="F46">INDEX(Resultado!$1:$319,MATCH($B46,Resultado!$N:$N,0),MATCH(F$1,Resultado!#REF!,0))</f>
        <v>#REF!</v>
      </c>
      <c r="G46" s="10" t="e">
        <f t="array" ref="G46">INDEX(Resultado!$1:$319,MATCH($B46,Resultado!$N:$N,0),MATCH(G$1,Resultado!#REF!,0))</f>
        <v>#REF!</v>
      </c>
      <c r="H46" s="10" t="e">
        <f t="array" ref="H46">INDEX(Resultado!$1:$319,MATCH($B46,Resultado!$N:$N,0),MATCH(H$1,Resultado!#REF!,0))</f>
        <v>#REF!</v>
      </c>
      <c r="I46" s="10" t="e">
        <f t="array" ref="I46">INDEX(Resultado!$1:$319,MATCH($B46,Resultado!$N:$N,0),MATCH(I$1,Resultado!#REF!,0))</f>
        <v>#REF!</v>
      </c>
      <c r="J46" s="10" t="e">
        <f t="array" ref="J46">INDEX(Resultado!$1:$319,MATCH($B46,Resultado!$N:$N,0),MATCH(J$1,Resultado!#REF!,0))</f>
        <v>#REF!</v>
      </c>
      <c r="K46" s="10" t="e">
        <f t="array" ref="K46">INDEX(Resultado!$1:$319,MATCH($B46,Resultado!$N:$N,0),MATCH(K$1,Resultado!#REF!,0))</f>
        <v>#REF!</v>
      </c>
      <c r="L46" s="10" t="e">
        <f t="array" ref="L46">INDEX(Resultado!$1:$319,MATCH($B46,Resultado!$N:$N,0),MATCH(L$1,Resultado!#REF!,0))</f>
        <v>#REF!</v>
      </c>
      <c r="M46" s="10" t="e">
        <f t="array" ref="M46">INDEX(Resultado!$1:$319,MATCH($B46,Resultado!$N:$N,0),MATCH(M$1,Resultado!#REF!,0))</f>
        <v>#REF!</v>
      </c>
      <c r="N46" s="10" t="e">
        <f t="array" ref="N46">INDEX(Resultado!$1:$319,MATCH($B46,Resultado!$N:$N,0),MATCH(N$1,Resultado!#REF!,0))</f>
        <v>#REF!</v>
      </c>
      <c r="O46" s="10" t="e">
        <f t="array" ref="O46">INDEX(Resultado!$1:$319,MATCH($B46,Resultado!$N:$N,0),MATCH(O$1,Resultado!#REF!,0))</f>
        <v>#REF!</v>
      </c>
      <c r="P46" s="10" t="e">
        <f t="array" ref="P46">INDEX(Resultado!$1:$319,MATCH($B46,Resultado!$N:$N,0),MATCH(P$1,Resultado!#REF!,0))</f>
        <v>#REF!</v>
      </c>
      <c r="Q46" s="10" t="e">
        <f t="array" ref="Q46">INDEX(Resultado!$1:$319,MATCH($B46,Resultado!$N:$N,0),MATCH(Q$1,Resultado!#REF!,0))</f>
        <v>#REF!</v>
      </c>
      <c r="R46" s="10" t="e">
        <f t="array" ref="R46">INDEX(Resultado!$1:$319,MATCH($B46,Resultado!$N:$N,0),MATCH(R$1,Resultado!#REF!,0))</f>
        <v>#REF!</v>
      </c>
      <c r="S46" s="10" t="e">
        <f t="array" ref="S46">INDEX(Resultado!$1:$319,MATCH($B46,Resultado!$N:$N,0),MATCH(S$1,Resultado!#REF!,0))</f>
        <v>#REF!</v>
      </c>
      <c r="T46" s="10" t="e">
        <f t="array" ref="T46">INDEX(Resultado!$1:$319,MATCH($B46,Resultado!$N:$N,0),MATCH(T$1,Resultado!#REF!,0))</f>
        <v>#REF!</v>
      </c>
      <c r="U46" s="10" t="e">
        <f t="array" ref="U46">INDEX(Resultado!$1:$319,MATCH($B46,Resultado!$N:$N,0),MATCH(U$1,Resultado!#REF!,0))</f>
        <v>#REF!</v>
      </c>
      <c r="V46" s="10" t="e">
        <f t="array" ref="V46">INDEX(Resultado!$1:$319,MATCH($B46,Resultado!$N:$N,0),MATCH(V$1,Resultado!#REF!,0))</f>
        <v>#REF!</v>
      </c>
      <c r="W46" s="10" t="e">
        <f t="array" ref="W46">INDEX(Resultado!$1:$319,MATCH($B46,Resultado!$N:$N,0),MATCH(W$1,Resultado!#REF!,0))</f>
        <v>#REF!</v>
      </c>
      <c r="X46" s="10" t="e">
        <f t="array" ref="X46">INDEX(Resultado!$1:$319,MATCH($B46,Resultado!$N:$N,0),MATCH(X$1,Resultado!#REF!,0))</f>
        <v>#REF!</v>
      </c>
      <c r="Y46" s="10" t="e">
        <f t="array" ref="Y46">INDEX(Resultado!$1:$319,MATCH($B46,Resultado!$N:$N,0),MATCH(Y$1,Resultado!#REF!,0))</f>
        <v>#REF!</v>
      </c>
      <c r="Z46" s="10" t="e">
        <f t="array" ref="Z46">INDEX(Resultado!$1:$319,MATCH($B46,Resultado!$N:$N,0),MATCH(Z$1,Resultado!#REF!,0))</f>
        <v>#REF!</v>
      </c>
      <c r="AA46" s="10" t="e">
        <f t="array" ref="AA46">INDEX(Resultado!$1:$319,MATCH($B46,Resultado!$N:$N,0),MATCH(AA$1,Resultado!#REF!,0))</f>
        <v>#REF!</v>
      </c>
      <c r="AB46" s="2">
        <v>0</v>
      </c>
      <c r="AC46" s="2">
        <v>2</v>
      </c>
      <c r="AD46" s="10" t="e">
        <f t="array" ref="AD46">INDEX(Resultado!$1:$319,MATCH($B46,Resultado!$N:$N,0),MATCH(AD$1,Resultado!#REF!,0))</f>
        <v>#REF!</v>
      </c>
      <c r="AE46" s="10" t="e">
        <f t="array" ref="AE46">INDEX(Resultado!$1:$319,MATCH($B46,Resultado!$N:$N,0),MATCH(AE$1,Resultado!#REF!,0))</f>
        <v>#REF!</v>
      </c>
      <c r="AF46" s="10" t="e">
        <f t="array" ref="AF46">INDEX(Resultado!$1:$319,MATCH($B46,Resultado!$N:$N,0),MATCH(AF$1,Resultado!#REF!,0))</f>
        <v>#REF!</v>
      </c>
      <c r="AG46" s="10" t="e">
        <f t="array" ref="AG46">INDEX(Resultado!$1:$319,MATCH($B46,Resultado!$N:$N,0),MATCH(AG$1,Resultado!#REF!,0))</f>
        <v>#REF!</v>
      </c>
      <c r="AH46" s="10" t="e">
        <f t="array" ref="AH46">INDEX(Resultado!$1:$319,MATCH($B46,Resultado!$N:$N,0),MATCH(AH$1,Resultado!#REF!,0))</f>
        <v>#REF!</v>
      </c>
      <c r="AI46" s="10" t="e">
        <f t="array" ref="AI46">INDEX(Resultado!$1:$319,MATCH($B46,Resultado!$N:$N,0),MATCH(AI$1,Resultado!#REF!,0))</f>
        <v>#REF!</v>
      </c>
      <c r="AJ46" s="10" t="e">
        <f t="array" ref="AJ46">INDEX(Resultado!$1:$319,MATCH($B46,Resultado!$N:$N,0),MATCH(AJ$1,Resultado!#REF!,0))</f>
        <v>#REF!</v>
      </c>
      <c r="AK46" s="10" t="e">
        <f t="array" ref="AK46">INDEX(Resultado!$1:$319,MATCH($B46,Resultado!$N:$N,0),MATCH(AK$1,Resultado!#REF!,0))</f>
        <v>#REF!</v>
      </c>
      <c r="AL46" s="2">
        <v>0</v>
      </c>
      <c r="AM46" s="2">
        <v>2</v>
      </c>
      <c r="AN46" s="10" t="e">
        <f t="array" ref="AN46">INDEX(Resultado!$1:$319,MATCH($B46,Resultado!$N:$N,0),MATCH(AN$1,Resultado!#REF!,0))</f>
        <v>#REF!</v>
      </c>
      <c r="AO46" s="10" t="e">
        <f t="array" ref="AO46">INDEX(Resultado!$1:$319,MATCH($B46,Resultado!$N:$N,0),MATCH(AO$1,Resultado!#REF!,0))</f>
        <v>#REF!</v>
      </c>
      <c r="AP46" s="10" t="e">
        <f t="array" ref="AP46">INDEX(Resultado!$1:$319,MATCH($B46,Resultado!$N:$N,0),MATCH(AP$1,Resultado!#REF!,0))</f>
        <v>#REF!</v>
      </c>
      <c r="AQ46" s="10" t="e">
        <f t="array" ref="AQ46">INDEX(Resultado!$1:$319,MATCH($B46,Resultado!$N:$N,0),MATCH(AQ$1,Resultado!#REF!,0))</f>
        <v>#REF!</v>
      </c>
      <c r="AR46" s="10" t="e">
        <f t="array" ref="AR46">INDEX(Resultado!$1:$319,MATCH($B46,Resultado!$N:$N,0),MATCH(AR$1,Resultado!#REF!,0))</f>
        <v>#REF!</v>
      </c>
      <c r="AS46" s="2">
        <v>2</v>
      </c>
      <c r="AT46" s="10" t="e">
        <f t="array" ref="AT46">INDEX(Resultado!$1:$319,MATCH($B46,Resultado!$N:$N,0),MATCH(AT$1,Resultado!#REF!,0))</f>
        <v>#REF!</v>
      </c>
      <c r="AU46" s="10" t="e">
        <f t="array" ref="AU46">INDEX(Resultado!$1:$319,MATCH($B46,Resultado!$N:$N,0),MATCH(AU$1,Resultado!#REF!,0))</f>
        <v>#REF!</v>
      </c>
      <c r="AV46" s="10" t="e">
        <f t="array" ref="AV46">INDEX(Resultado!$1:$319,MATCH($B46,Resultado!$N:$N,0),MATCH(AV$1,Resultado!#REF!,0))</f>
        <v>#REF!</v>
      </c>
      <c r="AW46" s="10" t="e">
        <f t="array" ref="AW46">INDEX(Resultado!$1:$319,MATCH($B46,Resultado!$N:$N,0),MATCH(AW$1,Resultado!#REF!,0))</f>
        <v>#REF!</v>
      </c>
      <c r="AX46" s="10" t="e">
        <f t="array" ref="AX46">INDEX(Resultado!$1:$319,MATCH($B46,Resultado!$N:$N,0),MATCH(AX$1,Resultado!#REF!,0))</f>
        <v>#REF!</v>
      </c>
      <c r="AY46" s="10" t="e">
        <f t="array" ref="AY46">INDEX(Resultado!$1:$319,MATCH($B46,Resultado!$N:$N,0),MATCH(AY$1,Resultado!#REF!,0))</f>
        <v>#REF!</v>
      </c>
      <c r="AZ46" s="10" t="e">
        <f t="array" ref="AZ46">INDEX(Resultado!$1:$319,MATCH($B46,Resultado!$N:$N,0),MATCH(AZ$1,Resultado!#REF!,0))</f>
        <v>#REF!</v>
      </c>
      <c r="BA46" s="10" t="e">
        <f t="array" ref="BA46">INDEX(Resultado!$1:$319,MATCH($B46,Resultado!$N:$N,0),MATCH(BA$1,Resultado!#REF!,0))</f>
        <v>#REF!</v>
      </c>
      <c r="BB46" s="10" t="e">
        <f t="array" ref="BB46">INDEX(Resultado!$1:$319,MATCH($B46,Resultado!$N:$N,0),MATCH(BB$1,Resultado!#REF!,0))</f>
        <v>#REF!</v>
      </c>
      <c r="BC46" s="10" t="e">
        <f t="array" ref="BC46">INDEX(Resultado!$1:$319,MATCH($B46,Resultado!$N:$N,0),MATCH(BC$1,Resultado!#REF!,0))</f>
        <v>#REF!</v>
      </c>
      <c r="BD46" s="10" t="e">
        <f t="array" ref="BD46">INDEX(Resultado!$1:$319,MATCH($B46,Resultado!$N:$N,0),MATCH(BD$1,Resultado!#REF!,0))</f>
        <v>#REF!</v>
      </c>
      <c r="BE46" s="10" t="e">
        <f t="array" ref="BE46">INDEX(Resultado!$1:$319,MATCH($B46,Resultado!$N:$N,0),MATCH(BE$1,Resultado!#REF!,0))</f>
        <v>#REF!</v>
      </c>
      <c r="BF46" s="10" t="e">
        <f t="array" ref="BF46">INDEX(Resultado!$1:$319,MATCH($B46,Resultado!$N:$N,0),MATCH(BF$1,Resultado!#REF!,0))</f>
        <v>#REF!</v>
      </c>
      <c r="BG46" s="10" t="e">
        <f t="array" ref="BG46">INDEX(Resultado!$1:$319,MATCH($B46,Resultado!$N:$N,0),MATCH(BG$1,Resultado!#REF!,0))</f>
        <v>#REF!</v>
      </c>
      <c r="BH46" s="10" t="e">
        <f t="array" ref="BH46">INDEX(Resultado!$1:$319,MATCH($B46,Resultado!$N:$N,0),MATCH(BH$1,Resultado!#REF!,0))</f>
        <v>#REF!</v>
      </c>
      <c r="BI46" s="10" t="e">
        <f t="array" ref="BI46">INDEX(Resultado!$1:$319,MATCH($B46,Resultado!$N:$N,0),MATCH(BI$1,Resultado!#REF!,0))</f>
        <v>#REF!</v>
      </c>
    </row>
    <row r="47" spans="1:61" ht="13" x14ac:dyDescent="0.15">
      <c r="A47" s="2">
        <v>50226976882</v>
      </c>
      <c r="B47" s="2" t="s">
        <v>555</v>
      </c>
      <c r="C47" s="2" t="s">
        <v>554</v>
      </c>
      <c r="D47" s="10" t="e">
        <f t="array" ref="D47">INDEX(Resultado!$1:$319,MATCH($B47,Resultado!$N:$N,0),MATCH(D$1,Resultado!#REF!,0))</f>
        <v>#REF!</v>
      </c>
      <c r="E47" s="2" t="s">
        <v>1837</v>
      </c>
      <c r="F47" s="10" t="e">
        <f t="array" ref="F47">INDEX(Resultado!$1:$319,MATCH($B47,Resultado!$N:$N,0),MATCH(F$1,Resultado!#REF!,0))</f>
        <v>#REF!</v>
      </c>
      <c r="G47" s="10" t="e">
        <f t="array" ref="G47">INDEX(Resultado!$1:$319,MATCH($B47,Resultado!$N:$N,0),MATCH(G$1,Resultado!#REF!,0))</f>
        <v>#REF!</v>
      </c>
      <c r="H47" s="10" t="e">
        <f t="array" ref="H47">INDEX(Resultado!$1:$319,MATCH($B47,Resultado!$N:$N,0),MATCH(H$1,Resultado!#REF!,0))</f>
        <v>#REF!</v>
      </c>
      <c r="I47" s="10" t="e">
        <f t="array" ref="I47">INDEX(Resultado!$1:$319,MATCH($B47,Resultado!$N:$N,0),MATCH(I$1,Resultado!#REF!,0))</f>
        <v>#REF!</v>
      </c>
      <c r="J47" s="10" t="e">
        <f t="array" ref="J47">INDEX(Resultado!$1:$319,MATCH($B47,Resultado!$N:$N,0),MATCH(J$1,Resultado!#REF!,0))</f>
        <v>#REF!</v>
      </c>
      <c r="K47" s="10" t="e">
        <f t="array" ref="K47">INDEX(Resultado!$1:$319,MATCH($B47,Resultado!$N:$N,0),MATCH(K$1,Resultado!#REF!,0))</f>
        <v>#REF!</v>
      </c>
      <c r="L47" s="10" t="e">
        <f t="array" ref="L47">INDEX(Resultado!$1:$319,MATCH($B47,Resultado!$N:$N,0),MATCH(L$1,Resultado!#REF!,0))</f>
        <v>#REF!</v>
      </c>
      <c r="M47" s="10" t="e">
        <f t="array" ref="M47">INDEX(Resultado!$1:$319,MATCH($B47,Resultado!$N:$N,0),MATCH(M$1,Resultado!#REF!,0))</f>
        <v>#REF!</v>
      </c>
      <c r="N47" s="10" t="e">
        <f t="array" ref="N47">INDEX(Resultado!$1:$319,MATCH($B47,Resultado!$N:$N,0),MATCH(N$1,Resultado!#REF!,0))</f>
        <v>#REF!</v>
      </c>
      <c r="O47" s="10" t="e">
        <f t="array" ref="O47">INDEX(Resultado!$1:$319,MATCH($B47,Resultado!$N:$N,0),MATCH(O$1,Resultado!#REF!,0))</f>
        <v>#REF!</v>
      </c>
      <c r="P47" s="10" t="e">
        <f t="array" ref="P47">INDEX(Resultado!$1:$319,MATCH($B47,Resultado!$N:$N,0),MATCH(P$1,Resultado!#REF!,0))</f>
        <v>#REF!</v>
      </c>
      <c r="Q47" s="10" t="e">
        <f t="array" ref="Q47">INDEX(Resultado!$1:$319,MATCH($B47,Resultado!$N:$N,0),MATCH(Q$1,Resultado!#REF!,0))</f>
        <v>#REF!</v>
      </c>
      <c r="R47" s="10" t="e">
        <f t="array" ref="R47">INDEX(Resultado!$1:$319,MATCH($B47,Resultado!$N:$N,0),MATCH(R$1,Resultado!#REF!,0))</f>
        <v>#REF!</v>
      </c>
      <c r="S47" s="10" t="e">
        <f t="array" ref="S47">INDEX(Resultado!$1:$319,MATCH($B47,Resultado!$N:$N,0),MATCH(S$1,Resultado!#REF!,0))</f>
        <v>#REF!</v>
      </c>
      <c r="T47" s="10" t="e">
        <f t="array" ref="T47">INDEX(Resultado!$1:$319,MATCH($B47,Resultado!$N:$N,0),MATCH(T$1,Resultado!#REF!,0))</f>
        <v>#REF!</v>
      </c>
      <c r="U47" s="10" t="e">
        <f t="array" ref="U47">INDEX(Resultado!$1:$319,MATCH($B47,Resultado!$N:$N,0),MATCH(U$1,Resultado!#REF!,0))</f>
        <v>#REF!</v>
      </c>
      <c r="V47" s="10" t="e">
        <f t="array" ref="V47">INDEX(Resultado!$1:$319,MATCH($B47,Resultado!$N:$N,0),MATCH(V$1,Resultado!#REF!,0))</f>
        <v>#REF!</v>
      </c>
      <c r="W47" s="10" t="e">
        <f t="array" ref="W47">INDEX(Resultado!$1:$319,MATCH($B47,Resultado!$N:$N,0),MATCH(W$1,Resultado!#REF!,0))</f>
        <v>#REF!</v>
      </c>
      <c r="X47" s="10" t="e">
        <f t="array" ref="X47">INDEX(Resultado!$1:$319,MATCH($B47,Resultado!$N:$N,0),MATCH(X$1,Resultado!#REF!,0))</f>
        <v>#REF!</v>
      </c>
      <c r="Y47" s="10" t="e">
        <f t="array" ref="Y47">INDEX(Resultado!$1:$319,MATCH($B47,Resultado!$N:$N,0),MATCH(Y$1,Resultado!#REF!,0))</f>
        <v>#REF!</v>
      </c>
      <c r="Z47" s="10" t="e">
        <f t="array" ref="Z47">INDEX(Resultado!$1:$319,MATCH($B47,Resultado!$N:$N,0),MATCH(Z$1,Resultado!#REF!,0))</f>
        <v>#REF!</v>
      </c>
      <c r="AA47" s="10" t="e">
        <f t="array" ref="AA47">INDEX(Resultado!$1:$319,MATCH($B47,Resultado!$N:$N,0),MATCH(AA$1,Resultado!#REF!,0))</f>
        <v>#REF!</v>
      </c>
      <c r="AB47" s="2">
        <v>0</v>
      </c>
      <c r="AC47" s="2">
        <v>2</v>
      </c>
      <c r="AD47" s="10" t="e">
        <f t="array" ref="AD47">INDEX(Resultado!$1:$319,MATCH($B47,Resultado!$N:$N,0),MATCH(AD$1,Resultado!#REF!,0))</f>
        <v>#REF!</v>
      </c>
      <c r="AE47" s="10" t="e">
        <f t="array" ref="AE47">INDEX(Resultado!$1:$319,MATCH($B47,Resultado!$N:$N,0),MATCH(AE$1,Resultado!#REF!,0))</f>
        <v>#REF!</v>
      </c>
      <c r="AF47" s="10" t="e">
        <f t="array" ref="AF47">INDEX(Resultado!$1:$319,MATCH($B47,Resultado!$N:$N,0),MATCH(AF$1,Resultado!#REF!,0))</f>
        <v>#REF!</v>
      </c>
      <c r="AG47" s="10" t="e">
        <f t="array" ref="AG47">INDEX(Resultado!$1:$319,MATCH($B47,Resultado!$N:$N,0),MATCH(AG$1,Resultado!#REF!,0))</f>
        <v>#REF!</v>
      </c>
      <c r="AH47" s="10" t="e">
        <f t="array" ref="AH47">INDEX(Resultado!$1:$319,MATCH($B47,Resultado!$N:$N,0),MATCH(AH$1,Resultado!#REF!,0))</f>
        <v>#REF!</v>
      </c>
      <c r="AI47" s="10" t="e">
        <f t="array" ref="AI47">INDEX(Resultado!$1:$319,MATCH($B47,Resultado!$N:$N,0),MATCH(AI$1,Resultado!#REF!,0))</f>
        <v>#REF!</v>
      </c>
      <c r="AJ47" s="10" t="e">
        <f t="array" ref="AJ47">INDEX(Resultado!$1:$319,MATCH($B47,Resultado!$N:$N,0),MATCH(AJ$1,Resultado!#REF!,0))</f>
        <v>#REF!</v>
      </c>
      <c r="AK47" s="10" t="e">
        <f t="array" ref="AK47">INDEX(Resultado!$1:$319,MATCH($B47,Resultado!$N:$N,0),MATCH(AK$1,Resultado!#REF!,0))</f>
        <v>#REF!</v>
      </c>
      <c r="AL47" s="2">
        <v>0</v>
      </c>
      <c r="AM47" s="2">
        <v>2</v>
      </c>
      <c r="AN47" s="10" t="e">
        <f t="array" ref="AN47">INDEX(Resultado!$1:$319,MATCH($B47,Resultado!$N:$N,0),MATCH(AN$1,Resultado!#REF!,0))</f>
        <v>#REF!</v>
      </c>
      <c r="AO47" s="10" t="e">
        <f t="array" ref="AO47">INDEX(Resultado!$1:$319,MATCH($B47,Resultado!$N:$N,0),MATCH(AO$1,Resultado!#REF!,0))</f>
        <v>#REF!</v>
      </c>
      <c r="AP47" s="10" t="e">
        <f t="array" ref="AP47">INDEX(Resultado!$1:$319,MATCH($B47,Resultado!$N:$N,0),MATCH(AP$1,Resultado!#REF!,0))</f>
        <v>#REF!</v>
      </c>
      <c r="AQ47" s="10" t="e">
        <f t="array" ref="AQ47">INDEX(Resultado!$1:$319,MATCH($B47,Resultado!$N:$N,0),MATCH(AQ$1,Resultado!#REF!,0))</f>
        <v>#REF!</v>
      </c>
      <c r="AR47" s="10" t="e">
        <f t="array" ref="AR47">INDEX(Resultado!$1:$319,MATCH($B47,Resultado!$N:$N,0),MATCH(AR$1,Resultado!#REF!,0))</f>
        <v>#REF!</v>
      </c>
      <c r="AS47" s="2">
        <v>2</v>
      </c>
      <c r="AT47" s="10" t="e">
        <f t="array" ref="AT47">INDEX(Resultado!$1:$319,MATCH($B47,Resultado!$N:$N,0),MATCH(AT$1,Resultado!#REF!,0))</f>
        <v>#REF!</v>
      </c>
      <c r="AU47" s="10" t="e">
        <f t="array" ref="AU47">INDEX(Resultado!$1:$319,MATCH($B47,Resultado!$N:$N,0),MATCH(AU$1,Resultado!#REF!,0))</f>
        <v>#REF!</v>
      </c>
      <c r="AV47" s="10" t="e">
        <f t="array" ref="AV47">INDEX(Resultado!$1:$319,MATCH($B47,Resultado!$N:$N,0),MATCH(AV$1,Resultado!#REF!,0))</f>
        <v>#REF!</v>
      </c>
      <c r="AW47" s="10" t="e">
        <f t="array" ref="AW47">INDEX(Resultado!$1:$319,MATCH($B47,Resultado!$N:$N,0),MATCH(AW$1,Resultado!#REF!,0))</f>
        <v>#REF!</v>
      </c>
      <c r="AX47" s="10" t="e">
        <f t="array" ref="AX47">INDEX(Resultado!$1:$319,MATCH($B47,Resultado!$N:$N,0),MATCH(AX$1,Resultado!#REF!,0))</f>
        <v>#REF!</v>
      </c>
      <c r="AY47" s="10" t="e">
        <f t="array" ref="AY47">INDEX(Resultado!$1:$319,MATCH($B47,Resultado!$N:$N,0),MATCH(AY$1,Resultado!#REF!,0))</f>
        <v>#REF!</v>
      </c>
      <c r="AZ47" s="10" t="e">
        <f t="array" ref="AZ47">INDEX(Resultado!$1:$319,MATCH($B47,Resultado!$N:$N,0),MATCH(AZ$1,Resultado!#REF!,0))</f>
        <v>#REF!</v>
      </c>
      <c r="BA47" s="10" t="e">
        <f t="array" ref="BA47">INDEX(Resultado!$1:$319,MATCH($B47,Resultado!$N:$N,0),MATCH(BA$1,Resultado!#REF!,0))</f>
        <v>#REF!</v>
      </c>
      <c r="BB47" s="10" t="e">
        <f t="array" ref="BB47">INDEX(Resultado!$1:$319,MATCH($B47,Resultado!$N:$N,0),MATCH(BB$1,Resultado!#REF!,0))</f>
        <v>#REF!</v>
      </c>
      <c r="BC47" s="10" t="e">
        <f t="array" ref="BC47">INDEX(Resultado!$1:$319,MATCH($B47,Resultado!$N:$N,0),MATCH(BC$1,Resultado!#REF!,0))</f>
        <v>#REF!</v>
      </c>
      <c r="BD47" s="10" t="e">
        <f t="array" ref="BD47">INDEX(Resultado!$1:$319,MATCH($B47,Resultado!$N:$N,0),MATCH(BD$1,Resultado!#REF!,0))</f>
        <v>#REF!</v>
      </c>
      <c r="BE47" s="10" t="e">
        <f t="array" ref="BE47">INDEX(Resultado!$1:$319,MATCH($B47,Resultado!$N:$N,0),MATCH(BE$1,Resultado!#REF!,0))</f>
        <v>#REF!</v>
      </c>
      <c r="BF47" s="10" t="e">
        <f t="array" ref="BF47">INDEX(Resultado!$1:$319,MATCH($B47,Resultado!$N:$N,0),MATCH(BF$1,Resultado!#REF!,0))</f>
        <v>#REF!</v>
      </c>
      <c r="BG47" s="10" t="e">
        <f t="array" ref="BG47">INDEX(Resultado!$1:$319,MATCH($B47,Resultado!$N:$N,0),MATCH(BG$1,Resultado!#REF!,0))</f>
        <v>#REF!</v>
      </c>
      <c r="BH47" s="10" t="e">
        <f t="array" ref="BH47">INDEX(Resultado!$1:$319,MATCH($B47,Resultado!$N:$N,0),MATCH(BH$1,Resultado!#REF!,0))</f>
        <v>#REF!</v>
      </c>
      <c r="BI47" s="10" t="e">
        <f t="array" ref="BI47">INDEX(Resultado!$1:$319,MATCH($B47,Resultado!$N:$N,0),MATCH(BI$1,Resultado!#REF!,0))</f>
        <v>#REF!</v>
      </c>
    </row>
    <row r="48" spans="1:61" ht="13" x14ac:dyDescent="0.15">
      <c r="A48" s="2">
        <v>51787258831</v>
      </c>
      <c r="B48" s="2" t="s">
        <v>562</v>
      </c>
      <c r="C48" s="2" t="s">
        <v>561</v>
      </c>
      <c r="D48" s="10" t="e">
        <f t="array" ref="D48">INDEX(Resultado!$1:$319,MATCH($B48,Resultado!$N:$N,0),MATCH(D$1,Resultado!#REF!,0))</f>
        <v>#REF!</v>
      </c>
      <c r="E48" s="2" t="s">
        <v>1837</v>
      </c>
      <c r="F48" s="10" t="e">
        <f t="array" ref="F48">INDEX(Resultado!$1:$319,MATCH($B48,Resultado!$N:$N,0),MATCH(F$1,Resultado!#REF!,0))</f>
        <v>#REF!</v>
      </c>
      <c r="G48" s="10" t="e">
        <f t="array" ref="G48">INDEX(Resultado!$1:$319,MATCH($B48,Resultado!$N:$N,0),MATCH(G$1,Resultado!#REF!,0))</f>
        <v>#REF!</v>
      </c>
      <c r="H48" s="10" t="e">
        <f t="array" ref="H48">INDEX(Resultado!$1:$319,MATCH($B48,Resultado!$N:$N,0),MATCH(H$1,Resultado!#REF!,0))</f>
        <v>#REF!</v>
      </c>
      <c r="I48" s="10" t="e">
        <f t="array" ref="I48">INDEX(Resultado!$1:$319,MATCH($B48,Resultado!$N:$N,0),MATCH(I$1,Resultado!#REF!,0))</f>
        <v>#REF!</v>
      </c>
      <c r="J48" s="10" t="e">
        <f t="array" ref="J48">INDEX(Resultado!$1:$319,MATCH($B48,Resultado!$N:$N,0),MATCH(J$1,Resultado!#REF!,0))</f>
        <v>#REF!</v>
      </c>
      <c r="K48" s="10" t="e">
        <f t="array" ref="K48">INDEX(Resultado!$1:$319,MATCH($B48,Resultado!$N:$N,0),MATCH(K$1,Resultado!#REF!,0))</f>
        <v>#REF!</v>
      </c>
      <c r="L48" s="10" t="e">
        <f t="array" ref="L48">INDEX(Resultado!$1:$319,MATCH($B48,Resultado!$N:$N,0),MATCH(L$1,Resultado!#REF!,0))</f>
        <v>#REF!</v>
      </c>
      <c r="M48" s="10" t="e">
        <f t="array" ref="M48">INDEX(Resultado!$1:$319,MATCH($B48,Resultado!$N:$N,0),MATCH(M$1,Resultado!#REF!,0))</f>
        <v>#REF!</v>
      </c>
      <c r="N48" s="10" t="e">
        <f t="array" ref="N48">INDEX(Resultado!$1:$319,MATCH($B48,Resultado!$N:$N,0),MATCH(N$1,Resultado!#REF!,0))</f>
        <v>#REF!</v>
      </c>
      <c r="O48" s="10" t="e">
        <f t="array" ref="O48">INDEX(Resultado!$1:$319,MATCH($B48,Resultado!$N:$N,0),MATCH(O$1,Resultado!#REF!,0))</f>
        <v>#REF!</v>
      </c>
      <c r="P48" s="10" t="e">
        <f t="array" ref="P48">INDEX(Resultado!$1:$319,MATCH($B48,Resultado!$N:$N,0),MATCH(P$1,Resultado!#REF!,0))</f>
        <v>#REF!</v>
      </c>
      <c r="Q48" s="10" t="e">
        <f t="array" ref="Q48">INDEX(Resultado!$1:$319,MATCH($B48,Resultado!$N:$N,0),MATCH(Q$1,Resultado!#REF!,0))</f>
        <v>#REF!</v>
      </c>
      <c r="R48" s="10" t="e">
        <f t="array" ref="R48">INDEX(Resultado!$1:$319,MATCH($B48,Resultado!$N:$N,0),MATCH(R$1,Resultado!#REF!,0))</f>
        <v>#REF!</v>
      </c>
      <c r="S48" s="10" t="e">
        <f t="array" ref="S48">INDEX(Resultado!$1:$319,MATCH($B48,Resultado!$N:$N,0),MATCH(S$1,Resultado!#REF!,0))</f>
        <v>#REF!</v>
      </c>
      <c r="T48" s="10" t="e">
        <f t="array" ref="T48">INDEX(Resultado!$1:$319,MATCH($B48,Resultado!$N:$N,0),MATCH(T$1,Resultado!#REF!,0))</f>
        <v>#REF!</v>
      </c>
      <c r="U48" s="10" t="e">
        <f t="array" ref="U48">INDEX(Resultado!$1:$319,MATCH($B48,Resultado!$N:$N,0),MATCH(U$1,Resultado!#REF!,0))</f>
        <v>#REF!</v>
      </c>
      <c r="V48" s="10" t="e">
        <f t="array" ref="V48">INDEX(Resultado!$1:$319,MATCH($B48,Resultado!$N:$N,0),MATCH(V$1,Resultado!#REF!,0))</f>
        <v>#REF!</v>
      </c>
      <c r="W48" s="10" t="e">
        <f t="array" ref="W48">INDEX(Resultado!$1:$319,MATCH($B48,Resultado!$N:$N,0),MATCH(W$1,Resultado!#REF!,0))</f>
        <v>#REF!</v>
      </c>
      <c r="X48" s="10" t="e">
        <f t="array" ref="X48">INDEX(Resultado!$1:$319,MATCH($B48,Resultado!$N:$N,0),MATCH(X$1,Resultado!#REF!,0))</f>
        <v>#REF!</v>
      </c>
      <c r="Y48" s="10" t="e">
        <f t="array" ref="Y48">INDEX(Resultado!$1:$319,MATCH($B48,Resultado!$N:$N,0),MATCH(Y$1,Resultado!#REF!,0))</f>
        <v>#REF!</v>
      </c>
      <c r="Z48" s="10" t="e">
        <f t="array" ref="Z48">INDEX(Resultado!$1:$319,MATCH($B48,Resultado!$N:$N,0),MATCH(Z$1,Resultado!#REF!,0))</f>
        <v>#REF!</v>
      </c>
      <c r="AA48" s="10" t="e">
        <f t="array" ref="AA48">INDEX(Resultado!$1:$319,MATCH($B48,Resultado!$N:$N,0),MATCH(AA$1,Resultado!#REF!,0))</f>
        <v>#REF!</v>
      </c>
      <c r="AB48" s="2">
        <v>0</v>
      </c>
      <c r="AC48" s="2">
        <v>2</v>
      </c>
      <c r="AD48" s="10" t="e">
        <f t="array" ref="AD48">INDEX(Resultado!$1:$319,MATCH($B48,Resultado!$N:$N,0),MATCH(AD$1,Resultado!#REF!,0))</f>
        <v>#REF!</v>
      </c>
      <c r="AE48" s="10" t="e">
        <f t="array" ref="AE48">INDEX(Resultado!$1:$319,MATCH($B48,Resultado!$N:$N,0),MATCH(AE$1,Resultado!#REF!,0))</f>
        <v>#REF!</v>
      </c>
      <c r="AF48" s="10" t="e">
        <f t="array" ref="AF48">INDEX(Resultado!$1:$319,MATCH($B48,Resultado!$N:$N,0),MATCH(AF$1,Resultado!#REF!,0))</f>
        <v>#REF!</v>
      </c>
      <c r="AG48" s="10" t="e">
        <f t="array" ref="AG48">INDEX(Resultado!$1:$319,MATCH($B48,Resultado!$N:$N,0),MATCH(AG$1,Resultado!#REF!,0))</f>
        <v>#REF!</v>
      </c>
      <c r="AH48" s="10" t="e">
        <f t="array" ref="AH48">INDEX(Resultado!$1:$319,MATCH($B48,Resultado!$N:$N,0),MATCH(AH$1,Resultado!#REF!,0))</f>
        <v>#REF!</v>
      </c>
      <c r="AI48" s="10" t="e">
        <f t="array" ref="AI48">INDEX(Resultado!$1:$319,MATCH($B48,Resultado!$N:$N,0),MATCH(AI$1,Resultado!#REF!,0))</f>
        <v>#REF!</v>
      </c>
      <c r="AJ48" s="10" t="e">
        <f t="array" ref="AJ48">INDEX(Resultado!$1:$319,MATCH($B48,Resultado!$N:$N,0),MATCH(AJ$1,Resultado!#REF!,0))</f>
        <v>#REF!</v>
      </c>
      <c r="AK48" s="10" t="e">
        <f t="array" ref="AK48">INDEX(Resultado!$1:$319,MATCH($B48,Resultado!$N:$N,0),MATCH(AK$1,Resultado!#REF!,0))</f>
        <v>#REF!</v>
      </c>
      <c r="AL48" s="2">
        <v>0</v>
      </c>
      <c r="AM48" s="2">
        <v>2</v>
      </c>
      <c r="AN48" s="10" t="e">
        <f t="array" ref="AN48">INDEX(Resultado!$1:$319,MATCH($B48,Resultado!$N:$N,0),MATCH(AN$1,Resultado!#REF!,0))</f>
        <v>#REF!</v>
      </c>
      <c r="AO48" s="10" t="e">
        <f t="array" ref="AO48">INDEX(Resultado!$1:$319,MATCH($B48,Resultado!$N:$N,0),MATCH(AO$1,Resultado!#REF!,0))</f>
        <v>#REF!</v>
      </c>
      <c r="AP48" s="10" t="e">
        <f t="array" ref="AP48">INDEX(Resultado!$1:$319,MATCH($B48,Resultado!$N:$N,0),MATCH(AP$1,Resultado!#REF!,0))</f>
        <v>#REF!</v>
      </c>
      <c r="AQ48" s="10" t="e">
        <f t="array" ref="AQ48">INDEX(Resultado!$1:$319,MATCH($B48,Resultado!$N:$N,0),MATCH(AQ$1,Resultado!#REF!,0))</f>
        <v>#REF!</v>
      </c>
      <c r="AR48" s="10" t="e">
        <f t="array" ref="AR48">INDEX(Resultado!$1:$319,MATCH($B48,Resultado!$N:$N,0),MATCH(AR$1,Resultado!#REF!,0))</f>
        <v>#REF!</v>
      </c>
      <c r="AS48" s="2">
        <v>2</v>
      </c>
      <c r="AT48" s="10" t="e">
        <f t="array" ref="AT48">INDEX(Resultado!$1:$319,MATCH($B48,Resultado!$N:$N,0),MATCH(AT$1,Resultado!#REF!,0))</f>
        <v>#REF!</v>
      </c>
      <c r="AU48" s="10" t="e">
        <f t="array" ref="AU48">INDEX(Resultado!$1:$319,MATCH($B48,Resultado!$N:$N,0),MATCH(AU$1,Resultado!#REF!,0))</f>
        <v>#REF!</v>
      </c>
      <c r="AV48" s="10" t="e">
        <f t="array" ref="AV48">INDEX(Resultado!$1:$319,MATCH($B48,Resultado!$N:$N,0),MATCH(AV$1,Resultado!#REF!,0))</f>
        <v>#REF!</v>
      </c>
      <c r="AW48" s="10" t="e">
        <f t="array" ref="AW48">INDEX(Resultado!$1:$319,MATCH($B48,Resultado!$N:$N,0),MATCH(AW$1,Resultado!#REF!,0))</f>
        <v>#REF!</v>
      </c>
      <c r="AX48" s="10" t="e">
        <f t="array" ref="AX48">INDEX(Resultado!$1:$319,MATCH($B48,Resultado!$N:$N,0),MATCH(AX$1,Resultado!#REF!,0))</f>
        <v>#REF!</v>
      </c>
      <c r="AY48" s="10" t="e">
        <f t="array" ref="AY48">INDEX(Resultado!$1:$319,MATCH($B48,Resultado!$N:$N,0),MATCH(AY$1,Resultado!#REF!,0))</f>
        <v>#REF!</v>
      </c>
      <c r="AZ48" s="10" t="e">
        <f t="array" ref="AZ48">INDEX(Resultado!$1:$319,MATCH($B48,Resultado!$N:$N,0),MATCH(AZ$1,Resultado!#REF!,0))</f>
        <v>#REF!</v>
      </c>
      <c r="BA48" s="10" t="e">
        <f t="array" ref="BA48">INDEX(Resultado!$1:$319,MATCH($B48,Resultado!$N:$N,0),MATCH(BA$1,Resultado!#REF!,0))</f>
        <v>#REF!</v>
      </c>
      <c r="BB48" s="10" t="e">
        <f t="array" ref="BB48">INDEX(Resultado!$1:$319,MATCH($B48,Resultado!$N:$N,0),MATCH(BB$1,Resultado!#REF!,0))</f>
        <v>#REF!</v>
      </c>
      <c r="BC48" s="10" t="e">
        <f t="array" ref="BC48">INDEX(Resultado!$1:$319,MATCH($B48,Resultado!$N:$N,0),MATCH(BC$1,Resultado!#REF!,0))</f>
        <v>#REF!</v>
      </c>
      <c r="BD48" s="10" t="e">
        <f t="array" ref="BD48">INDEX(Resultado!$1:$319,MATCH($B48,Resultado!$N:$N,0),MATCH(BD$1,Resultado!#REF!,0))</f>
        <v>#REF!</v>
      </c>
      <c r="BE48" s="10" t="e">
        <f t="array" ref="BE48">INDEX(Resultado!$1:$319,MATCH($B48,Resultado!$N:$N,0),MATCH(BE$1,Resultado!#REF!,0))</f>
        <v>#REF!</v>
      </c>
      <c r="BF48" s="10" t="e">
        <f t="array" ref="BF48">INDEX(Resultado!$1:$319,MATCH($B48,Resultado!$N:$N,0),MATCH(BF$1,Resultado!#REF!,0))</f>
        <v>#REF!</v>
      </c>
      <c r="BG48" s="10" t="e">
        <f t="array" ref="BG48">INDEX(Resultado!$1:$319,MATCH($B48,Resultado!$N:$N,0),MATCH(BG$1,Resultado!#REF!,0))</f>
        <v>#REF!</v>
      </c>
      <c r="BH48" s="10" t="e">
        <f t="array" ref="BH48">INDEX(Resultado!$1:$319,MATCH($B48,Resultado!$N:$N,0),MATCH(BH$1,Resultado!#REF!,0))</f>
        <v>#REF!</v>
      </c>
      <c r="BI48" s="10" t="e">
        <f t="array" ref="BI48">INDEX(Resultado!$1:$319,MATCH($B48,Resultado!$N:$N,0),MATCH(BI$1,Resultado!#REF!,0))</f>
        <v>#REF!</v>
      </c>
    </row>
    <row r="49" spans="1:61" ht="13" x14ac:dyDescent="0.15">
      <c r="A49" s="2">
        <v>49394115838</v>
      </c>
      <c r="B49" s="2" t="s">
        <v>568</v>
      </c>
      <c r="C49" s="2" t="s">
        <v>567</v>
      </c>
      <c r="D49" s="10" t="e">
        <f t="array" ref="D49">INDEX(Resultado!$1:$319,MATCH($B49,Resultado!$N:$N,0),MATCH(D$1,Resultado!#REF!,0))</f>
        <v>#REF!</v>
      </c>
      <c r="E49" s="2" t="s">
        <v>1837</v>
      </c>
      <c r="F49" s="10" t="e">
        <f t="array" ref="F49">INDEX(Resultado!$1:$319,MATCH($B49,Resultado!$N:$N,0),MATCH(F$1,Resultado!#REF!,0))</f>
        <v>#REF!</v>
      </c>
      <c r="G49" s="10" t="e">
        <f t="array" ref="G49">INDEX(Resultado!$1:$319,MATCH($B49,Resultado!$N:$N,0),MATCH(G$1,Resultado!#REF!,0))</f>
        <v>#REF!</v>
      </c>
      <c r="H49" s="10" t="e">
        <f t="array" ref="H49">INDEX(Resultado!$1:$319,MATCH($B49,Resultado!$N:$N,0),MATCH(H$1,Resultado!#REF!,0))</f>
        <v>#REF!</v>
      </c>
      <c r="I49" s="10" t="e">
        <f t="array" ref="I49">INDEX(Resultado!$1:$319,MATCH($B49,Resultado!$N:$N,0),MATCH(I$1,Resultado!#REF!,0))</f>
        <v>#REF!</v>
      </c>
      <c r="J49" s="10" t="e">
        <f t="array" ref="J49">INDEX(Resultado!$1:$319,MATCH($B49,Resultado!$N:$N,0),MATCH(J$1,Resultado!#REF!,0))</f>
        <v>#REF!</v>
      </c>
      <c r="K49" s="10" t="e">
        <f t="array" ref="K49">INDEX(Resultado!$1:$319,MATCH($B49,Resultado!$N:$N,0),MATCH(K$1,Resultado!#REF!,0))</f>
        <v>#REF!</v>
      </c>
      <c r="L49" s="10" t="e">
        <f t="array" ref="L49">INDEX(Resultado!$1:$319,MATCH($B49,Resultado!$N:$N,0),MATCH(L$1,Resultado!#REF!,0))</f>
        <v>#REF!</v>
      </c>
      <c r="M49" s="10" t="e">
        <f t="array" ref="M49">INDEX(Resultado!$1:$319,MATCH($B49,Resultado!$N:$N,0),MATCH(M$1,Resultado!#REF!,0))</f>
        <v>#REF!</v>
      </c>
      <c r="N49" s="10" t="e">
        <f t="array" ref="N49">INDEX(Resultado!$1:$319,MATCH($B49,Resultado!$N:$N,0),MATCH(N$1,Resultado!#REF!,0))</f>
        <v>#REF!</v>
      </c>
      <c r="O49" s="10" t="e">
        <f t="array" ref="O49">INDEX(Resultado!$1:$319,MATCH($B49,Resultado!$N:$N,0),MATCH(O$1,Resultado!#REF!,0))</f>
        <v>#REF!</v>
      </c>
      <c r="P49" s="10" t="e">
        <f t="array" ref="P49">INDEX(Resultado!$1:$319,MATCH($B49,Resultado!$N:$N,0),MATCH(P$1,Resultado!#REF!,0))</f>
        <v>#REF!</v>
      </c>
      <c r="Q49" s="10" t="e">
        <f t="array" ref="Q49">INDEX(Resultado!$1:$319,MATCH($B49,Resultado!$N:$N,0),MATCH(Q$1,Resultado!#REF!,0))</f>
        <v>#REF!</v>
      </c>
      <c r="R49" s="10" t="e">
        <f t="array" ref="R49">INDEX(Resultado!$1:$319,MATCH($B49,Resultado!$N:$N,0),MATCH(R$1,Resultado!#REF!,0))</f>
        <v>#REF!</v>
      </c>
      <c r="S49" s="10" t="e">
        <f t="array" ref="S49">INDEX(Resultado!$1:$319,MATCH($B49,Resultado!$N:$N,0),MATCH(S$1,Resultado!#REF!,0))</f>
        <v>#REF!</v>
      </c>
      <c r="T49" s="10" t="e">
        <f t="array" ref="T49">INDEX(Resultado!$1:$319,MATCH($B49,Resultado!$N:$N,0),MATCH(T$1,Resultado!#REF!,0))</f>
        <v>#REF!</v>
      </c>
      <c r="U49" s="10" t="e">
        <f t="array" ref="U49">INDEX(Resultado!$1:$319,MATCH($B49,Resultado!$N:$N,0),MATCH(U$1,Resultado!#REF!,0))</f>
        <v>#REF!</v>
      </c>
      <c r="V49" s="10" t="e">
        <f t="array" ref="V49">INDEX(Resultado!$1:$319,MATCH($B49,Resultado!$N:$N,0),MATCH(V$1,Resultado!#REF!,0))</f>
        <v>#REF!</v>
      </c>
      <c r="W49" s="10" t="e">
        <f t="array" ref="W49">INDEX(Resultado!$1:$319,MATCH($B49,Resultado!$N:$N,0),MATCH(W$1,Resultado!#REF!,0))</f>
        <v>#REF!</v>
      </c>
      <c r="X49" s="10" t="e">
        <f t="array" ref="X49">INDEX(Resultado!$1:$319,MATCH($B49,Resultado!$N:$N,0),MATCH(X$1,Resultado!#REF!,0))</f>
        <v>#REF!</v>
      </c>
      <c r="Y49" s="10" t="e">
        <f t="array" ref="Y49">INDEX(Resultado!$1:$319,MATCH($B49,Resultado!$N:$N,0),MATCH(Y$1,Resultado!#REF!,0))</f>
        <v>#REF!</v>
      </c>
      <c r="Z49" s="10" t="e">
        <f t="array" ref="Z49">INDEX(Resultado!$1:$319,MATCH($B49,Resultado!$N:$N,0),MATCH(Z$1,Resultado!#REF!,0))</f>
        <v>#REF!</v>
      </c>
      <c r="AA49" s="10" t="e">
        <f t="array" ref="AA49">INDEX(Resultado!$1:$319,MATCH($B49,Resultado!$N:$N,0),MATCH(AA$1,Resultado!#REF!,0))</f>
        <v>#REF!</v>
      </c>
      <c r="AB49" s="2">
        <v>0</v>
      </c>
      <c r="AC49" s="2">
        <v>2</v>
      </c>
      <c r="AD49" s="10" t="e">
        <f t="array" ref="AD49">INDEX(Resultado!$1:$319,MATCH($B49,Resultado!$N:$N,0),MATCH(AD$1,Resultado!#REF!,0))</f>
        <v>#REF!</v>
      </c>
      <c r="AE49" s="10" t="e">
        <f t="array" ref="AE49">INDEX(Resultado!$1:$319,MATCH($B49,Resultado!$N:$N,0),MATCH(AE$1,Resultado!#REF!,0))</f>
        <v>#REF!</v>
      </c>
      <c r="AF49" s="10" t="e">
        <f t="array" ref="AF49">INDEX(Resultado!$1:$319,MATCH($B49,Resultado!$N:$N,0),MATCH(AF$1,Resultado!#REF!,0))</f>
        <v>#REF!</v>
      </c>
      <c r="AG49" s="10" t="e">
        <f t="array" ref="AG49">INDEX(Resultado!$1:$319,MATCH($B49,Resultado!$N:$N,0),MATCH(AG$1,Resultado!#REF!,0))</f>
        <v>#REF!</v>
      </c>
      <c r="AH49" s="10" t="e">
        <f t="array" ref="AH49">INDEX(Resultado!$1:$319,MATCH($B49,Resultado!$N:$N,0),MATCH(AH$1,Resultado!#REF!,0))</f>
        <v>#REF!</v>
      </c>
      <c r="AI49" s="10" t="e">
        <f t="array" ref="AI49">INDEX(Resultado!$1:$319,MATCH($B49,Resultado!$N:$N,0),MATCH(AI$1,Resultado!#REF!,0))</f>
        <v>#REF!</v>
      </c>
      <c r="AJ49" s="10" t="e">
        <f t="array" ref="AJ49">INDEX(Resultado!$1:$319,MATCH($B49,Resultado!$N:$N,0),MATCH(AJ$1,Resultado!#REF!,0))</f>
        <v>#REF!</v>
      </c>
      <c r="AK49" s="10" t="e">
        <f t="array" ref="AK49">INDEX(Resultado!$1:$319,MATCH($B49,Resultado!$N:$N,0),MATCH(AK$1,Resultado!#REF!,0))</f>
        <v>#REF!</v>
      </c>
      <c r="AL49" s="2">
        <v>0</v>
      </c>
      <c r="AM49" s="2">
        <v>2</v>
      </c>
      <c r="AN49" s="10" t="e">
        <f t="array" ref="AN49">INDEX(Resultado!$1:$319,MATCH($B49,Resultado!$N:$N,0),MATCH(AN$1,Resultado!#REF!,0))</f>
        <v>#REF!</v>
      </c>
      <c r="AO49" s="10" t="e">
        <f t="array" ref="AO49">INDEX(Resultado!$1:$319,MATCH($B49,Resultado!$N:$N,0),MATCH(AO$1,Resultado!#REF!,0))</f>
        <v>#REF!</v>
      </c>
      <c r="AP49" s="10" t="e">
        <f t="array" ref="AP49">INDEX(Resultado!$1:$319,MATCH($B49,Resultado!$N:$N,0),MATCH(AP$1,Resultado!#REF!,0))</f>
        <v>#REF!</v>
      </c>
      <c r="AQ49" s="10" t="e">
        <f t="array" ref="AQ49">INDEX(Resultado!$1:$319,MATCH($B49,Resultado!$N:$N,0),MATCH(AQ$1,Resultado!#REF!,0))</f>
        <v>#REF!</v>
      </c>
      <c r="AR49" s="10" t="e">
        <f t="array" ref="AR49">INDEX(Resultado!$1:$319,MATCH($B49,Resultado!$N:$N,0),MATCH(AR$1,Resultado!#REF!,0))</f>
        <v>#REF!</v>
      </c>
      <c r="AS49" s="2">
        <v>2</v>
      </c>
      <c r="AT49" s="10" t="e">
        <f t="array" ref="AT49">INDEX(Resultado!$1:$319,MATCH($B49,Resultado!$N:$N,0),MATCH(AT$1,Resultado!#REF!,0))</f>
        <v>#REF!</v>
      </c>
      <c r="AU49" s="10" t="e">
        <f t="array" ref="AU49">INDEX(Resultado!$1:$319,MATCH($B49,Resultado!$N:$N,0),MATCH(AU$1,Resultado!#REF!,0))</f>
        <v>#REF!</v>
      </c>
      <c r="AV49" s="10" t="e">
        <f t="array" ref="AV49">INDEX(Resultado!$1:$319,MATCH($B49,Resultado!$N:$N,0),MATCH(AV$1,Resultado!#REF!,0))</f>
        <v>#REF!</v>
      </c>
      <c r="AW49" s="10" t="e">
        <f t="array" ref="AW49">INDEX(Resultado!$1:$319,MATCH($B49,Resultado!$N:$N,0),MATCH(AW$1,Resultado!#REF!,0))</f>
        <v>#REF!</v>
      </c>
      <c r="AX49" s="10" t="e">
        <f t="array" ref="AX49">INDEX(Resultado!$1:$319,MATCH($B49,Resultado!$N:$N,0),MATCH(AX$1,Resultado!#REF!,0))</f>
        <v>#REF!</v>
      </c>
      <c r="AY49" s="10" t="e">
        <f t="array" ref="AY49">INDEX(Resultado!$1:$319,MATCH($B49,Resultado!$N:$N,0),MATCH(AY$1,Resultado!#REF!,0))</f>
        <v>#REF!</v>
      </c>
      <c r="AZ49" s="10" t="e">
        <f t="array" ref="AZ49">INDEX(Resultado!$1:$319,MATCH($B49,Resultado!$N:$N,0),MATCH(AZ$1,Resultado!#REF!,0))</f>
        <v>#REF!</v>
      </c>
      <c r="BA49" s="10" t="e">
        <f t="array" ref="BA49">INDEX(Resultado!$1:$319,MATCH($B49,Resultado!$N:$N,0),MATCH(BA$1,Resultado!#REF!,0))</f>
        <v>#REF!</v>
      </c>
      <c r="BB49" s="10" t="e">
        <f t="array" ref="BB49">INDEX(Resultado!$1:$319,MATCH($B49,Resultado!$N:$N,0),MATCH(BB$1,Resultado!#REF!,0))</f>
        <v>#REF!</v>
      </c>
      <c r="BC49" s="10" t="e">
        <f t="array" ref="BC49">INDEX(Resultado!$1:$319,MATCH($B49,Resultado!$N:$N,0),MATCH(BC$1,Resultado!#REF!,0))</f>
        <v>#REF!</v>
      </c>
      <c r="BD49" s="10" t="e">
        <f t="array" ref="BD49">INDEX(Resultado!$1:$319,MATCH($B49,Resultado!$N:$N,0),MATCH(BD$1,Resultado!#REF!,0))</f>
        <v>#REF!</v>
      </c>
      <c r="BE49" s="10" t="e">
        <f t="array" ref="BE49">INDEX(Resultado!$1:$319,MATCH($B49,Resultado!$N:$N,0),MATCH(BE$1,Resultado!#REF!,0))</f>
        <v>#REF!</v>
      </c>
      <c r="BF49" s="10" t="e">
        <f t="array" ref="BF49">INDEX(Resultado!$1:$319,MATCH($B49,Resultado!$N:$N,0),MATCH(BF$1,Resultado!#REF!,0))</f>
        <v>#REF!</v>
      </c>
      <c r="BG49" s="10" t="e">
        <f t="array" ref="BG49">INDEX(Resultado!$1:$319,MATCH($B49,Resultado!$N:$N,0),MATCH(BG$1,Resultado!#REF!,0))</f>
        <v>#REF!</v>
      </c>
      <c r="BH49" s="10" t="e">
        <f t="array" ref="BH49">INDEX(Resultado!$1:$319,MATCH($B49,Resultado!$N:$N,0),MATCH(BH$1,Resultado!#REF!,0))</f>
        <v>#REF!</v>
      </c>
      <c r="BI49" s="10" t="e">
        <f t="array" ref="BI49">INDEX(Resultado!$1:$319,MATCH($B49,Resultado!$N:$N,0),MATCH(BI$1,Resultado!#REF!,0))</f>
        <v>#REF!</v>
      </c>
    </row>
    <row r="50" spans="1:61" ht="13" x14ac:dyDescent="0.15">
      <c r="A50" s="2">
        <v>31591117844</v>
      </c>
      <c r="B50" s="2" t="s">
        <v>574</v>
      </c>
      <c r="C50" s="2" t="s">
        <v>573</v>
      </c>
      <c r="D50" s="10" t="e">
        <f t="array" ref="D50">INDEX(Resultado!$1:$319,MATCH($B50,Resultado!$N:$N,0),MATCH(D$1,Resultado!#REF!,0))</f>
        <v>#REF!</v>
      </c>
      <c r="E50" s="2" t="s">
        <v>1837</v>
      </c>
      <c r="F50" s="10" t="e">
        <f t="array" ref="F50">INDEX(Resultado!$1:$319,MATCH($B50,Resultado!$N:$N,0),MATCH(F$1,Resultado!#REF!,0))</f>
        <v>#REF!</v>
      </c>
      <c r="G50" s="10" t="e">
        <f t="array" ref="G50">INDEX(Resultado!$1:$319,MATCH($B50,Resultado!$N:$N,0),MATCH(G$1,Resultado!#REF!,0))</f>
        <v>#REF!</v>
      </c>
      <c r="H50" s="10" t="e">
        <f t="array" ref="H50">INDEX(Resultado!$1:$319,MATCH($B50,Resultado!$N:$N,0),MATCH(H$1,Resultado!#REF!,0))</f>
        <v>#REF!</v>
      </c>
      <c r="I50" s="10" t="e">
        <f t="array" ref="I50">INDEX(Resultado!$1:$319,MATCH($B50,Resultado!$N:$N,0),MATCH(I$1,Resultado!#REF!,0))</f>
        <v>#REF!</v>
      </c>
      <c r="J50" s="10" t="e">
        <f t="array" ref="J50">INDEX(Resultado!$1:$319,MATCH($B50,Resultado!$N:$N,0),MATCH(J$1,Resultado!#REF!,0))</f>
        <v>#REF!</v>
      </c>
      <c r="K50" s="10" t="e">
        <f t="array" ref="K50">INDEX(Resultado!$1:$319,MATCH($B50,Resultado!$N:$N,0),MATCH(K$1,Resultado!#REF!,0))</f>
        <v>#REF!</v>
      </c>
      <c r="L50" s="10" t="e">
        <f t="array" ref="L50">INDEX(Resultado!$1:$319,MATCH($B50,Resultado!$N:$N,0),MATCH(L$1,Resultado!#REF!,0))</f>
        <v>#REF!</v>
      </c>
      <c r="M50" s="10" t="e">
        <f t="array" ref="M50">INDEX(Resultado!$1:$319,MATCH($B50,Resultado!$N:$N,0),MATCH(M$1,Resultado!#REF!,0))</f>
        <v>#REF!</v>
      </c>
      <c r="N50" s="10" t="e">
        <f t="array" ref="N50">INDEX(Resultado!$1:$319,MATCH($B50,Resultado!$N:$N,0),MATCH(N$1,Resultado!#REF!,0))</f>
        <v>#REF!</v>
      </c>
      <c r="O50" s="10" t="e">
        <f t="array" ref="O50">INDEX(Resultado!$1:$319,MATCH($B50,Resultado!$N:$N,0),MATCH(O$1,Resultado!#REF!,0))</f>
        <v>#REF!</v>
      </c>
      <c r="P50" s="10" t="e">
        <f t="array" ref="P50">INDEX(Resultado!$1:$319,MATCH($B50,Resultado!$N:$N,0),MATCH(P$1,Resultado!#REF!,0))</f>
        <v>#REF!</v>
      </c>
      <c r="Q50" s="10" t="e">
        <f t="array" ref="Q50">INDEX(Resultado!$1:$319,MATCH($B50,Resultado!$N:$N,0),MATCH(Q$1,Resultado!#REF!,0))</f>
        <v>#REF!</v>
      </c>
      <c r="R50" s="10" t="e">
        <f t="array" ref="R50">INDEX(Resultado!$1:$319,MATCH($B50,Resultado!$N:$N,0),MATCH(R$1,Resultado!#REF!,0))</f>
        <v>#REF!</v>
      </c>
      <c r="S50" s="10" t="e">
        <f t="array" ref="S50">INDEX(Resultado!$1:$319,MATCH($B50,Resultado!$N:$N,0),MATCH(S$1,Resultado!#REF!,0))</f>
        <v>#REF!</v>
      </c>
      <c r="T50" s="10" t="e">
        <f t="array" ref="T50">INDEX(Resultado!$1:$319,MATCH($B50,Resultado!$N:$N,0),MATCH(T$1,Resultado!#REF!,0))</f>
        <v>#REF!</v>
      </c>
      <c r="U50" s="10" t="e">
        <f t="array" ref="U50">INDEX(Resultado!$1:$319,MATCH($B50,Resultado!$N:$N,0),MATCH(U$1,Resultado!#REF!,0))</f>
        <v>#REF!</v>
      </c>
      <c r="V50" s="10" t="e">
        <f t="array" ref="V50">INDEX(Resultado!$1:$319,MATCH($B50,Resultado!$N:$N,0),MATCH(V$1,Resultado!#REF!,0))</f>
        <v>#REF!</v>
      </c>
      <c r="W50" s="10" t="e">
        <f t="array" ref="W50">INDEX(Resultado!$1:$319,MATCH($B50,Resultado!$N:$N,0),MATCH(W$1,Resultado!#REF!,0))</f>
        <v>#REF!</v>
      </c>
      <c r="X50" s="10" t="e">
        <f t="array" ref="X50">INDEX(Resultado!$1:$319,MATCH($B50,Resultado!$N:$N,0),MATCH(X$1,Resultado!#REF!,0))</f>
        <v>#REF!</v>
      </c>
      <c r="Y50" s="10" t="e">
        <f t="array" ref="Y50">INDEX(Resultado!$1:$319,MATCH($B50,Resultado!$N:$N,0),MATCH(Y$1,Resultado!#REF!,0))</f>
        <v>#REF!</v>
      </c>
      <c r="Z50" s="10" t="e">
        <f t="array" ref="Z50">INDEX(Resultado!$1:$319,MATCH($B50,Resultado!$N:$N,0),MATCH(Z$1,Resultado!#REF!,0))</f>
        <v>#REF!</v>
      </c>
      <c r="AA50" s="10" t="e">
        <f t="array" ref="AA50">INDEX(Resultado!$1:$319,MATCH($B50,Resultado!$N:$N,0),MATCH(AA$1,Resultado!#REF!,0))</f>
        <v>#REF!</v>
      </c>
      <c r="AB50" s="2">
        <v>0</v>
      </c>
      <c r="AC50" s="2">
        <v>2</v>
      </c>
      <c r="AD50" s="10" t="e">
        <f t="array" ref="AD50">INDEX(Resultado!$1:$319,MATCH($B50,Resultado!$N:$N,0),MATCH(AD$1,Resultado!#REF!,0))</f>
        <v>#REF!</v>
      </c>
      <c r="AE50" s="10" t="e">
        <f t="array" ref="AE50">INDEX(Resultado!$1:$319,MATCH($B50,Resultado!$N:$N,0),MATCH(AE$1,Resultado!#REF!,0))</f>
        <v>#REF!</v>
      </c>
      <c r="AF50" s="10" t="e">
        <f t="array" ref="AF50">INDEX(Resultado!$1:$319,MATCH($B50,Resultado!$N:$N,0),MATCH(AF$1,Resultado!#REF!,0))</f>
        <v>#REF!</v>
      </c>
      <c r="AG50" s="10" t="e">
        <f t="array" ref="AG50">INDEX(Resultado!$1:$319,MATCH($B50,Resultado!$N:$N,0),MATCH(AG$1,Resultado!#REF!,0))</f>
        <v>#REF!</v>
      </c>
      <c r="AH50" s="10" t="e">
        <f t="array" ref="AH50">INDEX(Resultado!$1:$319,MATCH($B50,Resultado!$N:$N,0),MATCH(AH$1,Resultado!#REF!,0))</f>
        <v>#REF!</v>
      </c>
      <c r="AI50" s="10" t="e">
        <f t="array" ref="AI50">INDEX(Resultado!$1:$319,MATCH($B50,Resultado!$N:$N,0),MATCH(AI$1,Resultado!#REF!,0))</f>
        <v>#REF!</v>
      </c>
      <c r="AJ50" s="10" t="e">
        <f t="array" ref="AJ50">INDEX(Resultado!$1:$319,MATCH($B50,Resultado!$N:$N,0),MATCH(AJ$1,Resultado!#REF!,0))</f>
        <v>#REF!</v>
      </c>
      <c r="AK50" s="10" t="e">
        <f t="array" ref="AK50">INDEX(Resultado!$1:$319,MATCH($B50,Resultado!$N:$N,0),MATCH(AK$1,Resultado!#REF!,0))</f>
        <v>#REF!</v>
      </c>
      <c r="AL50" s="2">
        <v>0</v>
      </c>
      <c r="AM50" s="2">
        <v>2</v>
      </c>
      <c r="AN50" s="10" t="e">
        <f t="array" ref="AN50">INDEX(Resultado!$1:$319,MATCH($B50,Resultado!$N:$N,0),MATCH(AN$1,Resultado!#REF!,0))</f>
        <v>#REF!</v>
      </c>
      <c r="AO50" s="10" t="e">
        <f t="array" ref="AO50">INDEX(Resultado!$1:$319,MATCH($B50,Resultado!$N:$N,0),MATCH(AO$1,Resultado!#REF!,0))</f>
        <v>#REF!</v>
      </c>
      <c r="AP50" s="10" t="e">
        <f t="array" ref="AP50">INDEX(Resultado!$1:$319,MATCH($B50,Resultado!$N:$N,0),MATCH(AP$1,Resultado!#REF!,0))</f>
        <v>#REF!</v>
      </c>
      <c r="AQ50" s="10" t="e">
        <f t="array" ref="AQ50">INDEX(Resultado!$1:$319,MATCH($B50,Resultado!$N:$N,0),MATCH(AQ$1,Resultado!#REF!,0))</f>
        <v>#REF!</v>
      </c>
      <c r="AR50" s="10" t="e">
        <f t="array" ref="AR50">INDEX(Resultado!$1:$319,MATCH($B50,Resultado!$N:$N,0),MATCH(AR$1,Resultado!#REF!,0))</f>
        <v>#REF!</v>
      </c>
      <c r="AS50" s="2">
        <v>2</v>
      </c>
      <c r="AT50" s="10" t="e">
        <f t="array" ref="AT50">INDEX(Resultado!$1:$319,MATCH($B50,Resultado!$N:$N,0),MATCH(AT$1,Resultado!#REF!,0))</f>
        <v>#REF!</v>
      </c>
      <c r="AU50" s="10" t="e">
        <f t="array" ref="AU50">INDEX(Resultado!$1:$319,MATCH($B50,Resultado!$N:$N,0),MATCH(AU$1,Resultado!#REF!,0))</f>
        <v>#REF!</v>
      </c>
      <c r="AV50" s="10" t="e">
        <f t="array" ref="AV50">INDEX(Resultado!$1:$319,MATCH($B50,Resultado!$N:$N,0),MATCH(AV$1,Resultado!#REF!,0))</f>
        <v>#REF!</v>
      </c>
      <c r="AW50" s="10" t="e">
        <f t="array" ref="AW50">INDEX(Resultado!$1:$319,MATCH($B50,Resultado!$N:$N,0),MATCH(AW$1,Resultado!#REF!,0))</f>
        <v>#REF!</v>
      </c>
      <c r="AX50" s="10" t="e">
        <f t="array" ref="AX50">INDEX(Resultado!$1:$319,MATCH($B50,Resultado!$N:$N,0),MATCH(AX$1,Resultado!#REF!,0))</f>
        <v>#REF!</v>
      </c>
      <c r="AY50" s="10" t="e">
        <f t="array" ref="AY50">INDEX(Resultado!$1:$319,MATCH($B50,Resultado!$N:$N,0),MATCH(AY$1,Resultado!#REF!,0))</f>
        <v>#REF!</v>
      </c>
      <c r="AZ50" s="10" t="e">
        <f t="array" ref="AZ50">INDEX(Resultado!$1:$319,MATCH($B50,Resultado!$N:$N,0),MATCH(AZ$1,Resultado!#REF!,0))</f>
        <v>#REF!</v>
      </c>
      <c r="BA50" s="10" t="e">
        <f t="array" ref="BA50">INDEX(Resultado!$1:$319,MATCH($B50,Resultado!$N:$N,0),MATCH(BA$1,Resultado!#REF!,0))</f>
        <v>#REF!</v>
      </c>
      <c r="BB50" s="10" t="e">
        <f t="array" ref="BB50">INDEX(Resultado!$1:$319,MATCH($B50,Resultado!$N:$N,0),MATCH(BB$1,Resultado!#REF!,0))</f>
        <v>#REF!</v>
      </c>
      <c r="BC50" s="10" t="e">
        <f t="array" ref="BC50">INDEX(Resultado!$1:$319,MATCH($B50,Resultado!$N:$N,0),MATCH(BC$1,Resultado!#REF!,0))</f>
        <v>#REF!</v>
      </c>
      <c r="BD50" s="10" t="e">
        <f t="array" ref="BD50">INDEX(Resultado!$1:$319,MATCH($B50,Resultado!$N:$N,0),MATCH(BD$1,Resultado!#REF!,0))</f>
        <v>#REF!</v>
      </c>
      <c r="BE50" s="10" t="e">
        <f t="array" ref="BE50">INDEX(Resultado!$1:$319,MATCH($B50,Resultado!$N:$N,0),MATCH(BE$1,Resultado!#REF!,0))</f>
        <v>#REF!</v>
      </c>
      <c r="BF50" s="10" t="e">
        <f t="array" ref="BF50">INDEX(Resultado!$1:$319,MATCH($B50,Resultado!$N:$N,0),MATCH(BF$1,Resultado!#REF!,0))</f>
        <v>#REF!</v>
      </c>
      <c r="BG50" s="10" t="e">
        <f t="array" ref="BG50">INDEX(Resultado!$1:$319,MATCH($B50,Resultado!$N:$N,0),MATCH(BG$1,Resultado!#REF!,0))</f>
        <v>#REF!</v>
      </c>
      <c r="BH50" s="10" t="e">
        <f t="array" ref="BH50">INDEX(Resultado!$1:$319,MATCH($B50,Resultado!$N:$N,0),MATCH(BH$1,Resultado!#REF!,0))</f>
        <v>#REF!</v>
      </c>
      <c r="BI50" s="10" t="e">
        <f t="array" ref="BI50">INDEX(Resultado!$1:$319,MATCH($B50,Resultado!$N:$N,0),MATCH(BI$1,Resultado!#REF!,0))</f>
        <v>#REF!</v>
      </c>
    </row>
    <row r="51" spans="1:61" ht="13" x14ac:dyDescent="0.15">
      <c r="A51" s="8" t="s">
        <v>584</v>
      </c>
      <c r="B51" s="2" t="s">
        <v>583</v>
      </c>
      <c r="C51" s="2" t="s">
        <v>582</v>
      </c>
      <c r="D51" s="10" t="e">
        <f t="array" ref="D51">INDEX(Resultado!$1:$319,MATCH($B51,Resultado!$N:$N,0),MATCH(D$1,Resultado!#REF!,0))</f>
        <v>#REF!</v>
      </c>
      <c r="E51" s="2" t="s">
        <v>1837</v>
      </c>
      <c r="F51" s="10" t="e">
        <f t="array" ref="F51">INDEX(Resultado!$1:$319,MATCH($B51,Resultado!$N:$N,0),MATCH(F$1,Resultado!#REF!,0))</f>
        <v>#REF!</v>
      </c>
      <c r="G51" s="10" t="e">
        <f t="array" ref="G51">INDEX(Resultado!$1:$319,MATCH($B51,Resultado!$N:$N,0),MATCH(G$1,Resultado!#REF!,0))</f>
        <v>#REF!</v>
      </c>
      <c r="H51" s="10" t="e">
        <f t="array" ref="H51">INDEX(Resultado!$1:$319,MATCH($B51,Resultado!$N:$N,0),MATCH(H$1,Resultado!#REF!,0))</f>
        <v>#REF!</v>
      </c>
      <c r="I51" s="10" t="e">
        <f t="array" ref="I51">INDEX(Resultado!$1:$319,MATCH($B51,Resultado!$N:$N,0),MATCH(I$1,Resultado!#REF!,0))</f>
        <v>#REF!</v>
      </c>
      <c r="J51" s="10" t="e">
        <f t="array" ref="J51">INDEX(Resultado!$1:$319,MATCH($B51,Resultado!$N:$N,0),MATCH(J$1,Resultado!#REF!,0))</f>
        <v>#REF!</v>
      </c>
      <c r="K51" s="10" t="e">
        <f t="array" ref="K51">INDEX(Resultado!$1:$319,MATCH($B51,Resultado!$N:$N,0),MATCH(K$1,Resultado!#REF!,0))</f>
        <v>#REF!</v>
      </c>
      <c r="L51" s="10" t="e">
        <f t="array" ref="L51">INDEX(Resultado!$1:$319,MATCH($B51,Resultado!$N:$N,0),MATCH(L$1,Resultado!#REF!,0))</f>
        <v>#REF!</v>
      </c>
      <c r="M51" s="10" t="e">
        <f t="array" ref="M51">INDEX(Resultado!$1:$319,MATCH($B51,Resultado!$N:$N,0),MATCH(M$1,Resultado!#REF!,0))</f>
        <v>#REF!</v>
      </c>
      <c r="N51" s="10" t="e">
        <f t="array" ref="N51">INDEX(Resultado!$1:$319,MATCH($B51,Resultado!$N:$N,0),MATCH(N$1,Resultado!#REF!,0))</f>
        <v>#REF!</v>
      </c>
      <c r="O51" s="10" t="e">
        <f t="array" ref="O51">INDEX(Resultado!$1:$319,MATCH($B51,Resultado!$N:$N,0),MATCH(O$1,Resultado!#REF!,0))</f>
        <v>#REF!</v>
      </c>
      <c r="P51" s="10" t="e">
        <f t="array" ref="P51">INDEX(Resultado!$1:$319,MATCH($B51,Resultado!$N:$N,0),MATCH(P$1,Resultado!#REF!,0))</f>
        <v>#REF!</v>
      </c>
      <c r="Q51" s="10" t="e">
        <f t="array" ref="Q51">INDEX(Resultado!$1:$319,MATCH($B51,Resultado!$N:$N,0),MATCH(Q$1,Resultado!#REF!,0))</f>
        <v>#REF!</v>
      </c>
      <c r="R51" s="10" t="e">
        <f t="array" ref="R51">INDEX(Resultado!$1:$319,MATCH($B51,Resultado!$N:$N,0),MATCH(R$1,Resultado!#REF!,0))</f>
        <v>#REF!</v>
      </c>
      <c r="S51" s="10" t="e">
        <f t="array" ref="S51">INDEX(Resultado!$1:$319,MATCH($B51,Resultado!$N:$N,0),MATCH(S$1,Resultado!#REF!,0))</f>
        <v>#REF!</v>
      </c>
      <c r="T51" s="10" t="e">
        <f t="array" ref="T51">INDEX(Resultado!$1:$319,MATCH($B51,Resultado!$N:$N,0),MATCH(T$1,Resultado!#REF!,0))</f>
        <v>#REF!</v>
      </c>
      <c r="U51" s="10" t="e">
        <f t="array" ref="U51">INDEX(Resultado!$1:$319,MATCH($B51,Resultado!$N:$N,0),MATCH(U$1,Resultado!#REF!,0))</f>
        <v>#REF!</v>
      </c>
      <c r="V51" s="10" t="e">
        <f t="array" ref="V51">INDEX(Resultado!$1:$319,MATCH($B51,Resultado!$N:$N,0),MATCH(V$1,Resultado!#REF!,0))</f>
        <v>#REF!</v>
      </c>
      <c r="W51" s="10" t="e">
        <f t="array" ref="W51">INDEX(Resultado!$1:$319,MATCH($B51,Resultado!$N:$N,0),MATCH(W$1,Resultado!#REF!,0))</f>
        <v>#REF!</v>
      </c>
      <c r="X51" s="10" t="e">
        <f t="array" ref="X51">INDEX(Resultado!$1:$319,MATCH($B51,Resultado!$N:$N,0),MATCH(X$1,Resultado!#REF!,0))</f>
        <v>#REF!</v>
      </c>
      <c r="Y51" s="10" t="e">
        <f t="array" ref="Y51">INDEX(Resultado!$1:$319,MATCH($B51,Resultado!$N:$N,0),MATCH(Y$1,Resultado!#REF!,0))</f>
        <v>#REF!</v>
      </c>
      <c r="Z51" s="10" t="e">
        <f t="array" ref="Z51">INDEX(Resultado!$1:$319,MATCH($B51,Resultado!$N:$N,0),MATCH(Z$1,Resultado!#REF!,0))</f>
        <v>#REF!</v>
      </c>
      <c r="AA51" s="10" t="e">
        <f t="array" ref="AA51">INDEX(Resultado!$1:$319,MATCH($B51,Resultado!$N:$N,0),MATCH(AA$1,Resultado!#REF!,0))</f>
        <v>#REF!</v>
      </c>
      <c r="AB51" s="2">
        <v>0</v>
      </c>
      <c r="AC51" s="2">
        <v>2</v>
      </c>
      <c r="AD51" s="10" t="e">
        <f t="array" ref="AD51">INDEX(Resultado!$1:$319,MATCH($B51,Resultado!$N:$N,0),MATCH(AD$1,Resultado!#REF!,0))</f>
        <v>#REF!</v>
      </c>
      <c r="AE51" s="10" t="e">
        <f t="array" ref="AE51">INDEX(Resultado!$1:$319,MATCH($B51,Resultado!$N:$N,0),MATCH(AE$1,Resultado!#REF!,0))</f>
        <v>#REF!</v>
      </c>
      <c r="AF51" s="10" t="e">
        <f t="array" ref="AF51">INDEX(Resultado!$1:$319,MATCH($B51,Resultado!$N:$N,0),MATCH(AF$1,Resultado!#REF!,0))</f>
        <v>#REF!</v>
      </c>
      <c r="AG51" s="10" t="e">
        <f t="array" ref="AG51">INDEX(Resultado!$1:$319,MATCH($B51,Resultado!$N:$N,0),MATCH(AG$1,Resultado!#REF!,0))</f>
        <v>#REF!</v>
      </c>
      <c r="AH51" s="10" t="e">
        <f t="array" ref="AH51">INDEX(Resultado!$1:$319,MATCH($B51,Resultado!$N:$N,0),MATCH(AH$1,Resultado!#REF!,0))</f>
        <v>#REF!</v>
      </c>
      <c r="AI51" s="10" t="e">
        <f t="array" ref="AI51">INDEX(Resultado!$1:$319,MATCH($B51,Resultado!$N:$N,0),MATCH(AI$1,Resultado!#REF!,0))</f>
        <v>#REF!</v>
      </c>
      <c r="AJ51" s="10" t="e">
        <f t="array" ref="AJ51">INDEX(Resultado!$1:$319,MATCH($B51,Resultado!$N:$N,0),MATCH(AJ$1,Resultado!#REF!,0))</f>
        <v>#REF!</v>
      </c>
      <c r="AK51" s="10" t="e">
        <f t="array" ref="AK51">INDEX(Resultado!$1:$319,MATCH($B51,Resultado!$N:$N,0),MATCH(AK$1,Resultado!#REF!,0))</f>
        <v>#REF!</v>
      </c>
      <c r="AL51" s="2">
        <v>0</v>
      </c>
      <c r="AM51" s="2">
        <v>2</v>
      </c>
      <c r="AN51" s="10" t="e">
        <f t="array" ref="AN51">INDEX(Resultado!$1:$319,MATCH($B51,Resultado!$N:$N,0),MATCH(AN$1,Resultado!#REF!,0))</f>
        <v>#REF!</v>
      </c>
      <c r="AO51" s="10" t="e">
        <f t="array" ref="AO51">INDEX(Resultado!$1:$319,MATCH($B51,Resultado!$N:$N,0),MATCH(AO$1,Resultado!#REF!,0))</f>
        <v>#REF!</v>
      </c>
      <c r="AP51" s="10" t="e">
        <f t="array" ref="AP51">INDEX(Resultado!$1:$319,MATCH($B51,Resultado!$N:$N,0),MATCH(AP$1,Resultado!#REF!,0))</f>
        <v>#REF!</v>
      </c>
      <c r="AQ51" s="10" t="e">
        <f t="array" ref="AQ51">INDEX(Resultado!$1:$319,MATCH($B51,Resultado!$N:$N,0),MATCH(AQ$1,Resultado!#REF!,0))</f>
        <v>#REF!</v>
      </c>
      <c r="AR51" s="10" t="e">
        <f t="array" ref="AR51">INDEX(Resultado!$1:$319,MATCH($B51,Resultado!$N:$N,0),MATCH(AR$1,Resultado!#REF!,0))</f>
        <v>#REF!</v>
      </c>
      <c r="AS51" s="2">
        <v>2</v>
      </c>
      <c r="AT51" s="10" t="e">
        <f t="array" ref="AT51">INDEX(Resultado!$1:$319,MATCH($B51,Resultado!$N:$N,0),MATCH(AT$1,Resultado!#REF!,0))</f>
        <v>#REF!</v>
      </c>
      <c r="AU51" s="10" t="e">
        <f t="array" ref="AU51">INDEX(Resultado!$1:$319,MATCH($B51,Resultado!$N:$N,0),MATCH(AU$1,Resultado!#REF!,0))</f>
        <v>#REF!</v>
      </c>
      <c r="AV51" s="10" t="e">
        <f t="array" ref="AV51">INDEX(Resultado!$1:$319,MATCH($B51,Resultado!$N:$N,0),MATCH(AV$1,Resultado!#REF!,0))</f>
        <v>#REF!</v>
      </c>
      <c r="AW51" s="10" t="e">
        <f t="array" ref="AW51">INDEX(Resultado!$1:$319,MATCH($B51,Resultado!$N:$N,0),MATCH(AW$1,Resultado!#REF!,0))</f>
        <v>#REF!</v>
      </c>
      <c r="AX51" s="10" t="e">
        <f t="array" ref="AX51">INDEX(Resultado!$1:$319,MATCH($B51,Resultado!$N:$N,0),MATCH(AX$1,Resultado!#REF!,0))</f>
        <v>#REF!</v>
      </c>
      <c r="AY51" s="10" t="e">
        <f t="array" ref="AY51">INDEX(Resultado!$1:$319,MATCH($B51,Resultado!$N:$N,0),MATCH(AY$1,Resultado!#REF!,0))</f>
        <v>#REF!</v>
      </c>
      <c r="AZ51" s="10" t="e">
        <f t="array" ref="AZ51">INDEX(Resultado!$1:$319,MATCH($B51,Resultado!$N:$N,0),MATCH(AZ$1,Resultado!#REF!,0))</f>
        <v>#REF!</v>
      </c>
      <c r="BA51" s="10" t="e">
        <f t="array" ref="BA51">INDEX(Resultado!$1:$319,MATCH($B51,Resultado!$N:$N,0),MATCH(BA$1,Resultado!#REF!,0))</f>
        <v>#REF!</v>
      </c>
      <c r="BB51" s="10" t="e">
        <f t="array" ref="BB51">INDEX(Resultado!$1:$319,MATCH($B51,Resultado!$N:$N,0),MATCH(BB$1,Resultado!#REF!,0))</f>
        <v>#REF!</v>
      </c>
      <c r="BC51" s="10" t="e">
        <f t="array" ref="BC51">INDEX(Resultado!$1:$319,MATCH($B51,Resultado!$N:$N,0),MATCH(BC$1,Resultado!#REF!,0))</f>
        <v>#REF!</v>
      </c>
      <c r="BD51" s="10" t="e">
        <f t="array" ref="BD51">INDEX(Resultado!$1:$319,MATCH($B51,Resultado!$N:$N,0),MATCH(BD$1,Resultado!#REF!,0))</f>
        <v>#REF!</v>
      </c>
      <c r="BE51" s="10" t="e">
        <f t="array" ref="BE51">INDEX(Resultado!$1:$319,MATCH($B51,Resultado!$N:$N,0),MATCH(BE$1,Resultado!#REF!,0))</f>
        <v>#REF!</v>
      </c>
      <c r="BF51" s="10" t="e">
        <f t="array" ref="BF51">INDEX(Resultado!$1:$319,MATCH($B51,Resultado!$N:$N,0),MATCH(BF$1,Resultado!#REF!,0))</f>
        <v>#REF!</v>
      </c>
      <c r="BG51" s="10" t="e">
        <f t="array" ref="BG51">INDEX(Resultado!$1:$319,MATCH($B51,Resultado!$N:$N,0),MATCH(BG$1,Resultado!#REF!,0))</f>
        <v>#REF!</v>
      </c>
      <c r="BH51" s="10" t="e">
        <f t="array" ref="BH51">INDEX(Resultado!$1:$319,MATCH($B51,Resultado!$N:$N,0),MATCH(BH$1,Resultado!#REF!,0))</f>
        <v>#REF!</v>
      </c>
      <c r="BI51" s="10" t="e">
        <f t="array" ref="BI51">INDEX(Resultado!$1:$319,MATCH($B51,Resultado!$N:$N,0),MATCH(BI$1,Resultado!#REF!,0))</f>
        <v>#REF!</v>
      </c>
    </row>
    <row r="52" spans="1:61" ht="13" x14ac:dyDescent="0.15">
      <c r="A52" s="2">
        <v>54806832875</v>
      </c>
      <c r="B52" s="2" t="s">
        <v>594</v>
      </c>
      <c r="C52" s="2" t="s">
        <v>593</v>
      </c>
      <c r="D52" s="10" t="e">
        <f t="array" ref="D52">INDEX(Resultado!$1:$319,MATCH($B52,Resultado!$N:$N,0),MATCH(D$1,Resultado!#REF!,0))</f>
        <v>#REF!</v>
      </c>
      <c r="E52" s="2" t="s">
        <v>1837</v>
      </c>
      <c r="F52" s="10" t="e">
        <f t="array" ref="F52">INDEX(Resultado!$1:$319,MATCH($B52,Resultado!$N:$N,0),MATCH(F$1,Resultado!#REF!,0))</f>
        <v>#REF!</v>
      </c>
      <c r="G52" s="10" t="e">
        <f t="array" ref="G52">INDEX(Resultado!$1:$319,MATCH($B52,Resultado!$N:$N,0),MATCH(G$1,Resultado!#REF!,0))</f>
        <v>#REF!</v>
      </c>
      <c r="H52" s="10" t="e">
        <f t="array" ref="H52">INDEX(Resultado!$1:$319,MATCH($B52,Resultado!$N:$N,0),MATCH(H$1,Resultado!#REF!,0))</f>
        <v>#REF!</v>
      </c>
      <c r="I52" s="10" t="e">
        <f t="array" ref="I52">INDEX(Resultado!$1:$319,MATCH($B52,Resultado!$N:$N,0),MATCH(I$1,Resultado!#REF!,0))</f>
        <v>#REF!</v>
      </c>
      <c r="J52" s="10" t="e">
        <f t="array" ref="J52">INDEX(Resultado!$1:$319,MATCH($B52,Resultado!$N:$N,0),MATCH(J$1,Resultado!#REF!,0))</f>
        <v>#REF!</v>
      </c>
      <c r="K52" s="10" t="e">
        <f t="array" ref="K52">INDEX(Resultado!$1:$319,MATCH($B52,Resultado!$N:$N,0),MATCH(K$1,Resultado!#REF!,0))</f>
        <v>#REF!</v>
      </c>
      <c r="L52" s="10" t="e">
        <f t="array" ref="L52">INDEX(Resultado!$1:$319,MATCH($B52,Resultado!$N:$N,0),MATCH(L$1,Resultado!#REF!,0))</f>
        <v>#REF!</v>
      </c>
      <c r="M52" s="10" t="e">
        <f t="array" ref="M52">INDEX(Resultado!$1:$319,MATCH($B52,Resultado!$N:$N,0),MATCH(M$1,Resultado!#REF!,0))</f>
        <v>#REF!</v>
      </c>
      <c r="N52" s="10" t="e">
        <f t="array" ref="N52">INDEX(Resultado!$1:$319,MATCH($B52,Resultado!$N:$N,0),MATCH(N$1,Resultado!#REF!,0))</f>
        <v>#REF!</v>
      </c>
      <c r="O52" s="10" t="e">
        <f t="array" ref="O52">INDEX(Resultado!$1:$319,MATCH($B52,Resultado!$N:$N,0),MATCH(O$1,Resultado!#REF!,0))</f>
        <v>#REF!</v>
      </c>
      <c r="P52" s="10" t="e">
        <f t="array" ref="P52">INDEX(Resultado!$1:$319,MATCH($B52,Resultado!$N:$N,0),MATCH(P$1,Resultado!#REF!,0))</f>
        <v>#REF!</v>
      </c>
      <c r="Q52" s="10" t="e">
        <f t="array" ref="Q52">INDEX(Resultado!$1:$319,MATCH($B52,Resultado!$N:$N,0),MATCH(Q$1,Resultado!#REF!,0))</f>
        <v>#REF!</v>
      </c>
      <c r="R52" s="10" t="e">
        <f t="array" ref="R52">INDEX(Resultado!$1:$319,MATCH($B52,Resultado!$N:$N,0),MATCH(R$1,Resultado!#REF!,0))</f>
        <v>#REF!</v>
      </c>
      <c r="S52" s="10" t="e">
        <f t="array" ref="S52">INDEX(Resultado!$1:$319,MATCH($B52,Resultado!$N:$N,0),MATCH(S$1,Resultado!#REF!,0))</f>
        <v>#REF!</v>
      </c>
      <c r="T52" s="10" t="e">
        <f t="array" ref="T52">INDEX(Resultado!$1:$319,MATCH($B52,Resultado!$N:$N,0),MATCH(T$1,Resultado!#REF!,0))</f>
        <v>#REF!</v>
      </c>
      <c r="U52" s="10" t="e">
        <f t="array" ref="U52">INDEX(Resultado!$1:$319,MATCH($B52,Resultado!$N:$N,0),MATCH(U$1,Resultado!#REF!,0))</f>
        <v>#REF!</v>
      </c>
      <c r="V52" s="10" t="e">
        <f t="array" ref="V52">INDEX(Resultado!$1:$319,MATCH($B52,Resultado!$N:$N,0),MATCH(V$1,Resultado!#REF!,0))</f>
        <v>#REF!</v>
      </c>
      <c r="W52" s="10" t="e">
        <f t="array" ref="W52">INDEX(Resultado!$1:$319,MATCH($B52,Resultado!$N:$N,0),MATCH(W$1,Resultado!#REF!,0))</f>
        <v>#REF!</v>
      </c>
      <c r="X52" s="10" t="e">
        <f t="array" ref="X52">INDEX(Resultado!$1:$319,MATCH($B52,Resultado!$N:$N,0),MATCH(X$1,Resultado!#REF!,0))</f>
        <v>#REF!</v>
      </c>
      <c r="Y52" s="10" t="e">
        <f t="array" ref="Y52">INDEX(Resultado!$1:$319,MATCH($B52,Resultado!$N:$N,0),MATCH(Y$1,Resultado!#REF!,0))</f>
        <v>#REF!</v>
      </c>
      <c r="Z52" s="10" t="e">
        <f t="array" ref="Z52">INDEX(Resultado!$1:$319,MATCH($B52,Resultado!$N:$N,0),MATCH(Z$1,Resultado!#REF!,0))</f>
        <v>#REF!</v>
      </c>
      <c r="AA52" s="10" t="e">
        <f t="array" ref="AA52">INDEX(Resultado!$1:$319,MATCH($B52,Resultado!$N:$N,0),MATCH(AA$1,Resultado!#REF!,0))</f>
        <v>#REF!</v>
      </c>
      <c r="AB52" s="2">
        <v>0</v>
      </c>
      <c r="AC52" s="2">
        <v>2</v>
      </c>
      <c r="AD52" s="10" t="e">
        <f t="array" ref="AD52">INDEX(Resultado!$1:$319,MATCH($B52,Resultado!$N:$N,0),MATCH(AD$1,Resultado!#REF!,0))</f>
        <v>#REF!</v>
      </c>
      <c r="AE52" s="10" t="e">
        <f t="array" ref="AE52">INDEX(Resultado!$1:$319,MATCH($B52,Resultado!$N:$N,0),MATCH(AE$1,Resultado!#REF!,0))</f>
        <v>#REF!</v>
      </c>
      <c r="AF52" s="10" t="e">
        <f t="array" ref="AF52">INDEX(Resultado!$1:$319,MATCH($B52,Resultado!$N:$N,0),MATCH(AF$1,Resultado!#REF!,0))</f>
        <v>#REF!</v>
      </c>
      <c r="AG52" s="10" t="e">
        <f t="array" ref="AG52">INDEX(Resultado!$1:$319,MATCH($B52,Resultado!$N:$N,0),MATCH(AG$1,Resultado!#REF!,0))</f>
        <v>#REF!</v>
      </c>
      <c r="AH52" s="10" t="e">
        <f t="array" ref="AH52">INDEX(Resultado!$1:$319,MATCH($B52,Resultado!$N:$N,0),MATCH(AH$1,Resultado!#REF!,0))</f>
        <v>#REF!</v>
      </c>
      <c r="AI52" s="10" t="e">
        <f t="array" ref="AI52">INDEX(Resultado!$1:$319,MATCH($B52,Resultado!$N:$N,0),MATCH(AI$1,Resultado!#REF!,0))</f>
        <v>#REF!</v>
      </c>
      <c r="AJ52" s="10" t="e">
        <f t="array" ref="AJ52">INDEX(Resultado!$1:$319,MATCH($B52,Resultado!$N:$N,0),MATCH(AJ$1,Resultado!#REF!,0))</f>
        <v>#REF!</v>
      </c>
      <c r="AK52" s="10" t="e">
        <f t="array" ref="AK52">INDEX(Resultado!$1:$319,MATCH($B52,Resultado!$N:$N,0),MATCH(AK$1,Resultado!#REF!,0))</f>
        <v>#REF!</v>
      </c>
      <c r="AL52" s="2">
        <v>0</v>
      </c>
      <c r="AM52" s="2">
        <v>2</v>
      </c>
      <c r="AN52" s="10" t="e">
        <f t="array" ref="AN52">INDEX(Resultado!$1:$319,MATCH($B52,Resultado!$N:$N,0),MATCH(AN$1,Resultado!#REF!,0))</f>
        <v>#REF!</v>
      </c>
      <c r="AO52" s="10" t="e">
        <f t="array" ref="AO52">INDEX(Resultado!$1:$319,MATCH($B52,Resultado!$N:$N,0),MATCH(AO$1,Resultado!#REF!,0))</f>
        <v>#REF!</v>
      </c>
      <c r="AP52" s="10" t="e">
        <f t="array" ref="AP52">INDEX(Resultado!$1:$319,MATCH($B52,Resultado!$N:$N,0),MATCH(AP$1,Resultado!#REF!,0))</f>
        <v>#REF!</v>
      </c>
      <c r="AQ52" s="10" t="e">
        <f t="array" ref="AQ52">INDEX(Resultado!$1:$319,MATCH($B52,Resultado!$N:$N,0),MATCH(AQ$1,Resultado!#REF!,0))</f>
        <v>#REF!</v>
      </c>
      <c r="AR52" s="10" t="e">
        <f t="array" ref="AR52">INDEX(Resultado!$1:$319,MATCH($B52,Resultado!$N:$N,0),MATCH(AR$1,Resultado!#REF!,0))</f>
        <v>#REF!</v>
      </c>
      <c r="AS52" s="2">
        <v>2</v>
      </c>
      <c r="AT52" s="10" t="e">
        <f t="array" ref="AT52">INDEX(Resultado!$1:$319,MATCH($B52,Resultado!$N:$N,0),MATCH(AT$1,Resultado!#REF!,0))</f>
        <v>#REF!</v>
      </c>
      <c r="AU52" s="10" t="e">
        <f t="array" ref="AU52">INDEX(Resultado!$1:$319,MATCH($B52,Resultado!$N:$N,0),MATCH(AU$1,Resultado!#REF!,0))</f>
        <v>#REF!</v>
      </c>
      <c r="AV52" s="10" t="e">
        <f t="array" ref="AV52">INDEX(Resultado!$1:$319,MATCH($B52,Resultado!$N:$N,0),MATCH(AV$1,Resultado!#REF!,0))</f>
        <v>#REF!</v>
      </c>
      <c r="AW52" s="10" t="e">
        <f t="array" ref="AW52">INDEX(Resultado!$1:$319,MATCH($B52,Resultado!$N:$N,0),MATCH(AW$1,Resultado!#REF!,0))</f>
        <v>#REF!</v>
      </c>
      <c r="AX52" s="10" t="e">
        <f t="array" ref="AX52">INDEX(Resultado!$1:$319,MATCH($B52,Resultado!$N:$N,0),MATCH(AX$1,Resultado!#REF!,0))</f>
        <v>#REF!</v>
      </c>
      <c r="AY52" s="10" t="e">
        <f t="array" ref="AY52">INDEX(Resultado!$1:$319,MATCH($B52,Resultado!$N:$N,0),MATCH(AY$1,Resultado!#REF!,0))</f>
        <v>#REF!</v>
      </c>
      <c r="AZ52" s="10" t="e">
        <f t="array" ref="AZ52">INDEX(Resultado!$1:$319,MATCH($B52,Resultado!$N:$N,0),MATCH(AZ$1,Resultado!#REF!,0))</f>
        <v>#REF!</v>
      </c>
      <c r="BA52" s="10" t="e">
        <f t="array" ref="BA52">INDEX(Resultado!$1:$319,MATCH($B52,Resultado!$N:$N,0),MATCH(BA$1,Resultado!#REF!,0))</f>
        <v>#REF!</v>
      </c>
      <c r="BB52" s="10" t="e">
        <f t="array" ref="BB52">INDEX(Resultado!$1:$319,MATCH($B52,Resultado!$N:$N,0),MATCH(BB$1,Resultado!#REF!,0))</f>
        <v>#REF!</v>
      </c>
      <c r="BC52" s="10" t="e">
        <f t="array" ref="BC52">INDEX(Resultado!$1:$319,MATCH($B52,Resultado!$N:$N,0),MATCH(BC$1,Resultado!#REF!,0))</f>
        <v>#REF!</v>
      </c>
      <c r="BD52" s="10" t="e">
        <f t="array" ref="BD52">INDEX(Resultado!$1:$319,MATCH($B52,Resultado!$N:$N,0),MATCH(BD$1,Resultado!#REF!,0))</f>
        <v>#REF!</v>
      </c>
      <c r="BE52" s="10" t="e">
        <f t="array" ref="BE52">INDEX(Resultado!$1:$319,MATCH($B52,Resultado!$N:$N,0),MATCH(BE$1,Resultado!#REF!,0))</f>
        <v>#REF!</v>
      </c>
      <c r="BF52" s="10" t="e">
        <f t="array" ref="BF52">INDEX(Resultado!$1:$319,MATCH($B52,Resultado!$N:$N,0),MATCH(BF$1,Resultado!#REF!,0))</f>
        <v>#REF!</v>
      </c>
      <c r="BG52" s="10" t="e">
        <f t="array" ref="BG52">INDEX(Resultado!$1:$319,MATCH($B52,Resultado!$N:$N,0),MATCH(BG$1,Resultado!#REF!,0))</f>
        <v>#REF!</v>
      </c>
      <c r="BH52" s="10" t="e">
        <f t="array" ref="BH52">INDEX(Resultado!$1:$319,MATCH($B52,Resultado!$N:$N,0),MATCH(BH$1,Resultado!#REF!,0))</f>
        <v>#REF!</v>
      </c>
      <c r="BI52" s="10" t="e">
        <f t="array" ref="BI52">INDEX(Resultado!$1:$319,MATCH($B52,Resultado!$N:$N,0),MATCH(BI$1,Resultado!#REF!,0))</f>
        <v>#REF!</v>
      </c>
    </row>
    <row r="53" spans="1:61" ht="13" x14ac:dyDescent="0.15">
      <c r="A53" s="2">
        <v>51516867807</v>
      </c>
      <c r="B53" s="2" t="s">
        <v>601</v>
      </c>
      <c r="C53" s="2" t="s">
        <v>600</v>
      </c>
      <c r="D53" s="10" t="e">
        <f t="array" ref="D53">INDEX(Resultado!$1:$319,MATCH($B53,Resultado!$N:$N,0),MATCH(D$1,Resultado!#REF!,0))</f>
        <v>#REF!</v>
      </c>
      <c r="E53" s="2" t="s">
        <v>1837</v>
      </c>
      <c r="F53" s="10" t="e">
        <f t="array" ref="F53">INDEX(Resultado!$1:$319,MATCH($B53,Resultado!$N:$N,0),MATCH(F$1,Resultado!#REF!,0))</f>
        <v>#REF!</v>
      </c>
      <c r="G53" s="10" t="e">
        <f t="array" ref="G53">INDEX(Resultado!$1:$319,MATCH($B53,Resultado!$N:$N,0),MATCH(G$1,Resultado!#REF!,0))</f>
        <v>#REF!</v>
      </c>
      <c r="H53" s="10" t="e">
        <f t="array" ref="H53">INDEX(Resultado!$1:$319,MATCH($B53,Resultado!$N:$N,0),MATCH(H$1,Resultado!#REF!,0))</f>
        <v>#REF!</v>
      </c>
      <c r="I53" s="10" t="e">
        <f t="array" ref="I53">INDEX(Resultado!$1:$319,MATCH($B53,Resultado!$N:$N,0),MATCH(I$1,Resultado!#REF!,0))</f>
        <v>#REF!</v>
      </c>
      <c r="J53" s="10" t="e">
        <f t="array" ref="J53">INDEX(Resultado!$1:$319,MATCH($B53,Resultado!$N:$N,0),MATCH(J$1,Resultado!#REF!,0))</f>
        <v>#REF!</v>
      </c>
      <c r="K53" s="10" t="e">
        <f t="array" ref="K53">INDEX(Resultado!$1:$319,MATCH($B53,Resultado!$N:$N,0),MATCH(K$1,Resultado!#REF!,0))</f>
        <v>#REF!</v>
      </c>
      <c r="L53" s="10" t="e">
        <f t="array" ref="L53">INDEX(Resultado!$1:$319,MATCH($B53,Resultado!$N:$N,0),MATCH(L$1,Resultado!#REF!,0))</f>
        <v>#REF!</v>
      </c>
      <c r="M53" s="10" t="e">
        <f t="array" ref="M53">INDEX(Resultado!$1:$319,MATCH($B53,Resultado!$N:$N,0),MATCH(M$1,Resultado!#REF!,0))</f>
        <v>#REF!</v>
      </c>
      <c r="N53" s="10" t="e">
        <f t="array" ref="N53">INDEX(Resultado!$1:$319,MATCH($B53,Resultado!$N:$N,0),MATCH(N$1,Resultado!#REF!,0))</f>
        <v>#REF!</v>
      </c>
      <c r="O53" s="10" t="e">
        <f t="array" ref="O53">INDEX(Resultado!$1:$319,MATCH($B53,Resultado!$N:$N,0),MATCH(O$1,Resultado!#REF!,0))</f>
        <v>#REF!</v>
      </c>
      <c r="P53" s="10" t="e">
        <f t="array" ref="P53">INDEX(Resultado!$1:$319,MATCH($B53,Resultado!$N:$N,0),MATCH(P$1,Resultado!#REF!,0))</f>
        <v>#REF!</v>
      </c>
      <c r="Q53" s="10" t="e">
        <f t="array" ref="Q53">INDEX(Resultado!$1:$319,MATCH($B53,Resultado!$N:$N,0),MATCH(Q$1,Resultado!#REF!,0))</f>
        <v>#REF!</v>
      </c>
      <c r="R53" s="10" t="e">
        <f t="array" ref="R53">INDEX(Resultado!$1:$319,MATCH($B53,Resultado!$N:$N,0),MATCH(R$1,Resultado!#REF!,0))</f>
        <v>#REF!</v>
      </c>
      <c r="S53" s="10" t="e">
        <f t="array" ref="S53">INDEX(Resultado!$1:$319,MATCH($B53,Resultado!$N:$N,0),MATCH(S$1,Resultado!#REF!,0))</f>
        <v>#REF!</v>
      </c>
      <c r="T53" s="10" t="e">
        <f t="array" ref="T53">INDEX(Resultado!$1:$319,MATCH($B53,Resultado!$N:$N,0),MATCH(T$1,Resultado!#REF!,0))</f>
        <v>#REF!</v>
      </c>
      <c r="U53" s="10" t="e">
        <f t="array" ref="U53">INDEX(Resultado!$1:$319,MATCH($B53,Resultado!$N:$N,0),MATCH(U$1,Resultado!#REF!,0))</f>
        <v>#REF!</v>
      </c>
      <c r="V53" s="10" t="e">
        <f t="array" ref="V53">INDEX(Resultado!$1:$319,MATCH($B53,Resultado!$N:$N,0),MATCH(V$1,Resultado!#REF!,0))</f>
        <v>#REF!</v>
      </c>
      <c r="W53" s="10" t="e">
        <f t="array" ref="W53">INDEX(Resultado!$1:$319,MATCH($B53,Resultado!$N:$N,0),MATCH(W$1,Resultado!#REF!,0))</f>
        <v>#REF!</v>
      </c>
      <c r="X53" s="10" t="e">
        <f t="array" ref="X53">INDEX(Resultado!$1:$319,MATCH($B53,Resultado!$N:$N,0),MATCH(X$1,Resultado!#REF!,0))</f>
        <v>#REF!</v>
      </c>
      <c r="Y53" s="10" t="e">
        <f t="array" ref="Y53">INDEX(Resultado!$1:$319,MATCH($B53,Resultado!$N:$N,0),MATCH(Y$1,Resultado!#REF!,0))</f>
        <v>#REF!</v>
      </c>
      <c r="Z53" s="10" t="e">
        <f t="array" ref="Z53">INDEX(Resultado!$1:$319,MATCH($B53,Resultado!$N:$N,0),MATCH(Z$1,Resultado!#REF!,0))</f>
        <v>#REF!</v>
      </c>
      <c r="AA53" s="10" t="e">
        <f t="array" ref="AA53">INDEX(Resultado!$1:$319,MATCH($B53,Resultado!$N:$N,0),MATCH(AA$1,Resultado!#REF!,0))</f>
        <v>#REF!</v>
      </c>
      <c r="AB53" s="2">
        <v>0</v>
      </c>
      <c r="AC53" s="2">
        <v>2</v>
      </c>
      <c r="AD53" s="10" t="e">
        <f t="array" ref="AD53">INDEX(Resultado!$1:$319,MATCH($B53,Resultado!$N:$N,0),MATCH(AD$1,Resultado!#REF!,0))</f>
        <v>#REF!</v>
      </c>
      <c r="AE53" s="10" t="e">
        <f t="array" ref="AE53">INDEX(Resultado!$1:$319,MATCH($B53,Resultado!$N:$N,0),MATCH(AE$1,Resultado!#REF!,0))</f>
        <v>#REF!</v>
      </c>
      <c r="AF53" s="10" t="e">
        <f t="array" ref="AF53">INDEX(Resultado!$1:$319,MATCH($B53,Resultado!$N:$N,0),MATCH(AF$1,Resultado!#REF!,0))</f>
        <v>#REF!</v>
      </c>
      <c r="AG53" s="10" t="e">
        <f t="array" ref="AG53">INDEX(Resultado!$1:$319,MATCH($B53,Resultado!$N:$N,0),MATCH(AG$1,Resultado!#REF!,0))</f>
        <v>#REF!</v>
      </c>
      <c r="AH53" s="10" t="e">
        <f t="array" ref="AH53">INDEX(Resultado!$1:$319,MATCH($B53,Resultado!$N:$N,0),MATCH(AH$1,Resultado!#REF!,0))</f>
        <v>#REF!</v>
      </c>
      <c r="AI53" s="10" t="e">
        <f t="array" ref="AI53">INDEX(Resultado!$1:$319,MATCH($B53,Resultado!$N:$N,0),MATCH(AI$1,Resultado!#REF!,0))</f>
        <v>#REF!</v>
      </c>
      <c r="AJ53" s="10" t="e">
        <f t="array" ref="AJ53">INDEX(Resultado!$1:$319,MATCH($B53,Resultado!$N:$N,0),MATCH(AJ$1,Resultado!#REF!,0))</f>
        <v>#REF!</v>
      </c>
      <c r="AK53" s="10" t="e">
        <f t="array" ref="AK53">INDEX(Resultado!$1:$319,MATCH($B53,Resultado!$N:$N,0),MATCH(AK$1,Resultado!#REF!,0))</f>
        <v>#REF!</v>
      </c>
      <c r="AL53" s="2">
        <v>0</v>
      </c>
      <c r="AM53" s="2">
        <v>2</v>
      </c>
      <c r="AN53" s="10" t="e">
        <f t="array" ref="AN53">INDEX(Resultado!$1:$319,MATCH($B53,Resultado!$N:$N,0),MATCH(AN$1,Resultado!#REF!,0))</f>
        <v>#REF!</v>
      </c>
      <c r="AO53" s="10" t="e">
        <f t="array" ref="AO53">INDEX(Resultado!$1:$319,MATCH($B53,Resultado!$N:$N,0),MATCH(AO$1,Resultado!#REF!,0))</f>
        <v>#REF!</v>
      </c>
      <c r="AP53" s="10" t="e">
        <f t="array" ref="AP53">INDEX(Resultado!$1:$319,MATCH($B53,Resultado!$N:$N,0),MATCH(AP$1,Resultado!#REF!,0))</f>
        <v>#REF!</v>
      </c>
      <c r="AQ53" s="10" t="e">
        <f t="array" ref="AQ53">INDEX(Resultado!$1:$319,MATCH($B53,Resultado!$N:$N,0),MATCH(AQ$1,Resultado!#REF!,0))</f>
        <v>#REF!</v>
      </c>
      <c r="AR53" s="10" t="e">
        <f t="array" ref="AR53">INDEX(Resultado!$1:$319,MATCH($B53,Resultado!$N:$N,0),MATCH(AR$1,Resultado!#REF!,0))</f>
        <v>#REF!</v>
      </c>
      <c r="AS53" s="2">
        <v>2</v>
      </c>
      <c r="AT53" s="10" t="e">
        <f t="array" ref="AT53">INDEX(Resultado!$1:$319,MATCH($B53,Resultado!$N:$N,0),MATCH(AT$1,Resultado!#REF!,0))</f>
        <v>#REF!</v>
      </c>
      <c r="AU53" s="10" t="e">
        <f t="array" ref="AU53">INDEX(Resultado!$1:$319,MATCH($B53,Resultado!$N:$N,0),MATCH(AU$1,Resultado!#REF!,0))</f>
        <v>#REF!</v>
      </c>
      <c r="AV53" s="10" t="e">
        <f t="array" ref="AV53">INDEX(Resultado!$1:$319,MATCH($B53,Resultado!$N:$N,0),MATCH(AV$1,Resultado!#REF!,0))</f>
        <v>#REF!</v>
      </c>
      <c r="AW53" s="10" t="e">
        <f t="array" ref="AW53">INDEX(Resultado!$1:$319,MATCH($B53,Resultado!$N:$N,0),MATCH(AW$1,Resultado!#REF!,0))</f>
        <v>#REF!</v>
      </c>
      <c r="AX53" s="10" t="e">
        <f t="array" ref="AX53">INDEX(Resultado!$1:$319,MATCH($B53,Resultado!$N:$N,0),MATCH(AX$1,Resultado!#REF!,0))</f>
        <v>#REF!</v>
      </c>
      <c r="AY53" s="10" t="e">
        <f t="array" ref="AY53">INDEX(Resultado!$1:$319,MATCH($B53,Resultado!$N:$N,0),MATCH(AY$1,Resultado!#REF!,0))</f>
        <v>#REF!</v>
      </c>
      <c r="AZ53" s="10" t="e">
        <f t="array" ref="AZ53">INDEX(Resultado!$1:$319,MATCH($B53,Resultado!$N:$N,0),MATCH(AZ$1,Resultado!#REF!,0))</f>
        <v>#REF!</v>
      </c>
      <c r="BA53" s="10" t="e">
        <f t="array" ref="BA53">INDEX(Resultado!$1:$319,MATCH($B53,Resultado!$N:$N,0),MATCH(BA$1,Resultado!#REF!,0))</f>
        <v>#REF!</v>
      </c>
      <c r="BB53" s="10" t="e">
        <f t="array" ref="BB53">INDEX(Resultado!$1:$319,MATCH($B53,Resultado!$N:$N,0),MATCH(BB$1,Resultado!#REF!,0))</f>
        <v>#REF!</v>
      </c>
      <c r="BC53" s="10" t="e">
        <f t="array" ref="BC53">INDEX(Resultado!$1:$319,MATCH($B53,Resultado!$N:$N,0),MATCH(BC$1,Resultado!#REF!,0))</f>
        <v>#REF!</v>
      </c>
      <c r="BD53" s="10" t="e">
        <f t="array" ref="BD53">INDEX(Resultado!$1:$319,MATCH($B53,Resultado!$N:$N,0),MATCH(BD$1,Resultado!#REF!,0))</f>
        <v>#REF!</v>
      </c>
      <c r="BE53" s="10" t="e">
        <f t="array" ref="BE53">INDEX(Resultado!$1:$319,MATCH($B53,Resultado!$N:$N,0),MATCH(BE$1,Resultado!#REF!,0))</f>
        <v>#REF!</v>
      </c>
      <c r="BF53" s="10" t="e">
        <f t="array" ref="BF53">INDEX(Resultado!$1:$319,MATCH($B53,Resultado!$N:$N,0),MATCH(BF$1,Resultado!#REF!,0))</f>
        <v>#REF!</v>
      </c>
      <c r="BG53" s="10" t="e">
        <f t="array" ref="BG53">INDEX(Resultado!$1:$319,MATCH($B53,Resultado!$N:$N,0),MATCH(BG$1,Resultado!#REF!,0))</f>
        <v>#REF!</v>
      </c>
      <c r="BH53" s="10" t="e">
        <f t="array" ref="BH53">INDEX(Resultado!$1:$319,MATCH($B53,Resultado!$N:$N,0),MATCH(BH$1,Resultado!#REF!,0))</f>
        <v>#REF!</v>
      </c>
      <c r="BI53" s="10" t="e">
        <f t="array" ref="BI53">INDEX(Resultado!$1:$319,MATCH($B53,Resultado!$N:$N,0),MATCH(BI$1,Resultado!#REF!,0))</f>
        <v>#REF!</v>
      </c>
    </row>
    <row r="54" spans="1:61" ht="13" x14ac:dyDescent="0.15">
      <c r="A54" s="2">
        <v>55605213881</v>
      </c>
      <c r="B54" s="2" t="s">
        <v>610</v>
      </c>
      <c r="C54" s="2" t="s">
        <v>609</v>
      </c>
      <c r="D54" s="10" t="e">
        <f t="array" ref="D54">INDEX(Resultado!$1:$319,MATCH($B54,Resultado!$N:$N,0),MATCH(D$1,Resultado!#REF!,0))</f>
        <v>#REF!</v>
      </c>
      <c r="E54" s="2" t="s">
        <v>1837</v>
      </c>
      <c r="F54" s="10" t="e">
        <f t="array" ref="F54">INDEX(Resultado!$1:$319,MATCH($B54,Resultado!$N:$N,0),MATCH(F$1,Resultado!#REF!,0))</f>
        <v>#REF!</v>
      </c>
      <c r="G54" s="10" t="e">
        <f t="array" ref="G54">INDEX(Resultado!$1:$319,MATCH($B54,Resultado!$N:$N,0),MATCH(G$1,Resultado!#REF!,0))</f>
        <v>#REF!</v>
      </c>
      <c r="H54" s="10" t="e">
        <f t="array" ref="H54">INDEX(Resultado!$1:$319,MATCH($B54,Resultado!$N:$N,0),MATCH(H$1,Resultado!#REF!,0))</f>
        <v>#REF!</v>
      </c>
      <c r="I54" s="10" t="e">
        <f t="array" ref="I54">INDEX(Resultado!$1:$319,MATCH($B54,Resultado!$N:$N,0),MATCH(I$1,Resultado!#REF!,0))</f>
        <v>#REF!</v>
      </c>
      <c r="J54" s="10" t="e">
        <f t="array" ref="J54">INDEX(Resultado!$1:$319,MATCH($B54,Resultado!$N:$N,0),MATCH(J$1,Resultado!#REF!,0))</f>
        <v>#REF!</v>
      </c>
      <c r="K54" s="10" t="e">
        <f t="array" ref="K54">INDEX(Resultado!$1:$319,MATCH($B54,Resultado!$N:$N,0),MATCH(K$1,Resultado!#REF!,0))</f>
        <v>#REF!</v>
      </c>
      <c r="L54" s="10" t="e">
        <f t="array" ref="L54">INDEX(Resultado!$1:$319,MATCH($B54,Resultado!$N:$N,0),MATCH(L$1,Resultado!#REF!,0))</f>
        <v>#REF!</v>
      </c>
      <c r="M54" s="10" t="e">
        <f t="array" ref="M54">INDEX(Resultado!$1:$319,MATCH($B54,Resultado!$N:$N,0),MATCH(M$1,Resultado!#REF!,0))</f>
        <v>#REF!</v>
      </c>
      <c r="N54" s="10" t="e">
        <f t="array" ref="N54">INDEX(Resultado!$1:$319,MATCH($B54,Resultado!$N:$N,0),MATCH(N$1,Resultado!#REF!,0))</f>
        <v>#REF!</v>
      </c>
      <c r="O54" s="10" t="e">
        <f t="array" ref="O54">INDEX(Resultado!$1:$319,MATCH($B54,Resultado!$N:$N,0),MATCH(O$1,Resultado!#REF!,0))</f>
        <v>#REF!</v>
      </c>
      <c r="P54" s="10" t="e">
        <f t="array" ref="P54">INDEX(Resultado!$1:$319,MATCH($B54,Resultado!$N:$N,0),MATCH(P$1,Resultado!#REF!,0))</f>
        <v>#REF!</v>
      </c>
      <c r="Q54" s="10" t="e">
        <f t="array" ref="Q54">INDEX(Resultado!$1:$319,MATCH($B54,Resultado!$N:$N,0),MATCH(Q$1,Resultado!#REF!,0))</f>
        <v>#REF!</v>
      </c>
      <c r="R54" s="10" t="e">
        <f t="array" ref="R54">INDEX(Resultado!$1:$319,MATCH($B54,Resultado!$N:$N,0),MATCH(R$1,Resultado!#REF!,0))</f>
        <v>#REF!</v>
      </c>
      <c r="S54" s="10" t="e">
        <f t="array" ref="S54">INDEX(Resultado!$1:$319,MATCH($B54,Resultado!$N:$N,0),MATCH(S$1,Resultado!#REF!,0))</f>
        <v>#REF!</v>
      </c>
      <c r="T54" s="10" t="e">
        <f t="array" ref="T54">INDEX(Resultado!$1:$319,MATCH($B54,Resultado!$N:$N,0),MATCH(T$1,Resultado!#REF!,0))</f>
        <v>#REF!</v>
      </c>
      <c r="U54" s="10" t="e">
        <f t="array" ref="U54">INDEX(Resultado!$1:$319,MATCH($B54,Resultado!$N:$N,0),MATCH(U$1,Resultado!#REF!,0))</f>
        <v>#REF!</v>
      </c>
      <c r="V54" s="10" t="e">
        <f t="array" ref="V54">INDEX(Resultado!$1:$319,MATCH($B54,Resultado!$N:$N,0),MATCH(V$1,Resultado!#REF!,0))</f>
        <v>#REF!</v>
      </c>
      <c r="W54" s="10" t="e">
        <f t="array" ref="W54">INDEX(Resultado!$1:$319,MATCH($B54,Resultado!$N:$N,0),MATCH(W$1,Resultado!#REF!,0))</f>
        <v>#REF!</v>
      </c>
      <c r="X54" s="10" t="e">
        <f t="array" ref="X54">INDEX(Resultado!$1:$319,MATCH($B54,Resultado!$N:$N,0),MATCH(X$1,Resultado!#REF!,0))</f>
        <v>#REF!</v>
      </c>
      <c r="Y54" s="10" t="e">
        <f t="array" ref="Y54">INDEX(Resultado!$1:$319,MATCH($B54,Resultado!$N:$N,0),MATCH(Y$1,Resultado!#REF!,0))</f>
        <v>#REF!</v>
      </c>
      <c r="Z54" s="10" t="e">
        <f t="array" ref="Z54">INDEX(Resultado!$1:$319,MATCH($B54,Resultado!$N:$N,0),MATCH(Z$1,Resultado!#REF!,0))</f>
        <v>#REF!</v>
      </c>
      <c r="AA54" s="10" t="e">
        <f t="array" ref="AA54">INDEX(Resultado!$1:$319,MATCH($B54,Resultado!$N:$N,0),MATCH(AA$1,Resultado!#REF!,0))</f>
        <v>#REF!</v>
      </c>
      <c r="AB54" s="2">
        <v>0</v>
      </c>
      <c r="AC54" s="2">
        <v>2</v>
      </c>
      <c r="AD54" s="10" t="e">
        <f t="array" ref="AD54">INDEX(Resultado!$1:$319,MATCH($B54,Resultado!$N:$N,0),MATCH(AD$1,Resultado!#REF!,0))</f>
        <v>#REF!</v>
      </c>
      <c r="AE54" s="10" t="e">
        <f t="array" ref="AE54">INDEX(Resultado!$1:$319,MATCH($B54,Resultado!$N:$N,0),MATCH(AE$1,Resultado!#REF!,0))</f>
        <v>#REF!</v>
      </c>
      <c r="AF54" s="10" t="e">
        <f t="array" ref="AF54">INDEX(Resultado!$1:$319,MATCH($B54,Resultado!$N:$N,0),MATCH(AF$1,Resultado!#REF!,0))</f>
        <v>#REF!</v>
      </c>
      <c r="AG54" s="10" t="e">
        <f t="array" ref="AG54">INDEX(Resultado!$1:$319,MATCH($B54,Resultado!$N:$N,0),MATCH(AG$1,Resultado!#REF!,0))</f>
        <v>#REF!</v>
      </c>
      <c r="AH54" s="10" t="e">
        <f t="array" ref="AH54">INDEX(Resultado!$1:$319,MATCH($B54,Resultado!$N:$N,0),MATCH(AH$1,Resultado!#REF!,0))</f>
        <v>#REF!</v>
      </c>
      <c r="AI54" s="10" t="e">
        <f t="array" ref="AI54">INDEX(Resultado!$1:$319,MATCH($B54,Resultado!$N:$N,0),MATCH(AI$1,Resultado!#REF!,0))</f>
        <v>#REF!</v>
      </c>
      <c r="AJ54" s="10" t="e">
        <f t="array" ref="AJ54">INDEX(Resultado!$1:$319,MATCH($B54,Resultado!$N:$N,0),MATCH(AJ$1,Resultado!#REF!,0))</f>
        <v>#REF!</v>
      </c>
      <c r="AK54" s="10" t="e">
        <f t="array" ref="AK54">INDEX(Resultado!$1:$319,MATCH($B54,Resultado!$N:$N,0),MATCH(AK$1,Resultado!#REF!,0))</f>
        <v>#REF!</v>
      </c>
      <c r="AL54" s="2">
        <v>0</v>
      </c>
      <c r="AM54" s="2">
        <v>2</v>
      </c>
      <c r="AN54" s="10" t="e">
        <f t="array" ref="AN54">INDEX(Resultado!$1:$319,MATCH($B54,Resultado!$N:$N,0),MATCH(AN$1,Resultado!#REF!,0))</f>
        <v>#REF!</v>
      </c>
      <c r="AO54" s="10" t="e">
        <f t="array" ref="AO54">INDEX(Resultado!$1:$319,MATCH($B54,Resultado!$N:$N,0),MATCH(AO$1,Resultado!#REF!,0))</f>
        <v>#REF!</v>
      </c>
      <c r="AP54" s="10" t="e">
        <f t="array" ref="AP54">INDEX(Resultado!$1:$319,MATCH($B54,Resultado!$N:$N,0),MATCH(AP$1,Resultado!#REF!,0))</f>
        <v>#REF!</v>
      </c>
      <c r="AQ54" s="10" t="e">
        <f t="array" ref="AQ54">INDEX(Resultado!$1:$319,MATCH($B54,Resultado!$N:$N,0),MATCH(AQ$1,Resultado!#REF!,0))</f>
        <v>#REF!</v>
      </c>
      <c r="AR54" s="10" t="e">
        <f t="array" ref="AR54">INDEX(Resultado!$1:$319,MATCH($B54,Resultado!$N:$N,0),MATCH(AR$1,Resultado!#REF!,0))</f>
        <v>#REF!</v>
      </c>
      <c r="AS54" s="2">
        <v>2</v>
      </c>
      <c r="AT54" s="10" t="e">
        <f t="array" ref="AT54">INDEX(Resultado!$1:$319,MATCH($B54,Resultado!$N:$N,0),MATCH(AT$1,Resultado!#REF!,0))</f>
        <v>#REF!</v>
      </c>
      <c r="AU54" s="10" t="e">
        <f t="array" ref="AU54">INDEX(Resultado!$1:$319,MATCH($B54,Resultado!$N:$N,0),MATCH(AU$1,Resultado!#REF!,0))</f>
        <v>#REF!</v>
      </c>
      <c r="AV54" s="10" t="e">
        <f t="array" ref="AV54">INDEX(Resultado!$1:$319,MATCH($B54,Resultado!$N:$N,0),MATCH(AV$1,Resultado!#REF!,0))</f>
        <v>#REF!</v>
      </c>
      <c r="AW54" s="10" t="e">
        <f t="array" ref="AW54">INDEX(Resultado!$1:$319,MATCH($B54,Resultado!$N:$N,0),MATCH(AW$1,Resultado!#REF!,0))</f>
        <v>#REF!</v>
      </c>
      <c r="AX54" s="10" t="e">
        <f t="array" ref="AX54">INDEX(Resultado!$1:$319,MATCH($B54,Resultado!$N:$N,0),MATCH(AX$1,Resultado!#REF!,0))</f>
        <v>#REF!</v>
      </c>
      <c r="AY54" s="10" t="e">
        <f t="array" ref="AY54">INDEX(Resultado!$1:$319,MATCH($B54,Resultado!$N:$N,0),MATCH(AY$1,Resultado!#REF!,0))</f>
        <v>#REF!</v>
      </c>
      <c r="AZ54" s="10" t="e">
        <f t="array" ref="AZ54">INDEX(Resultado!$1:$319,MATCH($B54,Resultado!$N:$N,0),MATCH(AZ$1,Resultado!#REF!,0))</f>
        <v>#REF!</v>
      </c>
      <c r="BA54" s="10" t="e">
        <f t="array" ref="BA54">INDEX(Resultado!$1:$319,MATCH($B54,Resultado!$N:$N,0),MATCH(BA$1,Resultado!#REF!,0))</f>
        <v>#REF!</v>
      </c>
      <c r="BB54" s="10" t="e">
        <f t="array" ref="BB54">INDEX(Resultado!$1:$319,MATCH($B54,Resultado!$N:$N,0),MATCH(BB$1,Resultado!#REF!,0))</f>
        <v>#REF!</v>
      </c>
      <c r="BC54" s="10" t="e">
        <f t="array" ref="BC54">INDEX(Resultado!$1:$319,MATCH($B54,Resultado!$N:$N,0),MATCH(BC$1,Resultado!#REF!,0))</f>
        <v>#REF!</v>
      </c>
      <c r="BD54" s="10" t="e">
        <f t="array" ref="BD54">INDEX(Resultado!$1:$319,MATCH($B54,Resultado!$N:$N,0),MATCH(BD$1,Resultado!#REF!,0))</f>
        <v>#REF!</v>
      </c>
      <c r="BE54" s="10" t="e">
        <f t="array" ref="BE54">INDEX(Resultado!$1:$319,MATCH($B54,Resultado!$N:$N,0),MATCH(BE$1,Resultado!#REF!,0))</f>
        <v>#REF!</v>
      </c>
      <c r="BF54" s="10" t="e">
        <f t="array" ref="BF54">INDEX(Resultado!$1:$319,MATCH($B54,Resultado!$N:$N,0),MATCH(BF$1,Resultado!#REF!,0))</f>
        <v>#REF!</v>
      </c>
      <c r="BG54" s="10" t="e">
        <f t="array" ref="BG54">INDEX(Resultado!$1:$319,MATCH($B54,Resultado!$N:$N,0),MATCH(BG$1,Resultado!#REF!,0))</f>
        <v>#REF!</v>
      </c>
      <c r="BH54" s="10" t="e">
        <f t="array" ref="BH54">INDEX(Resultado!$1:$319,MATCH($B54,Resultado!$N:$N,0),MATCH(BH$1,Resultado!#REF!,0))</f>
        <v>#REF!</v>
      </c>
      <c r="BI54" s="10" t="e">
        <f t="array" ref="BI54">INDEX(Resultado!$1:$319,MATCH($B54,Resultado!$N:$N,0),MATCH(BI$1,Resultado!#REF!,0))</f>
        <v>#REF!</v>
      </c>
    </row>
    <row r="55" spans="1:61" ht="13" x14ac:dyDescent="0.15">
      <c r="A55" s="2">
        <v>51277101884</v>
      </c>
      <c r="B55" s="2" t="s">
        <v>617</v>
      </c>
      <c r="C55" s="2" t="s">
        <v>616</v>
      </c>
      <c r="D55" s="10" t="e">
        <f t="array" ref="D55">INDEX(Resultado!$1:$319,MATCH($B55,Resultado!$N:$N,0),MATCH(D$1,Resultado!#REF!,0))</f>
        <v>#REF!</v>
      </c>
      <c r="E55" s="2" t="s">
        <v>1837</v>
      </c>
      <c r="F55" s="10" t="e">
        <f t="array" ref="F55">INDEX(Resultado!$1:$319,MATCH($B55,Resultado!$N:$N,0),MATCH(F$1,Resultado!#REF!,0))</f>
        <v>#REF!</v>
      </c>
      <c r="G55" s="10" t="e">
        <f t="array" ref="G55">INDEX(Resultado!$1:$319,MATCH($B55,Resultado!$N:$N,0),MATCH(G$1,Resultado!#REF!,0))</f>
        <v>#REF!</v>
      </c>
      <c r="H55" s="10" t="e">
        <f t="array" ref="H55">INDEX(Resultado!$1:$319,MATCH($B55,Resultado!$N:$N,0),MATCH(H$1,Resultado!#REF!,0))</f>
        <v>#REF!</v>
      </c>
      <c r="I55" s="10" t="e">
        <f t="array" ref="I55">INDEX(Resultado!$1:$319,MATCH($B55,Resultado!$N:$N,0),MATCH(I$1,Resultado!#REF!,0))</f>
        <v>#REF!</v>
      </c>
      <c r="J55" s="10" t="e">
        <f t="array" ref="J55">INDEX(Resultado!$1:$319,MATCH($B55,Resultado!$N:$N,0),MATCH(J$1,Resultado!#REF!,0))</f>
        <v>#REF!</v>
      </c>
      <c r="K55" s="10" t="e">
        <f t="array" ref="K55">INDEX(Resultado!$1:$319,MATCH($B55,Resultado!$N:$N,0),MATCH(K$1,Resultado!#REF!,0))</f>
        <v>#REF!</v>
      </c>
      <c r="L55" s="10" t="e">
        <f t="array" ref="L55">INDEX(Resultado!$1:$319,MATCH($B55,Resultado!$N:$N,0),MATCH(L$1,Resultado!#REF!,0))</f>
        <v>#REF!</v>
      </c>
      <c r="M55" s="10" t="e">
        <f t="array" ref="M55">INDEX(Resultado!$1:$319,MATCH($B55,Resultado!$N:$N,0),MATCH(M$1,Resultado!#REF!,0))</f>
        <v>#REF!</v>
      </c>
      <c r="N55" s="10" t="e">
        <f t="array" ref="N55">INDEX(Resultado!$1:$319,MATCH($B55,Resultado!$N:$N,0),MATCH(N$1,Resultado!#REF!,0))</f>
        <v>#REF!</v>
      </c>
      <c r="O55" s="10" t="e">
        <f t="array" ref="O55">INDEX(Resultado!$1:$319,MATCH($B55,Resultado!$N:$N,0),MATCH(O$1,Resultado!#REF!,0))</f>
        <v>#REF!</v>
      </c>
      <c r="P55" s="10" t="e">
        <f t="array" ref="P55">INDEX(Resultado!$1:$319,MATCH($B55,Resultado!$N:$N,0),MATCH(P$1,Resultado!#REF!,0))</f>
        <v>#REF!</v>
      </c>
      <c r="Q55" s="10" t="e">
        <f t="array" ref="Q55">INDEX(Resultado!$1:$319,MATCH($B55,Resultado!$N:$N,0),MATCH(Q$1,Resultado!#REF!,0))</f>
        <v>#REF!</v>
      </c>
      <c r="R55" s="10" t="e">
        <f t="array" ref="R55">INDEX(Resultado!$1:$319,MATCH($B55,Resultado!$N:$N,0),MATCH(R$1,Resultado!#REF!,0))</f>
        <v>#REF!</v>
      </c>
      <c r="S55" s="10" t="e">
        <f t="array" ref="S55">INDEX(Resultado!$1:$319,MATCH($B55,Resultado!$N:$N,0),MATCH(S$1,Resultado!#REF!,0))</f>
        <v>#REF!</v>
      </c>
      <c r="T55" s="10" t="e">
        <f t="array" ref="T55">INDEX(Resultado!$1:$319,MATCH($B55,Resultado!$N:$N,0),MATCH(T$1,Resultado!#REF!,0))</f>
        <v>#REF!</v>
      </c>
      <c r="U55" s="10" t="e">
        <f t="array" ref="U55">INDEX(Resultado!$1:$319,MATCH($B55,Resultado!$N:$N,0),MATCH(U$1,Resultado!#REF!,0))</f>
        <v>#REF!</v>
      </c>
      <c r="V55" s="10" t="e">
        <f t="array" ref="V55">INDEX(Resultado!$1:$319,MATCH($B55,Resultado!$N:$N,0),MATCH(V$1,Resultado!#REF!,0))</f>
        <v>#REF!</v>
      </c>
      <c r="W55" s="10" t="e">
        <f t="array" ref="W55">INDEX(Resultado!$1:$319,MATCH($B55,Resultado!$N:$N,0),MATCH(W$1,Resultado!#REF!,0))</f>
        <v>#REF!</v>
      </c>
      <c r="X55" s="10" t="e">
        <f t="array" ref="X55">INDEX(Resultado!$1:$319,MATCH($B55,Resultado!$N:$N,0),MATCH(X$1,Resultado!#REF!,0))</f>
        <v>#REF!</v>
      </c>
      <c r="Y55" s="10" t="e">
        <f t="array" ref="Y55">INDEX(Resultado!$1:$319,MATCH($B55,Resultado!$N:$N,0),MATCH(Y$1,Resultado!#REF!,0))</f>
        <v>#REF!</v>
      </c>
      <c r="Z55" s="10" t="e">
        <f t="array" ref="Z55">INDEX(Resultado!$1:$319,MATCH($B55,Resultado!$N:$N,0),MATCH(Z$1,Resultado!#REF!,0))</f>
        <v>#REF!</v>
      </c>
      <c r="AA55" s="10" t="e">
        <f t="array" ref="AA55">INDEX(Resultado!$1:$319,MATCH($B55,Resultado!$N:$N,0),MATCH(AA$1,Resultado!#REF!,0))</f>
        <v>#REF!</v>
      </c>
      <c r="AB55" s="2">
        <v>0</v>
      </c>
      <c r="AC55" s="2">
        <v>2</v>
      </c>
      <c r="AD55" s="10" t="e">
        <f t="array" ref="AD55">INDEX(Resultado!$1:$319,MATCH($B55,Resultado!$N:$N,0),MATCH(AD$1,Resultado!#REF!,0))</f>
        <v>#REF!</v>
      </c>
      <c r="AE55" s="10" t="e">
        <f t="array" ref="AE55">INDEX(Resultado!$1:$319,MATCH($B55,Resultado!$N:$N,0),MATCH(AE$1,Resultado!#REF!,0))</f>
        <v>#REF!</v>
      </c>
      <c r="AF55" s="10" t="e">
        <f t="array" ref="AF55">INDEX(Resultado!$1:$319,MATCH($B55,Resultado!$N:$N,0),MATCH(AF$1,Resultado!#REF!,0))</f>
        <v>#REF!</v>
      </c>
      <c r="AG55" s="10" t="e">
        <f t="array" ref="AG55">INDEX(Resultado!$1:$319,MATCH($B55,Resultado!$N:$N,0),MATCH(AG$1,Resultado!#REF!,0))</f>
        <v>#REF!</v>
      </c>
      <c r="AH55" s="10" t="e">
        <f t="array" ref="AH55">INDEX(Resultado!$1:$319,MATCH($B55,Resultado!$N:$N,0),MATCH(AH$1,Resultado!#REF!,0))</f>
        <v>#REF!</v>
      </c>
      <c r="AI55" s="10" t="e">
        <f t="array" ref="AI55">INDEX(Resultado!$1:$319,MATCH($B55,Resultado!$N:$N,0),MATCH(AI$1,Resultado!#REF!,0))</f>
        <v>#REF!</v>
      </c>
      <c r="AJ55" s="10" t="e">
        <f t="array" ref="AJ55">INDEX(Resultado!$1:$319,MATCH($B55,Resultado!$N:$N,0),MATCH(AJ$1,Resultado!#REF!,0))</f>
        <v>#REF!</v>
      </c>
      <c r="AK55" s="10" t="e">
        <f t="array" ref="AK55">INDEX(Resultado!$1:$319,MATCH($B55,Resultado!$N:$N,0),MATCH(AK$1,Resultado!#REF!,0))</f>
        <v>#REF!</v>
      </c>
      <c r="AL55" s="2">
        <v>0</v>
      </c>
      <c r="AM55" s="2">
        <v>2</v>
      </c>
      <c r="AN55" s="10" t="e">
        <f t="array" ref="AN55">INDEX(Resultado!$1:$319,MATCH($B55,Resultado!$N:$N,0),MATCH(AN$1,Resultado!#REF!,0))</f>
        <v>#REF!</v>
      </c>
      <c r="AO55" s="10" t="e">
        <f t="array" ref="AO55">INDEX(Resultado!$1:$319,MATCH($B55,Resultado!$N:$N,0),MATCH(AO$1,Resultado!#REF!,0))</f>
        <v>#REF!</v>
      </c>
      <c r="AP55" s="10" t="e">
        <f t="array" ref="AP55">INDEX(Resultado!$1:$319,MATCH($B55,Resultado!$N:$N,0),MATCH(AP$1,Resultado!#REF!,0))</f>
        <v>#REF!</v>
      </c>
      <c r="AQ55" s="10" t="e">
        <f t="array" ref="AQ55">INDEX(Resultado!$1:$319,MATCH($B55,Resultado!$N:$N,0),MATCH(AQ$1,Resultado!#REF!,0))</f>
        <v>#REF!</v>
      </c>
      <c r="AR55" s="10" t="e">
        <f t="array" ref="AR55">INDEX(Resultado!$1:$319,MATCH($B55,Resultado!$N:$N,0),MATCH(AR$1,Resultado!#REF!,0))</f>
        <v>#REF!</v>
      </c>
      <c r="AS55" s="2">
        <v>2</v>
      </c>
      <c r="AT55" s="10" t="e">
        <f t="array" ref="AT55">INDEX(Resultado!$1:$319,MATCH($B55,Resultado!$N:$N,0),MATCH(AT$1,Resultado!#REF!,0))</f>
        <v>#REF!</v>
      </c>
      <c r="AU55" s="10" t="e">
        <f t="array" ref="AU55">INDEX(Resultado!$1:$319,MATCH($B55,Resultado!$N:$N,0),MATCH(AU$1,Resultado!#REF!,0))</f>
        <v>#REF!</v>
      </c>
      <c r="AV55" s="10" t="e">
        <f t="array" ref="AV55">INDEX(Resultado!$1:$319,MATCH($B55,Resultado!$N:$N,0),MATCH(AV$1,Resultado!#REF!,0))</f>
        <v>#REF!</v>
      </c>
      <c r="AW55" s="10" t="e">
        <f t="array" ref="AW55">INDEX(Resultado!$1:$319,MATCH($B55,Resultado!$N:$N,0),MATCH(AW$1,Resultado!#REF!,0))</f>
        <v>#REF!</v>
      </c>
      <c r="AX55" s="10" t="e">
        <f t="array" ref="AX55">INDEX(Resultado!$1:$319,MATCH($B55,Resultado!$N:$N,0),MATCH(AX$1,Resultado!#REF!,0))</f>
        <v>#REF!</v>
      </c>
      <c r="AY55" s="10" t="e">
        <f t="array" ref="AY55">INDEX(Resultado!$1:$319,MATCH($B55,Resultado!$N:$N,0),MATCH(AY$1,Resultado!#REF!,0))</f>
        <v>#REF!</v>
      </c>
      <c r="AZ55" s="10" t="e">
        <f t="array" ref="AZ55">INDEX(Resultado!$1:$319,MATCH($B55,Resultado!$N:$N,0),MATCH(AZ$1,Resultado!#REF!,0))</f>
        <v>#REF!</v>
      </c>
      <c r="BA55" s="10" t="e">
        <f t="array" ref="BA55">INDEX(Resultado!$1:$319,MATCH($B55,Resultado!$N:$N,0),MATCH(BA$1,Resultado!#REF!,0))</f>
        <v>#REF!</v>
      </c>
      <c r="BB55" s="10" t="e">
        <f t="array" ref="BB55">INDEX(Resultado!$1:$319,MATCH($B55,Resultado!$N:$N,0),MATCH(BB$1,Resultado!#REF!,0))</f>
        <v>#REF!</v>
      </c>
      <c r="BC55" s="10" t="e">
        <f t="array" ref="BC55">INDEX(Resultado!$1:$319,MATCH($B55,Resultado!$N:$N,0),MATCH(BC$1,Resultado!#REF!,0))</f>
        <v>#REF!</v>
      </c>
      <c r="BD55" s="10" t="e">
        <f t="array" ref="BD55">INDEX(Resultado!$1:$319,MATCH($B55,Resultado!$N:$N,0),MATCH(BD$1,Resultado!#REF!,0))</f>
        <v>#REF!</v>
      </c>
      <c r="BE55" s="10" t="e">
        <f t="array" ref="BE55">INDEX(Resultado!$1:$319,MATCH($B55,Resultado!$N:$N,0),MATCH(BE$1,Resultado!#REF!,0))</f>
        <v>#REF!</v>
      </c>
      <c r="BF55" s="10" t="e">
        <f t="array" ref="BF55">INDEX(Resultado!$1:$319,MATCH($B55,Resultado!$N:$N,0),MATCH(BF$1,Resultado!#REF!,0))</f>
        <v>#REF!</v>
      </c>
      <c r="BG55" s="10" t="e">
        <f t="array" ref="BG55">INDEX(Resultado!$1:$319,MATCH($B55,Resultado!$N:$N,0),MATCH(BG$1,Resultado!#REF!,0))</f>
        <v>#REF!</v>
      </c>
      <c r="BH55" s="10" t="e">
        <f t="array" ref="BH55">INDEX(Resultado!$1:$319,MATCH($B55,Resultado!$N:$N,0),MATCH(BH$1,Resultado!#REF!,0))</f>
        <v>#REF!</v>
      </c>
      <c r="BI55" s="10" t="e">
        <f t="array" ref="BI55">INDEX(Resultado!$1:$319,MATCH($B55,Resultado!$N:$N,0),MATCH(BI$1,Resultado!#REF!,0))</f>
        <v>#REF!</v>
      </c>
    </row>
    <row r="56" spans="1:61" ht="13" x14ac:dyDescent="0.15">
      <c r="A56" s="2">
        <v>39578582838</v>
      </c>
      <c r="B56" s="2" t="s">
        <v>625</v>
      </c>
      <c r="C56" s="2" t="s">
        <v>624</v>
      </c>
      <c r="D56" s="10" t="e">
        <f t="array" ref="D56">INDEX(Resultado!$1:$319,MATCH($B56,Resultado!$N:$N,0),MATCH(D$1,Resultado!#REF!,0))</f>
        <v>#REF!</v>
      </c>
      <c r="E56" s="2" t="s">
        <v>1837</v>
      </c>
      <c r="F56" s="10" t="e">
        <f t="array" ref="F56">INDEX(Resultado!$1:$319,MATCH($B56,Resultado!$N:$N,0),MATCH(F$1,Resultado!#REF!,0))</f>
        <v>#REF!</v>
      </c>
      <c r="G56" s="10" t="e">
        <f t="array" ref="G56">INDEX(Resultado!$1:$319,MATCH($B56,Resultado!$N:$N,0),MATCH(G$1,Resultado!#REF!,0))</f>
        <v>#REF!</v>
      </c>
      <c r="H56" s="10" t="e">
        <f t="array" ref="H56">INDEX(Resultado!$1:$319,MATCH($B56,Resultado!$N:$N,0),MATCH(H$1,Resultado!#REF!,0))</f>
        <v>#REF!</v>
      </c>
      <c r="I56" s="10" t="e">
        <f t="array" ref="I56">INDEX(Resultado!$1:$319,MATCH($B56,Resultado!$N:$N,0),MATCH(I$1,Resultado!#REF!,0))</f>
        <v>#REF!</v>
      </c>
      <c r="J56" s="10" t="e">
        <f t="array" ref="J56">INDEX(Resultado!$1:$319,MATCH($B56,Resultado!$N:$N,0),MATCH(J$1,Resultado!#REF!,0))</f>
        <v>#REF!</v>
      </c>
      <c r="K56" s="10" t="e">
        <f t="array" ref="K56">INDEX(Resultado!$1:$319,MATCH($B56,Resultado!$N:$N,0),MATCH(K$1,Resultado!#REF!,0))</f>
        <v>#REF!</v>
      </c>
      <c r="L56" s="10" t="e">
        <f t="array" ref="L56">INDEX(Resultado!$1:$319,MATCH($B56,Resultado!$N:$N,0),MATCH(L$1,Resultado!#REF!,0))</f>
        <v>#REF!</v>
      </c>
      <c r="M56" s="10" t="e">
        <f t="array" ref="M56">INDEX(Resultado!$1:$319,MATCH($B56,Resultado!$N:$N,0),MATCH(M$1,Resultado!#REF!,0))</f>
        <v>#REF!</v>
      </c>
      <c r="N56" s="10" t="e">
        <f t="array" ref="N56">INDEX(Resultado!$1:$319,MATCH($B56,Resultado!$N:$N,0),MATCH(N$1,Resultado!#REF!,0))</f>
        <v>#REF!</v>
      </c>
      <c r="O56" s="10" t="e">
        <f t="array" ref="O56">INDEX(Resultado!$1:$319,MATCH($B56,Resultado!$N:$N,0),MATCH(O$1,Resultado!#REF!,0))</f>
        <v>#REF!</v>
      </c>
      <c r="P56" s="10" t="e">
        <f t="array" ref="P56">INDEX(Resultado!$1:$319,MATCH($B56,Resultado!$N:$N,0),MATCH(P$1,Resultado!#REF!,0))</f>
        <v>#REF!</v>
      </c>
      <c r="Q56" s="10" t="e">
        <f t="array" ref="Q56">INDEX(Resultado!$1:$319,MATCH($B56,Resultado!$N:$N,0),MATCH(Q$1,Resultado!#REF!,0))</f>
        <v>#REF!</v>
      </c>
      <c r="R56" s="10" t="e">
        <f t="array" ref="R56">INDEX(Resultado!$1:$319,MATCH($B56,Resultado!$N:$N,0),MATCH(R$1,Resultado!#REF!,0))</f>
        <v>#REF!</v>
      </c>
      <c r="S56" s="10" t="e">
        <f t="array" ref="S56">INDEX(Resultado!$1:$319,MATCH($B56,Resultado!$N:$N,0),MATCH(S$1,Resultado!#REF!,0))</f>
        <v>#REF!</v>
      </c>
      <c r="T56" s="10" t="e">
        <f t="array" ref="T56">INDEX(Resultado!$1:$319,MATCH($B56,Resultado!$N:$N,0),MATCH(T$1,Resultado!#REF!,0))</f>
        <v>#REF!</v>
      </c>
      <c r="U56" s="10" t="e">
        <f t="array" ref="U56">INDEX(Resultado!$1:$319,MATCH($B56,Resultado!$N:$N,0),MATCH(U$1,Resultado!#REF!,0))</f>
        <v>#REF!</v>
      </c>
      <c r="V56" s="10" t="e">
        <f t="array" ref="V56">INDEX(Resultado!$1:$319,MATCH($B56,Resultado!$N:$N,0),MATCH(V$1,Resultado!#REF!,0))</f>
        <v>#REF!</v>
      </c>
      <c r="W56" s="10" t="e">
        <f t="array" ref="W56">INDEX(Resultado!$1:$319,MATCH($B56,Resultado!$N:$N,0),MATCH(W$1,Resultado!#REF!,0))</f>
        <v>#REF!</v>
      </c>
      <c r="X56" s="10" t="e">
        <f t="array" ref="X56">INDEX(Resultado!$1:$319,MATCH($B56,Resultado!$N:$N,0),MATCH(X$1,Resultado!#REF!,0))</f>
        <v>#REF!</v>
      </c>
      <c r="Y56" s="10" t="e">
        <f t="array" ref="Y56">INDEX(Resultado!$1:$319,MATCH($B56,Resultado!$N:$N,0),MATCH(Y$1,Resultado!#REF!,0))</f>
        <v>#REF!</v>
      </c>
      <c r="Z56" s="10" t="e">
        <f t="array" ref="Z56">INDEX(Resultado!$1:$319,MATCH($B56,Resultado!$N:$N,0),MATCH(Z$1,Resultado!#REF!,0))</f>
        <v>#REF!</v>
      </c>
      <c r="AA56" s="10" t="e">
        <f t="array" ref="AA56">INDEX(Resultado!$1:$319,MATCH($B56,Resultado!$N:$N,0),MATCH(AA$1,Resultado!#REF!,0))</f>
        <v>#REF!</v>
      </c>
      <c r="AB56" s="2">
        <v>0</v>
      </c>
      <c r="AC56" s="2">
        <v>2</v>
      </c>
      <c r="AD56" s="10" t="e">
        <f t="array" ref="AD56">INDEX(Resultado!$1:$319,MATCH($B56,Resultado!$N:$N,0),MATCH(AD$1,Resultado!#REF!,0))</f>
        <v>#REF!</v>
      </c>
      <c r="AE56" s="10" t="e">
        <f t="array" ref="AE56">INDEX(Resultado!$1:$319,MATCH($B56,Resultado!$N:$N,0),MATCH(AE$1,Resultado!#REF!,0))</f>
        <v>#REF!</v>
      </c>
      <c r="AF56" s="10" t="e">
        <f t="array" ref="AF56">INDEX(Resultado!$1:$319,MATCH($B56,Resultado!$N:$N,0),MATCH(AF$1,Resultado!#REF!,0))</f>
        <v>#REF!</v>
      </c>
      <c r="AG56" s="10" t="e">
        <f t="array" ref="AG56">INDEX(Resultado!$1:$319,MATCH($B56,Resultado!$N:$N,0),MATCH(AG$1,Resultado!#REF!,0))</f>
        <v>#REF!</v>
      </c>
      <c r="AH56" s="10" t="e">
        <f t="array" ref="AH56">INDEX(Resultado!$1:$319,MATCH($B56,Resultado!$N:$N,0),MATCH(AH$1,Resultado!#REF!,0))</f>
        <v>#REF!</v>
      </c>
      <c r="AI56" s="10" t="e">
        <f t="array" ref="AI56">INDEX(Resultado!$1:$319,MATCH($B56,Resultado!$N:$N,0),MATCH(AI$1,Resultado!#REF!,0))</f>
        <v>#REF!</v>
      </c>
      <c r="AJ56" s="10" t="e">
        <f t="array" ref="AJ56">INDEX(Resultado!$1:$319,MATCH($B56,Resultado!$N:$N,0),MATCH(AJ$1,Resultado!#REF!,0))</f>
        <v>#REF!</v>
      </c>
      <c r="AK56" s="10" t="e">
        <f t="array" ref="AK56">INDEX(Resultado!$1:$319,MATCH($B56,Resultado!$N:$N,0),MATCH(AK$1,Resultado!#REF!,0))</f>
        <v>#REF!</v>
      </c>
      <c r="AL56" s="2">
        <v>0</v>
      </c>
      <c r="AM56" s="2">
        <v>2</v>
      </c>
      <c r="AN56" s="10" t="e">
        <f t="array" ref="AN56">INDEX(Resultado!$1:$319,MATCH($B56,Resultado!$N:$N,0),MATCH(AN$1,Resultado!#REF!,0))</f>
        <v>#REF!</v>
      </c>
      <c r="AO56" s="10" t="e">
        <f t="array" ref="AO56">INDEX(Resultado!$1:$319,MATCH($B56,Resultado!$N:$N,0),MATCH(AO$1,Resultado!#REF!,0))</f>
        <v>#REF!</v>
      </c>
      <c r="AP56" s="10" t="e">
        <f t="array" ref="AP56">INDEX(Resultado!$1:$319,MATCH($B56,Resultado!$N:$N,0),MATCH(AP$1,Resultado!#REF!,0))</f>
        <v>#REF!</v>
      </c>
      <c r="AQ56" s="10" t="e">
        <f t="array" ref="AQ56">INDEX(Resultado!$1:$319,MATCH($B56,Resultado!$N:$N,0),MATCH(AQ$1,Resultado!#REF!,0))</f>
        <v>#REF!</v>
      </c>
      <c r="AR56" s="10" t="e">
        <f t="array" ref="AR56">INDEX(Resultado!$1:$319,MATCH($B56,Resultado!$N:$N,0),MATCH(AR$1,Resultado!#REF!,0))</f>
        <v>#REF!</v>
      </c>
      <c r="AS56" s="2">
        <v>2</v>
      </c>
      <c r="AT56" s="10" t="e">
        <f t="array" ref="AT56">INDEX(Resultado!$1:$319,MATCH($B56,Resultado!$N:$N,0),MATCH(AT$1,Resultado!#REF!,0))</f>
        <v>#REF!</v>
      </c>
      <c r="AU56" s="10" t="e">
        <f t="array" ref="AU56">INDEX(Resultado!$1:$319,MATCH($B56,Resultado!$N:$N,0),MATCH(AU$1,Resultado!#REF!,0))</f>
        <v>#REF!</v>
      </c>
      <c r="AV56" s="10" t="e">
        <f t="array" ref="AV56">INDEX(Resultado!$1:$319,MATCH($B56,Resultado!$N:$N,0),MATCH(AV$1,Resultado!#REF!,0))</f>
        <v>#REF!</v>
      </c>
      <c r="AW56" s="10" t="e">
        <f t="array" ref="AW56">INDEX(Resultado!$1:$319,MATCH($B56,Resultado!$N:$N,0),MATCH(AW$1,Resultado!#REF!,0))</f>
        <v>#REF!</v>
      </c>
      <c r="AX56" s="10" t="e">
        <f t="array" ref="AX56">INDEX(Resultado!$1:$319,MATCH($B56,Resultado!$N:$N,0),MATCH(AX$1,Resultado!#REF!,0))</f>
        <v>#REF!</v>
      </c>
      <c r="AY56" s="10" t="e">
        <f t="array" ref="AY56">INDEX(Resultado!$1:$319,MATCH($B56,Resultado!$N:$N,0),MATCH(AY$1,Resultado!#REF!,0))</f>
        <v>#REF!</v>
      </c>
      <c r="AZ56" s="10" t="e">
        <f t="array" ref="AZ56">INDEX(Resultado!$1:$319,MATCH($B56,Resultado!$N:$N,0),MATCH(AZ$1,Resultado!#REF!,0))</f>
        <v>#REF!</v>
      </c>
      <c r="BA56" s="10" t="e">
        <f t="array" ref="BA56">INDEX(Resultado!$1:$319,MATCH($B56,Resultado!$N:$N,0),MATCH(BA$1,Resultado!#REF!,0))</f>
        <v>#REF!</v>
      </c>
      <c r="BB56" s="10" t="e">
        <f t="array" ref="BB56">INDEX(Resultado!$1:$319,MATCH($B56,Resultado!$N:$N,0),MATCH(BB$1,Resultado!#REF!,0))</f>
        <v>#REF!</v>
      </c>
      <c r="BC56" s="10" t="e">
        <f t="array" ref="BC56">INDEX(Resultado!$1:$319,MATCH($B56,Resultado!$N:$N,0),MATCH(BC$1,Resultado!#REF!,0))</f>
        <v>#REF!</v>
      </c>
      <c r="BD56" s="10" t="e">
        <f t="array" ref="BD56">INDEX(Resultado!$1:$319,MATCH($B56,Resultado!$N:$N,0),MATCH(BD$1,Resultado!#REF!,0))</f>
        <v>#REF!</v>
      </c>
      <c r="BE56" s="10" t="e">
        <f t="array" ref="BE56">INDEX(Resultado!$1:$319,MATCH($B56,Resultado!$N:$N,0),MATCH(BE$1,Resultado!#REF!,0))</f>
        <v>#REF!</v>
      </c>
      <c r="BF56" s="10" t="e">
        <f t="array" ref="BF56">INDEX(Resultado!$1:$319,MATCH($B56,Resultado!$N:$N,0),MATCH(BF$1,Resultado!#REF!,0))</f>
        <v>#REF!</v>
      </c>
      <c r="BG56" s="10" t="e">
        <f t="array" ref="BG56">INDEX(Resultado!$1:$319,MATCH($B56,Resultado!$N:$N,0),MATCH(BG$1,Resultado!#REF!,0))</f>
        <v>#REF!</v>
      </c>
      <c r="BH56" s="10" t="e">
        <f t="array" ref="BH56">INDEX(Resultado!$1:$319,MATCH($B56,Resultado!$N:$N,0),MATCH(BH$1,Resultado!#REF!,0))</f>
        <v>#REF!</v>
      </c>
      <c r="BI56" s="10" t="e">
        <f t="array" ref="BI56">INDEX(Resultado!$1:$319,MATCH($B56,Resultado!$N:$N,0),MATCH(BI$1,Resultado!#REF!,0))</f>
        <v>#REF!</v>
      </c>
    </row>
    <row r="57" spans="1:61" ht="13" x14ac:dyDescent="0.15">
      <c r="A57" s="2">
        <v>49670369886</v>
      </c>
      <c r="B57" s="2" t="s">
        <v>632</v>
      </c>
      <c r="C57" s="2" t="s">
        <v>631</v>
      </c>
      <c r="D57" s="10" t="e">
        <f t="array" ref="D57">INDEX(Resultado!$1:$319,MATCH($B57,Resultado!$N:$N,0),MATCH(D$1,Resultado!#REF!,0))</f>
        <v>#REF!</v>
      </c>
      <c r="E57" s="2" t="s">
        <v>1837</v>
      </c>
      <c r="F57" s="10" t="e">
        <f t="array" ref="F57">INDEX(Resultado!$1:$319,MATCH($B57,Resultado!$N:$N,0),MATCH(F$1,Resultado!#REF!,0))</f>
        <v>#REF!</v>
      </c>
      <c r="G57" s="10" t="e">
        <f t="array" ref="G57">INDEX(Resultado!$1:$319,MATCH($B57,Resultado!$N:$N,0),MATCH(G$1,Resultado!#REF!,0))</f>
        <v>#REF!</v>
      </c>
      <c r="H57" s="10" t="e">
        <f t="array" ref="H57">INDEX(Resultado!$1:$319,MATCH($B57,Resultado!$N:$N,0),MATCH(H$1,Resultado!#REF!,0))</f>
        <v>#REF!</v>
      </c>
      <c r="I57" s="10" t="e">
        <f t="array" ref="I57">INDEX(Resultado!$1:$319,MATCH($B57,Resultado!$N:$N,0),MATCH(I$1,Resultado!#REF!,0))</f>
        <v>#REF!</v>
      </c>
      <c r="J57" s="10" t="e">
        <f t="array" ref="J57">INDEX(Resultado!$1:$319,MATCH($B57,Resultado!$N:$N,0),MATCH(J$1,Resultado!#REF!,0))</f>
        <v>#REF!</v>
      </c>
      <c r="K57" s="10" t="e">
        <f t="array" ref="K57">INDEX(Resultado!$1:$319,MATCH($B57,Resultado!$N:$N,0),MATCH(K$1,Resultado!#REF!,0))</f>
        <v>#REF!</v>
      </c>
      <c r="L57" s="10" t="e">
        <f t="array" ref="L57">INDEX(Resultado!$1:$319,MATCH($B57,Resultado!$N:$N,0),MATCH(L$1,Resultado!#REF!,0))</f>
        <v>#REF!</v>
      </c>
      <c r="M57" s="10" t="e">
        <f t="array" ref="M57">INDEX(Resultado!$1:$319,MATCH($B57,Resultado!$N:$N,0),MATCH(M$1,Resultado!#REF!,0))</f>
        <v>#REF!</v>
      </c>
      <c r="N57" s="10" t="e">
        <f t="array" ref="N57">INDEX(Resultado!$1:$319,MATCH($B57,Resultado!$N:$N,0),MATCH(N$1,Resultado!#REF!,0))</f>
        <v>#REF!</v>
      </c>
      <c r="O57" s="10" t="e">
        <f t="array" ref="O57">INDEX(Resultado!$1:$319,MATCH($B57,Resultado!$N:$N,0),MATCH(O$1,Resultado!#REF!,0))</f>
        <v>#REF!</v>
      </c>
      <c r="P57" s="10" t="e">
        <f t="array" ref="P57">INDEX(Resultado!$1:$319,MATCH($B57,Resultado!$N:$N,0),MATCH(P$1,Resultado!#REF!,0))</f>
        <v>#REF!</v>
      </c>
      <c r="Q57" s="10" t="e">
        <f t="array" ref="Q57">INDEX(Resultado!$1:$319,MATCH($B57,Resultado!$N:$N,0),MATCH(Q$1,Resultado!#REF!,0))</f>
        <v>#REF!</v>
      </c>
      <c r="R57" s="10" t="e">
        <f t="array" ref="R57">INDEX(Resultado!$1:$319,MATCH($B57,Resultado!$N:$N,0),MATCH(R$1,Resultado!#REF!,0))</f>
        <v>#REF!</v>
      </c>
      <c r="S57" s="10" t="e">
        <f t="array" ref="S57">INDEX(Resultado!$1:$319,MATCH($B57,Resultado!$N:$N,0),MATCH(S$1,Resultado!#REF!,0))</f>
        <v>#REF!</v>
      </c>
      <c r="T57" s="10" t="e">
        <f t="array" ref="T57">INDEX(Resultado!$1:$319,MATCH($B57,Resultado!$N:$N,0),MATCH(T$1,Resultado!#REF!,0))</f>
        <v>#REF!</v>
      </c>
      <c r="U57" s="10" t="e">
        <f t="array" ref="U57">INDEX(Resultado!$1:$319,MATCH($B57,Resultado!$N:$N,0),MATCH(U$1,Resultado!#REF!,0))</f>
        <v>#REF!</v>
      </c>
      <c r="V57" s="10" t="e">
        <f t="array" ref="V57">INDEX(Resultado!$1:$319,MATCH($B57,Resultado!$N:$N,0),MATCH(V$1,Resultado!#REF!,0))</f>
        <v>#REF!</v>
      </c>
      <c r="W57" s="10" t="e">
        <f t="array" ref="W57">INDEX(Resultado!$1:$319,MATCH($B57,Resultado!$N:$N,0),MATCH(W$1,Resultado!#REF!,0))</f>
        <v>#REF!</v>
      </c>
      <c r="X57" s="10" t="e">
        <f t="array" ref="X57">INDEX(Resultado!$1:$319,MATCH($B57,Resultado!$N:$N,0),MATCH(X$1,Resultado!#REF!,0))</f>
        <v>#REF!</v>
      </c>
      <c r="Y57" s="10" t="e">
        <f t="array" ref="Y57">INDEX(Resultado!$1:$319,MATCH($B57,Resultado!$N:$N,0),MATCH(Y$1,Resultado!#REF!,0))</f>
        <v>#REF!</v>
      </c>
      <c r="Z57" s="10" t="e">
        <f t="array" ref="Z57">INDEX(Resultado!$1:$319,MATCH($B57,Resultado!$N:$N,0),MATCH(Z$1,Resultado!#REF!,0))</f>
        <v>#REF!</v>
      </c>
      <c r="AA57" s="10" t="e">
        <f t="array" ref="AA57">INDEX(Resultado!$1:$319,MATCH($B57,Resultado!$N:$N,0),MATCH(AA$1,Resultado!#REF!,0))</f>
        <v>#REF!</v>
      </c>
      <c r="AB57" s="2">
        <v>0</v>
      </c>
      <c r="AC57" s="2">
        <v>2</v>
      </c>
      <c r="AD57" s="10" t="e">
        <f t="array" ref="AD57">INDEX(Resultado!$1:$319,MATCH($B57,Resultado!$N:$N,0),MATCH(AD$1,Resultado!#REF!,0))</f>
        <v>#REF!</v>
      </c>
      <c r="AE57" s="10" t="e">
        <f t="array" ref="AE57">INDEX(Resultado!$1:$319,MATCH($B57,Resultado!$N:$N,0),MATCH(AE$1,Resultado!#REF!,0))</f>
        <v>#REF!</v>
      </c>
      <c r="AF57" s="10" t="e">
        <f t="array" ref="AF57">INDEX(Resultado!$1:$319,MATCH($B57,Resultado!$N:$N,0),MATCH(AF$1,Resultado!#REF!,0))</f>
        <v>#REF!</v>
      </c>
      <c r="AG57" s="10" t="e">
        <f t="array" ref="AG57">INDEX(Resultado!$1:$319,MATCH($B57,Resultado!$N:$N,0),MATCH(AG$1,Resultado!#REF!,0))</f>
        <v>#REF!</v>
      </c>
      <c r="AH57" s="10" t="e">
        <f t="array" ref="AH57">INDEX(Resultado!$1:$319,MATCH($B57,Resultado!$N:$N,0),MATCH(AH$1,Resultado!#REF!,0))</f>
        <v>#REF!</v>
      </c>
      <c r="AI57" s="10" t="e">
        <f t="array" ref="AI57">INDEX(Resultado!$1:$319,MATCH($B57,Resultado!$N:$N,0),MATCH(AI$1,Resultado!#REF!,0))</f>
        <v>#REF!</v>
      </c>
      <c r="AJ57" s="10" t="e">
        <f t="array" ref="AJ57">INDEX(Resultado!$1:$319,MATCH($B57,Resultado!$N:$N,0),MATCH(AJ$1,Resultado!#REF!,0))</f>
        <v>#REF!</v>
      </c>
      <c r="AK57" s="10" t="e">
        <f t="array" ref="AK57">INDEX(Resultado!$1:$319,MATCH($B57,Resultado!$N:$N,0),MATCH(AK$1,Resultado!#REF!,0))</f>
        <v>#REF!</v>
      </c>
      <c r="AL57" s="2">
        <v>0</v>
      </c>
      <c r="AM57" s="2">
        <v>2</v>
      </c>
      <c r="AN57" s="10" t="e">
        <f t="array" ref="AN57">INDEX(Resultado!$1:$319,MATCH($B57,Resultado!$N:$N,0),MATCH(AN$1,Resultado!#REF!,0))</f>
        <v>#REF!</v>
      </c>
      <c r="AO57" s="10" t="e">
        <f t="array" ref="AO57">INDEX(Resultado!$1:$319,MATCH($B57,Resultado!$N:$N,0),MATCH(AO$1,Resultado!#REF!,0))</f>
        <v>#REF!</v>
      </c>
      <c r="AP57" s="10" t="e">
        <f t="array" ref="AP57">INDEX(Resultado!$1:$319,MATCH($B57,Resultado!$N:$N,0),MATCH(AP$1,Resultado!#REF!,0))</f>
        <v>#REF!</v>
      </c>
      <c r="AQ57" s="10" t="e">
        <f t="array" ref="AQ57">INDEX(Resultado!$1:$319,MATCH($B57,Resultado!$N:$N,0),MATCH(AQ$1,Resultado!#REF!,0))</f>
        <v>#REF!</v>
      </c>
      <c r="AR57" s="10" t="e">
        <f t="array" ref="AR57">INDEX(Resultado!$1:$319,MATCH($B57,Resultado!$N:$N,0),MATCH(AR$1,Resultado!#REF!,0))</f>
        <v>#REF!</v>
      </c>
      <c r="AS57" s="2">
        <v>2</v>
      </c>
      <c r="AT57" s="10" t="e">
        <f t="array" ref="AT57">INDEX(Resultado!$1:$319,MATCH($B57,Resultado!$N:$N,0),MATCH(AT$1,Resultado!#REF!,0))</f>
        <v>#REF!</v>
      </c>
      <c r="AU57" s="10" t="e">
        <f t="array" ref="AU57">INDEX(Resultado!$1:$319,MATCH($B57,Resultado!$N:$N,0),MATCH(AU$1,Resultado!#REF!,0))</f>
        <v>#REF!</v>
      </c>
      <c r="AV57" s="10" t="e">
        <f t="array" ref="AV57">INDEX(Resultado!$1:$319,MATCH($B57,Resultado!$N:$N,0),MATCH(AV$1,Resultado!#REF!,0))</f>
        <v>#REF!</v>
      </c>
      <c r="AW57" s="10" t="e">
        <f t="array" ref="AW57">INDEX(Resultado!$1:$319,MATCH($B57,Resultado!$N:$N,0),MATCH(AW$1,Resultado!#REF!,0))</f>
        <v>#REF!</v>
      </c>
      <c r="AX57" s="10" t="e">
        <f t="array" ref="AX57">INDEX(Resultado!$1:$319,MATCH($B57,Resultado!$N:$N,0),MATCH(AX$1,Resultado!#REF!,0))</f>
        <v>#REF!</v>
      </c>
      <c r="AY57" s="10" t="e">
        <f t="array" ref="AY57">INDEX(Resultado!$1:$319,MATCH($B57,Resultado!$N:$N,0),MATCH(AY$1,Resultado!#REF!,0))</f>
        <v>#REF!</v>
      </c>
      <c r="AZ57" s="10" t="e">
        <f t="array" ref="AZ57">INDEX(Resultado!$1:$319,MATCH($B57,Resultado!$N:$N,0),MATCH(AZ$1,Resultado!#REF!,0))</f>
        <v>#REF!</v>
      </c>
      <c r="BA57" s="10" t="e">
        <f t="array" ref="BA57">INDEX(Resultado!$1:$319,MATCH($B57,Resultado!$N:$N,0),MATCH(BA$1,Resultado!#REF!,0))</f>
        <v>#REF!</v>
      </c>
      <c r="BB57" s="10" t="e">
        <f t="array" ref="BB57">INDEX(Resultado!$1:$319,MATCH($B57,Resultado!$N:$N,0),MATCH(BB$1,Resultado!#REF!,0))</f>
        <v>#REF!</v>
      </c>
      <c r="BC57" s="10" t="e">
        <f t="array" ref="BC57">INDEX(Resultado!$1:$319,MATCH($B57,Resultado!$N:$N,0),MATCH(BC$1,Resultado!#REF!,0))</f>
        <v>#REF!</v>
      </c>
      <c r="BD57" s="10" t="e">
        <f t="array" ref="BD57">INDEX(Resultado!$1:$319,MATCH($B57,Resultado!$N:$N,0),MATCH(BD$1,Resultado!#REF!,0))</f>
        <v>#REF!</v>
      </c>
      <c r="BE57" s="10" t="e">
        <f t="array" ref="BE57">INDEX(Resultado!$1:$319,MATCH($B57,Resultado!$N:$N,0),MATCH(BE$1,Resultado!#REF!,0))</f>
        <v>#REF!</v>
      </c>
      <c r="BF57" s="10" t="e">
        <f t="array" ref="BF57">INDEX(Resultado!$1:$319,MATCH($B57,Resultado!$N:$N,0),MATCH(BF$1,Resultado!#REF!,0))</f>
        <v>#REF!</v>
      </c>
      <c r="BG57" s="10" t="e">
        <f t="array" ref="BG57">INDEX(Resultado!$1:$319,MATCH($B57,Resultado!$N:$N,0),MATCH(BG$1,Resultado!#REF!,0))</f>
        <v>#REF!</v>
      </c>
      <c r="BH57" s="10" t="e">
        <f t="array" ref="BH57">INDEX(Resultado!$1:$319,MATCH($B57,Resultado!$N:$N,0),MATCH(BH$1,Resultado!#REF!,0))</f>
        <v>#REF!</v>
      </c>
      <c r="BI57" s="10" t="e">
        <f t="array" ref="BI57">INDEX(Resultado!$1:$319,MATCH($B57,Resultado!$N:$N,0),MATCH(BI$1,Resultado!#REF!,0))</f>
        <v>#REF!</v>
      </c>
    </row>
    <row r="58" spans="1:61" ht="13" x14ac:dyDescent="0.15">
      <c r="A58" s="2">
        <v>50651936810</v>
      </c>
      <c r="B58" s="2" t="s">
        <v>639</v>
      </c>
      <c r="C58" s="2" t="s">
        <v>638</v>
      </c>
      <c r="D58" s="10" t="e">
        <f t="array" ref="D58">INDEX(Resultado!$1:$319,MATCH($B58,Resultado!$N:$N,0),MATCH(D$1,Resultado!#REF!,0))</f>
        <v>#REF!</v>
      </c>
      <c r="E58" s="2" t="s">
        <v>1837</v>
      </c>
      <c r="F58" s="10" t="e">
        <f t="array" ref="F58">INDEX(Resultado!$1:$319,MATCH($B58,Resultado!$N:$N,0),MATCH(F$1,Resultado!#REF!,0))</f>
        <v>#REF!</v>
      </c>
      <c r="G58" s="10" t="e">
        <f t="array" ref="G58">INDEX(Resultado!$1:$319,MATCH($B58,Resultado!$N:$N,0),MATCH(G$1,Resultado!#REF!,0))</f>
        <v>#REF!</v>
      </c>
      <c r="H58" s="10" t="e">
        <f t="array" ref="H58">INDEX(Resultado!$1:$319,MATCH($B58,Resultado!$N:$N,0),MATCH(H$1,Resultado!#REF!,0))</f>
        <v>#REF!</v>
      </c>
      <c r="I58" s="10" t="e">
        <f t="array" ref="I58">INDEX(Resultado!$1:$319,MATCH($B58,Resultado!$N:$N,0),MATCH(I$1,Resultado!#REF!,0))</f>
        <v>#REF!</v>
      </c>
      <c r="J58" s="10" t="e">
        <f t="array" ref="J58">INDEX(Resultado!$1:$319,MATCH($B58,Resultado!$N:$N,0),MATCH(J$1,Resultado!#REF!,0))</f>
        <v>#REF!</v>
      </c>
      <c r="K58" s="10" t="e">
        <f t="array" ref="K58">INDEX(Resultado!$1:$319,MATCH($B58,Resultado!$N:$N,0),MATCH(K$1,Resultado!#REF!,0))</f>
        <v>#REF!</v>
      </c>
      <c r="L58" s="10" t="e">
        <f t="array" ref="L58">INDEX(Resultado!$1:$319,MATCH($B58,Resultado!$N:$N,0),MATCH(L$1,Resultado!#REF!,0))</f>
        <v>#REF!</v>
      </c>
      <c r="M58" s="10" t="e">
        <f t="array" ref="M58">INDEX(Resultado!$1:$319,MATCH($B58,Resultado!$N:$N,0),MATCH(M$1,Resultado!#REF!,0))</f>
        <v>#REF!</v>
      </c>
      <c r="N58" s="10" t="e">
        <f t="array" ref="N58">INDEX(Resultado!$1:$319,MATCH($B58,Resultado!$N:$N,0),MATCH(N$1,Resultado!#REF!,0))</f>
        <v>#REF!</v>
      </c>
      <c r="O58" s="10" t="e">
        <f t="array" ref="O58">INDEX(Resultado!$1:$319,MATCH($B58,Resultado!$N:$N,0),MATCH(O$1,Resultado!#REF!,0))</f>
        <v>#REF!</v>
      </c>
      <c r="P58" s="10" t="e">
        <f t="array" ref="P58">INDEX(Resultado!$1:$319,MATCH($B58,Resultado!$N:$N,0),MATCH(P$1,Resultado!#REF!,0))</f>
        <v>#REF!</v>
      </c>
      <c r="Q58" s="10" t="e">
        <f t="array" ref="Q58">INDEX(Resultado!$1:$319,MATCH($B58,Resultado!$N:$N,0),MATCH(Q$1,Resultado!#REF!,0))</f>
        <v>#REF!</v>
      </c>
      <c r="R58" s="10" t="e">
        <f t="array" ref="R58">INDEX(Resultado!$1:$319,MATCH($B58,Resultado!$N:$N,0),MATCH(R$1,Resultado!#REF!,0))</f>
        <v>#REF!</v>
      </c>
      <c r="S58" s="10" t="e">
        <f t="array" ref="S58">INDEX(Resultado!$1:$319,MATCH($B58,Resultado!$N:$N,0),MATCH(S$1,Resultado!#REF!,0))</f>
        <v>#REF!</v>
      </c>
      <c r="T58" s="10" t="e">
        <f t="array" ref="T58">INDEX(Resultado!$1:$319,MATCH($B58,Resultado!$N:$N,0),MATCH(T$1,Resultado!#REF!,0))</f>
        <v>#REF!</v>
      </c>
      <c r="U58" s="10" t="e">
        <f t="array" ref="U58">INDEX(Resultado!$1:$319,MATCH($B58,Resultado!$N:$N,0),MATCH(U$1,Resultado!#REF!,0))</f>
        <v>#REF!</v>
      </c>
      <c r="V58" s="10" t="e">
        <f t="array" ref="V58">INDEX(Resultado!$1:$319,MATCH($B58,Resultado!$N:$N,0),MATCH(V$1,Resultado!#REF!,0))</f>
        <v>#REF!</v>
      </c>
      <c r="W58" s="10" t="e">
        <f t="array" ref="W58">INDEX(Resultado!$1:$319,MATCH($B58,Resultado!$N:$N,0),MATCH(W$1,Resultado!#REF!,0))</f>
        <v>#REF!</v>
      </c>
      <c r="X58" s="10" t="e">
        <f t="array" ref="X58">INDEX(Resultado!$1:$319,MATCH($B58,Resultado!$N:$N,0),MATCH(X$1,Resultado!#REF!,0))</f>
        <v>#REF!</v>
      </c>
      <c r="Y58" s="10" t="e">
        <f t="array" ref="Y58">INDEX(Resultado!$1:$319,MATCH($B58,Resultado!$N:$N,0),MATCH(Y$1,Resultado!#REF!,0))</f>
        <v>#REF!</v>
      </c>
      <c r="Z58" s="10" t="e">
        <f t="array" ref="Z58">INDEX(Resultado!$1:$319,MATCH($B58,Resultado!$N:$N,0),MATCH(Z$1,Resultado!#REF!,0))</f>
        <v>#REF!</v>
      </c>
      <c r="AA58" s="10" t="e">
        <f t="array" ref="AA58">INDEX(Resultado!$1:$319,MATCH($B58,Resultado!$N:$N,0),MATCH(AA$1,Resultado!#REF!,0))</f>
        <v>#REF!</v>
      </c>
      <c r="AB58" s="2">
        <v>0</v>
      </c>
      <c r="AC58" s="2">
        <v>2</v>
      </c>
      <c r="AD58" s="10" t="e">
        <f t="array" ref="AD58">INDEX(Resultado!$1:$319,MATCH($B58,Resultado!$N:$N,0),MATCH(AD$1,Resultado!#REF!,0))</f>
        <v>#REF!</v>
      </c>
      <c r="AE58" s="10" t="e">
        <f t="array" ref="AE58">INDEX(Resultado!$1:$319,MATCH($B58,Resultado!$N:$N,0),MATCH(AE$1,Resultado!#REF!,0))</f>
        <v>#REF!</v>
      </c>
      <c r="AF58" s="10" t="e">
        <f t="array" ref="AF58">INDEX(Resultado!$1:$319,MATCH($B58,Resultado!$N:$N,0),MATCH(AF$1,Resultado!#REF!,0))</f>
        <v>#REF!</v>
      </c>
      <c r="AG58" s="10" t="e">
        <f t="array" ref="AG58">INDEX(Resultado!$1:$319,MATCH($B58,Resultado!$N:$N,0),MATCH(AG$1,Resultado!#REF!,0))</f>
        <v>#REF!</v>
      </c>
      <c r="AH58" s="10" t="e">
        <f t="array" ref="AH58">INDEX(Resultado!$1:$319,MATCH($B58,Resultado!$N:$N,0),MATCH(AH$1,Resultado!#REF!,0))</f>
        <v>#REF!</v>
      </c>
      <c r="AI58" s="10" t="e">
        <f t="array" ref="AI58">INDEX(Resultado!$1:$319,MATCH($B58,Resultado!$N:$N,0),MATCH(AI$1,Resultado!#REF!,0))</f>
        <v>#REF!</v>
      </c>
      <c r="AJ58" s="10" t="e">
        <f t="array" ref="AJ58">INDEX(Resultado!$1:$319,MATCH($B58,Resultado!$N:$N,0),MATCH(AJ$1,Resultado!#REF!,0))</f>
        <v>#REF!</v>
      </c>
      <c r="AK58" s="10" t="e">
        <f t="array" ref="AK58">INDEX(Resultado!$1:$319,MATCH($B58,Resultado!$N:$N,0),MATCH(AK$1,Resultado!#REF!,0))</f>
        <v>#REF!</v>
      </c>
      <c r="AL58" s="2">
        <v>0</v>
      </c>
      <c r="AM58" s="2">
        <v>2</v>
      </c>
      <c r="AN58" s="10" t="e">
        <f t="array" ref="AN58">INDEX(Resultado!$1:$319,MATCH($B58,Resultado!$N:$N,0),MATCH(AN$1,Resultado!#REF!,0))</f>
        <v>#REF!</v>
      </c>
      <c r="AO58" s="10" t="e">
        <f t="array" ref="AO58">INDEX(Resultado!$1:$319,MATCH($B58,Resultado!$N:$N,0),MATCH(AO$1,Resultado!#REF!,0))</f>
        <v>#REF!</v>
      </c>
      <c r="AP58" s="10" t="e">
        <f t="array" ref="AP58">INDEX(Resultado!$1:$319,MATCH($B58,Resultado!$N:$N,0),MATCH(AP$1,Resultado!#REF!,0))</f>
        <v>#REF!</v>
      </c>
      <c r="AQ58" s="10" t="e">
        <f t="array" ref="AQ58">INDEX(Resultado!$1:$319,MATCH($B58,Resultado!$N:$N,0),MATCH(AQ$1,Resultado!#REF!,0))</f>
        <v>#REF!</v>
      </c>
      <c r="AR58" s="10" t="e">
        <f t="array" ref="AR58">INDEX(Resultado!$1:$319,MATCH($B58,Resultado!$N:$N,0),MATCH(AR$1,Resultado!#REF!,0))</f>
        <v>#REF!</v>
      </c>
      <c r="AS58" s="2">
        <v>2</v>
      </c>
      <c r="AT58" s="10" t="e">
        <f t="array" ref="AT58">INDEX(Resultado!$1:$319,MATCH($B58,Resultado!$N:$N,0),MATCH(AT$1,Resultado!#REF!,0))</f>
        <v>#REF!</v>
      </c>
      <c r="AU58" s="10" t="e">
        <f t="array" ref="AU58">INDEX(Resultado!$1:$319,MATCH($B58,Resultado!$N:$N,0),MATCH(AU$1,Resultado!#REF!,0))</f>
        <v>#REF!</v>
      </c>
      <c r="AV58" s="10" t="e">
        <f t="array" ref="AV58">INDEX(Resultado!$1:$319,MATCH($B58,Resultado!$N:$N,0),MATCH(AV$1,Resultado!#REF!,0))</f>
        <v>#REF!</v>
      </c>
      <c r="AW58" s="10" t="e">
        <f t="array" ref="AW58">INDEX(Resultado!$1:$319,MATCH($B58,Resultado!$N:$N,0),MATCH(AW$1,Resultado!#REF!,0))</f>
        <v>#REF!</v>
      </c>
      <c r="AX58" s="10" t="e">
        <f t="array" ref="AX58">INDEX(Resultado!$1:$319,MATCH($B58,Resultado!$N:$N,0),MATCH(AX$1,Resultado!#REF!,0))</f>
        <v>#REF!</v>
      </c>
      <c r="AY58" s="10" t="e">
        <f t="array" ref="AY58">INDEX(Resultado!$1:$319,MATCH($B58,Resultado!$N:$N,0),MATCH(AY$1,Resultado!#REF!,0))</f>
        <v>#REF!</v>
      </c>
      <c r="AZ58" s="10" t="e">
        <f t="array" ref="AZ58">INDEX(Resultado!$1:$319,MATCH($B58,Resultado!$N:$N,0),MATCH(AZ$1,Resultado!#REF!,0))</f>
        <v>#REF!</v>
      </c>
      <c r="BA58" s="10" t="e">
        <f t="array" ref="BA58">INDEX(Resultado!$1:$319,MATCH($B58,Resultado!$N:$N,0),MATCH(BA$1,Resultado!#REF!,0))</f>
        <v>#REF!</v>
      </c>
      <c r="BB58" s="10" t="e">
        <f t="array" ref="BB58">INDEX(Resultado!$1:$319,MATCH($B58,Resultado!$N:$N,0),MATCH(BB$1,Resultado!#REF!,0))</f>
        <v>#REF!</v>
      </c>
      <c r="BC58" s="10" t="e">
        <f t="array" ref="BC58">INDEX(Resultado!$1:$319,MATCH($B58,Resultado!$N:$N,0),MATCH(BC$1,Resultado!#REF!,0))</f>
        <v>#REF!</v>
      </c>
      <c r="BD58" s="10" t="e">
        <f t="array" ref="BD58">INDEX(Resultado!$1:$319,MATCH($B58,Resultado!$N:$N,0),MATCH(BD$1,Resultado!#REF!,0))</f>
        <v>#REF!</v>
      </c>
      <c r="BE58" s="10" t="e">
        <f t="array" ref="BE58">INDEX(Resultado!$1:$319,MATCH($B58,Resultado!$N:$N,0),MATCH(BE$1,Resultado!#REF!,0))</f>
        <v>#REF!</v>
      </c>
      <c r="BF58" s="10" t="e">
        <f t="array" ref="BF58">INDEX(Resultado!$1:$319,MATCH($B58,Resultado!$N:$N,0),MATCH(BF$1,Resultado!#REF!,0))</f>
        <v>#REF!</v>
      </c>
      <c r="BG58" s="10" t="e">
        <f t="array" ref="BG58">INDEX(Resultado!$1:$319,MATCH($B58,Resultado!$N:$N,0),MATCH(BG$1,Resultado!#REF!,0))</f>
        <v>#REF!</v>
      </c>
      <c r="BH58" s="10" t="e">
        <f t="array" ref="BH58">INDEX(Resultado!$1:$319,MATCH($B58,Resultado!$N:$N,0),MATCH(BH$1,Resultado!#REF!,0))</f>
        <v>#REF!</v>
      </c>
      <c r="BI58" s="10" t="e">
        <f t="array" ref="BI58">INDEX(Resultado!$1:$319,MATCH($B58,Resultado!$N:$N,0),MATCH(BI$1,Resultado!#REF!,0))</f>
        <v>#REF!</v>
      </c>
    </row>
    <row r="59" spans="1:61" ht="13" x14ac:dyDescent="0.15">
      <c r="A59" s="2">
        <v>54041933870</v>
      </c>
      <c r="B59" s="2" t="s">
        <v>649</v>
      </c>
      <c r="C59" s="2" t="s">
        <v>648</v>
      </c>
      <c r="D59" s="10" t="e">
        <f t="array" ref="D59">INDEX(Resultado!$1:$319,MATCH($B59,Resultado!$N:$N,0),MATCH(D$1,Resultado!#REF!,0))</f>
        <v>#REF!</v>
      </c>
      <c r="E59" s="2" t="s">
        <v>1837</v>
      </c>
      <c r="F59" s="10" t="e">
        <f t="array" ref="F59">INDEX(Resultado!$1:$319,MATCH($B59,Resultado!$N:$N,0),MATCH(F$1,Resultado!#REF!,0))</f>
        <v>#REF!</v>
      </c>
      <c r="G59" s="10" t="e">
        <f t="array" ref="G59">INDEX(Resultado!$1:$319,MATCH($B59,Resultado!$N:$N,0),MATCH(G$1,Resultado!#REF!,0))</f>
        <v>#REF!</v>
      </c>
      <c r="H59" s="10" t="e">
        <f t="array" ref="H59">INDEX(Resultado!$1:$319,MATCH($B59,Resultado!$N:$N,0),MATCH(H$1,Resultado!#REF!,0))</f>
        <v>#REF!</v>
      </c>
      <c r="I59" s="10" t="e">
        <f t="array" ref="I59">INDEX(Resultado!$1:$319,MATCH($B59,Resultado!$N:$N,0),MATCH(I$1,Resultado!#REF!,0))</f>
        <v>#REF!</v>
      </c>
      <c r="J59" s="10" t="e">
        <f t="array" ref="J59">INDEX(Resultado!$1:$319,MATCH($B59,Resultado!$N:$N,0),MATCH(J$1,Resultado!#REF!,0))</f>
        <v>#REF!</v>
      </c>
      <c r="K59" s="10" t="e">
        <f t="array" ref="K59">INDEX(Resultado!$1:$319,MATCH($B59,Resultado!$N:$N,0),MATCH(K$1,Resultado!#REF!,0))</f>
        <v>#REF!</v>
      </c>
      <c r="L59" s="10" t="e">
        <f t="array" ref="L59">INDEX(Resultado!$1:$319,MATCH($B59,Resultado!$N:$N,0),MATCH(L$1,Resultado!#REF!,0))</f>
        <v>#REF!</v>
      </c>
      <c r="M59" s="10" t="e">
        <f t="array" ref="M59">INDEX(Resultado!$1:$319,MATCH($B59,Resultado!$N:$N,0),MATCH(M$1,Resultado!#REF!,0))</f>
        <v>#REF!</v>
      </c>
      <c r="N59" s="10" t="e">
        <f t="array" ref="N59">INDEX(Resultado!$1:$319,MATCH($B59,Resultado!$N:$N,0),MATCH(N$1,Resultado!#REF!,0))</f>
        <v>#REF!</v>
      </c>
      <c r="O59" s="10" t="e">
        <f t="array" ref="O59">INDEX(Resultado!$1:$319,MATCH($B59,Resultado!$N:$N,0),MATCH(O$1,Resultado!#REF!,0))</f>
        <v>#REF!</v>
      </c>
      <c r="P59" s="10" t="e">
        <f t="array" ref="P59">INDEX(Resultado!$1:$319,MATCH($B59,Resultado!$N:$N,0),MATCH(P$1,Resultado!#REF!,0))</f>
        <v>#REF!</v>
      </c>
      <c r="Q59" s="10" t="e">
        <f t="array" ref="Q59">INDEX(Resultado!$1:$319,MATCH($B59,Resultado!$N:$N,0),MATCH(Q$1,Resultado!#REF!,0))</f>
        <v>#REF!</v>
      </c>
      <c r="R59" s="10" t="e">
        <f t="array" ref="R59">INDEX(Resultado!$1:$319,MATCH($B59,Resultado!$N:$N,0),MATCH(R$1,Resultado!#REF!,0))</f>
        <v>#REF!</v>
      </c>
      <c r="S59" s="10" t="e">
        <f t="array" ref="S59">INDEX(Resultado!$1:$319,MATCH($B59,Resultado!$N:$N,0),MATCH(S$1,Resultado!#REF!,0))</f>
        <v>#REF!</v>
      </c>
      <c r="T59" s="10" t="e">
        <f t="array" ref="T59">INDEX(Resultado!$1:$319,MATCH($B59,Resultado!$N:$N,0),MATCH(T$1,Resultado!#REF!,0))</f>
        <v>#REF!</v>
      </c>
      <c r="U59" s="10" t="e">
        <f t="array" ref="U59">INDEX(Resultado!$1:$319,MATCH($B59,Resultado!$N:$N,0),MATCH(U$1,Resultado!#REF!,0))</f>
        <v>#REF!</v>
      </c>
      <c r="V59" s="10" t="e">
        <f t="array" ref="V59">INDEX(Resultado!$1:$319,MATCH($B59,Resultado!$N:$N,0),MATCH(V$1,Resultado!#REF!,0))</f>
        <v>#REF!</v>
      </c>
      <c r="W59" s="10" t="e">
        <f t="array" ref="W59">INDEX(Resultado!$1:$319,MATCH($B59,Resultado!$N:$N,0),MATCH(W$1,Resultado!#REF!,0))</f>
        <v>#REF!</v>
      </c>
      <c r="X59" s="10" t="e">
        <f t="array" ref="X59">INDEX(Resultado!$1:$319,MATCH($B59,Resultado!$N:$N,0),MATCH(X$1,Resultado!#REF!,0))</f>
        <v>#REF!</v>
      </c>
      <c r="Y59" s="10" t="e">
        <f t="array" ref="Y59">INDEX(Resultado!$1:$319,MATCH($B59,Resultado!$N:$N,0),MATCH(Y$1,Resultado!#REF!,0))</f>
        <v>#REF!</v>
      </c>
      <c r="Z59" s="10" t="e">
        <f t="array" ref="Z59">INDEX(Resultado!$1:$319,MATCH($B59,Resultado!$N:$N,0),MATCH(Z$1,Resultado!#REF!,0))</f>
        <v>#REF!</v>
      </c>
      <c r="AA59" s="10" t="e">
        <f t="array" ref="AA59">INDEX(Resultado!$1:$319,MATCH($B59,Resultado!$N:$N,0),MATCH(AA$1,Resultado!#REF!,0))</f>
        <v>#REF!</v>
      </c>
      <c r="AB59" s="2">
        <v>0</v>
      </c>
      <c r="AC59" s="2">
        <v>2</v>
      </c>
      <c r="AD59" s="10" t="e">
        <f t="array" ref="AD59">INDEX(Resultado!$1:$319,MATCH($B59,Resultado!$N:$N,0),MATCH(AD$1,Resultado!#REF!,0))</f>
        <v>#REF!</v>
      </c>
      <c r="AE59" s="10" t="e">
        <f t="array" ref="AE59">INDEX(Resultado!$1:$319,MATCH($B59,Resultado!$N:$N,0),MATCH(AE$1,Resultado!#REF!,0))</f>
        <v>#REF!</v>
      </c>
      <c r="AF59" s="10" t="e">
        <f t="array" ref="AF59">INDEX(Resultado!$1:$319,MATCH($B59,Resultado!$N:$N,0),MATCH(AF$1,Resultado!#REF!,0))</f>
        <v>#REF!</v>
      </c>
      <c r="AG59" s="10" t="e">
        <f t="array" ref="AG59">INDEX(Resultado!$1:$319,MATCH($B59,Resultado!$N:$N,0),MATCH(AG$1,Resultado!#REF!,0))</f>
        <v>#REF!</v>
      </c>
      <c r="AH59" s="10" t="e">
        <f t="array" ref="AH59">INDEX(Resultado!$1:$319,MATCH($B59,Resultado!$N:$N,0),MATCH(AH$1,Resultado!#REF!,0))</f>
        <v>#REF!</v>
      </c>
      <c r="AI59" s="10" t="e">
        <f t="array" ref="AI59">INDEX(Resultado!$1:$319,MATCH($B59,Resultado!$N:$N,0),MATCH(AI$1,Resultado!#REF!,0))</f>
        <v>#REF!</v>
      </c>
      <c r="AJ59" s="10" t="e">
        <f t="array" ref="AJ59">INDEX(Resultado!$1:$319,MATCH($B59,Resultado!$N:$N,0),MATCH(AJ$1,Resultado!#REF!,0))</f>
        <v>#REF!</v>
      </c>
      <c r="AK59" s="10" t="e">
        <f t="array" ref="AK59">INDEX(Resultado!$1:$319,MATCH($B59,Resultado!$N:$N,0),MATCH(AK$1,Resultado!#REF!,0))</f>
        <v>#REF!</v>
      </c>
      <c r="AL59" s="2">
        <v>0</v>
      </c>
      <c r="AM59" s="2">
        <v>2</v>
      </c>
      <c r="AN59" s="10" t="e">
        <f t="array" ref="AN59">INDEX(Resultado!$1:$319,MATCH($B59,Resultado!$N:$N,0),MATCH(AN$1,Resultado!#REF!,0))</f>
        <v>#REF!</v>
      </c>
      <c r="AO59" s="10" t="e">
        <f t="array" ref="AO59">INDEX(Resultado!$1:$319,MATCH($B59,Resultado!$N:$N,0),MATCH(AO$1,Resultado!#REF!,0))</f>
        <v>#REF!</v>
      </c>
      <c r="AP59" s="10" t="e">
        <f t="array" ref="AP59">INDEX(Resultado!$1:$319,MATCH($B59,Resultado!$N:$N,0),MATCH(AP$1,Resultado!#REF!,0))</f>
        <v>#REF!</v>
      </c>
      <c r="AQ59" s="10" t="e">
        <f t="array" ref="AQ59">INDEX(Resultado!$1:$319,MATCH($B59,Resultado!$N:$N,0),MATCH(AQ$1,Resultado!#REF!,0))</f>
        <v>#REF!</v>
      </c>
      <c r="AR59" s="10" t="e">
        <f t="array" ref="AR59">INDEX(Resultado!$1:$319,MATCH($B59,Resultado!$N:$N,0),MATCH(AR$1,Resultado!#REF!,0))</f>
        <v>#REF!</v>
      </c>
      <c r="AS59" s="2">
        <v>2</v>
      </c>
      <c r="AT59" s="10" t="e">
        <f t="array" ref="AT59">INDEX(Resultado!$1:$319,MATCH($B59,Resultado!$N:$N,0),MATCH(AT$1,Resultado!#REF!,0))</f>
        <v>#REF!</v>
      </c>
      <c r="AU59" s="10" t="e">
        <f t="array" ref="AU59">INDEX(Resultado!$1:$319,MATCH($B59,Resultado!$N:$N,0),MATCH(AU$1,Resultado!#REF!,0))</f>
        <v>#REF!</v>
      </c>
      <c r="AV59" s="10" t="e">
        <f t="array" ref="AV59">INDEX(Resultado!$1:$319,MATCH($B59,Resultado!$N:$N,0),MATCH(AV$1,Resultado!#REF!,0))</f>
        <v>#REF!</v>
      </c>
      <c r="AW59" s="10" t="e">
        <f t="array" ref="AW59">INDEX(Resultado!$1:$319,MATCH($B59,Resultado!$N:$N,0),MATCH(AW$1,Resultado!#REF!,0))</f>
        <v>#REF!</v>
      </c>
      <c r="AX59" s="10" t="e">
        <f t="array" ref="AX59">INDEX(Resultado!$1:$319,MATCH($B59,Resultado!$N:$N,0),MATCH(AX$1,Resultado!#REF!,0))</f>
        <v>#REF!</v>
      </c>
      <c r="AY59" s="10" t="e">
        <f t="array" ref="AY59">INDEX(Resultado!$1:$319,MATCH($B59,Resultado!$N:$N,0),MATCH(AY$1,Resultado!#REF!,0))</f>
        <v>#REF!</v>
      </c>
      <c r="AZ59" s="10" t="e">
        <f t="array" ref="AZ59">INDEX(Resultado!$1:$319,MATCH($B59,Resultado!$N:$N,0),MATCH(AZ$1,Resultado!#REF!,0))</f>
        <v>#REF!</v>
      </c>
      <c r="BA59" s="10" t="e">
        <f t="array" ref="BA59">INDEX(Resultado!$1:$319,MATCH($B59,Resultado!$N:$N,0),MATCH(BA$1,Resultado!#REF!,0))</f>
        <v>#REF!</v>
      </c>
      <c r="BB59" s="10" t="e">
        <f t="array" ref="BB59">INDEX(Resultado!$1:$319,MATCH($B59,Resultado!$N:$N,0),MATCH(BB$1,Resultado!#REF!,0))</f>
        <v>#REF!</v>
      </c>
      <c r="BC59" s="10" t="e">
        <f t="array" ref="BC59">INDEX(Resultado!$1:$319,MATCH($B59,Resultado!$N:$N,0),MATCH(BC$1,Resultado!#REF!,0))</f>
        <v>#REF!</v>
      </c>
      <c r="BD59" s="10" t="e">
        <f t="array" ref="BD59">INDEX(Resultado!$1:$319,MATCH($B59,Resultado!$N:$N,0),MATCH(BD$1,Resultado!#REF!,0))</f>
        <v>#REF!</v>
      </c>
      <c r="BE59" s="10" t="e">
        <f t="array" ref="BE59">INDEX(Resultado!$1:$319,MATCH($B59,Resultado!$N:$N,0),MATCH(BE$1,Resultado!#REF!,0))</f>
        <v>#REF!</v>
      </c>
      <c r="BF59" s="10" t="e">
        <f t="array" ref="BF59">INDEX(Resultado!$1:$319,MATCH($B59,Resultado!$N:$N,0),MATCH(BF$1,Resultado!#REF!,0))</f>
        <v>#REF!</v>
      </c>
      <c r="BG59" s="10" t="e">
        <f t="array" ref="BG59">INDEX(Resultado!$1:$319,MATCH($B59,Resultado!$N:$N,0),MATCH(BG$1,Resultado!#REF!,0))</f>
        <v>#REF!</v>
      </c>
      <c r="BH59" s="10" t="e">
        <f t="array" ref="BH59">INDEX(Resultado!$1:$319,MATCH($B59,Resultado!$N:$N,0),MATCH(BH$1,Resultado!#REF!,0))</f>
        <v>#REF!</v>
      </c>
      <c r="BI59" s="10" t="e">
        <f t="array" ref="BI59">INDEX(Resultado!$1:$319,MATCH($B59,Resultado!$N:$N,0),MATCH(BI$1,Resultado!#REF!,0))</f>
        <v>#REF!</v>
      </c>
    </row>
    <row r="60" spans="1:61" ht="13" x14ac:dyDescent="0.15">
      <c r="A60" s="2">
        <v>50366620835</v>
      </c>
      <c r="B60" s="2" t="s">
        <v>654</v>
      </c>
      <c r="C60" s="2" t="s">
        <v>653</v>
      </c>
      <c r="D60" s="10" t="e">
        <f t="array" ref="D60">INDEX(Resultado!$1:$319,MATCH($B60,Resultado!$N:$N,0),MATCH(D$1,Resultado!#REF!,0))</f>
        <v>#REF!</v>
      </c>
      <c r="E60" s="2" t="s">
        <v>1837</v>
      </c>
      <c r="F60" s="10" t="e">
        <f t="array" ref="F60">INDEX(Resultado!$1:$319,MATCH($B60,Resultado!$N:$N,0),MATCH(F$1,Resultado!#REF!,0))</f>
        <v>#REF!</v>
      </c>
      <c r="G60" s="10" t="e">
        <f t="array" ref="G60">INDEX(Resultado!$1:$319,MATCH($B60,Resultado!$N:$N,0),MATCH(G$1,Resultado!#REF!,0))</f>
        <v>#REF!</v>
      </c>
      <c r="H60" s="10" t="e">
        <f t="array" ref="H60">INDEX(Resultado!$1:$319,MATCH($B60,Resultado!$N:$N,0),MATCH(H$1,Resultado!#REF!,0))</f>
        <v>#REF!</v>
      </c>
      <c r="I60" s="10" t="e">
        <f t="array" ref="I60">INDEX(Resultado!$1:$319,MATCH($B60,Resultado!$N:$N,0),MATCH(I$1,Resultado!#REF!,0))</f>
        <v>#REF!</v>
      </c>
      <c r="J60" s="10" t="e">
        <f t="array" ref="J60">INDEX(Resultado!$1:$319,MATCH($B60,Resultado!$N:$N,0),MATCH(J$1,Resultado!#REF!,0))</f>
        <v>#REF!</v>
      </c>
      <c r="K60" s="10" t="e">
        <f t="array" ref="K60">INDEX(Resultado!$1:$319,MATCH($B60,Resultado!$N:$N,0),MATCH(K$1,Resultado!#REF!,0))</f>
        <v>#REF!</v>
      </c>
      <c r="L60" s="10" t="e">
        <f t="array" ref="L60">INDEX(Resultado!$1:$319,MATCH($B60,Resultado!$N:$N,0),MATCH(L$1,Resultado!#REF!,0))</f>
        <v>#REF!</v>
      </c>
      <c r="M60" s="10" t="e">
        <f t="array" ref="M60">INDEX(Resultado!$1:$319,MATCH($B60,Resultado!$N:$N,0),MATCH(M$1,Resultado!#REF!,0))</f>
        <v>#REF!</v>
      </c>
      <c r="N60" s="10" t="e">
        <f t="array" ref="N60">INDEX(Resultado!$1:$319,MATCH($B60,Resultado!$N:$N,0),MATCH(N$1,Resultado!#REF!,0))</f>
        <v>#REF!</v>
      </c>
      <c r="O60" s="10" t="e">
        <f t="array" ref="O60">INDEX(Resultado!$1:$319,MATCH($B60,Resultado!$N:$N,0),MATCH(O$1,Resultado!#REF!,0))</f>
        <v>#REF!</v>
      </c>
      <c r="P60" s="10" t="e">
        <f t="array" ref="P60">INDEX(Resultado!$1:$319,MATCH($B60,Resultado!$N:$N,0),MATCH(P$1,Resultado!#REF!,0))</f>
        <v>#REF!</v>
      </c>
      <c r="Q60" s="10" t="e">
        <f t="array" ref="Q60">INDEX(Resultado!$1:$319,MATCH($B60,Resultado!$N:$N,0),MATCH(Q$1,Resultado!#REF!,0))</f>
        <v>#REF!</v>
      </c>
      <c r="R60" s="10" t="e">
        <f t="array" ref="R60">INDEX(Resultado!$1:$319,MATCH($B60,Resultado!$N:$N,0),MATCH(R$1,Resultado!#REF!,0))</f>
        <v>#REF!</v>
      </c>
      <c r="S60" s="10" t="e">
        <f t="array" ref="S60">INDEX(Resultado!$1:$319,MATCH($B60,Resultado!$N:$N,0),MATCH(S$1,Resultado!#REF!,0))</f>
        <v>#REF!</v>
      </c>
      <c r="T60" s="10" t="e">
        <f t="array" ref="T60">INDEX(Resultado!$1:$319,MATCH($B60,Resultado!$N:$N,0),MATCH(T$1,Resultado!#REF!,0))</f>
        <v>#REF!</v>
      </c>
      <c r="U60" s="10" t="e">
        <f t="array" ref="U60">INDEX(Resultado!$1:$319,MATCH($B60,Resultado!$N:$N,0),MATCH(U$1,Resultado!#REF!,0))</f>
        <v>#REF!</v>
      </c>
      <c r="V60" s="10" t="e">
        <f t="array" ref="V60">INDEX(Resultado!$1:$319,MATCH($B60,Resultado!$N:$N,0),MATCH(V$1,Resultado!#REF!,0))</f>
        <v>#REF!</v>
      </c>
      <c r="W60" s="10" t="e">
        <f t="array" ref="W60">INDEX(Resultado!$1:$319,MATCH($B60,Resultado!$N:$N,0),MATCH(W$1,Resultado!#REF!,0))</f>
        <v>#REF!</v>
      </c>
      <c r="X60" s="10" t="e">
        <f t="array" ref="X60">INDEX(Resultado!$1:$319,MATCH($B60,Resultado!$N:$N,0),MATCH(X$1,Resultado!#REF!,0))</f>
        <v>#REF!</v>
      </c>
      <c r="Y60" s="10" t="e">
        <f t="array" ref="Y60">INDEX(Resultado!$1:$319,MATCH($B60,Resultado!$N:$N,0),MATCH(Y$1,Resultado!#REF!,0))</f>
        <v>#REF!</v>
      </c>
      <c r="Z60" s="10" t="e">
        <f t="array" ref="Z60">INDEX(Resultado!$1:$319,MATCH($B60,Resultado!$N:$N,0),MATCH(Z$1,Resultado!#REF!,0))</f>
        <v>#REF!</v>
      </c>
      <c r="AA60" s="10" t="e">
        <f t="array" ref="AA60">INDEX(Resultado!$1:$319,MATCH($B60,Resultado!$N:$N,0),MATCH(AA$1,Resultado!#REF!,0))</f>
        <v>#REF!</v>
      </c>
      <c r="AB60" s="2">
        <v>0</v>
      </c>
      <c r="AC60" s="2">
        <v>2</v>
      </c>
      <c r="AD60" s="10" t="e">
        <f t="array" ref="AD60">INDEX(Resultado!$1:$319,MATCH($B60,Resultado!$N:$N,0),MATCH(AD$1,Resultado!#REF!,0))</f>
        <v>#REF!</v>
      </c>
      <c r="AE60" s="10" t="e">
        <f t="array" ref="AE60">INDEX(Resultado!$1:$319,MATCH($B60,Resultado!$N:$N,0),MATCH(AE$1,Resultado!#REF!,0))</f>
        <v>#REF!</v>
      </c>
      <c r="AF60" s="10" t="e">
        <f t="array" ref="AF60">INDEX(Resultado!$1:$319,MATCH($B60,Resultado!$N:$N,0),MATCH(AF$1,Resultado!#REF!,0))</f>
        <v>#REF!</v>
      </c>
      <c r="AG60" s="10" t="e">
        <f t="array" ref="AG60">INDEX(Resultado!$1:$319,MATCH($B60,Resultado!$N:$N,0),MATCH(AG$1,Resultado!#REF!,0))</f>
        <v>#REF!</v>
      </c>
      <c r="AH60" s="10" t="e">
        <f t="array" ref="AH60">INDEX(Resultado!$1:$319,MATCH($B60,Resultado!$N:$N,0),MATCH(AH$1,Resultado!#REF!,0))</f>
        <v>#REF!</v>
      </c>
      <c r="AI60" s="10" t="e">
        <f t="array" ref="AI60">INDEX(Resultado!$1:$319,MATCH($B60,Resultado!$N:$N,0),MATCH(AI$1,Resultado!#REF!,0))</f>
        <v>#REF!</v>
      </c>
      <c r="AJ60" s="10" t="e">
        <f t="array" ref="AJ60">INDEX(Resultado!$1:$319,MATCH($B60,Resultado!$N:$N,0),MATCH(AJ$1,Resultado!#REF!,0))</f>
        <v>#REF!</v>
      </c>
      <c r="AK60" s="10" t="e">
        <f t="array" ref="AK60">INDEX(Resultado!$1:$319,MATCH($B60,Resultado!$N:$N,0),MATCH(AK$1,Resultado!#REF!,0))</f>
        <v>#REF!</v>
      </c>
      <c r="AL60" s="2">
        <v>0</v>
      </c>
      <c r="AM60" s="2">
        <v>2</v>
      </c>
      <c r="AN60" s="10" t="e">
        <f t="array" ref="AN60">INDEX(Resultado!$1:$319,MATCH($B60,Resultado!$N:$N,0),MATCH(AN$1,Resultado!#REF!,0))</f>
        <v>#REF!</v>
      </c>
      <c r="AO60" s="10" t="e">
        <f t="array" ref="AO60">INDEX(Resultado!$1:$319,MATCH($B60,Resultado!$N:$N,0),MATCH(AO$1,Resultado!#REF!,0))</f>
        <v>#REF!</v>
      </c>
      <c r="AP60" s="10" t="e">
        <f t="array" ref="AP60">INDEX(Resultado!$1:$319,MATCH($B60,Resultado!$N:$N,0),MATCH(AP$1,Resultado!#REF!,0))</f>
        <v>#REF!</v>
      </c>
      <c r="AQ60" s="10" t="e">
        <f t="array" ref="AQ60">INDEX(Resultado!$1:$319,MATCH($B60,Resultado!$N:$N,0),MATCH(AQ$1,Resultado!#REF!,0))</f>
        <v>#REF!</v>
      </c>
      <c r="AR60" s="10" t="e">
        <f t="array" ref="AR60">INDEX(Resultado!$1:$319,MATCH($B60,Resultado!$N:$N,0),MATCH(AR$1,Resultado!#REF!,0))</f>
        <v>#REF!</v>
      </c>
      <c r="AS60" s="2">
        <v>2</v>
      </c>
      <c r="AT60" s="10" t="e">
        <f t="array" ref="AT60">INDEX(Resultado!$1:$319,MATCH($B60,Resultado!$N:$N,0),MATCH(AT$1,Resultado!#REF!,0))</f>
        <v>#REF!</v>
      </c>
      <c r="AU60" s="10" t="e">
        <f t="array" ref="AU60">INDEX(Resultado!$1:$319,MATCH($B60,Resultado!$N:$N,0),MATCH(AU$1,Resultado!#REF!,0))</f>
        <v>#REF!</v>
      </c>
      <c r="AV60" s="10" t="e">
        <f t="array" ref="AV60">INDEX(Resultado!$1:$319,MATCH($B60,Resultado!$N:$N,0),MATCH(AV$1,Resultado!#REF!,0))</f>
        <v>#REF!</v>
      </c>
      <c r="AW60" s="10" t="e">
        <f t="array" ref="AW60">INDEX(Resultado!$1:$319,MATCH($B60,Resultado!$N:$N,0),MATCH(AW$1,Resultado!#REF!,0))</f>
        <v>#REF!</v>
      </c>
      <c r="AX60" s="10" t="e">
        <f t="array" ref="AX60">INDEX(Resultado!$1:$319,MATCH($B60,Resultado!$N:$N,0),MATCH(AX$1,Resultado!#REF!,0))</f>
        <v>#REF!</v>
      </c>
      <c r="AY60" s="10" t="e">
        <f t="array" ref="AY60">INDEX(Resultado!$1:$319,MATCH($B60,Resultado!$N:$N,0),MATCH(AY$1,Resultado!#REF!,0))</f>
        <v>#REF!</v>
      </c>
      <c r="AZ60" s="10" t="e">
        <f t="array" ref="AZ60">INDEX(Resultado!$1:$319,MATCH($B60,Resultado!$N:$N,0),MATCH(AZ$1,Resultado!#REF!,0))</f>
        <v>#REF!</v>
      </c>
      <c r="BA60" s="10" t="e">
        <f t="array" ref="BA60">INDEX(Resultado!$1:$319,MATCH($B60,Resultado!$N:$N,0),MATCH(BA$1,Resultado!#REF!,0))</f>
        <v>#REF!</v>
      </c>
      <c r="BB60" s="10" t="e">
        <f t="array" ref="BB60">INDEX(Resultado!$1:$319,MATCH($B60,Resultado!$N:$N,0),MATCH(BB$1,Resultado!#REF!,0))</f>
        <v>#REF!</v>
      </c>
      <c r="BC60" s="10" t="e">
        <f t="array" ref="BC60">INDEX(Resultado!$1:$319,MATCH($B60,Resultado!$N:$N,0),MATCH(BC$1,Resultado!#REF!,0))</f>
        <v>#REF!</v>
      </c>
      <c r="BD60" s="10" t="e">
        <f t="array" ref="BD60">INDEX(Resultado!$1:$319,MATCH($B60,Resultado!$N:$N,0),MATCH(BD$1,Resultado!#REF!,0))</f>
        <v>#REF!</v>
      </c>
      <c r="BE60" s="10" t="e">
        <f t="array" ref="BE60">INDEX(Resultado!$1:$319,MATCH($B60,Resultado!$N:$N,0),MATCH(BE$1,Resultado!#REF!,0))</f>
        <v>#REF!</v>
      </c>
      <c r="BF60" s="10" t="e">
        <f t="array" ref="BF60">INDEX(Resultado!$1:$319,MATCH($B60,Resultado!$N:$N,0),MATCH(BF$1,Resultado!#REF!,0))</f>
        <v>#REF!</v>
      </c>
      <c r="BG60" s="10" t="e">
        <f t="array" ref="BG60">INDEX(Resultado!$1:$319,MATCH($B60,Resultado!$N:$N,0),MATCH(BG$1,Resultado!#REF!,0))</f>
        <v>#REF!</v>
      </c>
      <c r="BH60" s="10" t="e">
        <f t="array" ref="BH60">INDEX(Resultado!$1:$319,MATCH($B60,Resultado!$N:$N,0),MATCH(BH$1,Resultado!#REF!,0))</f>
        <v>#REF!</v>
      </c>
      <c r="BI60" s="10" t="e">
        <f t="array" ref="BI60">INDEX(Resultado!$1:$319,MATCH($B60,Resultado!$N:$N,0),MATCH(BI$1,Resultado!#REF!,0))</f>
        <v>#REF!</v>
      </c>
    </row>
    <row r="61" spans="1:61" ht="13" x14ac:dyDescent="0.15">
      <c r="A61" s="2">
        <v>52451869852</v>
      </c>
      <c r="B61" s="2" t="s">
        <v>661</v>
      </c>
      <c r="C61" s="2" t="s">
        <v>660</v>
      </c>
      <c r="D61" s="10" t="e">
        <f t="array" ref="D61">INDEX(Resultado!$1:$319,MATCH($B61,Resultado!$N:$N,0),MATCH(D$1,Resultado!#REF!,0))</f>
        <v>#REF!</v>
      </c>
      <c r="E61" s="2" t="s">
        <v>1837</v>
      </c>
      <c r="F61" s="10" t="e">
        <f t="array" ref="F61">INDEX(Resultado!$1:$319,MATCH($B61,Resultado!$N:$N,0),MATCH(F$1,Resultado!#REF!,0))</f>
        <v>#REF!</v>
      </c>
      <c r="G61" s="10" t="e">
        <f t="array" ref="G61">INDEX(Resultado!$1:$319,MATCH($B61,Resultado!$N:$N,0),MATCH(G$1,Resultado!#REF!,0))</f>
        <v>#REF!</v>
      </c>
      <c r="H61" s="10" t="e">
        <f t="array" ref="H61">INDEX(Resultado!$1:$319,MATCH($B61,Resultado!$N:$N,0),MATCH(H$1,Resultado!#REF!,0))</f>
        <v>#REF!</v>
      </c>
      <c r="I61" s="10" t="e">
        <f t="array" ref="I61">INDEX(Resultado!$1:$319,MATCH($B61,Resultado!$N:$N,0),MATCH(I$1,Resultado!#REF!,0))</f>
        <v>#REF!</v>
      </c>
      <c r="J61" s="10" t="e">
        <f t="array" ref="J61">INDEX(Resultado!$1:$319,MATCH($B61,Resultado!$N:$N,0),MATCH(J$1,Resultado!#REF!,0))</f>
        <v>#REF!</v>
      </c>
      <c r="K61" s="10" t="e">
        <f t="array" ref="K61">INDEX(Resultado!$1:$319,MATCH($B61,Resultado!$N:$N,0),MATCH(K$1,Resultado!#REF!,0))</f>
        <v>#REF!</v>
      </c>
      <c r="L61" s="10" t="e">
        <f t="array" ref="L61">INDEX(Resultado!$1:$319,MATCH($B61,Resultado!$N:$N,0),MATCH(L$1,Resultado!#REF!,0))</f>
        <v>#REF!</v>
      </c>
      <c r="M61" s="10" t="e">
        <f t="array" ref="M61">INDEX(Resultado!$1:$319,MATCH($B61,Resultado!$N:$N,0),MATCH(M$1,Resultado!#REF!,0))</f>
        <v>#REF!</v>
      </c>
      <c r="N61" s="10" t="e">
        <f t="array" ref="N61">INDEX(Resultado!$1:$319,MATCH($B61,Resultado!$N:$N,0),MATCH(N$1,Resultado!#REF!,0))</f>
        <v>#REF!</v>
      </c>
      <c r="O61" s="10" t="e">
        <f t="array" ref="O61">INDEX(Resultado!$1:$319,MATCH($B61,Resultado!$N:$N,0),MATCH(O$1,Resultado!#REF!,0))</f>
        <v>#REF!</v>
      </c>
      <c r="P61" s="10" t="e">
        <f t="array" ref="P61">INDEX(Resultado!$1:$319,MATCH($B61,Resultado!$N:$N,0),MATCH(P$1,Resultado!#REF!,0))</f>
        <v>#REF!</v>
      </c>
      <c r="Q61" s="10" t="e">
        <f t="array" ref="Q61">INDEX(Resultado!$1:$319,MATCH($B61,Resultado!$N:$N,0),MATCH(Q$1,Resultado!#REF!,0))</f>
        <v>#REF!</v>
      </c>
      <c r="R61" s="10" t="e">
        <f t="array" ref="R61">INDEX(Resultado!$1:$319,MATCH($B61,Resultado!$N:$N,0),MATCH(R$1,Resultado!#REF!,0))</f>
        <v>#REF!</v>
      </c>
      <c r="S61" s="10" t="e">
        <f t="array" ref="S61">INDEX(Resultado!$1:$319,MATCH($B61,Resultado!$N:$N,0),MATCH(S$1,Resultado!#REF!,0))</f>
        <v>#REF!</v>
      </c>
      <c r="T61" s="10" t="e">
        <f t="array" ref="T61">INDEX(Resultado!$1:$319,MATCH($B61,Resultado!$N:$N,0),MATCH(T$1,Resultado!#REF!,0))</f>
        <v>#REF!</v>
      </c>
      <c r="U61" s="10" t="e">
        <f t="array" ref="U61">INDEX(Resultado!$1:$319,MATCH($B61,Resultado!$N:$N,0),MATCH(U$1,Resultado!#REF!,0))</f>
        <v>#REF!</v>
      </c>
      <c r="V61" s="10" t="e">
        <f t="array" ref="V61">INDEX(Resultado!$1:$319,MATCH($B61,Resultado!$N:$N,0),MATCH(V$1,Resultado!#REF!,0))</f>
        <v>#REF!</v>
      </c>
      <c r="W61" s="10" t="e">
        <f t="array" ref="W61">INDEX(Resultado!$1:$319,MATCH($B61,Resultado!$N:$N,0),MATCH(W$1,Resultado!#REF!,0))</f>
        <v>#REF!</v>
      </c>
      <c r="X61" s="10" t="e">
        <f t="array" ref="X61">INDEX(Resultado!$1:$319,MATCH($B61,Resultado!$N:$N,0),MATCH(X$1,Resultado!#REF!,0))</f>
        <v>#REF!</v>
      </c>
      <c r="Y61" s="10" t="e">
        <f t="array" ref="Y61">INDEX(Resultado!$1:$319,MATCH($B61,Resultado!$N:$N,0),MATCH(Y$1,Resultado!#REF!,0))</f>
        <v>#REF!</v>
      </c>
      <c r="Z61" s="10" t="e">
        <f t="array" ref="Z61">INDEX(Resultado!$1:$319,MATCH($B61,Resultado!$N:$N,0),MATCH(Z$1,Resultado!#REF!,0))</f>
        <v>#REF!</v>
      </c>
      <c r="AA61" s="10" t="e">
        <f t="array" ref="AA61">INDEX(Resultado!$1:$319,MATCH($B61,Resultado!$N:$N,0),MATCH(AA$1,Resultado!#REF!,0))</f>
        <v>#REF!</v>
      </c>
      <c r="AB61" s="2">
        <v>0</v>
      </c>
      <c r="AC61" s="2">
        <v>2</v>
      </c>
      <c r="AD61" s="10" t="e">
        <f t="array" ref="AD61">INDEX(Resultado!$1:$319,MATCH($B61,Resultado!$N:$N,0),MATCH(AD$1,Resultado!#REF!,0))</f>
        <v>#REF!</v>
      </c>
      <c r="AE61" s="10" t="e">
        <f t="array" ref="AE61">INDEX(Resultado!$1:$319,MATCH($B61,Resultado!$N:$N,0),MATCH(AE$1,Resultado!#REF!,0))</f>
        <v>#REF!</v>
      </c>
      <c r="AF61" s="10" t="e">
        <f t="array" ref="AF61">INDEX(Resultado!$1:$319,MATCH($B61,Resultado!$N:$N,0),MATCH(AF$1,Resultado!#REF!,0))</f>
        <v>#REF!</v>
      </c>
      <c r="AG61" s="10" t="e">
        <f t="array" ref="AG61">INDEX(Resultado!$1:$319,MATCH($B61,Resultado!$N:$N,0),MATCH(AG$1,Resultado!#REF!,0))</f>
        <v>#REF!</v>
      </c>
      <c r="AH61" s="10" t="e">
        <f t="array" ref="AH61">INDEX(Resultado!$1:$319,MATCH($B61,Resultado!$N:$N,0),MATCH(AH$1,Resultado!#REF!,0))</f>
        <v>#REF!</v>
      </c>
      <c r="AI61" s="10" t="e">
        <f t="array" ref="AI61">INDEX(Resultado!$1:$319,MATCH($B61,Resultado!$N:$N,0),MATCH(AI$1,Resultado!#REF!,0))</f>
        <v>#REF!</v>
      </c>
      <c r="AJ61" s="10" t="e">
        <f t="array" ref="AJ61">INDEX(Resultado!$1:$319,MATCH($B61,Resultado!$N:$N,0),MATCH(AJ$1,Resultado!#REF!,0))</f>
        <v>#REF!</v>
      </c>
      <c r="AK61" s="10" t="e">
        <f t="array" ref="AK61">INDEX(Resultado!$1:$319,MATCH($B61,Resultado!$N:$N,0),MATCH(AK$1,Resultado!#REF!,0))</f>
        <v>#REF!</v>
      </c>
      <c r="AL61" s="2">
        <v>0</v>
      </c>
      <c r="AM61" s="2">
        <v>2</v>
      </c>
      <c r="AN61" s="10" t="e">
        <f t="array" ref="AN61">INDEX(Resultado!$1:$319,MATCH($B61,Resultado!$N:$N,0),MATCH(AN$1,Resultado!#REF!,0))</f>
        <v>#REF!</v>
      </c>
      <c r="AO61" s="10" t="e">
        <f t="array" ref="AO61">INDEX(Resultado!$1:$319,MATCH($B61,Resultado!$N:$N,0),MATCH(AO$1,Resultado!#REF!,0))</f>
        <v>#REF!</v>
      </c>
      <c r="AP61" s="10" t="e">
        <f t="array" ref="AP61">INDEX(Resultado!$1:$319,MATCH($B61,Resultado!$N:$N,0),MATCH(AP$1,Resultado!#REF!,0))</f>
        <v>#REF!</v>
      </c>
      <c r="AQ61" s="10" t="e">
        <f t="array" ref="AQ61">INDEX(Resultado!$1:$319,MATCH($B61,Resultado!$N:$N,0),MATCH(AQ$1,Resultado!#REF!,0))</f>
        <v>#REF!</v>
      </c>
      <c r="AR61" s="10" t="e">
        <f t="array" ref="AR61">INDEX(Resultado!$1:$319,MATCH($B61,Resultado!$N:$N,0),MATCH(AR$1,Resultado!#REF!,0))</f>
        <v>#REF!</v>
      </c>
      <c r="AS61" s="2">
        <v>2</v>
      </c>
      <c r="AT61" s="10" t="e">
        <f t="array" ref="AT61">INDEX(Resultado!$1:$319,MATCH($B61,Resultado!$N:$N,0),MATCH(AT$1,Resultado!#REF!,0))</f>
        <v>#REF!</v>
      </c>
      <c r="AU61" s="10" t="e">
        <f t="array" ref="AU61">INDEX(Resultado!$1:$319,MATCH($B61,Resultado!$N:$N,0),MATCH(AU$1,Resultado!#REF!,0))</f>
        <v>#REF!</v>
      </c>
      <c r="AV61" s="10" t="e">
        <f t="array" ref="AV61">INDEX(Resultado!$1:$319,MATCH($B61,Resultado!$N:$N,0),MATCH(AV$1,Resultado!#REF!,0))</f>
        <v>#REF!</v>
      </c>
      <c r="AW61" s="10" t="e">
        <f t="array" ref="AW61">INDEX(Resultado!$1:$319,MATCH($B61,Resultado!$N:$N,0),MATCH(AW$1,Resultado!#REF!,0))</f>
        <v>#REF!</v>
      </c>
      <c r="AX61" s="10" t="e">
        <f t="array" ref="AX61">INDEX(Resultado!$1:$319,MATCH($B61,Resultado!$N:$N,0),MATCH(AX$1,Resultado!#REF!,0))</f>
        <v>#REF!</v>
      </c>
      <c r="AY61" s="10" t="e">
        <f t="array" ref="AY61">INDEX(Resultado!$1:$319,MATCH($B61,Resultado!$N:$N,0),MATCH(AY$1,Resultado!#REF!,0))</f>
        <v>#REF!</v>
      </c>
      <c r="AZ61" s="10" t="e">
        <f t="array" ref="AZ61">INDEX(Resultado!$1:$319,MATCH($B61,Resultado!$N:$N,0),MATCH(AZ$1,Resultado!#REF!,0))</f>
        <v>#REF!</v>
      </c>
      <c r="BA61" s="10" t="e">
        <f t="array" ref="BA61">INDEX(Resultado!$1:$319,MATCH($B61,Resultado!$N:$N,0),MATCH(BA$1,Resultado!#REF!,0))</f>
        <v>#REF!</v>
      </c>
      <c r="BB61" s="10" t="e">
        <f t="array" ref="BB61">INDEX(Resultado!$1:$319,MATCH($B61,Resultado!$N:$N,0),MATCH(BB$1,Resultado!#REF!,0))</f>
        <v>#REF!</v>
      </c>
      <c r="BC61" s="10" t="e">
        <f t="array" ref="BC61">INDEX(Resultado!$1:$319,MATCH($B61,Resultado!$N:$N,0),MATCH(BC$1,Resultado!#REF!,0))</f>
        <v>#REF!</v>
      </c>
      <c r="BD61" s="10" t="e">
        <f t="array" ref="BD61">INDEX(Resultado!$1:$319,MATCH($B61,Resultado!$N:$N,0),MATCH(BD$1,Resultado!#REF!,0))</f>
        <v>#REF!</v>
      </c>
      <c r="BE61" s="10" t="e">
        <f t="array" ref="BE61">INDEX(Resultado!$1:$319,MATCH($B61,Resultado!$N:$N,0),MATCH(BE$1,Resultado!#REF!,0))</f>
        <v>#REF!</v>
      </c>
      <c r="BF61" s="10" t="e">
        <f t="array" ref="BF61">INDEX(Resultado!$1:$319,MATCH($B61,Resultado!$N:$N,0),MATCH(BF$1,Resultado!#REF!,0))</f>
        <v>#REF!</v>
      </c>
      <c r="BG61" s="10" t="e">
        <f t="array" ref="BG61">INDEX(Resultado!$1:$319,MATCH($B61,Resultado!$N:$N,0),MATCH(BG$1,Resultado!#REF!,0))</f>
        <v>#REF!</v>
      </c>
      <c r="BH61" s="10" t="e">
        <f t="array" ref="BH61">INDEX(Resultado!$1:$319,MATCH($B61,Resultado!$N:$N,0),MATCH(BH$1,Resultado!#REF!,0))</f>
        <v>#REF!</v>
      </c>
      <c r="BI61" s="10" t="e">
        <f t="array" ref="BI61">INDEX(Resultado!$1:$319,MATCH($B61,Resultado!$N:$N,0),MATCH(BI$1,Resultado!#REF!,0))</f>
        <v>#REF!</v>
      </c>
    </row>
    <row r="62" spans="1:61" ht="13" x14ac:dyDescent="0.15">
      <c r="A62" s="2">
        <v>48759628863</v>
      </c>
      <c r="B62" s="2" t="s">
        <v>667</v>
      </c>
      <c r="C62" s="2" t="s">
        <v>666</v>
      </c>
      <c r="D62" s="10" t="e">
        <f t="array" ref="D62">INDEX(Resultado!$1:$319,MATCH($B62,Resultado!$N:$N,0),MATCH(D$1,Resultado!#REF!,0))</f>
        <v>#REF!</v>
      </c>
      <c r="E62" s="2" t="s">
        <v>1837</v>
      </c>
      <c r="F62" s="10" t="e">
        <f t="array" ref="F62">INDEX(Resultado!$1:$319,MATCH($B62,Resultado!$N:$N,0),MATCH(F$1,Resultado!#REF!,0))</f>
        <v>#REF!</v>
      </c>
      <c r="G62" s="10" t="e">
        <f t="array" ref="G62">INDEX(Resultado!$1:$319,MATCH($B62,Resultado!$N:$N,0),MATCH(G$1,Resultado!#REF!,0))</f>
        <v>#REF!</v>
      </c>
      <c r="H62" s="10" t="e">
        <f t="array" ref="H62">INDEX(Resultado!$1:$319,MATCH($B62,Resultado!$N:$N,0),MATCH(H$1,Resultado!#REF!,0))</f>
        <v>#REF!</v>
      </c>
      <c r="I62" s="10" t="e">
        <f t="array" ref="I62">INDEX(Resultado!$1:$319,MATCH($B62,Resultado!$N:$N,0),MATCH(I$1,Resultado!#REF!,0))</f>
        <v>#REF!</v>
      </c>
      <c r="J62" s="10" t="e">
        <f t="array" ref="J62">INDEX(Resultado!$1:$319,MATCH($B62,Resultado!$N:$N,0),MATCH(J$1,Resultado!#REF!,0))</f>
        <v>#REF!</v>
      </c>
      <c r="K62" s="10" t="e">
        <f t="array" ref="K62">INDEX(Resultado!$1:$319,MATCH($B62,Resultado!$N:$N,0),MATCH(K$1,Resultado!#REF!,0))</f>
        <v>#REF!</v>
      </c>
      <c r="L62" s="10" t="e">
        <f t="array" ref="L62">INDEX(Resultado!$1:$319,MATCH($B62,Resultado!$N:$N,0),MATCH(L$1,Resultado!#REF!,0))</f>
        <v>#REF!</v>
      </c>
      <c r="M62" s="10" t="e">
        <f t="array" ref="M62">INDEX(Resultado!$1:$319,MATCH($B62,Resultado!$N:$N,0),MATCH(M$1,Resultado!#REF!,0))</f>
        <v>#REF!</v>
      </c>
      <c r="N62" s="10" t="e">
        <f t="array" ref="N62">INDEX(Resultado!$1:$319,MATCH($B62,Resultado!$N:$N,0),MATCH(N$1,Resultado!#REF!,0))</f>
        <v>#REF!</v>
      </c>
      <c r="O62" s="10" t="e">
        <f t="array" ref="O62">INDEX(Resultado!$1:$319,MATCH($B62,Resultado!$N:$N,0),MATCH(O$1,Resultado!#REF!,0))</f>
        <v>#REF!</v>
      </c>
      <c r="P62" s="10" t="e">
        <f t="array" ref="P62">INDEX(Resultado!$1:$319,MATCH($B62,Resultado!$N:$N,0),MATCH(P$1,Resultado!#REF!,0))</f>
        <v>#REF!</v>
      </c>
      <c r="Q62" s="10" t="e">
        <f t="array" ref="Q62">INDEX(Resultado!$1:$319,MATCH($B62,Resultado!$N:$N,0),MATCH(Q$1,Resultado!#REF!,0))</f>
        <v>#REF!</v>
      </c>
      <c r="R62" s="10" t="e">
        <f t="array" ref="R62">INDEX(Resultado!$1:$319,MATCH($B62,Resultado!$N:$N,0),MATCH(R$1,Resultado!#REF!,0))</f>
        <v>#REF!</v>
      </c>
      <c r="S62" s="10" t="e">
        <f t="array" ref="S62">INDEX(Resultado!$1:$319,MATCH($B62,Resultado!$N:$N,0),MATCH(S$1,Resultado!#REF!,0))</f>
        <v>#REF!</v>
      </c>
      <c r="T62" s="10" t="e">
        <f t="array" ref="T62">INDEX(Resultado!$1:$319,MATCH($B62,Resultado!$N:$N,0),MATCH(T$1,Resultado!#REF!,0))</f>
        <v>#REF!</v>
      </c>
      <c r="U62" s="10" t="e">
        <f t="array" ref="U62">INDEX(Resultado!$1:$319,MATCH($B62,Resultado!$N:$N,0),MATCH(U$1,Resultado!#REF!,0))</f>
        <v>#REF!</v>
      </c>
      <c r="V62" s="10" t="e">
        <f t="array" ref="V62">INDEX(Resultado!$1:$319,MATCH($B62,Resultado!$N:$N,0),MATCH(V$1,Resultado!#REF!,0))</f>
        <v>#REF!</v>
      </c>
      <c r="W62" s="10" t="e">
        <f t="array" ref="W62">INDEX(Resultado!$1:$319,MATCH($B62,Resultado!$N:$N,0),MATCH(W$1,Resultado!#REF!,0))</f>
        <v>#REF!</v>
      </c>
      <c r="X62" s="10" t="e">
        <f t="array" ref="X62">INDEX(Resultado!$1:$319,MATCH($B62,Resultado!$N:$N,0),MATCH(X$1,Resultado!#REF!,0))</f>
        <v>#REF!</v>
      </c>
      <c r="Y62" s="10" t="e">
        <f t="array" ref="Y62">INDEX(Resultado!$1:$319,MATCH($B62,Resultado!$N:$N,0),MATCH(Y$1,Resultado!#REF!,0))</f>
        <v>#REF!</v>
      </c>
      <c r="Z62" s="10" t="e">
        <f t="array" ref="Z62">INDEX(Resultado!$1:$319,MATCH($B62,Resultado!$N:$N,0),MATCH(Z$1,Resultado!#REF!,0))</f>
        <v>#REF!</v>
      </c>
      <c r="AA62" s="10" t="e">
        <f t="array" ref="AA62">INDEX(Resultado!$1:$319,MATCH($B62,Resultado!$N:$N,0),MATCH(AA$1,Resultado!#REF!,0))</f>
        <v>#REF!</v>
      </c>
      <c r="AB62" s="2">
        <v>0</v>
      </c>
      <c r="AC62" s="2">
        <v>2</v>
      </c>
      <c r="AD62" s="10" t="e">
        <f t="array" ref="AD62">INDEX(Resultado!$1:$319,MATCH($B62,Resultado!$N:$N,0),MATCH(AD$1,Resultado!#REF!,0))</f>
        <v>#REF!</v>
      </c>
      <c r="AE62" s="10" t="e">
        <f t="array" ref="AE62">INDEX(Resultado!$1:$319,MATCH($B62,Resultado!$N:$N,0),MATCH(AE$1,Resultado!#REF!,0))</f>
        <v>#REF!</v>
      </c>
      <c r="AF62" s="10" t="e">
        <f t="array" ref="AF62">INDEX(Resultado!$1:$319,MATCH($B62,Resultado!$N:$N,0),MATCH(AF$1,Resultado!#REF!,0))</f>
        <v>#REF!</v>
      </c>
      <c r="AG62" s="10" t="e">
        <f t="array" ref="AG62">INDEX(Resultado!$1:$319,MATCH($B62,Resultado!$N:$N,0),MATCH(AG$1,Resultado!#REF!,0))</f>
        <v>#REF!</v>
      </c>
      <c r="AH62" s="10" t="e">
        <f t="array" ref="AH62">INDEX(Resultado!$1:$319,MATCH($B62,Resultado!$N:$N,0),MATCH(AH$1,Resultado!#REF!,0))</f>
        <v>#REF!</v>
      </c>
      <c r="AI62" s="10" t="e">
        <f t="array" ref="AI62">INDEX(Resultado!$1:$319,MATCH($B62,Resultado!$N:$N,0),MATCH(AI$1,Resultado!#REF!,0))</f>
        <v>#REF!</v>
      </c>
      <c r="AJ62" s="10" t="e">
        <f t="array" ref="AJ62">INDEX(Resultado!$1:$319,MATCH($B62,Resultado!$N:$N,0),MATCH(AJ$1,Resultado!#REF!,0))</f>
        <v>#REF!</v>
      </c>
      <c r="AK62" s="10" t="e">
        <f t="array" ref="AK62">INDEX(Resultado!$1:$319,MATCH($B62,Resultado!$N:$N,0),MATCH(AK$1,Resultado!#REF!,0))</f>
        <v>#REF!</v>
      </c>
      <c r="AL62" s="2">
        <v>0</v>
      </c>
      <c r="AM62" s="2">
        <v>2</v>
      </c>
      <c r="AN62" s="10" t="e">
        <f t="array" ref="AN62">INDEX(Resultado!$1:$319,MATCH($B62,Resultado!$N:$N,0),MATCH(AN$1,Resultado!#REF!,0))</f>
        <v>#REF!</v>
      </c>
      <c r="AO62" s="10" t="e">
        <f t="array" ref="AO62">INDEX(Resultado!$1:$319,MATCH($B62,Resultado!$N:$N,0),MATCH(AO$1,Resultado!#REF!,0))</f>
        <v>#REF!</v>
      </c>
      <c r="AP62" s="10" t="e">
        <f t="array" ref="AP62">INDEX(Resultado!$1:$319,MATCH($B62,Resultado!$N:$N,0),MATCH(AP$1,Resultado!#REF!,0))</f>
        <v>#REF!</v>
      </c>
      <c r="AQ62" s="10" t="e">
        <f t="array" ref="AQ62">INDEX(Resultado!$1:$319,MATCH($B62,Resultado!$N:$N,0),MATCH(AQ$1,Resultado!#REF!,0))</f>
        <v>#REF!</v>
      </c>
      <c r="AR62" s="10" t="e">
        <f t="array" ref="AR62">INDEX(Resultado!$1:$319,MATCH($B62,Resultado!$N:$N,0),MATCH(AR$1,Resultado!#REF!,0))</f>
        <v>#REF!</v>
      </c>
      <c r="AS62" s="2">
        <v>2</v>
      </c>
      <c r="AT62" s="10" t="e">
        <f t="array" ref="AT62">INDEX(Resultado!$1:$319,MATCH($B62,Resultado!$N:$N,0),MATCH(AT$1,Resultado!#REF!,0))</f>
        <v>#REF!</v>
      </c>
      <c r="AU62" s="10" t="e">
        <f t="array" ref="AU62">INDEX(Resultado!$1:$319,MATCH($B62,Resultado!$N:$N,0),MATCH(AU$1,Resultado!#REF!,0))</f>
        <v>#REF!</v>
      </c>
      <c r="AV62" s="10" t="e">
        <f t="array" ref="AV62">INDEX(Resultado!$1:$319,MATCH($B62,Resultado!$N:$N,0),MATCH(AV$1,Resultado!#REF!,0))</f>
        <v>#REF!</v>
      </c>
      <c r="AW62" s="10" t="e">
        <f t="array" ref="AW62">INDEX(Resultado!$1:$319,MATCH($B62,Resultado!$N:$N,0),MATCH(AW$1,Resultado!#REF!,0))</f>
        <v>#REF!</v>
      </c>
      <c r="AX62" s="10" t="e">
        <f t="array" ref="AX62">INDEX(Resultado!$1:$319,MATCH($B62,Resultado!$N:$N,0),MATCH(AX$1,Resultado!#REF!,0))</f>
        <v>#REF!</v>
      </c>
      <c r="AY62" s="10" t="e">
        <f t="array" ref="AY62">INDEX(Resultado!$1:$319,MATCH($B62,Resultado!$N:$N,0),MATCH(AY$1,Resultado!#REF!,0))</f>
        <v>#REF!</v>
      </c>
      <c r="AZ62" s="10" t="e">
        <f t="array" ref="AZ62">INDEX(Resultado!$1:$319,MATCH($B62,Resultado!$N:$N,0),MATCH(AZ$1,Resultado!#REF!,0))</f>
        <v>#REF!</v>
      </c>
      <c r="BA62" s="10" t="e">
        <f t="array" ref="BA62">INDEX(Resultado!$1:$319,MATCH($B62,Resultado!$N:$N,0),MATCH(BA$1,Resultado!#REF!,0))</f>
        <v>#REF!</v>
      </c>
      <c r="BB62" s="10" t="e">
        <f t="array" ref="BB62">INDEX(Resultado!$1:$319,MATCH($B62,Resultado!$N:$N,0),MATCH(BB$1,Resultado!#REF!,0))</f>
        <v>#REF!</v>
      </c>
      <c r="BC62" s="10" t="e">
        <f t="array" ref="BC62">INDEX(Resultado!$1:$319,MATCH($B62,Resultado!$N:$N,0),MATCH(BC$1,Resultado!#REF!,0))</f>
        <v>#REF!</v>
      </c>
      <c r="BD62" s="10" t="e">
        <f t="array" ref="BD62">INDEX(Resultado!$1:$319,MATCH($B62,Resultado!$N:$N,0),MATCH(BD$1,Resultado!#REF!,0))</f>
        <v>#REF!</v>
      </c>
      <c r="BE62" s="10" t="e">
        <f t="array" ref="BE62">INDEX(Resultado!$1:$319,MATCH($B62,Resultado!$N:$N,0),MATCH(BE$1,Resultado!#REF!,0))</f>
        <v>#REF!</v>
      </c>
      <c r="BF62" s="10" t="e">
        <f t="array" ref="BF62">INDEX(Resultado!$1:$319,MATCH($B62,Resultado!$N:$N,0),MATCH(BF$1,Resultado!#REF!,0))</f>
        <v>#REF!</v>
      </c>
      <c r="BG62" s="10" t="e">
        <f t="array" ref="BG62">INDEX(Resultado!$1:$319,MATCH($B62,Resultado!$N:$N,0),MATCH(BG$1,Resultado!#REF!,0))</f>
        <v>#REF!</v>
      </c>
      <c r="BH62" s="10" t="e">
        <f t="array" ref="BH62">INDEX(Resultado!$1:$319,MATCH($B62,Resultado!$N:$N,0),MATCH(BH$1,Resultado!#REF!,0))</f>
        <v>#REF!</v>
      </c>
      <c r="BI62" s="10" t="e">
        <f t="array" ref="BI62">INDEX(Resultado!$1:$319,MATCH($B62,Resultado!$N:$N,0),MATCH(BI$1,Resultado!#REF!,0))</f>
        <v>#REF!</v>
      </c>
    </row>
    <row r="63" spans="1:61" ht="13" x14ac:dyDescent="0.15">
      <c r="A63" s="8" t="s">
        <v>676</v>
      </c>
      <c r="B63" s="2" t="s">
        <v>674</v>
      </c>
      <c r="C63" s="2" t="s">
        <v>673</v>
      </c>
      <c r="D63" s="10" t="e">
        <f t="array" ref="D63">INDEX(Resultado!$1:$319,MATCH($B63,Resultado!$N:$N,0),MATCH(D$1,Resultado!#REF!,0))</f>
        <v>#REF!</v>
      </c>
      <c r="E63" s="2" t="s">
        <v>1837</v>
      </c>
      <c r="F63" s="10" t="e">
        <f t="array" ref="F63">INDEX(Resultado!$1:$319,MATCH($B63,Resultado!$N:$N,0),MATCH(F$1,Resultado!#REF!,0))</f>
        <v>#REF!</v>
      </c>
      <c r="G63" s="10" t="e">
        <f t="array" ref="G63">INDEX(Resultado!$1:$319,MATCH($B63,Resultado!$N:$N,0),MATCH(G$1,Resultado!#REF!,0))</f>
        <v>#REF!</v>
      </c>
      <c r="H63" s="10" t="e">
        <f t="array" ref="H63">INDEX(Resultado!$1:$319,MATCH($B63,Resultado!$N:$N,0),MATCH(H$1,Resultado!#REF!,0))</f>
        <v>#REF!</v>
      </c>
      <c r="I63" s="10" t="e">
        <f t="array" ref="I63">INDEX(Resultado!$1:$319,MATCH($B63,Resultado!$N:$N,0),MATCH(I$1,Resultado!#REF!,0))</f>
        <v>#REF!</v>
      </c>
      <c r="J63" s="10" t="e">
        <f t="array" ref="J63">INDEX(Resultado!$1:$319,MATCH($B63,Resultado!$N:$N,0),MATCH(J$1,Resultado!#REF!,0))</f>
        <v>#REF!</v>
      </c>
      <c r="K63" s="10" t="e">
        <f t="array" ref="K63">INDEX(Resultado!$1:$319,MATCH($B63,Resultado!$N:$N,0),MATCH(K$1,Resultado!#REF!,0))</f>
        <v>#REF!</v>
      </c>
      <c r="L63" s="10" t="e">
        <f t="array" ref="L63">INDEX(Resultado!$1:$319,MATCH($B63,Resultado!$N:$N,0),MATCH(L$1,Resultado!#REF!,0))</f>
        <v>#REF!</v>
      </c>
      <c r="M63" s="10" t="e">
        <f t="array" ref="M63">INDEX(Resultado!$1:$319,MATCH($B63,Resultado!$N:$N,0),MATCH(M$1,Resultado!#REF!,0))</f>
        <v>#REF!</v>
      </c>
      <c r="N63" s="10" t="e">
        <f t="array" ref="N63">INDEX(Resultado!$1:$319,MATCH($B63,Resultado!$N:$N,0),MATCH(N$1,Resultado!#REF!,0))</f>
        <v>#REF!</v>
      </c>
      <c r="O63" s="10" t="e">
        <f t="array" ref="O63">INDEX(Resultado!$1:$319,MATCH($B63,Resultado!$N:$N,0),MATCH(O$1,Resultado!#REF!,0))</f>
        <v>#REF!</v>
      </c>
      <c r="P63" s="10" t="e">
        <f t="array" ref="P63">INDEX(Resultado!$1:$319,MATCH($B63,Resultado!$N:$N,0),MATCH(P$1,Resultado!#REF!,0))</f>
        <v>#REF!</v>
      </c>
      <c r="Q63" s="10" t="e">
        <f t="array" ref="Q63">INDEX(Resultado!$1:$319,MATCH($B63,Resultado!$N:$N,0),MATCH(Q$1,Resultado!#REF!,0))</f>
        <v>#REF!</v>
      </c>
      <c r="R63" s="10" t="e">
        <f t="array" ref="R63">INDEX(Resultado!$1:$319,MATCH($B63,Resultado!$N:$N,0),MATCH(R$1,Resultado!#REF!,0))</f>
        <v>#REF!</v>
      </c>
      <c r="S63" s="10" t="e">
        <f t="array" ref="S63">INDEX(Resultado!$1:$319,MATCH($B63,Resultado!$N:$N,0),MATCH(S$1,Resultado!#REF!,0))</f>
        <v>#REF!</v>
      </c>
      <c r="T63" s="10" t="e">
        <f t="array" ref="T63">INDEX(Resultado!$1:$319,MATCH($B63,Resultado!$N:$N,0),MATCH(T$1,Resultado!#REF!,0))</f>
        <v>#REF!</v>
      </c>
      <c r="U63" s="10" t="e">
        <f t="array" ref="U63">INDEX(Resultado!$1:$319,MATCH($B63,Resultado!$N:$N,0),MATCH(U$1,Resultado!#REF!,0))</f>
        <v>#REF!</v>
      </c>
      <c r="V63" s="10" t="e">
        <f t="array" ref="V63">INDEX(Resultado!$1:$319,MATCH($B63,Resultado!$N:$N,0),MATCH(V$1,Resultado!#REF!,0))</f>
        <v>#REF!</v>
      </c>
      <c r="W63" s="10" t="e">
        <f t="array" ref="W63">INDEX(Resultado!$1:$319,MATCH($B63,Resultado!$N:$N,0),MATCH(W$1,Resultado!#REF!,0))</f>
        <v>#REF!</v>
      </c>
      <c r="X63" s="10" t="e">
        <f t="array" ref="X63">INDEX(Resultado!$1:$319,MATCH($B63,Resultado!$N:$N,0),MATCH(X$1,Resultado!#REF!,0))</f>
        <v>#REF!</v>
      </c>
      <c r="Y63" s="10" t="e">
        <f t="array" ref="Y63">INDEX(Resultado!$1:$319,MATCH($B63,Resultado!$N:$N,0),MATCH(Y$1,Resultado!#REF!,0))</f>
        <v>#REF!</v>
      </c>
      <c r="Z63" s="10" t="e">
        <f t="array" ref="Z63">INDEX(Resultado!$1:$319,MATCH($B63,Resultado!$N:$N,0),MATCH(Z$1,Resultado!#REF!,0))</f>
        <v>#REF!</v>
      </c>
      <c r="AA63" s="10" t="e">
        <f t="array" ref="AA63">INDEX(Resultado!$1:$319,MATCH($B63,Resultado!$N:$N,0),MATCH(AA$1,Resultado!#REF!,0))</f>
        <v>#REF!</v>
      </c>
      <c r="AB63" s="2">
        <v>0</v>
      </c>
      <c r="AC63" s="2">
        <v>2</v>
      </c>
      <c r="AD63" s="10" t="e">
        <f t="array" ref="AD63">INDEX(Resultado!$1:$319,MATCH($B63,Resultado!$N:$N,0),MATCH(AD$1,Resultado!#REF!,0))</f>
        <v>#REF!</v>
      </c>
      <c r="AE63" s="10" t="e">
        <f t="array" ref="AE63">INDEX(Resultado!$1:$319,MATCH($B63,Resultado!$N:$N,0),MATCH(AE$1,Resultado!#REF!,0))</f>
        <v>#REF!</v>
      </c>
      <c r="AF63" s="10" t="e">
        <f t="array" ref="AF63">INDEX(Resultado!$1:$319,MATCH($B63,Resultado!$N:$N,0),MATCH(AF$1,Resultado!#REF!,0))</f>
        <v>#REF!</v>
      </c>
      <c r="AG63" s="10" t="e">
        <f t="array" ref="AG63">INDEX(Resultado!$1:$319,MATCH($B63,Resultado!$N:$N,0),MATCH(AG$1,Resultado!#REF!,0))</f>
        <v>#REF!</v>
      </c>
      <c r="AH63" s="10" t="e">
        <f t="array" ref="AH63">INDEX(Resultado!$1:$319,MATCH($B63,Resultado!$N:$N,0),MATCH(AH$1,Resultado!#REF!,0))</f>
        <v>#REF!</v>
      </c>
      <c r="AI63" s="10" t="e">
        <f t="array" ref="AI63">INDEX(Resultado!$1:$319,MATCH($B63,Resultado!$N:$N,0),MATCH(AI$1,Resultado!#REF!,0))</f>
        <v>#REF!</v>
      </c>
      <c r="AJ63" s="10" t="e">
        <f t="array" ref="AJ63">INDEX(Resultado!$1:$319,MATCH($B63,Resultado!$N:$N,0),MATCH(AJ$1,Resultado!#REF!,0))</f>
        <v>#REF!</v>
      </c>
      <c r="AK63" s="10" t="e">
        <f t="array" ref="AK63">INDEX(Resultado!$1:$319,MATCH($B63,Resultado!$N:$N,0),MATCH(AK$1,Resultado!#REF!,0))</f>
        <v>#REF!</v>
      </c>
      <c r="AL63" s="2">
        <v>0</v>
      </c>
      <c r="AM63" s="2">
        <v>2</v>
      </c>
      <c r="AN63" s="10" t="e">
        <f t="array" ref="AN63">INDEX(Resultado!$1:$319,MATCH($B63,Resultado!$N:$N,0),MATCH(AN$1,Resultado!#REF!,0))</f>
        <v>#REF!</v>
      </c>
      <c r="AO63" s="10" t="e">
        <f t="array" ref="AO63">INDEX(Resultado!$1:$319,MATCH($B63,Resultado!$N:$N,0),MATCH(AO$1,Resultado!#REF!,0))</f>
        <v>#REF!</v>
      </c>
      <c r="AP63" s="10" t="e">
        <f t="array" ref="AP63">INDEX(Resultado!$1:$319,MATCH($B63,Resultado!$N:$N,0),MATCH(AP$1,Resultado!#REF!,0))</f>
        <v>#REF!</v>
      </c>
      <c r="AQ63" s="10" t="e">
        <f t="array" ref="AQ63">INDEX(Resultado!$1:$319,MATCH($B63,Resultado!$N:$N,0),MATCH(AQ$1,Resultado!#REF!,0))</f>
        <v>#REF!</v>
      </c>
      <c r="AR63" s="10" t="e">
        <f t="array" ref="AR63">INDEX(Resultado!$1:$319,MATCH($B63,Resultado!$N:$N,0),MATCH(AR$1,Resultado!#REF!,0))</f>
        <v>#REF!</v>
      </c>
      <c r="AS63" s="2">
        <v>2</v>
      </c>
      <c r="AT63" s="10" t="e">
        <f t="array" ref="AT63">INDEX(Resultado!$1:$319,MATCH($B63,Resultado!$N:$N,0),MATCH(AT$1,Resultado!#REF!,0))</f>
        <v>#REF!</v>
      </c>
      <c r="AU63" s="10" t="e">
        <f t="array" ref="AU63">INDEX(Resultado!$1:$319,MATCH($B63,Resultado!$N:$N,0),MATCH(AU$1,Resultado!#REF!,0))</f>
        <v>#REF!</v>
      </c>
      <c r="AV63" s="10" t="e">
        <f t="array" ref="AV63">INDEX(Resultado!$1:$319,MATCH($B63,Resultado!$N:$N,0),MATCH(AV$1,Resultado!#REF!,0))</f>
        <v>#REF!</v>
      </c>
      <c r="AW63" s="10" t="e">
        <f t="array" ref="AW63">INDEX(Resultado!$1:$319,MATCH($B63,Resultado!$N:$N,0),MATCH(AW$1,Resultado!#REF!,0))</f>
        <v>#REF!</v>
      </c>
      <c r="AX63" s="10" t="e">
        <f t="array" ref="AX63">INDEX(Resultado!$1:$319,MATCH($B63,Resultado!$N:$N,0),MATCH(AX$1,Resultado!#REF!,0))</f>
        <v>#REF!</v>
      </c>
      <c r="AY63" s="10" t="e">
        <f t="array" ref="AY63">INDEX(Resultado!$1:$319,MATCH($B63,Resultado!$N:$N,0),MATCH(AY$1,Resultado!#REF!,0))</f>
        <v>#REF!</v>
      </c>
      <c r="AZ63" s="10" t="e">
        <f t="array" ref="AZ63">INDEX(Resultado!$1:$319,MATCH($B63,Resultado!$N:$N,0),MATCH(AZ$1,Resultado!#REF!,0))</f>
        <v>#REF!</v>
      </c>
      <c r="BA63" s="10" t="e">
        <f t="array" ref="BA63">INDEX(Resultado!$1:$319,MATCH($B63,Resultado!$N:$N,0),MATCH(BA$1,Resultado!#REF!,0))</f>
        <v>#REF!</v>
      </c>
      <c r="BB63" s="10" t="e">
        <f t="array" ref="BB63">INDEX(Resultado!$1:$319,MATCH($B63,Resultado!$N:$N,0),MATCH(BB$1,Resultado!#REF!,0))</f>
        <v>#REF!</v>
      </c>
      <c r="BC63" s="10" t="e">
        <f t="array" ref="BC63">INDEX(Resultado!$1:$319,MATCH($B63,Resultado!$N:$N,0),MATCH(BC$1,Resultado!#REF!,0))</f>
        <v>#REF!</v>
      </c>
      <c r="BD63" s="10" t="e">
        <f t="array" ref="BD63">INDEX(Resultado!$1:$319,MATCH($B63,Resultado!$N:$N,0),MATCH(BD$1,Resultado!#REF!,0))</f>
        <v>#REF!</v>
      </c>
      <c r="BE63" s="10" t="e">
        <f t="array" ref="BE63">INDEX(Resultado!$1:$319,MATCH($B63,Resultado!$N:$N,0),MATCH(BE$1,Resultado!#REF!,0))</f>
        <v>#REF!</v>
      </c>
      <c r="BF63" s="10" t="e">
        <f t="array" ref="BF63">INDEX(Resultado!$1:$319,MATCH($B63,Resultado!$N:$N,0),MATCH(BF$1,Resultado!#REF!,0))</f>
        <v>#REF!</v>
      </c>
      <c r="BG63" s="10" t="e">
        <f t="array" ref="BG63">INDEX(Resultado!$1:$319,MATCH($B63,Resultado!$N:$N,0),MATCH(BG$1,Resultado!#REF!,0))</f>
        <v>#REF!</v>
      </c>
      <c r="BH63" s="10" t="e">
        <f t="array" ref="BH63">INDEX(Resultado!$1:$319,MATCH($B63,Resultado!$N:$N,0),MATCH(BH$1,Resultado!#REF!,0))</f>
        <v>#REF!</v>
      </c>
      <c r="BI63" s="10" t="e">
        <f t="array" ref="BI63">INDEX(Resultado!$1:$319,MATCH($B63,Resultado!$N:$N,0),MATCH(BI$1,Resultado!#REF!,0))</f>
        <v>#REF!</v>
      </c>
    </row>
    <row r="64" spans="1:61" ht="13" x14ac:dyDescent="0.15">
      <c r="A64" s="2">
        <v>47387166897</v>
      </c>
      <c r="B64" s="2" t="s">
        <v>682</v>
      </c>
      <c r="C64" s="2" t="s">
        <v>681</v>
      </c>
      <c r="D64" s="10" t="e">
        <f t="array" ref="D64">INDEX(Resultado!$1:$319,MATCH($B64,Resultado!$N:$N,0),MATCH(D$1,Resultado!#REF!,0))</f>
        <v>#REF!</v>
      </c>
      <c r="E64" s="2" t="s">
        <v>1837</v>
      </c>
      <c r="F64" s="10" t="e">
        <f t="array" ref="F64">INDEX(Resultado!$1:$319,MATCH($B64,Resultado!$N:$N,0),MATCH(F$1,Resultado!#REF!,0))</f>
        <v>#REF!</v>
      </c>
      <c r="G64" s="10" t="e">
        <f t="array" ref="G64">INDEX(Resultado!$1:$319,MATCH($B64,Resultado!$N:$N,0),MATCH(G$1,Resultado!#REF!,0))</f>
        <v>#REF!</v>
      </c>
      <c r="H64" s="10" t="e">
        <f t="array" ref="H64">INDEX(Resultado!$1:$319,MATCH($B64,Resultado!$N:$N,0),MATCH(H$1,Resultado!#REF!,0))</f>
        <v>#REF!</v>
      </c>
      <c r="I64" s="10" t="e">
        <f t="array" ref="I64">INDEX(Resultado!$1:$319,MATCH($B64,Resultado!$N:$N,0),MATCH(I$1,Resultado!#REF!,0))</f>
        <v>#REF!</v>
      </c>
      <c r="J64" s="10" t="e">
        <f t="array" ref="J64">INDEX(Resultado!$1:$319,MATCH($B64,Resultado!$N:$N,0),MATCH(J$1,Resultado!#REF!,0))</f>
        <v>#REF!</v>
      </c>
      <c r="K64" s="10" t="e">
        <f t="array" ref="K64">INDEX(Resultado!$1:$319,MATCH($B64,Resultado!$N:$N,0),MATCH(K$1,Resultado!#REF!,0))</f>
        <v>#REF!</v>
      </c>
      <c r="L64" s="10" t="e">
        <f t="array" ref="L64">INDEX(Resultado!$1:$319,MATCH($B64,Resultado!$N:$N,0),MATCH(L$1,Resultado!#REF!,0))</f>
        <v>#REF!</v>
      </c>
      <c r="M64" s="10" t="e">
        <f t="array" ref="M64">INDEX(Resultado!$1:$319,MATCH($B64,Resultado!$N:$N,0),MATCH(M$1,Resultado!#REF!,0))</f>
        <v>#REF!</v>
      </c>
      <c r="N64" s="10" t="e">
        <f t="array" ref="N64">INDEX(Resultado!$1:$319,MATCH($B64,Resultado!$N:$N,0),MATCH(N$1,Resultado!#REF!,0))</f>
        <v>#REF!</v>
      </c>
      <c r="O64" s="10" t="e">
        <f t="array" ref="O64">INDEX(Resultado!$1:$319,MATCH($B64,Resultado!$N:$N,0),MATCH(O$1,Resultado!#REF!,0))</f>
        <v>#REF!</v>
      </c>
      <c r="P64" s="10" t="e">
        <f t="array" ref="P64">INDEX(Resultado!$1:$319,MATCH($B64,Resultado!$N:$N,0),MATCH(P$1,Resultado!#REF!,0))</f>
        <v>#REF!</v>
      </c>
      <c r="Q64" s="10" t="e">
        <f t="array" ref="Q64">INDEX(Resultado!$1:$319,MATCH($B64,Resultado!$N:$N,0),MATCH(Q$1,Resultado!#REF!,0))</f>
        <v>#REF!</v>
      </c>
      <c r="R64" s="10" t="e">
        <f t="array" ref="R64">INDEX(Resultado!$1:$319,MATCH($B64,Resultado!$N:$N,0),MATCH(R$1,Resultado!#REF!,0))</f>
        <v>#REF!</v>
      </c>
      <c r="S64" s="10" t="e">
        <f t="array" ref="S64">INDEX(Resultado!$1:$319,MATCH($B64,Resultado!$N:$N,0),MATCH(S$1,Resultado!#REF!,0))</f>
        <v>#REF!</v>
      </c>
      <c r="T64" s="10" t="e">
        <f t="array" ref="T64">INDEX(Resultado!$1:$319,MATCH($B64,Resultado!$N:$N,0),MATCH(T$1,Resultado!#REF!,0))</f>
        <v>#REF!</v>
      </c>
      <c r="U64" s="10" t="e">
        <f t="array" ref="U64">INDEX(Resultado!$1:$319,MATCH($B64,Resultado!$N:$N,0),MATCH(U$1,Resultado!#REF!,0))</f>
        <v>#REF!</v>
      </c>
      <c r="V64" s="10" t="e">
        <f t="array" ref="V64">INDEX(Resultado!$1:$319,MATCH($B64,Resultado!$N:$N,0),MATCH(V$1,Resultado!#REF!,0))</f>
        <v>#REF!</v>
      </c>
      <c r="W64" s="10" t="e">
        <f t="array" ref="W64">INDEX(Resultado!$1:$319,MATCH($B64,Resultado!$N:$N,0),MATCH(W$1,Resultado!#REF!,0))</f>
        <v>#REF!</v>
      </c>
      <c r="X64" s="10" t="e">
        <f t="array" ref="X64">INDEX(Resultado!$1:$319,MATCH($B64,Resultado!$N:$N,0),MATCH(X$1,Resultado!#REF!,0))</f>
        <v>#REF!</v>
      </c>
      <c r="Y64" s="10" t="e">
        <f t="array" ref="Y64">INDEX(Resultado!$1:$319,MATCH($B64,Resultado!$N:$N,0),MATCH(Y$1,Resultado!#REF!,0))</f>
        <v>#REF!</v>
      </c>
      <c r="Z64" s="10" t="e">
        <f t="array" ref="Z64">INDEX(Resultado!$1:$319,MATCH($B64,Resultado!$N:$N,0),MATCH(Z$1,Resultado!#REF!,0))</f>
        <v>#REF!</v>
      </c>
      <c r="AA64" s="10" t="e">
        <f t="array" ref="AA64">INDEX(Resultado!$1:$319,MATCH($B64,Resultado!$N:$N,0),MATCH(AA$1,Resultado!#REF!,0))</f>
        <v>#REF!</v>
      </c>
      <c r="AB64" s="2">
        <v>0</v>
      </c>
      <c r="AC64" s="2">
        <v>2</v>
      </c>
      <c r="AD64" s="10" t="e">
        <f t="array" ref="AD64">INDEX(Resultado!$1:$319,MATCH($B64,Resultado!$N:$N,0),MATCH(AD$1,Resultado!#REF!,0))</f>
        <v>#REF!</v>
      </c>
      <c r="AE64" s="10" t="e">
        <f t="array" ref="AE64">INDEX(Resultado!$1:$319,MATCH($B64,Resultado!$N:$N,0),MATCH(AE$1,Resultado!#REF!,0))</f>
        <v>#REF!</v>
      </c>
      <c r="AF64" s="10" t="e">
        <f t="array" ref="AF64">INDEX(Resultado!$1:$319,MATCH($B64,Resultado!$N:$N,0),MATCH(AF$1,Resultado!#REF!,0))</f>
        <v>#REF!</v>
      </c>
      <c r="AG64" s="10" t="e">
        <f t="array" ref="AG64">INDEX(Resultado!$1:$319,MATCH($B64,Resultado!$N:$N,0),MATCH(AG$1,Resultado!#REF!,0))</f>
        <v>#REF!</v>
      </c>
      <c r="AH64" s="10" t="e">
        <f t="array" ref="AH64">INDEX(Resultado!$1:$319,MATCH($B64,Resultado!$N:$N,0),MATCH(AH$1,Resultado!#REF!,0))</f>
        <v>#REF!</v>
      </c>
      <c r="AI64" s="10" t="e">
        <f t="array" ref="AI64">INDEX(Resultado!$1:$319,MATCH($B64,Resultado!$N:$N,0),MATCH(AI$1,Resultado!#REF!,0))</f>
        <v>#REF!</v>
      </c>
      <c r="AJ64" s="10" t="e">
        <f t="array" ref="AJ64">INDEX(Resultado!$1:$319,MATCH($B64,Resultado!$N:$N,0),MATCH(AJ$1,Resultado!#REF!,0))</f>
        <v>#REF!</v>
      </c>
      <c r="AK64" s="10" t="e">
        <f t="array" ref="AK64">INDEX(Resultado!$1:$319,MATCH($B64,Resultado!$N:$N,0),MATCH(AK$1,Resultado!#REF!,0))</f>
        <v>#REF!</v>
      </c>
      <c r="AL64" s="2">
        <v>0</v>
      </c>
      <c r="AM64" s="2">
        <v>2</v>
      </c>
      <c r="AN64" s="10" t="e">
        <f t="array" ref="AN64">INDEX(Resultado!$1:$319,MATCH($B64,Resultado!$N:$N,0),MATCH(AN$1,Resultado!#REF!,0))</f>
        <v>#REF!</v>
      </c>
      <c r="AO64" s="10" t="e">
        <f t="array" ref="AO64">INDEX(Resultado!$1:$319,MATCH($B64,Resultado!$N:$N,0),MATCH(AO$1,Resultado!#REF!,0))</f>
        <v>#REF!</v>
      </c>
      <c r="AP64" s="10" t="e">
        <f t="array" ref="AP64">INDEX(Resultado!$1:$319,MATCH($B64,Resultado!$N:$N,0),MATCH(AP$1,Resultado!#REF!,0))</f>
        <v>#REF!</v>
      </c>
      <c r="AQ64" s="10" t="e">
        <f t="array" ref="AQ64">INDEX(Resultado!$1:$319,MATCH($B64,Resultado!$N:$N,0),MATCH(AQ$1,Resultado!#REF!,0))</f>
        <v>#REF!</v>
      </c>
      <c r="AR64" s="10" t="e">
        <f t="array" ref="AR64">INDEX(Resultado!$1:$319,MATCH($B64,Resultado!$N:$N,0),MATCH(AR$1,Resultado!#REF!,0))</f>
        <v>#REF!</v>
      </c>
      <c r="AS64" s="2">
        <v>2</v>
      </c>
      <c r="AT64" s="10" t="e">
        <f t="array" ref="AT64">INDEX(Resultado!$1:$319,MATCH($B64,Resultado!$N:$N,0),MATCH(AT$1,Resultado!#REF!,0))</f>
        <v>#REF!</v>
      </c>
      <c r="AU64" s="10" t="e">
        <f t="array" ref="AU64">INDEX(Resultado!$1:$319,MATCH($B64,Resultado!$N:$N,0),MATCH(AU$1,Resultado!#REF!,0))</f>
        <v>#REF!</v>
      </c>
      <c r="AV64" s="10" t="e">
        <f t="array" ref="AV64">INDEX(Resultado!$1:$319,MATCH($B64,Resultado!$N:$N,0),MATCH(AV$1,Resultado!#REF!,0))</f>
        <v>#REF!</v>
      </c>
      <c r="AW64" s="10" t="e">
        <f t="array" ref="AW64">INDEX(Resultado!$1:$319,MATCH($B64,Resultado!$N:$N,0),MATCH(AW$1,Resultado!#REF!,0))</f>
        <v>#REF!</v>
      </c>
      <c r="AX64" s="10" t="e">
        <f t="array" ref="AX64">INDEX(Resultado!$1:$319,MATCH($B64,Resultado!$N:$N,0),MATCH(AX$1,Resultado!#REF!,0))</f>
        <v>#REF!</v>
      </c>
      <c r="AY64" s="10" t="e">
        <f t="array" ref="AY64">INDEX(Resultado!$1:$319,MATCH($B64,Resultado!$N:$N,0),MATCH(AY$1,Resultado!#REF!,0))</f>
        <v>#REF!</v>
      </c>
      <c r="AZ64" s="10" t="e">
        <f t="array" ref="AZ64">INDEX(Resultado!$1:$319,MATCH($B64,Resultado!$N:$N,0),MATCH(AZ$1,Resultado!#REF!,0))</f>
        <v>#REF!</v>
      </c>
      <c r="BA64" s="10" t="e">
        <f t="array" ref="BA64">INDEX(Resultado!$1:$319,MATCH($B64,Resultado!$N:$N,0),MATCH(BA$1,Resultado!#REF!,0))</f>
        <v>#REF!</v>
      </c>
      <c r="BB64" s="10" t="e">
        <f t="array" ref="BB64">INDEX(Resultado!$1:$319,MATCH($B64,Resultado!$N:$N,0),MATCH(BB$1,Resultado!#REF!,0))</f>
        <v>#REF!</v>
      </c>
      <c r="BC64" s="10" t="e">
        <f t="array" ref="BC64">INDEX(Resultado!$1:$319,MATCH($B64,Resultado!$N:$N,0),MATCH(BC$1,Resultado!#REF!,0))</f>
        <v>#REF!</v>
      </c>
      <c r="BD64" s="10" t="e">
        <f t="array" ref="BD64">INDEX(Resultado!$1:$319,MATCH($B64,Resultado!$N:$N,0),MATCH(BD$1,Resultado!#REF!,0))</f>
        <v>#REF!</v>
      </c>
      <c r="BE64" s="10" t="e">
        <f t="array" ref="BE64">INDEX(Resultado!$1:$319,MATCH($B64,Resultado!$N:$N,0),MATCH(BE$1,Resultado!#REF!,0))</f>
        <v>#REF!</v>
      </c>
      <c r="BF64" s="10" t="e">
        <f t="array" ref="BF64">INDEX(Resultado!$1:$319,MATCH($B64,Resultado!$N:$N,0),MATCH(BF$1,Resultado!#REF!,0))</f>
        <v>#REF!</v>
      </c>
      <c r="BG64" s="10" t="e">
        <f t="array" ref="BG64">INDEX(Resultado!$1:$319,MATCH($B64,Resultado!$N:$N,0),MATCH(BG$1,Resultado!#REF!,0))</f>
        <v>#REF!</v>
      </c>
      <c r="BH64" s="10" t="e">
        <f t="array" ref="BH64">INDEX(Resultado!$1:$319,MATCH($B64,Resultado!$N:$N,0),MATCH(BH$1,Resultado!#REF!,0))</f>
        <v>#REF!</v>
      </c>
      <c r="BI64" s="10" t="e">
        <f t="array" ref="BI64">INDEX(Resultado!$1:$319,MATCH($B64,Resultado!$N:$N,0),MATCH(BI$1,Resultado!#REF!,0))</f>
        <v>#REF!</v>
      </c>
    </row>
    <row r="65" spans="1:61" ht="13" x14ac:dyDescent="0.15">
      <c r="A65" s="2">
        <v>52632788889</v>
      </c>
      <c r="B65" s="2" t="s">
        <v>690</v>
      </c>
      <c r="C65" s="2" t="s">
        <v>689</v>
      </c>
      <c r="D65" s="10" t="e">
        <f t="array" ref="D65">INDEX(Resultado!$1:$319,MATCH($B65,Resultado!$N:$N,0),MATCH(D$1,Resultado!#REF!,0))</f>
        <v>#REF!</v>
      </c>
      <c r="E65" s="2" t="s">
        <v>1837</v>
      </c>
      <c r="F65" s="10" t="e">
        <f t="array" ref="F65">INDEX(Resultado!$1:$319,MATCH($B65,Resultado!$N:$N,0),MATCH(F$1,Resultado!#REF!,0))</f>
        <v>#REF!</v>
      </c>
      <c r="G65" s="10" t="e">
        <f t="array" ref="G65">INDEX(Resultado!$1:$319,MATCH($B65,Resultado!$N:$N,0),MATCH(G$1,Resultado!#REF!,0))</f>
        <v>#REF!</v>
      </c>
      <c r="H65" s="10" t="e">
        <f t="array" ref="H65">INDEX(Resultado!$1:$319,MATCH($B65,Resultado!$N:$N,0),MATCH(H$1,Resultado!#REF!,0))</f>
        <v>#REF!</v>
      </c>
      <c r="I65" s="10" t="e">
        <f t="array" ref="I65">INDEX(Resultado!$1:$319,MATCH($B65,Resultado!$N:$N,0),MATCH(I$1,Resultado!#REF!,0))</f>
        <v>#REF!</v>
      </c>
      <c r="J65" s="10" t="e">
        <f t="array" ref="J65">INDEX(Resultado!$1:$319,MATCH($B65,Resultado!$N:$N,0),MATCH(J$1,Resultado!#REF!,0))</f>
        <v>#REF!</v>
      </c>
      <c r="K65" s="10" t="e">
        <f t="array" ref="K65">INDEX(Resultado!$1:$319,MATCH($B65,Resultado!$N:$N,0),MATCH(K$1,Resultado!#REF!,0))</f>
        <v>#REF!</v>
      </c>
      <c r="L65" s="10" t="e">
        <f t="array" ref="L65">INDEX(Resultado!$1:$319,MATCH($B65,Resultado!$N:$N,0),MATCH(L$1,Resultado!#REF!,0))</f>
        <v>#REF!</v>
      </c>
      <c r="M65" s="10" t="e">
        <f t="array" ref="M65">INDEX(Resultado!$1:$319,MATCH($B65,Resultado!$N:$N,0),MATCH(M$1,Resultado!#REF!,0))</f>
        <v>#REF!</v>
      </c>
      <c r="N65" s="10" t="e">
        <f t="array" ref="N65">INDEX(Resultado!$1:$319,MATCH($B65,Resultado!$N:$N,0),MATCH(N$1,Resultado!#REF!,0))</f>
        <v>#REF!</v>
      </c>
      <c r="O65" s="10" t="e">
        <f t="array" ref="O65">INDEX(Resultado!$1:$319,MATCH($B65,Resultado!$N:$N,0),MATCH(O$1,Resultado!#REF!,0))</f>
        <v>#REF!</v>
      </c>
      <c r="P65" s="10" t="e">
        <f t="array" ref="P65">INDEX(Resultado!$1:$319,MATCH($B65,Resultado!$N:$N,0),MATCH(P$1,Resultado!#REF!,0))</f>
        <v>#REF!</v>
      </c>
      <c r="Q65" s="10" t="e">
        <f t="array" ref="Q65">INDEX(Resultado!$1:$319,MATCH($B65,Resultado!$N:$N,0),MATCH(Q$1,Resultado!#REF!,0))</f>
        <v>#REF!</v>
      </c>
      <c r="R65" s="10" t="e">
        <f t="array" ref="R65">INDEX(Resultado!$1:$319,MATCH($B65,Resultado!$N:$N,0),MATCH(R$1,Resultado!#REF!,0))</f>
        <v>#REF!</v>
      </c>
      <c r="S65" s="10" t="e">
        <f t="array" ref="S65">INDEX(Resultado!$1:$319,MATCH($B65,Resultado!$N:$N,0),MATCH(S$1,Resultado!#REF!,0))</f>
        <v>#REF!</v>
      </c>
      <c r="T65" s="10" t="e">
        <f t="array" ref="T65">INDEX(Resultado!$1:$319,MATCH($B65,Resultado!$N:$N,0),MATCH(T$1,Resultado!#REF!,0))</f>
        <v>#REF!</v>
      </c>
      <c r="U65" s="10" t="e">
        <f t="array" ref="U65">INDEX(Resultado!$1:$319,MATCH($B65,Resultado!$N:$N,0),MATCH(U$1,Resultado!#REF!,0))</f>
        <v>#REF!</v>
      </c>
      <c r="V65" s="10" t="e">
        <f t="array" ref="V65">INDEX(Resultado!$1:$319,MATCH($B65,Resultado!$N:$N,0),MATCH(V$1,Resultado!#REF!,0))</f>
        <v>#REF!</v>
      </c>
      <c r="W65" s="10" t="e">
        <f t="array" ref="W65">INDEX(Resultado!$1:$319,MATCH($B65,Resultado!$N:$N,0),MATCH(W$1,Resultado!#REF!,0))</f>
        <v>#REF!</v>
      </c>
      <c r="X65" s="10" t="e">
        <f t="array" ref="X65">INDEX(Resultado!$1:$319,MATCH($B65,Resultado!$N:$N,0),MATCH(X$1,Resultado!#REF!,0))</f>
        <v>#REF!</v>
      </c>
      <c r="Y65" s="10" t="e">
        <f t="array" ref="Y65">INDEX(Resultado!$1:$319,MATCH($B65,Resultado!$N:$N,0),MATCH(Y$1,Resultado!#REF!,0))</f>
        <v>#REF!</v>
      </c>
      <c r="Z65" s="10" t="e">
        <f t="array" ref="Z65">INDEX(Resultado!$1:$319,MATCH($B65,Resultado!$N:$N,0),MATCH(Z$1,Resultado!#REF!,0))</f>
        <v>#REF!</v>
      </c>
      <c r="AA65" s="10" t="e">
        <f t="array" ref="AA65">INDEX(Resultado!$1:$319,MATCH($B65,Resultado!$N:$N,0),MATCH(AA$1,Resultado!#REF!,0))</f>
        <v>#REF!</v>
      </c>
      <c r="AB65" s="2">
        <v>0</v>
      </c>
      <c r="AC65" s="2">
        <v>2</v>
      </c>
      <c r="AD65" s="10" t="e">
        <f t="array" ref="AD65">INDEX(Resultado!$1:$319,MATCH($B65,Resultado!$N:$N,0),MATCH(AD$1,Resultado!#REF!,0))</f>
        <v>#REF!</v>
      </c>
      <c r="AE65" s="10" t="e">
        <f t="array" ref="AE65">INDEX(Resultado!$1:$319,MATCH($B65,Resultado!$N:$N,0),MATCH(AE$1,Resultado!#REF!,0))</f>
        <v>#REF!</v>
      </c>
      <c r="AF65" s="10" t="e">
        <f t="array" ref="AF65">INDEX(Resultado!$1:$319,MATCH($B65,Resultado!$N:$N,0),MATCH(AF$1,Resultado!#REF!,0))</f>
        <v>#REF!</v>
      </c>
      <c r="AG65" s="10" t="e">
        <f t="array" ref="AG65">INDEX(Resultado!$1:$319,MATCH($B65,Resultado!$N:$N,0),MATCH(AG$1,Resultado!#REF!,0))</f>
        <v>#REF!</v>
      </c>
      <c r="AH65" s="10" t="e">
        <f t="array" ref="AH65">INDEX(Resultado!$1:$319,MATCH($B65,Resultado!$N:$N,0),MATCH(AH$1,Resultado!#REF!,0))</f>
        <v>#REF!</v>
      </c>
      <c r="AI65" s="10" t="e">
        <f t="array" ref="AI65">INDEX(Resultado!$1:$319,MATCH($B65,Resultado!$N:$N,0),MATCH(AI$1,Resultado!#REF!,0))</f>
        <v>#REF!</v>
      </c>
      <c r="AJ65" s="10" t="e">
        <f t="array" ref="AJ65">INDEX(Resultado!$1:$319,MATCH($B65,Resultado!$N:$N,0),MATCH(AJ$1,Resultado!#REF!,0))</f>
        <v>#REF!</v>
      </c>
      <c r="AK65" s="10" t="e">
        <f t="array" ref="AK65">INDEX(Resultado!$1:$319,MATCH($B65,Resultado!$N:$N,0),MATCH(AK$1,Resultado!#REF!,0))</f>
        <v>#REF!</v>
      </c>
      <c r="AL65" s="2">
        <v>0</v>
      </c>
      <c r="AM65" s="2">
        <v>2</v>
      </c>
      <c r="AN65" s="10" t="e">
        <f t="array" ref="AN65">INDEX(Resultado!$1:$319,MATCH($B65,Resultado!$N:$N,0),MATCH(AN$1,Resultado!#REF!,0))</f>
        <v>#REF!</v>
      </c>
      <c r="AO65" s="10" t="e">
        <f t="array" ref="AO65">INDEX(Resultado!$1:$319,MATCH($B65,Resultado!$N:$N,0),MATCH(AO$1,Resultado!#REF!,0))</f>
        <v>#REF!</v>
      </c>
      <c r="AP65" s="10" t="e">
        <f t="array" ref="AP65">INDEX(Resultado!$1:$319,MATCH($B65,Resultado!$N:$N,0),MATCH(AP$1,Resultado!#REF!,0))</f>
        <v>#REF!</v>
      </c>
      <c r="AQ65" s="10" t="e">
        <f t="array" ref="AQ65">INDEX(Resultado!$1:$319,MATCH($B65,Resultado!$N:$N,0),MATCH(AQ$1,Resultado!#REF!,0))</f>
        <v>#REF!</v>
      </c>
      <c r="AR65" s="10" t="e">
        <f t="array" ref="AR65">INDEX(Resultado!$1:$319,MATCH($B65,Resultado!$N:$N,0),MATCH(AR$1,Resultado!#REF!,0))</f>
        <v>#REF!</v>
      </c>
      <c r="AS65" s="2">
        <v>2</v>
      </c>
      <c r="AT65" s="10" t="e">
        <f t="array" ref="AT65">INDEX(Resultado!$1:$319,MATCH($B65,Resultado!$N:$N,0),MATCH(AT$1,Resultado!#REF!,0))</f>
        <v>#REF!</v>
      </c>
      <c r="AU65" s="10" t="e">
        <f t="array" ref="AU65">INDEX(Resultado!$1:$319,MATCH($B65,Resultado!$N:$N,0),MATCH(AU$1,Resultado!#REF!,0))</f>
        <v>#REF!</v>
      </c>
      <c r="AV65" s="10" t="e">
        <f t="array" ref="AV65">INDEX(Resultado!$1:$319,MATCH($B65,Resultado!$N:$N,0),MATCH(AV$1,Resultado!#REF!,0))</f>
        <v>#REF!</v>
      </c>
      <c r="AW65" s="10" t="e">
        <f t="array" ref="AW65">INDEX(Resultado!$1:$319,MATCH($B65,Resultado!$N:$N,0),MATCH(AW$1,Resultado!#REF!,0))</f>
        <v>#REF!</v>
      </c>
      <c r="AX65" s="10" t="e">
        <f t="array" ref="AX65">INDEX(Resultado!$1:$319,MATCH($B65,Resultado!$N:$N,0),MATCH(AX$1,Resultado!#REF!,0))</f>
        <v>#REF!</v>
      </c>
      <c r="AY65" s="10" t="e">
        <f t="array" ref="AY65">INDEX(Resultado!$1:$319,MATCH($B65,Resultado!$N:$N,0),MATCH(AY$1,Resultado!#REF!,0))</f>
        <v>#REF!</v>
      </c>
      <c r="AZ65" s="10" t="e">
        <f t="array" ref="AZ65">INDEX(Resultado!$1:$319,MATCH($B65,Resultado!$N:$N,0),MATCH(AZ$1,Resultado!#REF!,0))</f>
        <v>#REF!</v>
      </c>
      <c r="BA65" s="10" t="e">
        <f t="array" ref="BA65">INDEX(Resultado!$1:$319,MATCH($B65,Resultado!$N:$N,0),MATCH(BA$1,Resultado!#REF!,0))</f>
        <v>#REF!</v>
      </c>
      <c r="BB65" s="10" t="e">
        <f t="array" ref="BB65">INDEX(Resultado!$1:$319,MATCH($B65,Resultado!$N:$N,0),MATCH(BB$1,Resultado!#REF!,0))</f>
        <v>#REF!</v>
      </c>
      <c r="BC65" s="10" t="e">
        <f t="array" ref="BC65">INDEX(Resultado!$1:$319,MATCH($B65,Resultado!$N:$N,0),MATCH(BC$1,Resultado!#REF!,0))</f>
        <v>#REF!</v>
      </c>
      <c r="BD65" s="10" t="e">
        <f t="array" ref="BD65">INDEX(Resultado!$1:$319,MATCH($B65,Resultado!$N:$N,0),MATCH(BD$1,Resultado!#REF!,0))</f>
        <v>#REF!</v>
      </c>
      <c r="BE65" s="10" t="e">
        <f t="array" ref="BE65">INDEX(Resultado!$1:$319,MATCH($B65,Resultado!$N:$N,0),MATCH(BE$1,Resultado!#REF!,0))</f>
        <v>#REF!</v>
      </c>
      <c r="BF65" s="10" t="e">
        <f t="array" ref="BF65">INDEX(Resultado!$1:$319,MATCH($B65,Resultado!$N:$N,0),MATCH(BF$1,Resultado!#REF!,0))</f>
        <v>#REF!</v>
      </c>
      <c r="BG65" s="10" t="e">
        <f t="array" ref="BG65">INDEX(Resultado!$1:$319,MATCH($B65,Resultado!$N:$N,0),MATCH(BG$1,Resultado!#REF!,0))</f>
        <v>#REF!</v>
      </c>
      <c r="BH65" s="10" t="e">
        <f t="array" ref="BH65">INDEX(Resultado!$1:$319,MATCH($B65,Resultado!$N:$N,0),MATCH(BH$1,Resultado!#REF!,0))</f>
        <v>#REF!</v>
      </c>
      <c r="BI65" s="10" t="e">
        <f t="array" ref="BI65">INDEX(Resultado!$1:$319,MATCH($B65,Resultado!$N:$N,0),MATCH(BI$1,Resultado!#REF!,0))</f>
        <v>#REF!</v>
      </c>
    </row>
    <row r="66" spans="1:61" ht="13" x14ac:dyDescent="0.15">
      <c r="A66" s="2">
        <v>52888506823</v>
      </c>
      <c r="B66" s="2" t="s">
        <v>696</v>
      </c>
      <c r="C66" s="2" t="s">
        <v>695</v>
      </c>
      <c r="D66" s="10" t="e">
        <f t="array" ref="D66">INDEX(Resultado!$1:$319,MATCH($B66,Resultado!$N:$N,0),MATCH(D$1,Resultado!#REF!,0))</f>
        <v>#REF!</v>
      </c>
      <c r="E66" s="2" t="s">
        <v>1837</v>
      </c>
      <c r="F66" s="10" t="e">
        <f t="array" ref="F66">INDEX(Resultado!$1:$319,MATCH($B66,Resultado!$N:$N,0),MATCH(F$1,Resultado!#REF!,0))</f>
        <v>#REF!</v>
      </c>
      <c r="G66" s="10" t="e">
        <f t="array" ref="G66">INDEX(Resultado!$1:$319,MATCH($B66,Resultado!$N:$N,0),MATCH(G$1,Resultado!#REF!,0))</f>
        <v>#REF!</v>
      </c>
      <c r="H66" s="10" t="e">
        <f t="array" ref="H66">INDEX(Resultado!$1:$319,MATCH($B66,Resultado!$N:$N,0),MATCH(H$1,Resultado!#REF!,0))</f>
        <v>#REF!</v>
      </c>
      <c r="I66" s="10" t="e">
        <f t="array" ref="I66">INDEX(Resultado!$1:$319,MATCH($B66,Resultado!$N:$N,0),MATCH(I$1,Resultado!#REF!,0))</f>
        <v>#REF!</v>
      </c>
      <c r="J66" s="10" t="e">
        <f t="array" ref="J66">INDEX(Resultado!$1:$319,MATCH($B66,Resultado!$N:$N,0),MATCH(J$1,Resultado!#REF!,0))</f>
        <v>#REF!</v>
      </c>
      <c r="K66" s="10" t="e">
        <f t="array" ref="K66">INDEX(Resultado!$1:$319,MATCH($B66,Resultado!$N:$N,0),MATCH(K$1,Resultado!#REF!,0))</f>
        <v>#REF!</v>
      </c>
      <c r="L66" s="10" t="e">
        <f t="array" ref="L66">INDEX(Resultado!$1:$319,MATCH($B66,Resultado!$N:$N,0),MATCH(L$1,Resultado!#REF!,0))</f>
        <v>#REF!</v>
      </c>
      <c r="M66" s="10" t="e">
        <f t="array" ref="M66">INDEX(Resultado!$1:$319,MATCH($B66,Resultado!$N:$N,0),MATCH(M$1,Resultado!#REF!,0))</f>
        <v>#REF!</v>
      </c>
      <c r="N66" s="10" t="e">
        <f t="array" ref="N66">INDEX(Resultado!$1:$319,MATCH($B66,Resultado!$N:$N,0),MATCH(N$1,Resultado!#REF!,0))</f>
        <v>#REF!</v>
      </c>
      <c r="O66" s="10" t="e">
        <f t="array" ref="O66">INDEX(Resultado!$1:$319,MATCH($B66,Resultado!$N:$N,0),MATCH(O$1,Resultado!#REF!,0))</f>
        <v>#REF!</v>
      </c>
      <c r="P66" s="10" t="e">
        <f t="array" ref="P66">INDEX(Resultado!$1:$319,MATCH($B66,Resultado!$N:$N,0),MATCH(P$1,Resultado!#REF!,0))</f>
        <v>#REF!</v>
      </c>
      <c r="Q66" s="10" t="e">
        <f t="array" ref="Q66">INDEX(Resultado!$1:$319,MATCH($B66,Resultado!$N:$N,0),MATCH(Q$1,Resultado!#REF!,0))</f>
        <v>#REF!</v>
      </c>
      <c r="R66" s="10" t="e">
        <f t="array" ref="R66">INDEX(Resultado!$1:$319,MATCH($B66,Resultado!$N:$N,0),MATCH(R$1,Resultado!#REF!,0))</f>
        <v>#REF!</v>
      </c>
      <c r="S66" s="10" t="e">
        <f t="array" ref="S66">INDEX(Resultado!$1:$319,MATCH($B66,Resultado!$N:$N,0),MATCH(S$1,Resultado!#REF!,0))</f>
        <v>#REF!</v>
      </c>
      <c r="T66" s="10" t="e">
        <f t="array" ref="T66">INDEX(Resultado!$1:$319,MATCH($B66,Resultado!$N:$N,0),MATCH(T$1,Resultado!#REF!,0))</f>
        <v>#REF!</v>
      </c>
      <c r="U66" s="10" t="e">
        <f t="array" ref="U66">INDEX(Resultado!$1:$319,MATCH($B66,Resultado!$N:$N,0),MATCH(U$1,Resultado!#REF!,0))</f>
        <v>#REF!</v>
      </c>
      <c r="V66" s="10" t="e">
        <f t="array" ref="V66">INDEX(Resultado!$1:$319,MATCH($B66,Resultado!$N:$N,0),MATCH(V$1,Resultado!#REF!,0))</f>
        <v>#REF!</v>
      </c>
      <c r="W66" s="10" t="e">
        <f t="array" ref="W66">INDEX(Resultado!$1:$319,MATCH($B66,Resultado!$N:$N,0),MATCH(W$1,Resultado!#REF!,0))</f>
        <v>#REF!</v>
      </c>
      <c r="X66" s="10" t="e">
        <f t="array" ref="X66">INDEX(Resultado!$1:$319,MATCH($B66,Resultado!$N:$N,0),MATCH(X$1,Resultado!#REF!,0))</f>
        <v>#REF!</v>
      </c>
      <c r="Y66" s="10" t="e">
        <f t="array" ref="Y66">INDEX(Resultado!$1:$319,MATCH($B66,Resultado!$N:$N,0),MATCH(Y$1,Resultado!#REF!,0))</f>
        <v>#REF!</v>
      </c>
      <c r="Z66" s="10" t="e">
        <f t="array" ref="Z66">INDEX(Resultado!$1:$319,MATCH($B66,Resultado!$N:$N,0),MATCH(Z$1,Resultado!#REF!,0))</f>
        <v>#REF!</v>
      </c>
      <c r="AA66" s="10" t="e">
        <f t="array" ref="AA66">INDEX(Resultado!$1:$319,MATCH($B66,Resultado!$N:$N,0),MATCH(AA$1,Resultado!#REF!,0))</f>
        <v>#REF!</v>
      </c>
      <c r="AB66" s="2">
        <v>0</v>
      </c>
      <c r="AC66" s="2">
        <v>2</v>
      </c>
      <c r="AD66" s="10" t="e">
        <f t="array" ref="AD66">INDEX(Resultado!$1:$319,MATCH($B66,Resultado!$N:$N,0),MATCH(AD$1,Resultado!#REF!,0))</f>
        <v>#REF!</v>
      </c>
      <c r="AE66" s="10" t="e">
        <f t="array" ref="AE66">INDEX(Resultado!$1:$319,MATCH($B66,Resultado!$N:$N,0),MATCH(AE$1,Resultado!#REF!,0))</f>
        <v>#REF!</v>
      </c>
      <c r="AF66" s="10" t="e">
        <f t="array" ref="AF66">INDEX(Resultado!$1:$319,MATCH($B66,Resultado!$N:$N,0),MATCH(AF$1,Resultado!#REF!,0))</f>
        <v>#REF!</v>
      </c>
      <c r="AG66" s="10" t="e">
        <f t="array" ref="AG66">INDEX(Resultado!$1:$319,MATCH($B66,Resultado!$N:$N,0),MATCH(AG$1,Resultado!#REF!,0))</f>
        <v>#REF!</v>
      </c>
      <c r="AH66" s="10" t="e">
        <f t="array" ref="AH66">INDEX(Resultado!$1:$319,MATCH($B66,Resultado!$N:$N,0),MATCH(AH$1,Resultado!#REF!,0))</f>
        <v>#REF!</v>
      </c>
      <c r="AI66" s="10" t="e">
        <f t="array" ref="AI66">INDEX(Resultado!$1:$319,MATCH($B66,Resultado!$N:$N,0),MATCH(AI$1,Resultado!#REF!,0))</f>
        <v>#REF!</v>
      </c>
      <c r="AJ66" s="10" t="e">
        <f t="array" ref="AJ66">INDEX(Resultado!$1:$319,MATCH($B66,Resultado!$N:$N,0),MATCH(AJ$1,Resultado!#REF!,0))</f>
        <v>#REF!</v>
      </c>
      <c r="AK66" s="10" t="e">
        <f t="array" ref="AK66">INDEX(Resultado!$1:$319,MATCH($B66,Resultado!$N:$N,0),MATCH(AK$1,Resultado!#REF!,0))</f>
        <v>#REF!</v>
      </c>
      <c r="AL66" s="2">
        <v>0</v>
      </c>
      <c r="AM66" s="2">
        <v>2</v>
      </c>
      <c r="AN66" s="10" t="e">
        <f t="array" ref="AN66">INDEX(Resultado!$1:$319,MATCH($B66,Resultado!$N:$N,0),MATCH(AN$1,Resultado!#REF!,0))</f>
        <v>#REF!</v>
      </c>
      <c r="AO66" s="10" t="e">
        <f t="array" ref="AO66">INDEX(Resultado!$1:$319,MATCH($B66,Resultado!$N:$N,0),MATCH(AO$1,Resultado!#REF!,0))</f>
        <v>#REF!</v>
      </c>
      <c r="AP66" s="10" t="e">
        <f t="array" ref="AP66">INDEX(Resultado!$1:$319,MATCH($B66,Resultado!$N:$N,0),MATCH(AP$1,Resultado!#REF!,0))</f>
        <v>#REF!</v>
      </c>
      <c r="AQ66" s="10" t="e">
        <f t="array" ref="AQ66">INDEX(Resultado!$1:$319,MATCH($B66,Resultado!$N:$N,0),MATCH(AQ$1,Resultado!#REF!,0))</f>
        <v>#REF!</v>
      </c>
      <c r="AR66" s="10" t="e">
        <f t="array" ref="AR66">INDEX(Resultado!$1:$319,MATCH($B66,Resultado!$N:$N,0),MATCH(AR$1,Resultado!#REF!,0))</f>
        <v>#REF!</v>
      </c>
      <c r="AS66" s="2">
        <v>2</v>
      </c>
      <c r="AT66" s="10" t="e">
        <f t="array" ref="AT66">INDEX(Resultado!$1:$319,MATCH($B66,Resultado!$N:$N,0),MATCH(AT$1,Resultado!#REF!,0))</f>
        <v>#REF!</v>
      </c>
      <c r="AU66" s="10" t="e">
        <f t="array" ref="AU66">INDEX(Resultado!$1:$319,MATCH($B66,Resultado!$N:$N,0),MATCH(AU$1,Resultado!#REF!,0))</f>
        <v>#REF!</v>
      </c>
      <c r="AV66" s="10" t="e">
        <f t="array" ref="AV66">INDEX(Resultado!$1:$319,MATCH($B66,Resultado!$N:$N,0),MATCH(AV$1,Resultado!#REF!,0))</f>
        <v>#REF!</v>
      </c>
      <c r="AW66" s="10" t="e">
        <f t="array" ref="AW66">INDEX(Resultado!$1:$319,MATCH($B66,Resultado!$N:$N,0),MATCH(AW$1,Resultado!#REF!,0))</f>
        <v>#REF!</v>
      </c>
      <c r="AX66" s="10" t="e">
        <f t="array" ref="AX66">INDEX(Resultado!$1:$319,MATCH($B66,Resultado!$N:$N,0),MATCH(AX$1,Resultado!#REF!,0))</f>
        <v>#REF!</v>
      </c>
      <c r="AY66" s="10" t="e">
        <f t="array" ref="AY66">INDEX(Resultado!$1:$319,MATCH($B66,Resultado!$N:$N,0),MATCH(AY$1,Resultado!#REF!,0))</f>
        <v>#REF!</v>
      </c>
      <c r="AZ66" s="10" t="e">
        <f t="array" ref="AZ66">INDEX(Resultado!$1:$319,MATCH($B66,Resultado!$N:$N,0),MATCH(AZ$1,Resultado!#REF!,0))</f>
        <v>#REF!</v>
      </c>
      <c r="BA66" s="10" t="e">
        <f t="array" ref="BA66">INDEX(Resultado!$1:$319,MATCH($B66,Resultado!$N:$N,0),MATCH(BA$1,Resultado!#REF!,0))</f>
        <v>#REF!</v>
      </c>
      <c r="BB66" s="10" t="e">
        <f t="array" ref="BB66">INDEX(Resultado!$1:$319,MATCH($B66,Resultado!$N:$N,0),MATCH(BB$1,Resultado!#REF!,0))</f>
        <v>#REF!</v>
      </c>
      <c r="BC66" s="10" t="e">
        <f t="array" ref="BC66">INDEX(Resultado!$1:$319,MATCH($B66,Resultado!$N:$N,0),MATCH(BC$1,Resultado!#REF!,0))</f>
        <v>#REF!</v>
      </c>
      <c r="BD66" s="10" t="e">
        <f t="array" ref="BD66">INDEX(Resultado!$1:$319,MATCH($B66,Resultado!$N:$N,0),MATCH(BD$1,Resultado!#REF!,0))</f>
        <v>#REF!</v>
      </c>
      <c r="BE66" s="10" t="e">
        <f t="array" ref="BE66">INDEX(Resultado!$1:$319,MATCH($B66,Resultado!$N:$N,0),MATCH(BE$1,Resultado!#REF!,0))</f>
        <v>#REF!</v>
      </c>
      <c r="BF66" s="10" t="e">
        <f t="array" ref="BF66">INDEX(Resultado!$1:$319,MATCH($B66,Resultado!$N:$N,0),MATCH(BF$1,Resultado!#REF!,0))</f>
        <v>#REF!</v>
      </c>
      <c r="BG66" s="10" t="e">
        <f t="array" ref="BG66">INDEX(Resultado!$1:$319,MATCH($B66,Resultado!$N:$N,0),MATCH(BG$1,Resultado!#REF!,0))</f>
        <v>#REF!</v>
      </c>
      <c r="BH66" s="10" t="e">
        <f t="array" ref="BH66">INDEX(Resultado!$1:$319,MATCH($B66,Resultado!$N:$N,0),MATCH(BH$1,Resultado!#REF!,0))</f>
        <v>#REF!</v>
      </c>
      <c r="BI66" s="10" t="e">
        <f t="array" ref="BI66">INDEX(Resultado!$1:$319,MATCH($B66,Resultado!$N:$N,0),MATCH(BI$1,Resultado!#REF!,0))</f>
        <v>#REF!</v>
      </c>
    </row>
    <row r="67" spans="1:61" ht="13" x14ac:dyDescent="0.15">
      <c r="A67" s="2">
        <v>51974059880</v>
      </c>
      <c r="B67" s="2" t="s">
        <v>704</v>
      </c>
      <c r="C67" s="2" t="s">
        <v>703</v>
      </c>
      <c r="D67" s="10" t="e">
        <f t="array" ref="D67">INDEX(Resultado!$1:$319,MATCH($B67,Resultado!$N:$N,0),MATCH(D$1,Resultado!#REF!,0))</f>
        <v>#REF!</v>
      </c>
      <c r="E67" s="2" t="s">
        <v>1837</v>
      </c>
      <c r="F67" s="10" t="e">
        <f t="array" ref="F67">INDEX(Resultado!$1:$319,MATCH($B67,Resultado!$N:$N,0),MATCH(F$1,Resultado!#REF!,0))</f>
        <v>#REF!</v>
      </c>
      <c r="G67" s="10" t="e">
        <f t="array" ref="G67">INDEX(Resultado!$1:$319,MATCH($B67,Resultado!$N:$N,0),MATCH(G$1,Resultado!#REF!,0))</f>
        <v>#REF!</v>
      </c>
      <c r="H67" s="10" t="e">
        <f t="array" ref="H67">INDEX(Resultado!$1:$319,MATCH($B67,Resultado!$N:$N,0),MATCH(H$1,Resultado!#REF!,0))</f>
        <v>#REF!</v>
      </c>
      <c r="I67" s="10" t="e">
        <f t="array" ref="I67">INDEX(Resultado!$1:$319,MATCH($B67,Resultado!$N:$N,0),MATCH(I$1,Resultado!#REF!,0))</f>
        <v>#REF!</v>
      </c>
      <c r="J67" s="10" t="e">
        <f t="array" ref="J67">INDEX(Resultado!$1:$319,MATCH($B67,Resultado!$N:$N,0),MATCH(J$1,Resultado!#REF!,0))</f>
        <v>#REF!</v>
      </c>
      <c r="K67" s="10" t="e">
        <f t="array" ref="K67">INDEX(Resultado!$1:$319,MATCH($B67,Resultado!$N:$N,0),MATCH(K$1,Resultado!#REF!,0))</f>
        <v>#REF!</v>
      </c>
      <c r="L67" s="10" t="e">
        <f t="array" ref="L67">INDEX(Resultado!$1:$319,MATCH($B67,Resultado!$N:$N,0),MATCH(L$1,Resultado!#REF!,0))</f>
        <v>#REF!</v>
      </c>
      <c r="M67" s="10" t="e">
        <f t="array" ref="M67">INDEX(Resultado!$1:$319,MATCH($B67,Resultado!$N:$N,0),MATCH(M$1,Resultado!#REF!,0))</f>
        <v>#REF!</v>
      </c>
      <c r="N67" s="10" t="e">
        <f t="array" ref="N67">INDEX(Resultado!$1:$319,MATCH($B67,Resultado!$N:$N,0),MATCH(N$1,Resultado!#REF!,0))</f>
        <v>#REF!</v>
      </c>
      <c r="O67" s="10" t="e">
        <f t="array" ref="O67">INDEX(Resultado!$1:$319,MATCH($B67,Resultado!$N:$N,0),MATCH(O$1,Resultado!#REF!,0))</f>
        <v>#REF!</v>
      </c>
      <c r="P67" s="10" t="e">
        <f t="array" ref="P67">INDEX(Resultado!$1:$319,MATCH($B67,Resultado!$N:$N,0),MATCH(P$1,Resultado!#REF!,0))</f>
        <v>#REF!</v>
      </c>
      <c r="Q67" s="10" t="e">
        <f t="array" ref="Q67">INDEX(Resultado!$1:$319,MATCH($B67,Resultado!$N:$N,0),MATCH(Q$1,Resultado!#REF!,0))</f>
        <v>#REF!</v>
      </c>
      <c r="R67" s="10" t="e">
        <f t="array" ref="R67">INDEX(Resultado!$1:$319,MATCH($B67,Resultado!$N:$N,0),MATCH(R$1,Resultado!#REF!,0))</f>
        <v>#REF!</v>
      </c>
      <c r="S67" s="10" t="e">
        <f t="array" ref="S67">INDEX(Resultado!$1:$319,MATCH($B67,Resultado!$N:$N,0),MATCH(S$1,Resultado!#REF!,0))</f>
        <v>#REF!</v>
      </c>
      <c r="T67" s="10" t="e">
        <f t="array" ref="T67">INDEX(Resultado!$1:$319,MATCH($B67,Resultado!$N:$N,0),MATCH(T$1,Resultado!#REF!,0))</f>
        <v>#REF!</v>
      </c>
      <c r="U67" s="10" t="e">
        <f t="array" ref="U67">INDEX(Resultado!$1:$319,MATCH($B67,Resultado!$N:$N,0),MATCH(U$1,Resultado!#REF!,0))</f>
        <v>#REF!</v>
      </c>
      <c r="V67" s="10" t="e">
        <f t="array" ref="V67">INDEX(Resultado!$1:$319,MATCH($B67,Resultado!$N:$N,0),MATCH(V$1,Resultado!#REF!,0))</f>
        <v>#REF!</v>
      </c>
      <c r="W67" s="10" t="e">
        <f t="array" ref="W67">INDEX(Resultado!$1:$319,MATCH($B67,Resultado!$N:$N,0),MATCH(W$1,Resultado!#REF!,0))</f>
        <v>#REF!</v>
      </c>
      <c r="X67" s="10" t="e">
        <f t="array" ref="X67">INDEX(Resultado!$1:$319,MATCH($B67,Resultado!$N:$N,0),MATCH(X$1,Resultado!#REF!,0))</f>
        <v>#REF!</v>
      </c>
      <c r="Y67" s="10" t="e">
        <f t="array" ref="Y67">INDEX(Resultado!$1:$319,MATCH($B67,Resultado!$N:$N,0),MATCH(Y$1,Resultado!#REF!,0))</f>
        <v>#REF!</v>
      </c>
      <c r="Z67" s="10" t="e">
        <f t="array" ref="Z67">INDEX(Resultado!$1:$319,MATCH($B67,Resultado!$N:$N,0),MATCH(Z$1,Resultado!#REF!,0))</f>
        <v>#REF!</v>
      </c>
      <c r="AA67" s="10" t="e">
        <f t="array" ref="AA67">INDEX(Resultado!$1:$319,MATCH($B67,Resultado!$N:$N,0),MATCH(AA$1,Resultado!#REF!,0))</f>
        <v>#REF!</v>
      </c>
      <c r="AB67" s="2">
        <v>0</v>
      </c>
      <c r="AC67" s="2">
        <v>2</v>
      </c>
      <c r="AD67" s="10" t="e">
        <f t="array" ref="AD67">INDEX(Resultado!$1:$319,MATCH($B67,Resultado!$N:$N,0),MATCH(AD$1,Resultado!#REF!,0))</f>
        <v>#REF!</v>
      </c>
      <c r="AE67" s="10" t="e">
        <f t="array" ref="AE67">INDEX(Resultado!$1:$319,MATCH($B67,Resultado!$N:$N,0),MATCH(AE$1,Resultado!#REF!,0))</f>
        <v>#REF!</v>
      </c>
      <c r="AF67" s="10" t="e">
        <f t="array" ref="AF67">INDEX(Resultado!$1:$319,MATCH($B67,Resultado!$N:$N,0),MATCH(AF$1,Resultado!#REF!,0))</f>
        <v>#REF!</v>
      </c>
      <c r="AG67" s="10" t="e">
        <f t="array" ref="AG67">INDEX(Resultado!$1:$319,MATCH($B67,Resultado!$N:$N,0),MATCH(AG$1,Resultado!#REF!,0))</f>
        <v>#REF!</v>
      </c>
      <c r="AH67" s="10" t="e">
        <f t="array" ref="AH67">INDEX(Resultado!$1:$319,MATCH($B67,Resultado!$N:$N,0),MATCH(AH$1,Resultado!#REF!,0))</f>
        <v>#REF!</v>
      </c>
      <c r="AI67" s="10" t="e">
        <f t="array" ref="AI67">INDEX(Resultado!$1:$319,MATCH($B67,Resultado!$N:$N,0),MATCH(AI$1,Resultado!#REF!,0))</f>
        <v>#REF!</v>
      </c>
      <c r="AJ67" s="10" t="e">
        <f t="array" ref="AJ67">INDEX(Resultado!$1:$319,MATCH($B67,Resultado!$N:$N,0),MATCH(AJ$1,Resultado!#REF!,0))</f>
        <v>#REF!</v>
      </c>
      <c r="AK67" s="10" t="e">
        <f t="array" ref="AK67">INDEX(Resultado!$1:$319,MATCH($B67,Resultado!$N:$N,0),MATCH(AK$1,Resultado!#REF!,0))</f>
        <v>#REF!</v>
      </c>
      <c r="AL67" s="2">
        <v>0</v>
      </c>
      <c r="AM67" s="2">
        <v>2</v>
      </c>
      <c r="AN67" s="10" t="e">
        <f t="array" ref="AN67">INDEX(Resultado!$1:$319,MATCH($B67,Resultado!$N:$N,0),MATCH(AN$1,Resultado!#REF!,0))</f>
        <v>#REF!</v>
      </c>
      <c r="AO67" s="10" t="e">
        <f t="array" ref="AO67">INDEX(Resultado!$1:$319,MATCH($B67,Resultado!$N:$N,0),MATCH(AO$1,Resultado!#REF!,0))</f>
        <v>#REF!</v>
      </c>
      <c r="AP67" s="10" t="e">
        <f t="array" ref="AP67">INDEX(Resultado!$1:$319,MATCH($B67,Resultado!$N:$N,0),MATCH(AP$1,Resultado!#REF!,0))</f>
        <v>#REF!</v>
      </c>
      <c r="AQ67" s="10" t="e">
        <f t="array" ref="AQ67">INDEX(Resultado!$1:$319,MATCH($B67,Resultado!$N:$N,0),MATCH(AQ$1,Resultado!#REF!,0))</f>
        <v>#REF!</v>
      </c>
      <c r="AR67" s="10" t="e">
        <f t="array" ref="AR67">INDEX(Resultado!$1:$319,MATCH($B67,Resultado!$N:$N,0),MATCH(AR$1,Resultado!#REF!,0))</f>
        <v>#REF!</v>
      </c>
      <c r="AS67" s="2">
        <v>2</v>
      </c>
      <c r="AT67" s="10" t="e">
        <f t="array" ref="AT67">INDEX(Resultado!$1:$319,MATCH($B67,Resultado!$N:$N,0),MATCH(AT$1,Resultado!#REF!,0))</f>
        <v>#REF!</v>
      </c>
      <c r="AU67" s="10" t="e">
        <f t="array" ref="AU67">INDEX(Resultado!$1:$319,MATCH($B67,Resultado!$N:$N,0),MATCH(AU$1,Resultado!#REF!,0))</f>
        <v>#REF!</v>
      </c>
      <c r="AV67" s="10" t="e">
        <f t="array" ref="AV67">INDEX(Resultado!$1:$319,MATCH($B67,Resultado!$N:$N,0),MATCH(AV$1,Resultado!#REF!,0))</f>
        <v>#REF!</v>
      </c>
      <c r="AW67" s="10" t="e">
        <f t="array" ref="AW67">INDEX(Resultado!$1:$319,MATCH($B67,Resultado!$N:$N,0),MATCH(AW$1,Resultado!#REF!,0))</f>
        <v>#REF!</v>
      </c>
      <c r="AX67" s="10" t="e">
        <f t="array" ref="AX67">INDEX(Resultado!$1:$319,MATCH($B67,Resultado!$N:$N,0),MATCH(AX$1,Resultado!#REF!,0))</f>
        <v>#REF!</v>
      </c>
      <c r="AY67" s="10" t="e">
        <f t="array" ref="AY67">INDEX(Resultado!$1:$319,MATCH($B67,Resultado!$N:$N,0),MATCH(AY$1,Resultado!#REF!,0))</f>
        <v>#REF!</v>
      </c>
      <c r="AZ67" s="10" t="e">
        <f t="array" ref="AZ67">INDEX(Resultado!$1:$319,MATCH($B67,Resultado!$N:$N,0),MATCH(AZ$1,Resultado!#REF!,0))</f>
        <v>#REF!</v>
      </c>
      <c r="BA67" s="10" t="e">
        <f t="array" ref="BA67">INDEX(Resultado!$1:$319,MATCH($B67,Resultado!$N:$N,0),MATCH(BA$1,Resultado!#REF!,0))</f>
        <v>#REF!</v>
      </c>
      <c r="BB67" s="10" t="e">
        <f t="array" ref="BB67">INDEX(Resultado!$1:$319,MATCH($B67,Resultado!$N:$N,0),MATCH(BB$1,Resultado!#REF!,0))</f>
        <v>#REF!</v>
      </c>
      <c r="BC67" s="10" t="e">
        <f t="array" ref="BC67">INDEX(Resultado!$1:$319,MATCH($B67,Resultado!$N:$N,0),MATCH(BC$1,Resultado!#REF!,0))</f>
        <v>#REF!</v>
      </c>
      <c r="BD67" s="10" t="e">
        <f t="array" ref="BD67">INDEX(Resultado!$1:$319,MATCH($B67,Resultado!$N:$N,0),MATCH(BD$1,Resultado!#REF!,0))</f>
        <v>#REF!</v>
      </c>
      <c r="BE67" s="10" t="e">
        <f t="array" ref="BE67">INDEX(Resultado!$1:$319,MATCH($B67,Resultado!$N:$N,0),MATCH(BE$1,Resultado!#REF!,0))</f>
        <v>#REF!</v>
      </c>
      <c r="BF67" s="10" t="e">
        <f t="array" ref="BF67">INDEX(Resultado!$1:$319,MATCH($B67,Resultado!$N:$N,0),MATCH(BF$1,Resultado!#REF!,0))</f>
        <v>#REF!</v>
      </c>
      <c r="BG67" s="10" t="e">
        <f t="array" ref="BG67">INDEX(Resultado!$1:$319,MATCH($B67,Resultado!$N:$N,0),MATCH(BG$1,Resultado!#REF!,0))</f>
        <v>#REF!</v>
      </c>
      <c r="BH67" s="10" t="e">
        <f t="array" ref="BH67">INDEX(Resultado!$1:$319,MATCH($B67,Resultado!$N:$N,0),MATCH(BH$1,Resultado!#REF!,0))</f>
        <v>#REF!</v>
      </c>
      <c r="BI67" s="10" t="e">
        <f t="array" ref="BI67">INDEX(Resultado!$1:$319,MATCH($B67,Resultado!$N:$N,0),MATCH(BI$1,Resultado!#REF!,0))</f>
        <v>#REF!</v>
      </c>
    </row>
    <row r="68" spans="1:61" ht="13" x14ac:dyDescent="0.15">
      <c r="A68" s="2">
        <v>41144572835</v>
      </c>
      <c r="B68" s="2" t="s">
        <v>710</v>
      </c>
      <c r="C68" s="2" t="s">
        <v>709</v>
      </c>
      <c r="D68" s="10" t="e">
        <f t="array" ref="D68">INDEX(Resultado!$1:$319,MATCH($B68,Resultado!$N:$N,0),MATCH(D$1,Resultado!#REF!,0))</f>
        <v>#REF!</v>
      </c>
      <c r="E68" s="2" t="s">
        <v>1837</v>
      </c>
      <c r="F68" s="10" t="e">
        <f t="array" ref="F68">INDEX(Resultado!$1:$319,MATCH($B68,Resultado!$N:$N,0),MATCH(F$1,Resultado!#REF!,0))</f>
        <v>#REF!</v>
      </c>
      <c r="G68" s="10" t="e">
        <f t="array" ref="G68">INDEX(Resultado!$1:$319,MATCH($B68,Resultado!$N:$N,0),MATCH(G$1,Resultado!#REF!,0))</f>
        <v>#REF!</v>
      </c>
      <c r="H68" s="10" t="e">
        <f t="array" ref="H68">INDEX(Resultado!$1:$319,MATCH($B68,Resultado!$N:$N,0),MATCH(H$1,Resultado!#REF!,0))</f>
        <v>#REF!</v>
      </c>
      <c r="I68" s="10" t="e">
        <f t="array" ref="I68">INDEX(Resultado!$1:$319,MATCH($B68,Resultado!$N:$N,0),MATCH(I$1,Resultado!#REF!,0))</f>
        <v>#REF!</v>
      </c>
      <c r="J68" s="10" t="e">
        <f t="array" ref="J68">INDEX(Resultado!$1:$319,MATCH($B68,Resultado!$N:$N,0),MATCH(J$1,Resultado!#REF!,0))</f>
        <v>#REF!</v>
      </c>
      <c r="K68" s="10" t="e">
        <f t="array" ref="K68">INDEX(Resultado!$1:$319,MATCH($B68,Resultado!$N:$N,0),MATCH(K$1,Resultado!#REF!,0))</f>
        <v>#REF!</v>
      </c>
      <c r="L68" s="10" t="e">
        <f t="array" ref="L68">INDEX(Resultado!$1:$319,MATCH($B68,Resultado!$N:$N,0),MATCH(L$1,Resultado!#REF!,0))</f>
        <v>#REF!</v>
      </c>
      <c r="M68" s="10" t="e">
        <f t="array" ref="M68">INDEX(Resultado!$1:$319,MATCH($B68,Resultado!$N:$N,0),MATCH(M$1,Resultado!#REF!,0))</f>
        <v>#REF!</v>
      </c>
      <c r="N68" s="10" t="e">
        <f t="array" ref="N68">INDEX(Resultado!$1:$319,MATCH($B68,Resultado!$N:$N,0),MATCH(N$1,Resultado!#REF!,0))</f>
        <v>#REF!</v>
      </c>
      <c r="O68" s="10" t="e">
        <f t="array" ref="O68">INDEX(Resultado!$1:$319,MATCH($B68,Resultado!$N:$N,0),MATCH(O$1,Resultado!#REF!,0))</f>
        <v>#REF!</v>
      </c>
      <c r="P68" s="10" t="e">
        <f t="array" ref="P68">INDEX(Resultado!$1:$319,MATCH($B68,Resultado!$N:$N,0),MATCH(P$1,Resultado!#REF!,0))</f>
        <v>#REF!</v>
      </c>
      <c r="Q68" s="10" t="e">
        <f t="array" ref="Q68">INDEX(Resultado!$1:$319,MATCH($B68,Resultado!$N:$N,0),MATCH(Q$1,Resultado!#REF!,0))</f>
        <v>#REF!</v>
      </c>
      <c r="R68" s="10" t="e">
        <f t="array" ref="R68">INDEX(Resultado!$1:$319,MATCH($B68,Resultado!$N:$N,0),MATCH(R$1,Resultado!#REF!,0))</f>
        <v>#REF!</v>
      </c>
      <c r="S68" s="10" t="e">
        <f t="array" ref="S68">INDEX(Resultado!$1:$319,MATCH($B68,Resultado!$N:$N,0),MATCH(S$1,Resultado!#REF!,0))</f>
        <v>#REF!</v>
      </c>
      <c r="T68" s="10" t="e">
        <f t="array" ref="T68">INDEX(Resultado!$1:$319,MATCH($B68,Resultado!$N:$N,0),MATCH(T$1,Resultado!#REF!,0))</f>
        <v>#REF!</v>
      </c>
      <c r="U68" s="10" t="e">
        <f t="array" ref="U68">INDEX(Resultado!$1:$319,MATCH($B68,Resultado!$N:$N,0),MATCH(U$1,Resultado!#REF!,0))</f>
        <v>#REF!</v>
      </c>
      <c r="V68" s="10" t="e">
        <f t="array" ref="V68">INDEX(Resultado!$1:$319,MATCH($B68,Resultado!$N:$N,0),MATCH(V$1,Resultado!#REF!,0))</f>
        <v>#REF!</v>
      </c>
      <c r="W68" s="10" t="e">
        <f t="array" ref="W68">INDEX(Resultado!$1:$319,MATCH($B68,Resultado!$N:$N,0),MATCH(W$1,Resultado!#REF!,0))</f>
        <v>#REF!</v>
      </c>
      <c r="X68" s="10" t="e">
        <f t="array" ref="X68">INDEX(Resultado!$1:$319,MATCH($B68,Resultado!$N:$N,0),MATCH(X$1,Resultado!#REF!,0))</f>
        <v>#REF!</v>
      </c>
      <c r="Y68" s="10" t="e">
        <f t="array" ref="Y68">INDEX(Resultado!$1:$319,MATCH($B68,Resultado!$N:$N,0),MATCH(Y$1,Resultado!#REF!,0))</f>
        <v>#REF!</v>
      </c>
      <c r="Z68" s="10" t="e">
        <f t="array" ref="Z68">INDEX(Resultado!$1:$319,MATCH($B68,Resultado!$N:$N,0),MATCH(Z$1,Resultado!#REF!,0))</f>
        <v>#REF!</v>
      </c>
      <c r="AA68" s="10" t="e">
        <f t="array" ref="AA68">INDEX(Resultado!$1:$319,MATCH($B68,Resultado!$N:$N,0),MATCH(AA$1,Resultado!#REF!,0))</f>
        <v>#REF!</v>
      </c>
      <c r="AB68" s="2">
        <v>0</v>
      </c>
      <c r="AC68" s="2">
        <v>2</v>
      </c>
      <c r="AD68" s="10" t="e">
        <f t="array" ref="AD68">INDEX(Resultado!$1:$319,MATCH($B68,Resultado!$N:$N,0),MATCH(AD$1,Resultado!#REF!,0))</f>
        <v>#REF!</v>
      </c>
      <c r="AE68" s="10" t="e">
        <f t="array" ref="AE68">INDEX(Resultado!$1:$319,MATCH($B68,Resultado!$N:$N,0),MATCH(AE$1,Resultado!#REF!,0))</f>
        <v>#REF!</v>
      </c>
      <c r="AF68" s="10" t="e">
        <f t="array" ref="AF68">INDEX(Resultado!$1:$319,MATCH($B68,Resultado!$N:$N,0),MATCH(AF$1,Resultado!#REF!,0))</f>
        <v>#REF!</v>
      </c>
      <c r="AG68" s="10" t="e">
        <f t="array" ref="AG68">INDEX(Resultado!$1:$319,MATCH($B68,Resultado!$N:$N,0),MATCH(AG$1,Resultado!#REF!,0))</f>
        <v>#REF!</v>
      </c>
      <c r="AH68" s="10" t="e">
        <f t="array" ref="AH68">INDEX(Resultado!$1:$319,MATCH($B68,Resultado!$N:$N,0),MATCH(AH$1,Resultado!#REF!,0))</f>
        <v>#REF!</v>
      </c>
      <c r="AI68" s="10" t="e">
        <f t="array" ref="AI68">INDEX(Resultado!$1:$319,MATCH($B68,Resultado!$N:$N,0),MATCH(AI$1,Resultado!#REF!,0))</f>
        <v>#REF!</v>
      </c>
      <c r="AJ68" s="10" t="e">
        <f t="array" ref="AJ68">INDEX(Resultado!$1:$319,MATCH($B68,Resultado!$N:$N,0),MATCH(AJ$1,Resultado!#REF!,0))</f>
        <v>#REF!</v>
      </c>
      <c r="AK68" s="10" t="e">
        <f t="array" ref="AK68">INDEX(Resultado!$1:$319,MATCH($B68,Resultado!$N:$N,0),MATCH(AK$1,Resultado!#REF!,0))</f>
        <v>#REF!</v>
      </c>
      <c r="AL68" s="2">
        <v>0</v>
      </c>
      <c r="AM68" s="2">
        <v>2</v>
      </c>
      <c r="AN68" s="10" t="e">
        <f t="array" ref="AN68">INDEX(Resultado!$1:$319,MATCH($B68,Resultado!$N:$N,0),MATCH(AN$1,Resultado!#REF!,0))</f>
        <v>#REF!</v>
      </c>
      <c r="AO68" s="10" t="e">
        <f t="array" ref="AO68">INDEX(Resultado!$1:$319,MATCH($B68,Resultado!$N:$N,0),MATCH(AO$1,Resultado!#REF!,0))</f>
        <v>#REF!</v>
      </c>
      <c r="AP68" s="10" t="e">
        <f t="array" ref="AP68">INDEX(Resultado!$1:$319,MATCH($B68,Resultado!$N:$N,0),MATCH(AP$1,Resultado!#REF!,0))</f>
        <v>#REF!</v>
      </c>
      <c r="AQ68" s="10" t="e">
        <f t="array" ref="AQ68">INDEX(Resultado!$1:$319,MATCH($B68,Resultado!$N:$N,0),MATCH(AQ$1,Resultado!#REF!,0))</f>
        <v>#REF!</v>
      </c>
      <c r="AR68" s="10" t="e">
        <f t="array" ref="AR68">INDEX(Resultado!$1:$319,MATCH($B68,Resultado!$N:$N,0),MATCH(AR$1,Resultado!#REF!,0))</f>
        <v>#REF!</v>
      </c>
      <c r="AS68" s="2">
        <v>2</v>
      </c>
      <c r="AT68" s="10" t="e">
        <f t="array" ref="AT68">INDEX(Resultado!$1:$319,MATCH($B68,Resultado!$N:$N,0),MATCH(AT$1,Resultado!#REF!,0))</f>
        <v>#REF!</v>
      </c>
      <c r="AU68" s="10" t="e">
        <f t="array" ref="AU68">INDEX(Resultado!$1:$319,MATCH($B68,Resultado!$N:$N,0),MATCH(AU$1,Resultado!#REF!,0))</f>
        <v>#REF!</v>
      </c>
      <c r="AV68" s="10" t="e">
        <f t="array" ref="AV68">INDEX(Resultado!$1:$319,MATCH($B68,Resultado!$N:$N,0),MATCH(AV$1,Resultado!#REF!,0))</f>
        <v>#REF!</v>
      </c>
      <c r="AW68" s="10" t="e">
        <f t="array" ref="AW68">INDEX(Resultado!$1:$319,MATCH($B68,Resultado!$N:$N,0),MATCH(AW$1,Resultado!#REF!,0))</f>
        <v>#REF!</v>
      </c>
      <c r="AX68" s="10" t="e">
        <f t="array" ref="AX68">INDEX(Resultado!$1:$319,MATCH($B68,Resultado!$N:$N,0),MATCH(AX$1,Resultado!#REF!,0))</f>
        <v>#REF!</v>
      </c>
      <c r="AY68" s="10" t="e">
        <f t="array" ref="AY68">INDEX(Resultado!$1:$319,MATCH($B68,Resultado!$N:$N,0),MATCH(AY$1,Resultado!#REF!,0))</f>
        <v>#REF!</v>
      </c>
      <c r="AZ68" s="10" t="e">
        <f t="array" ref="AZ68">INDEX(Resultado!$1:$319,MATCH($B68,Resultado!$N:$N,0),MATCH(AZ$1,Resultado!#REF!,0))</f>
        <v>#REF!</v>
      </c>
      <c r="BA68" s="10" t="e">
        <f t="array" ref="BA68">INDEX(Resultado!$1:$319,MATCH($B68,Resultado!$N:$N,0),MATCH(BA$1,Resultado!#REF!,0))</f>
        <v>#REF!</v>
      </c>
      <c r="BB68" s="10" t="e">
        <f t="array" ref="BB68">INDEX(Resultado!$1:$319,MATCH($B68,Resultado!$N:$N,0),MATCH(BB$1,Resultado!#REF!,0))</f>
        <v>#REF!</v>
      </c>
      <c r="BC68" s="10" t="e">
        <f t="array" ref="BC68">INDEX(Resultado!$1:$319,MATCH($B68,Resultado!$N:$N,0),MATCH(BC$1,Resultado!#REF!,0))</f>
        <v>#REF!</v>
      </c>
      <c r="BD68" s="10" t="e">
        <f t="array" ref="BD68">INDEX(Resultado!$1:$319,MATCH($B68,Resultado!$N:$N,0),MATCH(BD$1,Resultado!#REF!,0))</f>
        <v>#REF!</v>
      </c>
      <c r="BE68" s="10" t="e">
        <f t="array" ref="BE68">INDEX(Resultado!$1:$319,MATCH($B68,Resultado!$N:$N,0),MATCH(BE$1,Resultado!#REF!,0))</f>
        <v>#REF!</v>
      </c>
      <c r="BF68" s="10" t="e">
        <f t="array" ref="BF68">INDEX(Resultado!$1:$319,MATCH($B68,Resultado!$N:$N,0),MATCH(BF$1,Resultado!#REF!,0))</f>
        <v>#REF!</v>
      </c>
      <c r="BG68" s="10" t="e">
        <f t="array" ref="BG68">INDEX(Resultado!$1:$319,MATCH($B68,Resultado!$N:$N,0),MATCH(BG$1,Resultado!#REF!,0))</f>
        <v>#REF!</v>
      </c>
      <c r="BH68" s="10" t="e">
        <f t="array" ref="BH68">INDEX(Resultado!$1:$319,MATCH($B68,Resultado!$N:$N,0),MATCH(BH$1,Resultado!#REF!,0))</f>
        <v>#REF!</v>
      </c>
      <c r="BI68" s="10" t="e">
        <f t="array" ref="BI68">INDEX(Resultado!$1:$319,MATCH($B68,Resultado!$N:$N,0),MATCH(BI$1,Resultado!#REF!,0))</f>
        <v>#REF!</v>
      </c>
    </row>
    <row r="69" spans="1:61" ht="13" x14ac:dyDescent="0.15">
      <c r="A69" s="2">
        <v>54716251888</v>
      </c>
      <c r="B69" s="2" t="s">
        <v>719</v>
      </c>
      <c r="C69" s="2" t="s">
        <v>718</v>
      </c>
      <c r="D69" s="10" t="e">
        <f t="array" ref="D69">INDEX(Resultado!$1:$319,MATCH($B69,Resultado!$N:$N,0),MATCH(D$1,Resultado!#REF!,0))</f>
        <v>#REF!</v>
      </c>
      <c r="E69" s="2" t="s">
        <v>1837</v>
      </c>
      <c r="F69" s="10" t="e">
        <f t="array" ref="F69">INDEX(Resultado!$1:$319,MATCH($B69,Resultado!$N:$N,0),MATCH(F$1,Resultado!#REF!,0))</f>
        <v>#REF!</v>
      </c>
      <c r="G69" s="10" t="e">
        <f t="array" ref="G69">INDEX(Resultado!$1:$319,MATCH($B69,Resultado!$N:$N,0),MATCH(G$1,Resultado!#REF!,0))</f>
        <v>#REF!</v>
      </c>
      <c r="H69" s="10" t="e">
        <f t="array" ref="H69">INDEX(Resultado!$1:$319,MATCH($B69,Resultado!$N:$N,0),MATCH(H$1,Resultado!#REF!,0))</f>
        <v>#REF!</v>
      </c>
      <c r="I69" s="10" t="e">
        <f t="array" ref="I69">INDEX(Resultado!$1:$319,MATCH($B69,Resultado!$N:$N,0),MATCH(I$1,Resultado!#REF!,0))</f>
        <v>#REF!</v>
      </c>
      <c r="J69" s="10" t="e">
        <f t="array" ref="J69">INDEX(Resultado!$1:$319,MATCH($B69,Resultado!$N:$N,0),MATCH(J$1,Resultado!#REF!,0))</f>
        <v>#REF!</v>
      </c>
      <c r="K69" s="10" t="e">
        <f t="array" ref="K69">INDEX(Resultado!$1:$319,MATCH($B69,Resultado!$N:$N,0),MATCH(K$1,Resultado!#REF!,0))</f>
        <v>#REF!</v>
      </c>
      <c r="L69" s="10" t="e">
        <f t="array" ref="L69">INDEX(Resultado!$1:$319,MATCH($B69,Resultado!$N:$N,0),MATCH(L$1,Resultado!#REF!,0))</f>
        <v>#REF!</v>
      </c>
      <c r="M69" s="10" t="e">
        <f t="array" ref="M69">INDEX(Resultado!$1:$319,MATCH($B69,Resultado!$N:$N,0),MATCH(M$1,Resultado!#REF!,0))</f>
        <v>#REF!</v>
      </c>
      <c r="N69" s="10" t="e">
        <f t="array" ref="N69">INDEX(Resultado!$1:$319,MATCH($B69,Resultado!$N:$N,0),MATCH(N$1,Resultado!#REF!,0))</f>
        <v>#REF!</v>
      </c>
      <c r="O69" s="10" t="e">
        <f t="array" ref="O69">INDEX(Resultado!$1:$319,MATCH($B69,Resultado!$N:$N,0),MATCH(O$1,Resultado!#REF!,0))</f>
        <v>#REF!</v>
      </c>
      <c r="P69" s="10" t="e">
        <f t="array" ref="P69">INDEX(Resultado!$1:$319,MATCH($B69,Resultado!$N:$N,0),MATCH(P$1,Resultado!#REF!,0))</f>
        <v>#REF!</v>
      </c>
      <c r="Q69" s="10" t="e">
        <f t="array" ref="Q69">INDEX(Resultado!$1:$319,MATCH($B69,Resultado!$N:$N,0),MATCH(Q$1,Resultado!#REF!,0))</f>
        <v>#REF!</v>
      </c>
      <c r="R69" s="10" t="e">
        <f t="array" ref="R69">INDEX(Resultado!$1:$319,MATCH($B69,Resultado!$N:$N,0),MATCH(R$1,Resultado!#REF!,0))</f>
        <v>#REF!</v>
      </c>
      <c r="S69" s="10" t="e">
        <f t="array" ref="S69">INDEX(Resultado!$1:$319,MATCH($B69,Resultado!$N:$N,0),MATCH(S$1,Resultado!#REF!,0))</f>
        <v>#REF!</v>
      </c>
      <c r="T69" s="10" t="e">
        <f t="array" ref="T69">INDEX(Resultado!$1:$319,MATCH($B69,Resultado!$N:$N,0),MATCH(T$1,Resultado!#REF!,0))</f>
        <v>#REF!</v>
      </c>
      <c r="U69" s="10" t="e">
        <f t="array" ref="U69">INDEX(Resultado!$1:$319,MATCH($B69,Resultado!$N:$N,0),MATCH(U$1,Resultado!#REF!,0))</f>
        <v>#REF!</v>
      </c>
      <c r="V69" s="10" t="e">
        <f t="array" ref="V69">INDEX(Resultado!$1:$319,MATCH($B69,Resultado!$N:$N,0),MATCH(V$1,Resultado!#REF!,0))</f>
        <v>#REF!</v>
      </c>
      <c r="W69" s="10" t="e">
        <f t="array" ref="W69">INDEX(Resultado!$1:$319,MATCH($B69,Resultado!$N:$N,0),MATCH(W$1,Resultado!#REF!,0))</f>
        <v>#REF!</v>
      </c>
      <c r="X69" s="10" t="e">
        <f t="array" ref="X69">INDEX(Resultado!$1:$319,MATCH($B69,Resultado!$N:$N,0),MATCH(X$1,Resultado!#REF!,0))</f>
        <v>#REF!</v>
      </c>
      <c r="Y69" s="10" t="e">
        <f t="array" ref="Y69">INDEX(Resultado!$1:$319,MATCH($B69,Resultado!$N:$N,0),MATCH(Y$1,Resultado!#REF!,0))</f>
        <v>#REF!</v>
      </c>
      <c r="Z69" s="10" t="e">
        <f t="array" ref="Z69">INDEX(Resultado!$1:$319,MATCH($B69,Resultado!$N:$N,0),MATCH(Z$1,Resultado!#REF!,0))</f>
        <v>#REF!</v>
      </c>
      <c r="AA69" s="10" t="e">
        <f t="array" ref="AA69">INDEX(Resultado!$1:$319,MATCH($B69,Resultado!$N:$N,0),MATCH(AA$1,Resultado!#REF!,0))</f>
        <v>#REF!</v>
      </c>
      <c r="AB69" s="2">
        <v>0</v>
      </c>
      <c r="AC69" s="2">
        <v>2</v>
      </c>
      <c r="AD69" s="10" t="e">
        <f t="array" ref="AD69">INDEX(Resultado!$1:$319,MATCH($B69,Resultado!$N:$N,0),MATCH(AD$1,Resultado!#REF!,0))</f>
        <v>#REF!</v>
      </c>
      <c r="AE69" s="10" t="e">
        <f t="array" ref="AE69">INDEX(Resultado!$1:$319,MATCH($B69,Resultado!$N:$N,0),MATCH(AE$1,Resultado!#REF!,0))</f>
        <v>#REF!</v>
      </c>
      <c r="AF69" s="10" t="e">
        <f t="array" ref="AF69">INDEX(Resultado!$1:$319,MATCH($B69,Resultado!$N:$N,0),MATCH(AF$1,Resultado!#REF!,0))</f>
        <v>#REF!</v>
      </c>
      <c r="AG69" s="10" t="e">
        <f t="array" ref="AG69">INDEX(Resultado!$1:$319,MATCH($B69,Resultado!$N:$N,0),MATCH(AG$1,Resultado!#REF!,0))</f>
        <v>#REF!</v>
      </c>
      <c r="AH69" s="10" t="e">
        <f t="array" ref="AH69">INDEX(Resultado!$1:$319,MATCH($B69,Resultado!$N:$N,0),MATCH(AH$1,Resultado!#REF!,0))</f>
        <v>#REF!</v>
      </c>
      <c r="AI69" s="10" t="e">
        <f t="array" ref="AI69">INDEX(Resultado!$1:$319,MATCH($B69,Resultado!$N:$N,0),MATCH(AI$1,Resultado!#REF!,0))</f>
        <v>#REF!</v>
      </c>
      <c r="AJ69" s="10" t="e">
        <f t="array" ref="AJ69">INDEX(Resultado!$1:$319,MATCH($B69,Resultado!$N:$N,0),MATCH(AJ$1,Resultado!#REF!,0))</f>
        <v>#REF!</v>
      </c>
      <c r="AK69" s="10" t="e">
        <f t="array" ref="AK69">INDEX(Resultado!$1:$319,MATCH($B69,Resultado!$N:$N,0),MATCH(AK$1,Resultado!#REF!,0))</f>
        <v>#REF!</v>
      </c>
      <c r="AL69" s="2">
        <v>0</v>
      </c>
      <c r="AM69" s="2">
        <v>2</v>
      </c>
      <c r="AN69" s="10" t="e">
        <f t="array" ref="AN69">INDEX(Resultado!$1:$319,MATCH($B69,Resultado!$N:$N,0),MATCH(AN$1,Resultado!#REF!,0))</f>
        <v>#REF!</v>
      </c>
      <c r="AO69" s="10" t="e">
        <f t="array" ref="AO69">INDEX(Resultado!$1:$319,MATCH($B69,Resultado!$N:$N,0),MATCH(AO$1,Resultado!#REF!,0))</f>
        <v>#REF!</v>
      </c>
      <c r="AP69" s="10" t="e">
        <f t="array" ref="AP69">INDEX(Resultado!$1:$319,MATCH($B69,Resultado!$N:$N,0),MATCH(AP$1,Resultado!#REF!,0))</f>
        <v>#REF!</v>
      </c>
      <c r="AQ69" s="10" t="e">
        <f t="array" ref="AQ69">INDEX(Resultado!$1:$319,MATCH($B69,Resultado!$N:$N,0),MATCH(AQ$1,Resultado!#REF!,0))</f>
        <v>#REF!</v>
      </c>
      <c r="AR69" s="10" t="e">
        <f t="array" ref="AR69">INDEX(Resultado!$1:$319,MATCH($B69,Resultado!$N:$N,0),MATCH(AR$1,Resultado!#REF!,0))</f>
        <v>#REF!</v>
      </c>
      <c r="AS69" s="2">
        <v>2</v>
      </c>
      <c r="AT69" s="10" t="e">
        <f t="array" ref="AT69">INDEX(Resultado!$1:$319,MATCH($B69,Resultado!$N:$N,0),MATCH(AT$1,Resultado!#REF!,0))</f>
        <v>#REF!</v>
      </c>
      <c r="AU69" s="10" t="e">
        <f t="array" ref="AU69">INDEX(Resultado!$1:$319,MATCH($B69,Resultado!$N:$N,0),MATCH(AU$1,Resultado!#REF!,0))</f>
        <v>#REF!</v>
      </c>
      <c r="AV69" s="10" t="e">
        <f t="array" ref="AV69">INDEX(Resultado!$1:$319,MATCH($B69,Resultado!$N:$N,0),MATCH(AV$1,Resultado!#REF!,0))</f>
        <v>#REF!</v>
      </c>
      <c r="AW69" s="10" t="e">
        <f t="array" ref="AW69">INDEX(Resultado!$1:$319,MATCH($B69,Resultado!$N:$N,0),MATCH(AW$1,Resultado!#REF!,0))</f>
        <v>#REF!</v>
      </c>
      <c r="AX69" s="10" t="e">
        <f t="array" ref="AX69">INDEX(Resultado!$1:$319,MATCH($B69,Resultado!$N:$N,0),MATCH(AX$1,Resultado!#REF!,0))</f>
        <v>#REF!</v>
      </c>
      <c r="AY69" s="10" t="e">
        <f t="array" ref="AY69">INDEX(Resultado!$1:$319,MATCH($B69,Resultado!$N:$N,0),MATCH(AY$1,Resultado!#REF!,0))</f>
        <v>#REF!</v>
      </c>
      <c r="AZ69" s="10" t="e">
        <f t="array" ref="AZ69">INDEX(Resultado!$1:$319,MATCH($B69,Resultado!$N:$N,0),MATCH(AZ$1,Resultado!#REF!,0))</f>
        <v>#REF!</v>
      </c>
      <c r="BA69" s="10" t="e">
        <f t="array" ref="BA69">INDEX(Resultado!$1:$319,MATCH($B69,Resultado!$N:$N,0),MATCH(BA$1,Resultado!#REF!,0))</f>
        <v>#REF!</v>
      </c>
      <c r="BB69" s="10" t="e">
        <f t="array" ref="BB69">INDEX(Resultado!$1:$319,MATCH($B69,Resultado!$N:$N,0),MATCH(BB$1,Resultado!#REF!,0))</f>
        <v>#REF!</v>
      </c>
      <c r="BC69" s="10" t="e">
        <f t="array" ref="BC69">INDEX(Resultado!$1:$319,MATCH($B69,Resultado!$N:$N,0),MATCH(BC$1,Resultado!#REF!,0))</f>
        <v>#REF!</v>
      </c>
      <c r="BD69" s="10" t="e">
        <f t="array" ref="BD69">INDEX(Resultado!$1:$319,MATCH($B69,Resultado!$N:$N,0),MATCH(BD$1,Resultado!#REF!,0))</f>
        <v>#REF!</v>
      </c>
      <c r="BE69" s="10" t="e">
        <f t="array" ref="BE69">INDEX(Resultado!$1:$319,MATCH($B69,Resultado!$N:$N,0),MATCH(BE$1,Resultado!#REF!,0))</f>
        <v>#REF!</v>
      </c>
      <c r="BF69" s="10" t="e">
        <f t="array" ref="BF69">INDEX(Resultado!$1:$319,MATCH($B69,Resultado!$N:$N,0),MATCH(BF$1,Resultado!#REF!,0))</f>
        <v>#REF!</v>
      </c>
      <c r="BG69" s="10" t="e">
        <f t="array" ref="BG69">INDEX(Resultado!$1:$319,MATCH($B69,Resultado!$N:$N,0),MATCH(BG$1,Resultado!#REF!,0))</f>
        <v>#REF!</v>
      </c>
      <c r="BH69" s="10" t="e">
        <f t="array" ref="BH69">INDEX(Resultado!$1:$319,MATCH($B69,Resultado!$N:$N,0),MATCH(BH$1,Resultado!#REF!,0))</f>
        <v>#REF!</v>
      </c>
      <c r="BI69" s="10" t="e">
        <f t="array" ref="BI69">INDEX(Resultado!$1:$319,MATCH($B69,Resultado!$N:$N,0),MATCH(BI$1,Resultado!#REF!,0))</f>
        <v>#REF!</v>
      </c>
    </row>
    <row r="70" spans="1:61" ht="13" x14ac:dyDescent="0.15">
      <c r="A70" s="2">
        <v>39422779804</v>
      </c>
      <c r="B70" s="2" t="s">
        <v>725</v>
      </c>
      <c r="C70" s="2" t="s">
        <v>724</v>
      </c>
      <c r="D70" s="10" t="e">
        <f t="array" ref="D70">INDEX(Resultado!$1:$319,MATCH($B70,Resultado!$N:$N,0),MATCH(D$1,Resultado!#REF!,0))</f>
        <v>#REF!</v>
      </c>
      <c r="E70" s="2" t="s">
        <v>1837</v>
      </c>
      <c r="F70" s="10" t="e">
        <f t="array" ref="F70">INDEX(Resultado!$1:$319,MATCH($B70,Resultado!$N:$N,0),MATCH(F$1,Resultado!#REF!,0))</f>
        <v>#REF!</v>
      </c>
      <c r="G70" s="10" t="e">
        <f t="array" ref="G70">INDEX(Resultado!$1:$319,MATCH($B70,Resultado!$N:$N,0),MATCH(G$1,Resultado!#REF!,0))</f>
        <v>#REF!</v>
      </c>
      <c r="H70" s="10" t="e">
        <f t="array" ref="H70">INDEX(Resultado!$1:$319,MATCH($B70,Resultado!$N:$N,0),MATCH(H$1,Resultado!#REF!,0))</f>
        <v>#REF!</v>
      </c>
      <c r="I70" s="10" t="e">
        <f t="array" ref="I70">INDEX(Resultado!$1:$319,MATCH($B70,Resultado!$N:$N,0),MATCH(I$1,Resultado!#REF!,0))</f>
        <v>#REF!</v>
      </c>
      <c r="J70" s="10" t="e">
        <f t="array" ref="J70">INDEX(Resultado!$1:$319,MATCH($B70,Resultado!$N:$N,0),MATCH(J$1,Resultado!#REF!,0))</f>
        <v>#REF!</v>
      </c>
      <c r="K70" s="10" t="e">
        <f t="array" ref="K70">INDEX(Resultado!$1:$319,MATCH($B70,Resultado!$N:$N,0),MATCH(K$1,Resultado!#REF!,0))</f>
        <v>#REF!</v>
      </c>
      <c r="L70" s="10" t="e">
        <f t="array" ref="L70">INDEX(Resultado!$1:$319,MATCH($B70,Resultado!$N:$N,0),MATCH(L$1,Resultado!#REF!,0))</f>
        <v>#REF!</v>
      </c>
      <c r="M70" s="10" t="e">
        <f t="array" ref="M70">INDEX(Resultado!$1:$319,MATCH($B70,Resultado!$N:$N,0),MATCH(M$1,Resultado!#REF!,0))</f>
        <v>#REF!</v>
      </c>
      <c r="N70" s="10" t="e">
        <f t="array" ref="N70">INDEX(Resultado!$1:$319,MATCH($B70,Resultado!$N:$N,0),MATCH(N$1,Resultado!#REF!,0))</f>
        <v>#REF!</v>
      </c>
      <c r="O70" s="10" t="e">
        <f t="array" ref="O70">INDEX(Resultado!$1:$319,MATCH($B70,Resultado!$N:$N,0),MATCH(O$1,Resultado!#REF!,0))</f>
        <v>#REF!</v>
      </c>
      <c r="P70" s="10" t="e">
        <f t="array" ref="P70">INDEX(Resultado!$1:$319,MATCH($B70,Resultado!$N:$N,0),MATCH(P$1,Resultado!#REF!,0))</f>
        <v>#REF!</v>
      </c>
      <c r="Q70" s="10" t="e">
        <f t="array" ref="Q70">INDEX(Resultado!$1:$319,MATCH($B70,Resultado!$N:$N,0),MATCH(Q$1,Resultado!#REF!,0))</f>
        <v>#REF!</v>
      </c>
      <c r="R70" s="10" t="e">
        <f t="array" ref="R70">INDEX(Resultado!$1:$319,MATCH($B70,Resultado!$N:$N,0),MATCH(R$1,Resultado!#REF!,0))</f>
        <v>#REF!</v>
      </c>
      <c r="S70" s="10" t="e">
        <f t="array" ref="S70">INDEX(Resultado!$1:$319,MATCH($B70,Resultado!$N:$N,0),MATCH(S$1,Resultado!#REF!,0))</f>
        <v>#REF!</v>
      </c>
      <c r="T70" s="10" t="e">
        <f t="array" ref="T70">INDEX(Resultado!$1:$319,MATCH($B70,Resultado!$N:$N,0),MATCH(T$1,Resultado!#REF!,0))</f>
        <v>#REF!</v>
      </c>
      <c r="U70" s="10" t="e">
        <f t="array" ref="U70">INDEX(Resultado!$1:$319,MATCH($B70,Resultado!$N:$N,0),MATCH(U$1,Resultado!#REF!,0))</f>
        <v>#REF!</v>
      </c>
      <c r="V70" s="10" t="e">
        <f t="array" ref="V70">INDEX(Resultado!$1:$319,MATCH($B70,Resultado!$N:$N,0),MATCH(V$1,Resultado!#REF!,0))</f>
        <v>#REF!</v>
      </c>
      <c r="W70" s="10" t="e">
        <f t="array" ref="W70">INDEX(Resultado!$1:$319,MATCH($B70,Resultado!$N:$N,0),MATCH(W$1,Resultado!#REF!,0))</f>
        <v>#REF!</v>
      </c>
      <c r="X70" s="10" t="e">
        <f t="array" ref="X70">INDEX(Resultado!$1:$319,MATCH($B70,Resultado!$N:$N,0),MATCH(X$1,Resultado!#REF!,0))</f>
        <v>#REF!</v>
      </c>
      <c r="Y70" s="10" t="e">
        <f t="array" ref="Y70">INDEX(Resultado!$1:$319,MATCH($B70,Resultado!$N:$N,0),MATCH(Y$1,Resultado!#REF!,0))</f>
        <v>#REF!</v>
      </c>
      <c r="Z70" s="10" t="e">
        <f t="array" ref="Z70">INDEX(Resultado!$1:$319,MATCH($B70,Resultado!$N:$N,0),MATCH(Z$1,Resultado!#REF!,0))</f>
        <v>#REF!</v>
      </c>
      <c r="AA70" s="10" t="e">
        <f t="array" ref="AA70">INDEX(Resultado!$1:$319,MATCH($B70,Resultado!$N:$N,0),MATCH(AA$1,Resultado!#REF!,0))</f>
        <v>#REF!</v>
      </c>
      <c r="AB70" s="2">
        <v>0</v>
      </c>
      <c r="AC70" s="2">
        <v>2</v>
      </c>
      <c r="AD70" s="10" t="e">
        <f t="array" ref="AD70">INDEX(Resultado!$1:$319,MATCH($B70,Resultado!$N:$N,0),MATCH(AD$1,Resultado!#REF!,0))</f>
        <v>#REF!</v>
      </c>
      <c r="AE70" s="10" t="e">
        <f t="array" ref="AE70">INDEX(Resultado!$1:$319,MATCH($B70,Resultado!$N:$N,0),MATCH(AE$1,Resultado!#REF!,0))</f>
        <v>#REF!</v>
      </c>
      <c r="AF70" s="10" t="e">
        <f t="array" ref="AF70">INDEX(Resultado!$1:$319,MATCH($B70,Resultado!$N:$N,0),MATCH(AF$1,Resultado!#REF!,0))</f>
        <v>#REF!</v>
      </c>
      <c r="AG70" s="10" t="e">
        <f t="array" ref="AG70">INDEX(Resultado!$1:$319,MATCH($B70,Resultado!$N:$N,0),MATCH(AG$1,Resultado!#REF!,0))</f>
        <v>#REF!</v>
      </c>
      <c r="AH70" s="10" t="e">
        <f t="array" ref="AH70">INDEX(Resultado!$1:$319,MATCH($B70,Resultado!$N:$N,0),MATCH(AH$1,Resultado!#REF!,0))</f>
        <v>#REF!</v>
      </c>
      <c r="AI70" s="10" t="e">
        <f t="array" ref="AI70">INDEX(Resultado!$1:$319,MATCH($B70,Resultado!$N:$N,0),MATCH(AI$1,Resultado!#REF!,0))</f>
        <v>#REF!</v>
      </c>
      <c r="AJ70" s="10" t="e">
        <f t="array" ref="AJ70">INDEX(Resultado!$1:$319,MATCH($B70,Resultado!$N:$N,0),MATCH(AJ$1,Resultado!#REF!,0))</f>
        <v>#REF!</v>
      </c>
      <c r="AK70" s="10" t="e">
        <f t="array" ref="AK70">INDEX(Resultado!$1:$319,MATCH($B70,Resultado!$N:$N,0),MATCH(AK$1,Resultado!#REF!,0))</f>
        <v>#REF!</v>
      </c>
      <c r="AL70" s="2">
        <v>0</v>
      </c>
      <c r="AM70" s="2">
        <v>2</v>
      </c>
      <c r="AN70" s="10" t="e">
        <f t="array" ref="AN70">INDEX(Resultado!$1:$319,MATCH($B70,Resultado!$N:$N,0),MATCH(AN$1,Resultado!#REF!,0))</f>
        <v>#REF!</v>
      </c>
      <c r="AO70" s="10" t="e">
        <f t="array" ref="AO70">INDEX(Resultado!$1:$319,MATCH($B70,Resultado!$N:$N,0),MATCH(AO$1,Resultado!#REF!,0))</f>
        <v>#REF!</v>
      </c>
      <c r="AP70" s="10" t="e">
        <f t="array" ref="AP70">INDEX(Resultado!$1:$319,MATCH($B70,Resultado!$N:$N,0),MATCH(AP$1,Resultado!#REF!,0))</f>
        <v>#REF!</v>
      </c>
      <c r="AQ70" s="10" t="e">
        <f t="array" ref="AQ70">INDEX(Resultado!$1:$319,MATCH($B70,Resultado!$N:$N,0),MATCH(AQ$1,Resultado!#REF!,0))</f>
        <v>#REF!</v>
      </c>
      <c r="AR70" s="10" t="e">
        <f t="array" ref="AR70">INDEX(Resultado!$1:$319,MATCH($B70,Resultado!$N:$N,0),MATCH(AR$1,Resultado!#REF!,0))</f>
        <v>#REF!</v>
      </c>
      <c r="AS70" s="2">
        <v>2</v>
      </c>
      <c r="AT70" s="10" t="e">
        <f t="array" ref="AT70">INDEX(Resultado!$1:$319,MATCH($B70,Resultado!$N:$N,0),MATCH(AT$1,Resultado!#REF!,0))</f>
        <v>#REF!</v>
      </c>
      <c r="AU70" s="10" t="e">
        <f t="array" ref="AU70">INDEX(Resultado!$1:$319,MATCH($B70,Resultado!$N:$N,0),MATCH(AU$1,Resultado!#REF!,0))</f>
        <v>#REF!</v>
      </c>
      <c r="AV70" s="10" t="e">
        <f t="array" ref="AV70">INDEX(Resultado!$1:$319,MATCH($B70,Resultado!$N:$N,0),MATCH(AV$1,Resultado!#REF!,0))</f>
        <v>#REF!</v>
      </c>
      <c r="AW70" s="10" t="e">
        <f t="array" ref="AW70">INDEX(Resultado!$1:$319,MATCH($B70,Resultado!$N:$N,0),MATCH(AW$1,Resultado!#REF!,0))</f>
        <v>#REF!</v>
      </c>
      <c r="AX70" s="10" t="e">
        <f t="array" ref="AX70">INDEX(Resultado!$1:$319,MATCH($B70,Resultado!$N:$N,0),MATCH(AX$1,Resultado!#REF!,0))</f>
        <v>#REF!</v>
      </c>
      <c r="AY70" s="10" t="e">
        <f t="array" ref="AY70">INDEX(Resultado!$1:$319,MATCH($B70,Resultado!$N:$N,0),MATCH(AY$1,Resultado!#REF!,0))</f>
        <v>#REF!</v>
      </c>
      <c r="AZ70" s="10" t="e">
        <f t="array" ref="AZ70">INDEX(Resultado!$1:$319,MATCH($B70,Resultado!$N:$N,0),MATCH(AZ$1,Resultado!#REF!,0))</f>
        <v>#REF!</v>
      </c>
      <c r="BA70" s="10" t="e">
        <f t="array" ref="BA70">INDEX(Resultado!$1:$319,MATCH($B70,Resultado!$N:$N,0),MATCH(BA$1,Resultado!#REF!,0))</f>
        <v>#REF!</v>
      </c>
      <c r="BB70" s="10" t="e">
        <f t="array" ref="BB70">INDEX(Resultado!$1:$319,MATCH($B70,Resultado!$N:$N,0),MATCH(BB$1,Resultado!#REF!,0))</f>
        <v>#REF!</v>
      </c>
      <c r="BC70" s="10" t="e">
        <f t="array" ref="BC70">INDEX(Resultado!$1:$319,MATCH($B70,Resultado!$N:$N,0),MATCH(BC$1,Resultado!#REF!,0))</f>
        <v>#REF!</v>
      </c>
      <c r="BD70" s="10" t="e">
        <f t="array" ref="BD70">INDEX(Resultado!$1:$319,MATCH($B70,Resultado!$N:$N,0),MATCH(BD$1,Resultado!#REF!,0))</f>
        <v>#REF!</v>
      </c>
      <c r="BE70" s="10" t="e">
        <f t="array" ref="BE70">INDEX(Resultado!$1:$319,MATCH($B70,Resultado!$N:$N,0),MATCH(BE$1,Resultado!#REF!,0))</f>
        <v>#REF!</v>
      </c>
      <c r="BF70" s="10" t="e">
        <f t="array" ref="BF70">INDEX(Resultado!$1:$319,MATCH($B70,Resultado!$N:$N,0),MATCH(BF$1,Resultado!#REF!,0))</f>
        <v>#REF!</v>
      </c>
      <c r="BG70" s="10" t="e">
        <f t="array" ref="BG70">INDEX(Resultado!$1:$319,MATCH($B70,Resultado!$N:$N,0),MATCH(BG$1,Resultado!#REF!,0))</f>
        <v>#REF!</v>
      </c>
      <c r="BH70" s="10" t="e">
        <f t="array" ref="BH70">INDEX(Resultado!$1:$319,MATCH($B70,Resultado!$N:$N,0),MATCH(BH$1,Resultado!#REF!,0))</f>
        <v>#REF!</v>
      </c>
      <c r="BI70" s="10" t="e">
        <f t="array" ref="BI70">INDEX(Resultado!$1:$319,MATCH($B70,Resultado!$N:$N,0),MATCH(BI$1,Resultado!#REF!,0))</f>
        <v>#REF!</v>
      </c>
    </row>
    <row r="71" spans="1:61" ht="13" x14ac:dyDescent="0.15">
      <c r="A71" s="2">
        <v>45656425819</v>
      </c>
      <c r="B71" s="2" t="s">
        <v>732</v>
      </c>
      <c r="C71" s="2" t="s">
        <v>731</v>
      </c>
      <c r="D71" s="10" t="e">
        <f t="array" ref="D71">INDEX(Resultado!$1:$319,MATCH($B71,Resultado!$N:$N,0),MATCH(D$1,Resultado!#REF!,0))</f>
        <v>#REF!</v>
      </c>
      <c r="E71" s="2" t="s">
        <v>1837</v>
      </c>
      <c r="F71" s="10" t="e">
        <f t="array" ref="F71">INDEX(Resultado!$1:$319,MATCH($B71,Resultado!$N:$N,0),MATCH(F$1,Resultado!#REF!,0))</f>
        <v>#REF!</v>
      </c>
      <c r="G71" s="10" t="e">
        <f t="array" ref="G71">INDEX(Resultado!$1:$319,MATCH($B71,Resultado!$N:$N,0),MATCH(G$1,Resultado!#REF!,0))</f>
        <v>#REF!</v>
      </c>
      <c r="H71" s="10" t="e">
        <f t="array" ref="H71">INDEX(Resultado!$1:$319,MATCH($B71,Resultado!$N:$N,0),MATCH(H$1,Resultado!#REF!,0))</f>
        <v>#REF!</v>
      </c>
      <c r="I71" s="10" t="e">
        <f t="array" ref="I71">INDEX(Resultado!$1:$319,MATCH($B71,Resultado!$N:$N,0),MATCH(I$1,Resultado!#REF!,0))</f>
        <v>#REF!</v>
      </c>
      <c r="J71" s="10" t="e">
        <f t="array" ref="J71">INDEX(Resultado!$1:$319,MATCH($B71,Resultado!$N:$N,0),MATCH(J$1,Resultado!#REF!,0))</f>
        <v>#REF!</v>
      </c>
      <c r="K71" s="10" t="e">
        <f t="array" ref="K71">INDEX(Resultado!$1:$319,MATCH($B71,Resultado!$N:$N,0),MATCH(K$1,Resultado!#REF!,0))</f>
        <v>#REF!</v>
      </c>
      <c r="L71" s="10" t="e">
        <f t="array" ref="L71">INDEX(Resultado!$1:$319,MATCH($B71,Resultado!$N:$N,0),MATCH(L$1,Resultado!#REF!,0))</f>
        <v>#REF!</v>
      </c>
      <c r="M71" s="10" t="e">
        <f t="array" ref="M71">INDEX(Resultado!$1:$319,MATCH($B71,Resultado!$N:$N,0),MATCH(M$1,Resultado!#REF!,0))</f>
        <v>#REF!</v>
      </c>
      <c r="N71" s="10" t="e">
        <f t="array" ref="N71">INDEX(Resultado!$1:$319,MATCH($B71,Resultado!$N:$N,0),MATCH(N$1,Resultado!#REF!,0))</f>
        <v>#REF!</v>
      </c>
      <c r="O71" s="10" t="e">
        <f t="array" ref="O71">INDEX(Resultado!$1:$319,MATCH($B71,Resultado!$N:$N,0),MATCH(O$1,Resultado!#REF!,0))</f>
        <v>#REF!</v>
      </c>
      <c r="P71" s="10" t="e">
        <f t="array" ref="P71">INDEX(Resultado!$1:$319,MATCH($B71,Resultado!$N:$N,0),MATCH(P$1,Resultado!#REF!,0))</f>
        <v>#REF!</v>
      </c>
      <c r="Q71" s="10" t="e">
        <f t="array" ref="Q71">INDEX(Resultado!$1:$319,MATCH($B71,Resultado!$N:$N,0),MATCH(Q$1,Resultado!#REF!,0))</f>
        <v>#REF!</v>
      </c>
      <c r="R71" s="10" t="e">
        <f t="array" ref="R71">INDEX(Resultado!$1:$319,MATCH($B71,Resultado!$N:$N,0),MATCH(R$1,Resultado!#REF!,0))</f>
        <v>#REF!</v>
      </c>
      <c r="S71" s="10" t="e">
        <f t="array" ref="S71">INDEX(Resultado!$1:$319,MATCH($B71,Resultado!$N:$N,0),MATCH(S$1,Resultado!#REF!,0))</f>
        <v>#REF!</v>
      </c>
      <c r="T71" s="10" t="e">
        <f t="array" ref="T71">INDEX(Resultado!$1:$319,MATCH($B71,Resultado!$N:$N,0),MATCH(T$1,Resultado!#REF!,0))</f>
        <v>#REF!</v>
      </c>
      <c r="U71" s="10" t="e">
        <f t="array" ref="U71">INDEX(Resultado!$1:$319,MATCH($B71,Resultado!$N:$N,0),MATCH(U$1,Resultado!#REF!,0))</f>
        <v>#REF!</v>
      </c>
      <c r="V71" s="10" t="e">
        <f t="array" ref="V71">INDEX(Resultado!$1:$319,MATCH($B71,Resultado!$N:$N,0),MATCH(V$1,Resultado!#REF!,0))</f>
        <v>#REF!</v>
      </c>
      <c r="W71" s="10" t="e">
        <f t="array" ref="W71">INDEX(Resultado!$1:$319,MATCH($B71,Resultado!$N:$N,0),MATCH(W$1,Resultado!#REF!,0))</f>
        <v>#REF!</v>
      </c>
      <c r="X71" s="10" t="e">
        <f t="array" ref="X71">INDEX(Resultado!$1:$319,MATCH($B71,Resultado!$N:$N,0),MATCH(X$1,Resultado!#REF!,0))</f>
        <v>#REF!</v>
      </c>
      <c r="Y71" s="10" t="e">
        <f t="array" ref="Y71">INDEX(Resultado!$1:$319,MATCH($B71,Resultado!$N:$N,0),MATCH(Y$1,Resultado!#REF!,0))</f>
        <v>#REF!</v>
      </c>
      <c r="Z71" s="10" t="e">
        <f t="array" ref="Z71">INDEX(Resultado!$1:$319,MATCH($B71,Resultado!$N:$N,0),MATCH(Z$1,Resultado!#REF!,0))</f>
        <v>#REF!</v>
      </c>
      <c r="AA71" s="10" t="e">
        <f t="array" ref="AA71">INDEX(Resultado!$1:$319,MATCH($B71,Resultado!$N:$N,0),MATCH(AA$1,Resultado!#REF!,0))</f>
        <v>#REF!</v>
      </c>
      <c r="AB71" s="2">
        <v>0</v>
      </c>
      <c r="AC71" s="2">
        <v>2</v>
      </c>
      <c r="AD71" s="10" t="e">
        <f t="array" ref="AD71">INDEX(Resultado!$1:$319,MATCH($B71,Resultado!$N:$N,0),MATCH(AD$1,Resultado!#REF!,0))</f>
        <v>#REF!</v>
      </c>
      <c r="AE71" s="10" t="e">
        <f t="array" ref="AE71">INDEX(Resultado!$1:$319,MATCH($B71,Resultado!$N:$N,0),MATCH(AE$1,Resultado!#REF!,0))</f>
        <v>#REF!</v>
      </c>
      <c r="AF71" s="10" t="e">
        <f t="array" ref="AF71">INDEX(Resultado!$1:$319,MATCH($B71,Resultado!$N:$N,0),MATCH(AF$1,Resultado!#REF!,0))</f>
        <v>#REF!</v>
      </c>
      <c r="AG71" s="10" t="e">
        <f t="array" ref="AG71">INDEX(Resultado!$1:$319,MATCH($B71,Resultado!$N:$N,0),MATCH(AG$1,Resultado!#REF!,0))</f>
        <v>#REF!</v>
      </c>
      <c r="AH71" s="10" t="e">
        <f t="array" ref="AH71">INDEX(Resultado!$1:$319,MATCH($B71,Resultado!$N:$N,0),MATCH(AH$1,Resultado!#REF!,0))</f>
        <v>#REF!</v>
      </c>
      <c r="AI71" s="10" t="e">
        <f t="array" ref="AI71">INDEX(Resultado!$1:$319,MATCH($B71,Resultado!$N:$N,0),MATCH(AI$1,Resultado!#REF!,0))</f>
        <v>#REF!</v>
      </c>
      <c r="AJ71" s="10" t="e">
        <f t="array" ref="AJ71">INDEX(Resultado!$1:$319,MATCH($B71,Resultado!$N:$N,0),MATCH(AJ$1,Resultado!#REF!,0))</f>
        <v>#REF!</v>
      </c>
      <c r="AK71" s="10" t="e">
        <f t="array" ref="AK71">INDEX(Resultado!$1:$319,MATCH($B71,Resultado!$N:$N,0),MATCH(AK$1,Resultado!#REF!,0))</f>
        <v>#REF!</v>
      </c>
      <c r="AL71" s="2">
        <v>0</v>
      </c>
      <c r="AM71" s="2">
        <v>2</v>
      </c>
      <c r="AN71" s="10" t="e">
        <f t="array" ref="AN71">INDEX(Resultado!$1:$319,MATCH($B71,Resultado!$N:$N,0),MATCH(AN$1,Resultado!#REF!,0))</f>
        <v>#REF!</v>
      </c>
      <c r="AO71" s="10" t="e">
        <f t="array" ref="AO71">INDEX(Resultado!$1:$319,MATCH($B71,Resultado!$N:$N,0),MATCH(AO$1,Resultado!#REF!,0))</f>
        <v>#REF!</v>
      </c>
      <c r="AP71" s="10" t="e">
        <f t="array" ref="AP71">INDEX(Resultado!$1:$319,MATCH($B71,Resultado!$N:$N,0),MATCH(AP$1,Resultado!#REF!,0))</f>
        <v>#REF!</v>
      </c>
      <c r="AQ71" s="10" t="e">
        <f t="array" ref="AQ71">INDEX(Resultado!$1:$319,MATCH($B71,Resultado!$N:$N,0),MATCH(AQ$1,Resultado!#REF!,0))</f>
        <v>#REF!</v>
      </c>
      <c r="AR71" s="10" t="e">
        <f t="array" ref="AR71">INDEX(Resultado!$1:$319,MATCH($B71,Resultado!$N:$N,0),MATCH(AR$1,Resultado!#REF!,0))</f>
        <v>#REF!</v>
      </c>
      <c r="AS71" s="2">
        <v>2</v>
      </c>
      <c r="AT71" s="10" t="e">
        <f t="array" ref="AT71">INDEX(Resultado!$1:$319,MATCH($B71,Resultado!$N:$N,0),MATCH(AT$1,Resultado!#REF!,0))</f>
        <v>#REF!</v>
      </c>
      <c r="AU71" s="10" t="e">
        <f t="array" ref="AU71">INDEX(Resultado!$1:$319,MATCH($B71,Resultado!$N:$N,0),MATCH(AU$1,Resultado!#REF!,0))</f>
        <v>#REF!</v>
      </c>
      <c r="AV71" s="10" t="e">
        <f t="array" ref="AV71">INDEX(Resultado!$1:$319,MATCH($B71,Resultado!$N:$N,0),MATCH(AV$1,Resultado!#REF!,0))</f>
        <v>#REF!</v>
      </c>
      <c r="AW71" s="10" t="e">
        <f t="array" ref="AW71">INDEX(Resultado!$1:$319,MATCH($B71,Resultado!$N:$N,0),MATCH(AW$1,Resultado!#REF!,0))</f>
        <v>#REF!</v>
      </c>
      <c r="AX71" s="10" t="e">
        <f t="array" ref="AX71">INDEX(Resultado!$1:$319,MATCH($B71,Resultado!$N:$N,0),MATCH(AX$1,Resultado!#REF!,0))</f>
        <v>#REF!</v>
      </c>
      <c r="AY71" s="10" t="e">
        <f t="array" ref="AY71">INDEX(Resultado!$1:$319,MATCH($B71,Resultado!$N:$N,0),MATCH(AY$1,Resultado!#REF!,0))</f>
        <v>#REF!</v>
      </c>
      <c r="AZ71" s="10" t="e">
        <f t="array" ref="AZ71">INDEX(Resultado!$1:$319,MATCH($B71,Resultado!$N:$N,0),MATCH(AZ$1,Resultado!#REF!,0))</f>
        <v>#REF!</v>
      </c>
      <c r="BA71" s="10" t="e">
        <f t="array" ref="BA71">INDEX(Resultado!$1:$319,MATCH($B71,Resultado!$N:$N,0),MATCH(BA$1,Resultado!#REF!,0))</f>
        <v>#REF!</v>
      </c>
      <c r="BB71" s="10" t="e">
        <f t="array" ref="BB71">INDEX(Resultado!$1:$319,MATCH($B71,Resultado!$N:$N,0),MATCH(BB$1,Resultado!#REF!,0))</f>
        <v>#REF!</v>
      </c>
      <c r="BC71" s="10" t="e">
        <f t="array" ref="BC71">INDEX(Resultado!$1:$319,MATCH($B71,Resultado!$N:$N,0),MATCH(BC$1,Resultado!#REF!,0))</f>
        <v>#REF!</v>
      </c>
      <c r="BD71" s="10" t="e">
        <f t="array" ref="BD71">INDEX(Resultado!$1:$319,MATCH($B71,Resultado!$N:$N,0),MATCH(BD$1,Resultado!#REF!,0))</f>
        <v>#REF!</v>
      </c>
      <c r="BE71" s="10" t="e">
        <f t="array" ref="BE71">INDEX(Resultado!$1:$319,MATCH($B71,Resultado!$N:$N,0),MATCH(BE$1,Resultado!#REF!,0))</f>
        <v>#REF!</v>
      </c>
      <c r="BF71" s="10" t="e">
        <f t="array" ref="BF71">INDEX(Resultado!$1:$319,MATCH($B71,Resultado!$N:$N,0),MATCH(BF$1,Resultado!#REF!,0))</f>
        <v>#REF!</v>
      </c>
      <c r="BG71" s="10" t="e">
        <f t="array" ref="BG71">INDEX(Resultado!$1:$319,MATCH($B71,Resultado!$N:$N,0),MATCH(BG$1,Resultado!#REF!,0))</f>
        <v>#REF!</v>
      </c>
      <c r="BH71" s="10" t="e">
        <f t="array" ref="BH71">INDEX(Resultado!$1:$319,MATCH($B71,Resultado!$N:$N,0),MATCH(BH$1,Resultado!#REF!,0))</f>
        <v>#REF!</v>
      </c>
      <c r="BI71" s="10" t="e">
        <f t="array" ref="BI71">INDEX(Resultado!$1:$319,MATCH($B71,Resultado!$N:$N,0),MATCH(BI$1,Resultado!#REF!,0))</f>
        <v>#REF!</v>
      </c>
    </row>
    <row r="72" spans="1:61" ht="13" x14ac:dyDescent="0.15">
      <c r="A72" s="2">
        <v>56950967829</v>
      </c>
      <c r="B72" s="2" t="s">
        <v>741</v>
      </c>
      <c r="C72" s="2" t="s">
        <v>740</v>
      </c>
      <c r="D72" s="10" t="e">
        <f t="array" ref="D72">INDEX(Resultado!$1:$319,MATCH($B72,Resultado!$N:$N,0),MATCH(D$1,Resultado!#REF!,0))</f>
        <v>#REF!</v>
      </c>
      <c r="E72" s="2" t="s">
        <v>1837</v>
      </c>
      <c r="F72" s="10" t="e">
        <f t="array" ref="F72">INDEX(Resultado!$1:$319,MATCH($B72,Resultado!$N:$N,0),MATCH(F$1,Resultado!#REF!,0))</f>
        <v>#REF!</v>
      </c>
      <c r="G72" s="10" t="e">
        <f t="array" ref="G72">INDEX(Resultado!$1:$319,MATCH($B72,Resultado!$N:$N,0),MATCH(G$1,Resultado!#REF!,0))</f>
        <v>#REF!</v>
      </c>
      <c r="H72" s="10" t="e">
        <f t="array" ref="H72">INDEX(Resultado!$1:$319,MATCH($B72,Resultado!$N:$N,0),MATCH(H$1,Resultado!#REF!,0))</f>
        <v>#REF!</v>
      </c>
      <c r="I72" s="10" t="e">
        <f t="array" ref="I72">INDEX(Resultado!$1:$319,MATCH($B72,Resultado!$N:$N,0),MATCH(I$1,Resultado!#REF!,0))</f>
        <v>#REF!</v>
      </c>
      <c r="J72" s="10" t="e">
        <f t="array" ref="J72">INDEX(Resultado!$1:$319,MATCH($B72,Resultado!$N:$N,0),MATCH(J$1,Resultado!#REF!,0))</f>
        <v>#REF!</v>
      </c>
      <c r="K72" s="10" t="e">
        <f t="array" ref="K72">INDEX(Resultado!$1:$319,MATCH($B72,Resultado!$N:$N,0),MATCH(K$1,Resultado!#REF!,0))</f>
        <v>#REF!</v>
      </c>
      <c r="L72" s="10" t="e">
        <f t="array" ref="L72">INDEX(Resultado!$1:$319,MATCH($B72,Resultado!$N:$N,0),MATCH(L$1,Resultado!#REF!,0))</f>
        <v>#REF!</v>
      </c>
      <c r="M72" s="10" t="e">
        <f t="array" ref="M72">INDEX(Resultado!$1:$319,MATCH($B72,Resultado!$N:$N,0),MATCH(M$1,Resultado!#REF!,0))</f>
        <v>#REF!</v>
      </c>
      <c r="N72" s="10" t="e">
        <f t="array" ref="N72">INDEX(Resultado!$1:$319,MATCH($B72,Resultado!$N:$N,0),MATCH(N$1,Resultado!#REF!,0))</f>
        <v>#REF!</v>
      </c>
      <c r="O72" s="10" t="e">
        <f t="array" ref="O72">INDEX(Resultado!$1:$319,MATCH($B72,Resultado!$N:$N,0),MATCH(O$1,Resultado!#REF!,0))</f>
        <v>#REF!</v>
      </c>
      <c r="P72" s="10" t="e">
        <f t="array" ref="P72">INDEX(Resultado!$1:$319,MATCH($B72,Resultado!$N:$N,0),MATCH(P$1,Resultado!#REF!,0))</f>
        <v>#REF!</v>
      </c>
      <c r="Q72" s="10" t="e">
        <f t="array" ref="Q72">INDEX(Resultado!$1:$319,MATCH($B72,Resultado!$N:$N,0),MATCH(Q$1,Resultado!#REF!,0))</f>
        <v>#REF!</v>
      </c>
      <c r="R72" s="10" t="e">
        <f t="array" ref="R72">INDEX(Resultado!$1:$319,MATCH($B72,Resultado!$N:$N,0),MATCH(R$1,Resultado!#REF!,0))</f>
        <v>#REF!</v>
      </c>
      <c r="S72" s="10" t="e">
        <f t="array" ref="S72">INDEX(Resultado!$1:$319,MATCH($B72,Resultado!$N:$N,0),MATCH(S$1,Resultado!#REF!,0))</f>
        <v>#REF!</v>
      </c>
      <c r="T72" s="10" t="e">
        <f t="array" ref="T72">INDEX(Resultado!$1:$319,MATCH($B72,Resultado!$N:$N,0),MATCH(T$1,Resultado!#REF!,0))</f>
        <v>#REF!</v>
      </c>
      <c r="U72" s="10" t="e">
        <f t="array" ref="U72">INDEX(Resultado!$1:$319,MATCH($B72,Resultado!$N:$N,0),MATCH(U$1,Resultado!#REF!,0))</f>
        <v>#REF!</v>
      </c>
      <c r="V72" s="10" t="e">
        <f t="array" ref="V72">INDEX(Resultado!$1:$319,MATCH($B72,Resultado!$N:$N,0),MATCH(V$1,Resultado!#REF!,0))</f>
        <v>#REF!</v>
      </c>
      <c r="W72" s="10" t="e">
        <f t="array" ref="W72">INDEX(Resultado!$1:$319,MATCH($B72,Resultado!$N:$N,0),MATCH(W$1,Resultado!#REF!,0))</f>
        <v>#REF!</v>
      </c>
      <c r="X72" s="10" t="e">
        <f t="array" ref="X72">INDEX(Resultado!$1:$319,MATCH($B72,Resultado!$N:$N,0),MATCH(X$1,Resultado!#REF!,0))</f>
        <v>#REF!</v>
      </c>
      <c r="Y72" s="10" t="e">
        <f t="array" ref="Y72">INDEX(Resultado!$1:$319,MATCH($B72,Resultado!$N:$N,0),MATCH(Y$1,Resultado!#REF!,0))</f>
        <v>#REF!</v>
      </c>
      <c r="Z72" s="10" t="e">
        <f t="array" ref="Z72">INDEX(Resultado!$1:$319,MATCH($B72,Resultado!$N:$N,0),MATCH(Z$1,Resultado!#REF!,0))</f>
        <v>#REF!</v>
      </c>
      <c r="AA72" s="10" t="e">
        <f t="array" ref="AA72">INDEX(Resultado!$1:$319,MATCH($B72,Resultado!$N:$N,0),MATCH(AA$1,Resultado!#REF!,0))</f>
        <v>#REF!</v>
      </c>
      <c r="AB72" s="2">
        <v>0</v>
      </c>
      <c r="AC72" s="2">
        <v>2</v>
      </c>
      <c r="AD72" s="10" t="e">
        <f t="array" ref="AD72">INDEX(Resultado!$1:$319,MATCH($B72,Resultado!$N:$N,0),MATCH(AD$1,Resultado!#REF!,0))</f>
        <v>#REF!</v>
      </c>
      <c r="AE72" s="10" t="e">
        <f t="array" ref="AE72">INDEX(Resultado!$1:$319,MATCH($B72,Resultado!$N:$N,0),MATCH(AE$1,Resultado!#REF!,0))</f>
        <v>#REF!</v>
      </c>
      <c r="AF72" s="10" t="e">
        <f t="array" ref="AF72">INDEX(Resultado!$1:$319,MATCH($B72,Resultado!$N:$N,0),MATCH(AF$1,Resultado!#REF!,0))</f>
        <v>#REF!</v>
      </c>
      <c r="AG72" s="10" t="e">
        <f t="array" ref="AG72">INDEX(Resultado!$1:$319,MATCH($B72,Resultado!$N:$N,0),MATCH(AG$1,Resultado!#REF!,0))</f>
        <v>#REF!</v>
      </c>
      <c r="AH72" s="10" t="e">
        <f t="array" ref="AH72">INDEX(Resultado!$1:$319,MATCH($B72,Resultado!$N:$N,0),MATCH(AH$1,Resultado!#REF!,0))</f>
        <v>#REF!</v>
      </c>
      <c r="AI72" s="10" t="e">
        <f t="array" ref="AI72">INDEX(Resultado!$1:$319,MATCH($B72,Resultado!$N:$N,0),MATCH(AI$1,Resultado!#REF!,0))</f>
        <v>#REF!</v>
      </c>
      <c r="AJ72" s="10" t="e">
        <f t="array" ref="AJ72">INDEX(Resultado!$1:$319,MATCH($B72,Resultado!$N:$N,0),MATCH(AJ$1,Resultado!#REF!,0))</f>
        <v>#REF!</v>
      </c>
      <c r="AK72" s="10" t="e">
        <f t="array" ref="AK72">INDEX(Resultado!$1:$319,MATCH($B72,Resultado!$N:$N,0),MATCH(AK$1,Resultado!#REF!,0))</f>
        <v>#REF!</v>
      </c>
      <c r="AL72" s="2">
        <v>0</v>
      </c>
      <c r="AM72" s="2">
        <v>2</v>
      </c>
      <c r="AN72" s="10" t="e">
        <f t="array" ref="AN72">INDEX(Resultado!$1:$319,MATCH($B72,Resultado!$N:$N,0),MATCH(AN$1,Resultado!#REF!,0))</f>
        <v>#REF!</v>
      </c>
      <c r="AO72" s="10" t="e">
        <f t="array" ref="AO72">INDEX(Resultado!$1:$319,MATCH($B72,Resultado!$N:$N,0),MATCH(AO$1,Resultado!#REF!,0))</f>
        <v>#REF!</v>
      </c>
      <c r="AP72" s="10" t="e">
        <f t="array" ref="AP72">INDEX(Resultado!$1:$319,MATCH($B72,Resultado!$N:$N,0),MATCH(AP$1,Resultado!#REF!,0))</f>
        <v>#REF!</v>
      </c>
      <c r="AQ72" s="10" t="e">
        <f t="array" ref="AQ72">INDEX(Resultado!$1:$319,MATCH($B72,Resultado!$N:$N,0),MATCH(AQ$1,Resultado!#REF!,0))</f>
        <v>#REF!</v>
      </c>
      <c r="AR72" s="10" t="e">
        <f t="array" ref="AR72">INDEX(Resultado!$1:$319,MATCH($B72,Resultado!$N:$N,0),MATCH(AR$1,Resultado!#REF!,0))</f>
        <v>#REF!</v>
      </c>
      <c r="AS72" s="2">
        <v>2</v>
      </c>
      <c r="AT72" s="10" t="e">
        <f t="array" ref="AT72">INDEX(Resultado!$1:$319,MATCH($B72,Resultado!$N:$N,0),MATCH(AT$1,Resultado!#REF!,0))</f>
        <v>#REF!</v>
      </c>
      <c r="AU72" s="10" t="e">
        <f t="array" ref="AU72">INDEX(Resultado!$1:$319,MATCH($B72,Resultado!$N:$N,0),MATCH(AU$1,Resultado!#REF!,0))</f>
        <v>#REF!</v>
      </c>
      <c r="AV72" s="10" t="e">
        <f t="array" ref="AV72">INDEX(Resultado!$1:$319,MATCH($B72,Resultado!$N:$N,0),MATCH(AV$1,Resultado!#REF!,0))</f>
        <v>#REF!</v>
      </c>
      <c r="AW72" s="10" t="e">
        <f t="array" ref="AW72">INDEX(Resultado!$1:$319,MATCH($B72,Resultado!$N:$N,0),MATCH(AW$1,Resultado!#REF!,0))</f>
        <v>#REF!</v>
      </c>
      <c r="AX72" s="10" t="e">
        <f t="array" ref="AX72">INDEX(Resultado!$1:$319,MATCH($B72,Resultado!$N:$N,0),MATCH(AX$1,Resultado!#REF!,0))</f>
        <v>#REF!</v>
      </c>
      <c r="AY72" s="10" t="e">
        <f t="array" ref="AY72">INDEX(Resultado!$1:$319,MATCH($B72,Resultado!$N:$N,0),MATCH(AY$1,Resultado!#REF!,0))</f>
        <v>#REF!</v>
      </c>
      <c r="AZ72" s="10" t="e">
        <f t="array" ref="AZ72">INDEX(Resultado!$1:$319,MATCH($B72,Resultado!$N:$N,0),MATCH(AZ$1,Resultado!#REF!,0))</f>
        <v>#REF!</v>
      </c>
      <c r="BA72" s="10" t="e">
        <f t="array" ref="BA72">INDEX(Resultado!$1:$319,MATCH($B72,Resultado!$N:$N,0),MATCH(BA$1,Resultado!#REF!,0))</f>
        <v>#REF!</v>
      </c>
      <c r="BB72" s="10" t="e">
        <f t="array" ref="BB72">INDEX(Resultado!$1:$319,MATCH($B72,Resultado!$N:$N,0),MATCH(BB$1,Resultado!#REF!,0))</f>
        <v>#REF!</v>
      </c>
      <c r="BC72" s="10" t="e">
        <f t="array" ref="BC72">INDEX(Resultado!$1:$319,MATCH($B72,Resultado!$N:$N,0),MATCH(BC$1,Resultado!#REF!,0))</f>
        <v>#REF!</v>
      </c>
      <c r="BD72" s="10" t="e">
        <f t="array" ref="BD72">INDEX(Resultado!$1:$319,MATCH($B72,Resultado!$N:$N,0),MATCH(BD$1,Resultado!#REF!,0))</f>
        <v>#REF!</v>
      </c>
      <c r="BE72" s="10" t="e">
        <f t="array" ref="BE72">INDEX(Resultado!$1:$319,MATCH($B72,Resultado!$N:$N,0),MATCH(BE$1,Resultado!#REF!,0))</f>
        <v>#REF!</v>
      </c>
      <c r="BF72" s="10" t="e">
        <f t="array" ref="BF72">INDEX(Resultado!$1:$319,MATCH($B72,Resultado!$N:$N,0),MATCH(BF$1,Resultado!#REF!,0))</f>
        <v>#REF!</v>
      </c>
      <c r="BG72" s="10" t="e">
        <f t="array" ref="BG72">INDEX(Resultado!$1:$319,MATCH($B72,Resultado!$N:$N,0),MATCH(BG$1,Resultado!#REF!,0))</f>
        <v>#REF!</v>
      </c>
      <c r="BH72" s="10" t="e">
        <f t="array" ref="BH72">INDEX(Resultado!$1:$319,MATCH($B72,Resultado!$N:$N,0),MATCH(BH$1,Resultado!#REF!,0))</f>
        <v>#REF!</v>
      </c>
      <c r="BI72" s="10" t="e">
        <f t="array" ref="BI72">INDEX(Resultado!$1:$319,MATCH($B72,Resultado!$N:$N,0),MATCH(BI$1,Resultado!#REF!,0))</f>
        <v>#REF!</v>
      </c>
    </row>
    <row r="73" spans="1:61" ht="13" x14ac:dyDescent="0.15">
      <c r="A73" s="2">
        <v>52772921875</v>
      </c>
      <c r="B73" s="2" t="s">
        <v>750</v>
      </c>
      <c r="C73" s="2" t="s">
        <v>749</v>
      </c>
      <c r="D73" s="10" t="e">
        <f t="array" ref="D73">INDEX(Resultado!$1:$319,MATCH($B73,Resultado!$N:$N,0),MATCH(D$1,Resultado!#REF!,0))</f>
        <v>#REF!</v>
      </c>
      <c r="E73" s="2" t="s">
        <v>1837</v>
      </c>
      <c r="F73" s="10" t="e">
        <f t="array" ref="F73">INDEX(Resultado!$1:$319,MATCH($B73,Resultado!$N:$N,0),MATCH(F$1,Resultado!#REF!,0))</f>
        <v>#REF!</v>
      </c>
      <c r="G73" s="10" t="e">
        <f t="array" ref="G73">INDEX(Resultado!$1:$319,MATCH($B73,Resultado!$N:$N,0),MATCH(G$1,Resultado!#REF!,0))</f>
        <v>#REF!</v>
      </c>
      <c r="H73" s="10" t="e">
        <f t="array" ref="H73">INDEX(Resultado!$1:$319,MATCH($B73,Resultado!$N:$N,0),MATCH(H$1,Resultado!#REF!,0))</f>
        <v>#REF!</v>
      </c>
      <c r="I73" s="10" t="e">
        <f t="array" ref="I73">INDEX(Resultado!$1:$319,MATCH($B73,Resultado!$N:$N,0),MATCH(I$1,Resultado!#REF!,0))</f>
        <v>#REF!</v>
      </c>
      <c r="J73" s="10" t="e">
        <f t="array" ref="J73">INDEX(Resultado!$1:$319,MATCH($B73,Resultado!$N:$N,0),MATCH(J$1,Resultado!#REF!,0))</f>
        <v>#REF!</v>
      </c>
      <c r="K73" s="10" t="e">
        <f t="array" ref="K73">INDEX(Resultado!$1:$319,MATCH($B73,Resultado!$N:$N,0),MATCH(K$1,Resultado!#REF!,0))</f>
        <v>#REF!</v>
      </c>
      <c r="L73" s="10" t="e">
        <f t="array" ref="L73">INDEX(Resultado!$1:$319,MATCH($B73,Resultado!$N:$N,0),MATCH(L$1,Resultado!#REF!,0))</f>
        <v>#REF!</v>
      </c>
      <c r="M73" s="10" t="e">
        <f t="array" ref="M73">INDEX(Resultado!$1:$319,MATCH($B73,Resultado!$N:$N,0),MATCH(M$1,Resultado!#REF!,0))</f>
        <v>#REF!</v>
      </c>
      <c r="N73" s="10" t="e">
        <f t="array" ref="N73">INDEX(Resultado!$1:$319,MATCH($B73,Resultado!$N:$N,0),MATCH(N$1,Resultado!#REF!,0))</f>
        <v>#REF!</v>
      </c>
      <c r="O73" s="10" t="e">
        <f t="array" ref="O73">INDEX(Resultado!$1:$319,MATCH($B73,Resultado!$N:$N,0),MATCH(O$1,Resultado!#REF!,0))</f>
        <v>#REF!</v>
      </c>
      <c r="P73" s="10" t="e">
        <f t="array" ref="P73">INDEX(Resultado!$1:$319,MATCH($B73,Resultado!$N:$N,0),MATCH(P$1,Resultado!#REF!,0))</f>
        <v>#REF!</v>
      </c>
      <c r="Q73" s="10" t="e">
        <f t="array" ref="Q73">INDEX(Resultado!$1:$319,MATCH($B73,Resultado!$N:$N,0),MATCH(Q$1,Resultado!#REF!,0))</f>
        <v>#REF!</v>
      </c>
      <c r="R73" s="10" t="e">
        <f t="array" ref="R73">INDEX(Resultado!$1:$319,MATCH($B73,Resultado!$N:$N,0),MATCH(R$1,Resultado!#REF!,0))</f>
        <v>#REF!</v>
      </c>
      <c r="S73" s="10" t="e">
        <f t="array" ref="S73">INDEX(Resultado!$1:$319,MATCH($B73,Resultado!$N:$N,0),MATCH(S$1,Resultado!#REF!,0))</f>
        <v>#REF!</v>
      </c>
      <c r="T73" s="10" t="e">
        <f t="array" ref="T73">INDEX(Resultado!$1:$319,MATCH($B73,Resultado!$N:$N,0),MATCH(T$1,Resultado!#REF!,0))</f>
        <v>#REF!</v>
      </c>
      <c r="U73" s="10" t="e">
        <f t="array" ref="U73">INDEX(Resultado!$1:$319,MATCH($B73,Resultado!$N:$N,0),MATCH(U$1,Resultado!#REF!,0))</f>
        <v>#REF!</v>
      </c>
      <c r="V73" s="10" t="e">
        <f t="array" ref="V73">INDEX(Resultado!$1:$319,MATCH($B73,Resultado!$N:$N,0),MATCH(V$1,Resultado!#REF!,0))</f>
        <v>#REF!</v>
      </c>
      <c r="W73" s="10" t="e">
        <f t="array" ref="W73">INDEX(Resultado!$1:$319,MATCH($B73,Resultado!$N:$N,0),MATCH(W$1,Resultado!#REF!,0))</f>
        <v>#REF!</v>
      </c>
      <c r="X73" s="10" t="e">
        <f t="array" ref="X73">INDEX(Resultado!$1:$319,MATCH($B73,Resultado!$N:$N,0),MATCH(X$1,Resultado!#REF!,0))</f>
        <v>#REF!</v>
      </c>
      <c r="Y73" s="10" t="e">
        <f t="array" ref="Y73">INDEX(Resultado!$1:$319,MATCH($B73,Resultado!$N:$N,0),MATCH(Y$1,Resultado!#REF!,0))</f>
        <v>#REF!</v>
      </c>
      <c r="Z73" s="10" t="e">
        <f t="array" ref="Z73">INDEX(Resultado!$1:$319,MATCH($B73,Resultado!$N:$N,0),MATCH(Z$1,Resultado!#REF!,0))</f>
        <v>#REF!</v>
      </c>
      <c r="AA73" s="10" t="e">
        <f t="array" ref="AA73">INDEX(Resultado!$1:$319,MATCH($B73,Resultado!$N:$N,0),MATCH(AA$1,Resultado!#REF!,0))</f>
        <v>#REF!</v>
      </c>
      <c r="AB73" s="2">
        <v>0</v>
      </c>
      <c r="AC73" s="2">
        <v>2</v>
      </c>
      <c r="AD73" s="10" t="e">
        <f t="array" ref="AD73">INDEX(Resultado!$1:$319,MATCH($B73,Resultado!$N:$N,0),MATCH(AD$1,Resultado!#REF!,0))</f>
        <v>#REF!</v>
      </c>
      <c r="AE73" s="10" t="e">
        <f t="array" ref="AE73">INDEX(Resultado!$1:$319,MATCH($B73,Resultado!$N:$N,0),MATCH(AE$1,Resultado!#REF!,0))</f>
        <v>#REF!</v>
      </c>
      <c r="AF73" s="10" t="e">
        <f t="array" ref="AF73">INDEX(Resultado!$1:$319,MATCH($B73,Resultado!$N:$N,0),MATCH(AF$1,Resultado!#REF!,0))</f>
        <v>#REF!</v>
      </c>
      <c r="AG73" s="10" t="e">
        <f t="array" ref="AG73">INDEX(Resultado!$1:$319,MATCH($B73,Resultado!$N:$N,0),MATCH(AG$1,Resultado!#REF!,0))</f>
        <v>#REF!</v>
      </c>
      <c r="AH73" s="10" t="e">
        <f t="array" ref="AH73">INDEX(Resultado!$1:$319,MATCH($B73,Resultado!$N:$N,0),MATCH(AH$1,Resultado!#REF!,0))</f>
        <v>#REF!</v>
      </c>
      <c r="AI73" s="10" t="e">
        <f t="array" ref="AI73">INDEX(Resultado!$1:$319,MATCH($B73,Resultado!$N:$N,0),MATCH(AI$1,Resultado!#REF!,0))</f>
        <v>#REF!</v>
      </c>
      <c r="AJ73" s="10" t="e">
        <f t="array" ref="AJ73">INDEX(Resultado!$1:$319,MATCH($B73,Resultado!$N:$N,0),MATCH(AJ$1,Resultado!#REF!,0))</f>
        <v>#REF!</v>
      </c>
      <c r="AK73" s="10" t="e">
        <f t="array" ref="AK73">INDEX(Resultado!$1:$319,MATCH($B73,Resultado!$N:$N,0),MATCH(AK$1,Resultado!#REF!,0))</f>
        <v>#REF!</v>
      </c>
      <c r="AL73" s="2">
        <v>0</v>
      </c>
      <c r="AM73" s="2">
        <v>2</v>
      </c>
      <c r="AN73" s="10" t="e">
        <f t="array" ref="AN73">INDEX(Resultado!$1:$319,MATCH($B73,Resultado!$N:$N,0),MATCH(AN$1,Resultado!#REF!,0))</f>
        <v>#REF!</v>
      </c>
      <c r="AO73" s="10" t="e">
        <f t="array" ref="AO73">INDEX(Resultado!$1:$319,MATCH($B73,Resultado!$N:$N,0),MATCH(AO$1,Resultado!#REF!,0))</f>
        <v>#REF!</v>
      </c>
      <c r="AP73" s="10" t="e">
        <f t="array" ref="AP73">INDEX(Resultado!$1:$319,MATCH($B73,Resultado!$N:$N,0),MATCH(AP$1,Resultado!#REF!,0))</f>
        <v>#REF!</v>
      </c>
      <c r="AQ73" s="10" t="e">
        <f t="array" ref="AQ73">INDEX(Resultado!$1:$319,MATCH($B73,Resultado!$N:$N,0),MATCH(AQ$1,Resultado!#REF!,0))</f>
        <v>#REF!</v>
      </c>
      <c r="AR73" s="10" t="e">
        <f t="array" ref="AR73">INDEX(Resultado!$1:$319,MATCH($B73,Resultado!$N:$N,0),MATCH(AR$1,Resultado!#REF!,0))</f>
        <v>#REF!</v>
      </c>
      <c r="AS73" s="2">
        <v>2</v>
      </c>
      <c r="AT73" s="10" t="e">
        <f t="array" ref="AT73">INDEX(Resultado!$1:$319,MATCH($B73,Resultado!$N:$N,0),MATCH(AT$1,Resultado!#REF!,0))</f>
        <v>#REF!</v>
      </c>
      <c r="AU73" s="10" t="e">
        <f t="array" ref="AU73">INDEX(Resultado!$1:$319,MATCH($B73,Resultado!$N:$N,0),MATCH(AU$1,Resultado!#REF!,0))</f>
        <v>#REF!</v>
      </c>
      <c r="AV73" s="10" t="e">
        <f t="array" ref="AV73">INDEX(Resultado!$1:$319,MATCH($B73,Resultado!$N:$N,0),MATCH(AV$1,Resultado!#REF!,0))</f>
        <v>#REF!</v>
      </c>
      <c r="AW73" s="10" t="e">
        <f t="array" ref="AW73">INDEX(Resultado!$1:$319,MATCH($B73,Resultado!$N:$N,0),MATCH(AW$1,Resultado!#REF!,0))</f>
        <v>#REF!</v>
      </c>
      <c r="AX73" s="10" t="e">
        <f t="array" ref="AX73">INDEX(Resultado!$1:$319,MATCH($B73,Resultado!$N:$N,0),MATCH(AX$1,Resultado!#REF!,0))</f>
        <v>#REF!</v>
      </c>
      <c r="AY73" s="10" t="e">
        <f t="array" ref="AY73">INDEX(Resultado!$1:$319,MATCH($B73,Resultado!$N:$N,0),MATCH(AY$1,Resultado!#REF!,0))</f>
        <v>#REF!</v>
      </c>
      <c r="AZ73" s="10" t="e">
        <f t="array" ref="AZ73">INDEX(Resultado!$1:$319,MATCH($B73,Resultado!$N:$N,0),MATCH(AZ$1,Resultado!#REF!,0))</f>
        <v>#REF!</v>
      </c>
      <c r="BA73" s="10" t="e">
        <f t="array" ref="BA73">INDEX(Resultado!$1:$319,MATCH($B73,Resultado!$N:$N,0),MATCH(BA$1,Resultado!#REF!,0))</f>
        <v>#REF!</v>
      </c>
      <c r="BB73" s="10" t="e">
        <f t="array" ref="BB73">INDEX(Resultado!$1:$319,MATCH($B73,Resultado!$N:$N,0),MATCH(BB$1,Resultado!#REF!,0))</f>
        <v>#REF!</v>
      </c>
      <c r="BC73" s="10" t="e">
        <f t="array" ref="BC73">INDEX(Resultado!$1:$319,MATCH($B73,Resultado!$N:$N,0),MATCH(BC$1,Resultado!#REF!,0))</f>
        <v>#REF!</v>
      </c>
      <c r="BD73" s="10" t="e">
        <f t="array" ref="BD73">INDEX(Resultado!$1:$319,MATCH($B73,Resultado!$N:$N,0),MATCH(BD$1,Resultado!#REF!,0))</f>
        <v>#REF!</v>
      </c>
      <c r="BE73" s="10" t="e">
        <f t="array" ref="BE73">INDEX(Resultado!$1:$319,MATCH($B73,Resultado!$N:$N,0),MATCH(BE$1,Resultado!#REF!,0))</f>
        <v>#REF!</v>
      </c>
      <c r="BF73" s="10" t="e">
        <f t="array" ref="BF73">INDEX(Resultado!$1:$319,MATCH($B73,Resultado!$N:$N,0),MATCH(BF$1,Resultado!#REF!,0))</f>
        <v>#REF!</v>
      </c>
      <c r="BG73" s="10" t="e">
        <f t="array" ref="BG73">INDEX(Resultado!$1:$319,MATCH($B73,Resultado!$N:$N,0),MATCH(BG$1,Resultado!#REF!,0))</f>
        <v>#REF!</v>
      </c>
      <c r="BH73" s="10" t="e">
        <f t="array" ref="BH73">INDEX(Resultado!$1:$319,MATCH($B73,Resultado!$N:$N,0),MATCH(BH$1,Resultado!#REF!,0))</f>
        <v>#REF!</v>
      </c>
      <c r="BI73" s="10" t="e">
        <f t="array" ref="BI73">INDEX(Resultado!$1:$319,MATCH($B73,Resultado!$N:$N,0),MATCH(BI$1,Resultado!#REF!,0))</f>
        <v>#REF!</v>
      </c>
    </row>
    <row r="74" spans="1:61" ht="13" x14ac:dyDescent="0.15">
      <c r="A74" s="2">
        <v>52741113866</v>
      </c>
      <c r="B74" s="2" t="s">
        <v>759</v>
      </c>
      <c r="C74" s="2" t="s">
        <v>758</v>
      </c>
      <c r="D74" s="10" t="e">
        <f t="array" ref="D74">INDEX(Resultado!$1:$319,MATCH($B74,Resultado!$N:$N,0),MATCH(D$1,Resultado!#REF!,0))</f>
        <v>#REF!</v>
      </c>
      <c r="E74" s="2" t="s">
        <v>1837</v>
      </c>
      <c r="F74" s="10" t="e">
        <f t="array" ref="F74">INDEX(Resultado!$1:$319,MATCH($B74,Resultado!$N:$N,0),MATCH(F$1,Resultado!#REF!,0))</f>
        <v>#REF!</v>
      </c>
      <c r="G74" s="10" t="e">
        <f t="array" ref="G74">INDEX(Resultado!$1:$319,MATCH($B74,Resultado!$N:$N,0),MATCH(G$1,Resultado!#REF!,0))</f>
        <v>#REF!</v>
      </c>
      <c r="H74" s="10" t="e">
        <f t="array" ref="H74">INDEX(Resultado!$1:$319,MATCH($B74,Resultado!$N:$N,0),MATCH(H$1,Resultado!#REF!,0))</f>
        <v>#REF!</v>
      </c>
      <c r="I74" s="10" t="e">
        <f t="array" ref="I74">INDEX(Resultado!$1:$319,MATCH($B74,Resultado!$N:$N,0),MATCH(I$1,Resultado!#REF!,0))</f>
        <v>#REF!</v>
      </c>
      <c r="J74" s="10" t="e">
        <f t="array" ref="J74">INDEX(Resultado!$1:$319,MATCH($B74,Resultado!$N:$N,0),MATCH(J$1,Resultado!#REF!,0))</f>
        <v>#REF!</v>
      </c>
      <c r="K74" s="10" t="e">
        <f t="array" ref="K74">INDEX(Resultado!$1:$319,MATCH($B74,Resultado!$N:$N,0),MATCH(K$1,Resultado!#REF!,0))</f>
        <v>#REF!</v>
      </c>
      <c r="L74" s="10" t="e">
        <f t="array" ref="L74">INDEX(Resultado!$1:$319,MATCH($B74,Resultado!$N:$N,0),MATCH(L$1,Resultado!#REF!,0))</f>
        <v>#REF!</v>
      </c>
      <c r="M74" s="10" t="e">
        <f t="array" ref="M74">INDEX(Resultado!$1:$319,MATCH($B74,Resultado!$N:$N,0),MATCH(M$1,Resultado!#REF!,0))</f>
        <v>#REF!</v>
      </c>
      <c r="N74" s="10" t="e">
        <f t="array" ref="N74">INDEX(Resultado!$1:$319,MATCH($B74,Resultado!$N:$N,0),MATCH(N$1,Resultado!#REF!,0))</f>
        <v>#REF!</v>
      </c>
      <c r="O74" s="10" t="e">
        <f t="array" ref="O74">INDEX(Resultado!$1:$319,MATCH($B74,Resultado!$N:$N,0),MATCH(O$1,Resultado!#REF!,0))</f>
        <v>#REF!</v>
      </c>
      <c r="P74" s="10" t="e">
        <f t="array" ref="P74">INDEX(Resultado!$1:$319,MATCH($B74,Resultado!$N:$N,0),MATCH(P$1,Resultado!#REF!,0))</f>
        <v>#REF!</v>
      </c>
      <c r="Q74" s="10" t="e">
        <f t="array" ref="Q74">INDEX(Resultado!$1:$319,MATCH($B74,Resultado!$N:$N,0),MATCH(Q$1,Resultado!#REF!,0))</f>
        <v>#REF!</v>
      </c>
      <c r="R74" s="10" t="e">
        <f t="array" ref="R74">INDEX(Resultado!$1:$319,MATCH($B74,Resultado!$N:$N,0),MATCH(R$1,Resultado!#REF!,0))</f>
        <v>#REF!</v>
      </c>
      <c r="S74" s="10" t="e">
        <f t="array" ref="S74">INDEX(Resultado!$1:$319,MATCH($B74,Resultado!$N:$N,0),MATCH(S$1,Resultado!#REF!,0))</f>
        <v>#REF!</v>
      </c>
      <c r="T74" s="10" t="e">
        <f t="array" ref="T74">INDEX(Resultado!$1:$319,MATCH($B74,Resultado!$N:$N,0),MATCH(T$1,Resultado!#REF!,0))</f>
        <v>#REF!</v>
      </c>
      <c r="U74" s="10" t="e">
        <f t="array" ref="U74">INDEX(Resultado!$1:$319,MATCH($B74,Resultado!$N:$N,0),MATCH(U$1,Resultado!#REF!,0))</f>
        <v>#REF!</v>
      </c>
      <c r="V74" s="10" t="e">
        <f t="array" ref="V74">INDEX(Resultado!$1:$319,MATCH($B74,Resultado!$N:$N,0),MATCH(V$1,Resultado!#REF!,0))</f>
        <v>#REF!</v>
      </c>
      <c r="W74" s="10" t="e">
        <f t="array" ref="W74">INDEX(Resultado!$1:$319,MATCH($B74,Resultado!$N:$N,0),MATCH(W$1,Resultado!#REF!,0))</f>
        <v>#REF!</v>
      </c>
      <c r="X74" s="10" t="e">
        <f t="array" ref="X74">INDEX(Resultado!$1:$319,MATCH($B74,Resultado!$N:$N,0),MATCH(X$1,Resultado!#REF!,0))</f>
        <v>#REF!</v>
      </c>
      <c r="Y74" s="10" t="e">
        <f t="array" ref="Y74">INDEX(Resultado!$1:$319,MATCH($B74,Resultado!$N:$N,0),MATCH(Y$1,Resultado!#REF!,0))</f>
        <v>#REF!</v>
      </c>
      <c r="Z74" s="10" t="e">
        <f t="array" ref="Z74">INDEX(Resultado!$1:$319,MATCH($B74,Resultado!$N:$N,0),MATCH(Z$1,Resultado!#REF!,0))</f>
        <v>#REF!</v>
      </c>
      <c r="AA74" s="10" t="e">
        <f t="array" ref="AA74">INDEX(Resultado!$1:$319,MATCH($B74,Resultado!$N:$N,0),MATCH(AA$1,Resultado!#REF!,0))</f>
        <v>#REF!</v>
      </c>
      <c r="AB74" s="2">
        <v>0</v>
      </c>
      <c r="AC74" s="2">
        <v>2</v>
      </c>
      <c r="AD74" s="10" t="e">
        <f t="array" ref="AD74">INDEX(Resultado!$1:$319,MATCH($B74,Resultado!$N:$N,0),MATCH(AD$1,Resultado!#REF!,0))</f>
        <v>#REF!</v>
      </c>
      <c r="AE74" s="10" t="e">
        <f t="array" ref="AE74">INDEX(Resultado!$1:$319,MATCH($B74,Resultado!$N:$N,0),MATCH(AE$1,Resultado!#REF!,0))</f>
        <v>#REF!</v>
      </c>
      <c r="AF74" s="10" t="e">
        <f t="array" ref="AF74">INDEX(Resultado!$1:$319,MATCH($B74,Resultado!$N:$N,0),MATCH(AF$1,Resultado!#REF!,0))</f>
        <v>#REF!</v>
      </c>
      <c r="AG74" s="10" t="e">
        <f t="array" ref="AG74">INDEX(Resultado!$1:$319,MATCH($B74,Resultado!$N:$N,0),MATCH(AG$1,Resultado!#REF!,0))</f>
        <v>#REF!</v>
      </c>
      <c r="AH74" s="10" t="e">
        <f t="array" ref="AH74">INDEX(Resultado!$1:$319,MATCH($B74,Resultado!$N:$N,0),MATCH(AH$1,Resultado!#REF!,0))</f>
        <v>#REF!</v>
      </c>
      <c r="AI74" s="10" t="e">
        <f t="array" ref="AI74">INDEX(Resultado!$1:$319,MATCH($B74,Resultado!$N:$N,0),MATCH(AI$1,Resultado!#REF!,0))</f>
        <v>#REF!</v>
      </c>
      <c r="AJ74" s="10" t="e">
        <f t="array" ref="AJ74">INDEX(Resultado!$1:$319,MATCH($B74,Resultado!$N:$N,0),MATCH(AJ$1,Resultado!#REF!,0))</f>
        <v>#REF!</v>
      </c>
      <c r="AK74" s="10" t="e">
        <f t="array" ref="AK74">INDEX(Resultado!$1:$319,MATCH($B74,Resultado!$N:$N,0),MATCH(AK$1,Resultado!#REF!,0))</f>
        <v>#REF!</v>
      </c>
      <c r="AL74" s="2">
        <v>0</v>
      </c>
      <c r="AM74" s="2">
        <v>2</v>
      </c>
      <c r="AN74" s="10" t="e">
        <f t="array" ref="AN74">INDEX(Resultado!$1:$319,MATCH($B74,Resultado!$N:$N,0),MATCH(AN$1,Resultado!#REF!,0))</f>
        <v>#REF!</v>
      </c>
      <c r="AO74" s="10" t="e">
        <f t="array" ref="AO74">INDEX(Resultado!$1:$319,MATCH($B74,Resultado!$N:$N,0),MATCH(AO$1,Resultado!#REF!,0))</f>
        <v>#REF!</v>
      </c>
      <c r="AP74" s="10" t="e">
        <f t="array" ref="AP74">INDEX(Resultado!$1:$319,MATCH($B74,Resultado!$N:$N,0),MATCH(AP$1,Resultado!#REF!,0))</f>
        <v>#REF!</v>
      </c>
      <c r="AQ74" s="10" t="e">
        <f t="array" ref="AQ74">INDEX(Resultado!$1:$319,MATCH($B74,Resultado!$N:$N,0),MATCH(AQ$1,Resultado!#REF!,0))</f>
        <v>#REF!</v>
      </c>
      <c r="AR74" s="10" t="e">
        <f t="array" ref="AR74">INDEX(Resultado!$1:$319,MATCH($B74,Resultado!$N:$N,0),MATCH(AR$1,Resultado!#REF!,0))</f>
        <v>#REF!</v>
      </c>
      <c r="AS74" s="2">
        <v>2</v>
      </c>
      <c r="AT74" s="10" t="e">
        <f t="array" ref="AT74">INDEX(Resultado!$1:$319,MATCH($B74,Resultado!$N:$N,0),MATCH(AT$1,Resultado!#REF!,0))</f>
        <v>#REF!</v>
      </c>
      <c r="AU74" s="10" t="e">
        <f t="array" ref="AU74">INDEX(Resultado!$1:$319,MATCH($B74,Resultado!$N:$N,0),MATCH(AU$1,Resultado!#REF!,0))</f>
        <v>#REF!</v>
      </c>
      <c r="AV74" s="10" t="e">
        <f t="array" ref="AV74">INDEX(Resultado!$1:$319,MATCH($B74,Resultado!$N:$N,0),MATCH(AV$1,Resultado!#REF!,0))</f>
        <v>#REF!</v>
      </c>
      <c r="AW74" s="10" t="e">
        <f t="array" ref="AW74">INDEX(Resultado!$1:$319,MATCH($B74,Resultado!$N:$N,0),MATCH(AW$1,Resultado!#REF!,0))</f>
        <v>#REF!</v>
      </c>
      <c r="AX74" s="10" t="e">
        <f t="array" ref="AX74">INDEX(Resultado!$1:$319,MATCH($B74,Resultado!$N:$N,0),MATCH(AX$1,Resultado!#REF!,0))</f>
        <v>#REF!</v>
      </c>
      <c r="AY74" s="10" t="e">
        <f t="array" ref="AY74">INDEX(Resultado!$1:$319,MATCH($B74,Resultado!$N:$N,0),MATCH(AY$1,Resultado!#REF!,0))</f>
        <v>#REF!</v>
      </c>
      <c r="AZ74" s="10" t="e">
        <f t="array" ref="AZ74">INDEX(Resultado!$1:$319,MATCH($B74,Resultado!$N:$N,0),MATCH(AZ$1,Resultado!#REF!,0))</f>
        <v>#REF!</v>
      </c>
      <c r="BA74" s="10" t="e">
        <f t="array" ref="BA74">INDEX(Resultado!$1:$319,MATCH($B74,Resultado!$N:$N,0),MATCH(BA$1,Resultado!#REF!,0))</f>
        <v>#REF!</v>
      </c>
      <c r="BB74" s="10" t="e">
        <f t="array" ref="BB74">INDEX(Resultado!$1:$319,MATCH($B74,Resultado!$N:$N,0),MATCH(BB$1,Resultado!#REF!,0))</f>
        <v>#REF!</v>
      </c>
      <c r="BC74" s="10" t="e">
        <f t="array" ref="BC74">INDEX(Resultado!$1:$319,MATCH($B74,Resultado!$N:$N,0),MATCH(BC$1,Resultado!#REF!,0))</f>
        <v>#REF!</v>
      </c>
      <c r="BD74" s="10" t="e">
        <f t="array" ref="BD74">INDEX(Resultado!$1:$319,MATCH($B74,Resultado!$N:$N,0),MATCH(BD$1,Resultado!#REF!,0))</f>
        <v>#REF!</v>
      </c>
      <c r="BE74" s="10" t="e">
        <f t="array" ref="BE74">INDEX(Resultado!$1:$319,MATCH($B74,Resultado!$N:$N,0),MATCH(BE$1,Resultado!#REF!,0))</f>
        <v>#REF!</v>
      </c>
      <c r="BF74" s="10" t="e">
        <f t="array" ref="BF74">INDEX(Resultado!$1:$319,MATCH($B74,Resultado!$N:$N,0),MATCH(BF$1,Resultado!#REF!,0))</f>
        <v>#REF!</v>
      </c>
      <c r="BG74" s="10" t="e">
        <f t="array" ref="BG74">INDEX(Resultado!$1:$319,MATCH($B74,Resultado!$N:$N,0),MATCH(BG$1,Resultado!#REF!,0))</f>
        <v>#REF!</v>
      </c>
      <c r="BH74" s="10" t="e">
        <f t="array" ref="BH74">INDEX(Resultado!$1:$319,MATCH($B74,Resultado!$N:$N,0),MATCH(BH$1,Resultado!#REF!,0))</f>
        <v>#REF!</v>
      </c>
      <c r="BI74" s="10" t="e">
        <f t="array" ref="BI74">INDEX(Resultado!$1:$319,MATCH($B74,Resultado!$N:$N,0),MATCH(BI$1,Resultado!#REF!,0))</f>
        <v>#REF!</v>
      </c>
    </row>
    <row r="75" spans="1:61" ht="13" x14ac:dyDescent="0.15">
      <c r="A75" s="2">
        <v>53219641814</v>
      </c>
      <c r="B75" s="2" t="s">
        <v>769</v>
      </c>
      <c r="C75" s="2" t="s">
        <v>768</v>
      </c>
      <c r="D75" s="10" t="e">
        <f t="array" ref="D75">INDEX(Resultado!$1:$319,MATCH($B75,Resultado!$N:$N,0),MATCH(D$1,Resultado!#REF!,0))</f>
        <v>#REF!</v>
      </c>
      <c r="E75" s="2" t="s">
        <v>1837</v>
      </c>
      <c r="F75" s="10" t="e">
        <f t="array" ref="F75">INDEX(Resultado!$1:$319,MATCH($B75,Resultado!$N:$N,0),MATCH(F$1,Resultado!#REF!,0))</f>
        <v>#REF!</v>
      </c>
      <c r="G75" s="10" t="e">
        <f t="array" ref="G75">INDEX(Resultado!$1:$319,MATCH($B75,Resultado!$N:$N,0),MATCH(G$1,Resultado!#REF!,0))</f>
        <v>#REF!</v>
      </c>
      <c r="H75" s="10" t="e">
        <f t="array" ref="H75">INDEX(Resultado!$1:$319,MATCH($B75,Resultado!$N:$N,0),MATCH(H$1,Resultado!#REF!,0))</f>
        <v>#REF!</v>
      </c>
      <c r="I75" s="10" t="e">
        <f t="array" ref="I75">INDEX(Resultado!$1:$319,MATCH($B75,Resultado!$N:$N,0),MATCH(I$1,Resultado!#REF!,0))</f>
        <v>#REF!</v>
      </c>
      <c r="J75" s="10" t="e">
        <f t="array" ref="J75">INDEX(Resultado!$1:$319,MATCH($B75,Resultado!$N:$N,0),MATCH(J$1,Resultado!#REF!,0))</f>
        <v>#REF!</v>
      </c>
      <c r="K75" s="10" t="e">
        <f t="array" ref="K75">INDEX(Resultado!$1:$319,MATCH($B75,Resultado!$N:$N,0),MATCH(K$1,Resultado!#REF!,0))</f>
        <v>#REF!</v>
      </c>
      <c r="L75" s="10" t="e">
        <f t="array" ref="L75">INDEX(Resultado!$1:$319,MATCH($B75,Resultado!$N:$N,0),MATCH(L$1,Resultado!#REF!,0))</f>
        <v>#REF!</v>
      </c>
      <c r="M75" s="10" t="e">
        <f t="array" ref="M75">INDEX(Resultado!$1:$319,MATCH($B75,Resultado!$N:$N,0),MATCH(M$1,Resultado!#REF!,0))</f>
        <v>#REF!</v>
      </c>
      <c r="N75" s="10" t="e">
        <f t="array" ref="N75">INDEX(Resultado!$1:$319,MATCH($B75,Resultado!$N:$N,0),MATCH(N$1,Resultado!#REF!,0))</f>
        <v>#REF!</v>
      </c>
      <c r="O75" s="10" t="e">
        <f t="array" ref="O75">INDEX(Resultado!$1:$319,MATCH($B75,Resultado!$N:$N,0),MATCH(O$1,Resultado!#REF!,0))</f>
        <v>#REF!</v>
      </c>
      <c r="P75" s="10" t="e">
        <f t="array" ref="P75">INDEX(Resultado!$1:$319,MATCH($B75,Resultado!$N:$N,0),MATCH(P$1,Resultado!#REF!,0))</f>
        <v>#REF!</v>
      </c>
      <c r="Q75" s="10" t="e">
        <f t="array" ref="Q75">INDEX(Resultado!$1:$319,MATCH($B75,Resultado!$N:$N,0),MATCH(Q$1,Resultado!#REF!,0))</f>
        <v>#REF!</v>
      </c>
      <c r="R75" s="10" t="e">
        <f t="array" ref="R75">INDEX(Resultado!$1:$319,MATCH($B75,Resultado!$N:$N,0),MATCH(R$1,Resultado!#REF!,0))</f>
        <v>#REF!</v>
      </c>
      <c r="S75" s="10" t="e">
        <f t="array" ref="S75">INDEX(Resultado!$1:$319,MATCH($B75,Resultado!$N:$N,0),MATCH(S$1,Resultado!#REF!,0))</f>
        <v>#REF!</v>
      </c>
      <c r="T75" s="10" t="e">
        <f t="array" ref="T75">INDEX(Resultado!$1:$319,MATCH($B75,Resultado!$N:$N,0),MATCH(T$1,Resultado!#REF!,0))</f>
        <v>#REF!</v>
      </c>
      <c r="U75" s="10" t="e">
        <f t="array" ref="U75">INDEX(Resultado!$1:$319,MATCH($B75,Resultado!$N:$N,0),MATCH(U$1,Resultado!#REF!,0))</f>
        <v>#REF!</v>
      </c>
      <c r="V75" s="10" t="e">
        <f t="array" ref="V75">INDEX(Resultado!$1:$319,MATCH($B75,Resultado!$N:$N,0),MATCH(V$1,Resultado!#REF!,0))</f>
        <v>#REF!</v>
      </c>
      <c r="W75" s="10" t="e">
        <f t="array" ref="W75">INDEX(Resultado!$1:$319,MATCH($B75,Resultado!$N:$N,0),MATCH(W$1,Resultado!#REF!,0))</f>
        <v>#REF!</v>
      </c>
      <c r="X75" s="10" t="e">
        <f t="array" ref="X75">INDEX(Resultado!$1:$319,MATCH($B75,Resultado!$N:$N,0),MATCH(X$1,Resultado!#REF!,0))</f>
        <v>#REF!</v>
      </c>
      <c r="Y75" s="10" t="e">
        <f t="array" ref="Y75">INDEX(Resultado!$1:$319,MATCH($B75,Resultado!$N:$N,0),MATCH(Y$1,Resultado!#REF!,0))</f>
        <v>#REF!</v>
      </c>
      <c r="Z75" s="10" t="e">
        <f t="array" ref="Z75">INDEX(Resultado!$1:$319,MATCH($B75,Resultado!$N:$N,0),MATCH(Z$1,Resultado!#REF!,0))</f>
        <v>#REF!</v>
      </c>
      <c r="AA75" s="10" t="e">
        <f t="array" ref="AA75">INDEX(Resultado!$1:$319,MATCH($B75,Resultado!$N:$N,0),MATCH(AA$1,Resultado!#REF!,0))</f>
        <v>#REF!</v>
      </c>
      <c r="AB75" s="2">
        <v>0</v>
      </c>
      <c r="AC75" s="2">
        <v>2</v>
      </c>
      <c r="AD75" s="10" t="e">
        <f t="array" ref="AD75">INDEX(Resultado!$1:$319,MATCH($B75,Resultado!$N:$N,0),MATCH(AD$1,Resultado!#REF!,0))</f>
        <v>#REF!</v>
      </c>
      <c r="AE75" s="10" t="e">
        <f t="array" ref="AE75">INDEX(Resultado!$1:$319,MATCH($B75,Resultado!$N:$N,0),MATCH(AE$1,Resultado!#REF!,0))</f>
        <v>#REF!</v>
      </c>
      <c r="AF75" s="10" t="e">
        <f t="array" ref="AF75">INDEX(Resultado!$1:$319,MATCH($B75,Resultado!$N:$N,0),MATCH(AF$1,Resultado!#REF!,0))</f>
        <v>#REF!</v>
      </c>
      <c r="AG75" s="10" t="e">
        <f t="array" ref="AG75">INDEX(Resultado!$1:$319,MATCH($B75,Resultado!$N:$N,0),MATCH(AG$1,Resultado!#REF!,0))</f>
        <v>#REF!</v>
      </c>
      <c r="AH75" s="10" t="e">
        <f t="array" ref="AH75">INDEX(Resultado!$1:$319,MATCH($B75,Resultado!$N:$N,0),MATCH(AH$1,Resultado!#REF!,0))</f>
        <v>#REF!</v>
      </c>
      <c r="AI75" s="10" t="e">
        <f t="array" ref="AI75">INDEX(Resultado!$1:$319,MATCH($B75,Resultado!$N:$N,0),MATCH(AI$1,Resultado!#REF!,0))</f>
        <v>#REF!</v>
      </c>
      <c r="AJ75" s="10" t="e">
        <f t="array" ref="AJ75">INDEX(Resultado!$1:$319,MATCH($B75,Resultado!$N:$N,0),MATCH(AJ$1,Resultado!#REF!,0))</f>
        <v>#REF!</v>
      </c>
      <c r="AK75" s="10" t="e">
        <f t="array" ref="AK75">INDEX(Resultado!$1:$319,MATCH($B75,Resultado!$N:$N,0),MATCH(AK$1,Resultado!#REF!,0))</f>
        <v>#REF!</v>
      </c>
      <c r="AL75" s="2">
        <v>0</v>
      </c>
      <c r="AM75" s="2">
        <v>2</v>
      </c>
      <c r="AN75" s="10" t="e">
        <f t="array" ref="AN75">INDEX(Resultado!$1:$319,MATCH($B75,Resultado!$N:$N,0),MATCH(AN$1,Resultado!#REF!,0))</f>
        <v>#REF!</v>
      </c>
      <c r="AO75" s="10" t="e">
        <f t="array" ref="AO75">INDEX(Resultado!$1:$319,MATCH($B75,Resultado!$N:$N,0),MATCH(AO$1,Resultado!#REF!,0))</f>
        <v>#REF!</v>
      </c>
      <c r="AP75" s="10" t="e">
        <f t="array" ref="AP75">INDEX(Resultado!$1:$319,MATCH($B75,Resultado!$N:$N,0),MATCH(AP$1,Resultado!#REF!,0))</f>
        <v>#REF!</v>
      </c>
      <c r="AQ75" s="10" t="e">
        <f t="array" ref="AQ75">INDEX(Resultado!$1:$319,MATCH($B75,Resultado!$N:$N,0),MATCH(AQ$1,Resultado!#REF!,0))</f>
        <v>#REF!</v>
      </c>
      <c r="AR75" s="10" t="e">
        <f t="array" ref="AR75">INDEX(Resultado!$1:$319,MATCH($B75,Resultado!$N:$N,0),MATCH(AR$1,Resultado!#REF!,0))</f>
        <v>#REF!</v>
      </c>
      <c r="AS75" s="2">
        <v>2</v>
      </c>
      <c r="AT75" s="10" t="e">
        <f t="array" ref="AT75">INDEX(Resultado!$1:$319,MATCH($B75,Resultado!$N:$N,0),MATCH(AT$1,Resultado!#REF!,0))</f>
        <v>#REF!</v>
      </c>
      <c r="AU75" s="10" t="e">
        <f t="array" ref="AU75">INDEX(Resultado!$1:$319,MATCH($B75,Resultado!$N:$N,0),MATCH(AU$1,Resultado!#REF!,0))</f>
        <v>#REF!</v>
      </c>
      <c r="AV75" s="10" t="e">
        <f t="array" ref="AV75">INDEX(Resultado!$1:$319,MATCH($B75,Resultado!$N:$N,0),MATCH(AV$1,Resultado!#REF!,0))</f>
        <v>#REF!</v>
      </c>
      <c r="AW75" s="10" t="e">
        <f t="array" ref="AW75">INDEX(Resultado!$1:$319,MATCH($B75,Resultado!$N:$N,0),MATCH(AW$1,Resultado!#REF!,0))</f>
        <v>#REF!</v>
      </c>
      <c r="AX75" s="10" t="e">
        <f t="array" ref="AX75">INDEX(Resultado!$1:$319,MATCH($B75,Resultado!$N:$N,0),MATCH(AX$1,Resultado!#REF!,0))</f>
        <v>#REF!</v>
      </c>
      <c r="AY75" s="10" t="e">
        <f t="array" ref="AY75">INDEX(Resultado!$1:$319,MATCH($B75,Resultado!$N:$N,0),MATCH(AY$1,Resultado!#REF!,0))</f>
        <v>#REF!</v>
      </c>
      <c r="AZ75" s="10" t="e">
        <f t="array" ref="AZ75">INDEX(Resultado!$1:$319,MATCH($B75,Resultado!$N:$N,0),MATCH(AZ$1,Resultado!#REF!,0))</f>
        <v>#REF!</v>
      </c>
      <c r="BA75" s="10" t="e">
        <f t="array" ref="BA75">INDEX(Resultado!$1:$319,MATCH($B75,Resultado!$N:$N,0),MATCH(BA$1,Resultado!#REF!,0))</f>
        <v>#REF!</v>
      </c>
      <c r="BB75" s="10" t="e">
        <f t="array" ref="BB75">INDEX(Resultado!$1:$319,MATCH($B75,Resultado!$N:$N,0),MATCH(BB$1,Resultado!#REF!,0))</f>
        <v>#REF!</v>
      </c>
      <c r="BC75" s="10" t="e">
        <f t="array" ref="BC75">INDEX(Resultado!$1:$319,MATCH($B75,Resultado!$N:$N,0),MATCH(BC$1,Resultado!#REF!,0))</f>
        <v>#REF!</v>
      </c>
      <c r="BD75" s="10" t="e">
        <f t="array" ref="BD75">INDEX(Resultado!$1:$319,MATCH($B75,Resultado!$N:$N,0),MATCH(BD$1,Resultado!#REF!,0))</f>
        <v>#REF!</v>
      </c>
      <c r="BE75" s="10" t="e">
        <f t="array" ref="BE75">INDEX(Resultado!$1:$319,MATCH($B75,Resultado!$N:$N,0),MATCH(BE$1,Resultado!#REF!,0))</f>
        <v>#REF!</v>
      </c>
      <c r="BF75" s="10" t="e">
        <f t="array" ref="BF75">INDEX(Resultado!$1:$319,MATCH($B75,Resultado!$N:$N,0),MATCH(BF$1,Resultado!#REF!,0))</f>
        <v>#REF!</v>
      </c>
      <c r="BG75" s="10" t="e">
        <f t="array" ref="BG75">INDEX(Resultado!$1:$319,MATCH($B75,Resultado!$N:$N,0),MATCH(BG$1,Resultado!#REF!,0))</f>
        <v>#REF!</v>
      </c>
      <c r="BH75" s="10" t="e">
        <f t="array" ref="BH75">INDEX(Resultado!$1:$319,MATCH($B75,Resultado!$N:$N,0),MATCH(BH$1,Resultado!#REF!,0))</f>
        <v>#REF!</v>
      </c>
      <c r="BI75" s="10" t="e">
        <f t="array" ref="BI75">INDEX(Resultado!$1:$319,MATCH($B75,Resultado!$N:$N,0),MATCH(BI$1,Resultado!#REF!,0))</f>
        <v>#REF!</v>
      </c>
    </row>
    <row r="76" spans="1:61" ht="13" x14ac:dyDescent="0.15">
      <c r="A76" s="2">
        <v>43275026852</v>
      </c>
      <c r="B76" s="2" t="s">
        <v>774</v>
      </c>
      <c r="C76" s="2" t="s">
        <v>773</v>
      </c>
      <c r="D76" s="10" t="e">
        <f t="array" ref="D76">INDEX(Resultado!$1:$319,MATCH($B76,Resultado!$N:$N,0),MATCH(D$1,Resultado!#REF!,0))</f>
        <v>#REF!</v>
      </c>
      <c r="E76" s="2" t="s">
        <v>1837</v>
      </c>
      <c r="F76" s="10" t="e">
        <f t="array" ref="F76">INDEX(Resultado!$1:$319,MATCH($B76,Resultado!$N:$N,0),MATCH(F$1,Resultado!#REF!,0))</f>
        <v>#REF!</v>
      </c>
      <c r="G76" s="10" t="e">
        <f t="array" ref="G76">INDEX(Resultado!$1:$319,MATCH($B76,Resultado!$N:$N,0),MATCH(G$1,Resultado!#REF!,0))</f>
        <v>#REF!</v>
      </c>
      <c r="H76" s="10" t="e">
        <f t="array" ref="H76">INDEX(Resultado!$1:$319,MATCH($B76,Resultado!$N:$N,0),MATCH(H$1,Resultado!#REF!,0))</f>
        <v>#REF!</v>
      </c>
      <c r="I76" s="10" t="e">
        <f t="array" ref="I76">INDEX(Resultado!$1:$319,MATCH($B76,Resultado!$N:$N,0),MATCH(I$1,Resultado!#REF!,0))</f>
        <v>#REF!</v>
      </c>
      <c r="J76" s="10" t="e">
        <f t="array" ref="J76">INDEX(Resultado!$1:$319,MATCH($B76,Resultado!$N:$N,0),MATCH(J$1,Resultado!#REF!,0))</f>
        <v>#REF!</v>
      </c>
      <c r="K76" s="10" t="e">
        <f t="array" ref="K76">INDEX(Resultado!$1:$319,MATCH($B76,Resultado!$N:$N,0),MATCH(K$1,Resultado!#REF!,0))</f>
        <v>#REF!</v>
      </c>
      <c r="L76" s="10" t="e">
        <f t="array" ref="L76">INDEX(Resultado!$1:$319,MATCH($B76,Resultado!$N:$N,0),MATCH(L$1,Resultado!#REF!,0))</f>
        <v>#REF!</v>
      </c>
      <c r="M76" s="10" t="e">
        <f t="array" ref="M76">INDEX(Resultado!$1:$319,MATCH($B76,Resultado!$N:$N,0),MATCH(M$1,Resultado!#REF!,0))</f>
        <v>#REF!</v>
      </c>
      <c r="N76" s="10" t="e">
        <f t="array" ref="N76">INDEX(Resultado!$1:$319,MATCH($B76,Resultado!$N:$N,0),MATCH(N$1,Resultado!#REF!,0))</f>
        <v>#REF!</v>
      </c>
      <c r="O76" s="10" t="e">
        <f t="array" ref="O76">INDEX(Resultado!$1:$319,MATCH($B76,Resultado!$N:$N,0),MATCH(O$1,Resultado!#REF!,0))</f>
        <v>#REF!</v>
      </c>
      <c r="P76" s="10" t="e">
        <f t="array" ref="P76">INDEX(Resultado!$1:$319,MATCH($B76,Resultado!$N:$N,0),MATCH(P$1,Resultado!#REF!,0))</f>
        <v>#REF!</v>
      </c>
      <c r="Q76" s="10" t="e">
        <f t="array" ref="Q76">INDEX(Resultado!$1:$319,MATCH($B76,Resultado!$N:$N,0),MATCH(Q$1,Resultado!#REF!,0))</f>
        <v>#REF!</v>
      </c>
      <c r="R76" s="10" t="e">
        <f t="array" ref="R76">INDEX(Resultado!$1:$319,MATCH($B76,Resultado!$N:$N,0),MATCH(R$1,Resultado!#REF!,0))</f>
        <v>#REF!</v>
      </c>
      <c r="S76" s="10" t="e">
        <f t="array" ref="S76">INDEX(Resultado!$1:$319,MATCH($B76,Resultado!$N:$N,0),MATCH(S$1,Resultado!#REF!,0))</f>
        <v>#REF!</v>
      </c>
      <c r="T76" s="10" t="e">
        <f t="array" ref="T76">INDEX(Resultado!$1:$319,MATCH($B76,Resultado!$N:$N,0),MATCH(T$1,Resultado!#REF!,0))</f>
        <v>#REF!</v>
      </c>
      <c r="U76" s="10" t="e">
        <f t="array" ref="U76">INDEX(Resultado!$1:$319,MATCH($B76,Resultado!$N:$N,0),MATCH(U$1,Resultado!#REF!,0))</f>
        <v>#REF!</v>
      </c>
      <c r="V76" s="10" t="e">
        <f t="array" ref="V76">INDEX(Resultado!$1:$319,MATCH($B76,Resultado!$N:$N,0),MATCH(V$1,Resultado!#REF!,0))</f>
        <v>#REF!</v>
      </c>
      <c r="W76" s="10" t="e">
        <f t="array" ref="W76">INDEX(Resultado!$1:$319,MATCH($B76,Resultado!$N:$N,0),MATCH(W$1,Resultado!#REF!,0))</f>
        <v>#REF!</v>
      </c>
      <c r="X76" s="10" t="e">
        <f t="array" ref="X76">INDEX(Resultado!$1:$319,MATCH($B76,Resultado!$N:$N,0),MATCH(X$1,Resultado!#REF!,0))</f>
        <v>#REF!</v>
      </c>
      <c r="Y76" s="10" t="e">
        <f t="array" ref="Y76">INDEX(Resultado!$1:$319,MATCH($B76,Resultado!$N:$N,0),MATCH(Y$1,Resultado!#REF!,0))</f>
        <v>#REF!</v>
      </c>
      <c r="Z76" s="10" t="e">
        <f t="array" ref="Z76">INDEX(Resultado!$1:$319,MATCH($B76,Resultado!$N:$N,0),MATCH(Z$1,Resultado!#REF!,0))</f>
        <v>#REF!</v>
      </c>
      <c r="AA76" s="10" t="e">
        <f t="array" ref="AA76">INDEX(Resultado!$1:$319,MATCH($B76,Resultado!$N:$N,0),MATCH(AA$1,Resultado!#REF!,0))</f>
        <v>#REF!</v>
      </c>
      <c r="AB76" s="2">
        <v>0</v>
      </c>
      <c r="AC76" s="2">
        <v>2</v>
      </c>
      <c r="AD76" s="10" t="e">
        <f t="array" ref="AD76">INDEX(Resultado!$1:$319,MATCH($B76,Resultado!$N:$N,0),MATCH(AD$1,Resultado!#REF!,0))</f>
        <v>#REF!</v>
      </c>
      <c r="AE76" s="10" t="e">
        <f t="array" ref="AE76">INDEX(Resultado!$1:$319,MATCH($B76,Resultado!$N:$N,0),MATCH(AE$1,Resultado!#REF!,0))</f>
        <v>#REF!</v>
      </c>
      <c r="AF76" s="10" t="e">
        <f t="array" ref="AF76">INDEX(Resultado!$1:$319,MATCH($B76,Resultado!$N:$N,0),MATCH(AF$1,Resultado!#REF!,0))</f>
        <v>#REF!</v>
      </c>
      <c r="AG76" s="10" t="e">
        <f t="array" ref="AG76">INDEX(Resultado!$1:$319,MATCH($B76,Resultado!$N:$N,0),MATCH(AG$1,Resultado!#REF!,0))</f>
        <v>#REF!</v>
      </c>
      <c r="AH76" s="10" t="e">
        <f t="array" ref="AH76">INDEX(Resultado!$1:$319,MATCH($B76,Resultado!$N:$N,0),MATCH(AH$1,Resultado!#REF!,0))</f>
        <v>#REF!</v>
      </c>
      <c r="AI76" s="10" t="e">
        <f t="array" ref="AI76">INDEX(Resultado!$1:$319,MATCH($B76,Resultado!$N:$N,0),MATCH(AI$1,Resultado!#REF!,0))</f>
        <v>#REF!</v>
      </c>
      <c r="AJ76" s="10" t="e">
        <f t="array" ref="AJ76">INDEX(Resultado!$1:$319,MATCH($B76,Resultado!$N:$N,0),MATCH(AJ$1,Resultado!#REF!,0))</f>
        <v>#REF!</v>
      </c>
      <c r="AK76" s="10" t="e">
        <f t="array" ref="AK76">INDEX(Resultado!$1:$319,MATCH($B76,Resultado!$N:$N,0),MATCH(AK$1,Resultado!#REF!,0))</f>
        <v>#REF!</v>
      </c>
      <c r="AL76" s="2">
        <v>0</v>
      </c>
      <c r="AM76" s="2">
        <v>2</v>
      </c>
      <c r="AN76" s="10" t="e">
        <f t="array" ref="AN76">INDEX(Resultado!$1:$319,MATCH($B76,Resultado!$N:$N,0),MATCH(AN$1,Resultado!#REF!,0))</f>
        <v>#REF!</v>
      </c>
      <c r="AO76" s="10" t="e">
        <f t="array" ref="AO76">INDEX(Resultado!$1:$319,MATCH($B76,Resultado!$N:$N,0),MATCH(AO$1,Resultado!#REF!,0))</f>
        <v>#REF!</v>
      </c>
      <c r="AP76" s="10" t="e">
        <f t="array" ref="AP76">INDEX(Resultado!$1:$319,MATCH($B76,Resultado!$N:$N,0),MATCH(AP$1,Resultado!#REF!,0))</f>
        <v>#REF!</v>
      </c>
      <c r="AQ76" s="10" t="e">
        <f t="array" ref="AQ76">INDEX(Resultado!$1:$319,MATCH($B76,Resultado!$N:$N,0),MATCH(AQ$1,Resultado!#REF!,0))</f>
        <v>#REF!</v>
      </c>
      <c r="AR76" s="10" t="e">
        <f t="array" ref="AR76">INDEX(Resultado!$1:$319,MATCH($B76,Resultado!$N:$N,0),MATCH(AR$1,Resultado!#REF!,0))</f>
        <v>#REF!</v>
      </c>
      <c r="AS76" s="2">
        <v>2</v>
      </c>
      <c r="AT76" s="10" t="e">
        <f t="array" ref="AT76">INDEX(Resultado!$1:$319,MATCH($B76,Resultado!$N:$N,0),MATCH(AT$1,Resultado!#REF!,0))</f>
        <v>#REF!</v>
      </c>
      <c r="AU76" s="10" t="e">
        <f t="array" ref="AU76">INDEX(Resultado!$1:$319,MATCH($B76,Resultado!$N:$N,0),MATCH(AU$1,Resultado!#REF!,0))</f>
        <v>#REF!</v>
      </c>
      <c r="AV76" s="10" t="e">
        <f t="array" ref="AV76">INDEX(Resultado!$1:$319,MATCH($B76,Resultado!$N:$N,0),MATCH(AV$1,Resultado!#REF!,0))</f>
        <v>#REF!</v>
      </c>
      <c r="AW76" s="10" t="e">
        <f t="array" ref="AW76">INDEX(Resultado!$1:$319,MATCH($B76,Resultado!$N:$N,0),MATCH(AW$1,Resultado!#REF!,0))</f>
        <v>#REF!</v>
      </c>
      <c r="AX76" s="10" t="e">
        <f t="array" ref="AX76">INDEX(Resultado!$1:$319,MATCH($B76,Resultado!$N:$N,0),MATCH(AX$1,Resultado!#REF!,0))</f>
        <v>#REF!</v>
      </c>
      <c r="AY76" s="10" t="e">
        <f t="array" ref="AY76">INDEX(Resultado!$1:$319,MATCH($B76,Resultado!$N:$N,0),MATCH(AY$1,Resultado!#REF!,0))</f>
        <v>#REF!</v>
      </c>
      <c r="AZ76" s="10" t="e">
        <f t="array" ref="AZ76">INDEX(Resultado!$1:$319,MATCH($B76,Resultado!$N:$N,0),MATCH(AZ$1,Resultado!#REF!,0))</f>
        <v>#REF!</v>
      </c>
      <c r="BA76" s="10" t="e">
        <f t="array" ref="BA76">INDEX(Resultado!$1:$319,MATCH($B76,Resultado!$N:$N,0),MATCH(BA$1,Resultado!#REF!,0))</f>
        <v>#REF!</v>
      </c>
      <c r="BB76" s="10" t="e">
        <f t="array" ref="BB76">INDEX(Resultado!$1:$319,MATCH($B76,Resultado!$N:$N,0),MATCH(BB$1,Resultado!#REF!,0))</f>
        <v>#REF!</v>
      </c>
      <c r="BC76" s="10" t="e">
        <f t="array" ref="BC76">INDEX(Resultado!$1:$319,MATCH($B76,Resultado!$N:$N,0),MATCH(BC$1,Resultado!#REF!,0))</f>
        <v>#REF!</v>
      </c>
      <c r="BD76" s="10" t="e">
        <f t="array" ref="BD76">INDEX(Resultado!$1:$319,MATCH($B76,Resultado!$N:$N,0),MATCH(BD$1,Resultado!#REF!,0))</f>
        <v>#REF!</v>
      </c>
      <c r="BE76" s="10" t="e">
        <f t="array" ref="BE76">INDEX(Resultado!$1:$319,MATCH($B76,Resultado!$N:$N,0),MATCH(BE$1,Resultado!#REF!,0))</f>
        <v>#REF!</v>
      </c>
      <c r="BF76" s="10" t="e">
        <f t="array" ref="BF76">INDEX(Resultado!$1:$319,MATCH($B76,Resultado!$N:$N,0),MATCH(BF$1,Resultado!#REF!,0))</f>
        <v>#REF!</v>
      </c>
      <c r="BG76" s="10" t="e">
        <f t="array" ref="BG76">INDEX(Resultado!$1:$319,MATCH($B76,Resultado!$N:$N,0),MATCH(BG$1,Resultado!#REF!,0))</f>
        <v>#REF!</v>
      </c>
      <c r="BH76" s="10" t="e">
        <f t="array" ref="BH76">INDEX(Resultado!$1:$319,MATCH($B76,Resultado!$N:$N,0),MATCH(BH$1,Resultado!#REF!,0))</f>
        <v>#REF!</v>
      </c>
      <c r="BI76" s="10" t="e">
        <f t="array" ref="BI76">INDEX(Resultado!$1:$319,MATCH($B76,Resultado!$N:$N,0),MATCH(BI$1,Resultado!#REF!,0))</f>
        <v>#REF!</v>
      </c>
    </row>
    <row r="77" spans="1:61" ht="13" x14ac:dyDescent="0.15">
      <c r="A77" s="2">
        <v>51933328894</v>
      </c>
      <c r="B77" s="2" t="s">
        <v>780</v>
      </c>
      <c r="C77" s="2" t="s">
        <v>779</v>
      </c>
      <c r="D77" s="10" t="e">
        <f t="array" ref="D77">INDEX(Resultado!$1:$319,MATCH($B77,Resultado!$N:$N,0),MATCH(D$1,Resultado!#REF!,0))</f>
        <v>#REF!</v>
      </c>
      <c r="E77" s="2" t="s">
        <v>1837</v>
      </c>
      <c r="F77" s="10" t="e">
        <f t="array" ref="F77">INDEX(Resultado!$1:$319,MATCH($B77,Resultado!$N:$N,0),MATCH(F$1,Resultado!#REF!,0))</f>
        <v>#REF!</v>
      </c>
      <c r="G77" s="10" t="e">
        <f t="array" ref="G77">INDEX(Resultado!$1:$319,MATCH($B77,Resultado!$N:$N,0),MATCH(G$1,Resultado!#REF!,0))</f>
        <v>#REF!</v>
      </c>
      <c r="H77" s="10" t="e">
        <f t="array" ref="H77">INDEX(Resultado!$1:$319,MATCH($B77,Resultado!$N:$N,0),MATCH(H$1,Resultado!#REF!,0))</f>
        <v>#REF!</v>
      </c>
      <c r="I77" s="10" t="e">
        <f t="array" ref="I77">INDEX(Resultado!$1:$319,MATCH($B77,Resultado!$N:$N,0),MATCH(I$1,Resultado!#REF!,0))</f>
        <v>#REF!</v>
      </c>
      <c r="J77" s="10" t="e">
        <f t="array" ref="J77">INDEX(Resultado!$1:$319,MATCH($B77,Resultado!$N:$N,0),MATCH(J$1,Resultado!#REF!,0))</f>
        <v>#REF!</v>
      </c>
      <c r="K77" s="10" t="e">
        <f t="array" ref="K77">INDEX(Resultado!$1:$319,MATCH($B77,Resultado!$N:$N,0),MATCH(K$1,Resultado!#REF!,0))</f>
        <v>#REF!</v>
      </c>
      <c r="L77" s="10" t="e">
        <f t="array" ref="L77">INDEX(Resultado!$1:$319,MATCH($B77,Resultado!$N:$N,0),MATCH(L$1,Resultado!#REF!,0))</f>
        <v>#REF!</v>
      </c>
      <c r="M77" s="10" t="e">
        <f t="array" ref="M77">INDEX(Resultado!$1:$319,MATCH($B77,Resultado!$N:$N,0),MATCH(M$1,Resultado!#REF!,0))</f>
        <v>#REF!</v>
      </c>
      <c r="N77" s="10" t="e">
        <f t="array" ref="N77">INDEX(Resultado!$1:$319,MATCH($B77,Resultado!$N:$N,0),MATCH(N$1,Resultado!#REF!,0))</f>
        <v>#REF!</v>
      </c>
      <c r="O77" s="10" t="e">
        <f t="array" ref="O77">INDEX(Resultado!$1:$319,MATCH($B77,Resultado!$N:$N,0),MATCH(O$1,Resultado!#REF!,0))</f>
        <v>#REF!</v>
      </c>
      <c r="P77" s="10" t="e">
        <f t="array" ref="P77">INDEX(Resultado!$1:$319,MATCH($B77,Resultado!$N:$N,0),MATCH(P$1,Resultado!#REF!,0))</f>
        <v>#REF!</v>
      </c>
      <c r="Q77" s="10" t="e">
        <f t="array" ref="Q77">INDEX(Resultado!$1:$319,MATCH($B77,Resultado!$N:$N,0),MATCH(Q$1,Resultado!#REF!,0))</f>
        <v>#REF!</v>
      </c>
      <c r="R77" s="10" t="e">
        <f t="array" ref="R77">INDEX(Resultado!$1:$319,MATCH($B77,Resultado!$N:$N,0),MATCH(R$1,Resultado!#REF!,0))</f>
        <v>#REF!</v>
      </c>
      <c r="S77" s="10" t="e">
        <f t="array" ref="S77">INDEX(Resultado!$1:$319,MATCH($B77,Resultado!$N:$N,0),MATCH(S$1,Resultado!#REF!,0))</f>
        <v>#REF!</v>
      </c>
      <c r="T77" s="10" t="e">
        <f t="array" ref="T77">INDEX(Resultado!$1:$319,MATCH($B77,Resultado!$N:$N,0),MATCH(T$1,Resultado!#REF!,0))</f>
        <v>#REF!</v>
      </c>
      <c r="U77" s="10" t="e">
        <f t="array" ref="U77">INDEX(Resultado!$1:$319,MATCH($B77,Resultado!$N:$N,0),MATCH(U$1,Resultado!#REF!,0))</f>
        <v>#REF!</v>
      </c>
      <c r="V77" s="10" t="e">
        <f t="array" ref="V77">INDEX(Resultado!$1:$319,MATCH($B77,Resultado!$N:$N,0),MATCH(V$1,Resultado!#REF!,0))</f>
        <v>#REF!</v>
      </c>
      <c r="W77" s="10" t="e">
        <f t="array" ref="W77">INDEX(Resultado!$1:$319,MATCH($B77,Resultado!$N:$N,0),MATCH(W$1,Resultado!#REF!,0))</f>
        <v>#REF!</v>
      </c>
      <c r="X77" s="10" t="e">
        <f t="array" ref="X77">INDEX(Resultado!$1:$319,MATCH($B77,Resultado!$N:$N,0),MATCH(X$1,Resultado!#REF!,0))</f>
        <v>#REF!</v>
      </c>
      <c r="Y77" s="10" t="e">
        <f t="array" ref="Y77">INDEX(Resultado!$1:$319,MATCH($B77,Resultado!$N:$N,0),MATCH(Y$1,Resultado!#REF!,0))</f>
        <v>#REF!</v>
      </c>
      <c r="Z77" s="10" t="e">
        <f t="array" ref="Z77">INDEX(Resultado!$1:$319,MATCH($B77,Resultado!$N:$N,0),MATCH(Z$1,Resultado!#REF!,0))</f>
        <v>#REF!</v>
      </c>
      <c r="AA77" s="10" t="e">
        <f t="array" ref="AA77">INDEX(Resultado!$1:$319,MATCH($B77,Resultado!$N:$N,0),MATCH(AA$1,Resultado!#REF!,0))</f>
        <v>#REF!</v>
      </c>
      <c r="AB77" s="2">
        <v>0</v>
      </c>
      <c r="AC77" s="2">
        <v>2</v>
      </c>
      <c r="AD77" s="10" t="e">
        <f t="array" ref="AD77">INDEX(Resultado!$1:$319,MATCH($B77,Resultado!$N:$N,0),MATCH(AD$1,Resultado!#REF!,0))</f>
        <v>#REF!</v>
      </c>
      <c r="AE77" s="10" t="e">
        <f t="array" ref="AE77">INDEX(Resultado!$1:$319,MATCH($B77,Resultado!$N:$N,0),MATCH(AE$1,Resultado!#REF!,0))</f>
        <v>#REF!</v>
      </c>
      <c r="AF77" s="10" t="e">
        <f t="array" ref="AF77">INDEX(Resultado!$1:$319,MATCH($B77,Resultado!$N:$N,0),MATCH(AF$1,Resultado!#REF!,0))</f>
        <v>#REF!</v>
      </c>
      <c r="AG77" s="10" t="e">
        <f t="array" ref="AG77">INDEX(Resultado!$1:$319,MATCH($B77,Resultado!$N:$N,0),MATCH(AG$1,Resultado!#REF!,0))</f>
        <v>#REF!</v>
      </c>
      <c r="AH77" s="10" t="e">
        <f t="array" ref="AH77">INDEX(Resultado!$1:$319,MATCH($B77,Resultado!$N:$N,0),MATCH(AH$1,Resultado!#REF!,0))</f>
        <v>#REF!</v>
      </c>
      <c r="AI77" s="10" t="e">
        <f t="array" ref="AI77">INDEX(Resultado!$1:$319,MATCH($B77,Resultado!$N:$N,0),MATCH(AI$1,Resultado!#REF!,0))</f>
        <v>#REF!</v>
      </c>
      <c r="AJ77" s="10" t="e">
        <f t="array" ref="AJ77">INDEX(Resultado!$1:$319,MATCH($B77,Resultado!$N:$N,0),MATCH(AJ$1,Resultado!#REF!,0))</f>
        <v>#REF!</v>
      </c>
      <c r="AK77" s="10" t="e">
        <f t="array" ref="AK77">INDEX(Resultado!$1:$319,MATCH($B77,Resultado!$N:$N,0),MATCH(AK$1,Resultado!#REF!,0))</f>
        <v>#REF!</v>
      </c>
      <c r="AL77" s="2">
        <v>0</v>
      </c>
      <c r="AM77" s="2">
        <v>2</v>
      </c>
      <c r="AN77" s="10" t="e">
        <f t="array" ref="AN77">INDEX(Resultado!$1:$319,MATCH($B77,Resultado!$N:$N,0),MATCH(AN$1,Resultado!#REF!,0))</f>
        <v>#REF!</v>
      </c>
      <c r="AO77" s="10" t="e">
        <f t="array" ref="AO77">INDEX(Resultado!$1:$319,MATCH($B77,Resultado!$N:$N,0),MATCH(AO$1,Resultado!#REF!,0))</f>
        <v>#REF!</v>
      </c>
      <c r="AP77" s="10" t="e">
        <f t="array" ref="AP77">INDEX(Resultado!$1:$319,MATCH($B77,Resultado!$N:$N,0),MATCH(AP$1,Resultado!#REF!,0))</f>
        <v>#REF!</v>
      </c>
      <c r="AQ77" s="10" t="e">
        <f t="array" ref="AQ77">INDEX(Resultado!$1:$319,MATCH($B77,Resultado!$N:$N,0),MATCH(AQ$1,Resultado!#REF!,0))</f>
        <v>#REF!</v>
      </c>
      <c r="AR77" s="10" t="e">
        <f t="array" ref="AR77">INDEX(Resultado!$1:$319,MATCH($B77,Resultado!$N:$N,0),MATCH(AR$1,Resultado!#REF!,0))</f>
        <v>#REF!</v>
      </c>
      <c r="AS77" s="2">
        <v>2</v>
      </c>
      <c r="AT77" s="10" t="e">
        <f t="array" ref="AT77">INDEX(Resultado!$1:$319,MATCH($B77,Resultado!$N:$N,0),MATCH(AT$1,Resultado!#REF!,0))</f>
        <v>#REF!</v>
      </c>
      <c r="AU77" s="10" t="e">
        <f t="array" ref="AU77">INDEX(Resultado!$1:$319,MATCH($B77,Resultado!$N:$N,0),MATCH(AU$1,Resultado!#REF!,0))</f>
        <v>#REF!</v>
      </c>
      <c r="AV77" s="10" t="e">
        <f t="array" ref="AV77">INDEX(Resultado!$1:$319,MATCH($B77,Resultado!$N:$N,0),MATCH(AV$1,Resultado!#REF!,0))</f>
        <v>#REF!</v>
      </c>
      <c r="AW77" s="10" t="e">
        <f t="array" ref="AW77">INDEX(Resultado!$1:$319,MATCH($B77,Resultado!$N:$N,0),MATCH(AW$1,Resultado!#REF!,0))</f>
        <v>#REF!</v>
      </c>
      <c r="AX77" s="10" t="e">
        <f t="array" ref="AX77">INDEX(Resultado!$1:$319,MATCH($B77,Resultado!$N:$N,0),MATCH(AX$1,Resultado!#REF!,0))</f>
        <v>#REF!</v>
      </c>
      <c r="AY77" s="10" t="e">
        <f t="array" ref="AY77">INDEX(Resultado!$1:$319,MATCH($B77,Resultado!$N:$N,0),MATCH(AY$1,Resultado!#REF!,0))</f>
        <v>#REF!</v>
      </c>
      <c r="AZ77" s="10" t="e">
        <f t="array" ref="AZ77">INDEX(Resultado!$1:$319,MATCH($B77,Resultado!$N:$N,0),MATCH(AZ$1,Resultado!#REF!,0))</f>
        <v>#REF!</v>
      </c>
      <c r="BA77" s="10" t="e">
        <f t="array" ref="BA77">INDEX(Resultado!$1:$319,MATCH($B77,Resultado!$N:$N,0),MATCH(BA$1,Resultado!#REF!,0))</f>
        <v>#REF!</v>
      </c>
      <c r="BB77" s="10" t="e">
        <f t="array" ref="BB77">INDEX(Resultado!$1:$319,MATCH($B77,Resultado!$N:$N,0),MATCH(BB$1,Resultado!#REF!,0))</f>
        <v>#REF!</v>
      </c>
      <c r="BC77" s="10" t="e">
        <f t="array" ref="BC77">INDEX(Resultado!$1:$319,MATCH($B77,Resultado!$N:$N,0),MATCH(BC$1,Resultado!#REF!,0))</f>
        <v>#REF!</v>
      </c>
      <c r="BD77" s="10" t="e">
        <f t="array" ref="BD77">INDEX(Resultado!$1:$319,MATCH($B77,Resultado!$N:$N,0),MATCH(BD$1,Resultado!#REF!,0))</f>
        <v>#REF!</v>
      </c>
      <c r="BE77" s="10" t="e">
        <f t="array" ref="BE77">INDEX(Resultado!$1:$319,MATCH($B77,Resultado!$N:$N,0),MATCH(BE$1,Resultado!#REF!,0))</f>
        <v>#REF!</v>
      </c>
      <c r="BF77" s="10" t="e">
        <f t="array" ref="BF77">INDEX(Resultado!$1:$319,MATCH($B77,Resultado!$N:$N,0),MATCH(BF$1,Resultado!#REF!,0))</f>
        <v>#REF!</v>
      </c>
      <c r="BG77" s="10" t="e">
        <f t="array" ref="BG77">INDEX(Resultado!$1:$319,MATCH($B77,Resultado!$N:$N,0),MATCH(BG$1,Resultado!#REF!,0))</f>
        <v>#REF!</v>
      </c>
      <c r="BH77" s="10" t="e">
        <f t="array" ref="BH77">INDEX(Resultado!$1:$319,MATCH($B77,Resultado!$N:$N,0),MATCH(BH$1,Resultado!#REF!,0))</f>
        <v>#REF!</v>
      </c>
      <c r="BI77" s="10" t="e">
        <f t="array" ref="BI77">INDEX(Resultado!$1:$319,MATCH($B77,Resultado!$N:$N,0),MATCH(BI$1,Resultado!#REF!,0))</f>
        <v>#REF!</v>
      </c>
    </row>
    <row r="78" spans="1:61" ht="13" x14ac:dyDescent="0.15">
      <c r="A78" s="2">
        <v>24457164895</v>
      </c>
      <c r="B78" s="2" t="s">
        <v>788</v>
      </c>
      <c r="C78" s="2" t="s">
        <v>787</v>
      </c>
      <c r="D78" s="10" t="e">
        <f t="array" ref="D78">INDEX(Resultado!$1:$319,MATCH($B78,Resultado!$N:$N,0),MATCH(D$1,Resultado!#REF!,0))</f>
        <v>#REF!</v>
      </c>
      <c r="E78" s="2" t="s">
        <v>1837</v>
      </c>
      <c r="F78" s="10" t="e">
        <f t="array" ref="F78">INDEX(Resultado!$1:$319,MATCH($B78,Resultado!$N:$N,0),MATCH(F$1,Resultado!#REF!,0))</f>
        <v>#REF!</v>
      </c>
      <c r="G78" s="10" t="e">
        <f t="array" ref="G78">INDEX(Resultado!$1:$319,MATCH($B78,Resultado!$N:$N,0),MATCH(G$1,Resultado!#REF!,0))</f>
        <v>#REF!</v>
      </c>
      <c r="H78" s="10" t="e">
        <f t="array" ref="H78">INDEX(Resultado!$1:$319,MATCH($B78,Resultado!$N:$N,0),MATCH(H$1,Resultado!#REF!,0))</f>
        <v>#REF!</v>
      </c>
      <c r="I78" s="10" t="e">
        <f t="array" ref="I78">INDEX(Resultado!$1:$319,MATCH($B78,Resultado!$N:$N,0),MATCH(I$1,Resultado!#REF!,0))</f>
        <v>#REF!</v>
      </c>
      <c r="J78" s="10" t="e">
        <f t="array" ref="J78">INDEX(Resultado!$1:$319,MATCH($B78,Resultado!$N:$N,0),MATCH(J$1,Resultado!#REF!,0))</f>
        <v>#REF!</v>
      </c>
      <c r="K78" s="10" t="e">
        <f t="array" ref="K78">INDEX(Resultado!$1:$319,MATCH($B78,Resultado!$N:$N,0),MATCH(K$1,Resultado!#REF!,0))</f>
        <v>#REF!</v>
      </c>
      <c r="L78" s="10" t="e">
        <f t="array" ref="L78">INDEX(Resultado!$1:$319,MATCH($B78,Resultado!$N:$N,0),MATCH(L$1,Resultado!#REF!,0))</f>
        <v>#REF!</v>
      </c>
      <c r="M78" s="10" t="e">
        <f t="array" ref="M78">INDEX(Resultado!$1:$319,MATCH($B78,Resultado!$N:$N,0),MATCH(M$1,Resultado!#REF!,0))</f>
        <v>#REF!</v>
      </c>
      <c r="N78" s="10" t="e">
        <f t="array" ref="N78">INDEX(Resultado!$1:$319,MATCH($B78,Resultado!$N:$N,0),MATCH(N$1,Resultado!#REF!,0))</f>
        <v>#REF!</v>
      </c>
      <c r="O78" s="10" t="e">
        <f t="array" ref="O78">INDEX(Resultado!$1:$319,MATCH($B78,Resultado!$N:$N,0),MATCH(O$1,Resultado!#REF!,0))</f>
        <v>#REF!</v>
      </c>
      <c r="P78" s="10" t="e">
        <f t="array" ref="P78">INDEX(Resultado!$1:$319,MATCH($B78,Resultado!$N:$N,0),MATCH(P$1,Resultado!#REF!,0))</f>
        <v>#REF!</v>
      </c>
      <c r="Q78" s="10" t="e">
        <f t="array" ref="Q78">INDEX(Resultado!$1:$319,MATCH($B78,Resultado!$N:$N,0),MATCH(Q$1,Resultado!#REF!,0))</f>
        <v>#REF!</v>
      </c>
      <c r="R78" s="10" t="e">
        <f t="array" ref="R78">INDEX(Resultado!$1:$319,MATCH($B78,Resultado!$N:$N,0),MATCH(R$1,Resultado!#REF!,0))</f>
        <v>#REF!</v>
      </c>
      <c r="S78" s="10" t="e">
        <f t="array" ref="S78">INDEX(Resultado!$1:$319,MATCH($B78,Resultado!$N:$N,0),MATCH(S$1,Resultado!#REF!,0))</f>
        <v>#REF!</v>
      </c>
      <c r="T78" s="10" t="e">
        <f t="array" ref="T78">INDEX(Resultado!$1:$319,MATCH($B78,Resultado!$N:$N,0),MATCH(T$1,Resultado!#REF!,0))</f>
        <v>#REF!</v>
      </c>
      <c r="U78" s="10" t="e">
        <f t="array" ref="U78">INDEX(Resultado!$1:$319,MATCH($B78,Resultado!$N:$N,0),MATCH(U$1,Resultado!#REF!,0))</f>
        <v>#REF!</v>
      </c>
      <c r="V78" s="10" t="e">
        <f t="array" ref="V78">INDEX(Resultado!$1:$319,MATCH($B78,Resultado!$N:$N,0),MATCH(V$1,Resultado!#REF!,0))</f>
        <v>#REF!</v>
      </c>
      <c r="W78" s="10" t="e">
        <f t="array" ref="W78">INDEX(Resultado!$1:$319,MATCH($B78,Resultado!$N:$N,0),MATCH(W$1,Resultado!#REF!,0))</f>
        <v>#REF!</v>
      </c>
      <c r="X78" s="10" t="e">
        <f t="array" ref="X78">INDEX(Resultado!$1:$319,MATCH($B78,Resultado!$N:$N,0),MATCH(X$1,Resultado!#REF!,0))</f>
        <v>#REF!</v>
      </c>
      <c r="Y78" s="10" t="e">
        <f t="array" ref="Y78">INDEX(Resultado!$1:$319,MATCH($B78,Resultado!$N:$N,0),MATCH(Y$1,Resultado!#REF!,0))</f>
        <v>#REF!</v>
      </c>
      <c r="Z78" s="10" t="e">
        <f t="array" ref="Z78">INDEX(Resultado!$1:$319,MATCH($B78,Resultado!$N:$N,0),MATCH(Z$1,Resultado!#REF!,0))</f>
        <v>#REF!</v>
      </c>
      <c r="AA78" s="10" t="e">
        <f t="array" ref="AA78">INDEX(Resultado!$1:$319,MATCH($B78,Resultado!$N:$N,0),MATCH(AA$1,Resultado!#REF!,0))</f>
        <v>#REF!</v>
      </c>
      <c r="AB78" s="2">
        <v>0</v>
      </c>
      <c r="AC78" s="2">
        <v>2</v>
      </c>
      <c r="AD78" s="10" t="e">
        <f t="array" ref="AD78">INDEX(Resultado!$1:$319,MATCH($B78,Resultado!$N:$N,0),MATCH(AD$1,Resultado!#REF!,0))</f>
        <v>#REF!</v>
      </c>
      <c r="AE78" s="10" t="e">
        <f t="array" ref="AE78">INDEX(Resultado!$1:$319,MATCH($B78,Resultado!$N:$N,0),MATCH(AE$1,Resultado!#REF!,0))</f>
        <v>#REF!</v>
      </c>
      <c r="AF78" s="10" t="e">
        <f t="array" ref="AF78">INDEX(Resultado!$1:$319,MATCH($B78,Resultado!$N:$N,0),MATCH(AF$1,Resultado!#REF!,0))</f>
        <v>#REF!</v>
      </c>
      <c r="AG78" s="10" t="e">
        <f t="array" ref="AG78">INDEX(Resultado!$1:$319,MATCH($B78,Resultado!$N:$N,0),MATCH(AG$1,Resultado!#REF!,0))</f>
        <v>#REF!</v>
      </c>
      <c r="AH78" s="10" t="e">
        <f t="array" ref="AH78">INDEX(Resultado!$1:$319,MATCH($B78,Resultado!$N:$N,0),MATCH(AH$1,Resultado!#REF!,0))</f>
        <v>#REF!</v>
      </c>
      <c r="AI78" s="10" t="e">
        <f t="array" ref="AI78">INDEX(Resultado!$1:$319,MATCH($B78,Resultado!$N:$N,0),MATCH(AI$1,Resultado!#REF!,0))</f>
        <v>#REF!</v>
      </c>
      <c r="AJ78" s="10" t="e">
        <f t="array" ref="AJ78">INDEX(Resultado!$1:$319,MATCH($B78,Resultado!$N:$N,0),MATCH(AJ$1,Resultado!#REF!,0))</f>
        <v>#REF!</v>
      </c>
      <c r="AK78" s="10" t="e">
        <f t="array" ref="AK78">INDEX(Resultado!$1:$319,MATCH($B78,Resultado!$N:$N,0),MATCH(AK$1,Resultado!#REF!,0))</f>
        <v>#REF!</v>
      </c>
      <c r="AL78" s="2">
        <v>0</v>
      </c>
      <c r="AM78" s="2">
        <v>2</v>
      </c>
      <c r="AN78" s="10" t="e">
        <f t="array" ref="AN78">INDEX(Resultado!$1:$319,MATCH($B78,Resultado!$N:$N,0),MATCH(AN$1,Resultado!#REF!,0))</f>
        <v>#REF!</v>
      </c>
      <c r="AO78" s="10" t="e">
        <f t="array" ref="AO78">INDEX(Resultado!$1:$319,MATCH($B78,Resultado!$N:$N,0),MATCH(AO$1,Resultado!#REF!,0))</f>
        <v>#REF!</v>
      </c>
      <c r="AP78" s="10" t="e">
        <f t="array" ref="AP78">INDEX(Resultado!$1:$319,MATCH($B78,Resultado!$N:$N,0),MATCH(AP$1,Resultado!#REF!,0))</f>
        <v>#REF!</v>
      </c>
      <c r="AQ78" s="10" t="e">
        <f t="array" ref="AQ78">INDEX(Resultado!$1:$319,MATCH($B78,Resultado!$N:$N,0),MATCH(AQ$1,Resultado!#REF!,0))</f>
        <v>#REF!</v>
      </c>
      <c r="AR78" s="10" t="e">
        <f t="array" ref="AR78">INDEX(Resultado!$1:$319,MATCH($B78,Resultado!$N:$N,0),MATCH(AR$1,Resultado!#REF!,0))</f>
        <v>#REF!</v>
      </c>
      <c r="AS78" s="2">
        <v>2</v>
      </c>
      <c r="AT78" s="10" t="e">
        <f t="array" ref="AT78">INDEX(Resultado!$1:$319,MATCH($B78,Resultado!$N:$N,0),MATCH(AT$1,Resultado!#REF!,0))</f>
        <v>#REF!</v>
      </c>
      <c r="AU78" s="10" t="e">
        <f t="array" ref="AU78">INDEX(Resultado!$1:$319,MATCH($B78,Resultado!$N:$N,0),MATCH(AU$1,Resultado!#REF!,0))</f>
        <v>#REF!</v>
      </c>
      <c r="AV78" s="10" t="e">
        <f t="array" ref="AV78">INDEX(Resultado!$1:$319,MATCH($B78,Resultado!$N:$N,0),MATCH(AV$1,Resultado!#REF!,0))</f>
        <v>#REF!</v>
      </c>
      <c r="AW78" s="10" t="e">
        <f t="array" ref="AW78">INDEX(Resultado!$1:$319,MATCH($B78,Resultado!$N:$N,0),MATCH(AW$1,Resultado!#REF!,0))</f>
        <v>#REF!</v>
      </c>
      <c r="AX78" s="10" t="e">
        <f t="array" ref="AX78">INDEX(Resultado!$1:$319,MATCH($B78,Resultado!$N:$N,0),MATCH(AX$1,Resultado!#REF!,0))</f>
        <v>#REF!</v>
      </c>
      <c r="AY78" s="10" t="e">
        <f t="array" ref="AY78">INDEX(Resultado!$1:$319,MATCH($B78,Resultado!$N:$N,0),MATCH(AY$1,Resultado!#REF!,0))</f>
        <v>#REF!</v>
      </c>
      <c r="AZ78" s="10" t="e">
        <f t="array" ref="AZ78">INDEX(Resultado!$1:$319,MATCH($B78,Resultado!$N:$N,0),MATCH(AZ$1,Resultado!#REF!,0))</f>
        <v>#REF!</v>
      </c>
      <c r="BA78" s="10" t="e">
        <f t="array" ref="BA78">INDEX(Resultado!$1:$319,MATCH($B78,Resultado!$N:$N,0),MATCH(BA$1,Resultado!#REF!,0))</f>
        <v>#REF!</v>
      </c>
      <c r="BB78" s="10" t="e">
        <f t="array" ref="BB78">INDEX(Resultado!$1:$319,MATCH($B78,Resultado!$N:$N,0),MATCH(BB$1,Resultado!#REF!,0))</f>
        <v>#REF!</v>
      </c>
      <c r="BC78" s="10" t="e">
        <f t="array" ref="BC78">INDEX(Resultado!$1:$319,MATCH($B78,Resultado!$N:$N,0),MATCH(BC$1,Resultado!#REF!,0))</f>
        <v>#REF!</v>
      </c>
      <c r="BD78" s="10" t="e">
        <f t="array" ref="BD78">INDEX(Resultado!$1:$319,MATCH($B78,Resultado!$N:$N,0),MATCH(BD$1,Resultado!#REF!,0))</f>
        <v>#REF!</v>
      </c>
      <c r="BE78" s="10" t="e">
        <f t="array" ref="BE78">INDEX(Resultado!$1:$319,MATCH($B78,Resultado!$N:$N,0),MATCH(BE$1,Resultado!#REF!,0))</f>
        <v>#REF!</v>
      </c>
      <c r="BF78" s="10" t="e">
        <f t="array" ref="BF78">INDEX(Resultado!$1:$319,MATCH($B78,Resultado!$N:$N,0),MATCH(BF$1,Resultado!#REF!,0))</f>
        <v>#REF!</v>
      </c>
      <c r="BG78" s="10" t="e">
        <f t="array" ref="BG78">INDEX(Resultado!$1:$319,MATCH($B78,Resultado!$N:$N,0),MATCH(BG$1,Resultado!#REF!,0))</f>
        <v>#REF!</v>
      </c>
      <c r="BH78" s="10" t="e">
        <f t="array" ref="BH78">INDEX(Resultado!$1:$319,MATCH($B78,Resultado!$N:$N,0),MATCH(BH$1,Resultado!#REF!,0))</f>
        <v>#REF!</v>
      </c>
      <c r="BI78" s="10" t="e">
        <f t="array" ref="BI78">INDEX(Resultado!$1:$319,MATCH($B78,Resultado!$N:$N,0),MATCH(BI$1,Resultado!#REF!,0))</f>
        <v>#REF!</v>
      </c>
    </row>
    <row r="79" spans="1:61" ht="13" x14ac:dyDescent="0.15">
      <c r="A79" s="2">
        <v>54805807873</v>
      </c>
      <c r="B79" s="2" t="s">
        <v>796</v>
      </c>
      <c r="C79" s="2" t="s">
        <v>795</v>
      </c>
      <c r="D79" s="10" t="e">
        <f t="array" ref="D79">INDEX(Resultado!$1:$319,MATCH($B79,Resultado!$N:$N,0),MATCH(D$1,Resultado!#REF!,0))</f>
        <v>#REF!</v>
      </c>
      <c r="E79" s="2" t="s">
        <v>1837</v>
      </c>
      <c r="F79" s="10" t="e">
        <f t="array" ref="F79">INDEX(Resultado!$1:$319,MATCH($B79,Resultado!$N:$N,0),MATCH(F$1,Resultado!#REF!,0))</f>
        <v>#REF!</v>
      </c>
      <c r="G79" s="10" t="e">
        <f t="array" ref="G79">INDEX(Resultado!$1:$319,MATCH($B79,Resultado!$N:$N,0),MATCH(G$1,Resultado!#REF!,0))</f>
        <v>#REF!</v>
      </c>
      <c r="H79" s="10" t="e">
        <f t="array" ref="H79">INDEX(Resultado!$1:$319,MATCH($B79,Resultado!$N:$N,0),MATCH(H$1,Resultado!#REF!,0))</f>
        <v>#REF!</v>
      </c>
      <c r="I79" s="10" t="e">
        <f t="array" ref="I79">INDEX(Resultado!$1:$319,MATCH($B79,Resultado!$N:$N,0),MATCH(I$1,Resultado!#REF!,0))</f>
        <v>#REF!</v>
      </c>
      <c r="J79" s="10" t="e">
        <f t="array" ref="J79">INDEX(Resultado!$1:$319,MATCH($B79,Resultado!$N:$N,0),MATCH(J$1,Resultado!#REF!,0))</f>
        <v>#REF!</v>
      </c>
      <c r="K79" s="10" t="e">
        <f t="array" ref="K79">INDEX(Resultado!$1:$319,MATCH($B79,Resultado!$N:$N,0),MATCH(K$1,Resultado!#REF!,0))</f>
        <v>#REF!</v>
      </c>
      <c r="L79" s="10" t="e">
        <f t="array" ref="L79">INDEX(Resultado!$1:$319,MATCH($B79,Resultado!$N:$N,0),MATCH(L$1,Resultado!#REF!,0))</f>
        <v>#REF!</v>
      </c>
      <c r="M79" s="10" t="e">
        <f t="array" ref="M79">INDEX(Resultado!$1:$319,MATCH($B79,Resultado!$N:$N,0),MATCH(M$1,Resultado!#REF!,0))</f>
        <v>#REF!</v>
      </c>
      <c r="N79" s="10" t="e">
        <f t="array" ref="N79">INDEX(Resultado!$1:$319,MATCH($B79,Resultado!$N:$N,0),MATCH(N$1,Resultado!#REF!,0))</f>
        <v>#REF!</v>
      </c>
      <c r="O79" s="10" t="e">
        <f t="array" ref="O79">INDEX(Resultado!$1:$319,MATCH($B79,Resultado!$N:$N,0),MATCH(O$1,Resultado!#REF!,0))</f>
        <v>#REF!</v>
      </c>
      <c r="P79" s="10" t="e">
        <f t="array" ref="P79">INDEX(Resultado!$1:$319,MATCH($B79,Resultado!$N:$N,0),MATCH(P$1,Resultado!#REF!,0))</f>
        <v>#REF!</v>
      </c>
      <c r="Q79" s="10" t="e">
        <f t="array" ref="Q79">INDEX(Resultado!$1:$319,MATCH($B79,Resultado!$N:$N,0),MATCH(Q$1,Resultado!#REF!,0))</f>
        <v>#REF!</v>
      </c>
      <c r="R79" s="10" t="e">
        <f t="array" ref="R79">INDEX(Resultado!$1:$319,MATCH($B79,Resultado!$N:$N,0),MATCH(R$1,Resultado!#REF!,0))</f>
        <v>#REF!</v>
      </c>
      <c r="S79" s="10" t="e">
        <f t="array" ref="S79">INDEX(Resultado!$1:$319,MATCH($B79,Resultado!$N:$N,0),MATCH(S$1,Resultado!#REF!,0))</f>
        <v>#REF!</v>
      </c>
      <c r="T79" s="10" t="e">
        <f t="array" ref="T79">INDEX(Resultado!$1:$319,MATCH($B79,Resultado!$N:$N,0),MATCH(T$1,Resultado!#REF!,0))</f>
        <v>#REF!</v>
      </c>
      <c r="U79" s="10" t="e">
        <f t="array" ref="U79">INDEX(Resultado!$1:$319,MATCH($B79,Resultado!$N:$N,0),MATCH(U$1,Resultado!#REF!,0))</f>
        <v>#REF!</v>
      </c>
      <c r="V79" s="10" t="e">
        <f t="array" ref="V79">INDEX(Resultado!$1:$319,MATCH($B79,Resultado!$N:$N,0),MATCH(V$1,Resultado!#REF!,0))</f>
        <v>#REF!</v>
      </c>
      <c r="W79" s="10" t="e">
        <f t="array" ref="W79">INDEX(Resultado!$1:$319,MATCH($B79,Resultado!$N:$N,0),MATCH(W$1,Resultado!#REF!,0))</f>
        <v>#REF!</v>
      </c>
      <c r="X79" s="10" t="e">
        <f t="array" ref="X79">INDEX(Resultado!$1:$319,MATCH($B79,Resultado!$N:$N,0),MATCH(X$1,Resultado!#REF!,0))</f>
        <v>#REF!</v>
      </c>
      <c r="Y79" s="10" t="e">
        <f t="array" ref="Y79">INDEX(Resultado!$1:$319,MATCH($B79,Resultado!$N:$N,0),MATCH(Y$1,Resultado!#REF!,0))</f>
        <v>#REF!</v>
      </c>
      <c r="Z79" s="10" t="e">
        <f t="array" ref="Z79">INDEX(Resultado!$1:$319,MATCH($B79,Resultado!$N:$N,0),MATCH(Z$1,Resultado!#REF!,0))</f>
        <v>#REF!</v>
      </c>
      <c r="AA79" s="10" t="e">
        <f t="array" ref="AA79">INDEX(Resultado!$1:$319,MATCH($B79,Resultado!$N:$N,0),MATCH(AA$1,Resultado!#REF!,0))</f>
        <v>#REF!</v>
      </c>
      <c r="AB79" s="2">
        <v>0</v>
      </c>
      <c r="AC79" s="2">
        <v>2</v>
      </c>
      <c r="AD79" s="10" t="e">
        <f t="array" ref="AD79">INDEX(Resultado!$1:$319,MATCH($B79,Resultado!$N:$N,0),MATCH(AD$1,Resultado!#REF!,0))</f>
        <v>#REF!</v>
      </c>
      <c r="AE79" s="10" t="e">
        <f t="array" ref="AE79">INDEX(Resultado!$1:$319,MATCH($B79,Resultado!$N:$N,0),MATCH(AE$1,Resultado!#REF!,0))</f>
        <v>#REF!</v>
      </c>
      <c r="AF79" s="10" t="e">
        <f t="array" ref="AF79">INDEX(Resultado!$1:$319,MATCH($B79,Resultado!$N:$N,0),MATCH(AF$1,Resultado!#REF!,0))</f>
        <v>#REF!</v>
      </c>
      <c r="AG79" s="10" t="e">
        <f t="array" ref="AG79">INDEX(Resultado!$1:$319,MATCH($B79,Resultado!$N:$N,0),MATCH(AG$1,Resultado!#REF!,0))</f>
        <v>#REF!</v>
      </c>
      <c r="AH79" s="10" t="e">
        <f t="array" ref="AH79">INDEX(Resultado!$1:$319,MATCH($B79,Resultado!$N:$N,0),MATCH(AH$1,Resultado!#REF!,0))</f>
        <v>#REF!</v>
      </c>
      <c r="AI79" s="10" t="e">
        <f t="array" ref="AI79">INDEX(Resultado!$1:$319,MATCH($B79,Resultado!$N:$N,0),MATCH(AI$1,Resultado!#REF!,0))</f>
        <v>#REF!</v>
      </c>
      <c r="AJ79" s="10" t="e">
        <f t="array" ref="AJ79">INDEX(Resultado!$1:$319,MATCH($B79,Resultado!$N:$N,0),MATCH(AJ$1,Resultado!#REF!,0))</f>
        <v>#REF!</v>
      </c>
      <c r="AK79" s="10" t="e">
        <f t="array" ref="AK79">INDEX(Resultado!$1:$319,MATCH($B79,Resultado!$N:$N,0),MATCH(AK$1,Resultado!#REF!,0))</f>
        <v>#REF!</v>
      </c>
      <c r="AL79" s="2">
        <v>0</v>
      </c>
      <c r="AM79" s="2">
        <v>2</v>
      </c>
      <c r="AN79" s="10" t="e">
        <f t="array" ref="AN79">INDEX(Resultado!$1:$319,MATCH($B79,Resultado!$N:$N,0),MATCH(AN$1,Resultado!#REF!,0))</f>
        <v>#REF!</v>
      </c>
      <c r="AO79" s="10" t="e">
        <f t="array" ref="AO79">INDEX(Resultado!$1:$319,MATCH($B79,Resultado!$N:$N,0),MATCH(AO$1,Resultado!#REF!,0))</f>
        <v>#REF!</v>
      </c>
      <c r="AP79" s="10" t="e">
        <f t="array" ref="AP79">INDEX(Resultado!$1:$319,MATCH($B79,Resultado!$N:$N,0),MATCH(AP$1,Resultado!#REF!,0))</f>
        <v>#REF!</v>
      </c>
      <c r="AQ79" s="10" t="e">
        <f t="array" ref="AQ79">INDEX(Resultado!$1:$319,MATCH($B79,Resultado!$N:$N,0),MATCH(AQ$1,Resultado!#REF!,0))</f>
        <v>#REF!</v>
      </c>
      <c r="AR79" s="10" t="e">
        <f t="array" ref="AR79">INDEX(Resultado!$1:$319,MATCH($B79,Resultado!$N:$N,0),MATCH(AR$1,Resultado!#REF!,0))</f>
        <v>#REF!</v>
      </c>
      <c r="AS79" s="2">
        <v>2</v>
      </c>
      <c r="AT79" s="10" t="e">
        <f t="array" ref="AT79">INDEX(Resultado!$1:$319,MATCH($B79,Resultado!$N:$N,0),MATCH(AT$1,Resultado!#REF!,0))</f>
        <v>#REF!</v>
      </c>
      <c r="AU79" s="10" t="e">
        <f t="array" ref="AU79">INDEX(Resultado!$1:$319,MATCH($B79,Resultado!$N:$N,0),MATCH(AU$1,Resultado!#REF!,0))</f>
        <v>#REF!</v>
      </c>
      <c r="AV79" s="10" t="e">
        <f t="array" ref="AV79">INDEX(Resultado!$1:$319,MATCH($B79,Resultado!$N:$N,0),MATCH(AV$1,Resultado!#REF!,0))</f>
        <v>#REF!</v>
      </c>
      <c r="AW79" s="10" t="e">
        <f t="array" ref="AW79">INDEX(Resultado!$1:$319,MATCH($B79,Resultado!$N:$N,0),MATCH(AW$1,Resultado!#REF!,0))</f>
        <v>#REF!</v>
      </c>
      <c r="AX79" s="10" t="e">
        <f t="array" ref="AX79">INDEX(Resultado!$1:$319,MATCH($B79,Resultado!$N:$N,0),MATCH(AX$1,Resultado!#REF!,0))</f>
        <v>#REF!</v>
      </c>
      <c r="AY79" s="10" t="e">
        <f t="array" ref="AY79">INDEX(Resultado!$1:$319,MATCH($B79,Resultado!$N:$N,0),MATCH(AY$1,Resultado!#REF!,0))</f>
        <v>#REF!</v>
      </c>
      <c r="AZ79" s="10" t="e">
        <f t="array" ref="AZ79">INDEX(Resultado!$1:$319,MATCH($B79,Resultado!$N:$N,0),MATCH(AZ$1,Resultado!#REF!,0))</f>
        <v>#REF!</v>
      </c>
      <c r="BA79" s="10" t="e">
        <f t="array" ref="BA79">INDEX(Resultado!$1:$319,MATCH($B79,Resultado!$N:$N,0),MATCH(BA$1,Resultado!#REF!,0))</f>
        <v>#REF!</v>
      </c>
      <c r="BB79" s="10" t="e">
        <f t="array" ref="BB79">INDEX(Resultado!$1:$319,MATCH($B79,Resultado!$N:$N,0),MATCH(BB$1,Resultado!#REF!,0))</f>
        <v>#REF!</v>
      </c>
      <c r="BC79" s="10" t="e">
        <f t="array" ref="BC79">INDEX(Resultado!$1:$319,MATCH($B79,Resultado!$N:$N,0),MATCH(BC$1,Resultado!#REF!,0))</f>
        <v>#REF!</v>
      </c>
      <c r="BD79" s="10" t="e">
        <f t="array" ref="BD79">INDEX(Resultado!$1:$319,MATCH($B79,Resultado!$N:$N,0),MATCH(BD$1,Resultado!#REF!,0))</f>
        <v>#REF!</v>
      </c>
      <c r="BE79" s="10" t="e">
        <f t="array" ref="BE79">INDEX(Resultado!$1:$319,MATCH($B79,Resultado!$N:$N,0),MATCH(BE$1,Resultado!#REF!,0))</f>
        <v>#REF!</v>
      </c>
      <c r="BF79" s="10" t="e">
        <f t="array" ref="BF79">INDEX(Resultado!$1:$319,MATCH($B79,Resultado!$N:$N,0),MATCH(BF$1,Resultado!#REF!,0))</f>
        <v>#REF!</v>
      </c>
      <c r="BG79" s="10" t="e">
        <f t="array" ref="BG79">INDEX(Resultado!$1:$319,MATCH($B79,Resultado!$N:$N,0),MATCH(BG$1,Resultado!#REF!,0))</f>
        <v>#REF!</v>
      </c>
      <c r="BH79" s="10" t="e">
        <f t="array" ref="BH79">INDEX(Resultado!$1:$319,MATCH($B79,Resultado!$N:$N,0),MATCH(BH$1,Resultado!#REF!,0))</f>
        <v>#REF!</v>
      </c>
      <c r="BI79" s="10" t="e">
        <f t="array" ref="BI79">INDEX(Resultado!$1:$319,MATCH($B79,Resultado!$N:$N,0),MATCH(BI$1,Resultado!#REF!,0))</f>
        <v>#REF!</v>
      </c>
    </row>
    <row r="80" spans="1:61" ht="13" x14ac:dyDescent="0.15">
      <c r="A80" s="2">
        <v>48914394832</v>
      </c>
      <c r="B80" s="2" t="s">
        <v>805</v>
      </c>
      <c r="C80" s="2" t="s">
        <v>804</v>
      </c>
      <c r="D80" s="10" t="e">
        <f t="array" ref="D80">INDEX(Resultado!$1:$319,MATCH($B80,Resultado!$N:$N,0),MATCH(D$1,Resultado!#REF!,0))</f>
        <v>#REF!</v>
      </c>
      <c r="E80" s="2" t="s">
        <v>1837</v>
      </c>
      <c r="F80" s="10" t="e">
        <f t="array" ref="F80">INDEX(Resultado!$1:$319,MATCH($B80,Resultado!$N:$N,0),MATCH(F$1,Resultado!#REF!,0))</f>
        <v>#REF!</v>
      </c>
      <c r="G80" s="10" t="e">
        <f t="array" ref="G80">INDEX(Resultado!$1:$319,MATCH($B80,Resultado!$N:$N,0),MATCH(G$1,Resultado!#REF!,0))</f>
        <v>#REF!</v>
      </c>
      <c r="H80" s="10" t="e">
        <f t="array" ref="H80">INDEX(Resultado!$1:$319,MATCH($B80,Resultado!$N:$N,0),MATCH(H$1,Resultado!#REF!,0))</f>
        <v>#REF!</v>
      </c>
      <c r="I80" s="10" t="e">
        <f t="array" ref="I80">INDEX(Resultado!$1:$319,MATCH($B80,Resultado!$N:$N,0),MATCH(I$1,Resultado!#REF!,0))</f>
        <v>#REF!</v>
      </c>
      <c r="J80" s="10" t="e">
        <f t="array" ref="J80">INDEX(Resultado!$1:$319,MATCH($B80,Resultado!$N:$N,0),MATCH(J$1,Resultado!#REF!,0))</f>
        <v>#REF!</v>
      </c>
      <c r="K80" s="10" t="e">
        <f t="array" ref="K80">INDEX(Resultado!$1:$319,MATCH($B80,Resultado!$N:$N,0),MATCH(K$1,Resultado!#REF!,0))</f>
        <v>#REF!</v>
      </c>
      <c r="L80" s="10" t="e">
        <f t="array" ref="L80">INDEX(Resultado!$1:$319,MATCH($B80,Resultado!$N:$N,0),MATCH(L$1,Resultado!#REF!,0))</f>
        <v>#REF!</v>
      </c>
      <c r="M80" s="10" t="e">
        <f t="array" ref="M80">INDEX(Resultado!$1:$319,MATCH($B80,Resultado!$N:$N,0),MATCH(M$1,Resultado!#REF!,0))</f>
        <v>#REF!</v>
      </c>
      <c r="N80" s="10" t="e">
        <f t="array" ref="N80">INDEX(Resultado!$1:$319,MATCH($B80,Resultado!$N:$N,0),MATCH(N$1,Resultado!#REF!,0))</f>
        <v>#REF!</v>
      </c>
      <c r="O80" s="10" t="e">
        <f t="array" ref="O80">INDEX(Resultado!$1:$319,MATCH($B80,Resultado!$N:$N,0),MATCH(O$1,Resultado!#REF!,0))</f>
        <v>#REF!</v>
      </c>
      <c r="P80" s="10" t="e">
        <f t="array" ref="P80">INDEX(Resultado!$1:$319,MATCH($B80,Resultado!$N:$N,0),MATCH(P$1,Resultado!#REF!,0))</f>
        <v>#REF!</v>
      </c>
      <c r="Q80" s="10" t="e">
        <f t="array" ref="Q80">INDEX(Resultado!$1:$319,MATCH($B80,Resultado!$N:$N,0),MATCH(Q$1,Resultado!#REF!,0))</f>
        <v>#REF!</v>
      </c>
      <c r="R80" s="10" t="e">
        <f t="array" ref="R80">INDEX(Resultado!$1:$319,MATCH($B80,Resultado!$N:$N,0),MATCH(R$1,Resultado!#REF!,0))</f>
        <v>#REF!</v>
      </c>
      <c r="S80" s="10" t="e">
        <f t="array" ref="S80">INDEX(Resultado!$1:$319,MATCH($B80,Resultado!$N:$N,0),MATCH(S$1,Resultado!#REF!,0))</f>
        <v>#REF!</v>
      </c>
      <c r="T80" s="10" t="e">
        <f t="array" ref="T80">INDEX(Resultado!$1:$319,MATCH($B80,Resultado!$N:$N,0),MATCH(T$1,Resultado!#REF!,0))</f>
        <v>#REF!</v>
      </c>
      <c r="U80" s="10" t="e">
        <f t="array" ref="U80">INDEX(Resultado!$1:$319,MATCH($B80,Resultado!$N:$N,0),MATCH(U$1,Resultado!#REF!,0))</f>
        <v>#REF!</v>
      </c>
      <c r="V80" s="10" t="e">
        <f t="array" ref="V80">INDEX(Resultado!$1:$319,MATCH($B80,Resultado!$N:$N,0),MATCH(V$1,Resultado!#REF!,0))</f>
        <v>#REF!</v>
      </c>
      <c r="W80" s="10" t="e">
        <f t="array" ref="W80">INDEX(Resultado!$1:$319,MATCH($B80,Resultado!$N:$N,0),MATCH(W$1,Resultado!#REF!,0))</f>
        <v>#REF!</v>
      </c>
      <c r="X80" s="10" t="e">
        <f t="array" ref="X80">INDEX(Resultado!$1:$319,MATCH($B80,Resultado!$N:$N,0),MATCH(X$1,Resultado!#REF!,0))</f>
        <v>#REF!</v>
      </c>
      <c r="Y80" s="10" t="e">
        <f t="array" ref="Y80">INDEX(Resultado!$1:$319,MATCH($B80,Resultado!$N:$N,0),MATCH(Y$1,Resultado!#REF!,0))</f>
        <v>#REF!</v>
      </c>
      <c r="Z80" s="10" t="e">
        <f t="array" ref="Z80">INDEX(Resultado!$1:$319,MATCH($B80,Resultado!$N:$N,0),MATCH(Z$1,Resultado!#REF!,0))</f>
        <v>#REF!</v>
      </c>
      <c r="AA80" s="10" t="e">
        <f t="array" ref="AA80">INDEX(Resultado!$1:$319,MATCH($B80,Resultado!$N:$N,0),MATCH(AA$1,Resultado!#REF!,0))</f>
        <v>#REF!</v>
      </c>
      <c r="AB80" s="2">
        <v>0</v>
      </c>
      <c r="AC80" s="2">
        <v>2</v>
      </c>
      <c r="AD80" s="10" t="e">
        <f t="array" ref="AD80">INDEX(Resultado!$1:$319,MATCH($B80,Resultado!$N:$N,0),MATCH(AD$1,Resultado!#REF!,0))</f>
        <v>#REF!</v>
      </c>
      <c r="AE80" s="10" t="e">
        <f t="array" ref="AE80">INDEX(Resultado!$1:$319,MATCH($B80,Resultado!$N:$N,0),MATCH(AE$1,Resultado!#REF!,0))</f>
        <v>#REF!</v>
      </c>
      <c r="AF80" s="10" t="e">
        <f t="array" ref="AF80">INDEX(Resultado!$1:$319,MATCH($B80,Resultado!$N:$N,0),MATCH(AF$1,Resultado!#REF!,0))</f>
        <v>#REF!</v>
      </c>
      <c r="AG80" s="10" t="e">
        <f t="array" ref="AG80">INDEX(Resultado!$1:$319,MATCH($B80,Resultado!$N:$N,0),MATCH(AG$1,Resultado!#REF!,0))</f>
        <v>#REF!</v>
      </c>
      <c r="AH80" s="10" t="e">
        <f t="array" ref="AH80">INDEX(Resultado!$1:$319,MATCH($B80,Resultado!$N:$N,0),MATCH(AH$1,Resultado!#REF!,0))</f>
        <v>#REF!</v>
      </c>
      <c r="AI80" s="10" t="e">
        <f t="array" ref="AI80">INDEX(Resultado!$1:$319,MATCH($B80,Resultado!$N:$N,0),MATCH(AI$1,Resultado!#REF!,0))</f>
        <v>#REF!</v>
      </c>
      <c r="AJ80" s="10" t="e">
        <f t="array" ref="AJ80">INDEX(Resultado!$1:$319,MATCH($B80,Resultado!$N:$N,0),MATCH(AJ$1,Resultado!#REF!,0))</f>
        <v>#REF!</v>
      </c>
      <c r="AK80" s="10" t="e">
        <f t="array" ref="AK80">INDEX(Resultado!$1:$319,MATCH($B80,Resultado!$N:$N,0),MATCH(AK$1,Resultado!#REF!,0))</f>
        <v>#REF!</v>
      </c>
      <c r="AL80" s="2">
        <v>0</v>
      </c>
      <c r="AM80" s="2">
        <v>2</v>
      </c>
      <c r="AN80" s="10" t="e">
        <f t="array" ref="AN80">INDEX(Resultado!$1:$319,MATCH($B80,Resultado!$N:$N,0),MATCH(AN$1,Resultado!#REF!,0))</f>
        <v>#REF!</v>
      </c>
      <c r="AO80" s="10" t="e">
        <f t="array" ref="AO80">INDEX(Resultado!$1:$319,MATCH($B80,Resultado!$N:$N,0),MATCH(AO$1,Resultado!#REF!,0))</f>
        <v>#REF!</v>
      </c>
      <c r="AP80" s="10" t="e">
        <f t="array" ref="AP80">INDEX(Resultado!$1:$319,MATCH($B80,Resultado!$N:$N,0),MATCH(AP$1,Resultado!#REF!,0))</f>
        <v>#REF!</v>
      </c>
      <c r="AQ80" s="10" t="e">
        <f t="array" ref="AQ80">INDEX(Resultado!$1:$319,MATCH($B80,Resultado!$N:$N,0),MATCH(AQ$1,Resultado!#REF!,0))</f>
        <v>#REF!</v>
      </c>
      <c r="AR80" s="10" t="e">
        <f t="array" ref="AR80">INDEX(Resultado!$1:$319,MATCH($B80,Resultado!$N:$N,0),MATCH(AR$1,Resultado!#REF!,0))</f>
        <v>#REF!</v>
      </c>
      <c r="AS80" s="2">
        <v>2</v>
      </c>
      <c r="AT80" s="10" t="e">
        <f t="array" ref="AT80">INDEX(Resultado!$1:$319,MATCH($B80,Resultado!$N:$N,0),MATCH(AT$1,Resultado!#REF!,0))</f>
        <v>#REF!</v>
      </c>
      <c r="AU80" s="10" t="e">
        <f t="array" ref="AU80">INDEX(Resultado!$1:$319,MATCH($B80,Resultado!$N:$N,0),MATCH(AU$1,Resultado!#REF!,0))</f>
        <v>#REF!</v>
      </c>
      <c r="AV80" s="10" t="e">
        <f t="array" ref="AV80">INDEX(Resultado!$1:$319,MATCH($B80,Resultado!$N:$N,0),MATCH(AV$1,Resultado!#REF!,0))</f>
        <v>#REF!</v>
      </c>
      <c r="AW80" s="10" t="e">
        <f t="array" ref="AW80">INDEX(Resultado!$1:$319,MATCH($B80,Resultado!$N:$N,0),MATCH(AW$1,Resultado!#REF!,0))</f>
        <v>#REF!</v>
      </c>
      <c r="AX80" s="10" t="e">
        <f t="array" ref="AX80">INDEX(Resultado!$1:$319,MATCH($B80,Resultado!$N:$N,0),MATCH(AX$1,Resultado!#REF!,0))</f>
        <v>#REF!</v>
      </c>
      <c r="AY80" s="10" t="e">
        <f t="array" ref="AY80">INDEX(Resultado!$1:$319,MATCH($B80,Resultado!$N:$N,0),MATCH(AY$1,Resultado!#REF!,0))</f>
        <v>#REF!</v>
      </c>
      <c r="AZ80" s="10" t="e">
        <f t="array" ref="AZ80">INDEX(Resultado!$1:$319,MATCH($B80,Resultado!$N:$N,0),MATCH(AZ$1,Resultado!#REF!,0))</f>
        <v>#REF!</v>
      </c>
      <c r="BA80" s="10" t="e">
        <f t="array" ref="BA80">INDEX(Resultado!$1:$319,MATCH($B80,Resultado!$N:$N,0),MATCH(BA$1,Resultado!#REF!,0))</f>
        <v>#REF!</v>
      </c>
      <c r="BB80" s="10" t="e">
        <f t="array" ref="BB80">INDEX(Resultado!$1:$319,MATCH($B80,Resultado!$N:$N,0),MATCH(BB$1,Resultado!#REF!,0))</f>
        <v>#REF!</v>
      </c>
      <c r="BC80" s="10" t="e">
        <f t="array" ref="BC80">INDEX(Resultado!$1:$319,MATCH($B80,Resultado!$N:$N,0),MATCH(BC$1,Resultado!#REF!,0))</f>
        <v>#REF!</v>
      </c>
      <c r="BD80" s="10" t="e">
        <f t="array" ref="BD80">INDEX(Resultado!$1:$319,MATCH($B80,Resultado!$N:$N,0),MATCH(BD$1,Resultado!#REF!,0))</f>
        <v>#REF!</v>
      </c>
      <c r="BE80" s="10" t="e">
        <f t="array" ref="BE80">INDEX(Resultado!$1:$319,MATCH($B80,Resultado!$N:$N,0),MATCH(BE$1,Resultado!#REF!,0))</f>
        <v>#REF!</v>
      </c>
      <c r="BF80" s="10" t="e">
        <f t="array" ref="BF80">INDEX(Resultado!$1:$319,MATCH($B80,Resultado!$N:$N,0),MATCH(BF$1,Resultado!#REF!,0))</f>
        <v>#REF!</v>
      </c>
      <c r="BG80" s="10" t="e">
        <f t="array" ref="BG80">INDEX(Resultado!$1:$319,MATCH($B80,Resultado!$N:$N,0),MATCH(BG$1,Resultado!#REF!,0))</f>
        <v>#REF!</v>
      </c>
      <c r="BH80" s="10" t="e">
        <f t="array" ref="BH80">INDEX(Resultado!$1:$319,MATCH($B80,Resultado!$N:$N,0),MATCH(BH$1,Resultado!#REF!,0))</f>
        <v>#REF!</v>
      </c>
      <c r="BI80" s="10" t="e">
        <f t="array" ref="BI80">INDEX(Resultado!$1:$319,MATCH($B80,Resultado!$N:$N,0),MATCH(BI$1,Resultado!#REF!,0))</f>
        <v>#REF!</v>
      </c>
    </row>
    <row r="81" spans="1:61" ht="13" x14ac:dyDescent="0.15">
      <c r="A81" s="2">
        <v>44169013808</v>
      </c>
      <c r="B81" s="2" t="s">
        <v>812</v>
      </c>
      <c r="C81" s="2" t="s">
        <v>811</v>
      </c>
      <c r="D81" s="10" t="e">
        <f t="array" ref="D81">INDEX(Resultado!$1:$319,MATCH($B81,Resultado!$N:$N,0),MATCH(D$1,Resultado!#REF!,0))</f>
        <v>#REF!</v>
      </c>
      <c r="E81" s="2" t="s">
        <v>1837</v>
      </c>
      <c r="F81" s="10" t="e">
        <f t="array" ref="F81">INDEX(Resultado!$1:$319,MATCH($B81,Resultado!$N:$N,0),MATCH(F$1,Resultado!#REF!,0))</f>
        <v>#REF!</v>
      </c>
      <c r="G81" s="10" t="e">
        <f t="array" ref="G81">INDEX(Resultado!$1:$319,MATCH($B81,Resultado!$N:$N,0),MATCH(G$1,Resultado!#REF!,0))</f>
        <v>#REF!</v>
      </c>
      <c r="H81" s="10" t="e">
        <f t="array" ref="H81">INDEX(Resultado!$1:$319,MATCH($B81,Resultado!$N:$N,0),MATCH(H$1,Resultado!#REF!,0))</f>
        <v>#REF!</v>
      </c>
      <c r="I81" s="10" t="e">
        <f t="array" ref="I81">INDEX(Resultado!$1:$319,MATCH($B81,Resultado!$N:$N,0),MATCH(I$1,Resultado!#REF!,0))</f>
        <v>#REF!</v>
      </c>
      <c r="J81" s="10" t="e">
        <f t="array" ref="J81">INDEX(Resultado!$1:$319,MATCH($B81,Resultado!$N:$N,0),MATCH(J$1,Resultado!#REF!,0))</f>
        <v>#REF!</v>
      </c>
      <c r="K81" s="10" t="e">
        <f t="array" ref="K81">INDEX(Resultado!$1:$319,MATCH($B81,Resultado!$N:$N,0),MATCH(K$1,Resultado!#REF!,0))</f>
        <v>#REF!</v>
      </c>
      <c r="L81" s="10" t="e">
        <f t="array" ref="L81">INDEX(Resultado!$1:$319,MATCH($B81,Resultado!$N:$N,0),MATCH(L$1,Resultado!#REF!,0))</f>
        <v>#REF!</v>
      </c>
      <c r="M81" s="10" t="e">
        <f t="array" ref="M81">INDEX(Resultado!$1:$319,MATCH($B81,Resultado!$N:$N,0),MATCH(M$1,Resultado!#REF!,0))</f>
        <v>#REF!</v>
      </c>
      <c r="N81" s="10" t="e">
        <f t="array" ref="N81">INDEX(Resultado!$1:$319,MATCH($B81,Resultado!$N:$N,0),MATCH(N$1,Resultado!#REF!,0))</f>
        <v>#REF!</v>
      </c>
      <c r="O81" s="10" t="e">
        <f t="array" ref="O81">INDEX(Resultado!$1:$319,MATCH($B81,Resultado!$N:$N,0),MATCH(O$1,Resultado!#REF!,0))</f>
        <v>#REF!</v>
      </c>
      <c r="P81" s="10" t="e">
        <f t="array" ref="P81">INDEX(Resultado!$1:$319,MATCH($B81,Resultado!$N:$N,0),MATCH(P$1,Resultado!#REF!,0))</f>
        <v>#REF!</v>
      </c>
      <c r="Q81" s="10" t="e">
        <f t="array" ref="Q81">INDEX(Resultado!$1:$319,MATCH($B81,Resultado!$N:$N,0),MATCH(Q$1,Resultado!#REF!,0))</f>
        <v>#REF!</v>
      </c>
      <c r="R81" s="10" t="e">
        <f t="array" ref="R81">INDEX(Resultado!$1:$319,MATCH($B81,Resultado!$N:$N,0),MATCH(R$1,Resultado!#REF!,0))</f>
        <v>#REF!</v>
      </c>
      <c r="S81" s="10" t="e">
        <f t="array" ref="S81">INDEX(Resultado!$1:$319,MATCH($B81,Resultado!$N:$N,0),MATCH(S$1,Resultado!#REF!,0))</f>
        <v>#REF!</v>
      </c>
      <c r="T81" s="10" t="e">
        <f t="array" ref="T81">INDEX(Resultado!$1:$319,MATCH($B81,Resultado!$N:$N,0),MATCH(T$1,Resultado!#REF!,0))</f>
        <v>#REF!</v>
      </c>
      <c r="U81" s="10" t="e">
        <f t="array" ref="U81">INDEX(Resultado!$1:$319,MATCH($B81,Resultado!$N:$N,0),MATCH(U$1,Resultado!#REF!,0))</f>
        <v>#REF!</v>
      </c>
      <c r="V81" s="10" t="e">
        <f t="array" ref="V81">INDEX(Resultado!$1:$319,MATCH($B81,Resultado!$N:$N,0),MATCH(V$1,Resultado!#REF!,0))</f>
        <v>#REF!</v>
      </c>
      <c r="W81" s="10" t="e">
        <f t="array" ref="W81">INDEX(Resultado!$1:$319,MATCH($B81,Resultado!$N:$N,0),MATCH(W$1,Resultado!#REF!,0))</f>
        <v>#REF!</v>
      </c>
      <c r="X81" s="10" t="e">
        <f t="array" ref="X81">INDEX(Resultado!$1:$319,MATCH($B81,Resultado!$N:$N,0),MATCH(X$1,Resultado!#REF!,0))</f>
        <v>#REF!</v>
      </c>
      <c r="Y81" s="10" t="e">
        <f t="array" ref="Y81">INDEX(Resultado!$1:$319,MATCH($B81,Resultado!$N:$N,0),MATCH(Y$1,Resultado!#REF!,0))</f>
        <v>#REF!</v>
      </c>
      <c r="Z81" s="10" t="e">
        <f t="array" ref="Z81">INDEX(Resultado!$1:$319,MATCH($B81,Resultado!$N:$N,0),MATCH(Z$1,Resultado!#REF!,0))</f>
        <v>#REF!</v>
      </c>
      <c r="AA81" s="10" t="e">
        <f t="array" ref="AA81">INDEX(Resultado!$1:$319,MATCH($B81,Resultado!$N:$N,0),MATCH(AA$1,Resultado!#REF!,0))</f>
        <v>#REF!</v>
      </c>
      <c r="AB81" s="2">
        <v>0</v>
      </c>
      <c r="AC81" s="2">
        <v>2</v>
      </c>
      <c r="AD81" s="10" t="e">
        <f t="array" ref="AD81">INDEX(Resultado!$1:$319,MATCH($B81,Resultado!$N:$N,0),MATCH(AD$1,Resultado!#REF!,0))</f>
        <v>#REF!</v>
      </c>
      <c r="AE81" s="10" t="e">
        <f t="array" ref="AE81">INDEX(Resultado!$1:$319,MATCH($B81,Resultado!$N:$N,0),MATCH(AE$1,Resultado!#REF!,0))</f>
        <v>#REF!</v>
      </c>
      <c r="AF81" s="10" t="e">
        <f t="array" ref="AF81">INDEX(Resultado!$1:$319,MATCH($B81,Resultado!$N:$N,0),MATCH(AF$1,Resultado!#REF!,0))</f>
        <v>#REF!</v>
      </c>
      <c r="AG81" s="10" t="e">
        <f t="array" ref="AG81">INDEX(Resultado!$1:$319,MATCH($B81,Resultado!$N:$N,0),MATCH(AG$1,Resultado!#REF!,0))</f>
        <v>#REF!</v>
      </c>
      <c r="AH81" s="10" t="e">
        <f t="array" ref="AH81">INDEX(Resultado!$1:$319,MATCH($B81,Resultado!$N:$N,0),MATCH(AH$1,Resultado!#REF!,0))</f>
        <v>#REF!</v>
      </c>
      <c r="AI81" s="10" t="e">
        <f t="array" ref="AI81">INDEX(Resultado!$1:$319,MATCH($B81,Resultado!$N:$N,0),MATCH(AI$1,Resultado!#REF!,0))</f>
        <v>#REF!</v>
      </c>
      <c r="AJ81" s="10" t="e">
        <f t="array" ref="AJ81">INDEX(Resultado!$1:$319,MATCH($B81,Resultado!$N:$N,0),MATCH(AJ$1,Resultado!#REF!,0))</f>
        <v>#REF!</v>
      </c>
      <c r="AK81" s="10" t="e">
        <f t="array" ref="AK81">INDEX(Resultado!$1:$319,MATCH($B81,Resultado!$N:$N,0),MATCH(AK$1,Resultado!#REF!,0))</f>
        <v>#REF!</v>
      </c>
      <c r="AL81" s="2">
        <v>0</v>
      </c>
      <c r="AM81" s="2">
        <v>2</v>
      </c>
      <c r="AN81" s="10" t="e">
        <f t="array" ref="AN81">INDEX(Resultado!$1:$319,MATCH($B81,Resultado!$N:$N,0),MATCH(AN$1,Resultado!#REF!,0))</f>
        <v>#REF!</v>
      </c>
      <c r="AO81" s="10" t="e">
        <f t="array" ref="AO81">INDEX(Resultado!$1:$319,MATCH($B81,Resultado!$N:$N,0),MATCH(AO$1,Resultado!#REF!,0))</f>
        <v>#REF!</v>
      </c>
      <c r="AP81" s="10" t="e">
        <f t="array" ref="AP81">INDEX(Resultado!$1:$319,MATCH($B81,Resultado!$N:$N,0),MATCH(AP$1,Resultado!#REF!,0))</f>
        <v>#REF!</v>
      </c>
      <c r="AQ81" s="10" t="e">
        <f t="array" ref="AQ81">INDEX(Resultado!$1:$319,MATCH($B81,Resultado!$N:$N,0),MATCH(AQ$1,Resultado!#REF!,0))</f>
        <v>#REF!</v>
      </c>
      <c r="AR81" s="10" t="e">
        <f t="array" ref="AR81">INDEX(Resultado!$1:$319,MATCH($B81,Resultado!$N:$N,0),MATCH(AR$1,Resultado!#REF!,0))</f>
        <v>#REF!</v>
      </c>
      <c r="AS81" s="2">
        <v>2</v>
      </c>
      <c r="AT81" s="10" t="e">
        <f t="array" ref="AT81">INDEX(Resultado!$1:$319,MATCH($B81,Resultado!$N:$N,0),MATCH(AT$1,Resultado!#REF!,0))</f>
        <v>#REF!</v>
      </c>
      <c r="AU81" s="10" t="e">
        <f t="array" ref="AU81">INDEX(Resultado!$1:$319,MATCH($B81,Resultado!$N:$N,0),MATCH(AU$1,Resultado!#REF!,0))</f>
        <v>#REF!</v>
      </c>
      <c r="AV81" s="10" t="e">
        <f t="array" ref="AV81">INDEX(Resultado!$1:$319,MATCH($B81,Resultado!$N:$N,0),MATCH(AV$1,Resultado!#REF!,0))</f>
        <v>#REF!</v>
      </c>
      <c r="AW81" s="10" t="e">
        <f t="array" ref="AW81">INDEX(Resultado!$1:$319,MATCH($B81,Resultado!$N:$N,0),MATCH(AW$1,Resultado!#REF!,0))</f>
        <v>#REF!</v>
      </c>
      <c r="AX81" s="10" t="e">
        <f t="array" ref="AX81">INDEX(Resultado!$1:$319,MATCH($B81,Resultado!$N:$N,0),MATCH(AX$1,Resultado!#REF!,0))</f>
        <v>#REF!</v>
      </c>
      <c r="AY81" s="10" t="e">
        <f t="array" ref="AY81">INDEX(Resultado!$1:$319,MATCH($B81,Resultado!$N:$N,0),MATCH(AY$1,Resultado!#REF!,0))</f>
        <v>#REF!</v>
      </c>
      <c r="AZ81" s="10" t="e">
        <f t="array" ref="AZ81">INDEX(Resultado!$1:$319,MATCH($B81,Resultado!$N:$N,0),MATCH(AZ$1,Resultado!#REF!,0))</f>
        <v>#REF!</v>
      </c>
      <c r="BA81" s="10" t="e">
        <f t="array" ref="BA81">INDEX(Resultado!$1:$319,MATCH($B81,Resultado!$N:$N,0),MATCH(BA$1,Resultado!#REF!,0))</f>
        <v>#REF!</v>
      </c>
      <c r="BB81" s="10" t="e">
        <f t="array" ref="BB81">INDEX(Resultado!$1:$319,MATCH($B81,Resultado!$N:$N,0),MATCH(BB$1,Resultado!#REF!,0))</f>
        <v>#REF!</v>
      </c>
      <c r="BC81" s="10" t="e">
        <f t="array" ref="BC81">INDEX(Resultado!$1:$319,MATCH($B81,Resultado!$N:$N,0),MATCH(BC$1,Resultado!#REF!,0))</f>
        <v>#REF!</v>
      </c>
      <c r="BD81" s="10" t="e">
        <f t="array" ref="BD81">INDEX(Resultado!$1:$319,MATCH($B81,Resultado!$N:$N,0),MATCH(BD$1,Resultado!#REF!,0))</f>
        <v>#REF!</v>
      </c>
      <c r="BE81" s="10" t="e">
        <f t="array" ref="BE81">INDEX(Resultado!$1:$319,MATCH($B81,Resultado!$N:$N,0),MATCH(BE$1,Resultado!#REF!,0))</f>
        <v>#REF!</v>
      </c>
      <c r="BF81" s="10" t="e">
        <f t="array" ref="BF81">INDEX(Resultado!$1:$319,MATCH($B81,Resultado!$N:$N,0),MATCH(BF$1,Resultado!#REF!,0))</f>
        <v>#REF!</v>
      </c>
      <c r="BG81" s="10" t="e">
        <f t="array" ref="BG81">INDEX(Resultado!$1:$319,MATCH($B81,Resultado!$N:$N,0),MATCH(BG$1,Resultado!#REF!,0))</f>
        <v>#REF!</v>
      </c>
      <c r="BH81" s="10" t="e">
        <f t="array" ref="BH81">INDEX(Resultado!$1:$319,MATCH($B81,Resultado!$N:$N,0),MATCH(BH$1,Resultado!#REF!,0))</f>
        <v>#REF!</v>
      </c>
      <c r="BI81" s="10" t="e">
        <f t="array" ref="BI81">INDEX(Resultado!$1:$319,MATCH($B81,Resultado!$N:$N,0),MATCH(BI$1,Resultado!#REF!,0))</f>
        <v>#REF!</v>
      </c>
    </row>
    <row r="82" spans="1:61" ht="13" x14ac:dyDescent="0.15">
      <c r="A82" s="2">
        <v>46135770802</v>
      </c>
      <c r="B82" s="2" t="s">
        <v>817</v>
      </c>
      <c r="C82" s="2" t="s">
        <v>816</v>
      </c>
      <c r="D82" s="10" t="e">
        <f t="array" ref="D82">INDEX(Resultado!$1:$319,MATCH($B82,Resultado!$N:$N,0),MATCH(D$1,Resultado!#REF!,0))</f>
        <v>#REF!</v>
      </c>
      <c r="E82" s="2" t="s">
        <v>1837</v>
      </c>
      <c r="F82" s="10" t="e">
        <f t="array" ref="F82">INDEX(Resultado!$1:$319,MATCH($B82,Resultado!$N:$N,0),MATCH(F$1,Resultado!#REF!,0))</f>
        <v>#REF!</v>
      </c>
      <c r="G82" s="10" t="e">
        <f t="array" ref="G82">INDEX(Resultado!$1:$319,MATCH($B82,Resultado!$N:$N,0),MATCH(G$1,Resultado!#REF!,0))</f>
        <v>#REF!</v>
      </c>
      <c r="H82" s="10" t="e">
        <f t="array" ref="H82">INDEX(Resultado!$1:$319,MATCH($B82,Resultado!$N:$N,0),MATCH(H$1,Resultado!#REF!,0))</f>
        <v>#REF!</v>
      </c>
      <c r="I82" s="10" t="e">
        <f t="array" ref="I82">INDEX(Resultado!$1:$319,MATCH($B82,Resultado!$N:$N,0),MATCH(I$1,Resultado!#REF!,0))</f>
        <v>#REF!</v>
      </c>
      <c r="J82" s="10" t="e">
        <f t="array" ref="J82">INDEX(Resultado!$1:$319,MATCH($B82,Resultado!$N:$N,0),MATCH(J$1,Resultado!#REF!,0))</f>
        <v>#REF!</v>
      </c>
      <c r="K82" s="10" t="e">
        <f t="array" ref="K82">INDEX(Resultado!$1:$319,MATCH($B82,Resultado!$N:$N,0),MATCH(K$1,Resultado!#REF!,0))</f>
        <v>#REF!</v>
      </c>
      <c r="L82" s="10" t="e">
        <f t="array" ref="L82">INDEX(Resultado!$1:$319,MATCH($B82,Resultado!$N:$N,0),MATCH(L$1,Resultado!#REF!,0))</f>
        <v>#REF!</v>
      </c>
      <c r="M82" s="10" t="e">
        <f t="array" ref="M82">INDEX(Resultado!$1:$319,MATCH($B82,Resultado!$N:$N,0),MATCH(M$1,Resultado!#REF!,0))</f>
        <v>#REF!</v>
      </c>
      <c r="N82" s="10" t="e">
        <f t="array" ref="N82">INDEX(Resultado!$1:$319,MATCH($B82,Resultado!$N:$N,0),MATCH(N$1,Resultado!#REF!,0))</f>
        <v>#REF!</v>
      </c>
      <c r="O82" s="10" t="e">
        <f t="array" ref="O82">INDEX(Resultado!$1:$319,MATCH($B82,Resultado!$N:$N,0),MATCH(O$1,Resultado!#REF!,0))</f>
        <v>#REF!</v>
      </c>
      <c r="P82" s="10" t="e">
        <f t="array" ref="P82">INDEX(Resultado!$1:$319,MATCH($B82,Resultado!$N:$N,0),MATCH(P$1,Resultado!#REF!,0))</f>
        <v>#REF!</v>
      </c>
      <c r="Q82" s="10" t="e">
        <f t="array" ref="Q82">INDEX(Resultado!$1:$319,MATCH($B82,Resultado!$N:$N,0),MATCH(Q$1,Resultado!#REF!,0))</f>
        <v>#REF!</v>
      </c>
      <c r="R82" s="10" t="e">
        <f t="array" ref="R82">INDEX(Resultado!$1:$319,MATCH($B82,Resultado!$N:$N,0),MATCH(R$1,Resultado!#REF!,0))</f>
        <v>#REF!</v>
      </c>
      <c r="S82" s="10" t="e">
        <f t="array" ref="S82">INDEX(Resultado!$1:$319,MATCH($B82,Resultado!$N:$N,0),MATCH(S$1,Resultado!#REF!,0))</f>
        <v>#REF!</v>
      </c>
      <c r="T82" s="10" t="e">
        <f t="array" ref="T82">INDEX(Resultado!$1:$319,MATCH($B82,Resultado!$N:$N,0),MATCH(T$1,Resultado!#REF!,0))</f>
        <v>#REF!</v>
      </c>
      <c r="U82" s="10" t="e">
        <f t="array" ref="U82">INDEX(Resultado!$1:$319,MATCH($B82,Resultado!$N:$N,0),MATCH(U$1,Resultado!#REF!,0))</f>
        <v>#REF!</v>
      </c>
      <c r="V82" s="10" t="e">
        <f t="array" ref="V82">INDEX(Resultado!$1:$319,MATCH($B82,Resultado!$N:$N,0),MATCH(V$1,Resultado!#REF!,0))</f>
        <v>#REF!</v>
      </c>
      <c r="W82" s="10" t="e">
        <f t="array" ref="W82">INDEX(Resultado!$1:$319,MATCH($B82,Resultado!$N:$N,0),MATCH(W$1,Resultado!#REF!,0))</f>
        <v>#REF!</v>
      </c>
      <c r="X82" s="10" t="e">
        <f t="array" ref="X82">INDEX(Resultado!$1:$319,MATCH($B82,Resultado!$N:$N,0),MATCH(X$1,Resultado!#REF!,0))</f>
        <v>#REF!</v>
      </c>
      <c r="Y82" s="10" t="e">
        <f t="array" ref="Y82">INDEX(Resultado!$1:$319,MATCH($B82,Resultado!$N:$N,0),MATCH(Y$1,Resultado!#REF!,0))</f>
        <v>#REF!</v>
      </c>
      <c r="Z82" s="10" t="e">
        <f t="array" ref="Z82">INDEX(Resultado!$1:$319,MATCH($B82,Resultado!$N:$N,0),MATCH(Z$1,Resultado!#REF!,0))</f>
        <v>#REF!</v>
      </c>
      <c r="AA82" s="10" t="e">
        <f t="array" ref="AA82">INDEX(Resultado!$1:$319,MATCH($B82,Resultado!$N:$N,0),MATCH(AA$1,Resultado!#REF!,0))</f>
        <v>#REF!</v>
      </c>
      <c r="AB82" s="2">
        <v>0</v>
      </c>
      <c r="AC82" s="2">
        <v>2</v>
      </c>
      <c r="AD82" s="10" t="e">
        <f t="array" ref="AD82">INDEX(Resultado!$1:$319,MATCH($B82,Resultado!$N:$N,0),MATCH(AD$1,Resultado!#REF!,0))</f>
        <v>#REF!</v>
      </c>
      <c r="AE82" s="10" t="e">
        <f t="array" ref="AE82">INDEX(Resultado!$1:$319,MATCH($B82,Resultado!$N:$N,0),MATCH(AE$1,Resultado!#REF!,0))</f>
        <v>#REF!</v>
      </c>
      <c r="AF82" s="10" t="e">
        <f t="array" ref="AF82">INDEX(Resultado!$1:$319,MATCH($B82,Resultado!$N:$N,0),MATCH(AF$1,Resultado!#REF!,0))</f>
        <v>#REF!</v>
      </c>
      <c r="AG82" s="10" t="e">
        <f t="array" ref="AG82">INDEX(Resultado!$1:$319,MATCH($B82,Resultado!$N:$N,0),MATCH(AG$1,Resultado!#REF!,0))</f>
        <v>#REF!</v>
      </c>
      <c r="AH82" s="10" t="e">
        <f t="array" ref="AH82">INDEX(Resultado!$1:$319,MATCH($B82,Resultado!$N:$N,0),MATCH(AH$1,Resultado!#REF!,0))</f>
        <v>#REF!</v>
      </c>
      <c r="AI82" s="10" t="e">
        <f t="array" ref="AI82">INDEX(Resultado!$1:$319,MATCH($B82,Resultado!$N:$N,0),MATCH(AI$1,Resultado!#REF!,0))</f>
        <v>#REF!</v>
      </c>
      <c r="AJ82" s="10" t="e">
        <f t="array" ref="AJ82">INDEX(Resultado!$1:$319,MATCH($B82,Resultado!$N:$N,0),MATCH(AJ$1,Resultado!#REF!,0))</f>
        <v>#REF!</v>
      </c>
      <c r="AK82" s="10" t="e">
        <f t="array" ref="AK82">INDEX(Resultado!$1:$319,MATCH($B82,Resultado!$N:$N,0),MATCH(AK$1,Resultado!#REF!,0))</f>
        <v>#REF!</v>
      </c>
      <c r="AL82" s="2">
        <v>0</v>
      </c>
      <c r="AM82" s="2">
        <v>2</v>
      </c>
      <c r="AN82" s="10" t="e">
        <f t="array" ref="AN82">INDEX(Resultado!$1:$319,MATCH($B82,Resultado!$N:$N,0),MATCH(AN$1,Resultado!#REF!,0))</f>
        <v>#REF!</v>
      </c>
      <c r="AO82" s="10" t="e">
        <f t="array" ref="AO82">INDEX(Resultado!$1:$319,MATCH($B82,Resultado!$N:$N,0),MATCH(AO$1,Resultado!#REF!,0))</f>
        <v>#REF!</v>
      </c>
      <c r="AP82" s="10" t="e">
        <f t="array" ref="AP82">INDEX(Resultado!$1:$319,MATCH($B82,Resultado!$N:$N,0),MATCH(AP$1,Resultado!#REF!,0))</f>
        <v>#REF!</v>
      </c>
      <c r="AQ82" s="10" t="e">
        <f t="array" ref="AQ82">INDEX(Resultado!$1:$319,MATCH($B82,Resultado!$N:$N,0),MATCH(AQ$1,Resultado!#REF!,0))</f>
        <v>#REF!</v>
      </c>
      <c r="AR82" s="10" t="e">
        <f t="array" ref="AR82">INDEX(Resultado!$1:$319,MATCH($B82,Resultado!$N:$N,0),MATCH(AR$1,Resultado!#REF!,0))</f>
        <v>#REF!</v>
      </c>
      <c r="AS82" s="2">
        <v>2</v>
      </c>
      <c r="AT82" s="10" t="e">
        <f t="array" ref="AT82">INDEX(Resultado!$1:$319,MATCH($B82,Resultado!$N:$N,0),MATCH(AT$1,Resultado!#REF!,0))</f>
        <v>#REF!</v>
      </c>
      <c r="AU82" s="10" t="e">
        <f t="array" ref="AU82">INDEX(Resultado!$1:$319,MATCH($B82,Resultado!$N:$N,0),MATCH(AU$1,Resultado!#REF!,0))</f>
        <v>#REF!</v>
      </c>
      <c r="AV82" s="10" t="e">
        <f t="array" ref="AV82">INDEX(Resultado!$1:$319,MATCH($B82,Resultado!$N:$N,0),MATCH(AV$1,Resultado!#REF!,0))</f>
        <v>#REF!</v>
      </c>
      <c r="AW82" s="10" t="e">
        <f t="array" ref="AW82">INDEX(Resultado!$1:$319,MATCH($B82,Resultado!$N:$N,0),MATCH(AW$1,Resultado!#REF!,0))</f>
        <v>#REF!</v>
      </c>
      <c r="AX82" s="10" t="e">
        <f t="array" ref="AX82">INDEX(Resultado!$1:$319,MATCH($B82,Resultado!$N:$N,0),MATCH(AX$1,Resultado!#REF!,0))</f>
        <v>#REF!</v>
      </c>
      <c r="AY82" s="10" t="e">
        <f t="array" ref="AY82">INDEX(Resultado!$1:$319,MATCH($B82,Resultado!$N:$N,0),MATCH(AY$1,Resultado!#REF!,0))</f>
        <v>#REF!</v>
      </c>
      <c r="AZ82" s="10" t="e">
        <f t="array" ref="AZ82">INDEX(Resultado!$1:$319,MATCH($B82,Resultado!$N:$N,0),MATCH(AZ$1,Resultado!#REF!,0))</f>
        <v>#REF!</v>
      </c>
      <c r="BA82" s="10" t="e">
        <f t="array" ref="BA82">INDEX(Resultado!$1:$319,MATCH($B82,Resultado!$N:$N,0),MATCH(BA$1,Resultado!#REF!,0))</f>
        <v>#REF!</v>
      </c>
      <c r="BB82" s="10" t="e">
        <f t="array" ref="BB82">INDEX(Resultado!$1:$319,MATCH($B82,Resultado!$N:$N,0),MATCH(BB$1,Resultado!#REF!,0))</f>
        <v>#REF!</v>
      </c>
      <c r="BC82" s="10" t="e">
        <f t="array" ref="BC82">INDEX(Resultado!$1:$319,MATCH($B82,Resultado!$N:$N,0),MATCH(BC$1,Resultado!#REF!,0))</f>
        <v>#REF!</v>
      </c>
      <c r="BD82" s="10" t="e">
        <f t="array" ref="BD82">INDEX(Resultado!$1:$319,MATCH($B82,Resultado!$N:$N,0),MATCH(BD$1,Resultado!#REF!,0))</f>
        <v>#REF!</v>
      </c>
      <c r="BE82" s="10" t="e">
        <f t="array" ref="BE82">INDEX(Resultado!$1:$319,MATCH($B82,Resultado!$N:$N,0),MATCH(BE$1,Resultado!#REF!,0))</f>
        <v>#REF!</v>
      </c>
      <c r="BF82" s="10" t="e">
        <f t="array" ref="BF82">INDEX(Resultado!$1:$319,MATCH($B82,Resultado!$N:$N,0),MATCH(BF$1,Resultado!#REF!,0))</f>
        <v>#REF!</v>
      </c>
      <c r="BG82" s="10" t="e">
        <f t="array" ref="BG82">INDEX(Resultado!$1:$319,MATCH($B82,Resultado!$N:$N,0),MATCH(BG$1,Resultado!#REF!,0))</f>
        <v>#REF!</v>
      </c>
      <c r="BH82" s="10" t="e">
        <f t="array" ref="BH82">INDEX(Resultado!$1:$319,MATCH($B82,Resultado!$N:$N,0),MATCH(BH$1,Resultado!#REF!,0))</f>
        <v>#REF!</v>
      </c>
      <c r="BI82" s="10" t="e">
        <f t="array" ref="BI82">INDEX(Resultado!$1:$319,MATCH($B82,Resultado!$N:$N,0),MATCH(BI$1,Resultado!#REF!,0))</f>
        <v>#REF!</v>
      </c>
    </row>
    <row r="83" spans="1:61" ht="13" x14ac:dyDescent="0.15">
      <c r="A83" s="14">
        <v>46240664804</v>
      </c>
      <c r="B83" s="14" t="s">
        <v>824</v>
      </c>
      <c r="C83" s="13" t="s">
        <v>823</v>
      </c>
      <c r="D83" s="10" t="e">
        <f t="array" ref="D83">INDEX(Resultado!$1:$319,MATCH($B83,Resultado!$N:$N,0),MATCH(D$1,Resultado!#REF!,0))</f>
        <v>#REF!</v>
      </c>
      <c r="E83" s="2" t="s">
        <v>1837</v>
      </c>
      <c r="F83" s="10" t="e">
        <f t="array" ref="F83">INDEX(Resultado!$1:$319,MATCH($B83,Resultado!$N:$N,0),MATCH(F$1,Resultado!#REF!,0))</f>
        <v>#REF!</v>
      </c>
      <c r="G83" s="10" t="e">
        <f t="array" ref="G83">INDEX(Resultado!$1:$319,MATCH($B83,Resultado!$N:$N,0),MATCH(G$1,Resultado!#REF!,0))</f>
        <v>#REF!</v>
      </c>
      <c r="H83" s="10" t="e">
        <f t="array" ref="H83">INDEX(Resultado!$1:$319,MATCH($B83,Resultado!$N:$N,0),MATCH(H$1,Resultado!#REF!,0))</f>
        <v>#REF!</v>
      </c>
      <c r="I83" s="10" t="e">
        <f t="array" ref="I83">INDEX(Resultado!$1:$319,MATCH($B83,Resultado!$N:$N,0),MATCH(I$1,Resultado!#REF!,0))</f>
        <v>#REF!</v>
      </c>
      <c r="J83" s="10" t="e">
        <f t="array" ref="J83">INDEX(Resultado!$1:$319,MATCH($B83,Resultado!$N:$N,0),MATCH(J$1,Resultado!#REF!,0))</f>
        <v>#REF!</v>
      </c>
      <c r="K83" s="10" t="e">
        <f t="array" ref="K83">INDEX(Resultado!$1:$319,MATCH($B83,Resultado!$N:$N,0),MATCH(K$1,Resultado!#REF!,0))</f>
        <v>#REF!</v>
      </c>
      <c r="L83" s="10" t="e">
        <f t="array" ref="L83">INDEX(Resultado!$1:$319,MATCH($B83,Resultado!$N:$N,0),MATCH(L$1,Resultado!#REF!,0))</f>
        <v>#REF!</v>
      </c>
      <c r="M83" s="10" t="e">
        <f t="array" ref="M83">INDEX(Resultado!$1:$319,MATCH($B83,Resultado!$N:$N,0),MATCH(M$1,Resultado!#REF!,0))</f>
        <v>#REF!</v>
      </c>
      <c r="N83" s="10" t="e">
        <f t="array" ref="N83">INDEX(Resultado!$1:$319,MATCH($B83,Resultado!$N:$N,0),MATCH(N$1,Resultado!#REF!,0))</f>
        <v>#REF!</v>
      </c>
      <c r="O83" s="10" t="e">
        <f t="array" ref="O83">INDEX(Resultado!$1:$319,MATCH($B83,Resultado!$N:$N,0),MATCH(O$1,Resultado!#REF!,0))</f>
        <v>#REF!</v>
      </c>
      <c r="P83" s="10" t="e">
        <f t="array" ref="P83">INDEX(Resultado!$1:$319,MATCH($B83,Resultado!$N:$N,0),MATCH(P$1,Resultado!#REF!,0))</f>
        <v>#REF!</v>
      </c>
      <c r="Q83" s="10" t="e">
        <f t="array" ref="Q83">INDEX(Resultado!$1:$319,MATCH($B83,Resultado!$N:$N,0),MATCH(Q$1,Resultado!#REF!,0))</f>
        <v>#REF!</v>
      </c>
      <c r="R83" s="10" t="e">
        <f t="array" ref="R83">INDEX(Resultado!$1:$319,MATCH($B83,Resultado!$N:$N,0),MATCH(R$1,Resultado!#REF!,0))</f>
        <v>#REF!</v>
      </c>
      <c r="S83" s="10" t="e">
        <f t="array" ref="S83">INDEX(Resultado!$1:$319,MATCH($B83,Resultado!$N:$N,0),MATCH(S$1,Resultado!#REF!,0))</f>
        <v>#REF!</v>
      </c>
      <c r="T83" s="10" t="e">
        <f t="array" ref="T83">INDEX(Resultado!$1:$319,MATCH($B83,Resultado!$N:$N,0),MATCH(T$1,Resultado!#REF!,0))</f>
        <v>#REF!</v>
      </c>
      <c r="U83" s="10" t="e">
        <f t="array" ref="U83">INDEX(Resultado!$1:$319,MATCH($B83,Resultado!$N:$N,0),MATCH(U$1,Resultado!#REF!,0))</f>
        <v>#REF!</v>
      </c>
      <c r="V83" s="10" t="e">
        <f t="array" ref="V83">INDEX(Resultado!$1:$319,MATCH($B83,Resultado!$N:$N,0),MATCH(V$1,Resultado!#REF!,0))</f>
        <v>#REF!</v>
      </c>
      <c r="W83" s="10" t="e">
        <f t="array" ref="W83">INDEX(Resultado!$1:$319,MATCH($B83,Resultado!$N:$N,0),MATCH(W$1,Resultado!#REF!,0))</f>
        <v>#REF!</v>
      </c>
      <c r="X83" s="10" t="e">
        <f t="array" ref="X83">INDEX(Resultado!$1:$319,MATCH($B83,Resultado!$N:$N,0),MATCH(X$1,Resultado!#REF!,0))</f>
        <v>#REF!</v>
      </c>
      <c r="Y83" s="10" t="e">
        <f t="array" ref="Y83">INDEX(Resultado!$1:$319,MATCH($B83,Resultado!$N:$N,0),MATCH(Y$1,Resultado!#REF!,0))</f>
        <v>#REF!</v>
      </c>
      <c r="Z83" s="10" t="e">
        <f t="array" ref="Z83">INDEX(Resultado!$1:$319,MATCH($B83,Resultado!$N:$N,0),MATCH(Z$1,Resultado!#REF!,0))</f>
        <v>#REF!</v>
      </c>
      <c r="AA83" s="10" t="e">
        <f t="array" ref="AA83">INDEX(Resultado!$1:$319,MATCH($B83,Resultado!$N:$N,0),MATCH(AA$1,Resultado!#REF!,0))</f>
        <v>#REF!</v>
      </c>
      <c r="AB83" s="2">
        <v>0</v>
      </c>
      <c r="AC83" s="2">
        <v>2</v>
      </c>
      <c r="AD83" s="10" t="e">
        <f t="array" ref="AD83">INDEX(Resultado!$1:$319,MATCH($B83,Resultado!$N:$N,0),MATCH(AD$1,Resultado!#REF!,0))</f>
        <v>#REF!</v>
      </c>
      <c r="AE83" s="10" t="e">
        <f t="array" ref="AE83">INDEX(Resultado!$1:$319,MATCH($B83,Resultado!$N:$N,0),MATCH(AE$1,Resultado!#REF!,0))</f>
        <v>#REF!</v>
      </c>
      <c r="AF83" s="10" t="e">
        <f t="array" ref="AF83">INDEX(Resultado!$1:$319,MATCH($B83,Resultado!$N:$N,0),MATCH(AF$1,Resultado!#REF!,0))</f>
        <v>#REF!</v>
      </c>
      <c r="AG83" s="10" t="e">
        <f t="array" ref="AG83">INDEX(Resultado!$1:$319,MATCH($B83,Resultado!$N:$N,0),MATCH(AG$1,Resultado!#REF!,0))</f>
        <v>#REF!</v>
      </c>
      <c r="AH83" s="10" t="e">
        <f t="array" ref="AH83">INDEX(Resultado!$1:$319,MATCH($B83,Resultado!$N:$N,0),MATCH(AH$1,Resultado!#REF!,0))</f>
        <v>#REF!</v>
      </c>
      <c r="AI83" s="10" t="e">
        <f t="array" ref="AI83">INDEX(Resultado!$1:$319,MATCH($B83,Resultado!$N:$N,0),MATCH(AI$1,Resultado!#REF!,0))</f>
        <v>#REF!</v>
      </c>
      <c r="AJ83" s="10" t="e">
        <f t="array" ref="AJ83">INDEX(Resultado!$1:$319,MATCH($B83,Resultado!$N:$N,0),MATCH(AJ$1,Resultado!#REF!,0))</f>
        <v>#REF!</v>
      </c>
      <c r="AK83" s="10" t="e">
        <f t="array" ref="AK83">INDEX(Resultado!$1:$319,MATCH($B83,Resultado!$N:$N,0),MATCH(AK$1,Resultado!#REF!,0))</f>
        <v>#REF!</v>
      </c>
      <c r="AL83" s="2">
        <v>0</v>
      </c>
      <c r="AM83" s="2">
        <v>2</v>
      </c>
      <c r="AN83" s="10" t="e">
        <f t="array" ref="AN83">INDEX(Resultado!$1:$319,MATCH($B83,Resultado!$N:$N,0),MATCH(AN$1,Resultado!#REF!,0))</f>
        <v>#REF!</v>
      </c>
      <c r="AO83" s="10" t="e">
        <f t="array" ref="AO83">INDEX(Resultado!$1:$319,MATCH($B83,Resultado!$N:$N,0),MATCH(AO$1,Resultado!#REF!,0))</f>
        <v>#REF!</v>
      </c>
      <c r="AP83" s="10" t="e">
        <f t="array" ref="AP83">INDEX(Resultado!$1:$319,MATCH($B83,Resultado!$N:$N,0),MATCH(AP$1,Resultado!#REF!,0))</f>
        <v>#REF!</v>
      </c>
      <c r="AQ83" s="10" t="e">
        <f t="array" ref="AQ83">INDEX(Resultado!$1:$319,MATCH($B83,Resultado!$N:$N,0),MATCH(AQ$1,Resultado!#REF!,0))</f>
        <v>#REF!</v>
      </c>
      <c r="AR83" s="10" t="e">
        <f t="array" ref="AR83">INDEX(Resultado!$1:$319,MATCH($B83,Resultado!$N:$N,0),MATCH(AR$1,Resultado!#REF!,0))</f>
        <v>#REF!</v>
      </c>
      <c r="AS83" s="2">
        <v>2</v>
      </c>
      <c r="AT83" s="10" t="e">
        <f t="array" ref="AT83">INDEX(Resultado!$1:$319,MATCH($B83,Resultado!$N:$N,0),MATCH(AT$1,Resultado!#REF!,0))</f>
        <v>#REF!</v>
      </c>
      <c r="AU83" s="10" t="e">
        <f t="array" ref="AU83">INDEX(Resultado!$1:$319,MATCH($B83,Resultado!$N:$N,0),MATCH(AU$1,Resultado!#REF!,0))</f>
        <v>#REF!</v>
      </c>
      <c r="AV83" s="10" t="e">
        <f t="array" ref="AV83">INDEX(Resultado!$1:$319,MATCH($B83,Resultado!$N:$N,0),MATCH(AV$1,Resultado!#REF!,0))</f>
        <v>#REF!</v>
      </c>
      <c r="AW83" s="10" t="e">
        <f t="array" ref="AW83">INDEX(Resultado!$1:$319,MATCH($B83,Resultado!$N:$N,0),MATCH(AW$1,Resultado!#REF!,0))</f>
        <v>#REF!</v>
      </c>
      <c r="AX83" s="10" t="e">
        <f t="array" ref="AX83">INDEX(Resultado!$1:$319,MATCH($B83,Resultado!$N:$N,0),MATCH(AX$1,Resultado!#REF!,0))</f>
        <v>#REF!</v>
      </c>
      <c r="AY83" s="10" t="e">
        <f t="array" ref="AY83">INDEX(Resultado!$1:$319,MATCH($B83,Resultado!$N:$N,0),MATCH(AY$1,Resultado!#REF!,0))</f>
        <v>#REF!</v>
      </c>
      <c r="AZ83" s="10" t="e">
        <f t="array" ref="AZ83">INDEX(Resultado!$1:$319,MATCH($B83,Resultado!$N:$N,0),MATCH(AZ$1,Resultado!#REF!,0))</f>
        <v>#REF!</v>
      </c>
      <c r="BA83" s="10" t="e">
        <f t="array" ref="BA83">INDEX(Resultado!$1:$319,MATCH($B83,Resultado!$N:$N,0),MATCH(BA$1,Resultado!#REF!,0))</f>
        <v>#REF!</v>
      </c>
      <c r="BB83" s="10" t="e">
        <f t="array" ref="BB83">INDEX(Resultado!$1:$319,MATCH($B83,Resultado!$N:$N,0),MATCH(BB$1,Resultado!#REF!,0))</f>
        <v>#REF!</v>
      </c>
      <c r="BC83" s="10" t="e">
        <f t="array" ref="BC83">INDEX(Resultado!$1:$319,MATCH($B83,Resultado!$N:$N,0),MATCH(BC$1,Resultado!#REF!,0))</f>
        <v>#REF!</v>
      </c>
      <c r="BD83" s="10" t="e">
        <f t="array" ref="BD83">INDEX(Resultado!$1:$319,MATCH($B83,Resultado!$N:$N,0),MATCH(BD$1,Resultado!#REF!,0))</f>
        <v>#REF!</v>
      </c>
      <c r="BE83" s="10" t="e">
        <f t="array" ref="BE83">INDEX(Resultado!$1:$319,MATCH($B83,Resultado!$N:$N,0),MATCH(BE$1,Resultado!#REF!,0))</f>
        <v>#REF!</v>
      </c>
      <c r="BF83" s="10" t="e">
        <f t="array" ref="BF83">INDEX(Resultado!$1:$319,MATCH($B83,Resultado!$N:$N,0),MATCH(BF$1,Resultado!#REF!,0))</f>
        <v>#REF!</v>
      </c>
      <c r="BG83" s="10" t="e">
        <f t="array" ref="BG83">INDEX(Resultado!$1:$319,MATCH($B83,Resultado!$N:$N,0),MATCH(BG$1,Resultado!#REF!,0))</f>
        <v>#REF!</v>
      </c>
      <c r="BH83" s="10" t="e">
        <f t="array" ref="BH83">INDEX(Resultado!$1:$319,MATCH($B83,Resultado!$N:$N,0),MATCH(BH$1,Resultado!#REF!,0))</f>
        <v>#REF!</v>
      </c>
      <c r="BI83" s="10" t="e">
        <f t="array" ref="BI83">INDEX(Resultado!$1:$319,MATCH($B83,Resultado!$N:$N,0),MATCH(BI$1,Resultado!#REF!,0))</f>
        <v>#REF!</v>
      </c>
    </row>
    <row r="84" spans="1:61" ht="13" x14ac:dyDescent="0.15">
      <c r="A84" s="2">
        <v>43453266803</v>
      </c>
      <c r="B84" s="2" t="s">
        <v>831</v>
      </c>
      <c r="C84" s="2" t="s">
        <v>830</v>
      </c>
      <c r="D84" s="10" t="e">
        <f t="array" ref="D84">INDEX(Resultado!$1:$319,MATCH($B84,Resultado!$N:$N,0),MATCH(D$1,Resultado!#REF!,0))</f>
        <v>#REF!</v>
      </c>
      <c r="E84" s="2" t="s">
        <v>1837</v>
      </c>
      <c r="F84" s="10" t="e">
        <f t="array" ref="F84">INDEX(Resultado!$1:$319,MATCH($B84,Resultado!$N:$N,0),MATCH(F$1,Resultado!#REF!,0))</f>
        <v>#REF!</v>
      </c>
      <c r="G84" s="10" t="e">
        <f t="array" ref="G84">INDEX(Resultado!$1:$319,MATCH($B84,Resultado!$N:$N,0),MATCH(G$1,Resultado!#REF!,0))</f>
        <v>#REF!</v>
      </c>
      <c r="H84" s="10" t="e">
        <f t="array" ref="H84">INDEX(Resultado!$1:$319,MATCH($B84,Resultado!$N:$N,0),MATCH(H$1,Resultado!#REF!,0))</f>
        <v>#REF!</v>
      </c>
      <c r="I84" s="10" t="e">
        <f t="array" ref="I84">INDEX(Resultado!$1:$319,MATCH($B84,Resultado!$N:$N,0),MATCH(I$1,Resultado!#REF!,0))</f>
        <v>#REF!</v>
      </c>
      <c r="J84" s="10" t="e">
        <f t="array" ref="J84">INDEX(Resultado!$1:$319,MATCH($B84,Resultado!$N:$N,0),MATCH(J$1,Resultado!#REF!,0))</f>
        <v>#REF!</v>
      </c>
      <c r="K84" s="10" t="e">
        <f t="array" ref="K84">INDEX(Resultado!$1:$319,MATCH($B84,Resultado!$N:$N,0),MATCH(K$1,Resultado!#REF!,0))</f>
        <v>#REF!</v>
      </c>
      <c r="L84" s="10" t="e">
        <f t="array" ref="L84">INDEX(Resultado!$1:$319,MATCH($B84,Resultado!$N:$N,0),MATCH(L$1,Resultado!#REF!,0))</f>
        <v>#REF!</v>
      </c>
      <c r="M84" s="10" t="e">
        <f t="array" ref="M84">INDEX(Resultado!$1:$319,MATCH($B84,Resultado!$N:$N,0),MATCH(M$1,Resultado!#REF!,0))</f>
        <v>#REF!</v>
      </c>
      <c r="N84" s="10" t="e">
        <f t="array" ref="N84">INDEX(Resultado!$1:$319,MATCH($B84,Resultado!$N:$N,0),MATCH(N$1,Resultado!#REF!,0))</f>
        <v>#REF!</v>
      </c>
      <c r="O84" s="10" t="e">
        <f t="array" ref="O84">INDEX(Resultado!$1:$319,MATCH($B84,Resultado!$N:$N,0),MATCH(O$1,Resultado!#REF!,0))</f>
        <v>#REF!</v>
      </c>
      <c r="P84" s="10" t="e">
        <f t="array" ref="P84">INDEX(Resultado!$1:$319,MATCH($B84,Resultado!$N:$N,0),MATCH(P$1,Resultado!#REF!,0))</f>
        <v>#REF!</v>
      </c>
      <c r="Q84" s="10" t="e">
        <f t="array" ref="Q84">INDEX(Resultado!$1:$319,MATCH($B84,Resultado!$N:$N,0),MATCH(Q$1,Resultado!#REF!,0))</f>
        <v>#REF!</v>
      </c>
      <c r="R84" s="10" t="e">
        <f t="array" ref="R84">INDEX(Resultado!$1:$319,MATCH($B84,Resultado!$N:$N,0),MATCH(R$1,Resultado!#REF!,0))</f>
        <v>#REF!</v>
      </c>
      <c r="S84" s="10" t="e">
        <f t="array" ref="S84">INDEX(Resultado!$1:$319,MATCH($B84,Resultado!$N:$N,0),MATCH(S$1,Resultado!#REF!,0))</f>
        <v>#REF!</v>
      </c>
      <c r="T84" s="10" t="e">
        <f t="array" ref="T84">INDEX(Resultado!$1:$319,MATCH($B84,Resultado!$N:$N,0),MATCH(T$1,Resultado!#REF!,0))</f>
        <v>#REF!</v>
      </c>
      <c r="U84" s="10" t="e">
        <f t="array" ref="U84">INDEX(Resultado!$1:$319,MATCH($B84,Resultado!$N:$N,0),MATCH(U$1,Resultado!#REF!,0))</f>
        <v>#REF!</v>
      </c>
      <c r="V84" s="10" t="e">
        <f t="array" ref="V84">INDEX(Resultado!$1:$319,MATCH($B84,Resultado!$N:$N,0),MATCH(V$1,Resultado!#REF!,0))</f>
        <v>#REF!</v>
      </c>
      <c r="W84" s="10" t="e">
        <f t="array" ref="W84">INDEX(Resultado!$1:$319,MATCH($B84,Resultado!$N:$N,0),MATCH(W$1,Resultado!#REF!,0))</f>
        <v>#REF!</v>
      </c>
      <c r="X84" s="10" t="e">
        <f t="array" ref="X84">INDEX(Resultado!$1:$319,MATCH($B84,Resultado!$N:$N,0),MATCH(X$1,Resultado!#REF!,0))</f>
        <v>#REF!</v>
      </c>
      <c r="Y84" s="10" t="e">
        <f t="array" ref="Y84">INDEX(Resultado!$1:$319,MATCH($B84,Resultado!$N:$N,0),MATCH(Y$1,Resultado!#REF!,0))</f>
        <v>#REF!</v>
      </c>
      <c r="Z84" s="10" t="e">
        <f t="array" ref="Z84">INDEX(Resultado!$1:$319,MATCH($B84,Resultado!$N:$N,0),MATCH(Z$1,Resultado!#REF!,0))</f>
        <v>#REF!</v>
      </c>
      <c r="AA84" s="10" t="e">
        <f t="array" ref="AA84">INDEX(Resultado!$1:$319,MATCH($B84,Resultado!$N:$N,0),MATCH(AA$1,Resultado!#REF!,0))</f>
        <v>#REF!</v>
      </c>
      <c r="AB84" s="2">
        <v>0</v>
      </c>
      <c r="AC84" s="2">
        <v>2</v>
      </c>
      <c r="AD84" s="10" t="e">
        <f t="array" ref="AD84">INDEX(Resultado!$1:$319,MATCH($B84,Resultado!$N:$N,0),MATCH(AD$1,Resultado!#REF!,0))</f>
        <v>#REF!</v>
      </c>
      <c r="AE84" s="10" t="e">
        <f t="array" ref="AE84">INDEX(Resultado!$1:$319,MATCH($B84,Resultado!$N:$N,0),MATCH(AE$1,Resultado!#REF!,0))</f>
        <v>#REF!</v>
      </c>
      <c r="AF84" s="10" t="e">
        <f t="array" ref="AF84">INDEX(Resultado!$1:$319,MATCH($B84,Resultado!$N:$N,0),MATCH(AF$1,Resultado!#REF!,0))</f>
        <v>#REF!</v>
      </c>
      <c r="AG84" s="10" t="e">
        <f t="array" ref="AG84">INDEX(Resultado!$1:$319,MATCH($B84,Resultado!$N:$N,0),MATCH(AG$1,Resultado!#REF!,0))</f>
        <v>#REF!</v>
      </c>
      <c r="AH84" s="10" t="e">
        <f t="array" ref="AH84">INDEX(Resultado!$1:$319,MATCH($B84,Resultado!$N:$N,0),MATCH(AH$1,Resultado!#REF!,0))</f>
        <v>#REF!</v>
      </c>
      <c r="AI84" s="10" t="e">
        <f t="array" ref="AI84">INDEX(Resultado!$1:$319,MATCH($B84,Resultado!$N:$N,0),MATCH(AI$1,Resultado!#REF!,0))</f>
        <v>#REF!</v>
      </c>
      <c r="AJ84" s="10" t="e">
        <f t="array" ref="AJ84">INDEX(Resultado!$1:$319,MATCH($B84,Resultado!$N:$N,0),MATCH(AJ$1,Resultado!#REF!,0))</f>
        <v>#REF!</v>
      </c>
      <c r="AK84" s="10" t="e">
        <f t="array" ref="AK84">INDEX(Resultado!$1:$319,MATCH($B84,Resultado!$N:$N,0),MATCH(AK$1,Resultado!#REF!,0))</f>
        <v>#REF!</v>
      </c>
      <c r="AL84" s="2">
        <v>0</v>
      </c>
      <c r="AM84" s="2">
        <v>2</v>
      </c>
      <c r="AN84" s="10" t="e">
        <f t="array" ref="AN84">INDEX(Resultado!$1:$319,MATCH($B84,Resultado!$N:$N,0),MATCH(AN$1,Resultado!#REF!,0))</f>
        <v>#REF!</v>
      </c>
      <c r="AO84" s="10" t="e">
        <f t="array" ref="AO84">INDEX(Resultado!$1:$319,MATCH($B84,Resultado!$N:$N,0),MATCH(AO$1,Resultado!#REF!,0))</f>
        <v>#REF!</v>
      </c>
      <c r="AP84" s="10" t="e">
        <f t="array" ref="AP84">INDEX(Resultado!$1:$319,MATCH($B84,Resultado!$N:$N,0),MATCH(AP$1,Resultado!#REF!,0))</f>
        <v>#REF!</v>
      </c>
      <c r="AQ84" s="10" t="e">
        <f t="array" ref="AQ84">INDEX(Resultado!$1:$319,MATCH($B84,Resultado!$N:$N,0),MATCH(AQ$1,Resultado!#REF!,0))</f>
        <v>#REF!</v>
      </c>
      <c r="AR84" s="10" t="e">
        <f t="array" ref="AR84">INDEX(Resultado!$1:$319,MATCH($B84,Resultado!$N:$N,0),MATCH(AR$1,Resultado!#REF!,0))</f>
        <v>#REF!</v>
      </c>
      <c r="AS84" s="2">
        <v>2</v>
      </c>
      <c r="AT84" s="10" t="e">
        <f t="array" ref="AT84">INDEX(Resultado!$1:$319,MATCH($B84,Resultado!$N:$N,0),MATCH(AT$1,Resultado!#REF!,0))</f>
        <v>#REF!</v>
      </c>
      <c r="AU84" s="10" t="e">
        <f t="array" ref="AU84">INDEX(Resultado!$1:$319,MATCH($B84,Resultado!$N:$N,0),MATCH(AU$1,Resultado!#REF!,0))</f>
        <v>#REF!</v>
      </c>
      <c r="AV84" s="10" t="e">
        <f t="array" ref="AV84">INDEX(Resultado!$1:$319,MATCH($B84,Resultado!$N:$N,0),MATCH(AV$1,Resultado!#REF!,0))</f>
        <v>#REF!</v>
      </c>
      <c r="AW84" s="10" t="e">
        <f t="array" ref="AW84">INDEX(Resultado!$1:$319,MATCH($B84,Resultado!$N:$N,0),MATCH(AW$1,Resultado!#REF!,0))</f>
        <v>#REF!</v>
      </c>
      <c r="AX84" s="10" t="e">
        <f t="array" ref="AX84">INDEX(Resultado!$1:$319,MATCH($B84,Resultado!$N:$N,0),MATCH(AX$1,Resultado!#REF!,0))</f>
        <v>#REF!</v>
      </c>
      <c r="AY84" s="10" t="e">
        <f t="array" ref="AY84">INDEX(Resultado!$1:$319,MATCH($B84,Resultado!$N:$N,0),MATCH(AY$1,Resultado!#REF!,0))</f>
        <v>#REF!</v>
      </c>
      <c r="AZ84" s="10" t="e">
        <f t="array" ref="AZ84">INDEX(Resultado!$1:$319,MATCH($B84,Resultado!$N:$N,0),MATCH(AZ$1,Resultado!#REF!,0))</f>
        <v>#REF!</v>
      </c>
      <c r="BA84" s="10" t="e">
        <f t="array" ref="BA84">INDEX(Resultado!$1:$319,MATCH($B84,Resultado!$N:$N,0),MATCH(BA$1,Resultado!#REF!,0))</f>
        <v>#REF!</v>
      </c>
      <c r="BB84" s="10" t="e">
        <f t="array" ref="BB84">INDEX(Resultado!$1:$319,MATCH($B84,Resultado!$N:$N,0),MATCH(BB$1,Resultado!#REF!,0))</f>
        <v>#REF!</v>
      </c>
      <c r="BC84" s="10" t="e">
        <f t="array" ref="BC84">INDEX(Resultado!$1:$319,MATCH($B84,Resultado!$N:$N,0),MATCH(BC$1,Resultado!#REF!,0))</f>
        <v>#REF!</v>
      </c>
      <c r="BD84" s="10" t="e">
        <f t="array" ref="BD84">INDEX(Resultado!$1:$319,MATCH($B84,Resultado!$N:$N,0),MATCH(BD$1,Resultado!#REF!,0))</f>
        <v>#REF!</v>
      </c>
      <c r="BE84" s="10" t="e">
        <f t="array" ref="BE84">INDEX(Resultado!$1:$319,MATCH($B84,Resultado!$N:$N,0),MATCH(BE$1,Resultado!#REF!,0))</f>
        <v>#REF!</v>
      </c>
      <c r="BF84" s="10" t="e">
        <f t="array" ref="BF84">INDEX(Resultado!$1:$319,MATCH($B84,Resultado!$N:$N,0),MATCH(BF$1,Resultado!#REF!,0))</f>
        <v>#REF!</v>
      </c>
      <c r="BG84" s="10" t="e">
        <f t="array" ref="BG84">INDEX(Resultado!$1:$319,MATCH($B84,Resultado!$N:$N,0),MATCH(BG$1,Resultado!#REF!,0))</f>
        <v>#REF!</v>
      </c>
      <c r="BH84" s="10" t="e">
        <f t="array" ref="BH84">INDEX(Resultado!$1:$319,MATCH($B84,Resultado!$N:$N,0),MATCH(BH$1,Resultado!#REF!,0))</f>
        <v>#REF!</v>
      </c>
      <c r="BI84" s="10" t="e">
        <f t="array" ref="BI84">INDEX(Resultado!$1:$319,MATCH($B84,Resultado!$N:$N,0),MATCH(BI$1,Resultado!#REF!,0))</f>
        <v>#REF!</v>
      </c>
    </row>
    <row r="85" spans="1:61" ht="13" x14ac:dyDescent="0.15">
      <c r="A85" s="2">
        <v>48691475803</v>
      </c>
      <c r="B85" s="2" t="s">
        <v>839</v>
      </c>
      <c r="C85" s="2" t="s">
        <v>838</v>
      </c>
      <c r="D85" s="10" t="e">
        <f t="array" ref="D85">INDEX(Resultado!$1:$319,MATCH($B85,Resultado!$N:$N,0),MATCH(D$1,Resultado!#REF!,0))</f>
        <v>#REF!</v>
      </c>
      <c r="E85" s="2" t="s">
        <v>1837</v>
      </c>
      <c r="F85" s="10" t="e">
        <f t="array" ref="F85">INDEX(Resultado!$1:$319,MATCH($B85,Resultado!$N:$N,0),MATCH(F$1,Resultado!#REF!,0))</f>
        <v>#REF!</v>
      </c>
      <c r="G85" s="10" t="e">
        <f t="array" ref="G85">INDEX(Resultado!$1:$319,MATCH($B85,Resultado!$N:$N,0),MATCH(G$1,Resultado!#REF!,0))</f>
        <v>#REF!</v>
      </c>
      <c r="H85" s="10" t="e">
        <f t="array" ref="H85">INDEX(Resultado!$1:$319,MATCH($B85,Resultado!$N:$N,0),MATCH(H$1,Resultado!#REF!,0))</f>
        <v>#REF!</v>
      </c>
      <c r="I85" s="10" t="e">
        <f t="array" ref="I85">INDEX(Resultado!$1:$319,MATCH($B85,Resultado!$N:$N,0),MATCH(I$1,Resultado!#REF!,0))</f>
        <v>#REF!</v>
      </c>
      <c r="J85" s="10" t="e">
        <f t="array" ref="J85">INDEX(Resultado!$1:$319,MATCH($B85,Resultado!$N:$N,0),MATCH(J$1,Resultado!#REF!,0))</f>
        <v>#REF!</v>
      </c>
      <c r="K85" s="10" t="e">
        <f t="array" ref="K85">INDEX(Resultado!$1:$319,MATCH($B85,Resultado!$N:$N,0),MATCH(K$1,Resultado!#REF!,0))</f>
        <v>#REF!</v>
      </c>
      <c r="L85" s="10" t="e">
        <f t="array" ref="L85">INDEX(Resultado!$1:$319,MATCH($B85,Resultado!$N:$N,0),MATCH(L$1,Resultado!#REF!,0))</f>
        <v>#REF!</v>
      </c>
      <c r="M85" s="10" t="e">
        <f t="array" ref="M85">INDEX(Resultado!$1:$319,MATCH($B85,Resultado!$N:$N,0),MATCH(M$1,Resultado!#REF!,0))</f>
        <v>#REF!</v>
      </c>
      <c r="N85" s="10" t="e">
        <f t="array" ref="N85">INDEX(Resultado!$1:$319,MATCH($B85,Resultado!$N:$N,0),MATCH(N$1,Resultado!#REF!,0))</f>
        <v>#REF!</v>
      </c>
      <c r="O85" s="10" t="e">
        <f t="array" ref="O85">INDEX(Resultado!$1:$319,MATCH($B85,Resultado!$N:$N,0),MATCH(O$1,Resultado!#REF!,0))</f>
        <v>#REF!</v>
      </c>
      <c r="P85" s="10" t="e">
        <f t="array" ref="P85">INDEX(Resultado!$1:$319,MATCH($B85,Resultado!$N:$N,0),MATCH(P$1,Resultado!#REF!,0))</f>
        <v>#REF!</v>
      </c>
      <c r="Q85" s="10" t="e">
        <f t="array" ref="Q85">INDEX(Resultado!$1:$319,MATCH($B85,Resultado!$N:$N,0),MATCH(Q$1,Resultado!#REF!,0))</f>
        <v>#REF!</v>
      </c>
      <c r="R85" s="10" t="e">
        <f t="array" ref="R85">INDEX(Resultado!$1:$319,MATCH($B85,Resultado!$N:$N,0),MATCH(R$1,Resultado!#REF!,0))</f>
        <v>#REF!</v>
      </c>
      <c r="S85" s="10" t="e">
        <f t="array" ref="S85">INDEX(Resultado!$1:$319,MATCH($B85,Resultado!$N:$N,0),MATCH(S$1,Resultado!#REF!,0))</f>
        <v>#REF!</v>
      </c>
      <c r="T85" s="10" t="e">
        <f t="array" ref="T85">INDEX(Resultado!$1:$319,MATCH($B85,Resultado!$N:$N,0),MATCH(T$1,Resultado!#REF!,0))</f>
        <v>#REF!</v>
      </c>
      <c r="U85" s="10" t="e">
        <f t="array" ref="U85">INDEX(Resultado!$1:$319,MATCH($B85,Resultado!$N:$N,0),MATCH(U$1,Resultado!#REF!,0))</f>
        <v>#REF!</v>
      </c>
      <c r="V85" s="10" t="e">
        <f t="array" ref="V85">INDEX(Resultado!$1:$319,MATCH($B85,Resultado!$N:$N,0),MATCH(V$1,Resultado!#REF!,0))</f>
        <v>#REF!</v>
      </c>
      <c r="W85" s="10" t="e">
        <f t="array" ref="W85">INDEX(Resultado!$1:$319,MATCH($B85,Resultado!$N:$N,0),MATCH(W$1,Resultado!#REF!,0))</f>
        <v>#REF!</v>
      </c>
      <c r="X85" s="10" t="e">
        <f t="array" ref="X85">INDEX(Resultado!$1:$319,MATCH($B85,Resultado!$N:$N,0),MATCH(X$1,Resultado!#REF!,0))</f>
        <v>#REF!</v>
      </c>
      <c r="Y85" s="10" t="e">
        <f t="array" ref="Y85">INDEX(Resultado!$1:$319,MATCH($B85,Resultado!$N:$N,0),MATCH(Y$1,Resultado!#REF!,0))</f>
        <v>#REF!</v>
      </c>
      <c r="Z85" s="10" t="e">
        <f t="array" ref="Z85">INDEX(Resultado!$1:$319,MATCH($B85,Resultado!$N:$N,0),MATCH(Z$1,Resultado!#REF!,0))</f>
        <v>#REF!</v>
      </c>
      <c r="AA85" s="10" t="e">
        <f t="array" ref="AA85">INDEX(Resultado!$1:$319,MATCH($B85,Resultado!$N:$N,0),MATCH(AA$1,Resultado!#REF!,0))</f>
        <v>#REF!</v>
      </c>
      <c r="AB85" s="2">
        <v>0</v>
      </c>
      <c r="AC85" s="2">
        <v>2</v>
      </c>
      <c r="AD85" s="10" t="e">
        <f t="array" ref="AD85">INDEX(Resultado!$1:$319,MATCH($B85,Resultado!$N:$N,0),MATCH(AD$1,Resultado!#REF!,0))</f>
        <v>#REF!</v>
      </c>
      <c r="AE85" s="10" t="e">
        <f t="array" ref="AE85">INDEX(Resultado!$1:$319,MATCH($B85,Resultado!$N:$N,0),MATCH(AE$1,Resultado!#REF!,0))</f>
        <v>#REF!</v>
      </c>
      <c r="AF85" s="10" t="e">
        <f t="array" ref="AF85">INDEX(Resultado!$1:$319,MATCH($B85,Resultado!$N:$N,0),MATCH(AF$1,Resultado!#REF!,0))</f>
        <v>#REF!</v>
      </c>
      <c r="AG85" s="10" t="e">
        <f t="array" ref="AG85">INDEX(Resultado!$1:$319,MATCH($B85,Resultado!$N:$N,0),MATCH(AG$1,Resultado!#REF!,0))</f>
        <v>#REF!</v>
      </c>
      <c r="AH85" s="10" t="e">
        <f t="array" ref="AH85">INDEX(Resultado!$1:$319,MATCH($B85,Resultado!$N:$N,0),MATCH(AH$1,Resultado!#REF!,0))</f>
        <v>#REF!</v>
      </c>
      <c r="AI85" s="10" t="e">
        <f t="array" ref="AI85">INDEX(Resultado!$1:$319,MATCH($B85,Resultado!$N:$N,0),MATCH(AI$1,Resultado!#REF!,0))</f>
        <v>#REF!</v>
      </c>
      <c r="AJ85" s="10" t="e">
        <f t="array" ref="AJ85">INDEX(Resultado!$1:$319,MATCH($B85,Resultado!$N:$N,0),MATCH(AJ$1,Resultado!#REF!,0))</f>
        <v>#REF!</v>
      </c>
      <c r="AK85" s="10" t="e">
        <f t="array" ref="AK85">INDEX(Resultado!$1:$319,MATCH($B85,Resultado!$N:$N,0),MATCH(AK$1,Resultado!#REF!,0))</f>
        <v>#REF!</v>
      </c>
      <c r="AL85" s="2">
        <v>0</v>
      </c>
      <c r="AM85" s="2">
        <v>2</v>
      </c>
      <c r="AN85" s="10" t="e">
        <f t="array" ref="AN85">INDEX(Resultado!$1:$319,MATCH($B85,Resultado!$N:$N,0),MATCH(AN$1,Resultado!#REF!,0))</f>
        <v>#REF!</v>
      </c>
      <c r="AO85" s="10" t="e">
        <f t="array" ref="AO85">INDEX(Resultado!$1:$319,MATCH($B85,Resultado!$N:$N,0),MATCH(AO$1,Resultado!#REF!,0))</f>
        <v>#REF!</v>
      </c>
      <c r="AP85" s="10" t="e">
        <f t="array" ref="AP85">INDEX(Resultado!$1:$319,MATCH($B85,Resultado!$N:$N,0),MATCH(AP$1,Resultado!#REF!,0))</f>
        <v>#REF!</v>
      </c>
      <c r="AQ85" s="10" t="e">
        <f t="array" ref="AQ85">INDEX(Resultado!$1:$319,MATCH($B85,Resultado!$N:$N,0),MATCH(AQ$1,Resultado!#REF!,0))</f>
        <v>#REF!</v>
      </c>
      <c r="AR85" s="10" t="e">
        <f t="array" ref="AR85">INDEX(Resultado!$1:$319,MATCH($B85,Resultado!$N:$N,0),MATCH(AR$1,Resultado!#REF!,0))</f>
        <v>#REF!</v>
      </c>
      <c r="AS85" s="2">
        <v>2</v>
      </c>
      <c r="AT85" s="10" t="e">
        <f t="array" ref="AT85">INDEX(Resultado!$1:$319,MATCH($B85,Resultado!$N:$N,0),MATCH(AT$1,Resultado!#REF!,0))</f>
        <v>#REF!</v>
      </c>
      <c r="AU85" s="10" t="e">
        <f t="array" ref="AU85">INDEX(Resultado!$1:$319,MATCH($B85,Resultado!$N:$N,0),MATCH(AU$1,Resultado!#REF!,0))</f>
        <v>#REF!</v>
      </c>
      <c r="AV85" s="10" t="e">
        <f t="array" ref="AV85">INDEX(Resultado!$1:$319,MATCH($B85,Resultado!$N:$N,0),MATCH(AV$1,Resultado!#REF!,0))</f>
        <v>#REF!</v>
      </c>
      <c r="AW85" s="10" t="e">
        <f t="array" ref="AW85">INDEX(Resultado!$1:$319,MATCH($B85,Resultado!$N:$N,0),MATCH(AW$1,Resultado!#REF!,0))</f>
        <v>#REF!</v>
      </c>
      <c r="AX85" s="10" t="e">
        <f t="array" ref="AX85">INDEX(Resultado!$1:$319,MATCH($B85,Resultado!$N:$N,0),MATCH(AX$1,Resultado!#REF!,0))</f>
        <v>#REF!</v>
      </c>
      <c r="AY85" s="10" t="e">
        <f t="array" ref="AY85">INDEX(Resultado!$1:$319,MATCH($B85,Resultado!$N:$N,0),MATCH(AY$1,Resultado!#REF!,0))</f>
        <v>#REF!</v>
      </c>
      <c r="AZ85" s="10" t="e">
        <f t="array" ref="AZ85">INDEX(Resultado!$1:$319,MATCH($B85,Resultado!$N:$N,0),MATCH(AZ$1,Resultado!#REF!,0))</f>
        <v>#REF!</v>
      </c>
      <c r="BA85" s="10" t="e">
        <f t="array" ref="BA85">INDEX(Resultado!$1:$319,MATCH($B85,Resultado!$N:$N,0),MATCH(BA$1,Resultado!#REF!,0))</f>
        <v>#REF!</v>
      </c>
      <c r="BB85" s="10" t="e">
        <f t="array" ref="BB85">INDEX(Resultado!$1:$319,MATCH($B85,Resultado!$N:$N,0),MATCH(BB$1,Resultado!#REF!,0))</f>
        <v>#REF!</v>
      </c>
      <c r="BC85" s="10" t="e">
        <f t="array" ref="BC85">INDEX(Resultado!$1:$319,MATCH($B85,Resultado!$N:$N,0),MATCH(BC$1,Resultado!#REF!,0))</f>
        <v>#REF!</v>
      </c>
      <c r="BD85" s="10" t="e">
        <f t="array" ref="BD85">INDEX(Resultado!$1:$319,MATCH($B85,Resultado!$N:$N,0),MATCH(BD$1,Resultado!#REF!,0))</f>
        <v>#REF!</v>
      </c>
      <c r="BE85" s="10" t="e">
        <f t="array" ref="BE85">INDEX(Resultado!$1:$319,MATCH($B85,Resultado!$N:$N,0),MATCH(BE$1,Resultado!#REF!,0))</f>
        <v>#REF!</v>
      </c>
      <c r="BF85" s="10" t="e">
        <f t="array" ref="BF85">INDEX(Resultado!$1:$319,MATCH($B85,Resultado!$N:$N,0),MATCH(BF$1,Resultado!#REF!,0))</f>
        <v>#REF!</v>
      </c>
      <c r="BG85" s="10" t="e">
        <f t="array" ref="BG85">INDEX(Resultado!$1:$319,MATCH($B85,Resultado!$N:$N,0),MATCH(BG$1,Resultado!#REF!,0))</f>
        <v>#REF!</v>
      </c>
      <c r="BH85" s="10" t="e">
        <f t="array" ref="BH85">INDEX(Resultado!$1:$319,MATCH($B85,Resultado!$N:$N,0),MATCH(BH$1,Resultado!#REF!,0))</f>
        <v>#REF!</v>
      </c>
      <c r="BI85" s="10" t="e">
        <f t="array" ref="BI85">INDEX(Resultado!$1:$319,MATCH($B85,Resultado!$N:$N,0),MATCH(BI$1,Resultado!#REF!,0))</f>
        <v>#REF!</v>
      </c>
    </row>
    <row r="86" spans="1:61" ht="13" x14ac:dyDescent="0.15">
      <c r="A86" s="2">
        <v>51792470800</v>
      </c>
      <c r="B86" s="2" t="s">
        <v>845</v>
      </c>
      <c r="C86" s="2" t="s">
        <v>844</v>
      </c>
      <c r="D86" s="10" t="e">
        <f t="array" ref="D86">INDEX(Resultado!$1:$319,MATCH($B86,Resultado!$N:$N,0),MATCH(D$1,Resultado!#REF!,0))</f>
        <v>#REF!</v>
      </c>
      <c r="E86" s="2" t="s">
        <v>1837</v>
      </c>
      <c r="F86" s="10" t="e">
        <f t="array" ref="F86">INDEX(Resultado!$1:$319,MATCH($B86,Resultado!$N:$N,0),MATCH(F$1,Resultado!#REF!,0))</f>
        <v>#REF!</v>
      </c>
      <c r="G86" s="10" t="e">
        <f t="array" ref="G86">INDEX(Resultado!$1:$319,MATCH($B86,Resultado!$N:$N,0),MATCH(G$1,Resultado!#REF!,0))</f>
        <v>#REF!</v>
      </c>
      <c r="H86" s="10" t="e">
        <f t="array" ref="H86">INDEX(Resultado!$1:$319,MATCH($B86,Resultado!$N:$N,0),MATCH(H$1,Resultado!#REF!,0))</f>
        <v>#REF!</v>
      </c>
      <c r="I86" s="10" t="e">
        <f t="array" ref="I86">INDEX(Resultado!$1:$319,MATCH($B86,Resultado!$N:$N,0),MATCH(I$1,Resultado!#REF!,0))</f>
        <v>#REF!</v>
      </c>
      <c r="J86" s="10" t="e">
        <f t="array" ref="J86">INDEX(Resultado!$1:$319,MATCH($B86,Resultado!$N:$N,0),MATCH(J$1,Resultado!#REF!,0))</f>
        <v>#REF!</v>
      </c>
      <c r="K86" s="10" t="e">
        <f t="array" ref="K86">INDEX(Resultado!$1:$319,MATCH($B86,Resultado!$N:$N,0),MATCH(K$1,Resultado!#REF!,0))</f>
        <v>#REF!</v>
      </c>
      <c r="L86" s="10" t="e">
        <f t="array" ref="L86">INDEX(Resultado!$1:$319,MATCH($B86,Resultado!$N:$N,0),MATCH(L$1,Resultado!#REF!,0))</f>
        <v>#REF!</v>
      </c>
      <c r="M86" s="10" t="e">
        <f t="array" ref="M86">INDEX(Resultado!$1:$319,MATCH($B86,Resultado!$N:$N,0),MATCH(M$1,Resultado!#REF!,0))</f>
        <v>#REF!</v>
      </c>
      <c r="N86" s="10" t="e">
        <f t="array" ref="N86">INDEX(Resultado!$1:$319,MATCH($B86,Resultado!$N:$N,0),MATCH(N$1,Resultado!#REF!,0))</f>
        <v>#REF!</v>
      </c>
      <c r="O86" s="10" t="e">
        <f t="array" ref="O86">INDEX(Resultado!$1:$319,MATCH($B86,Resultado!$N:$N,0),MATCH(O$1,Resultado!#REF!,0))</f>
        <v>#REF!</v>
      </c>
      <c r="P86" s="10" t="e">
        <f t="array" ref="P86">INDEX(Resultado!$1:$319,MATCH($B86,Resultado!$N:$N,0),MATCH(P$1,Resultado!#REF!,0))</f>
        <v>#REF!</v>
      </c>
      <c r="Q86" s="10" t="e">
        <f t="array" ref="Q86">INDEX(Resultado!$1:$319,MATCH($B86,Resultado!$N:$N,0),MATCH(Q$1,Resultado!#REF!,0))</f>
        <v>#REF!</v>
      </c>
      <c r="R86" s="10" t="e">
        <f t="array" ref="R86">INDEX(Resultado!$1:$319,MATCH($B86,Resultado!$N:$N,0),MATCH(R$1,Resultado!#REF!,0))</f>
        <v>#REF!</v>
      </c>
      <c r="S86" s="10" t="e">
        <f t="array" ref="S86">INDEX(Resultado!$1:$319,MATCH($B86,Resultado!$N:$N,0),MATCH(S$1,Resultado!#REF!,0))</f>
        <v>#REF!</v>
      </c>
      <c r="T86" s="10" t="e">
        <f t="array" ref="T86">INDEX(Resultado!$1:$319,MATCH($B86,Resultado!$N:$N,0),MATCH(T$1,Resultado!#REF!,0))</f>
        <v>#REF!</v>
      </c>
      <c r="U86" s="10" t="e">
        <f t="array" ref="U86">INDEX(Resultado!$1:$319,MATCH($B86,Resultado!$N:$N,0),MATCH(U$1,Resultado!#REF!,0))</f>
        <v>#REF!</v>
      </c>
      <c r="V86" s="10" t="e">
        <f t="array" ref="V86">INDEX(Resultado!$1:$319,MATCH($B86,Resultado!$N:$N,0),MATCH(V$1,Resultado!#REF!,0))</f>
        <v>#REF!</v>
      </c>
      <c r="W86" s="10" t="e">
        <f t="array" ref="W86">INDEX(Resultado!$1:$319,MATCH($B86,Resultado!$N:$N,0),MATCH(W$1,Resultado!#REF!,0))</f>
        <v>#REF!</v>
      </c>
      <c r="X86" s="10" t="e">
        <f t="array" ref="X86">INDEX(Resultado!$1:$319,MATCH($B86,Resultado!$N:$N,0),MATCH(X$1,Resultado!#REF!,0))</f>
        <v>#REF!</v>
      </c>
      <c r="Y86" s="10" t="e">
        <f t="array" ref="Y86">INDEX(Resultado!$1:$319,MATCH($B86,Resultado!$N:$N,0),MATCH(Y$1,Resultado!#REF!,0))</f>
        <v>#REF!</v>
      </c>
      <c r="Z86" s="10" t="e">
        <f t="array" ref="Z86">INDEX(Resultado!$1:$319,MATCH($B86,Resultado!$N:$N,0),MATCH(Z$1,Resultado!#REF!,0))</f>
        <v>#REF!</v>
      </c>
      <c r="AA86" s="10" t="e">
        <f t="array" ref="AA86">INDEX(Resultado!$1:$319,MATCH($B86,Resultado!$N:$N,0),MATCH(AA$1,Resultado!#REF!,0))</f>
        <v>#REF!</v>
      </c>
      <c r="AB86" s="2">
        <v>0</v>
      </c>
      <c r="AC86" s="2">
        <v>2</v>
      </c>
      <c r="AD86" s="10" t="e">
        <f t="array" ref="AD86">INDEX(Resultado!$1:$319,MATCH($B86,Resultado!$N:$N,0),MATCH(AD$1,Resultado!#REF!,0))</f>
        <v>#REF!</v>
      </c>
      <c r="AE86" s="10" t="e">
        <f t="array" ref="AE86">INDEX(Resultado!$1:$319,MATCH($B86,Resultado!$N:$N,0),MATCH(AE$1,Resultado!#REF!,0))</f>
        <v>#REF!</v>
      </c>
      <c r="AF86" s="10" t="e">
        <f t="array" ref="AF86">INDEX(Resultado!$1:$319,MATCH($B86,Resultado!$N:$N,0),MATCH(AF$1,Resultado!#REF!,0))</f>
        <v>#REF!</v>
      </c>
      <c r="AG86" s="10" t="e">
        <f t="array" ref="AG86">INDEX(Resultado!$1:$319,MATCH($B86,Resultado!$N:$N,0),MATCH(AG$1,Resultado!#REF!,0))</f>
        <v>#REF!</v>
      </c>
      <c r="AH86" s="10" t="e">
        <f t="array" ref="AH86">INDEX(Resultado!$1:$319,MATCH($B86,Resultado!$N:$N,0),MATCH(AH$1,Resultado!#REF!,0))</f>
        <v>#REF!</v>
      </c>
      <c r="AI86" s="10" t="e">
        <f t="array" ref="AI86">INDEX(Resultado!$1:$319,MATCH($B86,Resultado!$N:$N,0),MATCH(AI$1,Resultado!#REF!,0))</f>
        <v>#REF!</v>
      </c>
      <c r="AJ86" s="10" t="e">
        <f t="array" ref="AJ86">INDEX(Resultado!$1:$319,MATCH($B86,Resultado!$N:$N,0),MATCH(AJ$1,Resultado!#REF!,0))</f>
        <v>#REF!</v>
      </c>
      <c r="AK86" s="10" t="e">
        <f t="array" ref="AK86">INDEX(Resultado!$1:$319,MATCH($B86,Resultado!$N:$N,0),MATCH(AK$1,Resultado!#REF!,0))</f>
        <v>#REF!</v>
      </c>
      <c r="AL86" s="2">
        <v>0</v>
      </c>
      <c r="AM86" s="2">
        <v>2</v>
      </c>
      <c r="AN86" s="10" t="e">
        <f t="array" ref="AN86">INDEX(Resultado!$1:$319,MATCH($B86,Resultado!$N:$N,0),MATCH(AN$1,Resultado!#REF!,0))</f>
        <v>#REF!</v>
      </c>
      <c r="AO86" s="10" t="e">
        <f t="array" ref="AO86">INDEX(Resultado!$1:$319,MATCH($B86,Resultado!$N:$N,0),MATCH(AO$1,Resultado!#REF!,0))</f>
        <v>#REF!</v>
      </c>
      <c r="AP86" s="10" t="e">
        <f t="array" ref="AP86">INDEX(Resultado!$1:$319,MATCH($B86,Resultado!$N:$N,0),MATCH(AP$1,Resultado!#REF!,0))</f>
        <v>#REF!</v>
      </c>
      <c r="AQ86" s="10" t="e">
        <f t="array" ref="AQ86">INDEX(Resultado!$1:$319,MATCH($B86,Resultado!$N:$N,0),MATCH(AQ$1,Resultado!#REF!,0))</f>
        <v>#REF!</v>
      </c>
      <c r="AR86" s="10" t="e">
        <f t="array" ref="AR86">INDEX(Resultado!$1:$319,MATCH($B86,Resultado!$N:$N,0),MATCH(AR$1,Resultado!#REF!,0))</f>
        <v>#REF!</v>
      </c>
      <c r="AS86" s="2">
        <v>2</v>
      </c>
      <c r="AT86" s="10" t="e">
        <f t="array" ref="AT86">INDEX(Resultado!$1:$319,MATCH($B86,Resultado!$N:$N,0),MATCH(AT$1,Resultado!#REF!,0))</f>
        <v>#REF!</v>
      </c>
      <c r="AU86" s="10" t="e">
        <f t="array" ref="AU86">INDEX(Resultado!$1:$319,MATCH($B86,Resultado!$N:$N,0),MATCH(AU$1,Resultado!#REF!,0))</f>
        <v>#REF!</v>
      </c>
      <c r="AV86" s="10" t="e">
        <f t="array" ref="AV86">INDEX(Resultado!$1:$319,MATCH($B86,Resultado!$N:$N,0),MATCH(AV$1,Resultado!#REF!,0))</f>
        <v>#REF!</v>
      </c>
      <c r="AW86" s="10" t="e">
        <f t="array" ref="AW86">INDEX(Resultado!$1:$319,MATCH($B86,Resultado!$N:$N,0),MATCH(AW$1,Resultado!#REF!,0))</f>
        <v>#REF!</v>
      </c>
      <c r="AX86" s="10" t="e">
        <f t="array" ref="AX86">INDEX(Resultado!$1:$319,MATCH($B86,Resultado!$N:$N,0),MATCH(AX$1,Resultado!#REF!,0))</f>
        <v>#REF!</v>
      </c>
      <c r="AY86" s="10" t="e">
        <f t="array" ref="AY86">INDEX(Resultado!$1:$319,MATCH($B86,Resultado!$N:$N,0),MATCH(AY$1,Resultado!#REF!,0))</f>
        <v>#REF!</v>
      </c>
      <c r="AZ86" s="10" t="e">
        <f t="array" ref="AZ86">INDEX(Resultado!$1:$319,MATCH($B86,Resultado!$N:$N,0),MATCH(AZ$1,Resultado!#REF!,0))</f>
        <v>#REF!</v>
      </c>
      <c r="BA86" s="10" t="e">
        <f t="array" ref="BA86">INDEX(Resultado!$1:$319,MATCH($B86,Resultado!$N:$N,0),MATCH(BA$1,Resultado!#REF!,0))</f>
        <v>#REF!</v>
      </c>
      <c r="BB86" s="10" t="e">
        <f t="array" ref="BB86">INDEX(Resultado!$1:$319,MATCH($B86,Resultado!$N:$N,0),MATCH(BB$1,Resultado!#REF!,0))</f>
        <v>#REF!</v>
      </c>
      <c r="BC86" s="10" t="e">
        <f t="array" ref="BC86">INDEX(Resultado!$1:$319,MATCH($B86,Resultado!$N:$N,0),MATCH(BC$1,Resultado!#REF!,0))</f>
        <v>#REF!</v>
      </c>
      <c r="BD86" s="10" t="e">
        <f t="array" ref="BD86">INDEX(Resultado!$1:$319,MATCH($B86,Resultado!$N:$N,0),MATCH(BD$1,Resultado!#REF!,0))</f>
        <v>#REF!</v>
      </c>
      <c r="BE86" s="10" t="e">
        <f t="array" ref="BE86">INDEX(Resultado!$1:$319,MATCH($B86,Resultado!$N:$N,0),MATCH(BE$1,Resultado!#REF!,0))</f>
        <v>#REF!</v>
      </c>
      <c r="BF86" s="10" t="e">
        <f t="array" ref="BF86">INDEX(Resultado!$1:$319,MATCH($B86,Resultado!$N:$N,0),MATCH(BF$1,Resultado!#REF!,0))</f>
        <v>#REF!</v>
      </c>
      <c r="BG86" s="10" t="e">
        <f t="array" ref="BG86">INDEX(Resultado!$1:$319,MATCH($B86,Resultado!$N:$N,0),MATCH(BG$1,Resultado!#REF!,0))</f>
        <v>#REF!</v>
      </c>
      <c r="BH86" s="10" t="e">
        <f t="array" ref="BH86">INDEX(Resultado!$1:$319,MATCH($B86,Resultado!$N:$N,0),MATCH(BH$1,Resultado!#REF!,0))</f>
        <v>#REF!</v>
      </c>
      <c r="BI86" s="10" t="e">
        <f t="array" ref="BI86">INDEX(Resultado!$1:$319,MATCH($B86,Resultado!$N:$N,0),MATCH(BI$1,Resultado!#REF!,0))</f>
        <v>#REF!</v>
      </c>
    </row>
    <row r="87" spans="1:61" ht="13" x14ac:dyDescent="0.15">
      <c r="A87" s="2">
        <v>51706779879</v>
      </c>
      <c r="B87" s="2" t="s">
        <v>853</v>
      </c>
      <c r="C87" s="2" t="s">
        <v>852</v>
      </c>
      <c r="D87" s="10" t="e">
        <f t="array" ref="D87">INDEX(Resultado!$1:$319,MATCH($B87,Resultado!$N:$N,0),MATCH(D$1,Resultado!#REF!,0))</f>
        <v>#REF!</v>
      </c>
      <c r="E87" s="2" t="s">
        <v>1837</v>
      </c>
      <c r="F87" s="10" t="e">
        <f t="array" ref="F87">INDEX(Resultado!$1:$319,MATCH($B87,Resultado!$N:$N,0),MATCH(F$1,Resultado!#REF!,0))</f>
        <v>#REF!</v>
      </c>
      <c r="G87" s="10" t="e">
        <f t="array" ref="G87">INDEX(Resultado!$1:$319,MATCH($B87,Resultado!$N:$N,0),MATCH(G$1,Resultado!#REF!,0))</f>
        <v>#REF!</v>
      </c>
      <c r="H87" s="10" t="e">
        <f t="array" ref="H87">INDEX(Resultado!$1:$319,MATCH($B87,Resultado!$N:$N,0),MATCH(H$1,Resultado!#REF!,0))</f>
        <v>#REF!</v>
      </c>
      <c r="I87" s="10" t="e">
        <f t="array" ref="I87">INDEX(Resultado!$1:$319,MATCH($B87,Resultado!$N:$N,0),MATCH(I$1,Resultado!#REF!,0))</f>
        <v>#REF!</v>
      </c>
      <c r="J87" s="10" t="e">
        <f t="array" ref="J87">INDEX(Resultado!$1:$319,MATCH($B87,Resultado!$N:$N,0),MATCH(J$1,Resultado!#REF!,0))</f>
        <v>#REF!</v>
      </c>
      <c r="K87" s="10" t="e">
        <f t="array" ref="K87">INDEX(Resultado!$1:$319,MATCH($B87,Resultado!$N:$N,0),MATCH(K$1,Resultado!#REF!,0))</f>
        <v>#REF!</v>
      </c>
      <c r="L87" s="10" t="e">
        <f t="array" ref="L87">INDEX(Resultado!$1:$319,MATCH($B87,Resultado!$N:$N,0),MATCH(L$1,Resultado!#REF!,0))</f>
        <v>#REF!</v>
      </c>
      <c r="M87" s="10" t="e">
        <f t="array" ref="M87">INDEX(Resultado!$1:$319,MATCH($B87,Resultado!$N:$N,0),MATCH(M$1,Resultado!#REF!,0))</f>
        <v>#REF!</v>
      </c>
      <c r="N87" s="10" t="e">
        <f t="array" ref="N87">INDEX(Resultado!$1:$319,MATCH($B87,Resultado!$N:$N,0),MATCH(N$1,Resultado!#REF!,0))</f>
        <v>#REF!</v>
      </c>
      <c r="O87" s="10" t="e">
        <f t="array" ref="O87">INDEX(Resultado!$1:$319,MATCH($B87,Resultado!$N:$N,0),MATCH(O$1,Resultado!#REF!,0))</f>
        <v>#REF!</v>
      </c>
      <c r="P87" s="10" t="e">
        <f t="array" ref="P87">INDEX(Resultado!$1:$319,MATCH($B87,Resultado!$N:$N,0),MATCH(P$1,Resultado!#REF!,0))</f>
        <v>#REF!</v>
      </c>
      <c r="Q87" s="10" t="e">
        <f t="array" ref="Q87">INDEX(Resultado!$1:$319,MATCH($B87,Resultado!$N:$N,0),MATCH(Q$1,Resultado!#REF!,0))</f>
        <v>#REF!</v>
      </c>
      <c r="R87" s="10" t="e">
        <f t="array" ref="R87">INDEX(Resultado!$1:$319,MATCH($B87,Resultado!$N:$N,0),MATCH(R$1,Resultado!#REF!,0))</f>
        <v>#REF!</v>
      </c>
      <c r="S87" s="10" t="e">
        <f t="array" ref="S87">INDEX(Resultado!$1:$319,MATCH($B87,Resultado!$N:$N,0),MATCH(S$1,Resultado!#REF!,0))</f>
        <v>#REF!</v>
      </c>
      <c r="T87" s="10" t="e">
        <f t="array" ref="T87">INDEX(Resultado!$1:$319,MATCH($B87,Resultado!$N:$N,0),MATCH(T$1,Resultado!#REF!,0))</f>
        <v>#REF!</v>
      </c>
      <c r="U87" s="10" t="e">
        <f t="array" ref="U87">INDEX(Resultado!$1:$319,MATCH($B87,Resultado!$N:$N,0),MATCH(U$1,Resultado!#REF!,0))</f>
        <v>#REF!</v>
      </c>
      <c r="V87" s="10" t="e">
        <f t="array" ref="V87">INDEX(Resultado!$1:$319,MATCH($B87,Resultado!$N:$N,0),MATCH(V$1,Resultado!#REF!,0))</f>
        <v>#REF!</v>
      </c>
      <c r="W87" s="10" t="e">
        <f t="array" ref="W87">INDEX(Resultado!$1:$319,MATCH($B87,Resultado!$N:$N,0),MATCH(W$1,Resultado!#REF!,0))</f>
        <v>#REF!</v>
      </c>
      <c r="X87" s="10" t="e">
        <f t="array" ref="X87">INDEX(Resultado!$1:$319,MATCH($B87,Resultado!$N:$N,0),MATCH(X$1,Resultado!#REF!,0))</f>
        <v>#REF!</v>
      </c>
      <c r="Y87" s="10" t="e">
        <f t="array" ref="Y87">INDEX(Resultado!$1:$319,MATCH($B87,Resultado!$N:$N,0),MATCH(Y$1,Resultado!#REF!,0))</f>
        <v>#REF!</v>
      </c>
      <c r="Z87" s="10" t="e">
        <f t="array" ref="Z87">INDEX(Resultado!$1:$319,MATCH($B87,Resultado!$N:$N,0),MATCH(Z$1,Resultado!#REF!,0))</f>
        <v>#REF!</v>
      </c>
      <c r="AA87" s="10" t="e">
        <f t="array" ref="AA87">INDEX(Resultado!$1:$319,MATCH($B87,Resultado!$N:$N,0),MATCH(AA$1,Resultado!#REF!,0))</f>
        <v>#REF!</v>
      </c>
      <c r="AB87" s="2">
        <v>0</v>
      </c>
      <c r="AC87" s="2">
        <v>2</v>
      </c>
      <c r="AD87" s="10" t="e">
        <f t="array" ref="AD87">INDEX(Resultado!$1:$319,MATCH($B87,Resultado!$N:$N,0),MATCH(AD$1,Resultado!#REF!,0))</f>
        <v>#REF!</v>
      </c>
      <c r="AE87" s="10" t="e">
        <f t="array" ref="AE87">INDEX(Resultado!$1:$319,MATCH($B87,Resultado!$N:$N,0),MATCH(AE$1,Resultado!#REF!,0))</f>
        <v>#REF!</v>
      </c>
      <c r="AF87" s="10" t="e">
        <f t="array" ref="AF87">INDEX(Resultado!$1:$319,MATCH($B87,Resultado!$N:$N,0),MATCH(AF$1,Resultado!#REF!,0))</f>
        <v>#REF!</v>
      </c>
      <c r="AG87" s="10" t="e">
        <f t="array" ref="AG87">INDEX(Resultado!$1:$319,MATCH($B87,Resultado!$N:$N,0),MATCH(AG$1,Resultado!#REF!,0))</f>
        <v>#REF!</v>
      </c>
      <c r="AH87" s="10" t="e">
        <f t="array" ref="AH87">INDEX(Resultado!$1:$319,MATCH($B87,Resultado!$N:$N,0),MATCH(AH$1,Resultado!#REF!,0))</f>
        <v>#REF!</v>
      </c>
      <c r="AI87" s="10" t="e">
        <f t="array" ref="AI87">INDEX(Resultado!$1:$319,MATCH($B87,Resultado!$N:$N,0),MATCH(AI$1,Resultado!#REF!,0))</f>
        <v>#REF!</v>
      </c>
      <c r="AJ87" s="10" t="e">
        <f t="array" ref="AJ87">INDEX(Resultado!$1:$319,MATCH($B87,Resultado!$N:$N,0),MATCH(AJ$1,Resultado!#REF!,0))</f>
        <v>#REF!</v>
      </c>
      <c r="AK87" s="10" t="e">
        <f t="array" ref="AK87">INDEX(Resultado!$1:$319,MATCH($B87,Resultado!$N:$N,0),MATCH(AK$1,Resultado!#REF!,0))</f>
        <v>#REF!</v>
      </c>
      <c r="AL87" s="2">
        <v>0</v>
      </c>
      <c r="AM87" s="2">
        <v>2</v>
      </c>
      <c r="AN87" s="10" t="e">
        <f t="array" ref="AN87">INDEX(Resultado!$1:$319,MATCH($B87,Resultado!$N:$N,0),MATCH(AN$1,Resultado!#REF!,0))</f>
        <v>#REF!</v>
      </c>
      <c r="AO87" s="10" t="e">
        <f t="array" ref="AO87">INDEX(Resultado!$1:$319,MATCH($B87,Resultado!$N:$N,0),MATCH(AO$1,Resultado!#REF!,0))</f>
        <v>#REF!</v>
      </c>
      <c r="AP87" s="10" t="e">
        <f t="array" ref="AP87">INDEX(Resultado!$1:$319,MATCH($B87,Resultado!$N:$N,0),MATCH(AP$1,Resultado!#REF!,0))</f>
        <v>#REF!</v>
      </c>
      <c r="AQ87" s="10" t="e">
        <f t="array" ref="AQ87">INDEX(Resultado!$1:$319,MATCH($B87,Resultado!$N:$N,0),MATCH(AQ$1,Resultado!#REF!,0))</f>
        <v>#REF!</v>
      </c>
      <c r="AR87" s="10" t="e">
        <f t="array" ref="AR87">INDEX(Resultado!$1:$319,MATCH($B87,Resultado!$N:$N,0),MATCH(AR$1,Resultado!#REF!,0))</f>
        <v>#REF!</v>
      </c>
      <c r="AS87" s="2">
        <v>2</v>
      </c>
      <c r="AT87" s="10" t="e">
        <f t="array" ref="AT87">INDEX(Resultado!$1:$319,MATCH($B87,Resultado!$N:$N,0),MATCH(AT$1,Resultado!#REF!,0))</f>
        <v>#REF!</v>
      </c>
      <c r="AU87" s="10" t="e">
        <f t="array" ref="AU87">INDEX(Resultado!$1:$319,MATCH($B87,Resultado!$N:$N,0),MATCH(AU$1,Resultado!#REF!,0))</f>
        <v>#REF!</v>
      </c>
      <c r="AV87" s="10" t="e">
        <f t="array" ref="AV87">INDEX(Resultado!$1:$319,MATCH($B87,Resultado!$N:$N,0),MATCH(AV$1,Resultado!#REF!,0))</f>
        <v>#REF!</v>
      </c>
      <c r="AW87" s="10" t="e">
        <f t="array" ref="AW87">INDEX(Resultado!$1:$319,MATCH($B87,Resultado!$N:$N,0),MATCH(AW$1,Resultado!#REF!,0))</f>
        <v>#REF!</v>
      </c>
      <c r="AX87" s="10" t="e">
        <f t="array" ref="AX87">INDEX(Resultado!$1:$319,MATCH($B87,Resultado!$N:$N,0),MATCH(AX$1,Resultado!#REF!,0))</f>
        <v>#REF!</v>
      </c>
      <c r="AY87" s="10" t="e">
        <f t="array" ref="AY87">INDEX(Resultado!$1:$319,MATCH($B87,Resultado!$N:$N,0),MATCH(AY$1,Resultado!#REF!,0))</f>
        <v>#REF!</v>
      </c>
      <c r="AZ87" s="10" t="e">
        <f t="array" ref="AZ87">INDEX(Resultado!$1:$319,MATCH($B87,Resultado!$N:$N,0),MATCH(AZ$1,Resultado!#REF!,0))</f>
        <v>#REF!</v>
      </c>
      <c r="BA87" s="10" t="e">
        <f t="array" ref="BA87">INDEX(Resultado!$1:$319,MATCH($B87,Resultado!$N:$N,0),MATCH(BA$1,Resultado!#REF!,0))</f>
        <v>#REF!</v>
      </c>
      <c r="BB87" s="10" t="e">
        <f t="array" ref="BB87">INDEX(Resultado!$1:$319,MATCH($B87,Resultado!$N:$N,0),MATCH(BB$1,Resultado!#REF!,0))</f>
        <v>#REF!</v>
      </c>
      <c r="BC87" s="10" t="e">
        <f t="array" ref="BC87">INDEX(Resultado!$1:$319,MATCH($B87,Resultado!$N:$N,0),MATCH(BC$1,Resultado!#REF!,0))</f>
        <v>#REF!</v>
      </c>
      <c r="BD87" s="10" t="e">
        <f t="array" ref="BD87">INDEX(Resultado!$1:$319,MATCH($B87,Resultado!$N:$N,0),MATCH(BD$1,Resultado!#REF!,0))</f>
        <v>#REF!</v>
      </c>
      <c r="BE87" s="10" t="e">
        <f t="array" ref="BE87">INDEX(Resultado!$1:$319,MATCH($B87,Resultado!$N:$N,0),MATCH(BE$1,Resultado!#REF!,0))</f>
        <v>#REF!</v>
      </c>
      <c r="BF87" s="10" t="e">
        <f t="array" ref="BF87">INDEX(Resultado!$1:$319,MATCH($B87,Resultado!$N:$N,0),MATCH(BF$1,Resultado!#REF!,0))</f>
        <v>#REF!</v>
      </c>
      <c r="BG87" s="10" t="e">
        <f t="array" ref="BG87">INDEX(Resultado!$1:$319,MATCH($B87,Resultado!$N:$N,0),MATCH(BG$1,Resultado!#REF!,0))</f>
        <v>#REF!</v>
      </c>
      <c r="BH87" s="10" t="e">
        <f t="array" ref="BH87">INDEX(Resultado!$1:$319,MATCH($B87,Resultado!$N:$N,0),MATCH(BH$1,Resultado!#REF!,0))</f>
        <v>#REF!</v>
      </c>
      <c r="BI87" s="10" t="e">
        <f t="array" ref="BI87">INDEX(Resultado!$1:$319,MATCH($B87,Resultado!$N:$N,0),MATCH(BI$1,Resultado!#REF!,0))</f>
        <v>#REF!</v>
      </c>
    </row>
    <row r="88" spans="1:61" ht="13" x14ac:dyDescent="0.15">
      <c r="A88" s="2">
        <v>45069400835</v>
      </c>
      <c r="B88" s="2" t="s">
        <v>860</v>
      </c>
      <c r="C88" s="2" t="s">
        <v>859</v>
      </c>
      <c r="D88" s="10" t="e">
        <f t="array" ref="D88">INDEX(Resultado!$1:$319,MATCH($B88,Resultado!$N:$N,0),MATCH(D$1,Resultado!#REF!,0))</f>
        <v>#REF!</v>
      </c>
      <c r="E88" s="2" t="s">
        <v>1837</v>
      </c>
      <c r="F88" s="10" t="e">
        <f t="array" ref="F88">INDEX(Resultado!$1:$319,MATCH($B88,Resultado!$N:$N,0),MATCH(F$1,Resultado!#REF!,0))</f>
        <v>#REF!</v>
      </c>
      <c r="G88" s="10" t="e">
        <f t="array" ref="G88">INDEX(Resultado!$1:$319,MATCH($B88,Resultado!$N:$N,0),MATCH(G$1,Resultado!#REF!,0))</f>
        <v>#REF!</v>
      </c>
      <c r="H88" s="10" t="e">
        <f t="array" ref="H88">INDEX(Resultado!$1:$319,MATCH($B88,Resultado!$N:$N,0),MATCH(H$1,Resultado!#REF!,0))</f>
        <v>#REF!</v>
      </c>
      <c r="I88" s="10" t="e">
        <f t="array" ref="I88">INDEX(Resultado!$1:$319,MATCH($B88,Resultado!$N:$N,0),MATCH(I$1,Resultado!#REF!,0))</f>
        <v>#REF!</v>
      </c>
      <c r="J88" s="10" t="e">
        <f t="array" ref="J88">INDEX(Resultado!$1:$319,MATCH($B88,Resultado!$N:$N,0),MATCH(J$1,Resultado!#REF!,0))</f>
        <v>#REF!</v>
      </c>
      <c r="K88" s="10" t="e">
        <f t="array" ref="K88">INDEX(Resultado!$1:$319,MATCH($B88,Resultado!$N:$N,0),MATCH(K$1,Resultado!#REF!,0))</f>
        <v>#REF!</v>
      </c>
      <c r="L88" s="10" t="e">
        <f t="array" ref="L88">INDEX(Resultado!$1:$319,MATCH($B88,Resultado!$N:$N,0),MATCH(L$1,Resultado!#REF!,0))</f>
        <v>#REF!</v>
      </c>
      <c r="M88" s="10" t="e">
        <f t="array" ref="M88">INDEX(Resultado!$1:$319,MATCH($B88,Resultado!$N:$N,0),MATCH(M$1,Resultado!#REF!,0))</f>
        <v>#REF!</v>
      </c>
      <c r="N88" s="10" t="e">
        <f t="array" ref="N88">INDEX(Resultado!$1:$319,MATCH($B88,Resultado!$N:$N,0),MATCH(N$1,Resultado!#REF!,0))</f>
        <v>#REF!</v>
      </c>
      <c r="O88" s="10" t="e">
        <f t="array" ref="O88">INDEX(Resultado!$1:$319,MATCH($B88,Resultado!$N:$N,0),MATCH(O$1,Resultado!#REF!,0))</f>
        <v>#REF!</v>
      </c>
      <c r="P88" s="10" t="e">
        <f t="array" ref="P88">INDEX(Resultado!$1:$319,MATCH($B88,Resultado!$N:$N,0),MATCH(P$1,Resultado!#REF!,0))</f>
        <v>#REF!</v>
      </c>
      <c r="Q88" s="10" t="e">
        <f t="array" ref="Q88">INDEX(Resultado!$1:$319,MATCH($B88,Resultado!$N:$N,0),MATCH(Q$1,Resultado!#REF!,0))</f>
        <v>#REF!</v>
      </c>
      <c r="R88" s="10" t="e">
        <f t="array" ref="R88">INDEX(Resultado!$1:$319,MATCH($B88,Resultado!$N:$N,0),MATCH(R$1,Resultado!#REF!,0))</f>
        <v>#REF!</v>
      </c>
      <c r="S88" s="10" t="e">
        <f t="array" ref="S88">INDEX(Resultado!$1:$319,MATCH($B88,Resultado!$N:$N,0),MATCH(S$1,Resultado!#REF!,0))</f>
        <v>#REF!</v>
      </c>
      <c r="T88" s="10" t="e">
        <f t="array" ref="T88">INDEX(Resultado!$1:$319,MATCH($B88,Resultado!$N:$N,0),MATCH(T$1,Resultado!#REF!,0))</f>
        <v>#REF!</v>
      </c>
      <c r="U88" s="10" t="e">
        <f t="array" ref="U88">INDEX(Resultado!$1:$319,MATCH($B88,Resultado!$N:$N,0),MATCH(U$1,Resultado!#REF!,0))</f>
        <v>#REF!</v>
      </c>
      <c r="V88" s="10" t="e">
        <f t="array" ref="V88">INDEX(Resultado!$1:$319,MATCH($B88,Resultado!$N:$N,0),MATCH(V$1,Resultado!#REF!,0))</f>
        <v>#REF!</v>
      </c>
      <c r="W88" s="10" t="e">
        <f t="array" ref="W88">INDEX(Resultado!$1:$319,MATCH($B88,Resultado!$N:$N,0),MATCH(W$1,Resultado!#REF!,0))</f>
        <v>#REF!</v>
      </c>
      <c r="X88" s="10" t="e">
        <f t="array" ref="X88">INDEX(Resultado!$1:$319,MATCH($B88,Resultado!$N:$N,0),MATCH(X$1,Resultado!#REF!,0))</f>
        <v>#REF!</v>
      </c>
      <c r="Y88" s="10" t="e">
        <f t="array" ref="Y88">INDEX(Resultado!$1:$319,MATCH($B88,Resultado!$N:$N,0),MATCH(Y$1,Resultado!#REF!,0))</f>
        <v>#REF!</v>
      </c>
      <c r="Z88" s="10" t="e">
        <f t="array" ref="Z88">INDEX(Resultado!$1:$319,MATCH($B88,Resultado!$N:$N,0),MATCH(Z$1,Resultado!#REF!,0))</f>
        <v>#REF!</v>
      </c>
      <c r="AA88" s="10" t="e">
        <f t="array" ref="AA88">INDEX(Resultado!$1:$319,MATCH($B88,Resultado!$N:$N,0),MATCH(AA$1,Resultado!#REF!,0))</f>
        <v>#REF!</v>
      </c>
      <c r="AB88" s="2">
        <v>0</v>
      </c>
      <c r="AC88" s="2">
        <v>2</v>
      </c>
      <c r="AD88" s="10" t="e">
        <f t="array" ref="AD88">INDEX(Resultado!$1:$319,MATCH($B88,Resultado!$N:$N,0),MATCH(AD$1,Resultado!#REF!,0))</f>
        <v>#REF!</v>
      </c>
      <c r="AE88" s="10" t="e">
        <f t="array" ref="AE88">INDEX(Resultado!$1:$319,MATCH($B88,Resultado!$N:$N,0),MATCH(AE$1,Resultado!#REF!,0))</f>
        <v>#REF!</v>
      </c>
      <c r="AF88" s="10" t="e">
        <f t="array" ref="AF88">INDEX(Resultado!$1:$319,MATCH($B88,Resultado!$N:$N,0),MATCH(AF$1,Resultado!#REF!,0))</f>
        <v>#REF!</v>
      </c>
      <c r="AG88" s="10" t="e">
        <f t="array" ref="AG88">INDEX(Resultado!$1:$319,MATCH($B88,Resultado!$N:$N,0),MATCH(AG$1,Resultado!#REF!,0))</f>
        <v>#REF!</v>
      </c>
      <c r="AH88" s="10" t="e">
        <f t="array" ref="AH88">INDEX(Resultado!$1:$319,MATCH($B88,Resultado!$N:$N,0),MATCH(AH$1,Resultado!#REF!,0))</f>
        <v>#REF!</v>
      </c>
      <c r="AI88" s="10" t="e">
        <f t="array" ref="AI88">INDEX(Resultado!$1:$319,MATCH($B88,Resultado!$N:$N,0),MATCH(AI$1,Resultado!#REF!,0))</f>
        <v>#REF!</v>
      </c>
      <c r="AJ88" s="10" t="e">
        <f t="array" ref="AJ88">INDEX(Resultado!$1:$319,MATCH($B88,Resultado!$N:$N,0),MATCH(AJ$1,Resultado!#REF!,0))</f>
        <v>#REF!</v>
      </c>
      <c r="AK88" s="10" t="e">
        <f t="array" ref="AK88">INDEX(Resultado!$1:$319,MATCH($B88,Resultado!$N:$N,0),MATCH(AK$1,Resultado!#REF!,0))</f>
        <v>#REF!</v>
      </c>
      <c r="AL88" s="2">
        <v>0</v>
      </c>
      <c r="AM88" s="2">
        <v>2</v>
      </c>
      <c r="AN88" s="10" t="e">
        <f t="array" ref="AN88">INDEX(Resultado!$1:$319,MATCH($B88,Resultado!$N:$N,0),MATCH(AN$1,Resultado!#REF!,0))</f>
        <v>#REF!</v>
      </c>
      <c r="AO88" s="10" t="e">
        <f t="array" ref="AO88">INDEX(Resultado!$1:$319,MATCH($B88,Resultado!$N:$N,0),MATCH(AO$1,Resultado!#REF!,0))</f>
        <v>#REF!</v>
      </c>
      <c r="AP88" s="10" t="e">
        <f t="array" ref="AP88">INDEX(Resultado!$1:$319,MATCH($B88,Resultado!$N:$N,0),MATCH(AP$1,Resultado!#REF!,0))</f>
        <v>#REF!</v>
      </c>
      <c r="AQ88" s="10" t="e">
        <f t="array" ref="AQ88">INDEX(Resultado!$1:$319,MATCH($B88,Resultado!$N:$N,0),MATCH(AQ$1,Resultado!#REF!,0))</f>
        <v>#REF!</v>
      </c>
      <c r="AR88" s="10" t="e">
        <f t="array" ref="AR88">INDEX(Resultado!$1:$319,MATCH($B88,Resultado!$N:$N,0),MATCH(AR$1,Resultado!#REF!,0))</f>
        <v>#REF!</v>
      </c>
      <c r="AS88" s="2">
        <v>2</v>
      </c>
      <c r="AT88" s="10" t="e">
        <f t="array" ref="AT88">INDEX(Resultado!$1:$319,MATCH($B88,Resultado!$N:$N,0),MATCH(AT$1,Resultado!#REF!,0))</f>
        <v>#REF!</v>
      </c>
      <c r="AU88" s="10" t="e">
        <f t="array" ref="AU88">INDEX(Resultado!$1:$319,MATCH($B88,Resultado!$N:$N,0),MATCH(AU$1,Resultado!#REF!,0))</f>
        <v>#REF!</v>
      </c>
      <c r="AV88" s="10" t="e">
        <f t="array" ref="AV88">INDEX(Resultado!$1:$319,MATCH($B88,Resultado!$N:$N,0),MATCH(AV$1,Resultado!#REF!,0))</f>
        <v>#REF!</v>
      </c>
      <c r="AW88" s="10" t="e">
        <f t="array" ref="AW88">INDEX(Resultado!$1:$319,MATCH($B88,Resultado!$N:$N,0),MATCH(AW$1,Resultado!#REF!,0))</f>
        <v>#REF!</v>
      </c>
      <c r="AX88" s="10" t="e">
        <f t="array" ref="AX88">INDEX(Resultado!$1:$319,MATCH($B88,Resultado!$N:$N,0),MATCH(AX$1,Resultado!#REF!,0))</f>
        <v>#REF!</v>
      </c>
      <c r="AY88" s="10" t="e">
        <f t="array" ref="AY88">INDEX(Resultado!$1:$319,MATCH($B88,Resultado!$N:$N,0),MATCH(AY$1,Resultado!#REF!,0))</f>
        <v>#REF!</v>
      </c>
      <c r="AZ88" s="10" t="e">
        <f t="array" ref="AZ88">INDEX(Resultado!$1:$319,MATCH($B88,Resultado!$N:$N,0),MATCH(AZ$1,Resultado!#REF!,0))</f>
        <v>#REF!</v>
      </c>
      <c r="BA88" s="10" t="e">
        <f t="array" ref="BA88">INDEX(Resultado!$1:$319,MATCH($B88,Resultado!$N:$N,0),MATCH(BA$1,Resultado!#REF!,0))</f>
        <v>#REF!</v>
      </c>
      <c r="BB88" s="10" t="e">
        <f t="array" ref="BB88">INDEX(Resultado!$1:$319,MATCH($B88,Resultado!$N:$N,0),MATCH(BB$1,Resultado!#REF!,0))</f>
        <v>#REF!</v>
      </c>
      <c r="BC88" s="10" t="e">
        <f t="array" ref="BC88">INDEX(Resultado!$1:$319,MATCH($B88,Resultado!$N:$N,0),MATCH(BC$1,Resultado!#REF!,0))</f>
        <v>#REF!</v>
      </c>
      <c r="BD88" s="10" t="e">
        <f t="array" ref="BD88">INDEX(Resultado!$1:$319,MATCH($B88,Resultado!$N:$N,0),MATCH(BD$1,Resultado!#REF!,0))</f>
        <v>#REF!</v>
      </c>
      <c r="BE88" s="10" t="e">
        <f t="array" ref="BE88">INDEX(Resultado!$1:$319,MATCH($B88,Resultado!$N:$N,0),MATCH(BE$1,Resultado!#REF!,0))</f>
        <v>#REF!</v>
      </c>
      <c r="BF88" s="10" t="e">
        <f t="array" ref="BF88">INDEX(Resultado!$1:$319,MATCH($B88,Resultado!$N:$N,0),MATCH(BF$1,Resultado!#REF!,0))</f>
        <v>#REF!</v>
      </c>
      <c r="BG88" s="10" t="e">
        <f t="array" ref="BG88">INDEX(Resultado!$1:$319,MATCH($B88,Resultado!$N:$N,0),MATCH(BG$1,Resultado!#REF!,0))</f>
        <v>#REF!</v>
      </c>
      <c r="BH88" s="10" t="e">
        <f t="array" ref="BH88">INDEX(Resultado!$1:$319,MATCH($B88,Resultado!$N:$N,0),MATCH(BH$1,Resultado!#REF!,0))</f>
        <v>#REF!</v>
      </c>
      <c r="BI88" s="10" t="e">
        <f t="array" ref="BI88">INDEX(Resultado!$1:$319,MATCH($B88,Resultado!$N:$N,0),MATCH(BI$1,Resultado!#REF!,0))</f>
        <v>#REF!</v>
      </c>
    </row>
    <row r="89" spans="1:61" ht="13" x14ac:dyDescent="0.15">
      <c r="A89" s="2">
        <v>44521078850</v>
      </c>
      <c r="B89" s="2" t="s">
        <v>869</v>
      </c>
      <c r="C89" s="2" t="s">
        <v>868</v>
      </c>
      <c r="D89" s="10" t="e">
        <f t="array" ref="D89">INDEX(Resultado!$1:$319,MATCH($B89,Resultado!$N:$N,0),MATCH(D$1,Resultado!#REF!,0))</f>
        <v>#REF!</v>
      </c>
      <c r="E89" s="2" t="s">
        <v>1837</v>
      </c>
      <c r="F89" s="10" t="e">
        <f t="array" ref="F89">INDEX(Resultado!$1:$319,MATCH($B89,Resultado!$N:$N,0),MATCH(F$1,Resultado!#REF!,0))</f>
        <v>#REF!</v>
      </c>
      <c r="G89" s="10" t="e">
        <f t="array" ref="G89">INDEX(Resultado!$1:$319,MATCH($B89,Resultado!$N:$N,0),MATCH(G$1,Resultado!#REF!,0))</f>
        <v>#REF!</v>
      </c>
      <c r="H89" s="10" t="e">
        <f t="array" ref="H89">INDEX(Resultado!$1:$319,MATCH($B89,Resultado!$N:$N,0),MATCH(H$1,Resultado!#REF!,0))</f>
        <v>#REF!</v>
      </c>
      <c r="I89" s="10" t="e">
        <f t="array" ref="I89">INDEX(Resultado!$1:$319,MATCH($B89,Resultado!$N:$N,0),MATCH(I$1,Resultado!#REF!,0))</f>
        <v>#REF!</v>
      </c>
      <c r="J89" s="10" t="e">
        <f t="array" ref="J89">INDEX(Resultado!$1:$319,MATCH($B89,Resultado!$N:$N,0),MATCH(J$1,Resultado!#REF!,0))</f>
        <v>#REF!</v>
      </c>
      <c r="K89" s="10" t="e">
        <f t="array" ref="K89">INDEX(Resultado!$1:$319,MATCH($B89,Resultado!$N:$N,0),MATCH(K$1,Resultado!#REF!,0))</f>
        <v>#REF!</v>
      </c>
      <c r="L89" s="10" t="e">
        <f t="array" ref="L89">INDEX(Resultado!$1:$319,MATCH($B89,Resultado!$N:$N,0),MATCH(L$1,Resultado!#REF!,0))</f>
        <v>#REF!</v>
      </c>
      <c r="M89" s="10" t="e">
        <f t="array" ref="M89">INDEX(Resultado!$1:$319,MATCH($B89,Resultado!$N:$N,0),MATCH(M$1,Resultado!#REF!,0))</f>
        <v>#REF!</v>
      </c>
      <c r="N89" s="10" t="e">
        <f t="array" ref="N89">INDEX(Resultado!$1:$319,MATCH($B89,Resultado!$N:$N,0),MATCH(N$1,Resultado!#REF!,0))</f>
        <v>#REF!</v>
      </c>
      <c r="O89" s="10" t="e">
        <f t="array" ref="O89">INDEX(Resultado!$1:$319,MATCH($B89,Resultado!$N:$N,0),MATCH(O$1,Resultado!#REF!,0))</f>
        <v>#REF!</v>
      </c>
      <c r="P89" s="10" t="e">
        <f t="array" ref="P89">INDEX(Resultado!$1:$319,MATCH($B89,Resultado!$N:$N,0),MATCH(P$1,Resultado!#REF!,0))</f>
        <v>#REF!</v>
      </c>
      <c r="Q89" s="10" t="e">
        <f t="array" ref="Q89">INDEX(Resultado!$1:$319,MATCH($B89,Resultado!$N:$N,0),MATCH(Q$1,Resultado!#REF!,0))</f>
        <v>#REF!</v>
      </c>
      <c r="R89" s="10" t="e">
        <f t="array" ref="R89">INDEX(Resultado!$1:$319,MATCH($B89,Resultado!$N:$N,0),MATCH(R$1,Resultado!#REF!,0))</f>
        <v>#REF!</v>
      </c>
      <c r="S89" s="10" t="e">
        <f t="array" ref="S89">INDEX(Resultado!$1:$319,MATCH($B89,Resultado!$N:$N,0),MATCH(S$1,Resultado!#REF!,0))</f>
        <v>#REF!</v>
      </c>
      <c r="T89" s="10" t="e">
        <f t="array" ref="T89">INDEX(Resultado!$1:$319,MATCH($B89,Resultado!$N:$N,0),MATCH(T$1,Resultado!#REF!,0))</f>
        <v>#REF!</v>
      </c>
      <c r="U89" s="10" t="e">
        <f t="array" ref="U89">INDEX(Resultado!$1:$319,MATCH($B89,Resultado!$N:$N,0),MATCH(U$1,Resultado!#REF!,0))</f>
        <v>#REF!</v>
      </c>
      <c r="V89" s="10" t="e">
        <f t="array" ref="V89">INDEX(Resultado!$1:$319,MATCH($B89,Resultado!$N:$N,0),MATCH(V$1,Resultado!#REF!,0))</f>
        <v>#REF!</v>
      </c>
      <c r="W89" s="10" t="e">
        <f t="array" ref="W89">INDEX(Resultado!$1:$319,MATCH($B89,Resultado!$N:$N,0),MATCH(W$1,Resultado!#REF!,0))</f>
        <v>#REF!</v>
      </c>
      <c r="X89" s="10" t="e">
        <f t="array" ref="X89">INDEX(Resultado!$1:$319,MATCH($B89,Resultado!$N:$N,0),MATCH(X$1,Resultado!#REF!,0))</f>
        <v>#REF!</v>
      </c>
      <c r="Y89" s="10" t="e">
        <f t="array" ref="Y89">INDEX(Resultado!$1:$319,MATCH($B89,Resultado!$N:$N,0),MATCH(Y$1,Resultado!#REF!,0))</f>
        <v>#REF!</v>
      </c>
      <c r="Z89" s="10" t="e">
        <f t="array" ref="Z89">INDEX(Resultado!$1:$319,MATCH($B89,Resultado!$N:$N,0),MATCH(Z$1,Resultado!#REF!,0))</f>
        <v>#REF!</v>
      </c>
      <c r="AA89" s="10" t="e">
        <f t="array" ref="AA89">INDEX(Resultado!$1:$319,MATCH($B89,Resultado!$N:$N,0),MATCH(AA$1,Resultado!#REF!,0))</f>
        <v>#REF!</v>
      </c>
      <c r="AB89" s="2">
        <v>0</v>
      </c>
      <c r="AC89" s="2">
        <v>2</v>
      </c>
      <c r="AD89" s="10" t="e">
        <f t="array" ref="AD89">INDEX(Resultado!$1:$319,MATCH($B89,Resultado!$N:$N,0),MATCH(AD$1,Resultado!#REF!,0))</f>
        <v>#REF!</v>
      </c>
      <c r="AE89" s="10" t="e">
        <f t="array" ref="AE89">INDEX(Resultado!$1:$319,MATCH($B89,Resultado!$N:$N,0),MATCH(AE$1,Resultado!#REF!,0))</f>
        <v>#REF!</v>
      </c>
      <c r="AF89" s="10" t="e">
        <f t="array" ref="AF89">INDEX(Resultado!$1:$319,MATCH($B89,Resultado!$N:$N,0),MATCH(AF$1,Resultado!#REF!,0))</f>
        <v>#REF!</v>
      </c>
      <c r="AG89" s="10" t="e">
        <f t="array" ref="AG89">INDEX(Resultado!$1:$319,MATCH($B89,Resultado!$N:$N,0),MATCH(AG$1,Resultado!#REF!,0))</f>
        <v>#REF!</v>
      </c>
      <c r="AH89" s="10" t="e">
        <f t="array" ref="AH89">INDEX(Resultado!$1:$319,MATCH($B89,Resultado!$N:$N,0),MATCH(AH$1,Resultado!#REF!,0))</f>
        <v>#REF!</v>
      </c>
      <c r="AI89" s="10" t="e">
        <f t="array" ref="AI89">INDEX(Resultado!$1:$319,MATCH($B89,Resultado!$N:$N,0),MATCH(AI$1,Resultado!#REF!,0))</f>
        <v>#REF!</v>
      </c>
      <c r="AJ89" s="10" t="e">
        <f t="array" ref="AJ89">INDEX(Resultado!$1:$319,MATCH($B89,Resultado!$N:$N,0),MATCH(AJ$1,Resultado!#REF!,0))</f>
        <v>#REF!</v>
      </c>
      <c r="AK89" s="10" t="e">
        <f t="array" ref="AK89">INDEX(Resultado!$1:$319,MATCH($B89,Resultado!$N:$N,0),MATCH(AK$1,Resultado!#REF!,0))</f>
        <v>#REF!</v>
      </c>
      <c r="AL89" s="2">
        <v>0</v>
      </c>
      <c r="AM89" s="2">
        <v>2</v>
      </c>
      <c r="AN89" s="10" t="e">
        <f t="array" ref="AN89">INDEX(Resultado!$1:$319,MATCH($B89,Resultado!$N:$N,0),MATCH(AN$1,Resultado!#REF!,0))</f>
        <v>#REF!</v>
      </c>
      <c r="AO89" s="10" t="e">
        <f t="array" ref="AO89">INDEX(Resultado!$1:$319,MATCH($B89,Resultado!$N:$N,0),MATCH(AO$1,Resultado!#REF!,0))</f>
        <v>#REF!</v>
      </c>
      <c r="AP89" s="10" t="e">
        <f t="array" ref="AP89">INDEX(Resultado!$1:$319,MATCH($B89,Resultado!$N:$N,0),MATCH(AP$1,Resultado!#REF!,0))</f>
        <v>#REF!</v>
      </c>
      <c r="AQ89" s="10" t="e">
        <f t="array" ref="AQ89">INDEX(Resultado!$1:$319,MATCH($B89,Resultado!$N:$N,0),MATCH(AQ$1,Resultado!#REF!,0))</f>
        <v>#REF!</v>
      </c>
      <c r="AR89" s="10" t="e">
        <f t="array" ref="AR89">INDEX(Resultado!$1:$319,MATCH($B89,Resultado!$N:$N,0),MATCH(AR$1,Resultado!#REF!,0))</f>
        <v>#REF!</v>
      </c>
      <c r="AS89" s="2">
        <v>2</v>
      </c>
      <c r="AT89" s="10" t="e">
        <f t="array" ref="AT89">INDEX(Resultado!$1:$319,MATCH($B89,Resultado!$N:$N,0),MATCH(AT$1,Resultado!#REF!,0))</f>
        <v>#REF!</v>
      </c>
      <c r="AU89" s="10" t="e">
        <f t="array" ref="AU89">INDEX(Resultado!$1:$319,MATCH($B89,Resultado!$N:$N,0),MATCH(AU$1,Resultado!#REF!,0))</f>
        <v>#REF!</v>
      </c>
      <c r="AV89" s="10" t="e">
        <f t="array" ref="AV89">INDEX(Resultado!$1:$319,MATCH($B89,Resultado!$N:$N,0),MATCH(AV$1,Resultado!#REF!,0))</f>
        <v>#REF!</v>
      </c>
      <c r="AW89" s="10" t="e">
        <f t="array" ref="AW89">INDEX(Resultado!$1:$319,MATCH($B89,Resultado!$N:$N,0),MATCH(AW$1,Resultado!#REF!,0))</f>
        <v>#REF!</v>
      </c>
      <c r="AX89" s="10" t="e">
        <f t="array" ref="AX89">INDEX(Resultado!$1:$319,MATCH($B89,Resultado!$N:$N,0),MATCH(AX$1,Resultado!#REF!,0))</f>
        <v>#REF!</v>
      </c>
      <c r="AY89" s="10" t="e">
        <f t="array" ref="AY89">INDEX(Resultado!$1:$319,MATCH($B89,Resultado!$N:$N,0),MATCH(AY$1,Resultado!#REF!,0))</f>
        <v>#REF!</v>
      </c>
      <c r="AZ89" s="10" t="e">
        <f t="array" ref="AZ89">INDEX(Resultado!$1:$319,MATCH($B89,Resultado!$N:$N,0),MATCH(AZ$1,Resultado!#REF!,0))</f>
        <v>#REF!</v>
      </c>
      <c r="BA89" s="10" t="e">
        <f t="array" ref="BA89">INDEX(Resultado!$1:$319,MATCH($B89,Resultado!$N:$N,0),MATCH(BA$1,Resultado!#REF!,0))</f>
        <v>#REF!</v>
      </c>
      <c r="BB89" s="10" t="e">
        <f t="array" ref="BB89">INDEX(Resultado!$1:$319,MATCH($B89,Resultado!$N:$N,0),MATCH(BB$1,Resultado!#REF!,0))</f>
        <v>#REF!</v>
      </c>
      <c r="BC89" s="10" t="e">
        <f t="array" ref="BC89">INDEX(Resultado!$1:$319,MATCH($B89,Resultado!$N:$N,0),MATCH(BC$1,Resultado!#REF!,0))</f>
        <v>#REF!</v>
      </c>
      <c r="BD89" s="10" t="e">
        <f t="array" ref="BD89">INDEX(Resultado!$1:$319,MATCH($B89,Resultado!$N:$N,0),MATCH(BD$1,Resultado!#REF!,0))</f>
        <v>#REF!</v>
      </c>
      <c r="BE89" s="10" t="e">
        <f t="array" ref="BE89">INDEX(Resultado!$1:$319,MATCH($B89,Resultado!$N:$N,0),MATCH(BE$1,Resultado!#REF!,0))</f>
        <v>#REF!</v>
      </c>
      <c r="BF89" s="10" t="e">
        <f t="array" ref="BF89">INDEX(Resultado!$1:$319,MATCH($B89,Resultado!$N:$N,0),MATCH(BF$1,Resultado!#REF!,0))</f>
        <v>#REF!</v>
      </c>
      <c r="BG89" s="10" t="e">
        <f t="array" ref="BG89">INDEX(Resultado!$1:$319,MATCH($B89,Resultado!$N:$N,0),MATCH(BG$1,Resultado!#REF!,0))</f>
        <v>#REF!</v>
      </c>
      <c r="BH89" s="10" t="e">
        <f t="array" ref="BH89">INDEX(Resultado!$1:$319,MATCH($B89,Resultado!$N:$N,0),MATCH(BH$1,Resultado!#REF!,0))</f>
        <v>#REF!</v>
      </c>
      <c r="BI89" s="10" t="e">
        <f t="array" ref="BI89">INDEX(Resultado!$1:$319,MATCH($B89,Resultado!$N:$N,0),MATCH(BI$1,Resultado!#REF!,0))</f>
        <v>#REF!</v>
      </c>
    </row>
    <row r="90" spans="1:61" ht="13" x14ac:dyDescent="0.15">
      <c r="A90" s="2">
        <v>46970007812</v>
      </c>
      <c r="B90" s="2" t="s">
        <v>876</v>
      </c>
      <c r="C90" s="2" t="s">
        <v>875</v>
      </c>
      <c r="D90" s="10" t="e">
        <f t="array" ref="D90">INDEX(Resultado!$1:$319,MATCH($B90,Resultado!$N:$N,0),MATCH(D$1,Resultado!#REF!,0))</f>
        <v>#REF!</v>
      </c>
      <c r="E90" s="2" t="s">
        <v>1837</v>
      </c>
      <c r="F90" s="10" t="e">
        <f t="array" ref="F90">INDEX(Resultado!$1:$319,MATCH($B90,Resultado!$N:$N,0),MATCH(F$1,Resultado!#REF!,0))</f>
        <v>#REF!</v>
      </c>
      <c r="G90" s="10" t="e">
        <f t="array" ref="G90">INDEX(Resultado!$1:$319,MATCH($B90,Resultado!$N:$N,0),MATCH(G$1,Resultado!#REF!,0))</f>
        <v>#REF!</v>
      </c>
      <c r="H90" s="10" t="e">
        <f t="array" ref="H90">INDEX(Resultado!$1:$319,MATCH($B90,Resultado!$N:$N,0),MATCH(H$1,Resultado!#REF!,0))</f>
        <v>#REF!</v>
      </c>
      <c r="I90" s="10" t="e">
        <f t="array" ref="I90">INDEX(Resultado!$1:$319,MATCH($B90,Resultado!$N:$N,0),MATCH(I$1,Resultado!#REF!,0))</f>
        <v>#REF!</v>
      </c>
      <c r="J90" s="10" t="e">
        <f t="array" ref="J90">INDEX(Resultado!$1:$319,MATCH($B90,Resultado!$N:$N,0),MATCH(J$1,Resultado!#REF!,0))</f>
        <v>#REF!</v>
      </c>
      <c r="K90" s="10" t="e">
        <f t="array" ref="K90">INDEX(Resultado!$1:$319,MATCH($B90,Resultado!$N:$N,0),MATCH(K$1,Resultado!#REF!,0))</f>
        <v>#REF!</v>
      </c>
      <c r="L90" s="10" t="e">
        <f t="array" ref="L90">INDEX(Resultado!$1:$319,MATCH($B90,Resultado!$N:$N,0),MATCH(L$1,Resultado!#REF!,0))</f>
        <v>#REF!</v>
      </c>
      <c r="M90" s="10" t="e">
        <f t="array" ref="M90">INDEX(Resultado!$1:$319,MATCH($B90,Resultado!$N:$N,0),MATCH(M$1,Resultado!#REF!,0))</f>
        <v>#REF!</v>
      </c>
      <c r="N90" s="10" t="e">
        <f t="array" ref="N90">INDEX(Resultado!$1:$319,MATCH($B90,Resultado!$N:$N,0),MATCH(N$1,Resultado!#REF!,0))</f>
        <v>#REF!</v>
      </c>
      <c r="O90" s="10" t="e">
        <f t="array" ref="O90">INDEX(Resultado!$1:$319,MATCH($B90,Resultado!$N:$N,0),MATCH(O$1,Resultado!#REF!,0))</f>
        <v>#REF!</v>
      </c>
      <c r="P90" s="10" t="e">
        <f t="array" ref="P90">INDEX(Resultado!$1:$319,MATCH($B90,Resultado!$N:$N,0),MATCH(P$1,Resultado!#REF!,0))</f>
        <v>#REF!</v>
      </c>
      <c r="Q90" s="10" t="e">
        <f t="array" ref="Q90">INDEX(Resultado!$1:$319,MATCH($B90,Resultado!$N:$N,0),MATCH(Q$1,Resultado!#REF!,0))</f>
        <v>#REF!</v>
      </c>
      <c r="R90" s="10" t="e">
        <f t="array" ref="R90">INDEX(Resultado!$1:$319,MATCH($B90,Resultado!$N:$N,0),MATCH(R$1,Resultado!#REF!,0))</f>
        <v>#REF!</v>
      </c>
      <c r="S90" s="10" t="e">
        <f t="array" ref="S90">INDEX(Resultado!$1:$319,MATCH($B90,Resultado!$N:$N,0),MATCH(S$1,Resultado!#REF!,0))</f>
        <v>#REF!</v>
      </c>
      <c r="T90" s="10" t="e">
        <f t="array" ref="T90">INDEX(Resultado!$1:$319,MATCH($B90,Resultado!$N:$N,0),MATCH(T$1,Resultado!#REF!,0))</f>
        <v>#REF!</v>
      </c>
      <c r="U90" s="10" t="e">
        <f t="array" ref="U90">INDEX(Resultado!$1:$319,MATCH($B90,Resultado!$N:$N,0),MATCH(U$1,Resultado!#REF!,0))</f>
        <v>#REF!</v>
      </c>
      <c r="V90" s="10" t="e">
        <f t="array" ref="V90">INDEX(Resultado!$1:$319,MATCH($B90,Resultado!$N:$N,0),MATCH(V$1,Resultado!#REF!,0))</f>
        <v>#REF!</v>
      </c>
      <c r="W90" s="10" t="e">
        <f t="array" ref="W90">INDEX(Resultado!$1:$319,MATCH($B90,Resultado!$N:$N,0),MATCH(W$1,Resultado!#REF!,0))</f>
        <v>#REF!</v>
      </c>
      <c r="X90" s="10" t="e">
        <f t="array" ref="X90">INDEX(Resultado!$1:$319,MATCH($B90,Resultado!$N:$N,0),MATCH(X$1,Resultado!#REF!,0))</f>
        <v>#REF!</v>
      </c>
      <c r="Y90" s="10" t="e">
        <f t="array" ref="Y90">INDEX(Resultado!$1:$319,MATCH($B90,Resultado!$N:$N,0),MATCH(Y$1,Resultado!#REF!,0))</f>
        <v>#REF!</v>
      </c>
      <c r="Z90" s="10" t="e">
        <f t="array" ref="Z90">INDEX(Resultado!$1:$319,MATCH($B90,Resultado!$N:$N,0),MATCH(Z$1,Resultado!#REF!,0))</f>
        <v>#REF!</v>
      </c>
      <c r="AA90" s="10" t="e">
        <f t="array" ref="AA90">INDEX(Resultado!$1:$319,MATCH($B90,Resultado!$N:$N,0),MATCH(AA$1,Resultado!#REF!,0))</f>
        <v>#REF!</v>
      </c>
      <c r="AB90" s="2">
        <v>0</v>
      </c>
      <c r="AC90" s="2">
        <v>2</v>
      </c>
      <c r="AD90" s="10" t="e">
        <f t="array" ref="AD90">INDEX(Resultado!$1:$319,MATCH($B90,Resultado!$N:$N,0),MATCH(AD$1,Resultado!#REF!,0))</f>
        <v>#REF!</v>
      </c>
      <c r="AE90" s="10" t="e">
        <f t="array" ref="AE90">INDEX(Resultado!$1:$319,MATCH($B90,Resultado!$N:$N,0),MATCH(AE$1,Resultado!#REF!,0))</f>
        <v>#REF!</v>
      </c>
      <c r="AF90" s="10" t="e">
        <f t="array" ref="AF90">INDEX(Resultado!$1:$319,MATCH($B90,Resultado!$N:$N,0),MATCH(AF$1,Resultado!#REF!,0))</f>
        <v>#REF!</v>
      </c>
      <c r="AG90" s="10" t="e">
        <f t="array" ref="AG90">INDEX(Resultado!$1:$319,MATCH($B90,Resultado!$N:$N,0),MATCH(AG$1,Resultado!#REF!,0))</f>
        <v>#REF!</v>
      </c>
      <c r="AH90" s="10" t="e">
        <f t="array" ref="AH90">INDEX(Resultado!$1:$319,MATCH($B90,Resultado!$N:$N,0),MATCH(AH$1,Resultado!#REF!,0))</f>
        <v>#REF!</v>
      </c>
      <c r="AI90" s="10" t="e">
        <f t="array" ref="AI90">INDEX(Resultado!$1:$319,MATCH($B90,Resultado!$N:$N,0),MATCH(AI$1,Resultado!#REF!,0))</f>
        <v>#REF!</v>
      </c>
      <c r="AJ90" s="10" t="e">
        <f t="array" ref="AJ90">INDEX(Resultado!$1:$319,MATCH($B90,Resultado!$N:$N,0),MATCH(AJ$1,Resultado!#REF!,0))</f>
        <v>#REF!</v>
      </c>
      <c r="AK90" s="10" t="e">
        <f t="array" ref="AK90">INDEX(Resultado!$1:$319,MATCH($B90,Resultado!$N:$N,0),MATCH(AK$1,Resultado!#REF!,0))</f>
        <v>#REF!</v>
      </c>
      <c r="AL90" s="2">
        <v>0</v>
      </c>
      <c r="AM90" s="2">
        <v>2</v>
      </c>
      <c r="AN90" s="10" t="e">
        <f t="array" ref="AN90">INDEX(Resultado!$1:$319,MATCH($B90,Resultado!$N:$N,0),MATCH(AN$1,Resultado!#REF!,0))</f>
        <v>#REF!</v>
      </c>
      <c r="AO90" s="10" t="e">
        <f t="array" ref="AO90">INDEX(Resultado!$1:$319,MATCH($B90,Resultado!$N:$N,0),MATCH(AO$1,Resultado!#REF!,0))</f>
        <v>#REF!</v>
      </c>
      <c r="AP90" s="10" t="e">
        <f t="array" ref="AP90">INDEX(Resultado!$1:$319,MATCH($B90,Resultado!$N:$N,0),MATCH(AP$1,Resultado!#REF!,0))</f>
        <v>#REF!</v>
      </c>
      <c r="AQ90" s="10" t="e">
        <f t="array" ref="AQ90">INDEX(Resultado!$1:$319,MATCH($B90,Resultado!$N:$N,0),MATCH(AQ$1,Resultado!#REF!,0))</f>
        <v>#REF!</v>
      </c>
      <c r="AR90" s="10" t="e">
        <f t="array" ref="AR90">INDEX(Resultado!$1:$319,MATCH($B90,Resultado!$N:$N,0),MATCH(AR$1,Resultado!#REF!,0))</f>
        <v>#REF!</v>
      </c>
      <c r="AS90" s="2">
        <v>2</v>
      </c>
      <c r="AT90" s="10" t="e">
        <f t="array" ref="AT90">INDEX(Resultado!$1:$319,MATCH($B90,Resultado!$N:$N,0),MATCH(AT$1,Resultado!#REF!,0))</f>
        <v>#REF!</v>
      </c>
      <c r="AU90" s="10" t="e">
        <f t="array" ref="AU90">INDEX(Resultado!$1:$319,MATCH($B90,Resultado!$N:$N,0),MATCH(AU$1,Resultado!#REF!,0))</f>
        <v>#REF!</v>
      </c>
      <c r="AV90" s="10" t="e">
        <f t="array" ref="AV90">INDEX(Resultado!$1:$319,MATCH($B90,Resultado!$N:$N,0),MATCH(AV$1,Resultado!#REF!,0))</f>
        <v>#REF!</v>
      </c>
      <c r="AW90" s="10" t="e">
        <f t="array" ref="AW90">INDEX(Resultado!$1:$319,MATCH($B90,Resultado!$N:$N,0),MATCH(AW$1,Resultado!#REF!,0))</f>
        <v>#REF!</v>
      </c>
      <c r="AX90" s="10" t="e">
        <f t="array" ref="AX90">INDEX(Resultado!$1:$319,MATCH($B90,Resultado!$N:$N,0),MATCH(AX$1,Resultado!#REF!,0))</f>
        <v>#REF!</v>
      </c>
      <c r="AY90" s="10" t="e">
        <f t="array" ref="AY90">INDEX(Resultado!$1:$319,MATCH($B90,Resultado!$N:$N,0),MATCH(AY$1,Resultado!#REF!,0))</f>
        <v>#REF!</v>
      </c>
      <c r="AZ90" s="10" t="e">
        <f t="array" ref="AZ90">INDEX(Resultado!$1:$319,MATCH($B90,Resultado!$N:$N,0),MATCH(AZ$1,Resultado!#REF!,0))</f>
        <v>#REF!</v>
      </c>
      <c r="BA90" s="10" t="e">
        <f t="array" ref="BA90">INDEX(Resultado!$1:$319,MATCH($B90,Resultado!$N:$N,0),MATCH(BA$1,Resultado!#REF!,0))</f>
        <v>#REF!</v>
      </c>
      <c r="BB90" s="10" t="e">
        <f t="array" ref="BB90">INDEX(Resultado!$1:$319,MATCH($B90,Resultado!$N:$N,0),MATCH(BB$1,Resultado!#REF!,0))</f>
        <v>#REF!</v>
      </c>
      <c r="BC90" s="10" t="e">
        <f t="array" ref="BC90">INDEX(Resultado!$1:$319,MATCH($B90,Resultado!$N:$N,0),MATCH(BC$1,Resultado!#REF!,0))</f>
        <v>#REF!</v>
      </c>
      <c r="BD90" s="10" t="e">
        <f t="array" ref="BD90">INDEX(Resultado!$1:$319,MATCH($B90,Resultado!$N:$N,0),MATCH(BD$1,Resultado!#REF!,0))</f>
        <v>#REF!</v>
      </c>
      <c r="BE90" s="10" t="e">
        <f t="array" ref="BE90">INDEX(Resultado!$1:$319,MATCH($B90,Resultado!$N:$N,0),MATCH(BE$1,Resultado!#REF!,0))</f>
        <v>#REF!</v>
      </c>
      <c r="BF90" s="10" t="e">
        <f t="array" ref="BF90">INDEX(Resultado!$1:$319,MATCH($B90,Resultado!$N:$N,0),MATCH(BF$1,Resultado!#REF!,0))</f>
        <v>#REF!</v>
      </c>
      <c r="BG90" s="10" t="e">
        <f t="array" ref="BG90">INDEX(Resultado!$1:$319,MATCH($B90,Resultado!$N:$N,0),MATCH(BG$1,Resultado!#REF!,0))</f>
        <v>#REF!</v>
      </c>
      <c r="BH90" s="10" t="e">
        <f t="array" ref="BH90">INDEX(Resultado!$1:$319,MATCH($B90,Resultado!$N:$N,0),MATCH(BH$1,Resultado!#REF!,0))</f>
        <v>#REF!</v>
      </c>
      <c r="BI90" s="10" t="e">
        <f t="array" ref="BI90">INDEX(Resultado!$1:$319,MATCH($B90,Resultado!$N:$N,0),MATCH(BI$1,Resultado!#REF!,0))</f>
        <v>#REF!</v>
      </c>
    </row>
    <row r="91" spans="1:61" ht="13" x14ac:dyDescent="0.15">
      <c r="A91" s="2">
        <v>49109313842</v>
      </c>
      <c r="B91" s="2" t="s">
        <v>882</v>
      </c>
      <c r="C91" s="2" t="s">
        <v>881</v>
      </c>
      <c r="D91" s="10" t="e">
        <f t="array" ref="D91">INDEX(Resultado!$1:$319,MATCH($B91,Resultado!$N:$N,0),MATCH(D$1,Resultado!#REF!,0))</f>
        <v>#REF!</v>
      </c>
      <c r="E91" s="2" t="s">
        <v>1837</v>
      </c>
      <c r="F91" s="10" t="e">
        <f t="array" ref="F91">INDEX(Resultado!$1:$319,MATCH($B91,Resultado!$N:$N,0),MATCH(F$1,Resultado!#REF!,0))</f>
        <v>#REF!</v>
      </c>
      <c r="G91" s="10" t="e">
        <f t="array" ref="G91">INDEX(Resultado!$1:$319,MATCH($B91,Resultado!$N:$N,0),MATCH(G$1,Resultado!#REF!,0))</f>
        <v>#REF!</v>
      </c>
      <c r="H91" s="10" t="e">
        <f t="array" ref="H91">INDEX(Resultado!$1:$319,MATCH($B91,Resultado!$N:$N,0),MATCH(H$1,Resultado!#REF!,0))</f>
        <v>#REF!</v>
      </c>
      <c r="I91" s="10" t="e">
        <f t="array" ref="I91">INDEX(Resultado!$1:$319,MATCH($B91,Resultado!$N:$N,0),MATCH(I$1,Resultado!#REF!,0))</f>
        <v>#REF!</v>
      </c>
      <c r="J91" s="10" t="e">
        <f t="array" ref="J91">INDEX(Resultado!$1:$319,MATCH($B91,Resultado!$N:$N,0),MATCH(J$1,Resultado!#REF!,0))</f>
        <v>#REF!</v>
      </c>
      <c r="K91" s="10" t="e">
        <f t="array" ref="K91">INDEX(Resultado!$1:$319,MATCH($B91,Resultado!$N:$N,0),MATCH(K$1,Resultado!#REF!,0))</f>
        <v>#REF!</v>
      </c>
      <c r="L91" s="10" t="e">
        <f t="array" ref="L91">INDEX(Resultado!$1:$319,MATCH($B91,Resultado!$N:$N,0),MATCH(L$1,Resultado!#REF!,0))</f>
        <v>#REF!</v>
      </c>
      <c r="M91" s="10" t="e">
        <f t="array" ref="M91">INDEX(Resultado!$1:$319,MATCH($B91,Resultado!$N:$N,0),MATCH(M$1,Resultado!#REF!,0))</f>
        <v>#REF!</v>
      </c>
      <c r="N91" s="10" t="e">
        <f t="array" ref="N91">INDEX(Resultado!$1:$319,MATCH($B91,Resultado!$N:$N,0),MATCH(N$1,Resultado!#REF!,0))</f>
        <v>#REF!</v>
      </c>
      <c r="O91" s="10" t="e">
        <f t="array" ref="O91">INDEX(Resultado!$1:$319,MATCH($B91,Resultado!$N:$N,0),MATCH(O$1,Resultado!#REF!,0))</f>
        <v>#REF!</v>
      </c>
      <c r="P91" s="10" t="e">
        <f t="array" ref="P91">INDEX(Resultado!$1:$319,MATCH($B91,Resultado!$N:$N,0),MATCH(P$1,Resultado!#REF!,0))</f>
        <v>#REF!</v>
      </c>
      <c r="Q91" s="10" t="e">
        <f t="array" ref="Q91">INDEX(Resultado!$1:$319,MATCH($B91,Resultado!$N:$N,0),MATCH(Q$1,Resultado!#REF!,0))</f>
        <v>#REF!</v>
      </c>
      <c r="R91" s="10" t="e">
        <f t="array" ref="R91">INDEX(Resultado!$1:$319,MATCH($B91,Resultado!$N:$N,0),MATCH(R$1,Resultado!#REF!,0))</f>
        <v>#REF!</v>
      </c>
      <c r="S91" s="10" t="e">
        <f t="array" ref="S91">INDEX(Resultado!$1:$319,MATCH($B91,Resultado!$N:$N,0),MATCH(S$1,Resultado!#REF!,0))</f>
        <v>#REF!</v>
      </c>
      <c r="T91" s="10" t="e">
        <f t="array" ref="T91">INDEX(Resultado!$1:$319,MATCH($B91,Resultado!$N:$N,0),MATCH(T$1,Resultado!#REF!,0))</f>
        <v>#REF!</v>
      </c>
      <c r="U91" s="10" t="e">
        <f t="array" ref="U91">INDEX(Resultado!$1:$319,MATCH($B91,Resultado!$N:$N,0),MATCH(U$1,Resultado!#REF!,0))</f>
        <v>#REF!</v>
      </c>
      <c r="V91" s="10" t="e">
        <f t="array" ref="V91">INDEX(Resultado!$1:$319,MATCH($B91,Resultado!$N:$N,0),MATCH(V$1,Resultado!#REF!,0))</f>
        <v>#REF!</v>
      </c>
      <c r="W91" s="10" t="e">
        <f t="array" ref="W91">INDEX(Resultado!$1:$319,MATCH($B91,Resultado!$N:$N,0),MATCH(W$1,Resultado!#REF!,0))</f>
        <v>#REF!</v>
      </c>
      <c r="X91" s="10" t="e">
        <f t="array" ref="X91">INDEX(Resultado!$1:$319,MATCH($B91,Resultado!$N:$N,0),MATCH(X$1,Resultado!#REF!,0))</f>
        <v>#REF!</v>
      </c>
      <c r="Y91" s="10" t="e">
        <f t="array" ref="Y91">INDEX(Resultado!$1:$319,MATCH($B91,Resultado!$N:$N,0),MATCH(Y$1,Resultado!#REF!,0))</f>
        <v>#REF!</v>
      </c>
      <c r="Z91" s="10" t="e">
        <f t="array" ref="Z91">INDEX(Resultado!$1:$319,MATCH($B91,Resultado!$N:$N,0),MATCH(Z$1,Resultado!#REF!,0))</f>
        <v>#REF!</v>
      </c>
      <c r="AA91" s="10" t="e">
        <f t="array" ref="AA91">INDEX(Resultado!$1:$319,MATCH($B91,Resultado!$N:$N,0),MATCH(AA$1,Resultado!#REF!,0))</f>
        <v>#REF!</v>
      </c>
      <c r="AB91" s="2">
        <v>0</v>
      </c>
      <c r="AC91" s="2">
        <v>2</v>
      </c>
      <c r="AD91" s="10" t="e">
        <f t="array" ref="AD91">INDEX(Resultado!$1:$319,MATCH($B91,Resultado!$N:$N,0),MATCH(AD$1,Resultado!#REF!,0))</f>
        <v>#REF!</v>
      </c>
      <c r="AE91" s="10" t="e">
        <f t="array" ref="AE91">INDEX(Resultado!$1:$319,MATCH($B91,Resultado!$N:$N,0),MATCH(AE$1,Resultado!#REF!,0))</f>
        <v>#REF!</v>
      </c>
      <c r="AF91" s="10" t="e">
        <f t="array" ref="AF91">INDEX(Resultado!$1:$319,MATCH($B91,Resultado!$N:$N,0),MATCH(AF$1,Resultado!#REF!,0))</f>
        <v>#REF!</v>
      </c>
      <c r="AG91" s="10" t="e">
        <f t="array" ref="AG91">INDEX(Resultado!$1:$319,MATCH($B91,Resultado!$N:$N,0),MATCH(AG$1,Resultado!#REF!,0))</f>
        <v>#REF!</v>
      </c>
      <c r="AH91" s="10" t="e">
        <f t="array" ref="AH91">INDEX(Resultado!$1:$319,MATCH($B91,Resultado!$N:$N,0),MATCH(AH$1,Resultado!#REF!,0))</f>
        <v>#REF!</v>
      </c>
      <c r="AI91" s="10" t="e">
        <f t="array" ref="AI91">INDEX(Resultado!$1:$319,MATCH($B91,Resultado!$N:$N,0),MATCH(AI$1,Resultado!#REF!,0))</f>
        <v>#REF!</v>
      </c>
      <c r="AJ91" s="10" t="e">
        <f t="array" ref="AJ91">INDEX(Resultado!$1:$319,MATCH($B91,Resultado!$N:$N,0),MATCH(AJ$1,Resultado!#REF!,0))</f>
        <v>#REF!</v>
      </c>
      <c r="AK91" s="10" t="e">
        <f t="array" ref="AK91">INDEX(Resultado!$1:$319,MATCH($B91,Resultado!$N:$N,0),MATCH(AK$1,Resultado!#REF!,0))</f>
        <v>#REF!</v>
      </c>
      <c r="AL91" s="2">
        <v>0</v>
      </c>
      <c r="AM91" s="2">
        <v>2</v>
      </c>
      <c r="AN91" s="10" t="e">
        <f t="array" ref="AN91">INDEX(Resultado!$1:$319,MATCH($B91,Resultado!$N:$N,0),MATCH(AN$1,Resultado!#REF!,0))</f>
        <v>#REF!</v>
      </c>
      <c r="AO91" s="10" t="e">
        <f t="array" ref="AO91">INDEX(Resultado!$1:$319,MATCH($B91,Resultado!$N:$N,0),MATCH(AO$1,Resultado!#REF!,0))</f>
        <v>#REF!</v>
      </c>
      <c r="AP91" s="10" t="e">
        <f t="array" ref="AP91">INDEX(Resultado!$1:$319,MATCH($B91,Resultado!$N:$N,0),MATCH(AP$1,Resultado!#REF!,0))</f>
        <v>#REF!</v>
      </c>
      <c r="AQ91" s="10" t="e">
        <f t="array" ref="AQ91">INDEX(Resultado!$1:$319,MATCH($B91,Resultado!$N:$N,0),MATCH(AQ$1,Resultado!#REF!,0))</f>
        <v>#REF!</v>
      </c>
      <c r="AR91" s="10" t="e">
        <f t="array" ref="AR91">INDEX(Resultado!$1:$319,MATCH($B91,Resultado!$N:$N,0),MATCH(AR$1,Resultado!#REF!,0))</f>
        <v>#REF!</v>
      </c>
      <c r="AS91" s="2">
        <v>2</v>
      </c>
      <c r="AT91" s="10" t="e">
        <f t="array" ref="AT91">INDEX(Resultado!$1:$319,MATCH($B91,Resultado!$N:$N,0),MATCH(AT$1,Resultado!#REF!,0))</f>
        <v>#REF!</v>
      </c>
      <c r="AU91" s="10" t="e">
        <f t="array" ref="AU91">INDEX(Resultado!$1:$319,MATCH($B91,Resultado!$N:$N,0),MATCH(AU$1,Resultado!#REF!,0))</f>
        <v>#REF!</v>
      </c>
      <c r="AV91" s="10" t="e">
        <f t="array" ref="AV91">INDEX(Resultado!$1:$319,MATCH($B91,Resultado!$N:$N,0),MATCH(AV$1,Resultado!#REF!,0))</f>
        <v>#REF!</v>
      </c>
      <c r="AW91" s="10" t="e">
        <f t="array" ref="AW91">INDEX(Resultado!$1:$319,MATCH($B91,Resultado!$N:$N,0),MATCH(AW$1,Resultado!#REF!,0))</f>
        <v>#REF!</v>
      </c>
      <c r="AX91" s="10" t="e">
        <f t="array" ref="AX91">INDEX(Resultado!$1:$319,MATCH($B91,Resultado!$N:$N,0),MATCH(AX$1,Resultado!#REF!,0))</f>
        <v>#REF!</v>
      </c>
      <c r="AY91" s="10" t="e">
        <f t="array" ref="AY91">INDEX(Resultado!$1:$319,MATCH($B91,Resultado!$N:$N,0),MATCH(AY$1,Resultado!#REF!,0))</f>
        <v>#REF!</v>
      </c>
      <c r="AZ91" s="10" t="e">
        <f t="array" ref="AZ91">INDEX(Resultado!$1:$319,MATCH($B91,Resultado!$N:$N,0),MATCH(AZ$1,Resultado!#REF!,0))</f>
        <v>#REF!</v>
      </c>
      <c r="BA91" s="10" t="e">
        <f t="array" ref="BA91">INDEX(Resultado!$1:$319,MATCH($B91,Resultado!$N:$N,0),MATCH(BA$1,Resultado!#REF!,0))</f>
        <v>#REF!</v>
      </c>
      <c r="BB91" s="10" t="e">
        <f t="array" ref="BB91">INDEX(Resultado!$1:$319,MATCH($B91,Resultado!$N:$N,0),MATCH(BB$1,Resultado!#REF!,0))</f>
        <v>#REF!</v>
      </c>
      <c r="BC91" s="10" t="e">
        <f t="array" ref="BC91">INDEX(Resultado!$1:$319,MATCH($B91,Resultado!$N:$N,0),MATCH(BC$1,Resultado!#REF!,0))</f>
        <v>#REF!</v>
      </c>
      <c r="BD91" s="10" t="e">
        <f t="array" ref="BD91">INDEX(Resultado!$1:$319,MATCH($B91,Resultado!$N:$N,0),MATCH(BD$1,Resultado!#REF!,0))</f>
        <v>#REF!</v>
      </c>
      <c r="BE91" s="10" t="e">
        <f t="array" ref="BE91">INDEX(Resultado!$1:$319,MATCH($B91,Resultado!$N:$N,0),MATCH(BE$1,Resultado!#REF!,0))</f>
        <v>#REF!</v>
      </c>
      <c r="BF91" s="10" t="e">
        <f t="array" ref="BF91">INDEX(Resultado!$1:$319,MATCH($B91,Resultado!$N:$N,0),MATCH(BF$1,Resultado!#REF!,0))</f>
        <v>#REF!</v>
      </c>
      <c r="BG91" s="10" t="e">
        <f t="array" ref="BG91">INDEX(Resultado!$1:$319,MATCH($B91,Resultado!$N:$N,0),MATCH(BG$1,Resultado!#REF!,0))</f>
        <v>#REF!</v>
      </c>
      <c r="BH91" s="10" t="e">
        <f t="array" ref="BH91">INDEX(Resultado!$1:$319,MATCH($B91,Resultado!$N:$N,0),MATCH(BH$1,Resultado!#REF!,0))</f>
        <v>#REF!</v>
      </c>
      <c r="BI91" s="10" t="e">
        <f t="array" ref="BI91">INDEX(Resultado!$1:$319,MATCH($B91,Resultado!$N:$N,0),MATCH(BI$1,Resultado!#REF!,0))</f>
        <v>#REF!</v>
      </c>
    </row>
    <row r="92" spans="1:61" ht="13" x14ac:dyDescent="0.15">
      <c r="A92" s="2">
        <v>54146056888</v>
      </c>
      <c r="B92" s="2" t="s">
        <v>888</v>
      </c>
      <c r="C92" s="2" t="s">
        <v>887</v>
      </c>
      <c r="D92" s="10" t="e">
        <f t="array" ref="D92">INDEX(Resultado!$1:$319,MATCH($B92,Resultado!$N:$N,0),MATCH(D$1,Resultado!#REF!,0))</f>
        <v>#REF!</v>
      </c>
      <c r="E92" s="2" t="s">
        <v>1837</v>
      </c>
      <c r="F92" s="10" t="e">
        <f t="array" ref="F92">INDEX(Resultado!$1:$319,MATCH($B92,Resultado!$N:$N,0),MATCH(F$1,Resultado!#REF!,0))</f>
        <v>#REF!</v>
      </c>
      <c r="G92" s="10" t="e">
        <f t="array" ref="G92">INDEX(Resultado!$1:$319,MATCH($B92,Resultado!$N:$N,0),MATCH(G$1,Resultado!#REF!,0))</f>
        <v>#REF!</v>
      </c>
      <c r="H92" s="10" t="e">
        <f t="array" ref="H92">INDEX(Resultado!$1:$319,MATCH($B92,Resultado!$N:$N,0),MATCH(H$1,Resultado!#REF!,0))</f>
        <v>#REF!</v>
      </c>
      <c r="I92" s="10" t="e">
        <f t="array" ref="I92">INDEX(Resultado!$1:$319,MATCH($B92,Resultado!$N:$N,0),MATCH(I$1,Resultado!#REF!,0))</f>
        <v>#REF!</v>
      </c>
      <c r="J92" s="10" t="e">
        <f t="array" ref="J92">INDEX(Resultado!$1:$319,MATCH($B92,Resultado!$N:$N,0),MATCH(J$1,Resultado!#REF!,0))</f>
        <v>#REF!</v>
      </c>
      <c r="K92" s="10" t="e">
        <f t="array" ref="K92">INDEX(Resultado!$1:$319,MATCH($B92,Resultado!$N:$N,0),MATCH(K$1,Resultado!#REF!,0))</f>
        <v>#REF!</v>
      </c>
      <c r="L92" s="10" t="e">
        <f t="array" ref="L92">INDEX(Resultado!$1:$319,MATCH($B92,Resultado!$N:$N,0),MATCH(L$1,Resultado!#REF!,0))</f>
        <v>#REF!</v>
      </c>
      <c r="M92" s="10" t="e">
        <f t="array" ref="M92">INDEX(Resultado!$1:$319,MATCH($B92,Resultado!$N:$N,0),MATCH(M$1,Resultado!#REF!,0))</f>
        <v>#REF!</v>
      </c>
      <c r="N92" s="10" t="e">
        <f t="array" ref="N92">INDEX(Resultado!$1:$319,MATCH($B92,Resultado!$N:$N,0),MATCH(N$1,Resultado!#REF!,0))</f>
        <v>#REF!</v>
      </c>
      <c r="O92" s="10" t="e">
        <f t="array" ref="O92">INDEX(Resultado!$1:$319,MATCH($B92,Resultado!$N:$N,0),MATCH(O$1,Resultado!#REF!,0))</f>
        <v>#REF!</v>
      </c>
      <c r="P92" s="10" t="e">
        <f t="array" ref="P92">INDEX(Resultado!$1:$319,MATCH($B92,Resultado!$N:$N,0),MATCH(P$1,Resultado!#REF!,0))</f>
        <v>#REF!</v>
      </c>
      <c r="Q92" s="10" t="e">
        <f t="array" ref="Q92">INDEX(Resultado!$1:$319,MATCH($B92,Resultado!$N:$N,0),MATCH(Q$1,Resultado!#REF!,0))</f>
        <v>#REF!</v>
      </c>
      <c r="R92" s="10" t="e">
        <f t="array" ref="R92">INDEX(Resultado!$1:$319,MATCH($B92,Resultado!$N:$N,0),MATCH(R$1,Resultado!#REF!,0))</f>
        <v>#REF!</v>
      </c>
      <c r="S92" s="10" t="e">
        <f t="array" ref="S92">INDEX(Resultado!$1:$319,MATCH($B92,Resultado!$N:$N,0),MATCH(S$1,Resultado!#REF!,0))</f>
        <v>#REF!</v>
      </c>
      <c r="T92" s="10" t="e">
        <f t="array" ref="T92">INDEX(Resultado!$1:$319,MATCH($B92,Resultado!$N:$N,0),MATCH(T$1,Resultado!#REF!,0))</f>
        <v>#REF!</v>
      </c>
      <c r="U92" s="10" t="e">
        <f t="array" ref="U92">INDEX(Resultado!$1:$319,MATCH($B92,Resultado!$N:$N,0),MATCH(U$1,Resultado!#REF!,0))</f>
        <v>#REF!</v>
      </c>
      <c r="V92" s="10" t="e">
        <f t="array" ref="V92">INDEX(Resultado!$1:$319,MATCH($B92,Resultado!$N:$N,0),MATCH(V$1,Resultado!#REF!,0))</f>
        <v>#REF!</v>
      </c>
      <c r="W92" s="10" t="e">
        <f t="array" ref="W92">INDEX(Resultado!$1:$319,MATCH($B92,Resultado!$N:$N,0),MATCH(W$1,Resultado!#REF!,0))</f>
        <v>#REF!</v>
      </c>
      <c r="X92" s="10" t="e">
        <f t="array" ref="X92">INDEX(Resultado!$1:$319,MATCH($B92,Resultado!$N:$N,0),MATCH(X$1,Resultado!#REF!,0))</f>
        <v>#REF!</v>
      </c>
      <c r="Y92" s="10" t="e">
        <f t="array" ref="Y92">INDEX(Resultado!$1:$319,MATCH($B92,Resultado!$N:$N,0),MATCH(Y$1,Resultado!#REF!,0))</f>
        <v>#REF!</v>
      </c>
      <c r="Z92" s="10" t="e">
        <f t="array" ref="Z92">INDEX(Resultado!$1:$319,MATCH($B92,Resultado!$N:$N,0),MATCH(Z$1,Resultado!#REF!,0))</f>
        <v>#REF!</v>
      </c>
      <c r="AA92" s="10" t="e">
        <f t="array" ref="AA92">INDEX(Resultado!$1:$319,MATCH($B92,Resultado!$N:$N,0),MATCH(AA$1,Resultado!#REF!,0))</f>
        <v>#REF!</v>
      </c>
      <c r="AB92" s="2">
        <v>0</v>
      </c>
      <c r="AC92" s="2">
        <v>2</v>
      </c>
      <c r="AD92" s="10" t="e">
        <f t="array" ref="AD92">INDEX(Resultado!$1:$319,MATCH($B92,Resultado!$N:$N,0),MATCH(AD$1,Resultado!#REF!,0))</f>
        <v>#REF!</v>
      </c>
      <c r="AE92" s="10" t="e">
        <f t="array" ref="AE92">INDEX(Resultado!$1:$319,MATCH($B92,Resultado!$N:$N,0),MATCH(AE$1,Resultado!#REF!,0))</f>
        <v>#REF!</v>
      </c>
      <c r="AF92" s="10" t="e">
        <f t="array" ref="AF92">INDEX(Resultado!$1:$319,MATCH($B92,Resultado!$N:$N,0),MATCH(AF$1,Resultado!#REF!,0))</f>
        <v>#REF!</v>
      </c>
      <c r="AG92" s="10" t="e">
        <f t="array" ref="AG92">INDEX(Resultado!$1:$319,MATCH($B92,Resultado!$N:$N,0),MATCH(AG$1,Resultado!#REF!,0))</f>
        <v>#REF!</v>
      </c>
      <c r="AH92" s="10" t="e">
        <f t="array" ref="AH92">INDEX(Resultado!$1:$319,MATCH($B92,Resultado!$N:$N,0),MATCH(AH$1,Resultado!#REF!,0))</f>
        <v>#REF!</v>
      </c>
      <c r="AI92" s="10" t="e">
        <f t="array" ref="AI92">INDEX(Resultado!$1:$319,MATCH($B92,Resultado!$N:$N,0),MATCH(AI$1,Resultado!#REF!,0))</f>
        <v>#REF!</v>
      </c>
      <c r="AJ92" s="10" t="e">
        <f t="array" ref="AJ92">INDEX(Resultado!$1:$319,MATCH($B92,Resultado!$N:$N,0),MATCH(AJ$1,Resultado!#REF!,0))</f>
        <v>#REF!</v>
      </c>
      <c r="AK92" s="10" t="e">
        <f t="array" ref="AK92">INDEX(Resultado!$1:$319,MATCH($B92,Resultado!$N:$N,0),MATCH(AK$1,Resultado!#REF!,0))</f>
        <v>#REF!</v>
      </c>
      <c r="AL92" s="2">
        <v>0</v>
      </c>
      <c r="AM92" s="2">
        <v>2</v>
      </c>
      <c r="AN92" s="10" t="e">
        <f t="array" ref="AN92">INDEX(Resultado!$1:$319,MATCH($B92,Resultado!$N:$N,0),MATCH(AN$1,Resultado!#REF!,0))</f>
        <v>#REF!</v>
      </c>
      <c r="AO92" s="10" t="e">
        <f t="array" ref="AO92">INDEX(Resultado!$1:$319,MATCH($B92,Resultado!$N:$N,0),MATCH(AO$1,Resultado!#REF!,0))</f>
        <v>#REF!</v>
      </c>
      <c r="AP92" s="10" t="e">
        <f t="array" ref="AP92">INDEX(Resultado!$1:$319,MATCH($B92,Resultado!$N:$N,0),MATCH(AP$1,Resultado!#REF!,0))</f>
        <v>#REF!</v>
      </c>
      <c r="AQ92" s="10" t="e">
        <f t="array" ref="AQ92">INDEX(Resultado!$1:$319,MATCH($B92,Resultado!$N:$N,0),MATCH(AQ$1,Resultado!#REF!,0))</f>
        <v>#REF!</v>
      </c>
      <c r="AR92" s="10" t="e">
        <f t="array" ref="AR92">INDEX(Resultado!$1:$319,MATCH($B92,Resultado!$N:$N,0),MATCH(AR$1,Resultado!#REF!,0))</f>
        <v>#REF!</v>
      </c>
      <c r="AS92" s="2">
        <v>2</v>
      </c>
      <c r="AT92" s="10" t="e">
        <f t="array" ref="AT92">INDEX(Resultado!$1:$319,MATCH($B92,Resultado!$N:$N,0),MATCH(AT$1,Resultado!#REF!,0))</f>
        <v>#REF!</v>
      </c>
      <c r="AU92" s="10" t="e">
        <f t="array" ref="AU92">INDEX(Resultado!$1:$319,MATCH($B92,Resultado!$N:$N,0),MATCH(AU$1,Resultado!#REF!,0))</f>
        <v>#REF!</v>
      </c>
      <c r="AV92" s="10" t="e">
        <f t="array" ref="AV92">INDEX(Resultado!$1:$319,MATCH($B92,Resultado!$N:$N,0),MATCH(AV$1,Resultado!#REF!,0))</f>
        <v>#REF!</v>
      </c>
      <c r="AW92" s="10" t="e">
        <f t="array" ref="AW92">INDEX(Resultado!$1:$319,MATCH($B92,Resultado!$N:$N,0),MATCH(AW$1,Resultado!#REF!,0))</f>
        <v>#REF!</v>
      </c>
      <c r="AX92" s="10" t="e">
        <f t="array" ref="AX92">INDEX(Resultado!$1:$319,MATCH($B92,Resultado!$N:$N,0),MATCH(AX$1,Resultado!#REF!,0))</f>
        <v>#REF!</v>
      </c>
      <c r="AY92" s="10" t="e">
        <f t="array" ref="AY92">INDEX(Resultado!$1:$319,MATCH($B92,Resultado!$N:$N,0),MATCH(AY$1,Resultado!#REF!,0))</f>
        <v>#REF!</v>
      </c>
      <c r="AZ92" s="10" t="e">
        <f t="array" ref="AZ92">INDEX(Resultado!$1:$319,MATCH($B92,Resultado!$N:$N,0),MATCH(AZ$1,Resultado!#REF!,0))</f>
        <v>#REF!</v>
      </c>
      <c r="BA92" s="10" t="e">
        <f t="array" ref="BA92">INDEX(Resultado!$1:$319,MATCH($B92,Resultado!$N:$N,0),MATCH(BA$1,Resultado!#REF!,0))</f>
        <v>#REF!</v>
      </c>
      <c r="BB92" s="10" t="e">
        <f t="array" ref="BB92">INDEX(Resultado!$1:$319,MATCH($B92,Resultado!$N:$N,0),MATCH(BB$1,Resultado!#REF!,0))</f>
        <v>#REF!</v>
      </c>
      <c r="BC92" s="10" t="e">
        <f t="array" ref="BC92">INDEX(Resultado!$1:$319,MATCH($B92,Resultado!$N:$N,0),MATCH(BC$1,Resultado!#REF!,0))</f>
        <v>#REF!</v>
      </c>
      <c r="BD92" s="10" t="e">
        <f t="array" ref="BD92">INDEX(Resultado!$1:$319,MATCH($B92,Resultado!$N:$N,0),MATCH(BD$1,Resultado!#REF!,0))</f>
        <v>#REF!</v>
      </c>
      <c r="BE92" s="10" t="e">
        <f t="array" ref="BE92">INDEX(Resultado!$1:$319,MATCH($B92,Resultado!$N:$N,0),MATCH(BE$1,Resultado!#REF!,0))</f>
        <v>#REF!</v>
      </c>
      <c r="BF92" s="10" t="e">
        <f t="array" ref="BF92">INDEX(Resultado!$1:$319,MATCH($B92,Resultado!$N:$N,0),MATCH(BF$1,Resultado!#REF!,0))</f>
        <v>#REF!</v>
      </c>
      <c r="BG92" s="10" t="e">
        <f t="array" ref="BG92">INDEX(Resultado!$1:$319,MATCH($B92,Resultado!$N:$N,0),MATCH(BG$1,Resultado!#REF!,0))</f>
        <v>#REF!</v>
      </c>
      <c r="BH92" s="10" t="e">
        <f t="array" ref="BH92">INDEX(Resultado!$1:$319,MATCH($B92,Resultado!$N:$N,0),MATCH(BH$1,Resultado!#REF!,0))</f>
        <v>#REF!</v>
      </c>
      <c r="BI92" s="10" t="e">
        <f t="array" ref="BI92">INDEX(Resultado!$1:$319,MATCH($B92,Resultado!$N:$N,0),MATCH(BI$1,Resultado!#REF!,0))</f>
        <v>#REF!</v>
      </c>
    </row>
    <row r="93" spans="1:61" ht="13" x14ac:dyDescent="0.15">
      <c r="A93" s="2">
        <v>42919342894</v>
      </c>
      <c r="B93" s="2" t="s">
        <v>894</v>
      </c>
      <c r="C93" s="2" t="s">
        <v>893</v>
      </c>
      <c r="D93" s="10" t="e">
        <f t="array" ref="D93">INDEX(Resultado!$1:$319,MATCH($B93,Resultado!$N:$N,0),MATCH(D$1,Resultado!#REF!,0))</f>
        <v>#REF!</v>
      </c>
      <c r="E93" s="2" t="s">
        <v>1837</v>
      </c>
      <c r="F93" s="10" t="e">
        <f t="array" ref="F93">INDEX(Resultado!$1:$319,MATCH($B93,Resultado!$N:$N,0),MATCH(F$1,Resultado!#REF!,0))</f>
        <v>#REF!</v>
      </c>
      <c r="G93" s="10" t="e">
        <f t="array" ref="G93">INDEX(Resultado!$1:$319,MATCH($B93,Resultado!$N:$N,0),MATCH(G$1,Resultado!#REF!,0))</f>
        <v>#REF!</v>
      </c>
      <c r="H93" s="10" t="e">
        <f t="array" ref="H93">INDEX(Resultado!$1:$319,MATCH($B93,Resultado!$N:$N,0),MATCH(H$1,Resultado!#REF!,0))</f>
        <v>#REF!</v>
      </c>
      <c r="I93" s="10" t="e">
        <f t="array" ref="I93">INDEX(Resultado!$1:$319,MATCH($B93,Resultado!$N:$N,0),MATCH(I$1,Resultado!#REF!,0))</f>
        <v>#REF!</v>
      </c>
      <c r="J93" s="10" t="e">
        <f t="array" ref="J93">INDEX(Resultado!$1:$319,MATCH($B93,Resultado!$N:$N,0),MATCH(J$1,Resultado!#REF!,0))</f>
        <v>#REF!</v>
      </c>
      <c r="K93" s="10" t="e">
        <f t="array" ref="K93">INDEX(Resultado!$1:$319,MATCH($B93,Resultado!$N:$N,0),MATCH(K$1,Resultado!#REF!,0))</f>
        <v>#REF!</v>
      </c>
      <c r="L93" s="10" t="e">
        <f t="array" ref="L93">INDEX(Resultado!$1:$319,MATCH($B93,Resultado!$N:$N,0),MATCH(L$1,Resultado!#REF!,0))</f>
        <v>#REF!</v>
      </c>
      <c r="M93" s="10" t="e">
        <f t="array" ref="M93">INDEX(Resultado!$1:$319,MATCH($B93,Resultado!$N:$N,0),MATCH(M$1,Resultado!#REF!,0))</f>
        <v>#REF!</v>
      </c>
      <c r="N93" s="10" t="e">
        <f t="array" ref="N93">INDEX(Resultado!$1:$319,MATCH($B93,Resultado!$N:$N,0),MATCH(N$1,Resultado!#REF!,0))</f>
        <v>#REF!</v>
      </c>
      <c r="O93" s="10" t="e">
        <f t="array" ref="O93">INDEX(Resultado!$1:$319,MATCH($B93,Resultado!$N:$N,0),MATCH(O$1,Resultado!#REF!,0))</f>
        <v>#REF!</v>
      </c>
      <c r="P93" s="10" t="e">
        <f t="array" ref="P93">INDEX(Resultado!$1:$319,MATCH($B93,Resultado!$N:$N,0),MATCH(P$1,Resultado!#REF!,0))</f>
        <v>#REF!</v>
      </c>
      <c r="Q93" s="10" t="e">
        <f t="array" ref="Q93">INDEX(Resultado!$1:$319,MATCH($B93,Resultado!$N:$N,0),MATCH(Q$1,Resultado!#REF!,0))</f>
        <v>#REF!</v>
      </c>
      <c r="R93" s="10" t="e">
        <f t="array" ref="R93">INDEX(Resultado!$1:$319,MATCH($B93,Resultado!$N:$N,0),MATCH(R$1,Resultado!#REF!,0))</f>
        <v>#REF!</v>
      </c>
      <c r="S93" s="10" t="e">
        <f t="array" ref="S93">INDEX(Resultado!$1:$319,MATCH($B93,Resultado!$N:$N,0),MATCH(S$1,Resultado!#REF!,0))</f>
        <v>#REF!</v>
      </c>
      <c r="T93" s="10" t="e">
        <f t="array" ref="T93">INDEX(Resultado!$1:$319,MATCH($B93,Resultado!$N:$N,0),MATCH(T$1,Resultado!#REF!,0))</f>
        <v>#REF!</v>
      </c>
      <c r="U93" s="10" t="e">
        <f t="array" ref="U93">INDEX(Resultado!$1:$319,MATCH($B93,Resultado!$N:$N,0),MATCH(U$1,Resultado!#REF!,0))</f>
        <v>#REF!</v>
      </c>
      <c r="V93" s="10" t="e">
        <f t="array" ref="V93">INDEX(Resultado!$1:$319,MATCH($B93,Resultado!$N:$N,0),MATCH(V$1,Resultado!#REF!,0))</f>
        <v>#REF!</v>
      </c>
      <c r="W93" s="10" t="e">
        <f t="array" ref="W93">INDEX(Resultado!$1:$319,MATCH($B93,Resultado!$N:$N,0),MATCH(W$1,Resultado!#REF!,0))</f>
        <v>#REF!</v>
      </c>
      <c r="X93" s="10" t="e">
        <f t="array" ref="X93">INDEX(Resultado!$1:$319,MATCH($B93,Resultado!$N:$N,0),MATCH(X$1,Resultado!#REF!,0))</f>
        <v>#REF!</v>
      </c>
      <c r="Y93" s="10" t="e">
        <f t="array" ref="Y93">INDEX(Resultado!$1:$319,MATCH($B93,Resultado!$N:$N,0),MATCH(Y$1,Resultado!#REF!,0))</f>
        <v>#REF!</v>
      </c>
      <c r="Z93" s="10" t="e">
        <f t="array" ref="Z93">INDEX(Resultado!$1:$319,MATCH($B93,Resultado!$N:$N,0),MATCH(Z$1,Resultado!#REF!,0))</f>
        <v>#REF!</v>
      </c>
      <c r="AA93" s="10" t="e">
        <f t="array" ref="AA93">INDEX(Resultado!$1:$319,MATCH($B93,Resultado!$N:$N,0),MATCH(AA$1,Resultado!#REF!,0))</f>
        <v>#REF!</v>
      </c>
      <c r="AB93" s="2">
        <v>0</v>
      </c>
      <c r="AC93" s="2">
        <v>2</v>
      </c>
      <c r="AD93" s="10" t="e">
        <f t="array" ref="AD93">INDEX(Resultado!$1:$319,MATCH($B93,Resultado!$N:$N,0),MATCH(AD$1,Resultado!#REF!,0))</f>
        <v>#REF!</v>
      </c>
      <c r="AE93" s="10" t="e">
        <f t="array" ref="AE93">INDEX(Resultado!$1:$319,MATCH($B93,Resultado!$N:$N,0),MATCH(AE$1,Resultado!#REF!,0))</f>
        <v>#REF!</v>
      </c>
      <c r="AF93" s="10" t="e">
        <f t="array" ref="AF93">INDEX(Resultado!$1:$319,MATCH($B93,Resultado!$N:$N,0),MATCH(AF$1,Resultado!#REF!,0))</f>
        <v>#REF!</v>
      </c>
      <c r="AG93" s="10" t="e">
        <f t="array" ref="AG93">INDEX(Resultado!$1:$319,MATCH($B93,Resultado!$N:$N,0),MATCH(AG$1,Resultado!#REF!,0))</f>
        <v>#REF!</v>
      </c>
      <c r="AH93" s="10" t="e">
        <f t="array" ref="AH93">INDEX(Resultado!$1:$319,MATCH($B93,Resultado!$N:$N,0),MATCH(AH$1,Resultado!#REF!,0))</f>
        <v>#REF!</v>
      </c>
      <c r="AI93" s="10" t="e">
        <f t="array" ref="AI93">INDEX(Resultado!$1:$319,MATCH($B93,Resultado!$N:$N,0),MATCH(AI$1,Resultado!#REF!,0))</f>
        <v>#REF!</v>
      </c>
      <c r="AJ93" s="10" t="e">
        <f t="array" ref="AJ93">INDEX(Resultado!$1:$319,MATCH($B93,Resultado!$N:$N,0),MATCH(AJ$1,Resultado!#REF!,0))</f>
        <v>#REF!</v>
      </c>
      <c r="AK93" s="10" t="e">
        <f t="array" ref="AK93">INDEX(Resultado!$1:$319,MATCH($B93,Resultado!$N:$N,0),MATCH(AK$1,Resultado!#REF!,0))</f>
        <v>#REF!</v>
      </c>
      <c r="AL93" s="2">
        <v>0</v>
      </c>
      <c r="AM93" s="2">
        <v>2</v>
      </c>
      <c r="AN93" s="10" t="e">
        <f t="array" ref="AN93">INDEX(Resultado!$1:$319,MATCH($B93,Resultado!$N:$N,0),MATCH(AN$1,Resultado!#REF!,0))</f>
        <v>#REF!</v>
      </c>
      <c r="AO93" s="10" t="e">
        <f t="array" ref="AO93">INDEX(Resultado!$1:$319,MATCH($B93,Resultado!$N:$N,0),MATCH(AO$1,Resultado!#REF!,0))</f>
        <v>#REF!</v>
      </c>
      <c r="AP93" s="10" t="e">
        <f t="array" ref="AP93">INDEX(Resultado!$1:$319,MATCH($B93,Resultado!$N:$N,0),MATCH(AP$1,Resultado!#REF!,0))</f>
        <v>#REF!</v>
      </c>
      <c r="AQ93" s="10" t="e">
        <f t="array" ref="AQ93">INDEX(Resultado!$1:$319,MATCH($B93,Resultado!$N:$N,0),MATCH(AQ$1,Resultado!#REF!,0))</f>
        <v>#REF!</v>
      </c>
      <c r="AR93" s="10" t="e">
        <f t="array" ref="AR93">INDEX(Resultado!$1:$319,MATCH($B93,Resultado!$N:$N,0),MATCH(AR$1,Resultado!#REF!,0))</f>
        <v>#REF!</v>
      </c>
      <c r="AS93" s="2">
        <v>2</v>
      </c>
      <c r="AT93" s="10" t="e">
        <f t="array" ref="AT93">INDEX(Resultado!$1:$319,MATCH($B93,Resultado!$N:$N,0),MATCH(AT$1,Resultado!#REF!,0))</f>
        <v>#REF!</v>
      </c>
      <c r="AU93" s="10" t="e">
        <f t="array" ref="AU93">INDEX(Resultado!$1:$319,MATCH($B93,Resultado!$N:$N,0),MATCH(AU$1,Resultado!#REF!,0))</f>
        <v>#REF!</v>
      </c>
      <c r="AV93" s="10" t="e">
        <f t="array" ref="AV93">INDEX(Resultado!$1:$319,MATCH($B93,Resultado!$N:$N,0),MATCH(AV$1,Resultado!#REF!,0))</f>
        <v>#REF!</v>
      </c>
      <c r="AW93" s="10" t="e">
        <f t="array" ref="AW93">INDEX(Resultado!$1:$319,MATCH($B93,Resultado!$N:$N,0),MATCH(AW$1,Resultado!#REF!,0))</f>
        <v>#REF!</v>
      </c>
      <c r="AX93" s="10" t="e">
        <f t="array" ref="AX93">INDEX(Resultado!$1:$319,MATCH($B93,Resultado!$N:$N,0),MATCH(AX$1,Resultado!#REF!,0))</f>
        <v>#REF!</v>
      </c>
      <c r="AY93" s="10" t="e">
        <f t="array" ref="AY93">INDEX(Resultado!$1:$319,MATCH($B93,Resultado!$N:$N,0),MATCH(AY$1,Resultado!#REF!,0))</f>
        <v>#REF!</v>
      </c>
      <c r="AZ93" s="10" t="e">
        <f t="array" ref="AZ93">INDEX(Resultado!$1:$319,MATCH($B93,Resultado!$N:$N,0),MATCH(AZ$1,Resultado!#REF!,0))</f>
        <v>#REF!</v>
      </c>
      <c r="BA93" s="10" t="e">
        <f t="array" ref="BA93">INDEX(Resultado!$1:$319,MATCH($B93,Resultado!$N:$N,0),MATCH(BA$1,Resultado!#REF!,0))</f>
        <v>#REF!</v>
      </c>
      <c r="BB93" s="10" t="e">
        <f t="array" ref="BB93">INDEX(Resultado!$1:$319,MATCH($B93,Resultado!$N:$N,0),MATCH(BB$1,Resultado!#REF!,0))</f>
        <v>#REF!</v>
      </c>
      <c r="BC93" s="10" t="e">
        <f t="array" ref="BC93">INDEX(Resultado!$1:$319,MATCH($B93,Resultado!$N:$N,0),MATCH(BC$1,Resultado!#REF!,0))</f>
        <v>#REF!</v>
      </c>
      <c r="BD93" s="10" t="e">
        <f t="array" ref="BD93">INDEX(Resultado!$1:$319,MATCH($B93,Resultado!$N:$N,0),MATCH(BD$1,Resultado!#REF!,0))</f>
        <v>#REF!</v>
      </c>
      <c r="BE93" s="10" t="e">
        <f t="array" ref="BE93">INDEX(Resultado!$1:$319,MATCH($B93,Resultado!$N:$N,0),MATCH(BE$1,Resultado!#REF!,0))</f>
        <v>#REF!</v>
      </c>
      <c r="BF93" s="10" t="e">
        <f t="array" ref="BF93">INDEX(Resultado!$1:$319,MATCH($B93,Resultado!$N:$N,0),MATCH(BF$1,Resultado!#REF!,0))</f>
        <v>#REF!</v>
      </c>
      <c r="BG93" s="10" t="e">
        <f t="array" ref="BG93">INDEX(Resultado!$1:$319,MATCH($B93,Resultado!$N:$N,0),MATCH(BG$1,Resultado!#REF!,0))</f>
        <v>#REF!</v>
      </c>
      <c r="BH93" s="10" t="e">
        <f t="array" ref="BH93">INDEX(Resultado!$1:$319,MATCH($B93,Resultado!$N:$N,0),MATCH(BH$1,Resultado!#REF!,0))</f>
        <v>#REF!</v>
      </c>
      <c r="BI93" s="10" t="e">
        <f t="array" ref="BI93">INDEX(Resultado!$1:$319,MATCH($B93,Resultado!$N:$N,0),MATCH(BI$1,Resultado!#REF!,0))</f>
        <v>#REF!</v>
      </c>
    </row>
    <row r="94" spans="1:61" ht="13" x14ac:dyDescent="0.15">
      <c r="A94" s="2">
        <v>53907182839</v>
      </c>
      <c r="B94" s="2" t="s">
        <v>900</v>
      </c>
      <c r="C94" s="2" t="s">
        <v>899</v>
      </c>
      <c r="D94" s="10" t="e">
        <f t="array" ref="D94">INDEX(Resultado!$1:$319,MATCH($B94,Resultado!$N:$N,0),MATCH(D$1,Resultado!#REF!,0))</f>
        <v>#REF!</v>
      </c>
      <c r="E94" s="2" t="s">
        <v>1837</v>
      </c>
      <c r="F94" s="10" t="e">
        <f t="array" ref="F94">INDEX(Resultado!$1:$319,MATCH($B94,Resultado!$N:$N,0),MATCH(F$1,Resultado!#REF!,0))</f>
        <v>#REF!</v>
      </c>
      <c r="G94" s="10" t="e">
        <f t="array" ref="G94">INDEX(Resultado!$1:$319,MATCH($B94,Resultado!$N:$N,0),MATCH(G$1,Resultado!#REF!,0))</f>
        <v>#REF!</v>
      </c>
      <c r="H94" s="10" t="e">
        <f t="array" ref="H94">INDEX(Resultado!$1:$319,MATCH($B94,Resultado!$N:$N,0),MATCH(H$1,Resultado!#REF!,0))</f>
        <v>#REF!</v>
      </c>
      <c r="I94" s="10" t="e">
        <f t="array" ref="I94">INDEX(Resultado!$1:$319,MATCH($B94,Resultado!$N:$N,0),MATCH(I$1,Resultado!#REF!,0))</f>
        <v>#REF!</v>
      </c>
      <c r="J94" s="10" t="e">
        <f t="array" ref="J94">INDEX(Resultado!$1:$319,MATCH($B94,Resultado!$N:$N,0),MATCH(J$1,Resultado!#REF!,0))</f>
        <v>#REF!</v>
      </c>
      <c r="K94" s="10" t="e">
        <f t="array" ref="K94">INDEX(Resultado!$1:$319,MATCH($B94,Resultado!$N:$N,0),MATCH(K$1,Resultado!#REF!,0))</f>
        <v>#REF!</v>
      </c>
      <c r="L94" s="10" t="e">
        <f t="array" ref="L94">INDEX(Resultado!$1:$319,MATCH($B94,Resultado!$N:$N,0),MATCH(L$1,Resultado!#REF!,0))</f>
        <v>#REF!</v>
      </c>
      <c r="M94" s="10" t="e">
        <f t="array" ref="M94">INDEX(Resultado!$1:$319,MATCH($B94,Resultado!$N:$N,0),MATCH(M$1,Resultado!#REF!,0))</f>
        <v>#REF!</v>
      </c>
      <c r="N94" s="10" t="e">
        <f t="array" ref="N94">INDEX(Resultado!$1:$319,MATCH($B94,Resultado!$N:$N,0),MATCH(N$1,Resultado!#REF!,0))</f>
        <v>#REF!</v>
      </c>
      <c r="O94" s="10" t="e">
        <f t="array" ref="O94">INDEX(Resultado!$1:$319,MATCH($B94,Resultado!$N:$N,0),MATCH(O$1,Resultado!#REF!,0))</f>
        <v>#REF!</v>
      </c>
      <c r="P94" s="10" t="e">
        <f t="array" ref="P94">INDEX(Resultado!$1:$319,MATCH($B94,Resultado!$N:$N,0),MATCH(P$1,Resultado!#REF!,0))</f>
        <v>#REF!</v>
      </c>
      <c r="Q94" s="10" t="e">
        <f t="array" ref="Q94">INDEX(Resultado!$1:$319,MATCH($B94,Resultado!$N:$N,0),MATCH(Q$1,Resultado!#REF!,0))</f>
        <v>#REF!</v>
      </c>
      <c r="R94" s="10" t="e">
        <f t="array" ref="R94">INDEX(Resultado!$1:$319,MATCH($B94,Resultado!$N:$N,0),MATCH(R$1,Resultado!#REF!,0))</f>
        <v>#REF!</v>
      </c>
      <c r="S94" s="10" t="e">
        <f t="array" ref="S94">INDEX(Resultado!$1:$319,MATCH($B94,Resultado!$N:$N,0),MATCH(S$1,Resultado!#REF!,0))</f>
        <v>#REF!</v>
      </c>
      <c r="T94" s="10" t="e">
        <f t="array" ref="T94">INDEX(Resultado!$1:$319,MATCH($B94,Resultado!$N:$N,0),MATCH(T$1,Resultado!#REF!,0))</f>
        <v>#REF!</v>
      </c>
      <c r="U94" s="10" t="e">
        <f t="array" ref="U94">INDEX(Resultado!$1:$319,MATCH($B94,Resultado!$N:$N,0),MATCH(U$1,Resultado!#REF!,0))</f>
        <v>#REF!</v>
      </c>
      <c r="V94" s="10" t="e">
        <f t="array" ref="V94">INDEX(Resultado!$1:$319,MATCH($B94,Resultado!$N:$N,0),MATCH(V$1,Resultado!#REF!,0))</f>
        <v>#REF!</v>
      </c>
      <c r="W94" s="10" t="e">
        <f t="array" ref="W94">INDEX(Resultado!$1:$319,MATCH($B94,Resultado!$N:$N,0),MATCH(W$1,Resultado!#REF!,0))</f>
        <v>#REF!</v>
      </c>
      <c r="X94" s="10" t="e">
        <f t="array" ref="X94">INDEX(Resultado!$1:$319,MATCH($B94,Resultado!$N:$N,0),MATCH(X$1,Resultado!#REF!,0))</f>
        <v>#REF!</v>
      </c>
      <c r="Y94" s="10" t="e">
        <f t="array" ref="Y94">INDEX(Resultado!$1:$319,MATCH($B94,Resultado!$N:$N,0),MATCH(Y$1,Resultado!#REF!,0))</f>
        <v>#REF!</v>
      </c>
      <c r="Z94" s="10" t="e">
        <f t="array" ref="Z94">INDEX(Resultado!$1:$319,MATCH($B94,Resultado!$N:$N,0),MATCH(Z$1,Resultado!#REF!,0))</f>
        <v>#REF!</v>
      </c>
      <c r="AA94" s="10" t="e">
        <f t="array" ref="AA94">INDEX(Resultado!$1:$319,MATCH($B94,Resultado!$N:$N,0),MATCH(AA$1,Resultado!#REF!,0))</f>
        <v>#REF!</v>
      </c>
      <c r="AB94" s="2">
        <v>0</v>
      </c>
      <c r="AC94" s="2">
        <v>2</v>
      </c>
      <c r="AD94" s="10" t="e">
        <f t="array" ref="AD94">INDEX(Resultado!$1:$319,MATCH($B94,Resultado!$N:$N,0),MATCH(AD$1,Resultado!#REF!,0))</f>
        <v>#REF!</v>
      </c>
      <c r="AE94" s="10" t="e">
        <f t="array" ref="AE94">INDEX(Resultado!$1:$319,MATCH($B94,Resultado!$N:$N,0),MATCH(AE$1,Resultado!#REF!,0))</f>
        <v>#REF!</v>
      </c>
      <c r="AF94" s="10" t="e">
        <f t="array" ref="AF94">INDEX(Resultado!$1:$319,MATCH($B94,Resultado!$N:$N,0),MATCH(AF$1,Resultado!#REF!,0))</f>
        <v>#REF!</v>
      </c>
      <c r="AG94" s="10" t="e">
        <f t="array" ref="AG94">INDEX(Resultado!$1:$319,MATCH($B94,Resultado!$N:$N,0),MATCH(AG$1,Resultado!#REF!,0))</f>
        <v>#REF!</v>
      </c>
      <c r="AH94" s="10" t="e">
        <f t="array" ref="AH94">INDEX(Resultado!$1:$319,MATCH($B94,Resultado!$N:$N,0),MATCH(AH$1,Resultado!#REF!,0))</f>
        <v>#REF!</v>
      </c>
      <c r="AI94" s="10" t="e">
        <f t="array" ref="AI94">INDEX(Resultado!$1:$319,MATCH($B94,Resultado!$N:$N,0),MATCH(AI$1,Resultado!#REF!,0))</f>
        <v>#REF!</v>
      </c>
      <c r="AJ94" s="10" t="e">
        <f t="array" ref="AJ94">INDEX(Resultado!$1:$319,MATCH($B94,Resultado!$N:$N,0),MATCH(AJ$1,Resultado!#REF!,0))</f>
        <v>#REF!</v>
      </c>
      <c r="AK94" s="10" t="e">
        <f t="array" ref="AK94">INDEX(Resultado!$1:$319,MATCH($B94,Resultado!$N:$N,0),MATCH(AK$1,Resultado!#REF!,0))</f>
        <v>#REF!</v>
      </c>
      <c r="AL94" s="2">
        <v>0</v>
      </c>
      <c r="AM94" s="2">
        <v>2</v>
      </c>
      <c r="AN94" s="10" t="e">
        <f t="array" ref="AN94">INDEX(Resultado!$1:$319,MATCH($B94,Resultado!$N:$N,0),MATCH(AN$1,Resultado!#REF!,0))</f>
        <v>#REF!</v>
      </c>
      <c r="AO94" s="10" t="e">
        <f t="array" ref="AO94">INDEX(Resultado!$1:$319,MATCH($B94,Resultado!$N:$N,0),MATCH(AO$1,Resultado!#REF!,0))</f>
        <v>#REF!</v>
      </c>
      <c r="AP94" s="10" t="e">
        <f t="array" ref="AP94">INDEX(Resultado!$1:$319,MATCH($B94,Resultado!$N:$N,0),MATCH(AP$1,Resultado!#REF!,0))</f>
        <v>#REF!</v>
      </c>
      <c r="AQ94" s="10" t="e">
        <f t="array" ref="AQ94">INDEX(Resultado!$1:$319,MATCH($B94,Resultado!$N:$N,0),MATCH(AQ$1,Resultado!#REF!,0))</f>
        <v>#REF!</v>
      </c>
      <c r="AR94" s="10" t="e">
        <f t="array" ref="AR94">INDEX(Resultado!$1:$319,MATCH($B94,Resultado!$N:$N,0),MATCH(AR$1,Resultado!#REF!,0))</f>
        <v>#REF!</v>
      </c>
      <c r="AS94" s="2">
        <v>2</v>
      </c>
      <c r="AT94" s="10" t="e">
        <f t="array" ref="AT94">INDEX(Resultado!$1:$319,MATCH($B94,Resultado!$N:$N,0),MATCH(AT$1,Resultado!#REF!,0))</f>
        <v>#REF!</v>
      </c>
      <c r="AU94" s="10" t="e">
        <f t="array" ref="AU94">INDEX(Resultado!$1:$319,MATCH($B94,Resultado!$N:$N,0),MATCH(AU$1,Resultado!#REF!,0))</f>
        <v>#REF!</v>
      </c>
      <c r="AV94" s="10" t="e">
        <f t="array" ref="AV94">INDEX(Resultado!$1:$319,MATCH($B94,Resultado!$N:$N,0),MATCH(AV$1,Resultado!#REF!,0))</f>
        <v>#REF!</v>
      </c>
      <c r="AW94" s="10" t="e">
        <f t="array" ref="AW94">INDEX(Resultado!$1:$319,MATCH($B94,Resultado!$N:$N,0),MATCH(AW$1,Resultado!#REF!,0))</f>
        <v>#REF!</v>
      </c>
      <c r="AX94" s="10" t="e">
        <f t="array" ref="AX94">INDEX(Resultado!$1:$319,MATCH($B94,Resultado!$N:$N,0),MATCH(AX$1,Resultado!#REF!,0))</f>
        <v>#REF!</v>
      </c>
      <c r="AY94" s="10" t="e">
        <f t="array" ref="AY94">INDEX(Resultado!$1:$319,MATCH($B94,Resultado!$N:$N,0),MATCH(AY$1,Resultado!#REF!,0))</f>
        <v>#REF!</v>
      </c>
      <c r="AZ94" s="10" t="e">
        <f t="array" ref="AZ94">INDEX(Resultado!$1:$319,MATCH($B94,Resultado!$N:$N,0),MATCH(AZ$1,Resultado!#REF!,0))</f>
        <v>#REF!</v>
      </c>
      <c r="BA94" s="10" t="e">
        <f t="array" ref="BA94">INDEX(Resultado!$1:$319,MATCH($B94,Resultado!$N:$N,0),MATCH(BA$1,Resultado!#REF!,0))</f>
        <v>#REF!</v>
      </c>
      <c r="BB94" s="10" t="e">
        <f t="array" ref="BB94">INDEX(Resultado!$1:$319,MATCH($B94,Resultado!$N:$N,0),MATCH(BB$1,Resultado!#REF!,0))</f>
        <v>#REF!</v>
      </c>
      <c r="BC94" s="10" t="e">
        <f t="array" ref="BC94">INDEX(Resultado!$1:$319,MATCH($B94,Resultado!$N:$N,0),MATCH(BC$1,Resultado!#REF!,0))</f>
        <v>#REF!</v>
      </c>
      <c r="BD94" s="10" t="e">
        <f t="array" ref="BD94">INDEX(Resultado!$1:$319,MATCH($B94,Resultado!$N:$N,0),MATCH(BD$1,Resultado!#REF!,0))</f>
        <v>#REF!</v>
      </c>
      <c r="BE94" s="10" t="e">
        <f t="array" ref="BE94">INDEX(Resultado!$1:$319,MATCH($B94,Resultado!$N:$N,0),MATCH(BE$1,Resultado!#REF!,0))</f>
        <v>#REF!</v>
      </c>
      <c r="BF94" s="10" t="e">
        <f t="array" ref="BF94">INDEX(Resultado!$1:$319,MATCH($B94,Resultado!$N:$N,0),MATCH(BF$1,Resultado!#REF!,0))</f>
        <v>#REF!</v>
      </c>
      <c r="BG94" s="10" t="e">
        <f t="array" ref="BG94">INDEX(Resultado!$1:$319,MATCH($B94,Resultado!$N:$N,0),MATCH(BG$1,Resultado!#REF!,0))</f>
        <v>#REF!</v>
      </c>
      <c r="BH94" s="10" t="e">
        <f t="array" ref="BH94">INDEX(Resultado!$1:$319,MATCH($B94,Resultado!$N:$N,0),MATCH(BH$1,Resultado!#REF!,0))</f>
        <v>#REF!</v>
      </c>
      <c r="BI94" s="10" t="e">
        <f t="array" ref="BI94">INDEX(Resultado!$1:$319,MATCH($B94,Resultado!$N:$N,0),MATCH(BI$1,Resultado!#REF!,0))</f>
        <v>#REF!</v>
      </c>
    </row>
    <row r="95" spans="1:61" ht="13" x14ac:dyDescent="0.15">
      <c r="A95" s="2">
        <v>46216609858</v>
      </c>
      <c r="B95" s="2" t="s">
        <v>907</v>
      </c>
      <c r="C95" s="2" t="s">
        <v>906</v>
      </c>
      <c r="D95" s="10" t="e">
        <f t="array" ref="D95">INDEX(Resultado!$1:$319,MATCH($B95,Resultado!$N:$N,0),MATCH(D$1,Resultado!#REF!,0))</f>
        <v>#REF!</v>
      </c>
      <c r="E95" s="2" t="s">
        <v>1837</v>
      </c>
      <c r="F95" s="10" t="e">
        <f t="array" ref="F95">INDEX(Resultado!$1:$319,MATCH($B95,Resultado!$N:$N,0),MATCH(F$1,Resultado!#REF!,0))</f>
        <v>#REF!</v>
      </c>
      <c r="G95" s="10" t="e">
        <f t="array" ref="G95">INDEX(Resultado!$1:$319,MATCH($B95,Resultado!$N:$N,0),MATCH(G$1,Resultado!#REF!,0))</f>
        <v>#REF!</v>
      </c>
      <c r="H95" s="10" t="e">
        <f t="array" ref="H95">INDEX(Resultado!$1:$319,MATCH($B95,Resultado!$N:$N,0),MATCH(H$1,Resultado!#REF!,0))</f>
        <v>#REF!</v>
      </c>
      <c r="I95" s="10" t="e">
        <f t="array" ref="I95">INDEX(Resultado!$1:$319,MATCH($B95,Resultado!$N:$N,0),MATCH(I$1,Resultado!#REF!,0))</f>
        <v>#REF!</v>
      </c>
      <c r="J95" s="10" t="e">
        <f t="array" ref="J95">INDEX(Resultado!$1:$319,MATCH($B95,Resultado!$N:$N,0),MATCH(J$1,Resultado!#REF!,0))</f>
        <v>#REF!</v>
      </c>
      <c r="K95" s="10" t="e">
        <f t="array" ref="K95">INDEX(Resultado!$1:$319,MATCH($B95,Resultado!$N:$N,0),MATCH(K$1,Resultado!#REF!,0))</f>
        <v>#REF!</v>
      </c>
      <c r="L95" s="10" t="e">
        <f t="array" ref="L95">INDEX(Resultado!$1:$319,MATCH($B95,Resultado!$N:$N,0),MATCH(L$1,Resultado!#REF!,0))</f>
        <v>#REF!</v>
      </c>
      <c r="M95" s="10" t="e">
        <f t="array" ref="M95">INDEX(Resultado!$1:$319,MATCH($B95,Resultado!$N:$N,0),MATCH(M$1,Resultado!#REF!,0))</f>
        <v>#REF!</v>
      </c>
      <c r="N95" s="10" t="e">
        <f t="array" ref="N95">INDEX(Resultado!$1:$319,MATCH($B95,Resultado!$N:$N,0),MATCH(N$1,Resultado!#REF!,0))</f>
        <v>#REF!</v>
      </c>
      <c r="O95" s="10" t="e">
        <f t="array" ref="O95">INDEX(Resultado!$1:$319,MATCH($B95,Resultado!$N:$N,0),MATCH(O$1,Resultado!#REF!,0))</f>
        <v>#REF!</v>
      </c>
      <c r="P95" s="10" t="e">
        <f t="array" ref="P95">INDEX(Resultado!$1:$319,MATCH($B95,Resultado!$N:$N,0),MATCH(P$1,Resultado!#REF!,0))</f>
        <v>#REF!</v>
      </c>
      <c r="Q95" s="10" t="e">
        <f t="array" ref="Q95">INDEX(Resultado!$1:$319,MATCH($B95,Resultado!$N:$N,0),MATCH(Q$1,Resultado!#REF!,0))</f>
        <v>#REF!</v>
      </c>
      <c r="R95" s="10" t="e">
        <f t="array" ref="R95">INDEX(Resultado!$1:$319,MATCH($B95,Resultado!$N:$N,0),MATCH(R$1,Resultado!#REF!,0))</f>
        <v>#REF!</v>
      </c>
      <c r="S95" s="10" t="e">
        <f t="array" ref="S95">INDEX(Resultado!$1:$319,MATCH($B95,Resultado!$N:$N,0),MATCH(S$1,Resultado!#REF!,0))</f>
        <v>#REF!</v>
      </c>
      <c r="T95" s="10" t="e">
        <f t="array" ref="T95">INDEX(Resultado!$1:$319,MATCH($B95,Resultado!$N:$N,0),MATCH(T$1,Resultado!#REF!,0))</f>
        <v>#REF!</v>
      </c>
      <c r="U95" s="10" t="e">
        <f t="array" ref="U95">INDEX(Resultado!$1:$319,MATCH($B95,Resultado!$N:$N,0),MATCH(U$1,Resultado!#REF!,0))</f>
        <v>#REF!</v>
      </c>
      <c r="V95" s="10" t="e">
        <f t="array" ref="V95">INDEX(Resultado!$1:$319,MATCH($B95,Resultado!$N:$N,0),MATCH(V$1,Resultado!#REF!,0))</f>
        <v>#REF!</v>
      </c>
      <c r="W95" s="10" t="e">
        <f t="array" ref="W95">INDEX(Resultado!$1:$319,MATCH($B95,Resultado!$N:$N,0),MATCH(W$1,Resultado!#REF!,0))</f>
        <v>#REF!</v>
      </c>
      <c r="X95" s="10" t="e">
        <f t="array" ref="X95">INDEX(Resultado!$1:$319,MATCH($B95,Resultado!$N:$N,0),MATCH(X$1,Resultado!#REF!,0))</f>
        <v>#REF!</v>
      </c>
      <c r="Y95" s="10" t="e">
        <f t="array" ref="Y95">INDEX(Resultado!$1:$319,MATCH($B95,Resultado!$N:$N,0),MATCH(Y$1,Resultado!#REF!,0))</f>
        <v>#REF!</v>
      </c>
      <c r="Z95" s="10" t="e">
        <f t="array" ref="Z95">INDEX(Resultado!$1:$319,MATCH($B95,Resultado!$N:$N,0),MATCH(Z$1,Resultado!#REF!,0))</f>
        <v>#REF!</v>
      </c>
      <c r="AA95" s="10" t="e">
        <f t="array" ref="AA95">INDEX(Resultado!$1:$319,MATCH($B95,Resultado!$N:$N,0),MATCH(AA$1,Resultado!#REF!,0))</f>
        <v>#REF!</v>
      </c>
      <c r="AB95" s="2">
        <v>0</v>
      </c>
      <c r="AC95" s="2">
        <v>2</v>
      </c>
      <c r="AD95" s="10" t="e">
        <f t="array" ref="AD95">INDEX(Resultado!$1:$319,MATCH($B95,Resultado!$N:$N,0),MATCH(AD$1,Resultado!#REF!,0))</f>
        <v>#REF!</v>
      </c>
      <c r="AE95" s="10" t="e">
        <f t="array" ref="AE95">INDEX(Resultado!$1:$319,MATCH($B95,Resultado!$N:$N,0),MATCH(AE$1,Resultado!#REF!,0))</f>
        <v>#REF!</v>
      </c>
      <c r="AF95" s="10" t="e">
        <f t="array" ref="AF95">INDEX(Resultado!$1:$319,MATCH($B95,Resultado!$N:$N,0),MATCH(AF$1,Resultado!#REF!,0))</f>
        <v>#REF!</v>
      </c>
      <c r="AG95" s="10" t="e">
        <f t="array" ref="AG95">INDEX(Resultado!$1:$319,MATCH($B95,Resultado!$N:$N,0),MATCH(AG$1,Resultado!#REF!,0))</f>
        <v>#REF!</v>
      </c>
      <c r="AH95" s="10" t="e">
        <f t="array" ref="AH95">INDEX(Resultado!$1:$319,MATCH($B95,Resultado!$N:$N,0),MATCH(AH$1,Resultado!#REF!,0))</f>
        <v>#REF!</v>
      </c>
      <c r="AI95" s="10" t="e">
        <f t="array" ref="AI95">INDEX(Resultado!$1:$319,MATCH($B95,Resultado!$N:$N,0),MATCH(AI$1,Resultado!#REF!,0))</f>
        <v>#REF!</v>
      </c>
      <c r="AJ95" s="10" t="e">
        <f t="array" ref="AJ95">INDEX(Resultado!$1:$319,MATCH($B95,Resultado!$N:$N,0),MATCH(AJ$1,Resultado!#REF!,0))</f>
        <v>#REF!</v>
      </c>
      <c r="AK95" s="10" t="e">
        <f t="array" ref="AK95">INDEX(Resultado!$1:$319,MATCH($B95,Resultado!$N:$N,0),MATCH(AK$1,Resultado!#REF!,0))</f>
        <v>#REF!</v>
      </c>
      <c r="AL95" s="2">
        <v>0</v>
      </c>
      <c r="AM95" s="2">
        <v>2</v>
      </c>
      <c r="AN95" s="10" t="e">
        <f t="array" ref="AN95">INDEX(Resultado!$1:$319,MATCH($B95,Resultado!$N:$N,0),MATCH(AN$1,Resultado!#REF!,0))</f>
        <v>#REF!</v>
      </c>
      <c r="AO95" s="10" t="e">
        <f t="array" ref="AO95">INDEX(Resultado!$1:$319,MATCH($B95,Resultado!$N:$N,0),MATCH(AO$1,Resultado!#REF!,0))</f>
        <v>#REF!</v>
      </c>
      <c r="AP95" s="10" t="e">
        <f t="array" ref="AP95">INDEX(Resultado!$1:$319,MATCH($B95,Resultado!$N:$N,0),MATCH(AP$1,Resultado!#REF!,0))</f>
        <v>#REF!</v>
      </c>
      <c r="AQ95" s="10" t="e">
        <f t="array" ref="AQ95">INDEX(Resultado!$1:$319,MATCH($B95,Resultado!$N:$N,0),MATCH(AQ$1,Resultado!#REF!,0))</f>
        <v>#REF!</v>
      </c>
      <c r="AR95" s="10" t="e">
        <f t="array" ref="AR95">INDEX(Resultado!$1:$319,MATCH($B95,Resultado!$N:$N,0),MATCH(AR$1,Resultado!#REF!,0))</f>
        <v>#REF!</v>
      </c>
      <c r="AS95" s="2">
        <v>2</v>
      </c>
      <c r="AT95" s="10" t="e">
        <f t="array" ref="AT95">INDEX(Resultado!$1:$319,MATCH($B95,Resultado!$N:$N,0),MATCH(AT$1,Resultado!#REF!,0))</f>
        <v>#REF!</v>
      </c>
      <c r="AU95" s="10" t="e">
        <f t="array" ref="AU95">INDEX(Resultado!$1:$319,MATCH($B95,Resultado!$N:$N,0),MATCH(AU$1,Resultado!#REF!,0))</f>
        <v>#REF!</v>
      </c>
      <c r="AV95" s="10" t="e">
        <f t="array" ref="AV95">INDEX(Resultado!$1:$319,MATCH($B95,Resultado!$N:$N,0),MATCH(AV$1,Resultado!#REF!,0))</f>
        <v>#REF!</v>
      </c>
      <c r="AW95" s="10" t="e">
        <f t="array" ref="AW95">INDEX(Resultado!$1:$319,MATCH($B95,Resultado!$N:$N,0),MATCH(AW$1,Resultado!#REF!,0))</f>
        <v>#REF!</v>
      </c>
      <c r="AX95" s="10" t="e">
        <f t="array" ref="AX95">INDEX(Resultado!$1:$319,MATCH($B95,Resultado!$N:$N,0),MATCH(AX$1,Resultado!#REF!,0))</f>
        <v>#REF!</v>
      </c>
      <c r="AY95" s="10" t="e">
        <f t="array" ref="AY95">INDEX(Resultado!$1:$319,MATCH($B95,Resultado!$N:$N,0),MATCH(AY$1,Resultado!#REF!,0))</f>
        <v>#REF!</v>
      </c>
      <c r="AZ95" s="10" t="e">
        <f t="array" ref="AZ95">INDEX(Resultado!$1:$319,MATCH($B95,Resultado!$N:$N,0),MATCH(AZ$1,Resultado!#REF!,0))</f>
        <v>#REF!</v>
      </c>
      <c r="BA95" s="10" t="e">
        <f t="array" ref="BA95">INDEX(Resultado!$1:$319,MATCH($B95,Resultado!$N:$N,0),MATCH(BA$1,Resultado!#REF!,0))</f>
        <v>#REF!</v>
      </c>
      <c r="BB95" s="10" t="e">
        <f t="array" ref="BB95">INDEX(Resultado!$1:$319,MATCH($B95,Resultado!$N:$N,0),MATCH(BB$1,Resultado!#REF!,0))</f>
        <v>#REF!</v>
      </c>
      <c r="BC95" s="10" t="e">
        <f t="array" ref="BC95">INDEX(Resultado!$1:$319,MATCH($B95,Resultado!$N:$N,0),MATCH(BC$1,Resultado!#REF!,0))</f>
        <v>#REF!</v>
      </c>
      <c r="BD95" s="10" t="e">
        <f t="array" ref="BD95">INDEX(Resultado!$1:$319,MATCH($B95,Resultado!$N:$N,0),MATCH(BD$1,Resultado!#REF!,0))</f>
        <v>#REF!</v>
      </c>
      <c r="BE95" s="10" t="e">
        <f t="array" ref="BE95">INDEX(Resultado!$1:$319,MATCH($B95,Resultado!$N:$N,0),MATCH(BE$1,Resultado!#REF!,0))</f>
        <v>#REF!</v>
      </c>
      <c r="BF95" s="10" t="e">
        <f t="array" ref="BF95">INDEX(Resultado!$1:$319,MATCH($B95,Resultado!$N:$N,0),MATCH(BF$1,Resultado!#REF!,0))</f>
        <v>#REF!</v>
      </c>
      <c r="BG95" s="10" t="e">
        <f t="array" ref="BG95">INDEX(Resultado!$1:$319,MATCH($B95,Resultado!$N:$N,0),MATCH(BG$1,Resultado!#REF!,0))</f>
        <v>#REF!</v>
      </c>
      <c r="BH95" s="10" t="e">
        <f t="array" ref="BH95">INDEX(Resultado!$1:$319,MATCH($B95,Resultado!$N:$N,0),MATCH(BH$1,Resultado!#REF!,0))</f>
        <v>#REF!</v>
      </c>
      <c r="BI95" s="10" t="e">
        <f t="array" ref="BI95">INDEX(Resultado!$1:$319,MATCH($B95,Resultado!$N:$N,0),MATCH(BI$1,Resultado!#REF!,0))</f>
        <v>#REF!</v>
      </c>
    </row>
    <row r="96" spans="1:61" ht="13" x14ac:dyDescent="0.15">
      <c r="A96" s="2">
        <v>53207667856</v>
      </c>
      <c r="B96" s="2" t="s">
        <v>914</v>
      </c>
      <c r="C96" s="2" t="s">
        <v>913</v>
      </c>
      <c r="D96" s="10" t="e">
        <f t="array" ref="D96">INDEX(Resultado!$1:$319,MATCH($B96,Resultado!$N:$N,0),MATCH(D$1,Resultado!#REF!,0))</f>
        <v>#REF!</v>
      </c>
      <c r="E96" s="2" t="s">
        <v>1837</v>
      </c>
      <c r="F96" s="10" t="e">
        <f t="array" ref="F96">INDEX(Resultado!$1:$319,MATCH($B96,Resultado!$N:$N,0),MATCH(F$1,Resultado!#REF!,0))</f>
        <v>#REF!</v>
      </c>
      <c r="G96" s="10" t="e">
        <f t="array" ref="G96">INDEX(Resultado!$1:$319,MATCH($B96,Resultado!$N:$N,0),MATCH(G$1,Resultado!#REF!,0))</f>
        <v>#REF!</v>
      </c>
      <c r="H96" s="10" t="e">
        <f t="array" ref="H96">INDEX(Resultado!$1:$319,MATCH($B96,Resultado!$N:$N,0),MATCH(H$1,Resultado!#REF!,0))</f>
        <v>#REF!</v>
      </c>
      <c r="I96" s="10" t="e">
        <f t="array" ref="I96">INDEX(Resultado!$1:$319,MATCH($B96,Resultado!$N:$N,0),MATCH(I$1,Resultado!#REF!,0))</f>
        <v>#REF!</v>
      </c>
      <c r="J96" s="10" t="e">
        <f t="array" ref="J96">INDEX(Resultado!$1:$319,MATCH($B96,Resultado!$N:$N,0),MATCH(J$1,Resultado!#REF!,0))</f>
        <v>#REF!</v>
      </c>
      <c r="K96" s="10" t="e">
        <f t="array" ref="K96">INDEX(Resultado!$1:$319,MATCH($B96,Resultado!$N:$N,0),MATCH(K$1,Resultado!#REF!,0))</f>
        <v>#REF!</v>
      </c>
      <c r="L96" s="10" t="e">
        <f t="array" ref="L96">INDEX(Resultado!$1:$319,MATCH($B96,Resultado!$N:$N,0),MATCH(L$1,Resultado!#REF!,0))</f>
        <v>#REF!</v>
      </c>
      <c r="M96" s="10" t="e">
        <f t="array" ref="M96">INDEX(Resultado!$1:$319,MATCH($B96,Resultado!$N:$N,0),MATCH(M$1,Resultado!#REF!,0))</f>
        <v>#REF!</v>
      </c>
      <c r="N96" s="10" t="e">
        <f t="array" ref="N96">INDEX(Resultado!$1:$319,MATCH($B96,Resultado!$N:$N,0),MATCH(N$1,Resultado!#REF!,0))</f>
        <v>#REF!</v>
      </c>
      <c r="O96" s="10" t="e">
        <f t="array" ref="O96">INDEX(Resultado!$1:$319,MATCH($B96,Resultado!$N:$N,0),MATCH(O$1,Resultado!#REF!,0))</f>
        <v>#REF!</v>
      </c>
      <c r="P96" s="10" t="e">
        <f t="array" ref="P96">INDEX(Resultado!$1:$319,MATCH($B96,Resultado!$N:$N,0),MATCH(P$1,Resultado!#REF!,0))</f>
        <v>#REF!</v>
      </c>
      <c r="Q96" s="10" t="e">
        <f t="array" ref="Q96">INDEX(Resultado!$1:$319,MATCH($B96,Resultado!$N:$N,0),MATCH(Q$1,Resultado!#REF!,0))</f>
        <v>#REF!</v>
      </c>
      <c r="R96" s="10" t="e">
        <f t="array" ref="R96">INDEX(Resultado!$1:$319,MATCH($B96,Resultado!$N:$N,0),MATCH(R$1,Resultado!#REF!,0))</f>
        <v>#REF!</v>
      </c>
      <c r="S96" s="10" t="e">
        <f t="array" ref="S96">INDEX(Resultado!$1:$319,MATCH($B96,Resultado!$N:$N,0),MATCH(S$1,Resultado!#REF!,0))</f>
        <v>#REF!</v>
      </c>
      <c r="T96" s="10" t="e">
        <f t="array" ref="T96">INDEX(Resultado!$1:$319,MATCH($B96,Resultado!$N:$N,0),MATCH(T$1,Resultado!#REF!,0))</f>
        <v>#REF!</v>
      </c>
      <c r="U96" s="10" t="e">
        <f t="array" ref="U96">INDEX(Resultado!$1:$319,MATCH($B96,Resultado!$N:$N,0),MATCH(U$1,Resultado!#REF!,0))</f>
        <v>#REF!</v>
      </c>
      <c r="V96" s="10" t="e">
        <f t="array" ref="V96">INDEX(Resultado!$1:$319,MATCH($B96,Resultado!$N:$N,0),MATCH(V$1,Resultado!#REF!,0))</f>
        <v>#REF!</v>
      </c>
      <c r="W96" s="10" t="e">
        <f t="array" ref="W96">INDEX(Resultado!$1:$319,MATCH($B96,Resultado!$N:$N,0),MATCH(W$1,Resultado!#REF!,0))</f>
        <v>#REF!</v>
      </c>
      <c r="X96" s="10" t="e">
        <f t="array" ref="X96">INDEX(Resultado!$1:$319,MATCH($B96,Resultado!$N:$N,0),MATCH(X$1,Resultado!#REF!,0))</f>
        <v>#REF!</v>
      </c>
      <c r="Y96" s="10" t="e">
        <f t="array" ref="Y96">INDEX(Resultado!$1:$319,MATCH($B96,Resultado!$N:$N,0),MATCH(Y$1,Resultado!#REF!,0))</f>
        <v>#REF!</v>
      </c>
      <c r="Z96" s="10" t="e">
        <f t="array" ref="Z96">INDEX(Resultado!$1:$319,MATCH($B96,Resultado!$N:$N,0),MATCH(Z$1,Resultado!#REF!,0))</f>
        <v>#REF!</v>
      </c>
      <c r="AA96" s="10" t="e">
        <f t="array" ref="AA96">INDEX(Resultado!$1:$319,MATCH($B96,Resultado!$N:$N,0),MATCH(AA$1,Resultado!#REF!,0))</f>
        <v>#REF!</v>
      </c>
      <c r="AB96" s="2">
        <v>0</v>
      </c>
      <c r="AC96" s="2">
        <v>2</v>
      </c>
      <c r="AD96" s="10" t="e">
        <f t="array" ref="AD96">INDEX(Resultado!$1:$319,MATCH($B96,Resultado!$N:$N,0),MATCH(AD$1,Resultado!#REF!,0))</f>
        <v>#REF!</v>
      </c>
      <c r="AE96" s="10" t="e">
        <f t="array" ref="AE96">INDEX(Resultado!$1:$319,MATCH($B96,Resultado!$N:$N,0),MATCH(AE$1,Resultado!#REF!,0))</f>
        <v>#REF!</v>
      </c>
      <c r="AF96" s="10" t="e">
        <f t="array" ref="AF96">INDEX(Resultado!$1:$319,MATCH($B96,Resultado!$N:$N,0),MATCH(AF$1,Resultado!#REF!,0))</f>
        <v>#REF!</v>
      </c>
      <c r="AG96" s="10" t="e">
        <f t="array" ref="AG96">INDEX(Resultado!$1:$319,MATCH($B96,Resultado!$N:$N,0),MATCH(AG$1,Resultado!#REF!,0))</f>
        <v>#REF!</v>
      </c>
      <c r="AH96" s="10" t="e">
        <f t="array" ref="AH96">INDEX(Resultado!$1:$319,MATCH($B96,Resultado!$N:$N,0),MATCH(AH$1,Resultado!#REF!,0))</f>
        <v>#REF!</v>
      </c>
      <c r="AI96" s="10" t="e">
        <f t="array" ref="AI96">INDEX(Resultado!$1:$319,MATCH($B96,Resultado!$N:$N,0),MATCH(AI$1,Resultado!#REF!,0))</f>
        <v>#REF!</v>
      </c>
      <c r="AJ96" s="10" t="e">
        <f t="array" ref="AJ96">INDEX(Resultado!$1:$319,MATCH($B96,Resultado!$N:$N,0),MATCH(AJ$1,Resultado!#REF!,0))</f>
        <v>#REF!</v>
      </c>
      <c r="AK96" s="10" t="e">
        <f t="array" ref="AK96">INDEX(Resultado!$1:$319,MATCH($B96,Resultado!$N:$N,0),MATCH(AK$1,Resultado!#REF!,0))</f>
        <v>#REF!</v>
      </c>
      <c r="AL96" s="2">
        <v>0</v>
      </c>
      <c r="AM96" s="2">
        <v>2</v>
      </c>
      <c r="AN96" s="10" t="e">
        <f t="array" ref="AN96">INDEX(Resultado!$1:$319,MATCH($B96,Resultado!$N:$N,0),MATCH(AN$1,Resultado!#REF!,0))</f>
        <v>#REF!</v>
      </c>
      <c r="AO96" s="10" t="e">
        <f t="array" ref="AO96">INDEX(Resultado!$1:$319,MATCH($B96,Resultado!$N:$N,0),MATCH(AO$1,Resultado!#REF!,0))</f>
        <v>#REF!</v>
      </c>
      <c r="AP96" s="10" t="e">
        <f t="array" ref="AP96">INDEX(Resultado!$1:$319,MATCH($B96,Resultado!$N:$N,0),MATCH(AP$1,Resultado!#REF!,0))</f>
        <v>#REF!</v>
      </c>
      <c r="AQ96" s="10" t="e">
        <f t="array" ref="AQ96">INDEX(Resultado!$1:$319,MATCH($B96,Resultado!$N:$N,0),MATCH(AQ$1,Resultado!#REF!,0))</f>
        <v>#REF!</v>
      </c>
      <c r="AR96" s="10" t="e">
        <f t="array" ref="AR96">INDEX(Resultado!$1:$319,MATCH($B96,Resultado!$N:$N,0),MATCH(AR$1,Resultado!#REF!,0))</f>
        <v>#REF!</v>
      </c>
      <c r="AS96" s="2">
        <v>2</v>
      </c>
      <c r="AT96" s="10" t="e">
        <f t="array" ref="AT96">INDEX(Resultado!$1:$319,MATCH($B96,Resultado!$N:$N,0),MATCH(AT$1,Resultado!#REF!,0))</f>
        <v>#REF!</v>
      </c>
      <c r="AU96" s="10" t="e">
        <f t="array" ref="AU96">INDEX(Resultado!$1:$319,MATCH($B96,Resultado!$N:$N,0),MATCH(AU$1,Resultado!#REF!,0))</f>
        <v>#REF!</v>
      </c>
      <c r="AV96" s="10" t="e">
        <f t="array" ref="AV96">INDEX(Resultado!$1:$319,MATCH($B96,Resultado!$N:$N,0),MATCH(AV$1,Resultado!#REF!,0))</f>
        <v>#REF!</v>
      </c>
      <c r="AW96" s="10" t="e">
        <f t="array" ref="AW96">INDEX(Resultado!$1:$319,MATCH($B96,Resultado!$N:$N,0),MATCH(AW$1,Resultado!#REF!,0))</f>
        <v>#REF!</v>
      </c>
      <c r="AX96" s="10" t="e">
        <f t="array" ref="AX96">INDEX(Resultado!$1:$319,MATCH($B96,Resultado!$N:$N,0),MATCH(AX$1,Resultado!#REF!,0))</f>
        <v>#REF!</v>
      </c>
      <c r="AY96" s="10" t="e">
        <f t="array" ref="AY96">INDEX(Resultado!$1:$319,MATCH($B96,Resultado!$N:$N,0),MATCH(AY$1,Resultado!#REF!,0))</f>
        <v>#REF!</v>
      </c>
      <c r="AZ96" s="10" t="e">
        <f t="array" ref="AZ96">INDEX(Resultado!$1:$319,MATCH($B96,Resultado!$N:$N,0),MATCH(AZ$1,Resultado!#REF!,0))</f>
        <v>#REF!</v>
      </c>
      <c r="BA96" s="10" t="e">
        <f t="array" ref="BA96">INDEX(Resultado!$1:$319,MATCH($B96,Resultado!$N:$N,0),MATCH(BA$1,Resultado!#REF!,0))</f>
        <v>#REF!</v>
      </c>
      <c r="BB96" s="10" t="e">
        <f t="array" ref="BB96">INDEX(Resultado!$1:$319,MATCH($B96,Resultado!$N:$N,0),MATCH(BB$1,Resultado!#REF!,0))</f>
        <v>#REF!</v>
      </c>
      <c r="BC96" s="10" t="e">
        <f t="array" ref="BC96">INDEX(Resultado!$1:$319,MATCH($B96,Resultado!$N:$N,0),MATCH(BC$1,Resultado!#REF!,0))</f>
        <v>#REF!</v>
      </c>
      <c r="BD96" s="10" t="e">
        <f t="array" ref="BD96">INDEX(Resultado!$1:$319,MATCH($B96,Resultado!$N:$N,0),MATCH(BD$1,Resultado!#REF!,0))</f>
        <v>#REF!</v>
      </c>
      <c r="BE96" s="10" t="e">
        <f t="array" ref="BE96">INDEX(Resultado!$1:$319,MATCH($B96,Resultado!$N:$N,0),MATCH(BE$1,Resultado!#REF!,0))</f>
        <v>#REF!</v>
      </c>
      <c r="BF96" s="10" t="e">
        <f t="array" ref="BF96">INDEX(Resultado!$1:$319,MATCH($B96,Resultado!$N:$N,0),MATCH(BF$1,Resultado!#REF!,0))</f>
        <v>#REF!</v>
      </c>
      <c r="BG96" s="10" t="e">
        <f t="array" ref="BG96">INDEX(Resultado!$1:$319,MATCH($B96,Resultado!$N:$N,0),MATCH(BG$1,Resultado!#REF!,0))</f>
        <v>#REF!</v>
      </c>
      <c r="BH96" s="10" t="e">
        <f t="array" ref="BH96">INDEX(Resultado!$1:$319,MATCH($B96,Resultado!$N:$N,0),MATCH(BH$1,Resultado!#REF!,0))</f>
        <v>#REF!</v>
      </c>
      <c r="BI96" s="10" t="e">
        <f t="array" ref="BI96">INDEX(Resultado!$1:$319,MATCH($B96,Resultado!$N:$N,0),MATCH(BI$1,Resultado!#REF!,0))</f>
        <v>#REF!</v>
      </c>
    </row>
    <row r="97" spans="1:61" ht="13" x14ac:dyDescent="0.15">
      <c r="A97" s="2">
        <v>50547846835</v>
      </c>
      <c r="B97" s="2" t="s">
        <v>921</v>
      </c>
      <c r="C97" s="2" t="s">
        <v>920</v>
      </c>
      <c r="D97" s="10" t="e">
        <f t="array" ref="D97">INDEX(Resultado!$1:$319,MATCH($B97,Resultado!$N:$N,0),MATCH(D$1,Resultado!#REF!,0))</f>
        <v>#REF!</v>
      </c>
      <c r="E97" s="2" t="s">
        <v>1837</v>
      </c>
      <c r="F97" s="10" t="e">
        <f t="array" ref="F97">INDEX(Resultado!$1:$319,MATCH($B97,Resultado!$N:$N,0),MATCH(F$1,Resultado!#REF!,0))</f>
        <v>#REF!</v>
      </c>
      <c r="G97" s="10" t="e">
        <f t="array" ref="G97">INDEX(Resultado!$1:$319,MATCH($B97,Resultado!$N:$N,0),MATCH(G$1,Resultado!#REF!,0))</f>
        <v>#REF!</v>
      </c>
      <c r="H97" s="10" t="e">
        <f t="array" ref="H97">INDEX(Resultado!$1:$319,MATCH($B97,Resultado!$N:$N,0),MATCH(H$1,Resultado!#REF!,0))</f>
        <v>#REF!</v>
      </c>
      <c r="I97" s="10" t="e">
        <f t="array" ref="I97">INDEX(Resultado!$1:$319,MATCH($B97,Resultado!$N:$N,0),MATCH(I$1,Resultado!#REF!,0))</f>
        <v>#REF!</v>
      </c>
      <c r="J97" s="10" t="e">
        <f t="array" ref="J97">INDEX(Resultado!$1:$319,MATCH($B97,Resultado!$N:$N,0),MATCH(J$1,Resultado!#REF!,0))</f>
        <v>#REF!</v>
      </c>
      <c r="K97" s="10" t="e">
        <f t="array" ref="K97">INDEX(Resultado!$1:$319,MATCH($B97,Resultado!$N:$N,0),MATCH(K$1,Resultado!#REF!,0))</f>
        <v>#REF!</v>
      </c>
      <c r="L97" s="10" t="e">
        <f t="array" ref="L97">INDEX(Resultado!$1:$319,MATCH($B97,Resultado!$N:$N,0),MATCH(L$1,Resultado!#REF!,0))</f>
        <v>#REF!</v>
      </c>
      <c r="M97" s="10" t="e">
        <f t="array" ref="M97">INDEX(Resultado!$1:$319,MATCH($B97,Resultado!$N:$N,0),MATCH(M$1,Resultado!#REF!,0))</f>
        <v>#REF!</v>
      </c>
      <c r="N97" s="10" t="e">
        <f t="array" ref="N97">INDEX(Resultado!$1:$319,MATCH($B97,Resultado!$N:$N,0),MATCH(N$1,Resultado!#REF!,0))</f>
        <v>#REF!</v>
      </c>
      <c r="O97" s="10" t="e">
        <f t="array" ref="O97">INDEX(Resultado!$1:$319,MATCH($B97,Resultado!$N:$N,0),MATCH(O$1,Resultado!#REF!,0))</f>
        <v>#REF!</v>
      </c>
      <c r="P97" s="10" t="e">
        <f t="array" ref="P97">INDEX(Resultado!$1:$319,MATCH($B97,Resultado!$N:$N,0),MATCH(P$1,Resultado!#REF!,0))</f>
        <v>#REF!</v>
      </c>
      <c r="Q97" s="10" t="e">
        <f t="array" ref="Q97">INDEX(Resultado!$1:$319,MATCH($B97,Resultado!$N:$N,0),MATCH(Q$1,Resultado!#REF!,0))</f>
        <v>#REF!</v>
      </c>
      <c r="R97" s="10" t="e">
        <f t="array" ref="R97">INDEX(Resultado!$1:$319,MATCH($B97,Resultado!$N:$N,0),MATCH(R$1,Resultado!#REF!,0))</f>
        <v>#REF!</v>
      </c>
      <c r="S97" s="10" t="e">
        <f t="array" ref="S97">INDEX(Resultado!$1:$319,MATCH($B97,Resultado!$N:$N,0),MATCH(S$1,Resultado!#REF!,0))</f>
        <v>#REF!</v>
      </c>
      <c r="T97" s="10" t="e">
        <f t="array" ref="T97">INDEX(Resultado!$1:$319,MATCH($B97,Resultado!$N:$N,0),MATCH(T$1,Resultado!#REF!,0))</f>
        <v>#REF!</v>
      </c>
      <c r="U97" s="10" t="e">
        <f t="array" ref="U97">INDEX(Resultado!$1:$319,MATCH($B97,Resultado!$N:$N,0),MATCH(U$1,Resultado!#REF!,0))</f>
        <v>#REF!</v>
      </c>
      <c r="V97" s="10" t="e">
        <f t="array" ref="V97">INDEX(Resultado!$1:$319,MATCH($B97,Resultado!$N:$N,0),MATCH(V$1,Resultado!#REF!,0))</f>
        <v>#REF!</v>
      </c>
      <c r="W97" s="10" t="e">
        <f t="array" ref="W97">INDEX(Resultado!$1:$319,MATCH($B97,Resultado!$N:$N,0),MATCH(W$1,Resultado!#REF!,0))</f>
        <v>#REF!</v>
      </c>
      <c r="X97" s="10" t="e">
        <f t="array" ref="X97">INDEX(Resultado!$1:$319,MATCH($B97,Resultado!$N:$N,0),MATCH(X$1,Resultado!#REF!,0))</f>
        <v>#REF!</v>
      </c>
      <c r="Y97" s="10" t="e">
        <f t="array" ref="Y97">INDEX(Resultado!$1:$319,MATCH($B97,Resultado!$N:$N,0),MATCH(Y$1,Resultado!#REF!,0))</f>
        <v>#REF!</v>
      </c>
      <c r="Z97" s="10" t="e">
        <f t="array" ref="Z97">INDEX(Resultado!$1:$319,MATCH($B97,Resultado!$N:$N,0),MATCH(Z$1,Resultado!#REF!,0))</f>
        <v>#REF!</v>
      </c>
      <c r="AA97" s="10" t="e">
        <f t="array" ref="AA97">INDEX(Resultado!$1:$319,MATCH($B97,Resultado!$N:$N,0),MATCH(AA$1,Resultado!#REF!,0))</f>
        <v>#REF!</v>
      </c>
      <c r="AB97" s="2">
        <v>0</v>
      </c>
      <c r="AC97" s="2">
        <v>2</v>
      </c>
      <c r="AD97" s="10" t="e">
        <f t="array" ref="AD97">INDEX(Resultado!$1:$319,MATCH($B97,Resultado!$N:$N,0),MATCH(AD$1,Resultado!#REF!,0))</f>
        <v>#REF!</v>
      </c>
      <c r="AE97" s="10" t="e">
        <f t="array" ref="AE97">INDEX(Resultado!$1:$319,MATCH($B97,Resultado!$N:$N,0),MATCH(AE$1,Resultado!#REF!,0))</f>
        <v>#REF!</v>
      </c>
      <c r="AF97" s="10" t="e">
        <f t="array" ref="AF97">INDEX(Resultado!$1:$319,MATCH($B97,Resultado!$N:$N,0),MATCH(AF$1,Resultado!#REF!,0))</f>
        <v>#REF!</v>
      </c>
      <c r="AG97" s="10" t="e">
        <f t="array" ref="AG97">INDEX(Resultado!$1:$319,MATCH($B97,Resultado!$N:$N,0),MATCH(AG$1,Resultado!#REF!,0))</f>
        <v>#REF!</v>
      </c>
      <c r="AH97" s="10" t="e">
        <f t="array" ref="AH97">INDEX(Resultado!$1:$319,MATCH($B97,Resultado!$N:$N,0),MATCH(AH$1,Resultado!#REF!,0))</f>
        <v>#REF!</v>
      </c>
      <c r="AI97" s="10" t="e">
        <f t="array" ref="AI97">INDEX(Resultado!$1:$319,MATCH($B97,Resultado!$N:$N,0),MATCH(AI$1,Resultado!#REF!,0))</f>
        <v>#REF!</v>
      </c>
      <c r="AJ97" s="10" t="e">
        <f t="array" ref="AJ97">INDEX(Resultado!$1:$319,MATCH($B97,Resultado!$N:$N,0),MATCH(AJ$1,Resultado!#REF!,0))</f>
        <v>#REF!</v>
      </c>
      <c r="AK97" s="10" t="e">
        <f t="array" ref="AK97">INDEX(Resultado!$1:$319,MATCH($B97,Resultado!$N:$N,0),MATCH(AK$1,Resultado!#REF!,0))</f>
        <v>#REF!</v>
      </c>
      <c r="AL97" s="2">
        <v>0</v>
      </c>
      <c r="AM97" s="2">
        <v>2</v>
      </c>
      <c r="AN97" s="10" t="e">
        <f t="array" ref="AN97">INDEX(Resultado!$1:$319,MATCH($B97,Resultado!$N:$N,0),MATCH(AN$1,Resultado!#REF!,0))</f>
        <v>#REF!</v>
      </c>
      <c r="AO97" s="10" t="e">
        <f t="array" ref="AO97">INDEX(Resultado!$1:$319,MATCH($B97,Resultado!$N:$N,0),MATCH(AO$1,Resultado!#REF!,0))</f>
        <v>#REF!</v>
      </c>
      <c r="AP97" s="10" t="e">
        <f t="array" ref="AP97">INDEX(Resultado!$1:$319,MATCH($B97,Resultado!$N:$N,0),MATCH(AP$1,Resultado!#REF!,0))</f>
        <v>#REF!</v>
      </c>
      <c r="AQ97" s="10" t="e">
        <f t="array" ref="AQ97">INDEX(Resultado!$1:$319,MATCH($B97,Resultado!$N:$N,0),MATCH(AQ$1,Resultado!#REF!,0))</f>
        <v>#REF!</v>
      </c>
      <c r="AR97" s="10" t="e">
        <f t="array" ref="AR97">INDEX(Resultado!$1:$319,MATCH($B97,Resultado!$N:$N,0),MATCH(AR$1,Resultado!#REF!,0))</f>
        <v>#REF!</v>
      </c>
      <c r="AS97" s="2">
        <v>2</v>
      </c>
      <c r="AT97" s="10" t="e">
        <f t="array" ref="AT97">INDEX(Resultado!$1:$319,MATCH($B97,Resultado!$N:$N,0),MATCH(AT$1,Resultado!#REF!,0))</f>
        <v>#REF!</v>
      </c>
      <c r="AU97" s="10" t="e">
        <f t="array" ref="AU97">INDEX(Resultado!$1:$319,MATCH($B97,Resultado!$N:$N,0),MATCH(AU$1,Resultado!#REF!,0))</f>
        <v>#REF!</v>
      </c>
      <c r="AV97" s="10" t="e">
        <f t="array" ref="AV97">INDEX(Resultado!$1:$319,MATCH($B97,Resultado!$N:$N,0),MATCH(AV$1,Resultado!#REF!,0))</f>
        <v>#REF!</v>
      </c>
      <c r="AW97" s="10" t="e">
        <f t="array" ref="AW97">INDEX(Resultado!$1:$319,MATCH($B97,Resultado!$N:$N,0),MATCH(AW$1,Resultado!#REF!,0))</f>
        <v>#REF!</v>
      </c>
      <c r="AX97" s="10" t="e">
        <f t="array" ref="AX97">INDEX(Resultado!$1:$319,MATCH($B97,Resultado!$N:$N,0),MATCH(AX$1,Resultado!#REF!,0))</f>
        <v>#REF!</v>
      </c>
      <c r="AY97" s="10" t="e">
        <f t="array" ref="AY97">INDEX(Resultado!$1:$319,MATCH($B97,Resultado!$N:$N,0),MATCH(AY$1,Resultado!#REF!,0))</f>
        <v>#REF!</v>
      </c>
      <c r="AZ97" s="10" t="e">
        <f t="array" ref="AZ97">INDEX(Resultado!$1:$319,MATCH($B97,Resultado!$N:$N,0),MATCH(AZ$1,Resultado!#REF!,0))</f>
        <v>#REF!</v>
      </c>
      <c r="BA97" s="10" t="e">
        <f t="array" ref="BA97">INDEX(Resultado!$1:$319,MATCH($B97,Resultado!$N:$N,0),MATCH(BA$1,Resultado!#REF!,0))</f>
        <v>#REF!</v>
      </c>
      <c r="BB97" s="10" t="e">
        <f t="array" ref="BB97">INDEX(Resultado!$1:$319,MATCH($B97,Resultado!$N:$N,0),MATCH(BB$1,Resultado!#REF!,0))</f>
        <v>#REF!</v>
      </c>
      <c r="BC97" s="10" t="e">
        <f t="array" ref="BC97">INDEX(Resultado!$1:$319,MATCH($B97,Resultado!$N:$N,0),MATCH(BC$1,Resultado!#REF!,0))</f>
        <v>#REF!</v>
      </c>
      <c r="BD97" s="10" t="e">
        <f t="array" ref="BD97">INDEX(Resultado!$1:$319,MATCH($B97,Resultado!$N:$N,0),MATCH(BD$1,Resultado!#REF!,0))</f>
        <v>#REF!</v>
      </c>
      <c r="BE97" s="10" t="e">
        <f t="array" ref="BE97">INDEX(Resultado!$1:$319,MATCH($B97,Resultado!$N:$N,0),MATCH(BE$1,Resultado!#REF!,0))</f>
        <v>#REF!</v>
      </c>
      <c r="BF97" s="10" t="e">
        <f t="array" ref="BF97">INDEX(Resultado!$1:$319,MATCH($B97,Resultado!$N:$N,0),MATCH(BF$1,Resultado!#REF!,0))</f>
        <v>#REF!</v>
      </c>
      <c r="BG97" s="10" t="e">
        <f t="array" ref="BG97">INDEX(Resultado!$1:$319,MATCH($B97,Resultado!$N:$N,0),MATCH(BG$1,Resultado!#REF!,0))</f>
        <v>#REF!</v>
      </c>
      <c r="BH97" s="10" t="e">
        <f t="array" ref="BH97">INDEX(Resultado!$1:$319,MATCH($B97,Resultado!$N:$N,0),MATCH(BH$1,Resultado!#REF!,0))</f>
        <v>#REF!</v>
      </c>
      <c r="BI97" s="10" t="e">
        <f t="array" ref="BI97">INDEX(Resultado!$1:$319,MATCH($B97,Resultado!$N:$N,0),MATCH(BI$1,Resultado!#REF!,0))</f>
        <v>#REF!</v>
      </c>
    </row>
    <row r="98" spans="1:61" ht="13" x14ac:dyDescent="0.15">
      <c r="A98" s="2">
        <v>49653853813</v>
      </c>
      <c r="B98" s="2" t="s">
        <v>929</v>
      </c>
      <c r="C98" s="2" t="s">
        <v>928</v>
      </c>
      <c r="D98" s="10" t="e">
        <f t="array" ref="D98">INDEX(Resultado!$1:$319,MATCH($B98,Resultado!$N:$N,0),MATCH(D$1,Resultado!#REF!,0))</f>
        <v>#REF!</v>
      </c>
      <c r="E98" s="2" t="s">
        <v>1837</v>
      </c>
      <c r="F98" s="10" t="e">
        <f t="array" ref="F98">INDEX(Resultado!$1:$319,MATCH($B98,Resultado!$N:$N,0),MATCH(F$1,Resultado!#REF!,0))</f>
        <v>#REF!</v>
      </c>
      <c r="G98" s="10" t="e">
        <f t="array" ref="G98">INDEX(Resultado!$1:$319,MATCH($B98,Resultado!$N:$N,0),MATCH(G$1,Resultado!#REF!,0))</f>
        <v>#REF!</v>
      </c>
      <c r="H98" s="10" t="e">
        <f t="array" ref="H98">INDEX(Resultado!$1:$319,MATCH($B98,Resultado!$N:$N,0),MATCH(H$1,Resultado!#REF!,0))</f>
        <v>#REF!</v>
      </c>
      <c r="I98" s="10" t="e">
        <f t="array" ref="I98">INDEX(Resultado!$1:$319,MATCH($B98,Resultado!$N:$N,0),MATCH(I$1,Resultado!#REF!,0))</f>
        <v>#REF!</v>
      </c>
      <c r="J98" s="10" t="e">
        <f t="array" ref="J98">INDEX(Resultado!$1:$319,MATCH($B98,Resultado!$N:$N,0),MATCH(J$1,Resultado!#REF!,0))</f>
        <v>#REF!</v>
      </c>
      <c r="K98" s="10" t="e">
        <f t="array" ref="K98">INDEX(Resultado!$1:$319,MATCH($B98,Resultado!$N:$N,0),MATCH(K$1,Resultado!#REF!,0))</f>
        <v>#REF!</v>
      </c>
      <c r="L98" s="10" t="e">
        <f t="array" ref="L98">INDEX(Resultado!$1:$319,MATCH($B98,Resultado!$N:$N,0),MATCH(L$1,Resultado!#REF!,0))</f>
        <v>#REF!</v>
      </c>
      <c r="M98" s="10" t="e">
        <f t="array" ref="M98">INDEX(Resultado!$1:$319,MATCH($B98,Resultado!$N:$N,0),MATCH(M$1,Resultado!#REF!,0))</f>
        <v>#REF!</v>
      </c>
      <c r="N98" s="10" t="e">
        <f t="array" ref="N98">INDEX(Resultado!$1:$319,MATCH($B98,Resultado!$N:$N,0),MATCH(N$1,Resultado!#REF!,0))</f>
        <v>#REF!</v>
      </c>
      <c r="O98" s="10" t="e">
        <f t="array" ref="O98">INDEX(Resultado!$1:$319,MATCH($B98,Resultado!$N:$N,0),MATCH(O$1,Resultado!#REF!,0))</f>
        <v>#REF!</v>
      </c>
      <c r="P98" s="10" t="e">
        <f t="array" ref="P98">INDEX(Resultado!$1:$319,MATCH($B98,Resultado!$N:$N,0),MATCH(P$1,Resultado!#REF!,0))</f>
        <v>#REF!</v>
      </c>
      <c r="Q98" s="10" t="e">
        <f t="array" ref="Q98">INDEX(Resultado!$1:$319,MATCH($B98,Resultado!$N:$N,0),MATCH(Q$1,Resultado!#REF!,0))</f>
        <v>#REF!</v>
      </c>
      <c r="R98" s="10" t="e">
        <f t="array" ref="R98">INDEX(Resultado!$1:$319,MATCH($B98,Resultado!$N:$N,0),MATCH(R$1,Resultado!#REF!,0))</f>
        <v>#REF!</v>
      </c>
      <c r="S98" s="10" t="e">
        <f t="array" ref="S98">INDEX(Resultado!$1:$319,MATCH($B98,Resultado!$N:$N,0),MATCH(S$1,Resultado!#REF!,0))</f>
        <v>#REF!</v>
      </c>
      <c r="T98" s="10" t="e">
        <f t="array" ref="T98">INDEX(Resultado!$1:$319,MATCH($B98,Resultado!$N:$N,0),MATCH(T$1,Resultado!#REF!,0))</f>
        <v>#REF!</v>
      </c>
      <c r="U98" s="10" t="e">
        <f t="array" ref="U98">INDEX(Resultado!$1:$319,MATCH($B98,Resultado!$N:$N,0),MATCH(U$1,Resultado!#REF!,0))</f>
        <v>#REF!</v>
      </c>
      <c r="V98" s="10" t="e">
        <f t="array" ref="V98">INDEX(Resultado!$1:$319,MATCH($B98,Resultado!$N:$N,0),MATCH(V$1,Resultado!#REF!,0))</f>
        <v>#REF!</v>
      </c>
      <c r="W98" s="10" t="e">
        <f t="array" ref="W98">INDEX(Resultado!$1:$319,MATCH($B98,Resultado!$N:$N,0),MATCH(W$1,Resultado!#REF!,0))</f>
        <v>#REF!</v>
      </c>
      <c r="X98" s="10" t="e">
        <f t="array" ref="X98">INDEX(Resultado!$1:$319,MATCH($B98,Resultado!$N:$N,0),MATCH(X$1,Resultado!#REF!,0))</f>
        <v>#REF!</v>
      </c>
      <c r="Y98" s="10" t="e">
        <f t="array" ref="Y98">INDEX(Resultado!$1:$319,MATCH($B98,Resultado!$N:$N,0),MATCH(Y$1,Resultado!#REF!,0))</f>
        <v>#REF!</v>
      </c>
      <c r="Z98" s="10" t="e">
        <f t="array" ref="Z98">INDEX(Resultado!$1:$319,MATCH($B98,Resultado!$N:$N,0),MATCH(Z$1,Resultado!#REF!,0))</f>
        <v>#REF!</v>
      </c>
      <c r="AA98" s="10" t="e">
        <f t="array" ref="AA98">INDEX(Resultado!$1:$319,MATCH($B98,Resultado!$N:$N,0),MATCH(AA$1,Resultado!#REF!,0))</f>
        <v>#REF!</v>
      </c>
      <c r="AB98" s="2">
        <v>0</v>
      </c>
      <c r="AC98" s="2">
        <v>2</v>
      </c>
      <c r="AD98" s="10" t="e">
        <f t="array" ref="AD98">INDEX(Resultado!$1:$319,MATCH($B98,Resultado!$N:$N,0),MATCH(AD$1,Resultado!#REF!,0))</f>
        <v>#REF!</v>
      </c>
      <c r="AE98" s="10" t="e">
        <f t="array" ref="AE98">INDEX(Resultado!$1:$319,MATCH($B98,Resultado!$N:$N,0),MATCH(AE$1,Resultado!#REF!,0))</f>
        <v>#REF!</v>
      </c>
      <c r="AF98" s="10" t="e">
        <f t="array" ref="AF98">INDEX(Resultado!$1:$319,MATCH($B98,Resultado!$N:$N,0),MATCH(AF$1,Resultado!#REF!,0))</f>
        <v>#REF!</v>
      </c>
      <c r="AG98" s="10" t="e">
        <f t="array" ref="AG98">INDEX(Resultado!$1:$319,MATCH($B98,Resultado!$N:$N,0),MATCH(AG$1,Resultado!#REF!,0))</f>
        <v>#REF!</v>
      </c>
      <c r="AH98" s="10" t="e">
        <f t="array" ref="AH98">INDEX(Resultado!$1:$319,MATCH($B98,Resultado!$N:$N,0),MATCH(AH$1,Resultado!#REF!,0))</f>
        <v>#REF!</v>
      </c>
      <c r="AI98" s="10" t="e">
        <f t="array" ref="AI98">INDEX(Resultado!$1:$319,MATCH($B98,Resultado!$N:$N,0),MATCH(AI$1,Resultado!#REF!,0))</f>
        <v>#REF!</v>
      </c>
      <c r="AJ98" s="10" t="e">
        <f t="array" ref="AJ98">INDEX(Resultado!$1:$319,MATCH($B98,Resultado!$N:$N,0),MATCH(AJ$1,Resultado!#REF!,0))</f>
        <v>#REF!</v>
      </c>
      <c r="AK98" s="10" t="e">
        <f t="array" ref="AK98">INDEX(Resultado!$1:$319,MATCH($B98,Resultado!$N:$N,0),MATCH(AK$1,Resultado!#REF!,0))</f>
        <v>#REF!</v>
      </c>
      <c r="AL98" s="2">
        <v>0</v>
      </c>
      <c r="AM98" s="2">
        <v>2</v>
      </c>
      <c r="AN98" s="10" t="e">
        <f t="array" ref="AN98">INDEX(Resultado!$1:$319,MATCH($B98,Resultado!$N:$N,0),MATCH(AN$1,Resultado!#REF!,0))</f>
        <v>#REF!</v>
      </c>
      <c r="AO98" s="10" t="e">
        <f t="array" ref="AO98">INDEX(Resultado!$1:$319,MATCH($B98,Resultado!$N:$N,0),MATCH(AO$1,Resultado!#REF!,0))</f>
        <v>#REF!</v>
      </c>
      <c r="AP98" s="10" t="e">
        <f t="array" ref="AP98">INDEX(Resultado!$1:$319,MATCH($B98,Resultado!$N:$N,0),MATCH(AP$1,Resultado!#REF!,0))</f>
        <v>#REF!</v>
      </c>
      <c r="AQ98" s="10" t="e">
        <f t="array" ref="AQ98">INDEX(Resultado!$1:$319,MATCH($B98,Resultado!$N:$N,0),MATCH(AQ$1,Resultado!#REF!,0))</f>
        <v>#REF!</v>
      </c>
      <c r="AR98" s="10" t="e">
        <f t="array" ref="AR98">INDEX(Resultado!$1:$319,MATCH($B98,Resultado!$N:$N,0),MATCH(AR$1,Resultado!#REF!,0))</f>
        <v>#REF!</v>
      </c>
      <c r="AS98" s="2">
        <v>2</v>
      </c>
      <c r="AT98" s="10" t="e">
        <f t="array" ref="AT98">INDEX(Resultado!$1:$319,MATCH($B98,Resultado!$N:$N,0),MATCH(AT$1,Resultado!#REF!,0))</f>
        <v>#REF!</v>
      </c>
      <c r="AU98" s="10" t="e">
        <f t="array" ref="AU98">INDEX(Resultado!$1:$319,MATCH($B98,Resultado!$N:$N,0),MATCH(AU$1,Resultado!#REF!,0))</f>
        <v>#REF!</v>
      </c>
      <c r="AV98" s="10" t="e">
        <f t="array" ref="AV98">INDEX(Resultado!$1:$319,MATCH($B98,Resultado!$N:$N,0),MATCH(AV$1,Resultado!#REF!,0))</f>
        <v>#REF!</v>
      </c>
      <c r="AW98" s="10" t="e">
        <f t="array" ref="AW98">INDEX(Resultado!$1:$319,MATCH($B98,Resultado!$N:$N,0),MATCH(AW$1,Resultado!#REF!,0))</f>
        <v>#REF!</v>
      </c>
      <c r="AX98" s="10" t="e">
        <f t="array" ref="AX98">INDEX(Resultado!$1:$319,MATCH($B98,Resultado!$N:$N,0),MATCH(AX$1,Resultado!#REF!,0))</f>
        <v>#REF!</v>
      </c>
      <c r="AY98" s="10" t="e">
        <f t="array" ref="AY98">INDEX(Resultado!$1:$319,MATCH($B98,Resultado!$N:$N,0),MATCH(AY$1,Resultado!#REF!,0))</f>
        <v>#REF!</v>
      </c>
      <c r="AZ98" s="10" t="e">
        <f t="array" ref="AZ98">INDEX(Resultado!$1:$319,MATCH($B98,Resultado!$N:$N,0),MATCH(AZ$1,Resultado!#REF!,0))</f>
        <v>#REF!</v>
      </c>
      <c r="BA98" s="10" t="e">
        <f t="array" ref="BA98">INDEX(Resultado!$1:$319,MATCH($B98,Resultado!$N:$N,0),MATCH(BA$1,Resultado!#REF!,0))</f>
        <v>#REF!</v>
      </c>
      <c r="BB98" s="10" t="e">
        <f t="array" ref="BB98">INDEX(Resultado!$1:$319,MATCH($B98,Resultado!$N:$N,0),MATCH(BB$1,Resultado!#REF!,0))</f>
        <v>#REF!</v>
      </c>
      <c r="BC98" s="10" t="e">
        <f t="array" ref="BC98">INDEX(Resultado!$1:$319,MATCH($B98,Resultado!$N:$N,0),MATCH(BC$1,Resultado!#REF!,0))</f>
        <v>#REF!</v>
      </c>
      <c r="BD98" s="10" t="e">
        <f t="array" ref="BD98">INDEX(Resultado!$1:$319,MATCH($B98,Resultado!$N:$N,0),MATCH(BD$1,Resultado!#REF!,0))</f>
        <v>#REF!</v>
      </c>
      <c r="BE98" s="10" t="e">
        <f t="array" ref="BE98">INDEX(Resultado!$1:$319,MATCH($B98,Resultado!$N:$N,0),MATCH(BE$1,Resultado!#REF!,0))</f>
        <v>#REF!</v>
      </c>
      <c r="BF98" s="10" t="e">
        <f t="array" ref="BF98">INDEX(Resultado!$1:$319,MATCH($B98,Resultado!$N:$N,0),MATCH(BF$1,Resultado!#REF!,0))</f>
        <v>#REF!</v>
      </c>
      <c r="BG98" s="10" t="e">
        <f t="array" ref="BG98">INDEX(Resultado!$1:$319,MATCH($B98,Resultado!$N:$N,0),MATCH(BG$1,Resultado!#REF!,0))</f>
        <v>#REF!</v>
      </c>
      <c r="BH98" s="10" t="e">
        <f t="array" ref="BH98">INDEX(Resultado!$1:$319,MATCH($B98,Resultado!$N:$N,0),MATCH(BH$1,Resultado!#REF!,0))</f>
        <v>#REF!</v>
      </c>
      <c r="BI98" s="10" t="e">
        <f t="array" ref="BI98">INDEX(Resultado!$1:$319,MATCH($B98,Resultado!$N:$N,0),MATCH(BI$1,Resultado!#REF!,0))</f>
        <v>#REF!</v>
      </c>
    </row>
    <row r="99" spans="1:61" ht="13" x14ac:dyDescent="0.15">
      <c r="A99" s="2">
        <v>39900455800</v>
      </c>
      <c r="B99" s="2" t="s">
        <v>937</v>
      </c>
      <c r="C99" s="2" t="s">
        <v>936</v>
      </c>
      <c r="D99" s="10" t="e">
        <f t="array" ref="D99">INDEX(Resultado!$1:$319,MATCH($B99,Resultado!$N:$N,0),MATCH(D$1,Resultado!#REF!,0))</f>
        <v>#REF!</v>
      </c>
      <c r="E99" s="2" t="s">
        <v>1837</v>
      </c>
      <c r="F99" s="10" t="e">
        <f t="array" ref="F99">INDEX(Resultado!$1:$319,MATCH($B99,Resultado!$N:$N,0),MATCH(F$1,Resultado!#REF!,0))</f>
        <v>#REF!</v>
      </c>
      <c r="G99" s="10" t="e">
        <f t="array" ref="G99">INDEX(Resultado!$1:$319,MATCH($B99,Resultado!$N:$N,0),MATCH(G$1,Resultado!#REF!,0))</f>
        <v>#REF!</v>
      </c>
      <c r="H99" s="10" t="e">
        <f t="array" ref="H99">INDEX(Resultado!$1:$319,MATCH($B99,Resultado!$N:$N,0),MATCH(H$1,Resultado!#REF!,0))</f>
        <v>#REF!</v>
      </c>
      <c r="I99" s="10" t="e">
        <f t="array" ref="I99">INDEX(Resultado!$1:$319,MATCH($B99,Resultado!$N:$N,0),MATCH(I$1,Resultado!#REF!,0))</f>
        <v>#REF!</v>
      </c>
      <c r="J99" s="10" t="e">
        <f t="array" ref="J99">INDEX(Resultado!$1:$319,MATCH($B99,Resultado!$N:$N,0),MATCH(J$1,Resultado!#REF!,0))</f>
        <v>#REF!</v>
      </c>
      <c r="K99" s="10" t="e">
        <f t="array" ref="K99">INDEX(Resultado!$1:$319,MATCH($B99,Resultado!$N:$N,0),MATCH(K$1,Resultado!#REF!,0))</f>
        <v>#REF!</v>
      </c>
      <c r="L99" s="10" t="e">
        <f t="array" ref="L99">INDEX(Resultado!$1:$319,MATCH($B99,Resultado!$N:$N,0),MATCH(L$1,Resultado!#REF!,0))</f>
        <v>#REF!</v>
      </c>
      <c r="M99" s="10" t="e">
        <f t="array" ref="M99">INDEX(Resultado!$1:$319,MATCH($B99,Resultado!$N:$N,0),MATCH(M$1,Resultado!#REF!,0))</f>
        <v>#REF!</v>
      </c>
      <c r="N99" s="10" t="e">
        <f t="array" ref="N99">INDEX(Resultado!$1:$319,MATCH($B99,Resultado!$N:$N,0),MATCH(N$1,Resultado!#REF!,0))</f>
        <v>#REF!</v>
      </c>
      <c r="O99" s="10" t="e">
        <f t="array" ref="O99">INDEX(Resultado!$1:$319,MATCH($B99,Resultado!$N:$N,0),MATCH(O$1,Resultado!#REF!,0))</f>
        <v>#REF!</v>
      </c>
      <c r="P99" s="10" t="e">
        <f t="array" ref="P99">INDEX(Resultado!$1:$319,MATCH($B99,Resultado!$N:$N,0),MATCH(P$1,Resultado!#REF!,0))</f>
        <v>#REF!</v>
      </c>
      <c r="Q99" s="10" t="e">
        <f t="array" ref="Q99">INDEX(Resultado!$1:$319,MATCH($B99,Resultado!$N:$N,0),MATCH(Q$1,Resultado!#REF!,0))</f>
        <v>#REF!</v>
      </c>
      <c r="R99" s="10" t="e">
        <f t="array" ref="R99">INDEX(Resultado!$1:$319,MATCH($B99,Resultado!$N:$N,0),MATCH(R$1,Resultado!#REF!,0))</f>
        <v>#REF!</v>
      </c>
      <c r="S99" s="10" t="e">
        <f t="array" ref="S99">INDEX(Resultado!$1:$319,MATCH($B99,Resultado!$N:$N,0),MATCH(S$1,Resultado!#REF!,0))</f>
        <v>#REF!</v>
      </c>
      <c r="T99" s="10" t="e">
        <f t="array" ref="T99">INDEX(Resultado!$1:$319,MATCH($B99,Resultado!$N:$N,0),MATCH(T$1,Resultado!#REF!,0))</f>
        <v>#REF!</v>
      </c>
      <c r="U99" s="10" t="e">
        <f t="array" ref="U99">INDEX(Resultado!$1:$319,MATCH($B99,Resultado!$N:$N,0),MATCH(U$1,Resultado!#REF!,0))</f>
        <v>#REF!</v>
      </c>
      <c r="V99" s="10" t="e">
        <f t="array" ref="V99">INDEX(Resultado!$1:$319,MATCH($B99,Resultado!$N:$N,0),MATCH(V$1,Resultado!#REF!,0))</f>
        <v>#REF!</v>
      </c>
      <c r="W99" s="10" t="e">
        <f t="array" ref="W99">INDEX(Resultado!$1:$319,MATCH($B99,Resultado!$N:$N,0),MATCH(W$1,Resultado!#REF!,0))</f>
        <v>#REF!</v>
      </c>
      <c r="X99" s="10" t="e">
        <f t="array" ref="X99">INDEX(Resultado!$1:$319,MATCH($B99,Resultado!$N:$N,0),MATCH(X$1,Resultado!#REF!,0))</f>
        <v>#REF!</v>
      </c>
      <c r="Y99" s="10" t="e">
        <f t="array" ref="Y99">INDEX(Resultado!$1:$319,MATCH($B99,Resultado!$N:$N,0),MATCH(Y$1,Resultado!#REF!,0))</f>
        <v>#REF!</v>
      </c>
      <c r="Z99" s="10" t="e">
        <f t="array" ref="Z99">INDEX(Resultado!$1:$319,MATCH($B99,Resultado!$N:$N,0),MATCH(Z$1,Resultado!#REF!,0))</f>
        <v>#REF!</v>
      </c>
      <c r="AA99" s="10" t="e">
        <f t="array" ref="AA99">INDEX(Resultado!$1:$319,MATCH($B99,Resultado!$N:$N,0),MATCH(AA$1,Resultado!#REF!,0))</f>
        <v>#REF!</v>
      </c>
      <c r="AB99" s="2">
        <v>0</v>
      </c>
      <c r="AC99" s="2">
        <v>2</v>
      </c>
      <c r="AD99" s="10" t="e">
        <f t="array" ref="AD99">INDEX(Resultado!$1:$319,MATCH($B99,Resultado!$N:$N,0),MATCH(AD$1,Resultado!#REF!,0))</f>
        <v>#REF!</v>
      </c>
      <c r="AE99" s="10" t="e">
        <f t="array" ref="AE99">INDEX(Resultado!$1:$319,MATCH($B99,Resultado!$N:$N,0),MATCH(AE$1,Resultado!#REF!,0))</f>
        <v>#REF!</v>
      </c>
      <c r="AF99" s="10" t="e">
        <f t="array" ref="AF99">INDEX(Resultado!$1:$319,MATCH($B99,Resultado!$N:$N,0),MATCH(AF$1,Resultado!#REF!,0))</f>
        <v>#REF!</v>
      </c>
      <c r="AG99" s="10" t="e">
        <f t="array" ref="AG99">INDEX(Resultado!$1:$319,MATCH($B99,Resultado!$N:$N,0),MATCH(AG$1,Resultado!#REF!,0))</f>
        <v>#REF!</v>
      </c>
      <c r="AH99" s="10" t="e">
        <f t="array" ref="AH99">INDEX(Resultado!$1:$319,MATCH($B99,Resultado!$N:$N,0),MATCH(AH$1,Resultado!#REF!,0))</f>
        <v>#REF!</v>
      </c>
      <c r="AI99" s="10" t="e">
        <f t="array" ref="AI99">INDEX(Resultado!$1:$319,MATCH($B99,Resultado!$N:$N,0),MATCH(AI$1,Resultado!#REF!,0))</f>
        <v>#REF!</v>
      </c>
      <c r="AJ99" s="10" t="e">
        <f t="array" ref="AJ99">INDEX(Resultado!$1:$319,MATCH($B99,Resultado!$N:$N,0),MATCH(AJ$1,Resultado!#REF!,0))</f>
        <v>#REF!</v>
      </c>
      <c r="AK99" s="10" t="e">
        <f t="array" ref="AK99">INDEX(Resultado!$1:$319,MATCH($B99,Resultado!$N:$N,0),MATCH(AK$1,Resultado!#REF!,0))</f>
        <v>#REF!</v>
      </c>
      <c r="AL99" s="2">
        <v>0</v>
      </c>
      <c r="AM99" s="2">
        <v>2</v>
      </c>
      <c r="AN99" s="10" t="e">
        <f t="array" ref="AN99">INDEX(Resultado!$1:$319,MATCH($B99,Resultado!$N:$N,0),MATCH(AN$1,Resultado!#REF!,0))</f>
        <v>#REF!</v>
      </c>
      <c r="AO99" s="10" t="e">
        <f t="array" ref="AO99">INDEX(Resultado!$1:$319,MATCH($B99,Resultado!$N:$N,0),MATCH(AO$1,Resultado!#REF!,0))</f>
        <v>#REF!</v>
      </c>
      <c r="AP99" s="10" t="e">
        <f t="array" ref="AP99">INDEX(Resultado!$1:$319,MATCH($B99,Resultado!$N:$N,0),MATCH(AP$1,Resultado!#REF!,0))</f>
        <v>#REF!</v>
      </c>
      <c r="AQ99" s="10" t="e">
        <f t="array" ref="AQ99">INDEX(Resultado!$1:$319,MATCH($B99,Resultado!$N:$N,0),MATCH(AQ$1,Resultado!#REF!,0))</f>
        <v>#REF!</v>
      </c>
      <c r="AR99" s="10" t="e">
        <f t="array" ref="AR99">INDEX(Resultado!$1:$319,MATCH($B99,Resultado!$N:$N,0),MATCH(AR$1,Resultado!#REF!,0))</f>
        <v>#REF!</v>
      </c>
      <c r="AS99" s="2">
        <v>2</v>
      </c>
      <c r="AT99" s="10" t="e">
        <f t="array" ref="AT99">INDEX(Resultado!$1:$319,MATCH($B99,Resultado!$N:$N,0),MATCH(AT$1,Resultado!#REF!,0))</f>
        <v>#REF!</v>
      </c>
      <c r="AU99" s="10" t="e">
        <f t="array" ref="AU99">INDEX(Resultado!$1:$319,MATCH($B99,Resultado!$N:$N,0),MATCH(AU$1,Resultado!#REF!,0))</f>
        <v>#REF!</v>
      </c>
      <c r="AV99" s="10" t="e">
        <f t="array" ref="AV99">INDEX(Resultado!$1:$319,MATCH($B99,Resultado!$N:$N,0),MATCH(AV$1,Resultado!#REF!,0))</f>
        <v>#REF!</v>
      </c>
      <c r="AW99" s="10" t="e">
        <f t="array" ref="AW99">INDEX(Resultado!$1:$319,MATCH($B99,Resultado!$N:$N,0),MATCH(AW$1,Resultado!#REF!,0))</f>
        <v>#REF!</v>
      </c>
      <c r="AX99" s="10" t="e">
        <f t="array" ref="AX99">INDEX(Resultado!$1:$319,MATCH($B99,Resultado!$N:$N,0),MATCH(AX$1,Resultado!#REF!,0))</f>
        <v>#REF!</v>
      </c>
      <c r="AY99" s="10" t="e">
        <f t="array" ref="AY99">INDEX(Resultado!$1:$319,MATCH($B99,Resultado!$N:$N,0),MATCH(AY$1,Resultado!#REF!,0))</f>
        <v>#REF!</v>
      </c>
      <c r="AZ99" s="10" t="e">
        <f t="array" ref="AZ99">INDEX(Resultado!$1:$319,MATCH($B99,Resultado!$N:$N,0),MATCH(AZ$1,Resultado!#REF!,0))</f>
        <v>#REF!</v>
      </c>
      <c r="BA99" s="10" t="e">
        <f t="array" ref="BA99">INDEX(Resultado!$1:$319,MATCH($B99,Resultado!$N:$N,0),MATCH(BA$1,Resultado!#REF!,0))</f>
        <v>#REF!</v>
      </c>
      <c r="BB99" s="10" t="e">
        <f t="array" ref="BB99">INDEX(Resultado!$1:$319,MATCH($B99,Resultado!$N:$N,0),MATCH(BB$1,Resultado!#REF!,0))</f>
        <v>#REF!</v>
      </c>
      <c r="BC99" s="10" t="e">
        <f t="array" ref="BC99">INDEX(Resultado!$1:$319,MATCH($B99,Resultado!$N:$N,0),MATCH(BC$1,Resultado!#REF!,0))</f>
        <v>#REF!</v>
      </c>
      <c r="BD99" s="10" t="e">
        <f t="array" ref="BD99">INDEX(Resultado!$1:$319,MATCH($B99,Resultado!$N:$N,0),MATCH(BD$1,Resultado!#REF!,0))</f>
        <v>#REF!</v>
      </c>
      <c r="BE99" s="10" t="e">
        <f t="array" ref="BE99">INDEX(Resultado!$1:$319,MATCH($B99,Resultado!$N:$N,0),MATCH(BE$1,Resultado!#REF!,0))</f>
        <v>#REF!</v>
      </c>
      <c r="BF99" s="10" t="e">
        <f t="array" ref="BF99">INDEX(Resultado!$1:$319,MATCH($B99,Resultado!$N:$N,0),MATCH(BF$1,Resultado!#REF!,0))</f>
        <v>#REF!</v>
      </c>
      <c r="BG99" s="10" t="e">
        <f t="array" ref="BG99">INDEX(Resultado!$1:$319,MATCH($B99,Resultado!$N:$N,0),MATCH(BG$1,Resultado!#REF!,0))</f>
        <v>#REF!</v>
      </c>
      <c r="BH99" s="10" t="e">
        <f t="array" ref="BH99">INDEX(Resultado!$1:$319,MATCH($B99,Resultado!$N:$N,0),MATCH(BH$1,Resultado!#REF!,0))</f>
        <v>#REF!</v>
      </c>
      <c r="BI99" s="10" t="e">
        <f t="array" ref="BI99">INDEX(Resultado!$1:$319,MATCH($B99,Resultado!$N:$N,0),MATCH(BI$1,Resultado!#REF!,0))</f>
        <v>#REF!</v>
      </c>
    </row>
    <row r="100" spans="1:61" ht="13" x14ac:dyDescent="0.15">
      <c r="A100" s="2">
        <v>47600619830</v>
      </c>
      <c r="B100" s="2" t="s">
        <v>943</v>
      </c>
      <c r="C100" s="2" t="s">
        <v>942</v>
      </c>
      <c r="D100" s="10" t="e">
        <f t="array" ref="D100">INDEX(Resultado!$1:$319,MATCH($B100,Resultado!$N:$N,0),MATCH(D$1,Resultado!#REF!,0))</f>
        <v>#REF!</v>
      </c>
      <c r="E100" s="2" t="s">
        <v>1837</v>
      </c>
      <c r="F100" s="10" t="e">
        <f t="array" ref="F100">INDEX(Resultado!$1:$319,MATCH($B100,Resultado!$N:$N,0),MATCH(F$1,Resultado!#REF!,0))</f>
        <v>#REF!</v>
      </c>
      <c r="G100" s="10" t="e">
        <f t="array" ref="G100">INDEX(Resultado!$1:$319,MATCH($B100,Resultado!$N:$N,0),MATCH(G$1,Resultado!#REF!,0))</f>
        <v>#REF!</v>
      </c>
      <c r="H100" s="10" t="e">
        <f t="array" ref="H100">INDEX(Resultado!$1:$319,MATCH($B100,Resultado!$N:$N,0),MATCH(H$1,Resultado!#REF!,0))</f>
        <v>#REF!</v>
      </c>
      <c r="I100" s="10" t="e">
        <f t="array" ref="I100">INDEX(Resultado!$1:$319,MATCH($B100,Resultado!$N:$N,0),MATCH(I$1,Resultado!#REF!,0))</f>
        <v>#REF!</v>
      </c>
      <c r="J100" s="10" t="e">
        <f t="array" ref="J100">INDEX(Resultado!$1:$319,MATCH($B100,Resultado!$N:$N,0),MATCH(J$1,Resultado!#REF!,0))</f>
        <v>#REF!</v>
      </c>
      <c r="K100" s="10" t="e">
        <f t="array" ref="K100">INDEX(Resultado!$1:$319,MATCH($B100,Resultado!$N:$N,0),MATCH(K$1,Resultado!#REF!,0))</f>
        <v>#REF!</v>
      </c>
      <c r="L100" s="10" t="e">
        <f t="array" ref="L100">INDEX(Resultado!$1:$319,MATCH($B100,Resultado!$N:$N,0),MATCH(L$1,Resultado!#REF!,0))</f>
        <v>#REF!</v>
      </c>
      <c r="M100" s="10" t="e">
        <f t="array" ref="M100">INDEX(Resultado!$1:$319,MATCH($B100,Resultado!$N:$N,0),MATCH(M$1,Resultado!#REF!,0))</f>
        <v>#REF!</v>
      </c>
      <c r="N100" s="10" t="e">
        <f t="array" ref="N100">INDEX(Resultado!$1:$319,MATCH($B100,Resultado!$N:$N,0),MATCH(N$1,Resultado!#REF!,0))</f>
        <v>#REF!</v>
      </c>
      <c r="O100" s="10" t="e">
        <f t="array" ref="O100">INDEX(Resultado!$1:$319,MATCH($B100,Resultado!$N:$N,0),MATCH(O$1,Resultado!#REF!,0))</f>
        <v>#REF!</v>
      </c>
      <c r="P100" s="10" t="e">
        <f t="array" ref="P100">INDEX(Resultado!$1:$319,MATCH($B100,Resultado!$N:$N,0),MATCH(P$1,Resultado!#REF!,0))</f>
        <v>#REF!</v>
      </c>
      <c r="Q100" s="10" t="e">
        <f t="array" ref="Q100">INDEX(Resultado!$1:$319,MATCH($B100,Resultado!$N:$N,0),MATCH(Q$1,Resultado!#REF!,0))</f>
        <v>#REF!</v>
      </c>
      <c r="R100" s="10" t="e">
        <f t="array" ref="R100">INDEX(Resultado!$1:$319,MATCH($B100,Resultado!$N:$N,0),MATCH(R$1,Resultado!#REF!,0))</f>
        <v>#REF!</v>
      </c>
      <c r="S100" s="10" t="e">
        <f t="array" ref="S100">INDEX(Resultado!$1:$319,MATCH($B100,Resultado!$N:$N,0),MATCH(S$1,Resultado!#REF!,0))</f>
        <v>#REF!</v>
      </c>
      <c r="T100" s="10" t="e">
        <f t="array" ref="T100">INDEX(Resultado!$1:$319,MATCH($B100,Resultado!$N:$N,0),MATCH(T$1,Resultado!#REF!,0))</f>
        <v>#REF!</v>
      </c>
      <c r="U100" s="10" t="e">
        <f t="array" ref="U100">INDEX(Resultado!$1:$319,MATCH($B100,Resultado!$N:$N,0),MATCH(U$1,Resultado!#REF!,0))</f>
        <v>#REF!</v>
      </c>
      <c r="V100" s="10" t="e">
        <f t="array" ref="V100">INDEX(Resultado!$1:$319,MATCH($B100,Resultado!$N:$N,0),MATCH(V$1,Resultado!#REF!,0))</f>
        <v>#REF!</v>
      </c>
      <c r="W100" s="10" t="e">
        <f t="array" ref="W100">INDEX(Resultado!$1:$319,MATCH($B100,Resultado!$N:$N,0),MATCH(W$1,Resultado!#REF!,0))</f>
        <v>#REF!</v>
      </c>
      <c r="X100" s="10" t="e">
        <f t="array" ref="X100">INDEX(Resultado!$1:$319,MATCH($B100,Resultado!$N:$N,0),MATCH(X$1,Resultado!#REF!,0))</f>
        <v>#REF!</v>
      </c>
      <c r="Y100" s="10" t="e">
        <f t="array" ref="Y100">INDEX(Resultado!$1:$319,MATCH($B100,Resultado!$N:$N,0),MATCH(Y$1,Resultado!#REF!,0))</f>
        <v>#REF!</v>
      </c>
      <c r="Z100" s="10" t="e">
        <f t="array" ref="Z100">INDEX(Resultado!$1:$319,MATCH($B100,Resultado!$N:$N,0),MATCH(Z$1,Resultado!#REF!,0))</f>
        <v>#REF!</v>
      </c>
      <c r="AA100" s="10" t="e">
        <f t="array" ref="AA100">INDEX(Resultado!$1:$319,MATCH($B100,Resultado!$N:$N,0),MATCH(AA$1,Resultado!#REF!,0))</f>
        <v>#REF!</v>
      </c>
      <c r="AB100" s="2">
        <v>0</v>
      </c>
      <c r="AC100" s="2">
        <v>2</v>
      </c>
      <c r="AD100" s="10" t="e">
        <f t="array" ref="AD100">INDEX(Resultado!$1:$319,MATCH($B100,Resultado!$N:$N,0),MATCH(AD$1,Resultado!#REF!,0))</f>
        <v>#REF!</v>
      </c>
      <c r="AE100" s="10" t="e">
        <f t="array" ref="AE100">INDEX(Resultado!$1:$319,MATCH($B100,Resultado!$N:$N,0),MATCH(AE$1,Resultado!#REF!,0))</f>
        <v>#REF!</v>
      </c>
      <c r="AF100" s="10" t="e">
        <f t="array" ref="AF100">INDEX(Resultado!$1:$319,MATCH($B100,Resultado!$N:$N,0),MATCH(AF$1,Resultado!#REF!,0))</f>
        <v>#REF!</v>
      </c>
      <c r="AG100" s="10" t="e">
        <f t="array" ref="AG100">INDEX(Resultado!$1:$319,MATCH($B100,Resultado!$N:$N,0),MATCH(AG$1,Resultado!#REF!,0))</f>
        <v>#REF!</v>
      </c>
      <c r="AH100" s="10" t="e">
        <f t="array" ref="AH100">INDEX(Resultado!$1:$319,MATCH($B100,Resultado!$N:$N,0),MATCH(AH$1,Resultado!#REF!,0))</f>
        <v>#REF!</v>
      </c>
      <c r="AI100" s="10" t="e">
        <f t="array" ref="AI100">INDEX(Resultado!$1:$319,MATCH($B100,Resultado!$N:$N,0),MATCH(AI$1,Resultado!#REF!,0))</f>
        <v>#REF!</v>
      </c>
      <c r="AJ100" s="10" t="e">
        <f t="array" ref="AJ100">INDEX(Resultado!$1:$319,MATCH($B100,Resultado!$N:$N,0),MATCH(AJ$1,Resultado!#REF!,0))</f>
        <v>#REF!</v>
      </c>
      <c r="AK100" s="10" t="e">
        <f t="array" ref="AK100">INDEX(Resultado!$1:$319,MATCH($B100,Resultado!$N:$N,0),MATCH(AK$1,Resultado!#REF!,0))</f>
        <v>#REF!</v>
      </c>
      <c r="AL100" s="2">
        <v>0</v>
      </c>
      <c r="AM100" s="2">
        <v>2</v>
      </c>
      <c r="AN100" s="10" t="e">
        <f t="array" ref="AN100">INDEX(Resultado!$1:$319,MATCH($B100,Resultado!$N:$N,0),MATCH(AN$1,Resultado!#REF!,0))</f>
        <v>#REF!</v>
      </c>
      <c r="AO100" s="10" t="e">
        <f t="array" ref="AO100">INDEX(Resultado!$1:$319,MATCH($B100,Resultado!$N:$N,0),MATCH(AO$1,Resultado!#REF!,0))</f>
        <v>#REF!</v>
      </c>
      <c r="AP100" s="10" t="e">
        <f t="array" ref="AP100">INDEX(Resultado!$1:$319,MATCH($B100,Resultado!$N:$N,0),MATCH(AP$1,Resultado!#REF!,0))</f>
        <v>#REF!</v>
      </c>
      <c r="AQ100" s="10" t="e">
        <f t="array" ref="AQ100">INDEX(Resultado!$1:$319,MATCH($B100,Resultado!$N:$N,0),MATCH(AQ$1,Resultado!#REF!,0))</f>
        <v>#REF!</v>
      </c>
      <c r="AR100" s="10" t="e">
        <f t="array" ref="AR100">INDEX(Resultado!$1:$319,MATCH($B100,Resultado!$N:$N,0),MATCH(AR$1,Resultado!#REF!,0))</f>
        <v>#REF!</v>
      </c>
      <c r="AS100" s="2">
        <v>2</v>
      </c>
      <c r="AT100" s="10" t="e">
        <f t="array" ref="AT100">INDEX(Resultado!$1:$319,MATCH($B100,Resultado!$N:$N,0),MATCH(AT$1,Resultado!#REF!,0))</f>
        <v>#REF!</v>
      </c>
      <c r="AU100" s="10" t="e">
        <f t="array" ref="AU100">INDEX(Resultado!$1:$319,MATCH($B100,Resultado!$N:$N,0),MATCH(AU$1,Resultado!#REF!,0))</f>
        <v>#REF!</v>
      </c>
      <c r="AV100" s="10" t="e">
        <f t="array" ref="AV100">INDEX(Resultado!$1:$319,MATCH($B100,Resultado!$N:$N,0),MATCH(AV$1,Resultado!#REF!,0))</f>
        <v>#REF!</v>
      </c>
      <c r="AW100" s="10" t="e">
        <f t="array" ref="AW100">INDEX(Resultado!$1:$319,MATCH($B100,Resultado!$N:$N,0),MATCH(AW$1,Resultado!#REF!,0))</f>
        <v>#REF!</v>
      </c>
      <c r="AX100" s="10" t="e">
        <f t="array" ref="AX100">INDEX(Resultado!$1:$319,MATCH($B100,Resultado!$N:$N,0),MATCH(AX$1,Resultado!#REF!,0))</f>
        <v>#REF!</v>
      </c>
      <c r="AY100" s="10" t="e">
        <f t="array" ref="AY100">INDEX(Resultado!$1:$319,MATCH($B100,Resultado!$N:$N,0),MATCH(AY$1,Resultado!#REF!,0))</f>
        <v>#REF!</v>
      </c>
      <c r="AZ100" s="10" t="e">
        <f t="array" ref="AZ100">INDEX(Resultado!$1:$319,MATCH($B100,Resultado!$N:$N,0),MATCH(AZ$1,Resultado!#REF!,0))</f>
        <v>#REF!</v>
      </c>
      <c r="BA100" s="10" t="e">
        <f t="array" ref="BA100">INDEX(Resultado!$1:$319,MATCH($B100,Resultado!$N:$N,0),MATCH(BA$1,Resultado!#REF!,0))</f>
        <v>#REF!</v>
      </c>
      <c r="BB100" s="10" t="e">
        <f t="array" ref="BB100">INDEX(Resultado!$1:$319,MATCH($B100,Resultado!$N:$N,0),MATCH(BB$1,Resultado!#REF!,0))</f>
        <v>#REF!</v>
      </c>
      <c r="BC100" s="10" t="e">
        <f t="array" ref="BC100">INDEX(Resultado!$1:$319,MATCH($B100,Resultado!$N:$N,0),MATCH(BC$1,Resultado!#REF!,0))</f>
        <v>#REF!</v>
      </c>
      <c r="BD100" s="10" t="e">
        <f t="array" ref="BD100">INDEX(Resultado!$1:$319,MATCH($B100,Resultado!$N:$N,0),MATCH(BD$1,Resultado!#REF!,0))</f>
        <v>#REF!</v>
      </c>
      <c r="BE100" s="10" t="e">
        <f t="array" ref="BE100">INDEX(Resultado!$1:$319,MATCH($B100,Resultado!$N:$N,0),MATCH(BE$1,Resultado!#REF!,0))</f>
        <v>#REF!</v>
      </c>
      <c r="BF100" s="10" t="e">
        <f t="array" ref="BF100">INDEX(Resultado!$1:$319,MATCH($B100,Resultado!$N:$N,0),MATCH(BF$1,Resultado!#REF!,0))</f>
        <v>#REF!</v>
      </c>
      <c r="BG100" s="10" t="e">
        <f t="array" ref="BG100">INDEX(Resultado!$1:$319,MATCH($B100,Resultado!$N:$N,0),MATCH(BG$1,Resultado!#REF!,0))</f>
        <v>#REF!</v>
      </c>
      <c r="BH100" s="10" t="e">
        <f t="array" ref="BH100">INDEX(Resultado!$1:$319,MATCH($B100,Resultado!$N:$N,0),MATCH(BH$1,Resultado!#REF!,0))</f>
        <v>#REF!</v>
      </c>
      <c r="BI100" s="10" t="e">
        <f t="array" ref="BI100">INDEX(Resultado!$1:$319,MATCH($B100,Resultado!$N:$N,0),MATCH(BI$1,Resultado!#REF!,0))</f>
        <v>#REF!</v>
      </c>
    </row>
    <row r="101" spans="1:61" ht="13" x14ac:dyDescent="0.15">
      <c r="A101" s="2">
        <v>12725251630</v>
      </c>
      <c r="B101" s="2" t="s">
        <v>949</v>
      </c>
      <c r="C101" s="2" t="s">
        <v>948</v>
      </c>
      <c r="D101" s="10" t="e">
        <f t="array" ref="D101">INDEX(Resultado!$1:$319,MATCH($B101,Resultado!$N:$N,0),MATCH(D$1,Resultado!#REF!,0))</f>
        <v>#REF!</v>
      </c>
      <c r="E101" s="2" t="s">
        <v>1837</v>
      </c>
      <c r="F101" s="10" t="e">
        <f t="array" ref="F101">INDEX(Resultado!$1:$319,MATCH($B101,Resultado!$N:$N,0),MATCH(F$1,Resultado!#REF!,0))</f>
        <v>#REF!</v>
      </c>
      <c r="G101" s="10" t="e">
        <f t="array" ref="G101">INDEX(Resultado!$1:$319,MATCH($B101,Resultado!$N:$N,0),MATCH(G$1,Resultado!#REF!,0))</f>
        <v>#REF!</v>
      </c>
      <c r="H101" s="10" t="e">
        <f t="array" ref="H101">INDEX(Resultado!$1:$319,MATCH($B101,Resultado!$N:$N,0),MATCH(H$1,Resultado!#REF!,0))</f>
        <v>#REF!</v>
      </c>
      <c r="I101" s="10" t="e">
        <f t="array" ref="I101">INDEX(Resultado!$1:$319,MATCH($B101,Resultado!$N:$N,0),MATCH(I$1,Resultado!#REF!,0))</f>
        <v>#REF!</v>
      </c>
      <c r="J101" s="10" t="e">
        <f t="array" ref="J101">INDEX(Resultado!$1:$319,MATCH($B101,Resultado!$N:$N,0),MATCH(J$1,Resultado!#REF!,0))</f>
        <v>#REF!</v>
      </c>
      <c r="K101" s="10" t="e">
        <f t="array" ref="K101">INDEX(Resultado!$1:$319,MATCH($B101,Resultado!$N:$N,0),MATCH(K$1,Resultado!#REF!,0))</f>
        <v>#REF!</v>
      </c>
      <c r="L101" s="10" t="e">
        <f t="array" ref="L101">INDEX(Resultado!$1:$319,MATCH($B101,Resultado!$N:$N,0),MATCH(L$1,Resultado!#REF!,0))</f>
        <v>#REF!</v>
      </c>
      <c r="M101" s="10" t="e">
        <f t="array" ref="M101">INDEX(Resultado!$1:$319,MATCH($B101,Resultado!$N:$N,0),MATCH(M$1,Resultado!#REF!,0))</f>
        <v>#REF!</v>
      </c>
      <c r="N101" s="10" t="e">
        <f t="array" ref="N101">INDEX(Resultado!$1:$319,MATCH($B101,Resultado!$N:$N,0),MATCH(N$1,Resultado!#REF!,0))</f>
        <v>#REF!</v>
      </c>
      <c r="O101" s="10" t="e">
        <f t="array" ref="O101">INDEX(Resultado!$1:$319,MATCH($B101,Resultado!$N:$N,0),MATCH(O$1,Resultado!#REF!,0))</f>
        <v>#REF!</v>
      </c>
      <c r="P101" s="10" t="e">
        <f t="array" ref="P101">INDEX(Resultado!$1:$319,MATCH($B101,Resultado!$N:$N,0),MATCH(P$1,Resultado!#REF!,0))</f>
        <v>#REF!</v>
      </c>
      <c r="Q101" s="10" t="e">
        <f t="array" ref="Q101">INDEX(Resultado!$1:$319,MATCH($B101,Resultado!$N:$N,0),MATCH(Q$1,Resultado!#REF!,0))</f>
        <v>#REF!</v>
      </c>
      <c r="R101" s="10" t="e">
        <f t="array" ref="R101">INDEX(Resultado!$1:$319,MATCH($B101,Resultado!$N:$N,0),MATCH(R$1,Resultado!#REF!,0))</f>
        <v>#REF!</v>
      </c>
      <c r="S101" s="10" t="e">
        <f t="array" ref="S101">INDEX(Resultado!$1:$319,MATCH($B101,Resultado!$N:$N,0),MATCH(S$1,Resultado!#REF!,0))</f>
        <v>#REF!</v>
      </c>
      <c r="T101" s="10" t="e">
        <f t="array" ref="T101">INDEX(Resultado!$1:$319,MATCH($B101,Resultado!$N:$N,0),MATCH(T$1,Resultado!#REF!,0))</f>
        <v>#REF!</v>
      </c>
      <c r="U101" s="10" t="e">
        <f t="array" ref="U101">INDEX(Resultado!$1:$319,MATCH($B101,Resultado!$N:$N,0),MATCH(U$1,Resultado!#REF!,0))</f>
        <v>#REF!</v>
      </c>
      <c r="V101" s="10" t="e">
        <f t="array" ref="V101">INDEX(Resultado!$1:$319,MATCH($B101,Resultado!$N:$N,0),MATCH(V$1,Resultado!#REF!,0))</f>
        <v>#REF!</v>
      </c>
      <c r="W101" s="10" t="e">
        <f t="array" ref="W101">INDEX(Resultado!$1:$319,MATCH($B101,Resultado!$N:$N,0),MATCH(W$1,Resultado!#REF!,0))</f>
        <v>#REF!</v>
      </c>
      <c r="X101" s="10" t="e">
        <f t="array" ref="X101">INDEX(Resultado!$1:$319,MATCH($B101,Resultado!$N:$N,0),MATCH(X$1,Resultado!#REF!,0))</f>
        <v>#REF!</v>
      </c>
      <c r="Y101" s="10" t="e">
        <f t="array" ref="Y101">INDEX(Resultado!$1:$319,MATCH($B101,Resultado!$N:$N,0),MATCH(Y$1,Resultado!#REF!,0))</f>
        <v>#REF!</v>
      </c>
      <c r="Z101" s="10" t="e">
        <f t="array" ref="Z101">INDEX(Resultado!$1:$319,MATCH($B101,Resultado!$N:$N,0),MATCH(Z$1,Resultado!#REF!,0))</f>
        <v>#REF!</v>
      </c>
      <c r="AA101" s="10" t="e">
        <f t="array" ref="AA101">INDEX(Resultado!$1:$319,MATCH($B101,Resultado!$N:$N,0),MATCH(AA$1,Resultado!#REF!,0))</f>
        <v>#REF!</v>
      </c>
      <c r="AB101" s="2">
        <v>0</v>
      </c>
      <c r="AC101" s="2">
        <v>2</v>
      </c>
      <c r="AD101" s="10" t="e">
        <f t="array" ref="AD101">INDEX(Resultado!$1:$319,MATCH($B101,Resultado!$N:$N,0),MATCH(AD$1,Resultado!#REF!,0))</f>
        <v>#REF!</v>
      </c>
      <c r="AE101" s="10" t="e">
        <f t="array" ref="AE101">INDEX(Resultado!$1:$319,MATCH($B101,Resultado!$N:$N,0),MATCH(AE$1,Resultado!#REF!,0))</f>
        <v>#REF!</v>
      </c>
      <c r="AF101" s="10" t="e">
        <f t="array" ref="AF101">INDEX(Resultado!$1:$319,MATCH($B101,Resultado!$N:$N,0),MATCH(AF$1,Resultado!#REF!,0))</f>
        <v>#REF!</v>
      </c>
      <c r="AG101" s="10" t="e">
        <f t="array" ref="AG101">INDEX(Resultado!$1:$319,MATCH($B101,Resultado!$N:$N,0),MATCH(AG$1,Resultado!#REF!,0))</f>
        <v>#REF!</v>
      </c>
      <c r="AH101" s="10" t="e">
        <f t="array" ref="AH101">INDEX(Resultado!$1:$319,MATCH($B101,Resultado!$N:$N,0),MATCH(AH$1,Resultado!#REF!,0))</f>
        <v>#REF!</v>
      </c>
      <c r="AI101" s="10" t="e">
        <f t="array" ref="AI101">INDEX(Resultado!$1:$319,MATCH($B101,Resultado!$N:$N,0),MATCH(AI$1,Resultado!#REF!,0))</f>
        <v>#REF!</v>
      </c>
      <c r="AJ101" s="10" t="e">
        <f t="array" ref="AJ101">INDEX(Resultado!$1:$319,MATCH($B101,Resultado!$N:$N,0),MATCH(AJ$1,Resultado!#REF!,0))</f>
        <v>#REF!</v>
      </c>
      <c r="AK101" s="10" t="e">
        <f t="array" ref="AK101">INDEX(Resultado!$1:$319,MATCH($B101,Resultado!$N:$N,0),MATCH(AK$1,Resultado!#REF!,0))</f>
        <v>#REF!</v>
      </c>
      <c r="AL101" s="2">
        <v>0</v>
      </c>
      <c r="AM101" s="2">
        <v>2</v>
      </c>
      <c r="AN101" s="10" t="e">
        <f t="array" ref="AN101">INDEX(Resultado!$1:$319,MATCH($B101,Resultado!$N:$N,0),MATCH(AN$1,Resultado!#REF!,0))</f>
        <v>#REF!</v>
      </c>
      <c r="AO101" s="10" t="e">
        <f t="array" ref="AO101">INDEX(Resultado!$1:$319,MATCH($B101,Resultado!$N:$N,0),MATCH(AO$1,Resultado!#REF!,0))</f>
        <v>#REF!</v>
      </c>
      <c r="AP101" s="10" t="e">
        <f t="array" ref="AP101">INDEX(Resultado!$1:$319,MATCH($B101,Resultado!$N:$N,0),MATCH(AP$1,Resultado!#REF!,0))</f>
        <v>#REF!</v>
      </c>
      <c r="AQ101" s="10" t="e">
        <f t="array" ref="AQ101">INDEX(Resultado!$1:$319,MATCH($B101,Resultado!$N:$N,0),MATCH(AQ$1,Resultado!#REF!,0))</f>
        <v>#REF!</v>
      </c>
      <c r="AR101" s="10" t="e">
        <f t="array" ref="AR101">INDEX(Resultado!$1:$319,MATCH($B101,Resultado!$N:$N,0),MATCH(AR$1,Resultado!#REF!,0))</f>
        <v>#REF!</v>
      </c>
      <c r="AS101" s="2">
        <v>2</v>
      </c>
      <c r="AT101" s="10" t="e">
        <f t="array" ref="AT101">INDEX(Resultado!$1:$319,MATCH($B101,Resultado!$N:$N,0),MATCH(AT$1,Resultado!#REF!,0))</f>
        <v>#REF!</v>
      </c>
      <c r="AU101" s="10" t="e">
        <f t="array" ref="AU101">INDEX(Resultado!$1:$319,MATCH($B101,Resultado!$N:$N,0),MATCH(AU$1,Resultado!#REF!,0))</f>
        <v>#REF!</v>
      </c>
      <c r="AV101" s="10" t="e">
        <f t="array" ref="AV101">INDEX(Resultado!$1:$319,MATCH($B101,Resultado!$N:$N,0),MATCH(AV$1,Resultado!#REF!,0))</f>
        <v>#REF!</v>
      </c>
      <c r="AW101" s="10" t="e">
        <f t="array" ref="AW101">INDEX(Resultado!$1:$319,MATCH($B101,Resultado!$N:$N,0),MATCH(AW$1,Resultado!#REF!,0))</f>
        <v>#REF!</v>
      </c>
      <c r="AX101" s="10" t="e">
        <f t="array" ref="AX101">INDEX(Resultado!$1:$319,MATCH($B101,Resultado!$N:$N,0),MATCH(AX$1,Resultado!#REF!,0))</f>
        <v>#REF!</v>
      </c>
      <c r="AY101" s="10" t="e">
        <f t="array" ref="AY101">INDEX(Resultado!$1:$319,MATCH($B101,Resultado!$N:$N,0),MATCH(AY$1,Resultado!#REF!,0))</f>
        <v>#REF!</v>
      </c>
      <c r="AZ101" s="10" t="e">
        <f t="array" ref="AZ101">INDEX(Resultado!$1:$319,MATCH($B101,Resultado!$N:$N,0),MATCH(AZ$1,Resultado!#REF!,0))</f>
        <v>#REF!</v>
      </c>
      <c r="BA101" s="10" t="e">
        <f t="array" ref="BA101">INDEX(Resultado!$1:$319,MATCH($B101,Resultado!$N:$N,0),MATCH(BA$1,Resultado!#REF!,0))</f>
        <v>#REF!</v>
      </c>
      <c r="BB101" s="10" t="e">
        <f t="array" ref="BB101">INDEX(Resultado!$1:$319,MATCH($B101,Resultado!$N:$N,0),MATCH(BB$1,Resultado!#REF!,0))</f>
        <v>#REF!</v>
      </c>
      <c r="BC101" s="10" t="e">
        <f t="array" ref="BC101">INDEX(Resultado!$1:$319,MATCH($B101,Resultado!$N:$N,0),MATCH(BC$1,Resultado!#REF!,0))</f>
        <v>#REF!</v>
      </c>
      <c r="BD101" s="10" t="e">
        <f t="array" ref="BD101">INDEX(Resultado!$1:$319,MATCH($B101,Resultado!$N:$N,0),MATCH(BD$1,Resultado!#REF!,0))</f>
        <v>#REF!</v>
      </c>
      <c r="BE101" s="10" t="e">
        <f t="array" ref="BE101">INDEX(Resultado!$1:$319,MATCH($B101,Resultado!$N:$N,0),MATCH(BE$1,Resultado!#REF!,0))</f>
        <v>#REF!</v>
      </c>
      <c r="BF101" s="10" t="e">
        <f t="array" ref="BF101">INDEX(Resultado!$1:$319,MATCH($B101,Resultado!$N:$N,0),MATCH(BF$1,Resultado!#REF!,0))</f>
        <v>#REF!</v>
      </c>
      <c r="BG101" s="10" t="e">
        <f t="array" ref="BG101">INDEX(Resultado!$1:$319,MATCH($B101,Resultado!$N:$N,0),MATCH(BG$1,Resultado!#REF!,0))</f>
        <v>#REF!</v>
      </c>
      <c r="BH101" s="10" t="e">
        <f t="array" ref="BH101">INDEX(Resultado!$1:$319,MATCH($B101,Resultado!$N:$N,0),MATCH(BH$1,Resultado!#REF!,0))</f>
        <v>#REF!</v>
      </c>
      <c r="BI101" s="10" t="e">
        <f t="array" ref="BI101">INDEX(Resultado!$1:$319,MATCH($B101,Resultado!$N:$N,0),MATCH(BI$1,Resultado!#REF!,0))</f>
        <v>#REF!</v>
      </c>
    </row>
    <row r="102" spans="1:61" ht="13" x14ac:dyDescent="0.15">
      <c r="A102" s="2">
        <v>43676748867</v>
      </c>
      <c r="B102" s="2" t="s">
        <v>955</v>
      </c>
      <c r="C102" s="2" t="s">
        <v>954</v>
      </c>
      <c r="D102" s="10" t="e">
        <f t="array" ref="D102">INDEX(Resultado!$1:$319,MATCH($B102,Resultado!$N:$N,0),MATCH(D$1,Resultado!#REF!,0))</f>
        <v>#REF!</v>
      </c>
      <c r="E102" s="2" t="s">
        <v>1837</v>
      </c>
      <c r="F102" s="10" t="e">
        <f t="array" ref="F102">INDEX(Resultado!$1:$319,MATCH($B102,Resultado!$N:$N,0),MATCH(F$1,Resultado!#REF!,0))</f>
        <v>#REF!</v>
      </c>
      <c r="G102" s="10" t="e">
        <f t="array" ref="G102">INDEX(Resultado!$1:$319,MATCH($B102,Resultado!$N:$N,0),MATCH(G$1,Resultado!#REF!,0))</f>
        <v>#REF!</v>
      </c>
      <c r="H102" s="10" t="e">
        <f t="array" ref="H102">INDEX(Resultado!$1:$319,MATCH($B102,Resultado!$N:$N,0),MATCH(H$1,Resultado!#REF!,0))</f>
        <v>#REF!</v>
      </c>
      <c r="I102" s="10" t="e">
        <f t="array" ref="I102">INDEX(Resultado!$1:$319,MATCH($B102,Resultado!$N:$N,0),MATCH(I$1,Resultado!#REF!,0))</f>
        <v>#REF!</v>
      </c>
      <c r="J102" s="10" t="e">
        <f t="array" ref="J102">INDEX(Resultado!$1:$319,MATCH($B102,Resultado!$N:$N,0),MATCH(J$1,Resultado!#REF!,0))</f>
        <v>#REF!</v>
      </c>
      <c r="K102" s="10" t="e">
        <f t="array" ref="K102">INDEX(Resultado!$1:$319,MATCH($B102,Resultado!$N:$N,0),MATCH(K$1,Resultado!#REF!,0))</f>
        <v>#REF!</v>
      </c>
      <c r="L102" s="10" t="e">
        <f t="array" ref="L102">INDEX(Resultado!$1:$319,MATCH($B102,Resultado!$N:$N,0),MATCH(L$1,Resultado!#REF!,0))</f>
        <v>#REF!</v>
      </c>
      <c r="M102" s="10" t="e">
        <f t="array" ref="M102">INDEX(Resultado!$1:$319,MATCH($B102,Resultado!$N:$N,0),MATCH(M$1,Resultado!#REF!,0))</f>
        <v>#REF!</v>
      </c>
      <c r="N102" s="10" t="e">
        <f t="array" ref="N102">INDEX(Resultado!$1:$319,MATCH($B102,Resultado!$N:$N,0),MATCH(N$1,Resultado!#REF!,0))</f>
        <v>#REF!</v>
      </c>
      <c r="O102" s="10" t="e">
        <f t="array" ref="O102">INDEX(Resultado!$1:$319,MATCH($B102,Resultado!$N:$N,0),MATCH(O$1,Resultado!#REF!,0))</f>
        <v>#REF!</v>
      </c>
      <c r="P102" s="10" t="e">
        <f t="array" ref="P102">INDEX(Resultado!$1:$319,MATCH($B102,Resultado!$N:$N,0),MATCH(P$1,Resultado!#REF!,0))</f>
        <v>#REF!</v>
      </c>
      <c r="Q102" s="10" t="e">
        <f t="array" ref="Q102">INDEX(Resultado!$1:$319,MATCH($B102,Resultado!$N:$N,0),MATCH(Q$1,Resultado!#REF!,0))</f>
        <v>#REF!</v>
      </c>
      <c r="R102" s="10" t="e">
        <f t="array" ref="R102">INDEX(Resultado!$1:$319,MATCH($B102,Resultado!$N:$N,0),MATCH(R$1,Resultado!#REF!,0))</f>
        <v>#REF!</v>
      </c>
      <c r="S102" s="10" t="e">
        <f t="array" ref="S102">INDEX(Resultado!$1:$319,MATCH($B102,Resultado!$N:$N,0),MATCH(S$1,Resultado!#REF!,0))</f>
        <v>#REF!</v>
      </c>
      <c r="T102" s="10" t="e">
        <f t="array" ref="T102">INDEX(Resultado!$1:$319,MATCH($B102,Resultado!$N:$N,0),MATCH(T$1,Resultado!#REF!,0))</f>
        <v>#REF!</v>
      </c>
      <c r="U102" s="10" t="e">
        <f t="array" ref="U102">INDEX(Resultado!$1:$319,MATCH($B102,Resultado!$N:$N,0),MATCH(U$1,Resultado!#REF!,0))</f>
        <v>#REF!</v>
      </c>
      <c r="V102" s="10" t="e">
        <f t="array" ref="V102">INDEX(Resultado!$1:$319,MATCH($B102,Resultado!$N:$N,0),MATCH(V$1,Resultado!#REF!,0))</f>
        <v>#REF!</v>
      </c>
      <c r="W102" s="10" t="e">
        <f t="array" ref="W102">INDEX(Resultado!$1:$319,MATCH($B102,Resultado!$N:$N,0),MATCH(W$1,Resultado!#REF!,0))</f>
        <v>#REF!</v>
      </c>
      <c r="X102" s="10" t="e">
        <f t="array" ref="X102">INDEX(Resultado!$1:$319,MATCH($B102,Resultado!$N:$N,0),MATCH(X$1,Resultado!#REF!,0))</f>
        <v>#REF!</v>
      </c>
      <c r="Y102" s="10" t="e">
        <f t="array" ref="Y102">INDEX(Resultado!$1:$319,MATCH($B102,Resultado!$N:$N,0),MATCH(Y$1,Resultado!#REF!,0))</f>
        <v>#REF!</v>
      </c>
      <c r="Z102" s="10" t="e">
        <f t="array" ref="Z102">INDEX(Resultado!$1:$319,MATCH($B102,Resultado!$N:$N,0),MATCH(Z$1,Resultado!#REF!,0))</f>
        <v>#REF!</v>
      </c>
      <c r="AA102" s="10" t="e">
        <f t="array" ref="AA102">INDEX(Resultado!$1:$319,MATCH($B102,Resultado!$N:$N,0),MATCH(AA$1,Resultado!#REF!,0))</f>
        <v>#REF!</v>
      </c>
      <c r="AB102" s="2">
        <v>0</v>
      </c>
      <c r="AC102" s="2">
        <v>2</v>
      </c>
      <c r="AD102" s="10" t="e">
        <f t="array" ref="AD102">INDEX(Resultado!$1:$319,MATCH($B102,Resultado!$N:$N,0),MATCH(AD$1,Resultado!#REF!,0))</f>
        <v>#REF!</v>
      </c>
      <c r="AE102" s="10" t="e">
        <f t="array" ref="AE102">INDEX(Resultado!$1:$319,MATCH($B102,Resultado!$N:$N,0),MATCH(AE$1,Resultado!#REF!,0))</f>
        <v>#REF!</v>
      </c>
      <c r="AF102" s="10" t="e">
        <f t="array" ref="AF102">INDEX(Resultado!$1:$319,MATCH($B102,Resultado!$N:$N,0),MATCH(AF$1,Resultado!#REF!,0))</f>
        <v>#REF!</v>
      </c>
      <c r="AG102" s="10" t="e">
        <f t="array" ref="AG102">INDEX(Resultado!$1:$319,MATCH($B102,Resultado!$N:$N,0),MATCH(AG$1,Resultado!#REF!,0))</f>
        <v>#REF!</v>
      </c>
      <c r="AH102" s="10" t="e">
        <f t="array" ref="AH102">INDEX(Resultado!$1:$319,MATCH($B102,Resultado!$N:$N,0),MATCH(AH$1,Resultado!#REF!,0))</f>
        <v>#REF!</v>
      </c>
      <c r="AI102" s="10" t="e">
        <f t="array" ref="AI102">INDEX(Resultado!$1:$319,MATCH($B102,Resultado!$N:$N,0),MATCH(AI$1,Resultado!#REF!,0))</f>
        <v>#REF!</v>
      </c>
      <c r="AJ102" s="10" t="e">
        <f t="array" ref="AJ102">INDEX(Resultado!$1:$319,MATCH($B102,Resultado!$N:$N,0),MATCH(AJ$1,Resultado!#REF!,0))</f>
        <v>#REF!</v>
      </c>
      <c r="AK102" s="10" t="e">
        <f t="array" ref="AK102">INDEX(Resultado!$1:$319,MATCH($B102,Resultado!$N:$N,0),MATCH(AK$1,Resultado!#REF!,0))</f>
        <v>#REF!</v>
      </c>
      <c r="AL102" s="2">
        <v>0</v>
      </c>
      <c r="AM102" s="2">
        <v>2</v>
      </c>
      <c r="AN102" s="10" t="e">
        <f t="array" ref="AN102">INDEX(Resultado!$1:$319,MATCH($B102,Resultado!$N:$N,0),MATCH(AN$1,Resultado!#REF!,0))</f>
        <v>#REF!</v>
      </c>
      <c r="AO102" s="10" t="e">
        <f t="array" ref="AO102">INDEX(Resultado!$1:$319,MATCH($B102,Resultado!$N:$N,0),MATCH(AO$1,Resultado!#REF!,0))</f>
        <v>#REF!</v>
      </c>
      <c r="AP102" s="10" t="e">
        <f t="array" ref="AP102">INDEX(Resultado!$1:$319,MATCH($B102,Resultado!$N:$N,0),MATCH(AP$1,Resultado!#REF!,0))</f>
        <v>#REF!</v>
      </c>
      <c r="AQ102" s="10" t="e">
        <f t="array" ref="AQ102">INDEX(Resultado!$1:$319,MATCH($B102,Resultado!$N:$N,0),MATCH(AQ$1,Resultado!#REF!,0))</f>
        <v>#REF!</v>
      </c>
      <c r="AR102" s="10" t="e">
        <f t="array" ref="AR102">INDEX(Resultado!$1:$319,MATCH($B102,Resultado!$N:$N,0),MATCH(AR$1,Resultado!#REF!,0))</f>
        <v>#REF!</v>
      </c>
      <c r="AS102" s="2">
        <v>2</v>
      </c>
      <c r="AT102" s="10" t="e">
        <f t="array" ref="AT102">INDEX(Resultado!$1:$319,MATCH($B102,Resultado!$N:$N,0),MATCH(AT$1,Resultado!#REF!,0))</f>
        <v>#REF!</v>
      </c>
      <c r="AU102" s="10" t="e">
        <f t="array" ref="AU102">INDEX(Resultado!$1:$319,MATCH($B102,Resultado!$N:$N,0),MATCH(AU$1,Resultado!#REF!,0))</f>
        <v>#REF!</v>
      </c>
      <c r="AV102" s="10" t="e">
        <f t="array" ref="AV102">INDEX(Resultado!$1:$319,MATCH($B102,Resultado!$N:$N,0),MATCH(AV$1,Resultado!#REF!,0))</f>
        <v>#REF!</v>
      </c>
      <c r="AW102" s="10" t="e">
        <f t="array" ref="AW102">INDEX(Resultado!$1:$319,MATCH($B102,Resultado!$N:$N,0),MATCH(AW$1,Resultado!#REF!,0))</f>
        <v>#REF!</v>
      </c>
      <c r="AX102" s="10" t="e">
        <f t="array" ref="AX102">INDEX(Resultado!$1:$319,MATCH($B102,Resultado!$N:$N,0),MATCH(AX$1,Resultado!#REF!,0))</f>
        <v>#REF!</v>
      </c>
      <c r="AY102" s="10" t="e">
        <f t="array" ref="AY102">INDEX(Resultado!$1:$319,MATCH($B102,Resultado!$N:$N,0),MATCH(AY$1,Resultado!#REF!,0))</f>
        <v>#REF!</v>
      </c>
      <c r="AZ102" s="10" t="e">
        <f t="array" ref="AZ102">INDEX(Resultado!$1:$319,MATCH($B102,Resultado!$N:$N,0),MATCH(AZ$1,Resultado!#REF!,0))</f>
        <v>#REF!</v>
      </c>
      <c r="BA102" s="10" t="e">
        <f t="array" ref="BA102">INDEX(Resultado!$1:$319,MATCH($B102,Resultado!$N:$N,0),MATCH(BA$1,Resultado!#REF!,0))</f>
        <v>#REF!</v>
      </c>
      <c r="BB102" s="10" t="e">
        <f t="array" ref="BB102">INDEX(Resultado!$1:$319,MATCH($B102,Resultado!$N:$N,0),MATCH(BB$1,Resultado!#REF!,0))</f>
        <v>#REF!</v>
      </c>
      <c r="BC102" s="10" t="e">
        <f t="array" ref="BC102">INDEX(Resultado!$1:$319,MATCH($B102,Resultado!$N:$N,0),MATCH(BC$1,Resultado!#REF!,0))</f>
        <v>#REF!</v>
      </c>
      <c r="BD102" s="10" t="e">
        <f t="array" ref="BD102">INDEX(Resultado!$1:$319,MATCH($B102,Resultado!$N:$N,0),MATCH(BD$1,Resultado!#REF!,0))</f>
        <v>#REF!</v>
      </c>
      <c r="BE102" s="10" t="e">
        <f t="array" ref="BE102">INDEX(Resultado!$1:$319,MATCH($B102,Resultado!$N:$N,0),MATCH(BE$1,Resultado!#REF!,0))</f>
        <v>#REF!</v>
      </c>
      <c r="BF102" s="10" t="e">
        <f t="array" ref="BF102">INDEX(Resultado!$1:$319,MATCH($B102,Resultado!$N:$N,0),MATCH(BF$1,Resultado!#REF!,0))</f>
        <v>#REF!</v>
      </c>
      <c r="BG102" s="10" t="e">
        <f t="array" ref="BG102">INDEX(Resultado!$1:$319,MATCH($B102,Resultado!$N:$N,0),MATCH(BG$1,Resultado!#REF!,0))</f>
        <v>#REF!</v>
      </c>
      <c r="BH102" s="10" t="e">
        <f t="array" ref="BH102">INDEX(Resultado!$1:$319,MATCH($B102,Resultado!$N:$N,0),MATCH(BH$1,Resultado!#REF!,0))</f>
        <v>#REF!</v>
      </c>
      <c r="BI102" s="10" t="e">
        <f t="array" ref="BI102">INDEX(Resultado!$1:$319,MATCH($B102,Resultado!$N:$N,0),MATCH(BI$1,Resultado!#REF!,0))</f>
        <v>#REF!</v>
      </c>
    </row>
    <row r="103" spans="1:61" ht="13" x14ac:dyDescent="0.15">
      <c r="A103" s="2">
        <v>50566756870</v>
      </c>
      <c r="B103" s="2" t="s">
        <v>961</v>
      </c>
      <c r="C103" s="2" t="s">
        <v>960</v>
      </c>
      <c r="D103" s="10" t="e">
        <f t="array" ref="D103">INDEX(Resultado!$1:$319,MATCH($B103,Resultado!$N:$N,0),MATCH(D$1,Resultado!#REF!,0))</f>
        <v>#REF!</v>
      </c>
      <c r="E103" s="2" t="s">
        <v>1837</v>
      </c>
      <c r="F103" s="10" t="e">
        <f t="array" ref="F103">INDEX(Resultado!$1:$319,MATCH($B103,Resultado!$N:$N,0),MATCH(F$1,Resultado!#REF!,0))</f>
        <v>#REF!</v>
      </c>
      <c r="G103" s="10" t="e">
        <f t="array" ref="G103">INDEX(Resultado!$1:$319,MATCH($B103,Resultado!$N:$N,0),MATCH(G$1,Resultado!#REF!,0))</f>
        <v>#REF!</v>
      </c>
      <c r="H103" s="10" t="e">
        <f t="array" ref="H103">INDEX(Resultado!$1:$319,MATCH($B103,Resultado!$N:$N,0),MATCH(H$1,Resultado!#REF!,0))</f>
        <v>#REF!</v>
      </c>
      <c r="I103" s="10" t="e">
        <f t="array" ref="I103">INDEX(Resultado!$1:$319,MATCH($B103,Resultado!$N:$N,0),MATCH(I$1,Resultado!#REF!,0))</f>
        <v>#REF!</v>
      </c>
      <c r="J103" s="10" t="e">
        <f t="array" ref="J103">INDEX(Resultado!$1:$319,MATCH($B103,Resultado!$N:$N,0),MATCH(J$1,Resultado!#REF!,0))</f>
        <v>#REF!</v>
      </c>
      <c r="K103" s="10" t="e">
        <f t="array" ref="K103">INDEX(Resultado!$1:$319,MATCH($B103,Resultado!$N:$N,0),MATCH(K$1,Resultado!#REF!,0))</f>
        <v>#REF!</v>
      </c>
      <c r="L103" s="10" t="e">
        <f t="array" ref="L103">INDEX(Resultado!$1:$319,MATCH($B103,Resultado!$N:$N,0),MATCH(L$1,Resultado!#REF!,0))</f>
        <v>#REF!</v>
      </c>
      <c r="M103" s="10" t="e">
        <f t="array" ref="M103">INDEX(Resultado!$1:$319,MATCH($B103,Resultado!$N:$N,0),MATCH(M$1,Resultado!#REF!,0))</f>
        <v>#REF!</v>
      </c>
      <c r="N103" s="10" t="e">
        <f t="array" ref="N103">INDEX(Resultado!$1:$319,MATCH($B103,Resultado!$N:$N,0),MATCH(N$1,Resultado!#REF!,0))</f>
        <v>#REF!</v>
      </c>
      <c r="O103" s="10" t="e">
        <f t="array" ref="O103">INDEX(Resultado!$1:$319,MATCH($B103,Resultado!$N:$N,0),MATCH(O$1,Resultado!#REF!,0))</f>
        <v>#REF!</v>
      </c>
      <c r="P103" s="10" t="e">
        <f t="array" ref="P103">INDEX(Resultado!$1:$319,MATCH($B103,Resultado!$N:$N,0),MATCH(P$1,Resultado!#REF!,0))</f>
        <v>#REF!</v>
      </c>
      <c r="Q103" s="10" t="e">
        <f t="array" ref="Q103">INDEX(Resultado!$1:$319,MATCH($B103,Resultado!$N:$N,0),MATCH(Q$1,Resultado!#REF!,0))</f>
        <v>#REF!</v>
      </c>
      <c r="R103" s="10" t="e">
        <f t="array" ref="R103">INDEX(Resultado!$1:$319,MATCH($B103,Resultado!$N:$N,0),MATCH(R$1,Resultado!#REF!,0))</f>
        <v>#REF!</v>
      </c>
      <c r="S103" s="10" t="e">
        <f t="array" ref="S103">INDEX(Resultado!$1:$319,MATCH($B103,Resultado!$N:$N,0),MATCH(S$1,Resultado!#REF!,0))</f>
        <v>#REF!</v>
      </c>
      <c r="T103" s="10" t="e">
        <f t="array" ref="T103">INDEX(Resultado!$1:$319,MATCH($B103,Resultado!$N:$N,0),MATCH(T$1,Resultado!#REF!,0))</f>
        <v>#REF!</v>
      </c>
      <c r="U103" s="10" t="e">
        <f t="array" ref="U103">INDEX(Resultado!$1:$319,MATCH($B103,Resultado!$N:$N,0),MATCH(U$1,Resultado!#REF!,0))</f>
        <v>#REF!</v>
      </c>
      <c r="V103" s="10" t="e">
        <f t="array" ref="V103">INDEX(Resultado!$1:$319,MATCH($B103,Resultado!$N:$N,0),MATCH(V$1,Resultado!#REF!,0))</f>
        <v>#REF!</v>
      </c>
      <c r="W103" s="10" t="e">
        <f t="array" ref="W103">INDEX(Resultado!$1:$319,MATCH($B103,Resultado!$N:$N,0),MATCH(W$1,Resultado!#REF!,0))</f>
        <v>#REF!</v>
      </c>
      <c r="X103" s="10" t="e">
        <f t="array" ref="X103">INDEX(Resultado!$1:$319,MATCH($B103,Resultado!$N:$N,0),MATCH(X$1,Resultado!#REF!,0))</f>
        <v>#REF!</v>
      </c>
      <c r="Y103" s="10" t="e">
        <f t="array" ref="Y103">INDEX(Resultado!$1:$319,MATCH($B103,Resultado!$N:$N,0),MATCH(Y$1,Resultado!#REF!,0))</f>
        <v>#REF!</v>
      </c>
      <c r="Z103" s="10" t="e">
        <f t="array" ref="Z103">INDEX(Resultado!$1:$319,MATCH($B103,Resultado!$N:$N,0),MATCH(Z$1,Resultado!#REF!,0))</f>
        <v>#REF!</v>
      </c>
      <c r="AA103" s="10" t="e">
        <f t="array" ref="AA103">INDEX(Resultado!$1:$319,MATCH($B103,Resultado!$N:$N,0),MATCH(AA$1,Resultado!#REF!,0))</f>
        <v>#REF!</v>
      </c>
      <c r="AB103" s="2">
        <v>0</v>
      </c>
      <c r="AC103" s="2">
        <v>2</v>
      </c>
      <c r="AD103" s="10" t="e">
        <f t="array" ref="AD103">INDEX(Resultado!$1:$319,MATCH($B103,Resultado!$N:$N,0),MATCH(AD$1,Resultado!#REF!,0))</f>
        <v>#REF!</v>
      </c>
      <c r="AE103" s="10" t="e">
        <f t="array" ref="AE103">INDEX(Resultado!$1:$319,MATCH($B103,Resultado!$N:$N,0),MATCH(AE$1,Resultado!#REF!,0))</f>
        <v>#REF!</v>
      </c>
      <c r="AF103" s="10" t="e">
        <f t="array" ref="AF103">INDEX(Resultado!$1:$319,MATCH($B103,Resultado!$N:$N,0),MATCH(AF$1,Resultado!#REF!,0))</f>
        <v>#REF!</v>
      </c>
      <c r="AG103" s="10" t="e">
        <f t="array" ref="AG103">INDEX(Resultado!$1:$319,MATCH($B103,Resultado!$N:$N,0),MATCH(AG$1,Resultado!#REF!,0))</f>
        <v>#REF!</v>
      </c>
      <c r="AH103" s="10" t="e">
        <f t="array" ref="AH103">INDEX(Resultado!$1:$319,MATCH($B103,Resultado!$N:$N,0),MATCH(AH$1,Resultado!#REF!,0))</f>
        <v>#REF!</v>
      </c>
      <c r="AI103" s="10" t="e">
        <f t="array" ref="AI103">INDEX(Resultado!$1:$319,MATCH($B103,Resultado!$N:$N,0),MATCH(AI$1,Resultado!#REF!,0))</f>
        <v>#REF!</v>
      </c>
      <c r="AJ103" s="10" t="e">
        <f t="array" ref="AJ103">INDEX(Resultado!$1:$319,MATCH($B103,Resultado!$N:$N,0),MATCH(AJ$1,Resultado!#REF!,0))</f>
        <v>#REF!</v>
      </c>
      <c r="AK103" s="10" t="e">
        <f t="array" ref="AK103">INDEX(Resultado!$1:$319,MATCH($B103,Resultado!$N:$N,0),MATCH(AK$1,Resultado!#REF!,0))</f>
        <v>#REF!</v>
      </c>
      <c r="AL103" s="2">
        <v>0</v>
      </c>
      <c r="AM103" s="2">
        <v>2</v>
      </c>
      <c r="AN103" s="10" t="e">
        <f t="array" ref="AN103">INDEX(Resultado!$1:$319,MATCH($B103,Resultado!$N:$N,0),MATCH(AN$1,Resultado!#REF!,0))</f>
        <v>#REF!</v>
      </c>
      <c r="AO103" s="10" t="e">
        <f t="array" ref="AO103">INDEX(Resultado!$1:$319,MATCH($B103,Resultado!$N:$N,0),MATCH(AO$1,Resultado!#REF!,0))</f>
        <v>#REF!</v>
      </c>
      <c r="AP103" s="10" t="e">
        <f t="array" ref="AP103">INDEX(Resultado!$1:$319,MATCH($B103,Resultado!$N:$N,0),MATCH(AP$1,Resultado!#REF!,0))</f>
        <v>#REF!</v>
      </c>
      <c r="AQ103" s="10" t="e">
        <f t="array" ref="AQ103">INDEX(Resultado!$1:$319,MATCH($B103,Resultado!$N:$N,0),MATCH(AQ$1,Resultado!#REF!,0))</f>
        <v>#REF!</v>
      </c>
      <c r="AR103" s="10" t="e">
        <f t="array" ref="AR103">INDEX(Resultado!$1:$319,MATCH($B103,Resultado!$N:$N,0),MATCH(AR$1,Resultado!#REF!,0))</f>
        <v>#REF!</v>
      </c>
      <c r="AS103" s="2">
        <v>2</v>
      </c>
      <c r="AT103" s="10" t="e">
        <f t="array" ref="AT103">INDEX(Resultado!$1:$319,MATCH($B103,Resultado!$N:$N,0),MATCH(AT$1,Resultado!#REF!,0))</f>
        <v>#REF!</v>
      </c>
      <c r="AU103" s="10" t="e">
        <f t="array" ref="AU103">INDEX(Resultado!$1:$319,MATCH($B103,Resultado!$N:$N,0),MATCH(AU$1,Resultado!#REF!,0))</f>
        <v>#REF!</v>
      </c>
      <c r="AV103" s="10" t="e">
        <f t="array" ref="AV103">INDEX(Resultado!$1:$319,MATCH($B103,Resultado!$N:$N,0),MATCH(AV$1,Resultado!#REF!,0))</f>
        <v>#REF!</v>
      </c>
      <c r="AW103" s="10" t="e">
        <f t="array" ref="AW103">INDEX(Resultado!$1:$319,MATCH($B103,Resultado!$N:$N,0),MATCH(AW$1,Resultado!#REF!,0))</f>
        <v>#REF!</v>
      </c>
      <c r="AX103" s="10" t="e">
        <f t="array" ref="AX103">INDEX(Resultado!$1:$319,MATCH($B103,Resultado!$N:$N,0),MATCH(AX$1,Resultado!#REF!,0))</f>
        <v>#REF!</v>
      </c>
      <c r="AY103" s="10" t="e">
        <f t="array" ref="AY103">INDEX(Resultado!$1:$319,MATCH($B103,Resultado!$N:$N,0),MATCH(AY$1,Resultado!#REF!,0))</f>
        <v>#REF!</v>
      </c>
      <c r="AZ103" s="10" t="e">
        <f t="array" ref="AZ103">INDEX(Resultado!$1:$319,MATCH($B103,Resultado!$N:$N,0),MATCH(AZ$1,Resultado!#REF!,0))</f>
        <v>#REF!</v>
      </c>
      <c r="BA103" s="10" t="e">
        <f t="array" ref="BA103">INDEX(Resultado!$1:$319,MATCH($B103,Resultado!$N:$N,0),MATCH(BA$1,Resultado!#REF!,0))</f>
        <v>#REF!</v>
      </c>
      <c r="BB103" s="10" t="e">
        <f t="array" ref="BB103">INDEX(Resultado!$1:$319,MATCH($B103,Resultado!$N:$N,0),MATCH(BB$1,Resultado!#REF!,0))</f>
        <v>#REF!</v>
      </c>
      <c r="BC103" s="10" t="e">
        <f t="array" ref="BC103">INDEX(Resultado!$1:$319,MATCH($B103,Resultado!$N:$N,0),MATCH(BC$1,Resultado!#REF!,0))</f>
        <v>#REF!</v>
      </c>
      <c r="BD103" s="10" t="e">
        <f t="array" ref="BD103">INDEX(Resultado!$1:$319,MATCH($B103,Resultado!$N:$N,0),MATCH(BD$1,Resultado!#REF!,0))</f>
        <v>#REF!</v>
      </c>
      <c r="BE103" s="10" t="e">
        <f t="array" ref="BE103">INDEX(Resultado!$1:$319,MATCH($B103,Resultado!$N:$N,0),MATCH(BE$1,Resultado!#REF!,0))</f>
        <v>#REF!</v>
      </c>
      <c r="BF103" s="10" t="e">
        <f t="array" ref="BF103">INDEX(Resultado!$1:$319,MATCH($B103,Resultado!$N:$N,0),MATCH(BF$1,Resultado!#REF!,0))</f>
        <v>#REF!</v>
      </c>
      <c r="BG103" s="10" t="e">
        <f t="array" ref="BG103">INDEX(Resultado!$1:$319,MATCH($B103,Resultado!$N:$N,0),MATCH(BG$1,Resultado!#REF!,0))</f>
        <v>#REF!</v>
      </c>
      <c r="BH103" s="10" t="e">
        <f t="array" ref="BH103">INDEX(Resultado!$1:$319,MATCH($B103,Resultado!$N:$N,0),MATCH(BH$1,Resultado!#REF!,0))</f>
        <v>#REF!</v>
      </c>
      <c r="BI103" s="10" t="e">
        <f t="array" ref="BI103">INDEX(Resultado!$1:$319,MATCH($B103,Resultado!$N:$N,0),MATCH(BI$1,Resultado!#REF!,0))</f>
        <v>#REF!</v>
      </c>
    </row>
    <row r="104" spans="1:61" ht="13" x14ac:dyDescent="0.15">
      <c r="A104" s="2">
        <v>44941995830</v>
      </c>
      <c r="B104" s="2" t="s">
        <v>970</v>
      </c>
      <c r="C104" s="2" t="s">
        <v>969</v>
      </c>
      <c r="D104" s="10" t="e">
        <f t="array" ref="D104">INDEX(Resultado!$1:$319,MATCH($B104,Resultado!$N:$N,0),MATCH(D$1,Resultado!#REF!,0))</f>
        <v>#REF!</v>
      </c>
      <c r="E104" s="2" t="s">
        <v>1837</v>
      </c>
      <c r="F104" s="10" t="e">
        <f t="array" ref="F104">INDEX(Resultado!$1:$319,MATCH($B104,Resultado!$N:$N,0),MATCH(F$1,Resultado!#REF!,0))</f>
        <v>#REF!</v>
      </c>
      <c r="G104" s="10" t="e">
        <f t="array" ref="G104">INDEX(Resultado!$1:$319,MATCH($B104,Resultado!$N:$N,0),MATCH(G$1,Resultado!#REF!,0))</f>
        <v>#REF!</v>
      </c>
      <c r="H104" s="10" t="e">
        <f t="array" ref="H104">INDEX(Resultado!$1:$319,MATCH($B104,Resultado!$N:$N,0),MATCH(H$1,Resultado!#REF!,0))</f>
        <v>#REF!</v>
      </c>
      <c r="I104" s="10" t="e">
        <f t="array" ref="I104">INDEX(Resultado!$1:$319,MATCH($B104,Resultado!$N:$N,0),MATCH(I$1,Resultado!#REF!,0))</f>
        <v>#REF!</v>
      </c>
      <c r="J104" s="10" t="e">
        <f t="array" ref="J104">INDEX(Resultado!$1:$319,MATCH($B104,Resultado!$N:$N,0),MATCH(J$1,Resultado!#REF!,0))</f>
        <v>#REF!</v>
      </c>
      <c r="K104" s="10" t="e">
        <f t="array" ref="K104">INDEX(Resultado!$1:$319,MATCH($B104,Resultado!$N:$N,0),MATCH(K$1,Resultado!#REF!,0))</f>
        <v>#REF!</v>
      </c>
      <c r="L104" s="10" t="e">
        <f t="array" ref="L104">INDEX(Resultado!$1:$319,MATCH($B104,Resultado!$N:$N,0),MATCH(L$1,Resultado!#REF!,0))</f>
        <v>#REF!</v>
      </c>
      <c r="M104" s="10" t="e">
        <f t="array" ref="M104">INDEX(Resultado!$1:$319,MATCH($B104,Resultado!$N:$N,0),MATCH(M$1,Resultado!#REF!,0))</f>
        <v>#REF!</v>
      </c>
      <c r="N104" s="10" t="e">
        <f t="array" ref="N104">INDEX(Resultado!$1:$319,MATCH($B104,Resultado!$N:$N,0),MATCH(N$1,Resultado!#REF!,0))</f>
        <v>#REF!</v>
      </c>
      <c r="O104" s="10" t="e">
        <f t="array" ref="O104">INDEX(Resultado!$1:$319,MATCH($B104,Resultado!$N:$N,0),MATCH(O$1,Resultado!#REF!,0))</f>
        <v>#REF!</v>
      </c>
      <c r="P104" s="10" t="e">
        <f t="array" ref="P104">INDEX(Resultado!$1:$319,MATCH($B104,Resultado!$N:$N,0),MATCH(P$1,Resultado!#REF!,0))</f>
        <v>#REF!</v>
      </c>
      <c r="Q104" s="10" t="e">
        <f t="array" ref="Q104">INDEX(Resultado!$1:$319,MATCH($B104,Resultado!$N:$N,0),MATCH(Q$1,Resultado!#REF!,0))</f>
        <v>#REF!</v>
      </c>
      <c r="R104" s="10" t="e">
        <f t="array" ref="R104">INDEX(Resultado!$1:$319,MATCH($B104,Resultado!$N:$N,0),MATCH(R$1,Resultado!#REF!,0))</f>
        <v>#REF!</v>
      </c>
      <c r="S104" s="10" t="e">
        <f t="array" ref="S104">INDEX(Resultado!$1:$319,MATCH($B104,Resultado!$N:$N,0),MATCH(S$1,Resultado!#REF!,0))</f>
        <v>#REF!</v>
      </c>
      <c r="T104" s="10" t="e">
        <f t="array" ref="T104">INDEX(Resultado!$1:$319,MATCH($B104,Resultado!$N:$N,0),MATCH(T$1,Resultado!#REF!,0))</f>
        <v>#REF!</v>
      </c>
      <c r="U104" s="10" t="e">
        <f t="array" ref="U104">INDEX(Resultado!$1:$319,MATCH($B104,Resultado!$N:$N,0),MATCH(U$1,Resultado!#REF!,0))</f>
        <v>#REF!</v>
      </c>
      <c r="V104" s="10" t="e">
        <f t="array" ref="V104">INDEX(Resultado!$1:$319,MATCH($B104,Resultado!$N:$N,0),MATCH(V$1,Resultado!#REF!,0))</f>
        <v>#REF!</v>
      </c>
      <c r="W104" s="10" t="e">
        <f t="array" ref="W104">INDEX(Resultado!$1:$319,MATCH($B104,Resultado!$N:$N,0),MATCH(W$1,Resultado!#REF!,0))</f>
        <v>#REF!</v>
      </c>
      <c r="X104" s="10" t="e">
        <f t="array" ref="X104">INDEX(Resultado!$1:$319,MATCH($B104,Resultado!$N:$N,0),MATCH(X$1,Resultado!#REF!,0))</f>
        <v>#REF!</v>
      </c>
      <c r="Y104" s="10" t="e">
        <f t="array" ref="Y104">INDEX(Resultado!$1:$319,MATCH($B104,Resultado!$N:$N,0),MATCH(Y$1,Resultado!#REF!,0))</f>
        <v>#REF!</v>
      </c>
      <c r="Z104" s="10" t="e">
        <f t="array" ref="Z104">INDEX(Resultado!$1:$319,MATCH($B104,Resultado!$N:$N,0),MATCH(Z$1,Resultado!#REF!,0))</f>
        <v>#REF!</v>
      </c>
      <c r="AA104" s="10" t="e">
        <f t="array" ref="AA104">INDEX(Resultado!$1:$319,MATCH($B104,Resultado!$N:$N,0),MATCH(AA$1,Resultado!#REF!,0))</f>
        <v>#REF!</v>
      </c>
      <c r="AB104" s="2">
        <v>0</v>
      </c>
      <c r="AC104" s="2">
        <v>2</v>
      </c>
      <c r="AD104" s="10" t="e">
        <f t="array" ref="AD104">INDEX(Resultado!$1:$319,MATCH($B104,Resultado!$N:$N,0),MATCH(AD$1,Resultado!#REF!,0))</f>
        <v>#REF!</v>
      </c>
      <c r="AE104" s="10" t="e">
        <f t="array" ref="AE104">INDEX(Resultado!$1:$319,MATCH($B104,Resultado!$N:$N,0),MATCH(AE$1,Resultado!#REF!,0))</f>
        <v>#REF!</v>
      </c>
      <c r="AF104" s="10" t="e">
        <f t="array" ref="AF104">INDEX(Resultado!$1:$319,MATCH($B104,Resultado!$N:$N,0),MATCH(AF$1,Resultado!#REF!,0))</f>
        <v>#REF!</v>
      </c>
      <c r="AG104" s="10" t="e">
        <f t="array" ref="AG104">INDEX(Resultado!$1:$319,MATCH($B104,Resultado!$N:$N,0),MATCH(AG$1,Resultado!#REF!,0))</f>
        <v>#REF!</v>
      </c>
      <c r="AH104" s="10" t="e">
        <f t="array" ref="AH104">INDEX(Resultado!$1:$319,MATCH($B104,Resultado!$N:$N,0),MATCH(AH$1,Resultado!#REF!,0))</f>
        <v>#REF!</v>
      </c>
      <c r="AI104" s="10" t="e">
        <f t="array" ref="AI104">INDEX(Resultado!$1:$319,MATCH($B104,Resultado!$N:$N,0),MATCH(AI$1,Resultado!#REF!,0))</f>
        <v>#REF!</v>
      </c>
      <c r="AJ104" s="10" t="e">
        <f t="array" ref="AJ104">INDEX(Resultado!$1:$319,MATCH($B104,Resultado!$N:$N,0),MATCH(AJ$1,Resultado!#REF!,0))</f>
        <v>#REF!</v>
      </c>
      <c r="AK104" s="10" t="e">
        <f t="array" ref="AK104">INDEX(Resultado!$1:$319,MATCH($B104,Resultado!$N:$N,0),MATCH(AK$1,Resultado!#REF!,0))</f>
        <v>#REF!</v>
      </c>
      <c r="AL104" s="2">
        <v>0</v>
      </c>
      <c r="AM104" s="2">
        <v>2</v>
      </c>
      <c r="AN104" s="10" t="e">
        <f t="array" ref="AN104">INDEX(Resultado!$1:$319,MATCH($B104,Resultado!$N:$N,0),MATCH(AN$1,Resultado!#REF!,0))</f>
        <v>#REF!</v>
      </c>
      <c r="AO104" s="10" t="e">
        <f t="array" ref="AO104">INDEX(Resultado!$1:$319,MATCH($B104,Resultado!$N:$N,0),MATCH(AO$1,Resultado!#REF!,0))</f>
        <v>#REF!</v>
      </c>
      <c r="AP104" s="10" t="e">
        <f t="array" ref="AP104">INDEX(Resultado!$1:$319,MATCH($B104,Resultado!$N:$N,0),MATCH(AP$1,Resultado!#REF!,0))</f>
        <v>#REF!</v>
      </c>
      <c r="AQ104" s="10" t="e">
        <f t="array" ref="AQ104">INDEX(Resultado!$1:$319,MATCH($B104,Resultado!$N:$N,0),MATCH(AQ$1,Resultado!#REF!,0))</f>
        <v>#REF!</v>
      </c>
      <c r="AR104" s="10" t="e">
        <f t="array" ref="AR104">INDEX(Resultado!$1:$319,MATCH($B104,Resultado!$N:$N,0),MATCH(AR$1,Resultado!#REF!,0))</f>
        <v>#REF!</v>
      </c>
      <c r="AS104" s="2">
        <v>2</v>
      </c>
      <c r="AT104" s="10" t="e">
        <f t="array" ref="AT104">INDEX(Resultado!$1:$319,MATCH($B104,Resultado!$N:$N,0),MATCH(AT$1,Resultado!#REF!,0))</f>
        <v>#REF!</v>
      </c>
      <c r="AU104" s="10" t="e">
        <f t="array" ref="AU104">INDEX(Resultado!$1:$319,MATCH($B104,Resultado!$N:$N,0),MATCH(AU$1,Resultado!#REF!,0))</f>
        <v>#REF!</v>
      </c>
      <c r="AV104" s="10" t="e">
        <f t="array" ref="AV104">INDEX(Resultado!$1:$319,MATCH($B104,Resultado!$N:$N,0),MATCH(AV$1,Resultado!#REF!,0))</f>
        <v>#REF!</v>
      </c>
      <c r="AW104" s="10" t="e">
        <f t="array" ref="AW104">INDEX(Resultado!$1:$319,MATCH($B104,Resultado!$N:$N,0),MATCH(AW$1,Resultado!#REF!,0))</f>
        <v>#REF!</v>
      </c>
      <c r="AX104" s="10" t="e">
        <f t="array" ref="AX104">INDEX(Resultado!$1:$319,MATCH($B104,Resultado!$N:$N,0),MATCH(AX$1,Resultado!#REF!,0))</f>
        <v>#REF!</v>
      </c>
      <c r="AY104" s="10" t="e">
        <f t="array" ref="AY104">INDEX(Resultado!$1:$319,MATCH($B104,Resultado!$N:$N,0),MATCH(AY$1,Resultado!#REF!,0))</f>
        <v>#REF!</v>
      </c>
      <c r="AZ104" s="10" t="e">
        <f t="array" ref="AZ104">INDEX(Resultado!$1:$319,MATCH($B104,Resultado!$N:$N,0),MATCH(AZ$1,Resultado!#REF!,0))</f>
        <v>#REF!</v>
      </c>
      <c r="BA104" s="10" t="e">
        <f t="array" ref="BA104">INDEX(Resultado!$1:$319,MATCH($B104,Resultado!$N:$N,0),MATCH(BA$1,Resultado!#REF!,0))</f>
        <v>#REF!</v>
      </c>
      <c r="BB104" s="10" t="e">
        <f t="array" ref="BB104">INDEX(Resultado!$1:$319,MATCH($B104,Resultado!$N:$N,0),MATCH(BB$1,Resultado!#REF!,0))</f>
        <v>#REF!</v>
      </c>
      <c r="BC104" s="10" t="e">
        <f t="array" ref="BC104">INDEX(Resultado!$1:$319,MATCH($B104,Resultado!$N:$N,0),MATCH(BC$1,Resultado!#REF!,0))</f>
        <v>#REF!</v>
      </c>
      <c r="BD104" s="10" t="e">
        <f t="array" ref="BD104">INDEX(Resultado!$1:$319,MATCH($B104,Resultado!$N:$N,0),MATCH(BD$1,Resultado!#REF!,0))</f>
        <v>#REF!</v>
      </c>
      <c r="BE104" s="10" t="e">
        <f t="array" ref="BE104">INDEX(Resultado!$1:$319,MATCH($B104,Resultado!$N:$N,0),MATCH(BE$1,Resultado!#REF!,0))</f>
        <v>#REF!</v>
      </c>
      <c r="BF104" s="10" t="e">
        <f t="array" ref="BF104">INDEX(Resultado!$1:$319,MATCH($B104,Resultado!$N:$N,0),MATCH(BF$1,Resultado!#REF!,0))</f>
        <v>#REF!</v>
      </c>
      <c r="BG104" s="10" t="e">
        <f t="array" ref="BG104">INDEX(Resultado!$1:$319,MATCH($B104,Resultado!$N:$N,0),MATCH(BG$1,Resultado!#REF!,0))</f>
        <v>#REF!</v>
      </c>
      <c r="BH104" s="10" t="e">
        <f t="array" ref="BH104">INDEX(Resultado!$1:$319,MATCH($B104,Resultado!$N:$N,0),MATCH(BH$1,Resultado!#REF!,0))</f>
        <v>#REF!</v>
      </c>
      <c r="BI104" s="10" t="e">
        <f t="array" ref="BI104">INDEX(Resultado!$1:$319,MATCH($B104,Resultado!$N:$N,0),MATCH(BI$1,Resultado!#REF!,0))</f>
        <v>#REF!</v>
      </c>
    </row>
    <row r="105" spans="1:61" ht="13" x14ac:dyDescent="0.15">
      <c r="A105" s="2">
        <v>45395999841</v>
      </c>
      <c r="B105" s="2" t="s">
        <v>978</v>
      </c>
      <c r="C105" s="2" t="s">
        <v>977</v>
      </c>
      <c r="D105" s="10" t="e">
        <f t="array" ref="D105">INDEX(Resultado!$1:$319,MATCH($B105,Resultado!$N:$N,0),MATCH(D$1,Resultado!#REF!,0))</f>
        <v>#REF!</v>
      </c>
      <c r="E105" s="2" t="s">
        <v>1837</v>
      </c>
      <c r="F105" s="10" t="e">
        <f t="array" ref="F105">INDEX(Resultado!$1:$319,MATCH($B105,Resultado!$N:$N,0),MATCH(F$1,Resultado!#REF!,0))</f>
        <v>#REF!</v>
      </c>
      <c r="G105" s="10" t="e">
        <f t="array" ref="G105">INDEX(Resultado!$1:$319,MATCH($B105,Resultado!$N:$N,0),MATCH(G$1,Resultado!#REF!,0))</f>
        <v>#REF!</v>
      </c>
      <c r="H105" s="10" t="e">
        <f t="array" ref="H105">INDEX(Resultado!$1:$319,MATCH($B105,Resultado!$N:$N,0),MATCH(H$1,Resultado!#REF!,0))</f>
        <v>#REF!</v>
      </c>
      <c r="I105" s="10" t="e">
        <f t="array" ref="I105">INDEX(Resultado!$1:$319,MATCH($B105,Resultado!$N:$N,0),MATCH(I$1,Resultado!#REF!,0))</f>
        <v>#REF!</v>
      </c>
      <c r="J105" s="10" t="e">
        <f t="array" ref="J105">INDEX(Resultado!$1:$319,MATCH($B105,Resultado!$N:$N,0),MATCH(J$1,Resultado!#REF!,0))</f>
        <v>#REF!</v>
      </c>
      <c r="K105" s="10" t="e">
        <f t="array" ref="K105">INDEX(Resultado!$1:$319,MATCH($B105,Resultado!$N:$N,0),MATCH(K$1,Resultado!#REF!,0))</f>
        <v>#REF!</v>
      </c>
      <c r="L105" s="10" t="e">
        <f t="array" ref="L105">INDEX(Resultado!$1:$319,MATCH($B105,Resultado!$N:$N,0),MATCH(L$1,Resultado!#REF!,0))</f>
        <v>#REF!</v>
      </c>
      <c r="M105" s="10" t="e">
        <f t="array" ref="M105">INDEX(Resultado!$1:$319,MATCH($B105,Resultado!$N:$N,0),MATCH(M$1,Resultado!#REF!,0))</f>
        <v>#REF!</v>
      </c>
      <c r="N105" s="10" t="e">
        <f t="array" ref="N105">INDEX(Resultado!$1:$319,MATCH($B105,Resultado!$N:$N,0),MATCH(N$1,Resultado!#REF!,0))</f>
        <v>#REF!</v>
      </c>
      <c r="O105" s="10" t="e">
        <f t="array" ref="O105">INDEX(Resultado!$1:$319,MATCH($B105,Resultado!$N:$N,0),MATCH(O$1,Resultado!#REF!,0))</f>
        <v>#REF!</v>
      </c>
      <c r="P105" s="10" t="e">
        <f t="array" ref="P105">INDEX(Resultado!$1:$319,MATCH($B105,Resultado!$N:$N,0),MATCH(P$1,Resultado!#REF!,0))</f>
        <v>#REF!</v>
      </c>
      <c r="Q105" s="10" t="e">
        <f t="array" ref="Q105">INDEX(Resultado!$1:$319,MATCH($B105,Resultado!$N:$N,0),MATCH(Q$1,Resultado!#REF!,0))</f>
        <v>#REF!</v>
      </c>
      <c r="R105" s="10" t="e">
        <f t="array" ref="R105">INDEX(Resultado!$1:$319,MATCH($B105,Resultado!$N:$N,0),MATCH(R$1,Resultado!#REF!,0))</f>
        <v>#REF!</v>
      </c>
      <c r="S105" s="10" t="e">
        <f t="array" ref="S105">INDEX(Resultado!$1:$319,MATCH($B105,Resultado!$N:$N,0),MATCH(S$1,Resultado!#REF!,0))</f>
        <v>#REF!</v>
      </c>
      <c r="T105" s="10" t="e">
        <f t="array" ref="T105">INDEX(Resultado!$1:$319,MATCH($B105,Resultado!$N:$N,0),MATCH(T$1,Resultado!#REF!,0))</f>
        <v>#REF!</v>
      </c>
      <c r="U105" s="10" t="e">
        <f t="array" ref="U105">INDEX(Resultado!$1:$319,MATCH($B105,Resultado!$N:$N,0),MATCH(U$1,Resultado!#REF!,0))</f>
        <v>#REF!</v>
      </c>
      <c r="V105" s="10" t="e">
        <f t="array" ref="V105">INDEX(Resultado!$1:$319,MATCH($B105,Resultado!$N:$N,0),MATCH(V$1,Resultado!#REF!,0))</f>
        <v>#REF!</v>
      </c>
      <c r="W105" s="10" t="e">
        <f t="array" ref="W105">INDEX(Resultado!$1:$319,MATCH($B105,Resultado!$N:$N,0),MATCH(W$1,Resultado!#REF!,0))</f>
        <v>#REF!</v>
      </c>
      <c r="X105" s="10" t="e">
        <f t="array" ref="X105">INDEX(Resultado!$1:$319,MATCH($B105,Resultado!$N:$N,0),MATCH(X$1,Resultado!#REF!,0))</f>
        <v>#REF!</v>
      </c>
      <c r="Y105" s="10" t="e">
        <f t="array" ref="Y105">INDEX(Resultado!$1:$319,MATCH($B105,Resultado!$N:$N,0),MATCH(Y$1,Resultado!#REF!,0))</f>
        <v>#REF!</v>
      </c>
      <c r="Z105" s="10" t="e">
        <f t="array" ref="Z105">INDEX(Resultado!$1:$319,MATCH($B105,Resultado!$N:$N,0),MATCH(Z$1,Resultado!#REF!,0))</f>
        <v>#REF!</v>
      </c>
      <c r="AA105" s="10" t="e">
        <f t="array" ref="AA105">INDEX(Resultado!$1:$319,MATCH($B105,Resultado!$N:$N,0),MATCH(AA$1,Resultado!#REF!,0))</f>
        <v>#REF!</v>
      </c>
      <c r="AB105" s="2">
        <v>0</v>
      </c>
      <c r="AC105" s="2">
        <v>2</v>
      </c>
      <c r="AD105" s="10" t="e">
        <f t="array" ref="AD105">INDEX(Resultado!$1:$319,MATCH($B105,Resultado!$N:$N,0),MATCH(AD$1,Resultado!#REF!,0))</f>
        <v>#REF!</v>
      </c>
      <c r="AE105" s="10" t="e">
        <f t="array" ref="AE105">INDEX(Resultado!$1:$319,MATCH($B105,Resultado!$N:$N,0),MATCH(AE$1,Resultado!#REF!,0))</f>
        <v>#REF!</v>
      </c>
      <c r="AF105" s="10" t="e">
        <f t="array" ref="AF105">INDEX(Resultado!$1:$319,MATCH($B105,Resultado!$N:$N,0),MATCH(AF$1,Resultado!#REF!,0))</f>
        <v>#REF!</v>
      </c>
      <c r="AG105" s="10" t="e">
        <f t="array" ref="AG105">INDEX(Resultado!$1:$319,MATCH($B105,Resultado!$N:$N,0),MATCH(AG$1,Resultado!#REF!,0))</f>
        <v>#REF!</v>
      </c>
      <c r="AH105" s="10" t="e">
        <f t="array" ref="AH105">INDEX(Resultado!$1:$319,MATCH($B105,Resultado!$N:$N,0),MATCH(AH$1,Resultado!#REF!,0))</f>
        <v>#REF!</v>
      </c>
      <c r="AI105" s="10" t="e">
        <f t="array" ref="AI105">INDEX(Resultado!$1:$319,MATCH($B105,Resultado!$N:$N,0),MATCH(AI$1,Resultado!#REF!,0))</f>
        <v>#REF!</v>
      </c>
      <c r="AJ105" s="10" t="e">
        <f t="array" ref="AJ105">INDEX(Resultado!$1:$319,MATCH($B105,Resultado!$N:$N,0),MATCH(AJ$1,Resultado!#REF!,0))</f>
        <v>#REF!</v>
      </c>
      <c r="AK105" s="10" t="e">
        <f t="array" ref="AK105">INDEX(Resultado!$1:$319,MATCH($B105,Resultado!$N:$N,0),MATCH(AK$1,Resultado!#REF!,0))</f>
        <v>#REF!</v>
      </c>
      <c r="AL105" s="2">
        <v>0</v>
      </c>
      <c r="AM105" s="2">
        <v>2</v>
      </c>
      <c r="AN105" s="10" t="e">
        <f t="array" ref="AN105">INDEX(Resultado!$1:$319,MATCH($B105,Resultado!$N:$N,0),MATCH(AN$1,Resultado!#REF!,0))</f>
        <v>#REF!</v>
      </c>
      <c r="AO105" s="10" t="e">
        <f t="array" ref="AO105">INDEX(Resultado!$1:$319,MATCH($B105,Resultado!$N:$N,0),MATCH(AO$1,Resultado!#REF!,0))</f>
        <v>#REF!</v>
      </c>
      <c r="AP105" s="10" t="e">
        <f t="array" ref="AP105">INDEX(Resultado!$1:$319,MATCH($B105,Resultado!$N:$N,0),MATCH(AP$1,Resultado!#REF!,0))</f>
        <v>#REF!</v>
      </c>
      <c r="AQ105" s="10" t="e">
        <f t="array" ref="AQ105">INDEX(Resultado!$1:$319,MATCH($B105,Resultado!$N:$N,0),MATCH(AQ$1,Resultado!#REF!,0))</f>
        <v>#REF!</v>
      </c>
      <c r="AR105" s="10" t="e">
        <f t="array" ref="AR105">INDEX(Resultado!$1:$319,MATCH($B105,Resultado!$N:$N,0),MATCH(AR$1,Resultado!#REF!,0))</f>
        <v>#REF!</v>
      </c>
      <c r="AS105" s="2">
        <v>2</v>
      </c>
      <c r="AT105" s="10" t="e">
        <f t="array" ref="AT105">INDEX(Resultado!$1:$319,MATCH($B105,Resultado!$N:$N,0),MATCH(AT$1,Resultado!#REF!,0))</f>
        <v>#REF!</v>
      </c>
      <c r="AU105" s="10" t="e">
        <f t="array" ref="AU105">INDEX(Resultado!$1:$319,MATCH($B105,Resultado!$N:$N,0),MATCH(AU$1,Resultado!#REF!,0))</f>
        <v>#REF!</v>
      </c>
      <c r="AV105" s="10" t="e">
        <f t="array" ref="AV105">INDEX(Resultado!$1:$319,MATCH($B105,Resultado!$N:$N,0),MATCH(AV$1,Resultado!#REF!,0))</f>
        <v>#REF!</v>
      </c>
      <c r="AW105" s="10" t="e">
        <f t="array" ref="AW105">INDEX(Resultado!$1:$319,MATCH($B105,Resultado!$N:$N,0),MATCH(AW$1,Resultado!#REF!,0))</f>
        <v>#REF!</v>
      </c>
      <c r="AX105" s="10" t="e">
        <f t="array" ref="AX105">INDEX(Resultado!$1:$319,MATCH($B105,Resultado!$N:$N,0),MATCH(AX$1,Resultado!#REF!,0))</f>
        <v>#REF!</v>
      </c>
      <c r="AY105" s="10" t="e">
        <f t="array" ref="AY105">INDEX(Resultado!$1:$319,MATCH($B105,Resultado!$N:$N,0),MATCH(AY$1,Resultado!#REF!,0))</f>
        <v>#REF!</v>
      </c>
      <c r="AZ105" s="10" t="e">
        <f t="array" ref="AZ105">INDEX(Resultado!$1:$319,MATCH($B105,Resultado!$N:$N,0),MATCH(AZ$1,Resultado!#REF!,0))</f>
        <v>#REF!</v>
      </c>
      <c r="BA105" s="10" t="e">
        <f t="array" ref="BA105">INDEX(Resultado!$1:$319,MATCH($B105,Resultado!$N:$N,0),MATCH(BA$1,Resultado!#REF!,0))</f>
        <v>#REF!</v>
      </c>
      <c r="BB105" s="10" t="e">
        <f t="array" ref="BB105">INDEX(Resultado!$1:$319,MATCH($B105,Resultado!$N:$N,0),MATCH(BB$1,Resultado!#REF!,0))</f>
        <v>#REF!</v>
      </c>
      <c r="BC105" s="10" t="e">
        <f t="array" ref="BC105">INDEX(Resultado!$1:$319,MATCH($B105,Resultado!$N:$N,0),MATCH(BC$1,Resultado!#REF!,0))</f>
        <v>#REF!</v>
      </c>
      <c r="BD105" s="10" t="e">
        <f t="array" ref="BD105">INDEX(Resultado!$1:$319,MATCH($B105,Resultado!$N:$N,0),MATCH(BD$1,Resultado!#REF!,0))</f>
        <v>#REF!</v>
      </c>
      <c r="BE105" s="10" t="e">
        <f t="array" ref="BE105">INDEX(Resultado!$1:$319,MATCH($B105,Resultado!$N:$N,0),MATCH(BE$1,Resultado!#REF!,0))</f>
        <v>#REF!</v>
      </c>
      <c r="BF105" s="10" t="e">
        <f t="array" ref="BF105">INDEX(Resultado!$1:$319,MATCH($B105,Resultado!$N:$N,0),MATCH(BF$1,Resultado!#REF!,0))</f>
        <v>#REF!</v>
      </c>
      <c r="BG105" s="10" t="e">
        <f t="array" ref="BG105">INDEX(Resultado!$1:$319,MATCH($B105,Resultado!$N:$N,0),MATCH(BG$1,Resultado!#REF!,0))</f>
        <v>#REF!</v>
      </c>
      <c r="BH105" s="10" t="e">
        <f t="array" ref="BH105">INDEX(Resultado!$1:$319,MATCH($B105,Resultado!$N:$N,0),MATCH(BH$1,Resultado!#REF!,0))</f>
        <v>#REF!</v>
      </c>
      <c r="BI105" s="10" t="e">
        <f t="array" ref="BI105">INDEX(Resultado!$1:$319,MATCH($B105,Resultado!$N:$N,0),MATCH(BI$1,Resultado!#REF!,0))</f>
        <v>#REF!</v>
      </c>
    </row>
    <row r="106" spans="1:61" ht="13" x14ac:dyDescent="0.15">
      <c r="A106" s="2">
        <v>53004017814</v>
      </c>
      <c r="B106" s="2" t="s">
        <v>986</v>
      </c>
      <c r="C106" s="2" t="s">
        <v>985</v>
      </c>
      <c r="D106" s="10" t="e">
        <f t="array" ref="D106">INDEX(Resultado!$1:$319,MATCH($B106,Resultado!$N:$N,0),MATCH(D$1,Resultado!#REF!,0))</f>
        <v>#REF!</v>
      </c>
      <c r="E106" s="2" t="s">
        <v>1837</v>
      </c>
      <c r="F106" s="10" t="e">
        <f t="array" ref="F106">INDEX(Resultado!$1:$319,MATCH($B106,Resultado!$N:$N,0),MATCH(F$1,Resultado!#REF!,0))</f>
        <v>#REF!</v>
      </c>
      <c r="G106" s="10" t="e">
        <f t="array" ref="G106">INDEX(Resultado!$1:$319,MATCH($B106,Resultado!$N:$N,0),MATCH(G$1,Resultado!#REF!,0))</f>
        <v>#REF!</v>
      </c>
      <c r="H106" s="10" t="e">
        <f t="array" ref="H106">INDEX(Resultado!$1:$319,MATCH($B106,Resultado!$N:$N,0),MATCH(H$1,Resultado!#REF!,0))</f>
        <v>#REF!</v>
      </c>
      <c r="I106" s="10" t="e">
        <f t="array" ref="I106">INDEX(Resultado!$1:$319,MATCH($B106,Resultado!$N:$N,0),MATCH(I$1,Resultado!#REF!,0))</f>
        <v>#REF!</v>
      </c>
      <c r="J106" s="10" t="e">
        <f t="array" ref="J106">INDEX(Resultado!$1:$319,MATCH($B106,Resultado!$N:$N,0),MATCH(J$1,Resultado!#REF!,0))</f>
        <v>#REF!</v>
      </c>
      <c r="K106" s="10" t="e">
        <f t="array" ref="K106">INDEX(Resultado!$1:$319,MATCH($B106,Resultado!$N:$N,0),MATCH(K$1,Resultado!#REF!,0))</f>
        <v>#REF!</v>
      </c>
      <c r="L106" s="10" t="e">
        <f t="array" ref="L106">INDEX(Resultado!$1:$319,MATCH($B106,Resultado!$N:$N,0),MATCH(L$1,Resultado!#REF!,0))</f>
        <v>#REF!</v>
      </c>
      <c r="M106" s="10" t="e">
        <f t="array" ref="M106">INDEX(Resultado!$1:$319,MATCH($B106,Resultado!$N:$N,0),MATCH(M$1,Resultado!#REF!,0))</f>
        <v>#REF!</v>
      </c>
      <c r="N106" s="10" t="e">
        <f t="array" ref="N106">INDEX(Resultado!$1:$319,MATCH($B106,Resultado!$N:$N,0),MATCH(N$1,Resultado!#REF!,0))</f>
        <v>#REF!</v>
      </c>
      <c r="O106" s="10" t="e">
        <f t="array" ref="O106">INDEX(Resultado!$1:$319,MATCH($B106,Resultado!$N:$N,0),MATCH(O$1,Resultado!#REF!,0))</f>
        <v>#REF!</v>
      </c>
      <c r="P106" s="10" t="e">
        <f t="array" ref="P106">INDEX(Resultado!$1:$319,MATCH($B106,Resultado!$N:$N,0),MATCH(P$1,Resultado!#REF!,0))</f>
        <v>#REF!</v>
      </c>
      <c r="Q106" s="10" t="e">
        <f t="array" ref="Q106">INDEX(Resultado!$1:$319,MATCH($B106,Resultado!$N:$N,0),MATCH(Q$1,Resultado!#REF!,0))</f>
        <v>#REF!</v>
      </c>
      <c r="R106" s="10" t="e">
        <f t="array" ref="R106">INDEX(Resultado!$1:$319,MATCH($B106,Resultado!$N:$N,0),MATCH(R$1,Resultado!#REF!,0))</f>
        <v>#REF!</v>
      </c>
      <c r="S106" s="10" t="e">
        <f t="array" ref="S106">INDEX(Resultado!$1:$319,MATCH($B106,Resultado!$N:$N,0),MATCH(S$1,Resultado!#REF!,0))</f>
        <v>#REF!</v>
      </c>
      <c r="T106" s="10" t="e">
        <f t="array" ref="T106">INDEX(Resultado!$1:$319,MATCH($B106,Resultado!$N:$N,0),MATCH(T$1,Resultado!#REF!,0))</f>
        <v>#REF!</v>
      </c>
      <c r="U106" s="10" t="e">
        <f t="array" ref="U106">INDEX(Resultado!$1:$319,MATCH($B106,Resultado!$N:$N,0),MATCH(U$1,Resultado!#REF!,0))</f>
        <v>#REF!</v>
      </c>
      <c r="V106" s="10" t="e">
        <f t="array" ref="V106">INDEX(Resultado!$1:$319,MATCH($B106,Resultado!$N:$N,0),MATCH(V$1,Resultado!#REF!,0))</f>
        <v>#REF!</v>
      </c>
      <c r="W106" s="10" t="e">
        <f t="array" ref="W106">INDEX(Resultado!$1:$319,MATCH($B106,Resultado!$N:$N,0),MATCH(W$1,Resultado!#REF!,0))</f>
        <v>#REF!</v>
      </c>
      <c r="X106" s="10" t="e">
        <f t="array" ref="X106">INDEX(Resultado!$1:$319,MATCH($B106,Resultado!$N:$N,0),MATCH(X$1,Resultado!#REF!,0))</f>
        <v>#REF!</v>
      </c>
      <c r="Y106" s="10" t="e">
        <f t="array" ref="Y106">INDEX(Resultado!$1:$319,MATCH($B106,Resultado!$N:$N,0),MATCH(Y$1,Resultado!#REF!,0))</f>
        <v>#REF!</v>
      </c>
      <c r="Z106" s="10" t="e">
        <f t="array" ref="Z106">INDEX(Resultado!$1:$319,MATCH($B106,Resultado!$N:$N,0),MATCH(Z$1,Resultado!#REF!,0))</f>
        <v>#REF!</v>
      </c>
      <c r="AA106" s="10" t="e">
        <f t="array" ref="AA106">INDEX(Resultado!$1:$319,MATCH($B106,Resultado!$N:$N,0),MATCH(AA$1,Resultado!#REF!,0))</f>
        <v>#REF!</v>
      </c>
      <c r="AB106" s="2">
        <v>0</v>
      </c>
      <c r="AC106" s="2">
        <v>2</v>
      </c>
      <c r="AD106" s="10" t="e">
        <f t="array" ref="AD106">INDEX(Resultado!$1:$319,MATCH($B106,Resultado!$N:$N,0),MATCH(AD$1,Resultado!#REF!,0))</f>
        <v>#REF!</v>
      </c>
      <c r="AE106" s="10" t="e">
        <f t="array" ref="AE106">INDEX(Resultado!$1:$319,MATCH($B106,Resultado!$N:$N,0),MATCH(AE$1,Resultado!#REF!,0))</f>
        <v>#REF!</v>
      </c>
      <c r="AF106" s="10" t="e">
        <f t="array" ref="AF106">INDEX(Resultado!$1:$319,MATCH($B106,Resultado!$N:$N,0),MATCH(AF$1,Resultado!#REF!,0))</f>
        <v>#REF!</v>
      </c>
      <c r="AG106" s="10" t="e">
        <f t="array" ref="AG106">INDEX(Resultado!$1:$319,MATCH($B106,Resultado!$N:$N,0),MATCH(AG$1,Resultado!#REF!,0))</f>
        <v>#REF!</v>
      </c>
      <c r="AH106" s="10" t="e">
        <f t="array" ref="AH106">INDEX(Resultado!$1:$319,MATCH($B106,Resultado!$N:$N,0),MATCH(AH$1,Resultado!#REF!,0))</f>
        <v>#REF!</v>
      </c>
      <c r="AI106" s="10" t="e">
        <f t="array" ref="AI106">INDEX(Resultado!$1:$319,MATCH($B106,Resultado!$N:$N,0),MATCH(AI$1,Resultado!#REF!,0))</f>
        <v>#REF!</v>
      </c>
      <c r="AJ106" s="10" t="e">
        <f t="array" ref="AJ106">INDEX(Resultado!$1:$319,MATCH($B106,Resultado!$N:$N,0),MATCH(AJ$1,Resultado!#REF!,0))</f>
        <v>#REF!</v>
      </c>
      <c r="AK106" s="10" t="e">
        <f t="array" ref="AK106">INDEX(Resultado!$1:$319,MATCH($B106,Resultado!$N:$N,0),MATCH(AK$1,Resultado!#REF!,0))</f>
        <v>#REF!</v>
      </c>
      <c r="AL106" s="2">
        <v>0</v>
      </c>
      <c r="AM106" s="2">
        <v>2</v>
      </c>
      <c r="AN106" s="10" t="e">
        <f t="array" ref="AN106">INDEX(Resultado!$1:$319,MATCH($B106,Resultado!$N:$N,0),MATCH(AN$1,Resultado!#REF!,0))</f>
        <v>#REF!</v>
      </c>
      <c r="AO106" s="10" t="e">
        <f t="array" ref="AO106">INDEX(Resultado!$1:$319,MATCH($B106,Resultado!$N:$N,0),MATCH(AO$1,Resultado!#REF!,0))</f>
        <v>#REF!</v>
      </c>
      <c r="AP106" s="10" t="e">
        <f t="array" ref="AP106">INDEX(Resultado!$1:$319,MATCH($B106,Resultado!$N:$N,0),MATCH(AP$1,Resultado!#REF!,0))</f>
        <v>#REF!</v>
      </c>
      <c r="AQ106" s="10" t="e">
        <f t="array" ref="AQ106">INDEX(Resultado!$1:$319,MATCH($B106,Resultado!$N:$N,0),MATCH(AQ$1,Resultado!#REF!,0))</f>
        <v>#REF!</v>
      </c>
      <c r="AR106" s="10" t="e">
        <f t="array" ref="AR106">INDEX(Resultado!$1:$319,MATCH($B106,Resultado!$N:$N,0),MATCH(AR$1,Resultado!#REF!,0))</f>
        <v>#REF!</v>
      </c>
      <c r="AS106" s="2">
        <v>2</v>
      </c>
      <c r="AT106" s="10" t="e">
        <f t="array" ref="AT106">INDEX(Resultado!$1:$319,MATCH($B106,Resultado!$N:$N,0),MATCH(AT$1,Resultado!#REF!,0))</f>
        <v>#REF!</v>
      </c>
      <c r="AU106" s="10" t="e">
        <f t="array" ref="AU106">INDEX(Resultado!$1:$319,MATCH($B106,Resultado!$N:$N,0),MATCH(AU$1,Resultado!#REF!,0))</f>
        <v>#REF!</v>
      </c>
      <c r="AV106" s="10" t="e">
        <f t="array" ref="AV106">INDEX(Resultado!$1:$319,MATCH($B106,Resultado!$N:$N,0),MATCH(AV$1,Resultado!#REF!,0))</f>
        <v>#REF!</v>
      </c>
      <c r="AW106" s="10" t="e">
        <f t="array" ref="AW106">INDEX(Resultado!$1:$319,MATCH($B106,Resultado!$N:$N,0),MATCH(AW$1,Resultado!#REF!,0))</f>
        <v>#REF!</v>
      </c>
      <c r="AX106" s="10" t="e">
        <f t="array" ref="AX106">INDEX(Resultado!$1:$319,MATCH($B106,Resultado!$N:$N,0),MATCH(AX$1,Resultado!#REF!,0))</f>
        <v>#REF!</v>
      </c>
      <c r="AY106" s="10" t="e">
        <f t="array" ref="AY106">INDEX(Resultado!$1:$319,MATCH($B106,Resultado!$N:$N,0),MATCH(AY$1,Resultado!#REF!,0))</f>
        <v>#REF!</v>
      </c>
      <c r="AZ106" s="10" t="e">
        <f t="array" ref="AZ106">INDEX(Resultado!$1:$319,MATCH($B106,Resultado!$N:$N,0),MATCH(AZ$1,Resultado!#REF!,0))</f>
        <v>#REF!</v>
      </c>
      <c r="BA106" s="10" t="e">
        <f t="array" ref="BA106">INDEX(Resultado!$1:$319,MATCH($B106,Resultado!$N:$N,0),MATCH(BA$1,Resultado!#REF!,0))</f>
        <v>#REF!</v>
      </c>
      <c r="BB106" s="10" t="e">
        <f t="array" ref="BB106">INDEX(Resultado!$1:$319,MATCH($B106,Resultado!$N:$N,0),MATCH(BB$1,Resultado!#REF!,0))</f>
        <v>#REF!</v>
      </c>
      <c r="BC106" s="10" t="e">
        <f t="array" ref="BC106">INDEX(Resultado!$1:$319,MATCH($B106,Resultado!$N:$N,0),MATCH(BC$1,Resultado!#REF!,0))</f>
        <v>#REF!</v>
      </c>
      <c r="BD106" s="10" t="e">
        <f t="array" ref="BD106">INDEX(Resultado!$1:$319,MATCH($B106,Resultado!$N:$N,0),MATCH(BD$1,Resultado!#REF!,0))</f>
        <v>#REF!</v>
      </c>
      <c r="BE106" s="10" t="e">
        <f t="array" ref="BE106">INDEX(Resultado!$1:$319,MATCH($B106,Resultado!$N:$N,0),MATCH(BE$1,Resultado!#REF!,0))</f>
        <v>#REF!</v>
      </c>
      <c r="BF106" s="10" t="e">
        <f t="array" ref="BF106">INDEX(Resultado!$1:$319,MATCH($B106,Resultado!$N:$N,0),MATCH(BF$1,Resultado!#REF!,0))</f>
        <v>#REF!</v>
      </c>
      <c r="BG106" s="10" t="e">
        <f t="array" ref="BG106">INDEX(Resultado!$1:$319,MATCH($B106,Resultado!$N:$N,0),MATCH(BG$1,Resultado!#REF!,0))</f>
        <v>#REF!</v>
      </c>
      <c r="BH106" s="10" t="e">
        <f t="array" ref="BH106">INDEX(Resultado!$1:$319,MATCH($B106,Resultado!$N:$N,0),MATCH(BH$1,Resultado!#REF!,0))</f>
        <v>#REF!</v>
      </c>
      <c r="BI106" s="10" t="e">
        <f t="array" ref="BI106">INDEX(Resultado!$1:$319,MATCH($B106,Resultado!$N:$N,0),MATCH(BI$1,Resultado!#REF!,0))</f>
        <v>#REF!</v>
      </c>
    </row>
    <row r="107" spans="1:61" ht="13" x14ac:dyDescent="0.15">
      <c r="A107" s="2">
        <v>45952296823</v>
      </c>
      <c r="B107" s="2" t="s">
        <v>992</v>
      </c>
      <c r="C107" s="2" t="s">
        <v>991</v>
      </c>
      <c r="D107" s="10" t="e">
        <f t="array" ref="D107">INDEX(Resultado!$1:$319,MATCH($B107,Resultado!$N:$N,0),MATCH(D$1,Resultado!#REF!,0))</f>
        <v>#REF!</v>
      </c>
      <c r="E107" s="2" t="s">
        <v>1837</v>
      </c>
      <c r="F107" s="10" t="e">
        <f t="array" ref="F107">INDEX(Resultado!$1:$319,MATCH($B107,Resultado!$N:$N,0),MATCH(F$1,Resultado!#REF!,0))</f>
        <v>#REF!</v>
      </c>
      <c r="G107" s="10" t="e">
        <f t="array" ref="G107">INDEX(Resultado!$1:$319,MATCH($B107,Resultado!$N:$N,0),MATCH(G$1,Resultado!#REF!,0))</f>
        <v>#REF!</v>
      </c>
      <c r="H107" s="10" t="e">
        <f t="array" ref="H107">INDEX(Resultado!$1:$319,MATCH($B107,Resultado!$N:$N,0),MATCH(H$1,Resultado!#REF!,0))</f>
        <v>#REF!</v>
      </c>
      <c r="I107" s="10" t="e">
        <f t="array" ref="I107">INDEX(Resultado!$1:$319,MATCH($B107,Resultado!$N:$N,0),MATCH(I$1,Resultado!#REF!,0))</f>
        <v>#REF!</v>
      </c>
      <c r="J107" s="10" t="e">
        <f t="array" ref="J107">INDEX(Resultado!$1:$319,MATCH($B107,Resultado!$N:$N,0),MATCH(J$1,Resultado!#REF!,0))</f>
        <v>#REF!</v>
      </c>
      <c r="K107" s="10" t="e">
        <f t="array" ref="K107">INDEX(Resultado!$1:$319,MATCH($B107,Resultado!$N:$N,0),MATCH(K$1,Resultado!#REF!,0))</f>
        <v>#REF!</v>
      </c>
      <c r="L107" s="10" t="e">
        <f t="array" ref="L107">INDEX(Resultado!$1:$319,MATCH($B107,Resultado!$N:$N,0),MATCH(L$1,Resultado!#REF!,0))</f>
        <v>#REF!</v>
      </c>
      <c r="M107" s="10" t="e">
        <f t="array" ref="M107">INDEX(Resultado!$1:$319,MATCH($B107,Resultado!$N:$N,0),MATCH(M$1,Resultado!#REF!,0))</f>
        <v>#REF!</v>
      </c>
      <c r="N107" s="10" t="e">
        <f t="array" ref="N107">INDEX(Resultado!$1:$319,MATCH($B107,Resultado!$N:$N,0),MATCH(N$1,Resultado!#REF!,0))</f>
        <v>#REF!</v>
      </c>
      <c r="O107" s="10" t="e">
        <f t="array" ref="O107">INDEX(Resultado!$1:$319,MATCH($B107,Resultado!$N:$N,0),MATCH(O$1,Resultado!#REF!,0))</f>
        <v>#REF!</v>
      </c>
      <c r="P107" s="10" t="e">
        <f t="array" ref="P107">INDEX(Resultado!$1:$319,MATCH($B107,Resultado!$N:$N,0),MATCH(P$1,Resultado!#REF!,0))</f>
        <v>#REF!</v>
      </c>
      <c r="Q107" s="10" t="e">
        <f t="array" ref="Q107">INDEX(Resultado!$1:$319,MATCH($B107,Resultado!$N:$N,0),MATCH(Q$1,Resultado!#REF!,0))</f>
        <v>#REF!</v>
      </c>
      <c r="R107" s="10" t="e">
        <f t="array" ref="R107">INDEX(Resultado!$1:$319,MATCH($B107,Resultado!$N:$N,0),MATCH(R$1,Resultado!#REF!,0))</f>
        <v>#REF!</v>
      </c>
      <c r="S107" s="10" t="e">
        <f t="array" ref="S107">INDEX(Resultado!$1:$319,MATCH($B107,Resultado!$N:$N,0),MATCH(S$1,Resultado!#REF!,0))</f>
        <v>#REF!</v>
      </c>
      <c r="T107" s="10" t="e">
        <f t="array" ref="T107">INDEX(Resultado!$1:$319,MATCH($B107,Resultado!$N:$N,0),MATCH(T$1,Resultado!#REF!,0))</f>
        <v>#REF!</v>
      </c>
      <c r="U107" s="10" t="e">
        <f t="array" ref="U107">INDEX(Resultado!$1:$319,MATCH($B107,Resultado!$N:$N,0),MATCH(U$1,Resultado!#REF!,0))</f>
        <v>#REF!</v>
      </c>
      <c r="V107" s="10" t="e">
        <f t="array" ref="V107">INDEX(Resultado!$1:$319,MATCH($B107,Resultado!$N:$N,0),MATCH(V$1,Resultado!#REF!,0))</f>
        <v>#REF!</v>
      </c>
      <c r="W107" s="10" t="e">
        <f t="array" ref="W107">INDEX(Resultado!$1:$319,MATCH($B107,Resultado!$N:$N,0),MATCH(W$1,Resultado!#REF!,0))</f>
        <v>#REF!</v>
      </c>
      <c r="X107" s="10" t="e">
        <f t="array" ref="X107">INDEX(Resultado!$1:$319,MATCH($B107,Resultado!$N:$N,0),MATCH(X$1,Resultado!#REF!,0))</f>
        <v>#REF!</v>
      </c>
      <c r="Y107" s="10" t="e">
        <f t="array" ref="Y107">INDEX(Resultado!$1:$319,MATCH($B107,Resultado!$N:$N,0),MATCH(Y$1,Resultado!#REF!,0))</f>
        <v>#REF!</v>
      </c>
      <c r="Z107" s="10" t="e">
        <f t="array" ref="Z107">INDEX(Resultado!$1:$319,MATCH($B107,Resultado!$N:$N,0),MATCH(Z$1,Resultado!#REF!,0))</f>
        <v>#REF!</v>
      </c>
      <c r="AA107" s="10" t="e">
        <f t="array" ref="AA107">INDEX(Resultado!$1:$319,MATCH($B107,Resultado!$N:$N,0),MATCH(AA$1,Resultado!#REF!,0))</f>
        <v>#REF!</v>
      </c>
      <c r="AB107" s="2">
        <v>0</v>
      </c>
      <c r="AC107" s="2">
        <v>2</v>
      </c>
      <c r="AD107" s="10" t="e">
        <f t="array" ref="AD107">INDEX(Resultado!$1:$319,MATCH($B107,Resultado!$N:$N,0),MATCH(AD$1,Resultado!#REF!,0))</f>
        <v>#REF!</v>
      </c>
      <c r="AE107" s="10" t="e">
        <f t="array" ref="AE107">INDEX(Resultado!$1:$319,MATCH($B107,Resultado!$N:$N,0),MATCH(AE$1,Resultado!#REF!,0))</f>
        <v>#REF!</v>
      </c>
      <c r="AF107" s="10" t="e">
        <f t="array" ref="AF107">INDEX(Resultado!$1:$319,MATCH($B107,Resultado!$N:$N,0),MATCH(AF$1,Resultado!#REF!,0))</f>
        <v>#REF!</v>
      </c>
      <c r="AG107" s="10" t="e">
        <f t="array" ref="AG107">INDEX(Resultado!$1:$319,MATCH($B107,Resultado!$N:$N,0),MATCH(AG$1,Resultado!#REF!,0))</f>
        <v>#REF!</v>
      </c>
      <c r="AH107" s="10" t="e">
        <f t="array" ref="AH107">INDEX(Resultado!$1:$319,MATCH($B107,Resultado!$N:$N,0),MATCH(AH$1,Resultado!#REF!,0))</f>
        <v>#REF!</v>
      </c>
      <c r="AI107" s="10" t="e">
        <f t="array" ref="AI107">INDEX(Resultado!$1:$319,MATCH($B107,Resultado!$N:$N,0),MATCH(AI$1,Resultado!#REF!,0))</f>
        <v>#REF!</v>
      </c>
      <c r="AJ107" s="10" t="e">
        <f t="array" ref="AJ107">INDEX(Resultado!$1:$319,MATCH($B107,Resultado!$N:$N,0),MATCH(AJ$1,Resultado!#REF!,0))</f>
        <v>#REF!</v>
      </c>
      <c r="AK107" s="10" t="e">
        <f t="array" ref="AK107">INDEX(Resultado!$1:$319,MATCH($B107,Resultado!$N:$N,0),MATCH(AK$1,Resultado!#REF!,0))</f>
        <v>#REF!</v>
      </c>
      <c r="AL107" s="2">
        <v>0</v>
      </c>
      <c r="AM107" s="2">
        <v>2</v>
      </c>
      <c r="AN107" s="10" t="e">
        <f t="array" ref="AN107">INDEX(Resultado!$1:$319,MATCH($B107,Resultado!$N:$N,0),MATCH(AN$1,Resultado!#REF!,0))</f>
        <v>#REF!</v>
      </c>
      <c r="AO107" s="10" t="e">
        <f t="array" ref="AO107">INDEX(Resultado!$1:$319,MATCH($B107,Resultado!$N:$N,0),MATCH(AO$1,Resultado!#REF!,0))</f>
        <v>#REF!</v>
      </c>
      <c r="AP107" s="10" t="e">
        <f t="array" ref="AP107">INDEX(Resultado!$1:$319,MATCH($B107,Resultado!$N:$N,0),MATCH(AP$1,Resultado!#REF!,0))</f>
        <v>#REF!</v>
      </c>
      <c r="AQ107" s="10" t="e">
        <f t="array" ref="AQ107">INDEX(Resultado!$1:$319,MATCH($B107,Resultado!$N:$N,0),MATCH(AQ$1,Resultado!#REF!,0))</f>
        <v>#REF!</v>
      </c>
      <c r="AR107" s="10" t="e">
        <f t="array" ref="AR107">INDEX(Resultado!$1:$319,MATCH($B107,Resultado!$N:$N,0),MATCH(AR$1,Resultado!#REF!,0))</f>
        <v>#REF!</v>
      </c>
      <c r="AS107" s="2">
        <v>2</v>
      </c>
      <c r="AT107" s="10" t="e">
        <f t="array" ref="AT107">INDEX(Resultado!$1:$319,MATCH($B107,Resultado!$N:$N,0),MATCH(AT$1,Resultado!#REF!,0))</f>
        <v>#REF!</v>
      </c>
      <c r="AU107" s="10" t="e">
        <f t="array" ref="AU107">INDEX(Resultado!$1:$319,MATCH($B107,Resultado!$N:$N,0),MATCH(AU$1,Resultado!#REF!,0))</f>
        <v>#REF!</v>
      </c>
      <c r="AV107" s="10" t="e">
        <f t="array" ref="AV107">INDEX(Resultado!$1:$319,MATCH($B107,Resultado!$N:$N,0),MATCH(AV$1,Resultado!#REF!,0))</f>
        <v>#REF!</v>
      </c>
      <c r="AW107" s="10" t="e">
        <f t="array" ref="AW107">INDEX(Resultado!$1:$319,MATCH($B107,Resultado!$N:$N,0),MATCH(AW$1,Resultado!#REF!,0))</f>
        <v>#REF!</v>
      </c>
      <c r="AX107" s="10" t="e">
        <f t="array" ref="AX107">INDEX(Resultado!$1:$319,MATCH($B107,Resultado!$N:$N,0),MATCH(AX$1,Resultado!#REF!,0))</f>
        <v>#REF!</v>
      </c>
      <c r="AY107" s="10" t="e">
        <f t="array" ref="AY107">INDEX(Resultado!$1:$319,MATCH($B107,Resultado!$N:$N,0),MATCH(AY$1,Resultado!#REF!,0))</f>
        <v>#REF!</v>
      </c>
      <c r="AZ107" s="10" t="e">
        <f t="array" ref="AZ107">INDEX(Resultado!$1:$319,MATCH($B107,Resultado!$N:$N,0),MATCH(AZ$1,Resultado!#REF!,0))</f>
        <v>#REF!</v>
      </c>
      <c r="BA107" s="10" t="e">
        <f t="array" ref="BA107">INDEX(Resultado!$1:$319,MATCH($B107,Resultado!$N:$N,0),MATCH(BA$1,Resultado!#REF!,0))</f>
        <v>#REF!</v>
      </c>
      <c r="BB107" s="10" t="e">
        <f t="array" ref="BB107">INDEX(Resultado!$1:$319,MATCH($B107,Resultado!$N:$N,0),MATCH(BB$1,Resultado!#REF!,0))</f>
        <v>#REF!</v>
      </c>
      <c r="BC107" s="10" t="e">
        <f t="array" ref="BC107">INDEX(Resultado!$1:$319,MATCH($B107,Resultado!$N:$N,0),MATCH(BC$1,Resultado!#REF!,0))</f>
        <v>#REF!</v>
      </c>
      <c r="BD107" s="10" t="e">
        <f t="array" ref="BD107">INDEX(Resultado!$1:$319,MATCH($B107,Resultado!$N:$N,0),MATCH(BD$1,Resultado!#REF!,0))</f>
        <v>#REF!</v>
      </c>
      <c r="BE107" s="10" t="e">
        <f t="array" ref="BE107">INDEX(Resultado!$1:$319,MATCH($B107,Resultado!$N:$N,0),MATCH(BE$1,Resultado!#REF!,0))</f>
        <v>#REF!</v>
      </c>
      <c r="BF107" s="10" t="e">
        <f t="array" ref="BF107">INDEX(Resultado!$1:$319,MATCH($B107,Resultado!$N:$N,0),MATCH(BF$1,Resultado!#REF!,0))</f>
        <v>#REF!</v>
      </c>
      <c r="BG107" s="10" t="e">
        <f t="array" ref="BG107">INDEX(Resultado!$1:$319,MATCH($B107,Resultado!$N:$N,0),MATCH(BG$1,Resultado!#REF!,0))</f>
        <v>#REF!</v>
      </c>
      <c r="BH107" s="10" t="e">
        <f t="array" ref="BH107">INDEX(Resultado!$1:$319,MATCH($B107,Resultado!$N:$N,0),MATCH(BH$1,Resultado!#REF!,0))</f>
        <v>#REF!</v>
      </c>
      <c r="BI107" s="10" t="e">
        <f t="array" ref="BI107">INDEX(Resultado!$1:$319,MATCH($B107,Resultado!$N:$N,0),MATCH(BI$1,Resultado!#REF!,0))</f>
        <v>#REF!</v>
      </c>
    </row>
    <row r="108" spans="1:61" ht="13" x14ac:dyDescent="0.15">
      <c r="A108" s="2">
        <v>53114211852</v>
      </c>
      <c r="B108" s="2" t="s">
        <v>1000</v>
      </c>
      <c r="C108" s="2" t="s">
        <v>999</v>
      </c>
      <c r="D108" s="10" t="e">
        <f t="array" ref="D108">INDEX(Resultado!$1:$319,MATCH($B108,Resultado!$N:$N,0),MATCH(D$1,Resultado!#REF!,0))</f>
        <v>#REF!</v>
      </c>
      <c r="E108" s="2" t="s">
        <v>1837</v>
      </c>
      <c r="F108" s="10" t="e">
        <f t="array" ref="F108">INDEX(Resultado!$1:$319,MATCH($B108,Resultado!$N:$N,0),MATCH(F$1,Resultado!#REF!,0))</f>
        <v>#REF!</v>
      </c>
      <c r="G108" s="10" t="e">
        <f t="array" ref="G108">INDEX(Resultado!$1:$319,MATCH($B108,Resultado!$N:$N,0),MATCH(G$1,Resultado!#REF!,0))</f>
        <v>#REF!</v>
      </c>
      <c r="H108" s="10" t="e">
        <f t="array" ref="H108">INDEX(Resultado!$1:$319,MATCH($B108,Resultado!$N:$N,0),MATCH(H$1,Resultado!#REF!,0))</f>
        <v>#REF!</v>
      </c>
      <c r="I108" s="10" t="e">
        <f t="array" ref="I108">INDEX(Resultado!$1:$319,MATCH($B108,Resultado!$N:$N,0),MATCH(I$1,Resultado!#REF!,0))</f>
        <v>#REF!</v>
      </c>
      <c r="J108" s="10" t="e">
        <f t="array" ref="J108">INDEX(Resultado!$1:$319,MATCH($B108,Resultado!$N:$N,0),MATCH(J$1,Resultado!#REF!,0))</f>
        <v>#REF!</v>
      </c>
      <c r="K108" s="10" t="e">
        <f t="array" ref="K108">INDEX(Resultado!$1:$319,MATCH($B108,Resultado!$N:$N,0),MATCH(K$1,Resultado!#REF!,0))</f>
        <v>#REF!</v>
      </c>
      <c r="L108" s="10" t="e">
        <f t="array" ref="L108">INDEX(Resultado!$1:$319,MATCH($B108,Resultado!$N:$N,0),MATCH(L$1,Resultado!#REF!,0))</f>
        <v>#REF!</v>
      </c>
      <c r="M108" s="10" t="e">
        <f t="array" ref="M108">INDEX(Resultado!$1:$319,MATCH($B108,Resultado!$N:$N,0),MATCH(M$1,Resultado!#REF!,0))</f>
        <v>#REF!</v>
      </c>
      <c r="N108" s="10" t="e">
        <f t="array" ref="N108">INDEX(Resultado!$1:$319,MATCH($B108,Resultado!$N:$N,0),MATCH(N$1,Resultado!#REF!,0))</f>
        <v>#REF!</v>
      </c>
      <c r="O108" s="10" t="e">
        <f t="array" ref="O108">INDEX(Resultado!$1:$319,MATCH($B108,Resultado!$N:$N,0),MATCH(O$1,Resultado!#REF!,0))</f>
        <v>#REF!</v>
      </c>
      <c r="P108" s="10" t="e">
        <f t="array" ref="P108">INDEX(Resultado!$1:$319,MATCH($B108,Resultado!$N:$N,0),MATCH(P$1,Resultado!#REF!,0))</f>
        <v>#REF!</v>
      </c>
      <c r="Q108" s="10" t="e">
        <f t="array" ref="Q108">INDEX(Resultado!$1:$319,MATCH($B108,Resultado!$N:$N,0),MATCH(Q$1,Resultado!#REF!,0))</f>
        <v>#REF!</v>
      </c>
      <c r="R108" s="10" t="e">
        <f t="array" ref="R108">INDEX(Resultado!$1:$319,MATCH($B108,Resultado!$N:$N,0),MATCH(R$1,Resultado!#REF!,0))</f>
        <v>#REF!</v>
      </c>
      <c r="S108" s="10" t="e">
        <f t="array" ref="S108">INDEX(Resultado!$1:$319,MATCH($B108,Resultado!$N:$N,0),MATCH(S$1,Resultado!#REF!,0))</f>
        <v>#REF!</v>
      </c>
      <c r="T108" s="10" t="e">
        <f t="array" ref="T108">INDEX(Resultado!$1:$319,MATCH($B108,Resultado!$N:$N,0),MATCH(T$1,Resultado!#REF!,0))</f>
        <v>#REF!</v>
      </c>
      <c r="U108" s="10" t="e">
        <f t="array" ref="U108">INDEX(Resultado!$1:$319,MATCH($B108,Resultado!$N:$N,0),MATCH(U$1,Resultado!#REF!,0))</f>
        <v>#REF!</v>
      </c>
      <c r="V108" s="10" t="e">
        <f t="array" ref="V108">INDEX(Resultado!$1:$319,MATCH($B108,Resultado!$N:$N,0),MATCH(V$1,Resultado!#REF!,0))</f>
        <v>#REF!</v>
      </c>
      <c r="W108" s="10" t="e">
        <f t="array" ref="W108">INDEX(Resultado!$1:$319,MATCH($B108,Resultado!$N:$N,0),MATCH(W$1,Resultado!#REF!,0))</f>
        <v>#REF!</v>
      </c>
      <c r="X108" s="10" t="e">
        <f t="array" ref="X108">INDEX(Resultado!$1:$319,MATCH($B108,Resultado!$N:$N,0),MATCH(X$1,Resultado!#REF!,0))</f>
        <v>#REF!</v>
      </c>
      <c r="Y108" s="10" t="e">
        <f t="array" ref="Y108">INDEX(Resultado!$1:$319,MATCH($B108,Resultado!$N:$N,0),MATCH(Y$1,Resultado!#REF!,0))</f>
        <v>#REF!</v>
      </c>
      <c r="Z108" s="10" t="e">
        <f t="array" ref="Z108">INDEX(Resultado!$1:$319,MATCH($B108,Resultado!$N:$N,0),MATCH(Z$1,Resultado!#REF!,0))</f>
        <v>#REF!</v>
      </c>
      <c r="AA108" s="10" t="e">
        <f t="array" ref="AA108">INDEX(Resultado!$1:$319,MATCH($B108,Resultado!$N:$N,0),MATCH(AA$1,Resultado!#REF!,0))</f>
        <v>#REF!</v>
      </c>
      <c r="AB108" s="2">
        <v>0</v>
      </c>
      <c r="AC108" s="2">
        <v>2</v>
      </c>
      <c r="AD108" s="10" t="e">
        <f t="array" ref="AD108">INDEX(Resultado!$1:$319,MATCH($B108,Resultado!$N:$N,0),MATCH(AD$1,Resultado!#REF!,0))</f>
        <v>#REF!</v>
      </c>
      <c r="AE108" s="10" t="e">
        <f t="array" ref="AE108">INDEX(Resultado!$1:$319,MATCH($B108,Resultado!$N:$N,0),MATCH(AE$1,Resultado!#REF!,0))</f>
        <v>#REF!</v>
      </c>
      <c r="AF108" s="10" t="e">
        <f t="array" ref="AF108">INDEX(Resultado!$1:$319,MATCH($B108,Resultado!$N:$N,0),MATCH(AF$1,Resultado!#REF!,0))</f>
        <v>#REF!</v>
      </c>
      <c r="AG108" s="10" t="e">
        <f t="array" ref="AG108">INDEX(Resultado!$1:$319,MATCH($B108,Resultado!$N:$N,0),MATCH(AG$1,Resultado!#REF!,0))</f>
        <v>#REF!</v>
      </c>
      <c r="AH108" s="10" t="e">
        <f t="array" ref="AH108">INDEX(Resultado!$1:$319,MATCH($B108,Resultado!$N:$N,0),MATCH(AH$1,Resultado!#REF!,0))</f>
        <v>#REF!</v>
      </c>
      <c r="AI108" s="10" t="e">
        <f t="array" ref="AI108">INDEX(Resultado!$1:$319,MATCH($B108,Resultado!$N:$N,0),MATCH(AI$1,Resultado!#REF!,0))</f>
        <v>#REF!</v>
      </c>
      <c r="AJ108" s="10" t="e">
        <f t="array" ref="AJ108">INDEX(Resultado!$1:$319,MATCH($B108,Resultado!$N:$N,0),MATCH(AJ$1,Resultado!#REF!,0))</f>
        <v>#REF!</v>
      </c>
      <c r="AK108" s="10" t="e">
        <f t="array" ref="AK108">INDEX(Resultado!$1:$319,MATCH($B108,Resultado!$N:$N,0),MATCH(AK$1,Resultado!#REF!,0))</f>
        <v>#REF!</v>
      </c>
      <c r="AL108" s="2">
        <v>0</v>
      </c>
      <c r="AM108" s="2">
        <v>2</v>
      </c>
      <c r="AN108" s="10" t="e">
        <f t="array" ref="AN108">INDEX(Resultado!$1:$319,MATCH($B108,Resultado!$N:$N,0),MATCH(AN$1,Resultado!#REF!,0))</f>
        <v>#REF!</v>
      </c>
      <c r="AO108" s="10" t="e">
        <f t="array" ref="AO108">INDEX(Resultado!$1:$319,MATCH($B108,Resultado!$N:$N,0),MATCH(AO$1,Resultado!#REF!,0))</f>
        <v>#REF!</v>
      </c>
      <c r="AP108" s="10" t="e">
        <f t="array" ref="AP108">INDEX(Resultado!$1:$319,MATCH($B108,Resultado!$N:$N,0),MATCH(AP$1,Resultado!#REF!,0))</f>
        <v>#REF!</v>
      </c>
      <c r="AQ108" s="10" t="e">
        <f t="array" ref="AQ108">INDEX(Resultado!$1:$319,MATCH($B108,Resultado!$N:$N,0),MATCH(AQ$1,Resultado!#REF!,0))</f>
        <v>#REF!</v>
      </c>
      <c r="AR108" s="10" t="e">
        <f t="array" ref="AR108">INDEX(Resultado!$1:$319,MATCH($B108,Resultado!$N:$N,0),MATCH(AR$1,Resultado!#REF!,0))</f>
        <v>#REF!</v>
      </c>
      <c r="AS108" s="2">
        <v>2</v>
      </c>
      <c r="AT108" s="10" t="e">
        <f t="array" ref="AT108">INDEX(Resultado!$1:$319,MATCH($B108,Resultado!$N:$N,0),MATCH(AT$1,Resultado!#REF!,0))</f>
        <v>#REF!</v>
      </c>
      <c r="AU108" s="10" t="e">
        <f t="array" ref="AU108">INDEX(Resultado!$1:$319,MATCH($B108,Resultado!$N:$N,0),MATCH(AU$1,Resultado!#REF!,0))</f>
        <v>#REF!</v>
      </c>
      <c r="AV108" s="10" t="e">
        <f t="array" ref="AV108">INDEX(Resultado!$1:$319,MATCH($B108,Resultado!$N:$N,0),MATCH(AV$1,Resultado!#REF!,0))</f>
        <v>#REF!</v>
      </c>
      <c r="AW108" s="10" t="e">
        <f t="array" ref="AW108">INDEX(Resultado!$1:$319,MATCH($B108,Resultado!$N:$N,0),MATCH(AW$1,Resultado!#REF!,0))</f>
        <v>#REF!</v>
      </c>
      <c r="AX108" s="10" t="e">
        <f t="array" ref="AX108">INDEX(Resultado!$1:$319,MATCH($B108,Resultado!$N:$N,0),MATCH(AX$1,Resultado!#REF!,0))</f>
        <v>#REF!</v>
      </c>
      <c r="AY108" s="10" t="e">
        <f t="array" ref="AY108">INDEX(Resultado!$1:$319,MATCH($B108,Resultado!$N:$N,0),MATCH(AY$1,Resultado!#REF!,0))</f>
        <v>#REF!</v>
      </c>
      <c r="AZ108" s="10" t="e">
        <f t="array" ref="AZ108">INDEX(Resultado!$1:$319,MATCH($B108,Resultado!$N:$N,0),MATCH(AZ$1,Resultado!#REF!,0))</f>
        <v>#REF!</v>
      </c>
      <c r="BA108" s="10" t="e">
        <f t="array" ref="BA108">INDEX(Resultado!$1:$319,MATCH($B108,Resultado!$N:$N,0),MATCH(BA$1,Resultado!#REF!,0))</f>
        <v>#REF!</v>
      </c>
      <c r="BB108" s="10" t="e">
        <f t="array" ref="BB108">INDEX(Resultado!$1:$319,MATCH($B108,Resultado!$N:$N,0),MATCH(BB$1,Resultado!#REF!,0))</f>
        <v>#REF!</v>
      </c>
      <c r="BC108" s="10" t="e">
        <f t="array" ref="BC108">INDEX(Resultado!$1:$319,MATCH($B108,Resultado!$N:$N,0),MATCH(BC$1,Resultado!#REF!,0))</f>
        <v>#REF!</v>
      </c>
      <c r="BD108" s="10" t="e">
        <f t="array" ref="BD108">INDEX(Resultado!$1:$319,MATCH($B108,Resultado!$N:$N,0),MATCH(BD$1,Resultado!#REF!,0))</f>
        <v>#REF!</v>
      </c>
      <c r="BE108" s="10" t="e">
        <f t="array" ref="BE108">INDEX(Resultado!$1:$319,MATCH($B108,Resultado!$N:$N,0),MATCH(BE$1,Resultado!#REF!,0))</f>
        <v>#REF!</v>
      </c>
      <c r="BF108" s="10" t="e">
        <f t="array" ref="BF108">INDEX(Resultado!$1:$319,MATCH($B108,Resultado!$N:$N,0),MATCH(BF$1,Resultado!#REF!,0))</f>
        <v>#REF!</v>
      </c>
      <c r="BG108" s="10" t="e">
        <f t="array" ref="BG108">INDEX(Resultado!$1:$319,MATCH($B108,Resultado!$N:$N,0),MATCH(BG$1,Resultado!#REF!,0))</f>
        <v>#REF!</v>
      </c>
      <c r="BH108" s="10" t="e">
        <f t="array" ref="BH108">INDEX(Resultado!$1:$319,MATCH($B108,Resultado!$N:$N,0),MATCH(BH$1,Resultado!#REF!,0))</f>
        <v>#REF!</v>
      </c>
      <c r="BI108" s="10" t="e">
        <f t="array" ref="BI108">INDEX(Resultado!$1:$319,MATCH($B108,Resultado!$N:$N,0),MATCH(BI$1,Resultado!#REF!,0))</f>
        <v>#REF!</v>
      </c>
    </row>
    <row r="109" spans="1:61" ht="13" x14ac:dyDescent="0.15">
      <c r="A109" s="2">
        <v>55292539899</v>
      </c>
      <c r="B109" s="2" t="s">
        <v>1008</v>
      </c>
      <c r="C109" s="2" t="s">
        <v>1007</v>
      </c>
      <c r="D109" s="10" t="e">
        <f t="array" ref="D109">INDEX(Resultado!$1:$319,MATCH($B109,Resultado!$N:$N,0),MATCH(D$1,Resultado!#REF!,0))</f>
        <v>#REF!</v>
      </c>
      <c r="E109" s="2" t="s">
        <v>1837</v>
      </c>
      <c r="F109" s="10" t="e">
        <f t="array" ref="F109">INDEX(Resultado!$1:$319,MATCH($B109,Resultado!$N:$N,0),MATCH(F$1,Resultado!#REF!,0))</f>
        <v>#REF!</v>
      </c>
      <c r="G109" s="10" t="e">
        <f t="array" ref="G109">INDEX(Resultado!$1:$319,MATCH($B109,Resultado!$N:$N,0),MATCH(G$1,Resultado!#REF!,0))</f>
        <v>#REF!</v>
      </c>
      <c r="H109" s="10" t="e">
        <f t="array" ref="H109">INDEX(Resultado!$1:$319,MATCH($B109,Resultado!$N:$N,0),MATCH(H$1,Resultado!#REF!,0))</f>
        <v>#REF!</v>
      </c>
      <c r="I109" s="10" t="e">
        <f t="array" ref="I109">INDEX(Resultado!$1:$319,MATCH($B109,Resultado!$N:$N,0),MATCH(I$1,Resultado!#REF!,0))</f>
        <v>#REF!</v>
      </c>
      <c r="J109" s="10" t="e">
        <f t="array" ref="J109">INDEX(Resultado!$1:$319,MATCH($B109,Resultado!$N:$N,0),MATCH(J$1,Resultado!#REF!,0))</f>
        <v>#REF!</v>
      </c>
      <c r="K109" s="10" t="e">
        <f t="array" ref="K109">INDEX(Resultado!$1:$319,MATCH($B109,Resultado!$N:$N,0),MATCH(K$1,Resultado!#REF!,0))</f>
        <v>#REF!</v>
      </c>
      <c r="L109" s="10" t="e">
        <f t="array" ref="L109">INDEX(Resultado!$1:$319,MATCH($B109,Resultado!$N:$N,0),MATCH(L$1,Resultado!#REF!,0))</f>
        <v>#REF!</v>
      </c>
      <c r="M109" s="10" t="e">
        <f t="array" ref="M109">INDEX(Resultado!$1:$319,MATCH($B109,Resultado!$N:$N,0),MATCH(M$1,Resultado!#REF!,0))</f>
        <v>#REF!</v>
      </c>
      <c r="N109" s="10" t="e">
        <f t="array" ref="N109">INDEX(Resultado!$1:$319,MATCH($B109,Resultado!$N:$N,0),MATCH(N$1,Resultado!#REF!,0))</f>
        <v>#REF!</v>
      </c>
      <c r="O109" s="10" t="e">
        <f t="array" ref="O109">INDEX(Resultado!$1:$319,MATCH($B109,Resultado!$N:$N,0),MATCH(O$1,Resultado!#REF!,0))</f>
        <v>#REF!</v>
      </c>
      <c r="P109" s="10" t="e">
        <f t="array" ref="P109">INDEX(Resultado!$1:$319,MATCH($B109,Resultado!$N:$N,0),MATCH(P$1,Resultado!#REF!,0))</f>
        <v>#REF!</v>
      </c>
      <c r="Q109" s="10" t="e">
        <f t="array" ref="Q109">INDEX(Resultado!$1:$319,MATCH($B109,Resultado!$N:$N,0),MATCH(Q$1,Resultado!#REF!,0))</f>
        <v>#REF!</v>
      </c>
      <c r="R109" s="10" t="e">
        <f t="array" ref="R109">INDEX(Resultado!$1:$319,MATCH($B109,Resultado!$N:$N,0),MATCH(R$1,Resultado!#REF!,0))</f>
        <v>#REF!</v>
      </c>
      <c r="S109" s="10" t="e">
        <f t="array" ref="S109">INDEX(Resultado!$1:$319,MATCH($B109,Resultado!$N:$N,0),MATCH(S$1,Resultado!#REF!,0))</f>
        <v>#REF!</v>
      </c>
      <c r="T109" s="10" t="e">
        <f t="array" ref="T109">INDEX(Resultado!$1:$319,MATCH($B109,Resultado!$N:$N,0),MATCH(T$1,Resultado!#REF!,0))</f>
        <v>#REF!</v>
      </c>
      <c r="U109" s="10" t="e">
        <f t="array" ref="U109">INDEX(Resultado!$1:$319,MATCH($B109,Resultado!$N:$N,0),MATCH(U$1,Resultado!#REF!,0))</f>
        <v>#REF!</v>
      </c>
      <c r="V109" s="10" t="e">
        <f t="array" ref="V109">INDEX(Resultado!$1:$319,MATCH($B109,Resultado!$N:$N,0),MATCH(V$1,Resultado!#REF!,0))</f>
        <v>#REF!</v>
      </c>
      <c r="W109" s="10" t="e">
        <f t="array" ref="W109">INDEX(Resultado!$1:$319,MATCH($B109,Resultado!$N:$N,0),MATCH(W$1,Resultado!#REF!,0))</f>
        <v>#REF!</v>
      </c>
      <c r="X109" s="10" t="e">
        <f t="array" ref="X109">INDEX(Resultado!$1:$319,MATCH($B109,Resultado!$N:$N,0),MATCH(X$1,Resultado!#REF!,0))</f>
        <v>#REF!</v>
      </c>
      <c r="Y109" s="10" t="e">
        <f t="array" ref="Y109">INDEX(Resultado!$1:$319,MATCH($B109,Resultado!$N:$N,0),MATCH(Y$1,Resultado!#REF!,0))</f>
        <v>#REF!</v>
      </c>
      <c r="Z109" s="10" t="e">
        <f t="array" ref="Z109">INDEX(Resultado!$1:$319,MATCH($B109,Resultado!$N:$N,0),MATCH(Z$1,Resultado!#REF!,0))</f>
        <v>#REF!</v>
      </c>
      <c r="AA109" s="10" t="e">
        <f t="array" ref="AA109">INDEX(Resultado!$1:$319,MATCH($B109,Resultado!$N:$N,0),MATCH(AA$1,Resultado!#REF!,0))</f>
        <v>#REF!</v>
      </c>
      <c r="AB109" s="2">
        <v>0</v>
      </c>
      <c r="AC109" s="2">
        <v>2</v>
      </c>
      <c r="AD109" s="10" t="e">
        <f t="array" ref="AD109">INDEX(Resultado!$1:$319,MATCH($B109,Resultado!$N:$N,0),MATCH(AD$1,Resultado!#REF!,0))</f>
        <v>#REF!</v>
      </c>
      <c r="AE109" s="10" t="e">
        <f t="array" ref="AE109">INDEX(Resultado!$1:$319,MATCH($B109,Resultado!$N:$N,0),MATCH(AE$1,Resultado!#REF!,0))</f>
        <v>#REF!</v>
      </c>
      <c r="AF109" s="10" t="e">
        <f t="array" ref="AF109">INDEX(Resultado!$1:$319,MATCH($B109,Resultado!$N:$N,0),MATCH(AF$1,Resultado!#REF!,0))</f>
        <v>#REF!</v>
      </c>
      <c r="AG109" s="10" t="e">
        <f t="array" ref="AG109">INDEX(Resultado!$1:$319,MATCH($B109,Resultado!$N:$N,0),MATCH(AG$1,Resultado!#REF!,0))</f>
        <v>#REF!</v>
      </c>
      <c r="AH109" s="10" t="e">
        <f t="array" ref="AH109">INDEX(Resultado!$1:$319,MATCH($B109,Resultado!$N:$N,0),MATCH(AH$1,Resultado!#REF!,0))</f>
        <v>#REF!</v>
      </c>
      <c r="AI109" s="10" t="e">
        <f t="array" ref="AI109">INDEX(Resultado!$1:$319,MATCH($B109,Resultado!$N:$N,0),MATCH(AI$1,Resultado!#REF!,0))</f>
        <v>#REF!</v>
      </c>
      <c r="AJ109" s="10" t="e">
        <f t="array" ref="AJ109">INDEX(Resultado!$1:$319,MATCH($B109,Resultado!$N:$N,0),MATCH(AJ$1,Resultado!#REF!,0))</f>
        <v>#REF!</v>
      </c>
      <c r="AK109" s="10" t="e">
        <f t="array" ref="AK109">INDEX(Resultado!$1:$319,MATCH($B109,Resultado!$N:$N,0),MATCH(AK$1,Resultado!#REF!,0))</f>
        <v>#REF!</v>
      </c>
      <c r="AL109" s="2">
        <v>0</v>
      </c>
      <c r="AM109" s="2">
        <v>2</v>
      </c>
      <c r="AN109" s="10" t="e">
        <f t="array" ref="AN109">INDEX(Resultado!$1:$319,MATCH($B109,Resultado!$N:$N,0),MATCH(AN$1,Resultado!#REF!,0))</f>
        <v>#REF!</v>
      </c>
      <c r="AO109" s="10" t="e">
        <f t="array" ref="AO109">INDEX(Resultado!$1:$319,MATCH($B109,Resultado!$N:$N,0),MATCH(AO$1,Resultado!#REF!,0))</f>
        <v>#REF!</v>
      </c>
      <c r="AP109" s="10" t="e">
        <f t="array" ref="AP109">INDEX(Resultado!$1:$319,MATCH($B109,Resultado!$N:$N,0),MATCH(AP$1,Resultado!#REF!,0))</f>
        <v>#REF!</v>
      </c>
      <c r="AQ109" s="10" t="e">
        <f t="array" ref="AQ109">INDEX(Resultado!$1:$319,MATCH($B109,Resultado!$N:$N,0),MATCH(AQ$1,Resultado!#REF!,0))</f>
        <v>#REF!</v>
      </c>
      <c r="AR109" s="10" t="e">
        <f t="array" ref="AR109">INDEX(Resultado!$1:$319,MATCH($B109,Resultado!$N:$N,0),MATCH(AR$1,Resultado!#REF!,0))</f>
        <v>#REF!</v>
      </c>
      <c r="AS109" s="2">
        <v>2</v>
      </c>
      <c r="AT109" s="10" t="e">
        <f t="array" ref="AT109">INDEX(Resultado!$1:$319,MATCH($B109,Resultado!$N:$N,0),MATCH(AT$1,Resultado!#REF!,0))</f>
        <v>#REF!</v>
      </c>
      <c r="AU109" s="10" t="e">
        <f t="array" ref="AU109">INDEX(Resultado!$1:$319,MATCH($B109,Resultado!$N:$N,0),MATCH(AU$1,Resultado!#REF!,0))</f>
        <v>#REF!</v>
      </c>
      <c r="AV109" s="10" t="e">
        <f t="array" ref="AV109">INDEX(Resultado!$1:$319,MATCH($B109,Resultado!$N:$N,0),MATCH(AV$1,Resultado!#REF!,0))</f>
        <v>#REF!</v>
      </c>
      <c r="AW109" s="10" t="e">
        <f t="array" ref="AW109">INDEX(Resultado!$1:$319,MATCH($B109,Resultado!$N:$N,0),MATCH(AW$1,Resultado!#REF!,0))</f>
        <v>#REF!</v>
      </c>
      <c r="AX109" s="10" t="e">
        <f t="array" ref="AX109">INDEX(Resultado!$1:$319,MATCH($B109,Resultado!$N:$N,0),MATCH(AX$1,Resultado!#REF!,0))</f>
        <v>#REF!</v>
      </c>
      <c r="AY109" s="10" t="e">
        <f t="array" ref="AY109">INDEX(Resultado!$1:$319,MATCH($B109,Resultado!$N:$N,0),MATCH(AY$1,Resultado!#REF!,0))</f>
        <v>#REF!</v>
      </c>
      <c r="AZ109" s="10" t="e">
        <f t="array" ref="AZ109">INDEX(Resultado!$1:$319,MATCH($B109,Resultado!$N:$N,0),MATCH(AZ$1,Resultado!#REF!,0))</f>
        <v>#REF!</v>
      </c>
      <c r="BA109" s="10" t="e">
        <f t="array" ref="BA109">INDEX(Resultado!$1:$319,MATCH($B109,Resultado!$N:$N,0),MATCH(BA$1,Resultado!#REF!,0))</f>
        <v>#REF!</v>
      </c>
      <c r="BB109" s="10" t="e">
        <f t="array" ref="BB109">INDEX(Resultado!$1:$319,MATCH($B109,Resultado!$N:$N,0),MATCH(BB$1,Resultado!#REF!,0))</f>
        <v>#REF!</v>
      </c>
      <c r="BC109" s="10" t="e">
        <f t="array" ref="BC109">INDEX(Resultado!$1:$319,MATCH($B109,Resultado!$N:$N,0),MATCH(BC$1,Resultado!#REF!,0))</f>
        <v>#REF!</v>
      </c>
      <c r="BD109" s="10" t="e">
        <f t="array" ref="BD109">INDEX(Resultado!$1:$319,MATCH($B109,Resultado!$N:$N,0),MATCH(BD$1,Resultado!#REF!,0))</f>
        <v>#REF!</v>
      </c>
      <c r="BE109" s="10" t="e">
        <f t="array" ref="BE109">INDEX(Resultado!$1:$319,MATCH($B109,Resultado!$N:$N,0),MATCH(BE$1,Resultado!#REF!,0))</f>
        <v>#REF!</v>
      </c>
      <c r="BF109" s="10" t="e">
        <f t="array" ref="BF109">INDEX(Resultado!$1:$319,MATCH($B109,Resultado!$N:$N,0),MATCH(BF$1,Resultado!#REF!,0))</f>
        <v>#REF!</v>
      </c>
      <c r="BG109" s="10" t="e">
        <f t="array" ref="BG109">INDEX(Resultado!$1:$319,MATCH($B109,Resultado!$N:$N,0),MATCH(BG$1,Resultado!#REF!,0))</f>
        <v>#REF!</v>
      </c>
      <c r="BH109" s="10" t="e">
        <f t="array" ref="BH109">INDEX(Resultado!$1:$319,MATCH($B109,Resultado!$N:$N,0),MATCH(BH$1,Resultado!#REF!,0))</f>
        <v>#REF!</v>
      </c>
      <c r="BI109" s="10" t="e">
        <f t="array" ref="BI109">INDEX(Resultado!$1:$319,MATCH($B109,Resultado!$N:$N,0),MATCH(BI$1,Resultado!#REF!,0))</f>
        <v>#REF!</v>
      </c>
    </row>
    <row r="110" spans="1:61" ht="13" x14ac:dyDescent="0.15">
      <c r="A110" s="2">
        <v>54488219870</v>
      </c>
      <c r="B110" s="2" t="s">
        <v>1016</v>
      </c>
      <c r="C110" s="2" t="s">
        <v>1015</v>
      </c>
      <c r="D110" s="10" t="e">
        <f t="array" ref="D110">INDEX(Resultado!$1:$319,MATCH($B110,Resultado!$N:$N,0),MATCH(D$1,Resultado!#REF!,0))</f>
        <v>#REF!</v>
      </c>
      <c r="E110" s="2" t="s">
        <v>1837</v>
      </c>
      <c r="F110" s="10" t="e">
        <f t="array" ref="F110">INDEX(Resultado!$1:$319,MATCH($B110,Resultado!$N:$N,0),MATCH(F$1,Resultado!#REF!,0))</f>
        <v>#REF!</v>
      </c>
      <c r="G110" s="10" t="e">
        <f t="array" ref="G110">INDEX(Resultado!$1:$319,MATCH($B110,Resultado!$N:$N,0),MATCH(G$1,Resultado!#REF!,0))</f>
        <v>#REF!</v>
      </c>
      <c r="H110" s="10" t="e">
        <f t="array" ref="H110">INDEX(Resultado!$1:$319,MATCH($B110,Resultado!$N:$N,0),MATCH(H$1,Resultado!#REF!,0))</f>
        <v>#REF!</v>
      </c>
      <c r="I110" s="10" t="e">
        <f t="array" ref="I110">INDEX(Resultado!$1:$319,MATCH($B110,Resultado!$N:$N,0),MATCH(I$1,Resultado!#REF!,0))</f>
        <v>#REF!</v>
      </c>
      <c r="J110" s="10" t="e">
        <f t="array" ref="J110">INDEX(Resultado!$1:$319,MATCH($B110,Resultado!$N:$N,0),MATCH(J$1,Resultado!#REF!,0))</f>
        <v>#REF!</v>
      </c>
      <c r="K110" s="10" t="e">
        <f t="array" ref="K110">INDEX(Resultado!$1:$319,MATCH($B110,Resultado!$N:$N,0),MATCH(K$1,Resultado!#REF!,0))</f>
        <v>#REF!</v>
      </c>
      <c r="L110" s="10" t="e">
        <f t="array" ref="L110">INDEX(Resultado!$1:$319,MATCH($B110,Resultado!$N:$N,0),MATCH(L$1,Resultado!#REF!,0))</f>
        <v>#REF!</v>
      </c>
      <c r="M110" s="10" t="e">
        <f t="array" ref="M110">INDEX(Resultado!$1:$319,MATCH($B110,Resultado!$N:$N,0),MATCH(M$1,Resultado!#REF!,0))</f>
        <v>#REF!</v>
      </c>
      <c r="N110" s="10" t="e">
        <f t="array" ref="N110">INDEX(Resultado!$1:$319,MATCH($B110,Resultado!$N:$N,0),MATCH(N$1,Resultado!#REF!,0))</f>
        <v>#REF!</v>
      </c>
      <c r="O110" s="10" t="e">
        <f t="array" ref="O110">INDEX(Resultado!$1:$319,MATCH($B110,Resultado!$N:$N,0),MATCH(O$1,Resultado!#REF!,0))</f>
        <v>#REF!</v>
      </c>
      <c r="P110" s="10" t="e">
        <f t="array" ref="P110">INDEX(Resultado!$1:$319,MATCH($B110,Resultado!$N:$N,0),MATCH(P$1,Resultado!#REF!,0))</f>
        <v>#REF!</v>
      </c>
      <c r="Q110" s="10" t="e">
        <f t="array" ref="Q110">INDEX(Resultado!$1:$319,MATCH($B110,Resultado!$N:$N,0),MATCH(Q$1,Resultado!#REF!,0))</f>
        <v>#REF!</v>
      </c>
      <c r="R110" s="10" t="e">
        <f t="array" ref="R110">INDEX(Resultado!$1:$319,MATCH($B110,Resultado!$N:$N,0),MATCH(R$1,Resultado!#REF!,0))</f>
        <v>#REF!</v>
      </c>
      <c r="S110" s="10" t="e">
        <f t="array" ref="S110">INDEX(Resultado!$1:$319,MATCH($B110,Resultado!$N:$N,0),MATCH(S$1,Resultado!#REF!,0))</f>
        <v>#REF!</v>
      </c>
      <c r="T110" s="10" t="e">
        <f t="array" ref="T110">INDEX(Resultado!$1:$319,MATCH($B110,Resultado!$N:$N,0),MATCH(T$1,Resultado!#REF!,0))</f>
        <v>#REF!</v>
      </c>
      <c r="U110" s="10" t="e">
        <f t="array" ref="U110">INDEX(Resultado!$1:$319,MATCH($B110,Resultado!$N:$N,0),MATCH(U$1,Resultado!#REF!,0))</f>
        <v>#REF!</v>
      </c>
      <c r="V110" s="10" t="e">
        <f t="array" ref="V110">INDEX(Resultado!$1:$319,MATCH($B110,Resultado!$N:$N,0),MATCH(V$1,Resultado!#REF!,0))</f>
        <v>#REF!</v>
      </c>
      <c r="W110" s="10" t="e">
        <f t="array" ref="W110">INDEX(Resultado!$1:$319,MATCH($B110,Resultado!$N:$N,0),MATCH(W$1,Resultado!#REF!,0))</f>
        <v>#REF!</v>
      </c>
      <c r="X110" s="10" t="e">
        <f t="array" ref="X110">INDEX(Resultado!$1:$319,MATCH($B110,Resultado!$N:$N,0),MATCH(X$1,Resultado!#REF!,0))</f>
        <v>#REF!</v>
      </c>
      <c r="Y110" s="10" t="e">
        <f t="array" ref="Y110">INDEX(Resultado!$1:$319,MATCH($B110,Resultado!$N:$N,0),MATCH(Y$1,Resultado!#REF!,0))</f>
        <v>#REF!</v>
      </c>
      <c r="Z110" s="10" t="e">
        <f t="array" ref="Z110">INDEX(Resultado!$1:$319,MATCH($B110,Resultado!$N:$N,0),MATCH(Z$1,Resultado!#REF!,0))</f>
        <v>#REF!</v>
      </c>
      <c r="AA110" s="10" t="e">
        <f t="array" ref="AA110">INDEX(Resultado!$1:$319,MATCH($B110,Resultado!$N:$N,0),MATCH(AA$1,Resultado!#REF!,0))</f>
        <v>#REF!</v>
      </c>
      <c r="AB110" s="2">
        <v>0</v>
      </c>
      <c r="AC110" s="2">
        <v>2</v>
      </c>
      <c r="AD110" s="10" t="e">
        <f t="array" ref="AD110">INDEX(Resultado!$1:$319,MATCH($B110,Resultado!$N:$N,0),MATCH(AD$1,Resultado!#REF!,0))</f>
        <v>#REF!</v>
      </c>
      <c r="AE110" s="10" t="e">
        <f t="array" ref="AE110">INDEX(Resultado!$1:$319,MATCH($B110,Resultado!$N:$N,0),MATCH(AE$1,Resultado!#REF!,0))</f>
        <v>#REF!</v>
      </c>
      <c r="AF110" s="10" t="e">
        <f t="array" ref="AF110">INDEX(Resultado!$1:$319,MATCH($B110,Resultado!$N:$N,0),MATCH(AF$1,Resultado!#REF!,0))</f>
        <v>#REF!</v>
      </c>
      <c r="AG110" s="10" t="e">
        <f t="array" ref="AG110">INDEX(Resultado!$1:$319,MATCH($B110,Resultado!$N:$N,0),MATCH(AG$1,Resultado!#REF!,0))</f>
        <v>#REF!</v>
      </c>
      <c r="AH110" s="10" t="e">
        <f t="array" ref="AH110">INDEX(Resultado!$1:$319,MATCH($B110,Resultado!$N:$N,0),MATCH(AH$1,Resultado!#REF!,0))</f>
        <v>#REF!</v>
      </c>
      <c r="AI110" s="10" t="e">
        <f t="array" ref="AI110">INDEX(Resultado!$1:$319,MATCH($B110,Resultado!$N:$N,0),MATCH(AI$1,Resultado!#REF!,0))</f>
        <v>#REF!</v>
      </c>
      <c r="AJ110" s="10" t="e">
        <f t="array" ref="AJ110">INDEX(Resultado!$1:$319,MATCH($B110,Resultado!$N:$N,0),MATCH(AJ$1,Resultado!#REF!,0))</f>
        <v>#REF!</v>
      </c>
      <c r="AK110" s="10" t="e">
        <f t="array" ref="AK110">INDEX(Resultado!$1:$319,MATCH($B110,Resultado!$N:$N,0),MATCH(AK$1,Resultado!#REF!,0))</f>
        <v>#REF!</v>
      </c>
      <c r="AL110" s="2">
        <v>0</v>
      </c>
      <c r="AM110" s="2">
        <v>2</v>
      </c>
      <c r="AN110" s="10" t="e">
        <f t="array" ref="AN110">INDEX(Resultado!$1:$319,MATCH($B110,Resultado!$N:$N,0),MATCH(AN$1,Resultado!#REF!,0))</f>
        <v>#REF!</v>
      </c>
      <c r="AO110" s="10" t="e">
        <f t="array" ref="AO110">INDEX(Resultado!$1:$319,MATCH($B110,Resultado!$N:$N,0),MATCH(AO$1,Resultado!#REF!,0))</f>
        <v>#REF!</v>
      </c>
      <c r="AP110" s="10" t="e">
        <f t="array" ref="AP110">INDEX(Resultado!$1:$319,MATCH($B110,Resultado!$N:$N,0),MATCH(AP$1,Resultado!#REF!,0))</f>
        <v>#REF!</v>
      </c>
      <c r="AQ110" s="10" t="e">
        <f t="array" ref="AQ110">INDEX(Resultado!$1:$319,MATCH($B110,Resultado!$N:$N,0),MATCH(AQ$1,Resultado!#REF!,0))</f>
        <v>#REF!</v>
      </c>
      <c r="AR110" s="10" t="e">
        <f t="array" ref="AR110">INDEX(Resultado!$1:$319,MATCH($B110,Resultado!$N:$N,0),MATCH(AR$1,Resultado!#REF!,0))</f>
        <v>#REF!</v>
      </c>
      <c r="AS110" s="2">
        <v>2</v>
      </c>
      <c r="AT110" s="10" t="e">
        <f t="array" ref="AT110">INDEX(Resultado!$1:$319,MATCH($B110,Resultado!$N:$N,0),MATCH(AT$1,Resultado!#REF!,0))</f>
        <v>#REF!</v>
      </c>
      <c r="AU110" s="10" t="e">
        <f t="array" ref="AU110">INDEX(Resultado!$1:$319,MATCH($B110,Resultado!$N:$N,0),MATCH(AU$1,Resultado!#REF!,0))</f>
        <v>#REF!</v>
      </c>
      <c r="AV110" s="10" t="e">
        <f t="array" ref="AV110">INDEX(Resultado!$1:$319,MATCH($B110,Resultado!$N:$N,0),MATCH(AV$1,Resultado!#REF!,0))</f>
        <v>#REF!</v>
      </c>
      <c r="AW110" s="10" t="e">
        <f t="array" ref="AW110">INDEX(Resultado!$1:$319,MATCH($B110,Resultado!$N:$N,0),MATCH(AW$1,Resultado!#REF!,0))</f>
        <v>#REF!</v>
      </c>
      <c r="AX110" s="10" t="e">
        <f t="array" ref="AX110">INDEX(Resultado!$1:$319,MATCH($B110,Resultado!$N:$N,0),MATCH(AX$1,Resultado!#REF!,0))</f>
        <v>#REF!</v>
      </c>
      <c r="AY110" s="10" t="e">
        <f t="array" ref="AY110">INDEX(Resultado!$1:$319,MATCH($B110,Resultado!$N:$N,0),MATCH(AY$1,Resultado!#REF!,0))</f>
        <v>#REF!</v>
      </c>
      <c r="AZ110" s="10" t="e">
        <f t="array" ref="AZ110">INDEX(Resultado!$1:$319,MATCH($B110,Resultado!$N:$N,0),MATCH(AZ$1,Resultado!#REF!,0))</f>
        <v>#REF!</v>
      </c>
      <c r="BA110" s="10" t="e">
        <f t="array" ref="BA110">INDEX(Resultado!$1:$319,MATCH($B110,Resultado!$N:$N,0),MATCH(BA$1,Resultado!#REF!,0))</f>
        <v>#REF!</v>
      </c>
      <c r="BB110" s="10" t="e">
        <f t="array" ref="BB110">INDEX(Resultado!$1:$319,MATCH($B110,Resultado!$N:$N,0),MATCH(BB$1,Resultado!#REF!,0))</f>
        <v>#REF!</v>
      </c>
      <c r="BC110" s="10" t="e">
        <f t="array" ref="BC110">INDEX(Resultado!$1:$319,MATCH($B110,Resultado!$N:$N,0),MATCH(BC$1,Resultado!#REF!,0))</f>
        <v>#REF!</v>
      </c>
      <c r="BD110" s="10" t="e">
        <f t="array" ref="BD110">INDEX(Resultado!$1:$319,MATCH($B110,Resultado!$N:$N,0),MATCH(BD$1,Resultado!#REF!,0))</f>
        <v>#REF!</v>
      </c>
      <c r="BE110" s="10" t="e">
        <f t="array" ref="BE110">INDEX(Resultado!$1:$319,MATCH($B110,Resultado!$N:$N,0),MATCH(BE$1,Resultado!#REF!,0))</f>
        <v>#REF!</v>
      </c>
      <c r="BF110" s="10" t="e">
        <f t="array" ref="BF110">INDEX(Resultado!$1:$319,MATCH($B110,Resultado!$N:$N,0),MATCH(BF$1,Resultado!#REF!,0))</f>
        <v>#REF!</v>
      </c>
      <c r="BG110" s="10" t="e">
        <f t="array" ref="BG110">INDEX(Resultado!$1:$319,MATCH($B110,Resultado!$N:$N,0),MATCH(BG$1,Resultado!#REF!,0))</f>
        <v>#REF!</v>
      </c>
      <c r="BH110" s="10" t="e">
        <f t="array" ref="BH110">INDEX(Resultado!$1:$319,MATCH($B110,Resultado!$N:$N,0),MATCH(BH$1,Resultado!#REF!,0))</f>
        <v>#REF!</v>
      </c>
      <c r="BI110" s="10" t="e">
        <f t="array" ref="BI110">INDEX(Resultado!$1:$319,MATCH($B110,Resultado!$N:$N,0),MATCH(BI$1,Resultado!#REF!,0))</f>
        <v>#REF!</v>
      </c>
    </row>
    <row r="111" spans="1:61" ht="13" x14ac:dyDescent="0.15">
      <c r="A111" s="2">
        <v>50599822899</v>
      </c>
      <c r="B111" s="2" t="s">
        <v>1025</v>
      </c>
      <c r="C111" s="2" t="s">
        <v>1024</v>
      </c>
      <c r="D111" s="10" t="e">
        <f t="array" ref="D111">INDEX(Resultado!$1:$319,MATCH($B111,Resultado!$N:$N,0),MATCH(D$1,Resultado!#REF!,0))</f>
        <v>#REF!</v>
      </c>
      <c r="E111" s="2" t="s">
        <v>1837</v>
      </c>
      <c r="F111" s="10" t="e">
        <f t="array" ref="F111">INDEX(Resultado!$1:$319,MATCH($B111,Resultado!$N:$N,0),MATCH(F$1,Resultado!#REF!,0))</f>
        <v>#REF!</v>
      </c>
      <c r="G111" s="10" t="e">
        <f t="array" ref="G111">INDEX(Resultado!$1:$319,MATCH($B111,Resultado!$N:$N,0),MATCH(G$1,Resultado!#REF!,0))</f>
        <v>#REF!</v>
      </c>
      <c r="H111" s="10" t="e">
        <f t="array" ref="H111">INDEX(Resultado!$1:$319,MATCH($B111,Resultado!$N:$N,0),MATCH(H$1,Resultado!#REF!,0))</f>
        <v>#REF!</v>
      </c>
      <c r="I111" s="10" t="e">
        <f t="array" ref="I111">INDEX(Resultado!$1:$319,MATCH($B111,Resultado!$N:$N,0),MATCH(I$1,Resultado!#REF!,0))</f>
        <v>#REF!</v>
      </c>
      <c r="J111" s="10" t="e">
        <f t="array" ref="J111">INDEX(Resultado!$1:$319,MATCH($B111,Resultado!$N:$N,0),MATCH(J$1,Resultado!#REF!,0))</f>
        <v>#REF!</v>
      </c>
      <c r="K111" s="10" t="e">
        <f t="array" ref="K111">INDEX(Resultado!$1:$319,MATCH($B111,Resultado!$N:$N,0),MATCH(K$1,Resultado!#REF!,0))</f>
        <v>#REF!</v>
      </c>
      <c r="L111" s="10" t="e">
        <f t="array" ref="L111">INDEX(Resultado!$1:$319,MATCH($B111,Resultado!$N:$N,0),MATCH(L$1,Resultado!#REF!,0))</f>
        <v>#REF!</v>
      </c>
      <c r="M111" s="10" t="e">
        <f t="array" ref="M111">INDEX(Resultado!$1:$319,MATCH($B111,Resultado!$N:$N,0),MATCH(M$1,Resultado!#REF!,0))</f>
        <v>#REF!</v>
      </c>
      <c r="N111" s="10" t="e">
        <f t="array" ref="N111">INDEX(Resultado!$1:$319,MATCH($B111,Resultado!$N:$N,0),MATCH(N$1,Resultado!#REF!,0))</f>
        <v>#REF!</v>
      </c>
      <c r="O111" s="10" t="e">
        <f t="array" ref="O111">INDEX(Resultado!$1:$319,MATCH($B111,Resultado!$N:$N,0),MATCH(O$1,Resultado!#REF!,0))</f>
        <v>#REF!</v>
      </c>
      <c r="P111" s="10" t="e">
        <f t="array" ref="P111">INDEX(Resultado!$1:$319,MATCH($B111,Resultado!$N:$N,0),MATCH(P$1,Resultado!#REF!,0))</f>
        <v>#REF!</v>
      </c>
      <c r="Q111" s="10" t="e">
        <f t="array" ref="Q111">INDEX(Resultado!$1:$319,MATCH($B111,Resultado!$N:$N,0),MATCH(Q$1,Resultado!#REF!,0))</f>
        <v>#REF!</v>
      </c>
      <c r="R111" s="10" t="e">
        <f t="array" ref="R111">INDEX(Resultado!$1:$319,MATCH($B111,Resultado!$N:$N,0),MATCH(R$1,Resultado!#REF!,0))</f>
        <v>#REF!</v>
      </c>
      <c r="S111" s="10" t="e">
        <f t="array" ref="S111">INDEX(Resultado!$1:$319,MATCH($B111,Resultado!$N:$N,0),MATCH(S$1,Resultado!#REF!,0))</f>
        <v>#REF!</v>
      </c>
      <c r="T111" s="10" t="e">
        <f t="array" ref="T111">INDEX(Resultado!$1:$319,MATCH($B111,Resultado!$N:$N,0),MATCH(T$1,Resultado!#REF!,0))</f>
        <v>#REF!</v>
      </c>
      <c r="U111" s="10" t="e">
        <f t="array" ref="U111">INDEX(Resultado!$1:$319,MATCH($B111,Resultado!$N:$N,0),MATCH(U$1,Resultado!#REF!,0))</f>
        <v>#REF!</v>
      </c>
      <c r="V111" s="10" t="e">
        <f t="array" ref="V111">INDEX(Resultado!$1:$319,MATCH($B111,Resultado!$N:$N,0),MATCH(V$1,Resultado!#REF!,0))</f>
        <v>#REF!</v>
      </c>
      <c r="W111" s="10" t="e">
        <f t="array" ref="W111">INDEX(Resultado!$1:$319,MATCH($B111,Resultado!$N:$N,0),MATCH(W$1,Resultado!#REF!,0))</f>
        <v>#REF!</v>
      </c>
      <c r="X111" s="10" t="e">
        <f t="array" ref="X111">INDEX(Resultado!$1:$319,MATCH($B111,Resultado!$N:$N,0),MATCH(X$1,Resultado!#REF!,0))</f>
        <v>#REF!</v>
      </c>
      <c r="Y111" s="10" t="e">
        <f t="array" ref="Y111">INDEX(Resultado!$1:$319,MATCH($B111,Resultado!$N:$N,0),MATCH(Y$1,Resultado!#REF!,0))</f>
        <v>#REF!</v>
      </c>
      <c r="Z111" s="10" t="e">
        <f t="array" ref="Z111">INDEX(Resultado!$1:$319,MATCH($B111,Resultado!$N:$N,0),MATCH(Z$1,Resultado!#REF!,0))</f>
        <v>#REF!</v>
      </c>
      <c r="AA111" s="10" t="e">
        <f t="array" ref="AA111">INDEX(Resultado!$1:$319,MATCH($B111,Resultado!$N:$N,0),MATCH(AA$1,Resultado!#REF!,0))</f>
        <v>#REF!</v>
      </c>
      <c r="AB111" s="2">
        <v>0</v>
      </c>
      <c r="AC111" s="2">
        <v>2</v>
      </c>
      <c r="AD111" s="10" t="e">
        <f t="array" ref="AD111">INDEX(Resultado!$1:$319,MATCH($B111,Resultado!$N:$N,0),MATCH(AD$1,Resultado!#REF!,0))</f>
        <v>#REF!</v>
      </c>
      <c r="AE111" s="10" t="e">
        <f t="array" ref="AE111">INDEX(Resultado!$1:$319,MATCH($B111,Resultado!$N:$N,0),MATCH(AE$1,Resultado!#REF!,0))</f>
        <v>#REF!</v>
      </c>
      <c r="AF111" s="10" t="e">
        <f t="array" ref="AF111">INDEX(Resultado!$1:$319,MATCH($B111,Resultado!$N:$N,0),MATCH(AF$1,Resultado!#REF!,0))</f>
        <v>#REF!</v>
      </c>
      <c r="AG111" s="10" t="e">
        <f t="array" ref="AG111">INDEX(Resultado!$1:$319,MATCH($B111,Resultado!$N:$N,0),MATCH(AG$1,Resultado!#REF!,0))</f>
        <v>#REF!</v>
      </c>
      <c r="AH111" s="10" t="e">
        <f t="array" ref="AH111">INDEX(Resultado!$1:$319,MATCH($B111,Resultado!$N:$N,0),MATCH(AH$1,Resultado!#REF!,0))</f>
        <v>#REF!</v>
      </c>
      <c r="AI111" s="10" t="e">
        <f t="array" ref="AI111">INDEX(Resultado!$1:$319,MATCH($B111,Resultado!$N:$N,0),MATCH(AI$1,Resultado!#REF!,0))</f>
        <v>#REF!</v>
      </c>
      <c r="AJ111" s="10" t="e">
        <f t="array" ref="AJ111">INDEX(Resultado!$1:$319,MATCH($B111,Resultado!$N:$N,0),MATCH(AJ$1,Resultado!#REF!,0))</f>
        <v>#REF!</v>
      </c>
      <c r="AK111" s="10" t="e">
        <f t="array" ref="AK111">INDEX(Resultado!$1:$319,MATCH($B111,Resultado!$N:$N,0),MATCH(AK$1,Resultado!#REF!,0))</f>
        <v>#REF!</v>
      </c>
      <c r="AL111" s="2">
        <v>0</v>
      </c>
      <c r="AM111" s="2">
        <v>2</v>
      </c>
      <c r="AN111" s="10" t="e">
        <f t="array" ref="AN111">INDEX(Resultado!$1:$319,MATCH($B111,Resultado!$N:$N,0),MATCH(AN$1,Resultado!#REF!,0))</f>
        <v>#REF!</v>
      </c>
      <c r="AO111" s="10" t="e">
        <f t="array" ref="AO111">INDEX(Resultado!$1:$319,MATCH($B111,Resultado!$N:$N,0),MATCH(AO$1,Resultado!#REF!,0))</f>
        <v>#REF!</v>
      </c>
      <c r="AP111" s="10" t="e">
        <f t="array" ref="AP111">INDEX(Resultado!$1:$319,MATCH($B111,Resultado!$N:$N,0),MATCH(AP$1,Resultado!#REF!,0))</f>
        <v>#REF!</v>
      </c>
      <c r="AQ111" s="10" t="e">
        <f t="array" ref="AQ111">INDEX(Resultado!$1:$319,MATCH($B111,Resultado!$N:$N,0),MATCH(AQ$1,Resultado!#REF!,0))</f>
        <v>#REF!</v>
      </c>
      <c r="AR111" s="10" t="e">
        <f t="array" ref="AR111">INDEX(Resultado!$1:$319,MATCH($B111,Resultado!$N:$N,0),MATCH(AR$1,Resultado!#REF!,0))</f>
        <v>#REF!</v>
      </c>
      <c r="AS111" s="2">
        <v>2</v>
      </c>
      <c r="AT111" s="10" t="e">
        <f t="array" ref="AT111">INDEX(Resultado!$1:$319,MATCH($B111,Resultado!$N:$N,0),MATCH(AT$1,Resultado!#REF!,0))</f>
        <v>#REF!</v>
      </c>
      <c r="AU111" s="10" t="e">
        <f t="array" ref="AU111">INDEX(Resultado!$1:$319,MATCH($B111,Resultado!$N:$N,0),MATCH(AU$1,Resultado!#REF!,0))</f>
        <v>#REF!</v>
      </c>
      <c r="AV111" s="10" t="e">
        <f t="array" ref="AV111">INDEX(Resultado!$1:$319,MATCH($B111,Resultado!$N:$N,0),MATCH(AV$1,Resultado!#REF!,0))</f>
        <v>#REF!</v>
      </c>
      <c r="AW111" s="10" t="e">
        <f t="array" ref="AW111">INDEX(Resultado!$1:$319,MATCH($B111,Resultado!$N:$N,0),MATCH(AW$1,Resultado!#REF!,0))</f>
        <v>#REF!</v>
      </c>
      <c r="AX111" s="10" t="e">
        <f t="array" ref="AX111">INDEX(Resultado!$1:$319,MATCH($B111,Resultado!$N:$N,0),MATCH(AX$1,Resultado!#REF!,0))</f>
        <v>#REF!</v>
      </c>
      <c r="AY111" s="10" t="e">
        <f t="array" ref="AY111">INDEX(Resultado!$1:$319,MATCH($B111,Resultado!$N:$N,0),MATCH(AY$1,Resultado!#REF!,0))</f>
        <v>#REF!</v>
      </c>
      <c r="AZ111" s="10" t="e">
        <f t="array" ref="AZ111">INDEX(Resultado!$1:$319,MATCH($B111,Resultado!$N:$N,0),MATCH(AZ$1,Resultado!#REF!,0))</f>
        <v>#REF!</v>
      </c>
      <c r="BA111" s="10" t="e">
        <f t="array" ref="BA111">INDEX(Resultado!$1:$319,MATCH($B111,Resultado!$N:$N,0),MATCH(BA$1,Resultado!#REF!,0))</f>
        <v>#REF!</v>
      </c>
      <c r="BB111" s="10" t="e">
        <f t="array" ref="BB111">INDEX(Resultado!$1:$319,MATCH($B111,Resultado!$N:$N,0),MATCH(BB$1,Resultado!#REF!,0))</f>
        <v>#REF!</v>
      </c>
      <c r="BC111" s="10" t="e">
        <f t="array" ref="BC111">INDEX(Resultado!$1:$319,MATCH($B111,Resultado!$N:$N,0),MATCH(BC$1,Resultado!#REF!,0))</f>
        <v>#REF!</v>
      </c>
      <c r="BD111" s="10" t="e">
        <f t="array" ref="BD111">INDEX(Resultado!$1:$319,MATCH($B111,Resultado!$N:$N,0),MATCH(BD$1,Resultado!#REF!,0))</f>
        <v>#REF!</v>
      </c>
      <c r="BE111" s="10" t="e">
        <f t="array" ref="BE111">INDEX(Resultado!$1:$319,MATCH($B111,Resultado!$N:$N,0),MATCH(BE$1,Resultado!#REF!,0))</f>
        <v>#REF!</v>
      </c>
      <c r="BF111" s="10" t="e">
        <f t="array" ref="BF111">INDEX(Resultado!$1:$319,MATCH($B111,Resultado!$N:$N,0),MATCH(BF$1,Resultado!#REF!,0))</f>
        <v>#REF!</v>
      </c>
      <c r="BG111" s="10" t="e">
        <f t="array" ref="BG111">INDEX(Resultado!$1:$319,MATCH($B111,Resultado!$N:$N,0),MATCH(BG$1,Resultado!#REF!,0))</f>
        <v>#REF!</v>
      </c>
      <c r="BH111" s="10" t="e">
        <f t="array" ref="BH111">INDEX(Resultado!$1:$319,MATCH($B111,Resultado!$N:$N,0),MATCH(BH$1,Resultado!#REF!,0))</f>
        <v>#REF!</v>
      </c>
      <c r="BI111" s="10" t="e">
        <f t="array" ref="BI111">INDEX(Resultado!$1:$319,MATCH($B111,Resultado!$N:$N,0),MATCH(BI$1,Resultado!#REF!,0))</f>
        <v>#REF!</v>
      </c>
    </row>
    <row r="112" spans="1:61" ht="13" x14ac:dyDescent="0.15">
      <c r="A112" s="2">
        <v>50243832818</v>
      </c>
      <c r="B112" s="2" t="s">
        <v>1032</v>
      </c>
      <c r="C112" s="2" t="s">
        <v>1031</v>
      </c>
      <c r="D112" s="10" t="e">
        <f t="array" ref="D112">INDEX(Resultado!$1:$319,MATCH($B112,Resultado!$N:$N,0),MATCH(D$1,Resultado!#REF!,0))</f>
        <v>#REF!</v>
      </c>
      <c r="E112" s="2" t="s">
        <v>1837</v>
      </c>
      <c r="F112" s="10" t="e">
        <f t="array" ref="F112">INDEX(Resultado!$1:$319,MATCH($B112,Resultado!$N:$N,0),MATCH(F$1,Resultado!#REF!,0))</f>
        <v>#REF!</v>
      </c>
      <c r="G112" s="10" t="e">
        <f t="array" ref="G112">INDEX(Resultado!$1:$319,MATCH($B112,Resultado!$N:$N,0),MATCH(G$1,Resultado!#REF!,0))</f>
        <v>#REF!</v>
      </c>
      <c r="H112" s="10" t="e">
        <f t="array" ref="H112">INDEX(Resultado!$1:$319,MATCH($B112,Resultado!$N:$N,0),MATCH(H$1,Resultado!#REF!,0))</f>
        <v>#REF!</v>
      </c>
      <c r="I112" s="10" t="e">
        <f t="array" ref="I112">INDEX(Resultado!$1:$319,MATCH($B112,Resultado!$N:$N,0),MATCH(I$1,Resultado!#REF!,0))</f>
        <v>#REF!</v>
      </c>
      <c r="J112" s="10" t="e">
        <f t="array" ref="J112">INDEX(Resultado!$1:$319,MATCH($B112,Resultado!$N:$N,0),MATCH(J$1,Resultado!#REF!,0))</f>
        <v>#REF!</v>
      </c>
      <c r="K112" s="10" t="e">
        <f t="array" ref="K112">INDEX(Resultado!$1:$319,MATCH($B112,Resultado!$N:$N,0),MATCH(K$1,Resultado!#REF!,0))</f>
        <v>#REF!</v>
      </c>
      <c r="L112" s="10" t="e">
        <f t="array" ref="L112">INDEX(Resultado!$1:$319,MATCH($B112,Resultado!$N:$N,0),MATCH(L$1,Resultado!#REF!,0))</f>
        <v>#REF!</v>
      </c>
      <c r="M112" s="10" t="e">
        <f t="array" ref="M112">INDEX(Resultado!$1:$319,MATCH($B112,Resultado!$N:$N,0),MATCH(M$1,Resultado!#REF!,0))</f>
        <v>#REF!</v>
      </c>
      <c r="N112" s="10" t="e">
        <f t="array" ref="N112">INDEX(Resultado!$1:$319,MATCH($B112,Resultado!$N:$N,0),MATCH(N$1,Resultado!#REF!,0))</f>
        <v>#REF!</v>
      </c>
      <c r="O112" s="10" t="e">
        <f t="array" ref="O112">INDEX(Resultado!$1:$319,MATCH($B112,Resultado!$N:$N,0),MATCH(O$1,Resultado!#REF!,0))</f>
        <v>#REF!</v>
      </c>
      <c r="P112" s="10" t="e">
        <f t="array" ref="P112">INDEX(Resultado!$1:$319,MATCH($B112,Resultado!$N:$N,0),MATCH(P$1,Resultado!#REF!,0))</f>
        <v>#REF!</v>
      </c>
      <c r="Q112" s="10" t="e">
        <f t="array" ref="Q112">INDEX(Resultado!$1:$319,MATCH($B112,Resultado!$N:$N,0),MATCH(Q$1,Resultado!#REF!,0))</f>
        <v>#REF!</v>
      </c>
      <c r="R112" s="10" t="e">
        <f t="array" ref="R112">INDEX(Resultado!$1:$319,MATCH($B112,Resultado!$N:$N,0),MATCH(R$1,Resultado!#REF!,0))</f>
        <v>#REF!</v>
      </c>
      <c r="S112" s="10" t="e">
        <f t="array" ref="S112">INDEX(Resultado!$1:$319,MATCH($B112,Resultado!$N:$N,0),MATCH(S$1,Resultado!#REF!,0))</f>
        <v>#REF!</v>
      </c>
      <c r="T112" s="10" t="e">
        <f t="array" ref="T112">INDEX(Resultado!$1:$319,MATCH($B112,Resultado!$N:$N,0),MATCH(T$1,Resultado!#REF!,0))</f>
        <v>#REF!</v>
      </c>
      <c r="U112" s="10" t="e">
        <f t="array" ref="U112">INDEX(Resultado!$1:$319,MATCH($B112,Resultado!$N:$N,0),MATCH(U$1,Resultado!#REF!,0))</f>
        <v>#REF!</v>
      </c>
      <c r="V112" s="10" t="e">
        <f t="array" ref="V112">INDEX(Resultado!$1:$319,MATCH($B112,Resultado!$N:$N,0),MATCH(V$1,Resultado!#REF!,0))</f>
        <v>#REF!</v>
      </c>
      <c r="W112" s="10" t="e">
        <f t="array" ref="W112">INDEX(Resultado!$1:$319,MATCH($B112,Resultado!$N:$N,0),MATCH(W$1,Resultado!#REF!,0))</f>
        <v>#REF!</v>
      </c>
      <c r="X112" s="10" t="e">
        <f t="array" ref="X112">INDEX(Resultado!$1:$319,MATCH($B112,Resultado!$N:$N,0),MATCH(X$1,Resultado!#REF!,0))</f>
        <v>#REF!</v>
      </c>
      <c r="Y112" s="10" t="e">
        <f t="array" ref="Y112">INDEX(Resultado!$1:$319,MATCH($B112,Resultado!$N:$N,0),MATCH(Y$1,Resultado!#REF!,0))</f>
        <v>#REF!</v>
      </c>
      <c r="Z112" s="10" t="e">
        <f t="array" ref="Z112">INDEX(Resultado!$1:$319,MATCH($B112,Resultado!$N:$N,0),MATCH(Z$1,Resultado!#REF!,0))</f>
        <v>#REF!</v>
      </c>
      <c r="AA112" s="10" t="e">
        <f t="array" ref="AA112">INDEX(Resultado!$1:$319,MATCH($B112,Resultado!$N:$N,0),MATCH(AA$1,Resultado!#REF!,0))</f>
        <v>#REF!</v>
      </c>
      <c r="AB112" s="2">
        <v>0</v>
      </c>
      <c r="AC112" s="2">
        <v>2</v>
      </c>
      <c r="AD112" s="10" t="e">
        <f t="array" ref="AD112">INDEX(Resultado!$1:$319,MATCH($B112,Resultado!$N:$N,0),MATCH(AD$1,Resultado!#REF!,0))</f>
        <v>#REF!</v>
      </c>
      <c r="AE112" s="10" t="e">
        <f t="array" ref="AE112">INDEX(Resultado!$1:$319,MATCH($B112,Resultado!$N:$N,0),MATCH(AE$1,Resultado!#REF!,0))</f>
        <v>#REF!</v>
      </c>
      <c r="AF112" s="10" t="e">
        <f t="array" ref="AF112">INDEX(Resultado!$1:$319,MATCH($B112,Resultado!$N:$N,0),MATCH(AF$1,Resultado!#REF!,0))</f>
        <v>#REF!</v>
      </c>
      <c r="AG112" s="10" t="e">
        <f t="array" ref="AG112">INDEX(Resultado!$1:$319,MATCH($B112,Resultado!$N:$N,0),MATCH(AG$1,Resultado!#REF!,0))</f>
        <v>#REF!</v>
      </c>
      <c r="AH112" s="10" t="e">
        <f t="array" ref="AH112">INDEX(Resultado!$1:$319,MATCH($B112,Resultado!$N:$N,0),MATCH(AH$1,Resultado!#REF!,0))</f>
        <v>#REF!</v>
      </c>
      <c r="AI112" s="10" t="e">
        <f t="array" ref="AI112">INDEX(Resultado!$1:$319,MATCH($B112,Resultado!$N:$N,0),MATCH(AI$1,Resultado!#REF!,0))</f>
        <v>#REF!</v>
      </c>
      <c r="AJ112" s="10" t="e">
        <f t="array" ref="AJ112">INDEX(Resultado!$1:$319,MATCH($B112,Resultado!$N:$N,0),MATCH(AJ$1,Resultado!#REF!,0))</f>
        <v>#REF!</v>
      </c>
      <c r="AK112" s="10" t="e">
        <f t="array" ref="AK112">INDEX(Resultado!$1:$319,MATCH($B112,Resultado!$N:$N,0),MATCH(AK$1,Resultado!#REF!,0))</f>
        <v>#REF!</v>
      </c>
      <c r="AL112" s="2">
        <v>0</v>
      </c>
      <c r="AM112" s="2">
        <v>2</v>
      </c>
      <c r="AN112" s="10" t="e">
        <f t="array" ref="AN112">INDEX(Resultado!$1:$319,MATCH($B112,Resultado!$N:$N,0),MATCH(AN$1,Resultado!#REF!,0))</f>
        <v>#REF!</v>
      </c>
      <c r="AO112" s="10" t="e">
        <f t="array" ref="AO112">INDEX(Resultado!$1:$319,MATCH($B112,Resultado!$N:$N,0),MATCH(AO$1,Resultado!#REF!,0))</f>
        <v>#REF!</v>
      </c>
      <c r="AP112" s="10" t="e">
        <f t="array" ref="AP112">INDEX(Resultado!$1:$319,MATCH($B112,Resultado!$N:$N,0),MATCH(AP$1,Resultado!#REF!,0))</f>
        <v>#REF!</v>
      </c>
      <c r="AQ112" s="10" t="e">
        <f t="array" ref="AQ112">INDEX(Resultado!$1:$319,MATCH($B112,Resultado!$N:$N,0),MATCH(AQ$1,Resultado!#REF!,0))</f>
        <v>#REF!</v>
      </c>
      <c r="AR112" s="10" t="e">
        <f t="array" ref="AR112">INDEX(Resultado!$1:$319,MATCH($B112,Resultado!$N:$N,0),MATCH(AR$1,Resultado!#REF!,0))</f>
        <v>#REF!</v>
      </c>
      <c r="AS112" s="2">
        <v>2</v>
      </c>
      <c r="AT112" s="10" t="e">
        <f t="array" ref="AT112">INDEX(Resultado!$1:$319,MATCH($B112,Resultado!$N:$N,0),MATCH(AT$1,Resultado!#REF!,0))</f>
        <v>#REF!</v>
      </c>
      <c r="AU112" s="10" t="e">
        <f t="array" ref="AU112">INDEX(Resultado!$1:$319,MATCH($B112,Resultado!$N:$N,0),MATCH(AU$1,Resultado!#REF!,0))</f>
        <v>#REF!</v>
      </c>
      <c r="AV112" s="10" t="e">
        <f t="array" ref="AV112">INDEX(Resultado!$1:$319,MATCH($B112,Resultado!$N:$N,0),MATCH(AV$1,Resultado!#REF!,0))</f>
        <v>#REF!</v>
      </c>
      <c r="AW112" s="10" t="e">
        <f t="array" ref="AW112">INDEX(Resultado!$1:$319,MATCH($B112,Resultado!$N:$N,0),MATCH(AW$1,Resultado!#REF!,0))</f>
        <v>#REF!</v>
      </c>
      <c r="AX112" s="10" t="e">
        <f t="array" ref="AX112">INDEX(Resultado!$1:$319,MATCH($B112,Resultado!$N:$N,0),MATCH(AX$1,Resultado!#REF!,0))</f>
        <v>#REF!</v>
      </c>
      <c r="AY112" s="10" t="e">
        <f t="array" ref="AY112">INDEX(Resultado!$1:$319,MATCH($B112,Resultado!$N:$N,0),MATCH(AY$1,Resultado!#REF!,0))</f>
        <v>#REF!</v>
      </c>
      <c r="AZ112" s="10" t="e">
        <f t="array" ref="AZ112">INDEX(Resultado!$1:$319,MATCH($B112,Resultado!$N:$N,0),MATCH(AZ$1,Resultado!#REF!,0))</f>
        <v>#REF!</v>
      </c>
      <c r="BA112" s="10" t="e">
        <f t="array" ref="BA112">INDEX(Resultado!$1:$319,MATCH($B112,Resultado!$N:$N,0),MATCH(BA$1,Resultado!#REF!,0))</f>
        <v>#REF!</v>
      </c>
      <c r="BB112" s="10" t="e">
        <f t="array" ref="BB112">INDEX(Resultado!$1:$319,MATCH($B112,Resultado!$N:$N,0),MATCH(BB$1,Resultado!#REF!,0))</f>
        <v>#REF!</v>
      </c>
      <c r="BC112" s="10" t="e">
        <f t="array" ref="BC112">INDEX(Resultado!$1:$319,MATCH($B112,Resultado!$N:$N,0),MATCH(BC$1,Resultado!#REF!,0))</f>
        <v>#REF!</v>
      </c>
      <c r="BD112" s="10" t="e">
        <f t="array" ref="BD112">INDEX(Resultado!$1:$319,MATCH($B112,Resultado!$N:$N,0),MATCH(BD$1,Resultado!#REF!,0))</f>
        <v>#REF!</v>
      </c>
      <c r="BE112" s="10" t="e">
        <f t="array" ref="BE112">INDEX(Resultado!$1:$319,MATCH($B112,Resultado!$N:$N,0),MATCH(BE$1,Resultado!#REF!,0))</f>
        <v>#REF!</v>
      </c>
      <c r="BF112" s="10" t="e">
        <f t="array" ref="BF112">INDEX(Resultado!$1:$319,MATCH($B112,Resultado!$N:$N,0),MATCH(BF$1,Resultado!#REF!,0))</f>
        <v>#REF!</v>
      </c>
      <c r="BG112" s="10" t="e">
        <f t="array" ref="BG112">INDEX(Resultado!$1:$319,MATCH($B112,Resultado!$N:$N,0),MATCH(BG$1,Resultado!#REF!,0))</f>
        <v>#REF!</v>
      </c>
      <c r="BH112" s="10" t="e">
        <f t="array" ref="BH112">INDEX(Resultado!$1:$319,MATCH($B112,Resultado!$N:$N,0),MATCH(BH$1,Resultado!#REF!,0))</f>
        <v>#REF!</v>
      </c>
      <c r="BI112" s="10" t="e">
        <f t="array" ref="BI112">INDEX(Resultado!$1:$319,MATCH($B112,Resultado!$N:$N,0),MATCH(BI$1,Resultado!#REF!,0))</f>
        <v>#REF!</v>
      </c>
    </row>
    <row r="113" spans="1:61" ht="13" x14ac:dyDescent="0.15">
      <c r="A113" s="2">
        <v>51772194883</v>
      </c>
      <c r="B113" s="2" t="s">
        <v>1039</v>
      </c>
      <c r="C113" s="2" t="s">
        <v>1038</v>
      </c>
      <c r="D113" s="10" t="e">
        <f t="array" ref="D113">INDEX(Resultado!$1:$319,MATCH($B113,Resultado!$N:$N,0),MATCH(D$1,Resultado!#REF!,0))</f>
        <v>#REF!</v>
      </c>
      <c r="E113" s="2" t="s">
        <v>1837</v>
      </c>
      <c r="F113" s="10" t="e">
        <f t="array" ref="F113">INDEX(Resultado!$1:$319,MATCH($B113,Resultado!$N:$N,0),MATCH(F$1,Resultado!#REF!,0))</f>
        <v>#REF!</v>
      </c>
      <c r="G113" s="10" t="e">
        <f t="array" ref="G113">INDEX(Resultado!$1:$319,MATCH($B113,Resultado!$N:$N,0),MATCH(G$1,Resultado!#REF!,0))</f>
        <v>#REF!</v>
      </c>
      <c r="H113" s="10" t="e">
        <f t="array" ref="H113">INDEX(Resultado!$1:$319,MATCH($B113,Resultado!$N:$N,0),MATCH(H$1,Resultado!#REF!,0))</f>
        <v>#REF!</v>
      </c>
      <c r="I113" s="10" t="e">
        <f t="array" ref="I113">INDEX(Resultado!$1:$319,MATCH($B113,Resultado!$N:$N,0),MATCH(I$1,Resultado!#REF!,0))</f>
        <v>#REF!</v>
      </c>
      <c r="J113" s="10" t="e">
        <f t="array" ref="J113">INDEX(Resultado!$1:$319,MATCH($B113,Resultado!$N:$N,0),MATCH(J$1,Resultado!#REF!,0))</f>
        <v>#REF!</v>
      </c>
      <c r="K113" s="10" t="e">
        <f t="array" ref="K113">INDEX(Resultado!$1:$319,MATCH($B113,Resultado!$N:$N,0),MATCH(K$1,Resultado!#REF!,0))</f>
        <v>#REF!</v>
      </c>
      <c r="L113" s="10" t="e">
        <f t="array" ref="L113">INDEX(Resultado!$1:$319,MATCH($B113,Resultado!$N:$N,0),MATCH(L$1,Resultado!#REF!,0))</f>
        <v>#REF!</v>
      </c>
      <c r="M113" s="10" t="e">
        <f t="array" ref="M113">INDEX(Resultado!$1:$319,MATCH($B113,Resultado!$N:$N,0),MATCH(M$1,Resultado!#REF!,0))</f>
        <v>#REF!</v>
      </c>
      <c r="N113" s="10" t="e">
        <f t="array" ref="N113">INDEX(Resultado!$1:$319,MATCH($B113,Resultado!$N:$N,0),MATCH(N$1,Resultado!#REF!,0))</f>
        <v>#REF!</v>
      </c>
      <c r="O113" s="10" t="e">
        <f t="array" ref="O113">INDEX(Resultado!$1:$319,MATCH($B113,Resultado!$N:$N,0),MATCH(O$1,Resultado!#REF!,0))</f>
        <v>#REF!</v>
      </c>
      <c r="P113" s="10" t="e">
        <f t="array" ref="P113">INDEX(Resultado!$1:$319,MATCH($B113,Resultado!$N:$N,0),MATCH(P$1,Resultado!#REF!,0))</f>
        <v>#REF!</v>
      </c>
      <c r="Q113" s="10" t="e">
        <f t="array" ref="Q113">INDEX(Resultado!$1:$319,MATCH($B113,Resultado!$N:$N,0),MATCH(Q$1,Resultado!#REF!,0))</f>
        <v>#REF!</v>
      </c>
      <c r="R113" s="10" t="e">
        <f t="array" ref="R113">INDEX(Resultado!$1:$319,MATCH($B113,Resultado!$N:$N,0),MATCH(R$1,Resultado!#REF!,0))</f>
        <v>#REF!</v>
      </c>
      <c r="S113" s="10" t="e">
        <f t="array" ref="S113">INDEX(Resultado!$1:$319,MATCH($B113,Resultado!$N:$N,0),MATCH(S$1,Resultado!#REF!,0))</f>
        <v>#REF!</v>
      </c>
      <c r="T113" s="10" t="e">
        <f t="array" ref="T113">INDEX(Resultado!$1:$319,MATCH($B113,Resultado!$N:$N,0),MATCH(T$1,Resultado!#REF!,0))</f>
        <v>#REF!</v>
      </c>
      <c r="U113" s="10" t="e">
        <f t="array" ref="U113">INDEX(Resultado!$1:$319,MATCH($B113,Resultado!$N:$N,0),MATCH(U$1,Resultado!#REF!,0))</f>
        <v>#REF!</v>
      </c>
      <c r="V113" s="10" t="e">
        <f t="array" ref="V113">INDEX(Resultado!$1:$319,MATCH($B113,Resultado!$N:$N,0),MATCH(V$1,Resultado!#REF!,0))</f>
        <v>#REF!</v>
      </c>
      <c r="W113" s="10" t="e">
        <f t="array" ref="W113">INDEX(Resultado!$1:$319,MATCH($B113,Resultado!$N:$N,0),MATCH(W$1,Resultado!#REF!,0))</f>
        <v>#REF!</v>
      </c>
      <c r="X113" s="10" t="e">
        <f t="array" ref="X113">INDEX(Resultado!$1:$319,MATCH($B113,Resultado!$N:$N,0),MATCH(X$1,Resultado!#REF!,0))</f>
        <v>#REF!</v>
      </c>
      <c r="Y113" s="10" t="e">
        <f t="array" ref="Y113">INDEX(Resultado!$1:$319,MATCH($B113,Resultado!$N:$N,0),MATCH(Y$1,Resultado!#REF!,0))</f>
        <v>#REF!</v>
      </c>
      <c r="Z113" s="10" t="e">
        <f t="array" ref="Z113">INDEX(Resultado!$1:$319,MATCH($B113,Resultado!$N:$N,0),MATCH(Z$1,Resultado!#REF!,0))</f>
        <v>#REF!</v>
      </c>
      <c r="AA113" s="10" t="e">
        <f t="array" ref="AA113">INDEX(Resultado!$1:$319,MATCH($B113,Resultado!$N:$N,0),MATCH(AA$1,Resultado!#REF!,0))</f>
        <v>#REF!</v>
      </c>
      <c r="AB113" s="2">
        <v>0</v>
      </c>
      <c r="AC113" s="2">
        <v>2</v>
      </c>
      <c r="AD113" s="10" t="e">
        <f t="array" ref="AD113">INDEX(Resultado!$1:$319,MATCH($B113,Resultado!$N:$N,0),MATCH(AD$1,Resultado!#REF!,0))</f>
        <v>#REF!</v>
      </c>
      <c r="AE113" s="10" t="e">
        <f t="array" ref="AE113">INDEX(Resultado!$1:$319,MATCH($B113,Resultado!$N:$N,0),MATCH(AE$1,Resultado!#REF!,0))</f>
        <v>#REF!</v>
      </c>
      <c r="AF113" s="10" t="e">
        <f t="array" ref="AF113">INDEX(Resultado!$1:$319,MATCH($B113,Resultado!$N:$N,0),MATCH(AF$1,Resultado!#REF!,0))</f>
        <v>#REF!</v>
      </c>
      <c r="AG113" s="10" t="e">
        <f t="array" ref="AG113">INDEX(Resultado!$1:$319,MATCH($B113,Resultado!$N:$N,0),MATCH(AG$1,Resultado!#REF!,0))</f>
        <v>#REF!</v>
      </c>
      <c r="AH113" s="10" t="e">
        <f t="array" ref="AH113">INDEX(Resultado!$1:$319,MATCH($B113,Resultado!$N:$N,0),MATCH(AH$1,Resultado!#REF!,0))</f>
        <v>#REF!</v>
      </c>
      <c r="AI113" s="10" t="e">
        <f t="array" ref="AI113">INDEX(Resultado!$1:$319,MATCH($B113,Resultado!$N:$N,0),MATCH(AI$1,Resultado!#REF!,0))</f>
        <v>#REF!</v>
      </c>
      <c r="AJ113" s="10" t="e">
        <f t="array" ref="AJ113">INDEX(Resultado!$1:$319,MATCH($B113,Resultado!$N:$N,0),MATCH(AJ$1,Resultado!#REF!,0))</f>
        <v>#REF!</v>
      </c>
      <c r="AK113" s="10" t="e">
        <f t="array" ref="AK113">INDEX(Resultado!$1:$319,MATCH($B113,Resultado!$N:$N,0),MATCH(AK$1,Resultado!#REF!,0))</f>
        <v>#REF!</v>
      </c>
      <c r="AL113" s="2">
        <v>0</v>
      </c>
      <c r="AM113" s="2">
        <v>2</v>
      </c>
      <c r="AN113" s="10" t="e">
        <f t="array" ref="AN113">INDEX(Resultado!$1:$319,MATCH($B113,Resultado!$N:$N,0),MATCH(AN$1,Resultado!#REF!,0))</f>
        <v>#REF!</v>
      </c>
      <c r="AO113" s="10" t="e">
        <f t="array" ref="AO113">INDEX(Resultado!$1:$319,MATCH($B113,Resultado!$N:$N,0),MATCH(AO$1,Resultado!#REF!,0))</f>
        <v>#REF!</v>
      </c>
      <c r="AP113" s="10" t="e">
        <f t="array" ref="AP113">INDEX(Resultado!$1:$319,MATCH($B113,Resultado!$N:$N,0),MATCH(AP$1,Resultado!#REF!,0))</f>
        <v>#REF!</v>
      </c>
      <c r="AQ113" s="10" t="e">
        <f t="array" ref="AQ113">INDEX(Resultado!$1:$319,MATCH($B113,Resultado!$N:$N,0),MATCH(AQ$1,Resultado!#REF!,0))</f>
        <v>#REF!</v>
      </c>
      <c r="AR113" s="10" t="e">
        <f t="array" ref="AR113">INDEX(Resultado!$1:$319,MATCH($B113,Resultado!$N:$N,0),MATCH(AR$1,Resultado!#REF!,0))</f>
        <v>#REF!</v>
      </c>
      <c r="AS113" s="2">
        <v>2</v>
      </c>
      <c r="AT113" s="10" t="e">
        <f t="array" ref="AT113">INDEX(Resultado!$1:$319,MATCH($B113,Resultado!$N:$N,0),MATCH(AT$1,Resultado!#REF!,0))</f>
        <v>#REF!</v>
      </c>
      <c r="AU113" s="10" t="e">
        <f t="array" ref="AU113">INDEX(Resultado!$1:$319,MATCH($B113,Resultado!$N:$N,0),MATCH(AU$1,Resultado!#REF!,0))</f>
        <v>#REF!</v>
      </c>
      <c r="AV113" s="10" t="e">
        <f t="array" ref="AV113">INDEX(Resultado!$1:$319,MATCH($B113,Resultado!$N:$N,0),MATCH(AV$1,Resultado!#REF!,0))</f>
        <v>#REF!</v>
      </c>
      <c r="AW113" s="10" t="e">
        <f t="array" ref="AW113">INDEX(Resultado!$1:$319,MATCH($B113,Resultado!$N:$N,0),MATCH(AW$1,Resultado!#REF!,0))</f>
        <v>#REF!</v>
      </c>
      <c r="AX113" s="10" t="e">
        <f t="array" ref="AX113">INDEX(Resultado!$1:$319,MATCH($B113,Resultado!$N:$N,0),MATCH(AX$1,Resultado!#REF!,0))</f>
        <v>#REF!</v>
      </c>
      <c r="AY113" s="10" t="e">
        <f t="array" ref="AY113">INDEX(Resultado!$1:$319,MATCH($B113,Resultado!$N:$N,0),MATCH(AY$1,Resultado!#REF!,0))</f>
        <v>#REF!</v>
      </c>
      <c r="AZ113" s="10" t="e">
        <f t="array" ref="AZ113">INDEX(Resultado!$1:$319,MATCH($B113,Resultado!$N:$N,0),MATCH(AZ$1,Resultado!#REF!,0))</f>
        <v>#REF!</v>
      </c>
      <c r="BA113" s="10" t="e">
        <f t="array" ref="BA113">INDEX(Resultado!$1:$319,MATCH($B113,Resultado!$N:$N,0),MATCH(BA$1,Resultado!#REF!,0))</f>
        <v>#REF!</v>
      </c>
      <c r="BB113" s="10" t="e">
        <f t="array" ref="BB113">INDEX(Resultado!$1:$319,MATCH($B113,Resultado!$N:$N,0),MATCH(BB$1,Resultado!#REF!,0))</f>
        <v>#REF!</v>
      </c>
      <c r="BC113" s="10" t="e">
        <f t="array" ref="BC113">INDEX(Resultado!$1:$319,MATCH($B113,Resultado!$N:$N,0),MATCH(BC$1,Resultado!#REF!,0))</f>
        <v>#REF!</v>
      </c>
      <c r="BD113" s="10" t="e">
        <f t="array" ref="BD113">INDEX(Resultado!$1:$319,MATCH($B113,Resultado!$N:$N,0),MATCH(BD$1,Resultado!#REF!,0))</f>
        <v>#REF!</v>
      </c>
      <c r="BE113" s="10" t="e">
        <f t="array" ref="BE113">INDEX(Resultado!$1:$319,MATCH($B113,Resultado!$N:$N,0),MATCH(BE$1,Resultado!#REF!,0))</f>
        <v>#REF!</v>
      </c>
      <c r="BF113" s="10" t="e">
        <f t="array" ref="BF113">INDEX(Resultado!$1:$319,MATCH($B113,Resultado!$N:$N,0),MATCH(BF$1,Resultado!#REF!,0))</f>
        <v>#REF!</v>
      </c>
      <c r="BG113" s="10" t="e">
        <f t="array" ref="BG113">INDEX(Resultado!$1:$319,MATCH($B113,Resultado!$N:$N,0),MATCH(BG$1,Resultado!#REF!,0))</f>
        <v>#REF!</v>
      </c>
      <c r="BH113" s="10" t="e">
        <f t="array" ref="BH113">INDEX(Resultado!$1:$319,MATCH($B113,Resultado!$N:$N,0),MATCH(BH$1,Resultado!#REF!,0))</f>
        <v>#REF!</v>
      </c>
      <c r="BI113" s="10" t="e">
        <f t="array" ref="BI113">INDEX(Resultado!$1:$319,MATCH($B113,Resultado!$N:$N,0),MATCH(BI$1,Resultado!#REF!,0))</f>
        <v>#REF!</v>
      </c>
    </row>
    <row r="114" spans="1:61" ht="13" x14ac:dyDescent="0.15">
      <c r="A114" s="2">
        <v>15447713471</v>
      </c>
      <c r="B114" s="2" t="s">
        <v>1046</v>
      </c>
      <c r="C114" s="2" t="s">
        <v>1045</v>
      </c>
      <c r="D114" s="10" t="e">
        <f t="array" ref="D114">INDEX(Resultado!$1:$319,MATCH($B114,Resultado!$N:$N,0),MATCH(D$1,Resultado!#REF!,0))</f>
        <v>#REF!</v>
      </c>
      <c r="E114" s="2" t="s">
        <v>1837</v>
      </c>
      <c r="F114" s="10" t="e">
        <f t="array" ref="F114">INDEX(Resultado!$1:$319,MATCH($B114,Resultado!$N:$N,0),MATCH(F$1,Resultado!#REF!,0))</f>
        <v>#REF!</v>
      </c>
      <c r="G114" s="10" t="e">
        <f t="array" ref="G114">INDEX(Resultado!$1:$319,MATCH($B114,Resultado!$N:$N,0),MATCH(G$1,Resultado!#REF!,0))</f>
        <v>#REF!</v>
      </c>
      <c r="H114" s="10" t="e">
        <f t="array" ref="H114">INDEX(Resultado!$1:$319,MATCH($B114,Resultado!$N:$N,0),MATCH(H$1,Resultado!#REF!,0))</f>
        <v>#REF!</v>
      </c>
      <c r="I114" s="10" t="e">
        <f t="array" ref="I114">INDEX(Resultado!$1:$319,MATCH($B114,Resultado!$N:$N,0),MATCH(I$1,Resultado!#REF!,0))</f>
        <v>#REF!</v>
      </c>
      <c r="J114" s="10" t="e">
        <f t="array" ref="J114">INDEX(Resultado!$1:$319,MATCH($B114,Resultado!$N:$N,0),MATCH(J$1,Resultado!#REF!,0))</f>
        <v>#REF!</v>
      </c>
      <c r="K114" s="10" t="e">
        <f t="array" ref="K114">INDEX(Resultado!$1:$319,MATCH($B114,Resultado!$N:$N,0),MATCH(K$1,Resultado!#REF!,0))</f>
        <v>#REF!</v>
      </c>
      <c r="L114" s="10" t="e">
        <f t="array" ref="L114">INDEX(Resultado!$1:$319,MATCH($B114,Resultado!$N:$N,0),MATCH(L$1,Resultado!#REF!,0))</f>
        <v>#REF!</v>
      </c>
      <c r="M114" s="10" t="e">
        <f t="array" ref="M114">INDEX(Resultado!$1:$319,MATCH($B114,Resultado!$N:$N,0),MATCH(M$1,Resultado!#REF!,0))</f>
        <v>#REF!</v>
      </c>
      <c r="N114" s="10" t="e">
        <f t="array" ref="N114">INDEX(Resultado!$1:$319,MATCH($B114,Resultado!$N:$N,0),MATCH(N$1,Resultado!#REF!,0))</f>
        <v>#REF!</v>
      </c>
      <c r="O114" s="10" t="e">
        <f t="array" ref="O114">INDEX(Resultado!$1:$319,MATCH($B114,Resultado!$N:$N,0),MATCH(O$1,Resultado!#REF!,0))</f>
        <v>#REF!</v>
      </c>
      <c r="P114" s="10" t="e">
        <f t="array" ref="P114">INDEX(Resultado!$1:$319,MATCH($B114,Resultado!$N:$N,0),MATCH(P$1,Resultado!#REF!,0))</f>
        <v>#REF!</v>
      </c>
      <c r="Q114" s="10" t="e">
        <f t="array" ref="Q114">INDEX(Resultado!$1:$319,MATCH($B114,Resultado!$N:$N,0),MATCH(Q$1,Resultado!#REF!,0))</f>
        <v>#REF!</v>
      </c>
      <c r="R114" s="10" t="e">
        <f t="array" ref="R114">INDEX(Resultado!$1:$319,MATCH($B114,Resultado!$N:$N,0),MATCH(R$1,Resultado!#REF!,0))</f>
        <v>#REF!</v>
      </c>
      <c r="S114" s="10" t="e">
        <f t="array" ref="S114">INDEX(Resultado!$1:$319,MATCH($B114,Resultado!$N:$N,0),MATCH(S$1,Resultado!#REF!,0))</f>
        <v>#REF!</v>
      </c>
      <c r="T114" s="10" t="e">
        <f t="array" ref="T114">INDEX(Resultado!$1:$319,MATCH($B114,Resultado!$N:$N,0),MATCH(T$1,Resultado!#REF!,0))</f>
        <v>#REF!</v>
      </c>
      <c r="U114" s="10" t="e">
        <f t="array" ref="U114">INDEX(Resultado!$1:$319,MATCH($B114,Resultado!$N:$N,0),MATCH(U$1,Resultado!#REF!,0))</f>
        <v>#REF!</v>
      </c>
      <c r="V114" s="10" t="e">
        <f t="array" ref="V114">INDEX(Resultado!$1:$319,MATCH($B114,Resultado!$N:$N,0),MATCH(V$1,Resultado!#REF!,0))</f>
        <v>#REF!</v>
      </c>
      <c r="W114" s="10" t="e">
        <f t="array" ref="W114">INDEX(Resultado!$1:$319,MATCH($B114,Resultado!$N:$N,0),MATCH(W$1,Resultado!#REF!,0))</f>
        <v>#REF!</v>
      </c>
      <c r="X114" s="10" t="e">
        <f t="array" ref="X114">INDEX(Resultado!$1:$319,MATCH($B114,Resultado!$N:$N,0),MATCH(X$1,Resultado!#REF!,0))</f>
        <v>#REF!</v>
      </c>
      <c r="Y114" s="10" t="e">
        <f t="array" ref="Y114">INDEX(Resultado!$1:$319,MATCH($B114,Resultado!$N:$N,0),MATCH(Y$1,Resultado!#REF!,0))</f>
        <v>#REF!</v>
      </c>
      <c r="Z114" s="10" t="e">
        <f t="array" ref="Z114">INDEX(Resultado!$1:$319,MATCH($B114,Resultado!$N:$N,0),MATCH(Z$1,Resultado!#REF!,0))</f>
        <v>#REF!</v>
      </c>
      <c r="AA114" s="10" t="e">
        <f t="array" ref="AA114">INDEX(Resultado!$1:$319,MATCH($B114,Resultado!$N:$N,0),MATCH(AA$1,Resultado!#REF!,0))</f>
        <v>#REF!</v>
      </c>
      <c r="AB114" s="2">
        <v>0</v>
      </c>
      <c r="AC114" s="2">
        <v>2</v>
      </c>
      <c r="AD114" s="10" t="e">
        <f t="array" ref="AD114">INDEX(Resultado!$1:$319,MATCH($B114,Resultado!$N:$N,0),MATCH(AD$1,Resultado!#REF!,0))</f>
        <v>#REF!</v>
      </c>
      <c r="AE114" s="10" t="e">
        <f t="array" ref="AE114">INDEX(Resultado!$1:$319,MATCH($B114,Resultado!$N:$N,0),MATCH(AE$1,Resultado!#REF!,0))</f>
        <v>#REF!</v>
      </c>
      <c r="AF114" s="10" t="e">
        <f t="array" ref="AF114">INDEX(Resultado!$1:$319,MATCH($B114,Resultado!$N:$N,0),MATCH(AF$1,Resultado!#REF!,0))</f>
        <v>#REF!</v>
      </c>
      <c r="AG114" s="10" t="e">
        <f t="array" ref="AG114">INDEX(Resultado!$1:$319,MATCH($B114,Resultado!$N:$N,0),MATCH(AG$1,Resultado!#REF!,0))</f>
        <v>#REF!</v>
      </c>
      <c r="AH114" s="10" t="e">
        <f t="array" ref="AH114">INDEX(Resultado!$1:$319,MATCH($B114,Resultado!$N:$N,0),MATCH(AH$1,Resultado!#REF!,0))</f>
        <v>#REF!</v>
      </c>
      <c r="AI114" s="10" t="e">
        <f t="array" ref="AI114">INDEX(Resultado!$1:$319,MATCH($B114,Resultado!$N:$N,0),MATCH(AI$1,Resultado!#REF!,0))</f>
        <v>#REF!</v>
      </c>
      <c r="AJ114" s="10" t="e">
        <f t="array" ref="AJ114">INDEX(Resultado!$1:$319,MATCH($B114,Resultado!$N:$N,0),MATCH(AJ$1,Resultado!#REF!,0))</f>
        <v>#REF!</v>
      </c>
      <c r="AK114" s="10" t="e">
        <f t="array" ref="AK114">INDEX(Resultado!$1:$319,MATCH($B114,Resultado!$N:$N,0),MATCH(AK$1,Resultado!#REF!,0))</f>
        <v>#REF!</v>
      </c>
      <c r="AL114" s="2">
        <v>0</v>
      </c>
      <c r="AM114" s="2">
        <v>2</v>
      </c>
      <c r="AN114" s="10" t="e">
        <f t="array" ref="AN114">INDEX(Resultado!$1:$319,MATCH($B114,Resultado!$N:$N,0),MATCH(AN$1,Resultado!#REF!,0))</f>
        <v>#REF!</v>
      </c>
      <c r="AO114" s="10" t="e">
        <f t="array" ref="AO114">INDEX(Resultado!$1:$319,MATCH($B114,Resultado!$N:$N,0),MATCH(AO$1,Resultado!#REF!,0))</f>
        <v>#REF!</v>
      </c>
      <c r="AP114" s="10" t="e">
        <f t="array" ref="AP114">INDEX(Resultado!$1:$319,MATCH($B114,Resultado!$N:$N,0),MATCH(AP$1,Resultado!#REF!,0))</f>
        <v>#REF!</v>
      </c>
      <c r="AQ114" s="10" t="e">
        <f t="array" ref="AQ114">INDEX(Resultado!$1:$319,MATCH($B114,Resultado!$N:$N,0),MATCH(AQ$1,Resultado!#REF!,0))</f>
        <v>#REF!</v>
      </c>
      <c r="AR114" s="10" t="e">
        <f t="array" ref="AR114">INDEX(Resultado!$1:$319,MATCH($B114,Resultado!$N:$N,0),MATCH(AR$1,Resultado!#REF!,0))</f>
        <v>#REF!</v>
      </c>
      <c r="AS114" s="2">
        <v>2</v>
      </c>
      <c r="AT114" s="10" t="e">
        <f t="array" ref="AT114">INDEX(Resultado!$1:$319,MATCH($B114,Resultado!$N:$N,0),MATCH(AT$1,Resultado!#REF!,0))</f>
        <v>#REF!</v>
      </c>
      <c r="AU114" s="10" t="e">
        <f t="array" ref="AU114">INDEX(Resultado!$1:$319,MATCH($B114,Resultado!$N:$N,0),MATCH(AU$1,Resultado!#REF!,0))</f>
        <v>#REF!</v>
      </c>
      <c r="AV114" s="10" t="e">
        <f t="array" ref="AV114">INDEX(Resultado!$1:$319,MATCH($B114,Resultado!$N:$N,0),MATCH(AV$1,Resultado!#REF!,0))</f>
        <v>#REF!</v>
      </c>
      <c r="AW114" s="10" t="e">
        <f t="array" ref="AW114">INDEX(Resultado!$1:$319,MATCH($B114,Resultado!$N:$N,0),MATCH(AW$1,Resultado!#REF!,0))</f>
        <v>#REF!</v>
      </c>
      <c r="AX114" s="10" t="e">
        <f t="array" ref="AX114">INDEX(Resultado!$1:$319,MATCH($B114,Resultado!$N:$N,0),MATCH(AX$1,Resultado!#REF!,0))</f>
        <v>#REF!</v>
      </c>
      <c r="AY114" s="10" t="e">
        <f t="array" ref="AY114">INDEX(Resultado!$1:$319,MATCH($B114,Resultado!$N:$N,0),MATCH(AY$1,Resultado!#REF!,0))</f>
        <v>#REF!</v>
      </c>
      <c r="AZ114" s="10" t="e">
        <f t="array" ref="AZ114">INDEX(Resultado!$1:$319,MATCH($B114,Resultado!$N:$N,0),MATCH(AZ$1,Resultado!#REF!,0))</f>
        <v>#REF!</v>
      </c>
      <c r="BA114" s="10" t="e">
        <f t="array" ref="BA114">INDEX(Resultado!$1:$319,MATCH($B114,Resultado!$N:$N,0),MATCH(BA$1,Resultado!#REF!,0))</f>
        <v>#REF!</v>
      </c>
      <c r="BB114" s="10" t="e">
        <f t="array" ref="BB114">INDEX(Resultado!$1:$319,MATCH($B114,Resultado!$N:$N,0),MATCH(BB$1,Resultado!#REF!,0))</f>
        <v>#REF!</v>
      </c>
      <c r="BC114" s="10" t="e">
        <f t="array" ref="BC114">INDEX(Resultado!$1:$319,MATCH($B114,Resultado!$N:$N,0),MATCH(BC$1,Resultado!#REF!,0))</f>
        <v>#REF!</v>
      </c>
      <c r="BD114" s="10" t="e">
        <f t="array" ref="BD114">INDEX(Resultado!$1:$319,MATCH($B114,Resultado!$N:$N,0),MATCH(BD$1,Resultado!#REF!,0))</f>
        <v>#REF!</v>
      </c>
      <c r="BE114" s="10" t="e">
        <f t="array" ref="BE114">INDEX(Resultado!$1:$319,MATCH($B114,Resultado!$N:$N,0),MATCH(BE$1,Resultado!#REF!,0))</f>
        <v>#REF!</v>
      </c>
      <c r="BF114" s="10" t="e">
        <f t="array" ref="BF114">INDEX(Resultado!$1:$319,MATCH($B114,Resultado!$N:$N,0),MATCH(BF$1,Resultado!#REF!,0))</f>
        <v>#REF!</v>
      </c>
      <c r="BG114" s="10" t="e">
        <f t="array" ref="BG114">INDEX(Resultado!$1:$319,MATCH($B114,Resultado!$N:$N,0),MATCH(BG$1,Resultado!#REF!,0))</f>
        <v>#REF!</v>
      </c>
      <c r="BH114" s="10" t="e">
        <f t="array" ref="BH114">INDEX(Resultado!$1:$319,MATCH($B114,Resultado!$N:$N,0),MATCH(BH$1,Resultado!#REF!,0))</f>
        <v>#REF!</v>
      </c>
      <c r="BI114" s="10" t="e">
        <f t="array" ref="BI114">INDEX(Resultado!$1:$319,MATCH($B114,Resultado!$N:$N,0),MATCH(BI$1,Resultado!#REF!,0))</f>
        <v>#REF!</v>
      </c>
    </row>
    <row r="115" spans="1:61" ht="13" x14ac:dyDescent="0.15">
      <c r="A115" s="2">
        <v>52577730829</v>
      </c>
      <c r="B115" s="2" t="s">
        <v>1053</v>
      </c>
      <c r="C115" s="2" t="s">
        <v>1052</v>
      </c>
      <c r="D115" s="10" t="e">
        <f t="array" ref="D115">INDEX(Resultado!$1:$319,MATCH($B115,Resultado!$N:$N,0),MATCH(D$1,Resultado!#REF!,0))</f>
        <v>#REF!</v>
      </c>
      <c r="E115" s="2" t="s">
        <v>1837</v>
      </c>
      <c r="F115" s="10" t="e">
        <f t="array" ref="F115">INDEX(Resultado!$1:$319,MATCH($B115,Resultado!$N:$N,0),MATCH(F$1,Resultado!#REF!,0))</f>
        <v>#REF!</v>
      </c>
      <c r="G115" s="10" t="e">
        <f t="array" ref="G115">INDEX(Resultado!$1:$319,MATCH($B115,Resultado!$N:$N,0),MATCH(G$1,Resultado!#REF!,0))</f>
        <v>#REF!</v>
      </c>
      <c r="H115" s="10" t="e">
        <f t="array" ref="H115">INDEX(Resultado!$1:$319,MATCH($B115,Resultado!$N:$N,0),MATCH(H$1,Resultado!#REF!,0))</f>
        <v>#REF!</v>
      </c>
      <c r="I115" s="10" t="e">
        <f t="array" ref="I115">INDEX(Resultado!$1:$319,MATCH($B115,Resultado!$N:$N,0),MATCH(I$1,Resultado!#REF!,0))</f>
        <v>#REF!</v>
      </c>
      <c r="J115" s="10" t="e">
        <f t="array" ref="J115">INDEX(Resultado!$1:$319,MATCH($B115,Resultado!$N:$N,0),MATCH(J$1,Resultado!#REF!,0))</f>
        <v>#REF!</v>
      </c>
      <c r="K115" s="10" t="e">
        <f t="array" ref="K115">INDEX(Resultado!$1:$319,MATCH($B115,Resultado!$N:$N,0),MATCH(K$1,Resultado!#REF!,0))</f>
        <v>#REF!</v>
      </c>
      <c r="L115" s="10" t="e">
        <f t="array" ref="L115">INDEX(Resultado!$1:$319,MATCH($B115,Resultado!$N:$N,0),MATCH(L$1,Resultado!#REF!,0))</f>
        <v>#REF!</v>
      </c>
      <c r="M115" s="10" t="e">
        <f t="array" ref="M115">INDEX(Resultado!$1:$319,MATCH($B115,Resultado!$N:$N,0),MATCH(M$1,Resultado!#REF!,0))</f>
        <v>#REF!</v>
      </c>
      <c r="N115" s="10" t="e">
        <f t="array" ref="N115">INDEX(Resultado!$1:$319,MATCH($B115,Resultado!$N:$N,0),MATCH(N$1,Resultado!#REF!,0))</f>
        <v>#REF!</v>
      </c>
      <c r="O115" s="10" t="e">
        <f t="array" ref="O115">INDEX(Resultado!$1:$319,MATCH($B115,Resultado!$N:$N,0),MATCH(O$1,Resultado!#REF!,0))</f>
        <v>#REF!</v>
      </c>
      <c r="P115" s="10" t="e">
        <f t="array" ref="P115">INDEX(Resultado!$1:$319,MATCH($B115,Resultado!$N:$N,0),MATCH(P$1,Resultado!#REF!,0))</f>
        <v>#REF!</v>
      </c>
      <c r="Q115" s="10" t="e">
        <f t="array" ref="Q115">INDEX(Resultado!$1:$319,MATCH($B115,Resultado!$N:$N,0),MATCH(Q$1,Resultado!#REF!,0))</f>
        <v>#REF!</v>
      </c>
      <c r="R115" s="10" t="e">
        <f t="array" ref="R115">INDEX(Resultado!$1:$319,MATCH($B115,Resultado!$N:$N,0),MATCH(R$1,Resultado!#REF!,0))</f>
        <v>#REF!</v>
      </c>
      <c r="S115" s="10" t="e">
        <f t="array" ref="S115">INDEX(Resultado!$1:$319,MATCH($B115,Resultado!$N:$N,0),MATCH(S$1,Resultado!#REF!,0))</f>
        <v>#REF!</v>
      </c>
      <c r="T115" s="10" t="e">
        <f t="array" ref="T115">INDEX(Resultado!$1:$319,MATCH($B115,Resultado!$N:$N,0),MATCH(T$1,Resultado!#REF!,0))</f>
        <v>#REF!</v>
      </c>
      <c r="U115" s="10" t="e">
        <f t="array" ref="U115">INDEX(Resultado!$1:$319,MATCH($B115,Resultado!$N:$N,0),MATCH(U$1,Resultado!#REF!,0))</f>
        <v>#REF!</v>
      </c>
      <c r="V115" s="10" t="e">
        <f t="array" ref="V115">INDEX(Resultado!$1:$319,MATCH($B115,Resultado!$N:$N,0),MATCH(V$1,Resultado!#REF!,0))</f>
        <v>#REF!</v>
      </c>
      <c r="W115" s="10" t="e">
        <f t="array" ref="W115">INDEX(Resultado!$1:$319,MATCH($B115,Resultado!$N:$N,0),MATCH(W$1,Resultado!#REF!,0))</f>
        <v>#REF!</v>
      </c>
      <c r="X115" s="10" t="e">
        <f t="array" ref="X115">INDEX(Resultado!$1:$319,MATCH($B115,Resultado!$N:$N,0),MATCH(X$1,Resultado!#REF!,0))</f>
        <v>#REF!</v>
      </c>
      <c r="Y115" s="10" t="e">
        <f t="array" ref="Y115">INDEX(Resultado!$1:$319,MATCH($B115,Resultado!$N:$N,0),MATCH(Y$1,Resultado!#REF!,0))</f>
        <v>#REF!</v>
      </c>
      <c r="Z115" s="10" t="e">
        <f t="array" ref="Z115">INDEX(Resultado!$1:$319,MATCH($B115,Resultado!$N:$N,0),MATCH(Z$1,Resultado!#REF!,0))</f>
        <v>#REF!</v>
      </c>
      <c r="AA115" s="10" t="e">
        <f t="array" ref="AA115">INDEX(Resultado!$1:$319,MATCH($B115,Resultado!$N:$N,0),MATCH(AA$1,Resultado!#REF!,0))</f>
        <v>#REF!</v>
      </c>
      <c r="AB115" s="2">
        <v>0</v>
      </c>
      <c r="AC115" s="2">
        <v>2</v>
      </c>
      <c r="AD115" s="10" t="e">
        <f t="array" ref="AD115">INDEX(Resultado!$1:$319,MATCH($B115,Resultado!$N:$N,0),MATCH(AD$1,Resultado!#REF!,0))</f>
        <v>#REF!</v>
      </c>
      <c r="AE115" s="10" t="e">
        <f t="array" ref="AE115">INDEX(Resultado!$1:$319,MATCH($B115,Resultado!$N:$N,0),MATCH(AE$1,Resultado!#REF!,0))</f>
        <v>#REF!</v>
      </c>
      <c r="AF115" s="10" t="e">
        <f t="array" ref="AF115">INDEX(Resultado!$1:$319,MATCH($B115,Resultado!$N:$N,0),MATCH(AF$1,Resultado!#REF!,0))</f>
        <v>#REF!</v>
      </c>
      <c r="AG115" s="10" t="e">
        <f t="array" ref="AG115">INDEX(Resultado!$1:$319,MATCH($B115,Resultado!$N:$N,0),MATCH(AG$1,Resultado!#REF!,0))</f>
        <v>#REF!</v>
      </c>
      <c r="AH115" s="10" t="e">
        <f t="array" ref="AH115">INDEX(Resultado!$1:$319,MATCH($B115,Resultado!$N:$N,0),MATCH(AH$1,Resultado!#REF!,0))</f>
        <v>#REF!</v>
      </c>
      <c r="AI115" s="10" t="e">
        <f t="array" ref="AI115">INDEX(Resultado!$1:$319,MATCH($B115,Resultado!$N:$N,0),MATCH(AI$1,Resultado!#REF!,0))</f>
        <v>#REF!</v>
      </c>
      <c r="AJ115" s="10" t="e">
        <f t="array" ref="AJ115">INDEX(Resultado!$1:$319,MATCH($B115,Resultado!$N:$N,0),MATCH(AJ$1,Resultado!#REF!,0))</f>
        <v>#REF!</v>
      </c>
      <c r="AK115" s="10" t="e">
        <f t="array" ref="AK115">INDEX(Resultado!$1:$319,MATCH($B115,Resultado!$N:$N,0),MATCH(AK$1,Resultado!#REF!,0))</f>
        <v>#REF!</v>
      </c>
      <c r="AL115" s="2">
        <v>0</v>
      </c>
      <c r="AM115" s="2">
        <v>2</v>
      </c>
      <c r="AN115" s="10" t="e">
        <f t="array" ref="AN115">INDEX(Resultado!$1:$319,MATCH($B115,Resultado!$N:$N,0),MATCH(AN$1,Resultado!#REF!,0))</f>
        <v>#REF!</v>
      </c>
      <c r="AO115" s="10" t="e">
        <f t="array" ref="AO115">INDEX(Resultado!$1:$319,MATCH($B115,Resultado!$N:$N,0),MATCH(AO$1,Resultado!#REF!,0))</f>
        <v>#REF!</v>
      </c>
      <c r="AP115" s="10" t="e">
        <f t="array" ref="AP115">INDEX(Resultado!$1:$319,MATCH($B115,Resultado!$N:$N,0),MATCH(AP$1,Resultado!#REF!,0))</f>
        <v>#REF!</v>
      </c>
      <c r="AQ115" s="10" t="e">
        <f t="array" ref="AQ115">INDEX(Resultado!$1:$319,MATCH($B115,Resultado!$N:$N,0),MATCH(AQ$1,Resultado!#REF!,0))</f>
        <v>#REF!</v>
      </c>
      <c r="AR115" s="10" t="e">
        <f t="array" ref="AR115">INDEX(Resultado!$1:$319,MATCH($B115,Resultado!$N:$N,0),MATCH(AR$1,Resultado!#REF!,0))</f>
        <v>#REF!</v>
      </c>
      <c r="AS115" s="2">
        <v>2</v>
      </c>
      <c r="AT115" s="10" t="e">
        <f t="array" ref="AT115">INDEX(Resultado!$1:$319,MATCH($B115,Resultado!$N:$N,0),MATCH(AT$1,Resultado!#REF!,0))</f>
        <v>#REF!</v>
      </c>
      <c r="AU115" s="10" t="e">
        <f t="array" ref="AU115">INDEX(Resultado!$1:$319,MATCH($B115,Resultado!$N:$N,0),MATCH(AU$1,Resultado!#REF!,0))</f>
        <v>#REF!</v>
      </c>
      <c r="AV115" s="10" t="e">
        <f t="array" ref="AV115">INDEX(Resultado!$1:$319,MATCH($B115,Resultado!$N:$N,0),MATCH(AV$1,Resultado!#REF!,0))</f>
        <v>#REF!</v>
      </c>
      <c r="AW115" s="10" t="e">
        <f t="array" ref="AW115">INDEX(Resultado!$1:$319,MATCH($B115,Resultado!$N:$N,0),MATCH(AW$1,Resultado!#REF!,0))</f>
        <v>#REF!</v>
      </c>
      <c r="AX115" s="10" t="e">
        <f t="array" ref="AX115">INDEX(Resultado!$1:$319,MATCH($B115,Resultado!$N:$N,0),MATCH(AX$1,Resultado!#REF!,0))</f>
        <v>#REF!</v>
      </c>
      <c r="AY115" s="10" t="e">
        <f t="array" ref="AY115">INDEX(Resultado!$1:$319,MATCH($B115,Resultado!$N:$N,0),MATCH(AY$1,Resultado!#REF!,0))</f>
        <v>#REF!</v>
      </c>
      <c r="AZ115" s="10" t="e">
        <f t="array" ref="AZ115">INDEX(Resultado!$1:$319,MATCH($B115,Resultado!$N:$N,0),MATCH(AZ$1,Resultado!#REF!,0))</f>
        <v>#REF!</v>
      </c>
      <c r="BA115" s="10" t="e">
        <f t="array" ref="BA115">INDEX(Resultado!$1:$319,MATCH($B115,Resultado!$N:$N,0),MATCH(BA$1,Resultado!#REF!,0))</f>
        <v>#REF!</v>
      </c>
      <c r="BB115" s="10" t="e">
        <f t="array" ref="BB115">INDEX(Resultado!$1:$319,MATCH($B115,Resultado!$N:$N,0),MATCH(BB$1,Resultado!#REF!,0))</f>
        <v>#REF!</v>
      </c>
      <c r="BC115" s="10" t="e">
        <f t="array" ref="BC115">INDEX(Resultado!$1:$319,MATCH($B115,Resultado!$N:$N,0),MATCH(BC$1,Resultado!#REF!,0))</f>
        <v>#REF!</v>
      </c>
      <c r="BD115" s="10" t="e">
        <f t="array" ref="BD115">INDEX(Resultado!$1:$319,MATCH($B115,Resultado!$N:$N,0),MATCH(BD$1,Resultado!#REF!,0))</f>
        <v>#REF!</v>
      </c>
      <c r="BE115" s="10" t="e">
        <f t="array" ref="BE115">INDEX(Resultado!$1:$319,MATCH($B115,Resultado!$N:$N,0),MATCH(BE$1,Resultado!#REF!,0))</f>
        <v>#REF!</v>
      </c>
      <c r="BF115" s="10" t="e">
        <f t="array" ref="BF115">INDEX(Resultado!$1:$319,MATCH($B115,Resultado!$N:$N,0),MATCH(BF$1,Resultado!#REF!,0))</f>
        <v>#REF!</v>
      </c>
      <c r="BG115" s="10" t="e">
        <f t="array" ref="BG115">INDEX(Resultado!$1:$319,MATCH($B115,Resultado!$N:$N,0),MATCH(BG$1,Resultado!#REF!,0))</f>
        <v>#REF!</v>
      </c>
      <c r="BH115" s="10" t="e">
        <f t="array" ref="BH115">INDEX(Resultado!$1:$319,MATCH($B115,Resultado!$N:$N,0),MATCH(BH$1,Resultado!#REF!,0))</f>
        <v>#REF!</v>
      </c>
      <c r="BI115" s="10" t="e">
        <f t="array" ref="BI115">INDEX(Resultado!$1:$319,MATCH($B115,Resultado!$N:$N,0),MATCH(BI$1,Resultado!#REF!,0))</f>
        <v>#REF!</v>
      </c>
    </row>
    <row r="116" spans="1:61" ht="13" x14ac:dyDescent="0.15">
      <c r="A116" s="2">
        <v>47692830835</v>
      </c>
      <c r="B116" s="2" t="s">
        <v>1060</v>
      </c>
      <c r="C116" s="2" t="s">
        <v>1059</v>
      </c>
      <c r="D116" s="10" t="e">
        <f t="array" ref="D116">INDEX(Resultado!$1:$319,MATCH($B116,Resultado!$N:$N,0),MATCH(D$1,Resultado!#REF!,0))</f>
        <v>#REF!</v>
      </c>
      <c r="E116" s="2" t="s">
        <v>1837</v>
      </c>
      <c r="F116" s="10" t="e">
        <f t="array" ref="F116">INDEX(Resultado!$1:$319,MATCH($B116,Resultado!$N:$N,0),MATCH(F$1,Resultado!#REF!,0))</f>
        <v>#REF!</v>
      </c>
      <c r="G116" s="10" t="e">
        <f t="array" ref="G116">INDEX(Resultado!$1:$319,MATCH($B116,Resultado!$N:$N,0),MATCH(G$1,Resultado!#REF!,0))</f>
        <v>#REF!</v>
      </c>
      <c r="H116" s="10" t="e">
        <f t="array" ref="H116">INDEX(Resultado!$1:$319,MATCH($B116,Resultado!$N:$N,0),MATCH(H$1,Resultado!#REF!,0))</f>
        <v>#REF!</v>
      </c>
      <c r="I116" s="10" t="e">
        <f t="array" ref="I116">INDEX(Resultado!$1:$319,MATCH($B116,Resultado!$N:$N,0),MATCH(I$1,Resultado!#REF!,0))</f>
        <v>#REF!</v>
      </c>
      <c r="J116" s="10" t="e">
        <f t="array" ref="J116">INDEX(Resultado!$1:$319,MATCH($B116,Resultado!$N:$N,0),MATCH(J$1,Resultado!#REF!,0))</f>
        <v>#REF!</v>
      </c>
      <c r="K116" s="10" t="e">
        <f t="array" ref="K116">INDEX(Resultado!$1:$319,MATCH($B116,Resultado!$N:$N,0),MATCH(K$1,Resultado!#REF!,0))</f>
        <v>#REF!</v>
      </c>
      <c r="L116" s="10" t="e">
        <f t="array" ref="L116">INDEX(Resultado!$1:$319,MATCH($B116,Resultado!$N:$N,0),MATCH(L$1,Resultado!#REF!,0))</f>
        <v>#REF!</v>
      </c>
      <c r="M116" s="10" t="e">
        <f t="array" ref="M116">INDEX(Resultado!$1:$319,MATCH($B116,Resultado!$N:$N,0),MATCH(M$1,Resultado!#REF!,0))</f>
        <v>#REF!</v>
      </c>
      <c r="N116" s="10" t="e">
        <f t="array" ref="N116">INDEX(Resultado!$1:$319,MATCH($B116,Resultado!$N:$N,0),MATCH(N$1,Resultado!#REF!,0))</f>
        <v>#REF!</v>
      </c>
      <c r="O116" s="10" t="e">
        <f t="array" ref="O116">INDEX(Resultado!$1:$319,MATCH($B116,Resultado!$N:$N,0),MATCH(O$1,Resultado!#REF!,0))</f>
        <v>#REF!</v>
      </c>
      <c r="P116" s="10" t="e">
        <f t="array" ref="P116">INDEX(Resultado!$1:$319,MATCH($B116,Resultado!$N:$N,0),MATCH(P$1,Resultado!#REF!,0))</f>
        <v>#REF!</v>
      </c>
      <c r="Q116" s="10" t="e">
        <f t="array" ref="Q116">INDEX(Resultado!$1:$319,MATCH($B116,Resultado!$N:$N,0),MATCH(Q$1,Resultado!#REF!,0))</f>
        <v>#REF!</v>
      </c>
      <c r="R116" s="10" t="e">
        <f t="array" ref="R116">INDEX(Resultado!$1:$319,MATCH($B116,Resultado!$N:$N,0),MATCH(R$1,Resultado!#REF!,0))</f>
        <v>#REF!</v>
      </c>
      <c r="S116" s="10" t="e">
        <f t="array" ref="S116">INDEX(Resultado!$1:$319,MATCH($B116,Resultado!$N:$N,0),MATCH(S$1,Resultado!#REF!,0))</f>
        <v>#REF!</v>
      </c>
      <c r="T116" s="10" t="e">
        <f t="array" ref="T116">INDEX(Resultado!$1:$319,MATCH($B116,Resultado!$N:$N,0),MATCH(T$1,Resultado!#REF!,0))</f>
        <v>#REF!</v>
      </c>
      <c r="U116" s="10" t="e">
        <f t="array" ref="U116">INDEX(Resultado!$1:$319,MATCH($B116,Resultado!$N:$N,0),MATCH(U$1,Resultado!#REF!,0))</f>
        <v>#REF!</v>
      </c>
      <c r="V116" s="10" t="e">
        <f t="array" ref="V116">INDEX(Resultado!$1:$319,MATCH($B116,Resultado!$N:$N,0),MATCH(V$1,Resultado!#REF!,0))</f>
        <v>#REF!</v>
      </c>
      <c r="W116" s="10" t="e">
        <f t="array" ref="W116">INDEX(Resultado!$1:$319,MATCH($B116,Resultado!$N:$N,0),MATCH(W$1,Resultado!#REF!,0))</f>
        <v>#REF!</v>
      </c>
      <c r="X116" s="10" t="e">
        <f t="array" ref="X116">INDEX(Resultado!$1:$319,MATCH($B116,Resultado!$N:$N,0),MATCH(X$1,Resultado!#REF!,0))</f>
        <v>#REF!</v>
      </c>
      <c r="Y116" s="10" t="e">
        <f t="array" ref="Y116">INDEX(Resultado!$1:$319,MATCH($B116,Resultado!$N:$N,0),MATCH(Y$1,Resultado!#REF!,0))</f>
        <v>#REF!</v>
      </c>
      <c r="Z116" s="10" t="e">
        <f t="array" ref="Z116">INDEX(Resultado!$1:$319,MATCH($B116,Resultado!$N:$N,0),MATCH(Z$1,Resultado!#REF!,0))</f>
        <v>#REF!</v>
      </c>
      <c r="AA116" s="10" t="e">
        <f t="array" ref="AA116">INDEX(Resultado!$1:$319,MATCH($B116,Resultado!$N:$N,0),MATCH(AA$1,Resultado!#REF!,0))</f>
        <v>#REF!</v>
      </c>
      <c r="AB116" s="2">
        <v>0</v>
      </c>
      <c r="AC116" s="2">
        <v>2</v>
      </c>
      <c r="AD116" s="10" t="e">
        <f t="array" ref="AD116">INDEX(Resultado!$1:$319,MATCH($B116,Resultado!$N:$N,0),MATCH(AD$1,Resultado!#REF!,0))</f>
        <v>#REF!</v>
      </c>
      <c r="AE116" s="10" t="e">
        <f t="array" ref="AE116">INDEX(Resultado!$1:$319,MATCH($B116,Resultado!$N:$N,0),MATCH(AE$1,Resultado!#REF!,0))</f>
        <v>#REF!</v>
      </c>
      <c r="AF116" s="10" t="e">
        <f t="array" ref="AF116">INDEX(Resultado!$1:$319,MATCH($B116,Resultado!$N:$N,0),MATCH(AF$1,Resultado!#REF!,0))</f>
        <v>#REF!</v>
      </c>
      <c r="AG116" s="10" t="e">
        <f t="array" ref="AG116">INDEX(Resultado!$1:$319,MATCH($B116,Resultado!$N:$N,0),MATCH(AG$1,Resultado!#REF!,0))</f>
        <v>#REF!</v>
      </c>
      <c r="AH116" s="10" t="e">
        <f t="array" ref="AH116">INDEX(Resultado!$1:$319,MATCH($B116,Resultado!$N:$N,0),MATCH(AH$1,Resultado!#REF!,0))</f>
        <v>#REF!</v>
      </c>
      <c r="AI116" s="10" t="e">
        <f t="array" ref="AI116">INDEX(Resultado!$1:$319,MATCH($B116,Resultado!$N:$N,0),MATCH(AI$1,Resultado!#REF!,0))</f>
        <v>#REF!</v>
      </c>
      <c r="AJ116" s="10" t="e">
        <f t="array" ref="AJ116">INDEX(Resultado!$1:$319,MATCH($B116,Resultado!$N:$N,0),MATCH(AJ$1,Resultado!#REF!,0))</f>
        <v>#REF!</v>
      </c>
      <c r="AK116" s="10" t="e">
        <f t="array" ref="AK116">INDEX(Resultado!$1:$319,MATCH($B116,Resultado!$N:$N,0),MATCH(AK$1,Resultado!#REF!,0))</f>
        <v>#REF!</v>
      </c>
      <c r="AL116" s="2">
        <v>0</v>
      </c>
      <c r="AM116" s="2">
        <v>2</v>
      </c>
      <c r="AN116" s="10" t="e">
        <f t="array" ref="AN116">INDEX(Resultado!$1:$319,MATCH($B116,Resultado!$N:$N,0),MATCH(AN$1,Resultado!#REF!,0))</f>
        <v>#REF!</v>
      </c>
      <c r="AO116" s="10" t="e">
        <f t="array" ref="AO116">INDEX(Resultado!$1:$319,MATCH($B116,Resultado!$N:$N,0),MATCH(AO$1,Resultado!#REF!,0))</f>
        <v>#REF!</v>
      </c>
      <c r="AP116" s="10" t="e">
        <f t="array" ref="AP116">INDEX(Resultado!$1:$319,MATCH($B116,Resultado!$N:$N,0),MATCH(AP$1,Resultado!#REF!,0))</f>
        <v>#REF!</v>
      </c>
      <c r="AQ116" s="10" t="e">
        <f t="array" ref="AQ116">INDEX(Resultado!$1:$319,MATCH($B116,Resultado!$N:$N,0),MATCH(AQ$1,Resultado!#REF!,0))</f>
        <v>#REF!</v>
      </c>
      <c r="AR116" s="10" t="e">
        <f t="array" ref="AR116">INDEX(Resultado!$1:$319,MATCH($B116,Resultado!$N:$N,0),MATCH(AR$1,Resultado!#REF!,0))</f>
        <v>#REF!</v>
      </c>
      <c r="AS116" s="2">
        <v>2</v>
      </c>
      <c r="AT116" s="10" t="e">
        <f t="array" ref="AT116">INDEX(Resultado!$1:$319,MATCH($B116,Resultado!$N:$N,0),MATCH(AT$1,Resultado!#REF!,0))</f>
        <v>#REF!</v>
      </c>
      <c r="AU116" s="10" t="e">
        <f t="array" ref="AU116">INDEX(Resultado!$1:$319,MATCH($B116,Resultado!$N:$N,0),MATCH(AU$1,Resultado!#REF!,0))</f>
        <v>#REF!</v>
      </c>
      <c r="AV116" s="10" t="e">
        <f t="array" ref="AV116">INDEX(Resultado!$1:$319,MATCH($B116,Resultado!$N:$N,0),MATCH(AV$1,Resultado!#REF!,0))</f>
        <v>#REF!</v>
      </c>
      <c r="AW116" s="10" t="e">
        <f t="array" ref="AW116">INDEX(Resultado!$1:$319,MATCH($B116,Resultado!$N:$N,0),MATCH(AW$1,Resultado!#REF!,0))</f>
        <v>#REF!</v>
      </c>
      <c r="AX116" s="10" t="e">
        <f t="array" ref="AX116">INDEX(Resultado!$1:$319,MATCH($B116,Resultado!$N:$N,0),MATCH(AX$1,Resultado!#REF!,0))</f>
        <v>#REF!</v>
      </c>
      <c r="AY116" s="10" t="e">
        <f t="array" ref="AY116">INDEX(Resultado!$1:$319,MATCH($B116,Resultado!$N:$N,0),MATCH(AY$1,Resultado!#REF!,0))</f>
        <v>#REF!</v>
      </c>
      <c r="AZ116" s="10" t="e">
        <f t="array" ref="AZ116">INDEX(Resultado!$1:$319,MATCH($B116,Resultado!$N:$N,0),MATCH(AZ$1,Resultado!#REF!,0))</f>
        <v>#REF!</v>
      </c>
      <c r="BA116" s="10" t="e">
        <f t="array" ref="BA116">INDEX(Resultado!$1:$319,MATCH($B116,Resultado!$N:$N,0),MATCH(BA$1,Resultado!#REF!,0))</f>
        <v>#REF!</v>
      </c>
      <c r="BB116" s="10" t="e">
        <f t="array" ref="BB116">INDEX(Resultado!$1:$319,MATCH($B116,Resultado!$N:$N,0),MATCH(BB$1,Resultado!#REF!,0))</f>
        <v>#REF!</v>
      </c>
      <c r="BC116" s="10" t="e">
        <f t="array" ref="BC116">INDEX(Resultado!$1:$319,MATCH($B116,Resultado!$N:$N,0),MATCH(BC$1,Resultado!#REF!,0))</f>
        <v>#REF!</v>
      </c>
      <c r="BD116" s="10" t="e">
        <f t="array" ref="BD116">INDEX(Resultado!$1:$319,MATCH($B116,Resultado!$N:$N,0),MATCH(BD$1,Resultado!#REF!,0))</f>
        <v>#REF!</v>
      </c>
      <c r="BE116" s="10" t="e">
        <f t="array" ref="BE116">INDEX(Resultado!$1:$319,MATCH($B116,Resultado!$N:$N,0),MATCH(BE$1,Resultado!#REF!,0))</f>
        <v>#REF!</v>
      </c>
      <c r="BF116" s="10" t="e">
        <f t="array" ref="BF116">INDEX(Resultado!$1:$319,MATCH($B116,Resultado!$N:$N,0),MATCH(BF$1,Resultado!#REF!,0))</f>
        <v>#REF!</v>
      </c>
      <c r="BG116" s="10" t="e">
        <f t="array" ref="BG116">INDEX(Resultado!$1:$319,MATCH($B116,Resultado!$N:$N,0),MATCH(BG$1,Resultado!#REF!,0))</f>
        <v>#REF!</v>
      </c>
      <c r="BH116" s="10" t="e">
        <f t="array" ref="BH116">INDEX(Resultado!$1:$319,MATCH($B116,Resultado!$N:$N,0),MATCH(BH$1,Resultado!#REF!,0))</f>
        <v>#REF!</v>
      </c>
      <c r="BI116" s="10" t="e">
        <f t="array" ref="BI116">INDEX(Resultado!$1:$319,MATCH($B116,Resultado!$N:$N,0),MATCH(BI$1,Resultado!#REF!,0))</f>
        <v>#REF!</v>
      </c>
    </row>
    <row r="117" spans="1:61" ht="13" x14ac:dyDescent="0.15">
      <c r="A117" s="2">
        <v>50624051811</v>
      </c>
      <c r="B117" s="2" t="s">
        <v>1066</v>
      </c>
      <c r="C117" s="2" t="s">
        <v>1065</v>
      </c>
      <c r="D117" s="10" t="e">
        <f t="array" ref="D117">INDEX(Resultado!$1:$319,MATCH($B117,Resultado!$N:$N,0),MATCH(D$1,Resultado!#REF!,0))</f>
        <v>#REF!</v>
      </c>
      <c r="E117" s="2" t="s">
        <v>1837</v>
      </c>
      <c r="F117" s="10" t="e">
        <f t="array" ref="F117">INDEX(Resultado!$1:$319,MATCH($B117,Resultado!$N:$N,0),MATCH(F$1,Resultado!#REF!,0))</f>
        <v>#REF!</v>
      </c>
      <c r="G117" s="10" t="e">
        <f t="array" ref="G117">INDEX(Resultado!$1:$319,MATCH($B117,Resultado!$N:$N,0),MATCH(G$1,Resultado!#REF!,0))</f>
        <v>#REF!</v>
      </c>
      <c r="H117" s="10" t="e">
        <f t="array" ref="H117">INDEX(Resultado!$1:$319,MATCH($B117,Resultado!$N:$N,0),MATCH(H$1,Resultado!#REF!,0))</f>
        <v>#REF!</v>
      </c>
      <c r="I117" s="10" t="e">
        <f t="array" ref="I117">INDEX(Resultado!$1:$319,MATCH($B117,Resultado!$N:$N,0),MATCH(I$1,Resultado!#REF!,0))</f>
        <v>#REF!</v>
      </c>
      <c r="J117" s="10" t="e">
        <f t="array" ref="J117">INDEX(Resultado!$1:$319,MATCH($B117,Resultado!$N:$N,0),MATCH(J$1,Resultado!#REF!,0))</f>
        <v>#REF!</v>
      </c>
      <c r="K117" s="10" t="e">
        <f t="array" ref="K117">INDEX(Resultado!$1:$319,MATCH($B117,Resultado!$N:$N,0),MATCH(K$1,Resultado!#REF!,0))</f>
        <v>#REF!</v>
      </c>
      <c r="L117" s="10" t="e">
        <f t="array" ref="L117">INDEX(Resultado!$1:$319,MATCH($B117,Resultado!$N:$N,0),MATCH(L$1,Resultado!#REF!,0))</f>
        <v>#REF!</v>
      </c>
      <c r="M117" s="10" t="e">
        <f t="array" ref="M117">INDEX(Resultado!$1:$319,MATCH($B117,Resultado!$N:$N,0),MATCH(M$1,Resultado!#REF!,0))</f>
        <v>#REF!</v>
      </c>
      <c r="N117" s="10" t="e">
        <f t="array" ref="N117">INDEX(Resultado!$1:$319,MATCH($B117,Resultado!$N:$N,0),MATCH(N$1,Resultado!#REF!,0))</f>
        <v>#REF!</v>
      </c>
      <c r="O117" s="10" t="e">
        <f t="array" ref="O117">INDEX(Resultado!$1:$319,MATCH($B117,Resultado!$N:$N,0),MATCH(O$1,Resultado!#REF!,0))</f>
        <v>#REF!</v>
      </c>
      <c r="P117" s="10" t="e">
        <f t="array" ref="P117">INDEX(Resultado!$1:$319,MATCH($B117,Resultado!$N:$N,0),MATCH(P$1,Resultado!#REF!,0))</f>
        <v>#REF!</v>
      </c>
      <c r="Q117" s="10" t="e">
        <f t="array" ref="Q117">INDEX(Resultado!$1:$319,MATCH($B117,Resultado!$N:$N,0),MATCH(Q$1,Resultado!#REF!,0))</f>
        <v>#REF!</v>
      </c>
      <c r="R117" s="10" t="e">
        <f t="array" ref="R117">INDEX(Resultado!$1:$319,MATCH($B117,Resultado!$N:$N,0),MATCH(R$1,Resultado!#REF!,0))</f>
        <v>#REF!</v>
      </c>
      <c r="S117" s="10" t="e">
        <f t="array" ref="S117">INDEX(Resultado!$1:$319,MATCH($B117,Resultado!$N:$N,0),MATCH(S$1,Resultado!#REF!,0))</f>
        <v>#REF!</v>
      </c>
      <c r="T117" s="10" t="e">
        <f t="array" ref="T117">INDEX(Resultado!$1:$319,MATCH($B117,Resultado!$N:$N,0),MATCH(T$1,Resultado!#REF!,0))</f>
        <v>#REF!</v>
      </c>
      <c r="U117" s="10" t="e">
        <f t="array" ref="U117">INDEX(Resultado!$1:$319,MATCH($B117,Resultado!$N:$N,0),MATCH(U$1,Resultado!#REF!,0))</f>
        <v>#REF!</v>
      </c>
      <c r="V117" s="10" t="e">
        <f t="array" ref="V117">INDEX(Resultado!$1:$319,MATCH($B117,Resultado!$N:$N,0),MATCH(V$1,Resultado!#REF!,0))</f>
        <v>#REF!</v>
      </c>
      <c r="W117" s="10" t="e">
        <f t="array" ref="W117">INDEX(Resultado!$1:$319,MATCH($B117,Resultado!$N:$N,0),MATCH(W$1,Resultado!#REF!,0))</f>
        <v>#REF!</v>
      </c>
      <c r="X117" s="10" t="e">
        <f t="array" ref="X117">INDEX(Resultado!$1:$319,MATCH($B117,Resultado!$N:$N,0),MATCH(X$1,Resultado!#REF!,0))</f>
        <v>#REF!</v>
      </c>
      <c r="Y117" s="10" t="e">
        <f t="array" ref="Y117">INDEX(Resultado!$1:$319,MATCH($B117,Resultado!$N:$N,0),MATCH(Y$1,Resultado!#REF!,0))</f>
        <v>#REF!</v>
      </c>
      <c r="Z117" s="10" t="e">
        <f t="array" ref="Z117">INDEX(Resultado!$1:$319,MATCH($B117,Resultado!$N:$N,0),MATCH(Z$1,Resultado!#REF!,0))</f>
        <v>#REF!</v>
      </c>
      <c r="AA117" s="10" t="e">
        <f t="array" ref="AA117">INDEX(Resultado!$1:$319,MATCH($B117,Resultado!$N:$N,0),MATCH(AA$1,Resultado!#REF!,0))</f>
        <v>#REF!</v>
      </c>
      <c r="AB117" s="2">
        <v>0</v>
      </c>
      <c r="AC117" s="2">
        <v>2</v>
      </c>
      <c r="AD117" s="10" t="e">
        <f t="array" ref="AD117">INDEX(Resultado!$1:$319,MATCH($B117,Resultado!$N:$N,0),MATCH(AD$1,Resultado!#REF!,0))</f>
        <v>#REF!</v>
      </c>
      <c r="AE117" s="10" t="e">
        <f t="array" ref="AE117">INDEX(Resultado!$1:$319,MATCH($B117,Resultado!$N:$N,0),MATCH(AE$1,Resultado!#REF!,0))</f>
        <v>#REF!</v>
      </c>
      <c r="AF117" s="10" t="e">
        <f t="array" ref="AF117">INDEX(Resultado!$1:$319,MATCH($B117,Resultado!$N:$N,0),MATCH(AF$1,Resultado!#REF!,0))</f>
        <v>#REF!</v>
      </c>
      <c r="AG117" s="10" t="e">
        <f t="array" ref="AG117">INDEX(Resultado!$1:$319,MATCH($B117,Resultado!$N:$N,0),MATCH(AG$1,Resultado!#REF!,0))</f>
        <v>#REF!</v>
      </c>
      <c r="AH117" s="10" t="e">
        <f t="array" ref="AH117">INDEX(Resultado!$1:$319,MATCH($B117,Resultado!$N:$N,0),MATCH(AH$1,Resultado!#REF!,0))</f>
        <v>#REF!</v>
      </c>
      <c r="AI117" s="10" t="e">
        <f t="array" ref="AI117">INDEX(Resultado!$1:$319,MATCH($B117,Resultado!$N:$N,0),MATCH(AI$1,Resultado!#REF!,0))</f>
        <v>#REF!</v>
      </c>
      <c r="AJ117" s="10" t="e">
        <f t="array" ref="AJ117">INDEX(Resultado!$1:$319,MATCH($B117,Resultado!$N:$N,0),MATCH(AJ$1,Resultado!#REF!,0))</f>
        <v>#REF!</v>
      </c>
      <c r="AK117" s="10" t="e">
        <f t="array" ref="AK117">INDEX(Resultado!$1:$319,MATCH($B117,Resultado!$N:$N,0),MATCH(AK$1,Resultado!#REF!,0))</f>
        <v>#REF!</v>
      </c>
      <c r="AL117" s="2">
        <v>0</v>
      </c>
      <c r="AM117" s="2">
        <v>2</v>
      </c>
      <c r="AN117" s="10" t="e">
        <f t="array" ref="AN117">INDEX(Resultado!$1:$319,MATCH($B117,Resultado!$N:$N,0),MATCH(AN$1,Resultado!#REF!,0))</f>
        <v>#REF!</v>
      </c>
      <c r="AO117" s="10" t="e">
        <f t="array" ref="AO117">INDEX(Resultado!$1:$319,MATCH($B117,Resultado!$N:$N,0),MATCH(AO$1,Resultado!#REF!,0))</f>
        <v>#REF!</v>
      </c>
      <c r="AP117" s="10" t="e">
        <f t="array" ref="AP117">INDEX(Resultado!$1:$319,MATCH($B117,Resultado!$N:$N,0),MATCH(AP$1,Resultado!#REF!,0))</f>
        <v>#REF!</v>
      </c>
      <c r="AQ117" s="10" t="e">
        <f t="array" ref="AQ117">INDEX(Resultado!$1:$319,MATCH($B117,Resultado!$N:$N,0),MATCH(AQ$1,Resultado!#REF!,0))</f>
        <v>#REF!</v>
      </c>
      <c r="AR117" s="10" t="e">
        <f t="array" ref="AR117">INDEX(Resultado!$1:$319,MATCH($B117,Resultado!$N:$N,0),MATCH(AR$1,Resultado!#REF!,0))</f>
        <v>#REF!</v>
      </c>
      <c r="AS117" s="2">
        <v>2</v>
      </c>
      <c r="AT117" s="10" t="e">
        <f t="array" ref="AT117">INDEX(Resultado!$1:$319,MATCH($B117,Resultado!$N:$N,0),MATCH(AT$1,Resultado!#REF!,0))</f>
        <v>#REF!</v>
      </c>
      <c r="AU117" s="10" t="e">
        <f t="array" ref="AU117">INDEX(Resultado!$1:$319,MATCH($B117,Resultado!$N:$N,0),MATCH(AU$1,Resultado!#REF!,0))</f>
        <v>#REF!</v>
      </c>
      <c r="AV117" s="10" t="e">
        <f t="array" ref="AV117">INDEX(Resultado!$1:$319,MATCH($B117,Resultado!$N:$N,0),MATCH(AV$1,Resultado!#REF!,0))</f>
        <v>#REF!</v>
      </c>
      <c r="AW117" s="10" t="e">
        <f t="array" ref="AW117">INDEX(Resultado!$1:$319,MATCH($B117,Resultado!$N:$N,0),MATCH(AW$1,Resultado!#REF!,0))</f>
        <v>#REF!</v>
      </c>
      <c r="AX117" s="10" t="e">
        <f t="array" ref="AX117">INDEX(Resultado!$1:$319,MATCH($B117,Resultado!$N:$N,0),MATCH(AX$1,Resultado!#REF!,0))</f>
        <v>#REF!</v>
      </c>
      <c r="AY117" s="10" t="e">
        <f t="array" ref="AY117">INDEX(Resultado!$1:$319,MATCH($B117,Resultado!$N:$N,0),MATCH(AY$1,Resultado!#REF!,0))</f>
        <v>#REF!</v>
      </c>
      <c r="AZ117" s="10" t="e">
        <f t="array" ref="AZ117">INDEX(Resultado!$1:$319,MATCH($B117,Resultado!$N:$N,0),MATCH(AZ$1,Resultado!#REF!,0))</f>
        <v>#REF!</v>
      </c>
      <c r="BA117" s="10" t="e">
        <f t="array" ref="BA117">INDEX(Resultado!$1:$319,MATCH($B117,Resultado!$N:$N,0),MATCH(BA$1,Resultado!#REF!,0))</f>
        <v>#REF!</v>
      </c>
      <c r="BB117" s="10" t="e">
        <f t="array" ref="BB117">INDEX(Resultado!$1:$319,MATCH($B117,Resultado!$N:$N,0),MATCH(BB$1,Resultado!#REF!,0))</f>
        <v>#REF!</v>
      </c>
      <c r="BC117" s="10" t="e">
        <f t="array" ref="BC117">INDEX(Resultado!$1:$319,MATCH($B117,Resultado!$N:$N,0),MATCH(BC$1,Resultado!#REF!,0))</f>
        <v>#REF!</v>
      </c>
      <c r="BD117" s="10" t="e">
        <f t="array" ref="BD117">INDEX(Resultado!$1:$319,MATCH($B117,Resultado!$N:$N,0),MATCH(BD$1,Resultado!#REF!,0))</f>
        <v>#REF!</v>
      </c>
      <c r="BE117" s="10" t="e">
        <f t="array" ref="BE117">INDEX(Resultado!$1:$319,MATCH($B117,Resultado!$N:$N,0),MATCH(BE$1,Resultado!#REF!,0))</f>
        <v>#REF!</v>
      </c>
      <c r="BF117" s="10" t="e">
        <f t="array" ref="BF117">INDEX(Resultado!$1:$319,MATCH($B117,Resultado!$N:$N,0),MATCH(BF$1,Resultado!#REF!,0))</f>
        <v>#REF!</v>
      </c>
      <c r="BG117" s="10" t="e">
        <f t="array" ref="BG117">INDEX(Resultado!$1:$319,MATCH($B117,Resultado!$N:$N,0),MATCH(BG$1,Resultado!#REF!,0))</f>
        <v>#REF!</v>
      </c>
      <c r="BH117" s="10" t="e">
        <f t="array" ref="BH117">INDEX(Resultado!$1:$319,MATCH($B117,Resultado!$N:$N,0),MATCH(BH$1,Resultado!#REF!,0))</f>
        <v>#REF!</v>
      </c>
      <c r="BI117" s="10" t="e">
        <f t="array" ref="BI117">INDEX(Resultado!$1:$319,MATCH($B117,Resultado!$N:$N,0),MATCH(BI$1,Resultado!#REF!,0))</f>
        <v>#REF!</v>
      </c>
    </row>
    <row r="118" spans="1:61" ht="13" x14ac:dyDescent="0.15">
      <c r="A118" s="2">
        <v>49119226802</v>
      </c>
      <c r="B118" s="2" t="s">
        <v>1074</v>
      </c>
      <c r="C118" s="2" t="s">
        <v>1073</v>
      </c>
      <c r="D118" s="10" t="e">
        <f t="array" ref="D118">INDEX(Resultado!$1:$319,MATCH($B118,Resultado!$N:$N,0),MATCH(D$1,Resultado!#REF!,0))</f>
        <v>#REF!</v>
      </c>
      <c r="E118" s="2" t="s">
        <v>1837</v>
      </c>
      <c r="F118" s="10" t="e">
        <f t="array" ref="F118">INDEX(Resultado!$1:$319,MATCH($B118,Resultado!$N:$N,0),MATCH(F$1,Resultado!#REF!,0))</f>
        <v>#REF!</v>
      </c>
      <c r="G118" s="10" t="e">
        <f t="array" ref="G118">INDEX(Resultado!$1:$319,MATCH($B118,Resultado!$N:$N,0),MATCH(G$1,Resultado!#REF!,0))</f>
        <v>#REF!</v>
      </c>
      <c r="H118" s="10" t="e">
        <f t="array" ref="H118">INDEX(Resultado!$1:$319,MATCH($B118,Resultado!$N:$N,0),MATCH(H$1,Resultado!#REF!,0))</f>
        <v>#REF!</v>
      </c>
      <c r="I118" s="10" t="e">
        <f t="array" ref="I118">INDEX(Resultado!$1:$319,MATCH($B118,Resultado!$N:$N,0),MATCH(I$1,Resultado!#REF!,0))</f>
        <v>#REF!</v>
      </c>
      <c r="J118" s="10" t="e">
        <f t="array" ref="J118">INDEX(Resultado!$1:$319,MATCH($B118,Resultado!$N:$N,0),MATCH(J$1,Resultado!#REF!,0))</f>
        <v>#REF!</v>
      </c>
      <c r="K118" s="10" t="e">
        <f t="array" ref="K118">INDEX(Resultado!$1:$319,MATCH($B118,Resultado!$N:$N,0),MATCH(K$1,Resultado!#REF!,0))</f>
        <v>#REF!</v>
      </c>
      <c r="L118" s="10" t="e">
        <f t="array" ref="L118">INDEX(Resultado!$1:$319,MATCH($B118,Resultado!$N:$N,0),MATCH(L$1,Resultado!#REF!,0))</f>
        <v>#REF!</v>
      </c>
      <c r="M118" s="10" t="e">
        <f t="array" ref="M118">INDEX(Resultado!$1:$319,MATCH($B118,Resultado!$N:$N,0),MATCH(M$1,Resultado!#REF!,0))</f>
        <v>#REF!</v>
      </c>
      <c r="N118" s="10" t="e">
        <f t="array" ref="N118">INDEX(Resultado!$1:$319,MATCH($B118,Resultado!$N:$N,0),MATCH(N$1,Resultado!#REF!,0))</f>
        <v>#REF!</v>
      </c>
      <c r="O118" s="10" t="e">
        <f t="array" ref="O118">INDEX(Resultado!$1:$319,MATCH($B118,Resultado!$N:$N,0),MATCH(O$1,Resultado!#REF!,0))</f>
        <v>#REF!</v>
      </c>
      <c r="P118" s="10" t="e">
        <f t="array" ref="P118">INDEX(Resultado!$1:$319,MATCH($B118,Resultado!$N:$N,0),MATCH(P$1,Resultado!#REF!,0))</f>
        <v>#REF!</v>
      </c>
      <c r="Q118" s="10" t="e">
        <f t="array" ref="Q118">INDEX(Resultado!$1:$319,MATCH($B118,Resultado!$N:$N,0),MATCH(Q$1,Resultado!#REF!,0))</f>
        <v>#REF!</v>
      </c>
      <c r="R118" s="10" t="e">
        <f t="array" ref="R118">INDEX(Resultado!$1:$319,MATCH($B118,Resultado!$N:$N,0),MATCH(R$1,Resultado!#REF!,0))</f>
        <v>#REF!</v>
      </c>
      <c r="S118" s="10" t="e">
        <f t="array" ref="S118">INDEX(Resultado!$1:$319,MATCH($B118,Resultado!$N:$N,0),MATCH(S$1,Resultado!#REF!,0))</f>
        <v>#REF!</v>
      </c>
      <c r="T118" s="10" t="e">
        <f t="array" ref="T118">INDEX(Resultado!$1:$319,MATCH($B118,Resultado!$N:$N,0),MATCH(T$1,Resultado!#REF!,0))</f>
        <v>#REF!</v>
      </c>
      <c r="U118" s="10" t="e">
        <f t="array" ref="U118">INDEX(Resultado!$1:$319,MATCH($B118,Resultado!$N:$N,0),MATCH(U$1,Resultado!#REF!,0))</f>
        <v>#REF!</v>
      </c>
      <c r="V118" s="10" t="e">
        <f t="array" ref="V118">INDEX(Resultado!$1:$319,MATCH($B118,Resultado!$N:$N,0),MATCH(V$1,Resultado!#REF!,0))</f>
        <v>#REF!</v>
      </c>
      <c r="W118" s="10" t="e">
        <f t="array" ref="W118">INDEX(Resultado!$1:$319,MATCH($B118,Resultado!$N:$N,0),MATCH(W$1,Resultado!#REF!,0))</f>
        <v>#REF!</v>
      </c>
      <c r="X118" s="10" t="e">
        <f t="array" ref="X118">INDEX(Resultado!$1:$319,MATCH($B118,Resultado!$N:$N,0),MATCH(X$1,Resultado!#REF!,0))</f>
        <v>#REF!</v>
      </c>
      <c r="Y118" s="10" t="e">
        <f t="array" ref="Y118">INDEX(Resultado!$1:$319,MATCH($B118,Resultado!$N:$N,0),MATCH(Y$1,Resultado!#REF!,0))</f>
        <v>#REF!</v>
      </c>
      <c r="Z118" s="10" t="e">
        <f t="array" ref="Z118">INDEX(Resultado!$1:$319,MATCH($B118,Resultado!$N:$N,0),MATCH(Z$1,Resultado!#REF!,0))</f>
        <v>#REF!</v>
      </c>
      <c r="AA118" s="10" t="e">
        <f t="array" ref="AA118">INDEX(Resultado!$1:$319,MATCH($B118,Resultado!$N:$N,0),MATCH(AA$1,Resultado!#REF!,0))</f>
        <v>#REF!</v>
      </c>
      <c r="AB118" s="2">
        <v>0</v>
      </c>
      <c r="AC118" s="2">
        <v>2</v>
      </c>
      <c r="AD118" s="10" t="e">
        <f t="array" ref="AD118">INDEX(Resultado!$1:$319,MATCH($B118,Resultado!$N:$N,0),MATCH(AD$1,Resultado!#REF!,0))</f>
        <v>#REF!</v>
      </c>
      <c r="AE118" s="10" t="e">
        <f t="array" ref="AE118">INDEX(Resultado!$1:$319,MATCH($B118,Resultado!$N:$N,0),MATCH(AE$1,Resultado!#REF!,0))</f>
        <v>#REF!</v>
      </c>
      <c r="AF118" s="10" t="e">
        <f t="array" ref="AF118">INDEX(Resultado!$1:$319,MATCH($B118,Resultado!$N:$N,0),MATCH(AF$1,Resultado!#REF!,0))</f>
        <v>#REF!</v>
      </c>
      <c r="AG118" s="10" t="e">
        <f t="array" ref="AG118">INDEX(Resultado!$1:$319,MATCH($B118,Resultado!$N:$N,0),MATCH(AG$1,Resultado!#REF!,0))</f>
        <v>#REF!</v>
      </c>
      <c r="AH118" s="10" t="e">
        <f t="array" ref="AH118">INDEX(Resultado!$1:$319,MATCH($B118,Resultado!$N:$N,0),MATCH(AH$1,Resultado!#REF!,0))</f>
        <v>#REF!</v>
      </c>
      <c r="AI118" s="10" t="e">
        <f t="array" ref="AI118">INDEX(Resultado!$1:$319,MATCH($B118,Resultado!$N:$N,0),MATCH(AI$1,Resultado!#REF!,0))</f>
        <v>#REF!</v>
      </c>
      <c r="AJ118" s="10" t="e">
        <f t="array" ref="AJ118">INDEX(Resultado!$1:$319,MATCH($B118,Resultado!$N:$N,0),MATCH(AJ$1,Resultado!#REF!,0))</f>
        <v>#REF!</v>
      </c>
      <c r="AK118" s="10" t="e">
        <f t="array" ref="AK118">INDEX(Resultado!$1:$319,MATCH($B118,Resultado!$N:$N,0),MATCH(AK$1,Resultado!#REF!,0))</f>
        <v>#REF!</v>
      </c>
      <c r="AL118" s="2">
        <v>0</v>
      </c>
      <c r="AM118" s="2">
        <v>2</v>
      </c>
      <c r="AN118" s="10" t="e">
        <f t="array" ref="AN118">INDEX(Resultado!$1:$319,MATCH($B118,Resultado!$N:$N,0),MATCH(AN$1,Resultado!#REF!,0))</f>
        <v>#REF!</v>
      </c>
      <c r="AO118" s="10" t="e">
        <f t="array" ref="AO118">INDEX(Resultado!$1:$319,MATCH($B118,Resultado!$N:$N,0),MATCH(AO$1,Resultado!#REF!,0))</f>
        <v>#REF!</v>
      </c>
      <c r="AP118" s="10" t="e">
        <f t="array" ref="AP118">INDEX(Resultado!$1:$319,MATCH($B118,Resultado!$N:$N,0),MATCH(AP$1,Resultado!#REF!,0))</f>
        <v>#REF!</v>
      </c>
      <c r="AQ118" s="10" t="e">
        <f t="array" ref="AQ118">INDEX(Resultado!$1:$319,MATCH($B118,Resultado!$N:$N,0),MATCH(AQ$1,Resultado!#REF!,0))</f>
        <v>#REF!</v>
      </c>
      <c r="AR118" s="10" t="e">
        <f t="array" ref="AR118">INDEX(Resultado!$1:$319,MATCH($B118,Resultado!$N:$N,0),MATCH(AR$1,Resultado!#REF!,0))</f>
        <v>#REF!</v>
      </c>
      <c r="AS118" s="2">
        <v>2</v>
      </c>
      <c r="AT118" s="10" t="e">
        <f t="array" ref="AT118">INDEX(Resultado!$1:$319,MATCH($B118,Resultado!$N:$N,0),MATCH(AT$1,Resultado!#REF!,0))</f>
        <v>#REF!</v>
      </c>
      <c r="AU118" s="10" t="e">
        <f t="array" ref="AU118">INDEX(Resultado!$1:$319,MATCH($B118,Resultado!$N:$N,0),MATCH(AU$1,Resultado!#REF!,0))</f>
        <v>#REF!</v>
      </c>
      <c r="AV118" s="10" t="e">
        <f t="array" ref="AV118">INDEX(Resultado!$1:$319,MATCH($B118,Resultado!$N:$N,0),MATCH(AV$1,Resultado!#REF!,0))</f>
        <v>#REF!</v>
      </c>
      <c r="AW118" s="10" t="e">
        <f t="array" ref="AW118">INDEX(Resultado!$1:$319,MATCH($B118,Resultado!$N:$N,0),MATCH(AW$1,Resultado!#REF!,0))</f>
        <v>#REF!</v>
      </c>
      <c r="AX118" s="10" t="e">
        <f t="array" ref="AX118">INDEX(Resultado!$1:$319,MATCH($B118,Resultado!$N:$N,0),MATCH(AX$1,Resultado!#REF!,0))</f>
        <v>#REF!</v>
      </c>
      <c r="AY118" s="10" t="e">
        <f t="array" ref="AY118">INDEX(Resultado!$1:$319,MATCH($B118,Resultado!$N:$N,0),MATCH(AY$1,Resultado!#REF!,0))</f>
        <v>#REF!</v>
      </c>
      <c r="AZ118" s="10" t="e">
        <f t="array" ref="AZ118">INDEX(Resultado!$1:$319,MATCH($B118,Resultado!$N:$N,0),MATCH(AZ$1,Resultado!#REF!,0))</f>
        <v>#REF!</v>
      </c>
      <c r="BA118" s="10" t="e">
        <f t="array" ref="BA118">INDEX(Resultado!$1:$319,MATCH($B118,Resultado!$N:$N,0),MATCH(BA$1,Resultado!#REF!,0))</f>
        <v>#REF!</v>
      </c>
      <c r="BB118" s="10" t="e">
        <f t="array" ref="BB118">INDEX(Resultado!$1:$319,MATCH($B118,Resultado!$N:$N,0),MATCH(BB$1,Resultado!#REF!,0))</f>
        <v>#REF!</v>
      </c>
      <c r="BC118" s="10" t="e">
        <f t="array" ref="BC118">INDEX(Resultado!$1:$319,MATCH($B118,Resultado!$N:$N,0),MATCH(BC$1,Resultado!#REF!,0))</f>
        <v>#REF!</v>
      </c>
      <c r="BD118" s="10" t="e">
        <f t="array" ref="BD118">INDEX(Resultado!$1:$319,MATCH($B118,Resultado!$N:$N,0),MATCH(BD$1,Resultado!#REF!,0))</f>
        <v>#REF!</v>
      </c>
      <c r="BE118" s="10" t="e">
        <f t="array" ref="BE118">INDEX(Resultado!$1:$319,MATCH($B118,Resultado!$N:$N,0),MATCH(BE$1,Resultado!#REF!,0))</f>
        <v>#REF!</v>
      </c>
      <c r="BF118" s="10" t="e">
        <f t="array" ref="BF118">INDEX(Resultado!$1:$319,MATCH($B118,Resultado!$N:$N,0),MATCH(BF$1,Resultado!#REF!,0))</f>
        <v>#REF!</v>
      </c>
      <c r="BG118" s="10" t="e">
        <f t="array" ref="BG118">INDEX(Resultado!$1:$319,MATCH($B118,Resultado!$N:$N,0),MATCH(BG$1,Resultado!#REF!,0))</f>
        <v>#REF!</v>
      </c>
      <c r="BH118" s="10" t="e">
        <f t="array" ref="BH118">INDEX(Resultado!$1:$319,MATCH($B118,Resultado!$N:$N,0),MATCH(BH$1,Resultado!#REF!,0))</f>
        <v>#REF!</v>
      </c>
      <c r="BI118" s="10" t="e">
        <f t="array" ref="BI118">INDEX(Resultado!$1:$319,MATCH($B118,Resultado!$N:$N,0),MATCH(BI$1,Resultado!#REF!,0))</f>
        <v>#REF!</v>
      </c>
    </row>
    <row r="119" spans="1:61" ht="13" x14ac:dyDescent="0.15">
      <c r="A119" s="2">
        <v>54802953810</v>
      </c>
      <c r="B119" s="2" t="s">
        <v>1080</v>
      </c>
      <c r="C119" s="2" t="s">
        <v>1079</v>
      </c>
      <c r="D119" s="10" t="e">
        <f t="array" ref="D119">INDEX(Resultado!$1:$319,MATCH($B119,Resultado!$N:$N,0),MATCH(D$1,Resultado!#REF!,0))</f>
        <v>#REF!</v>
      </c>
      <c r="E119" s="2" t="s">
        <v>1837</v>
      </c>
      <c r="F119" s="10" t="e">
        <f t="array" ref="F119">INDEX(Resultado!$1:$319,MATCH($B119,Resultado!$N:$N,0),MATCH(F$1,Resultado!#REF!,0))</f>
        <v>#REF!</v>
      </c>
      <c r="G119" s="10" t="e">
        <f t="array" ref="G119">INDEX(Resultado!$1:$319,MATCH($B119,Resultado!$N:$N,0),MATCH(G$1,Resultado!#REF!,0))</f>
        <v>#REF!</v>
      </c>
      <c r="H119" s="10" t="e">
        <f t="array" ref="H119">INDEX(Resultado!$1:$319,MATCH($B119,Resultado!$N:$N,0),MATCH(H$1,Resultado!#REF!,0))</f>
        <v>#REF!</v>
      </c>
      <c r="I119" s="10" t="e">
        <f t="array" ref="I119">INDEX(Resultado!$1:$319,MATCH($B119,Resultado!$N:$N,0),MATCH(I$1,Resultado!#REF!,0))</f>
        <v>#REF!</v>
      </c>
      <c r="J119" s="10" t="e">
        <f t="array" ref="J119">INDEX(Resultado!$1:$319,MATCH($B119,Resultado!$N:$N,0),MATCH(J$1,Resultado!#REF!,0))</f>
        <v>#REF!</v>
      </c>
      <c r="K119" s="10" t="e">
        <f t="array" ref="K119">INDEX(Resultado!$1:$319,MATCH($B119,Resultado!$N:$N,0),MATCH(K$1,Resultado!#REF!,0))</f>
        <v>#REF!</v>
      </c>
      <c r="L119" s="10" t="e">
        <f t="array" ref="L119">INDEX(Resultado!$1:$319,MATCH($B119,Resultado!$N:$N,0),MATCH(L$1,Resultado!#REF!,0))</f>
        <v>#REF!</v>
      </c>
      <c r="M119" s="10" t="e">
        <f t="array" ref="M119">INDEX(Resultado!$1:$319,MATCH($B119,Resultado!$N:$N,0),MATCH(M$1,Resultado!#REF!,0))</f>
        <v>#REF!</v>
      </c>
      <c r="N119" s="10" t="e">
        <f t="array" ref="N119">INDEX(Resultado!$1:$319,MATCH($B119,Resultado!$N:$N,0),MATCH(N$1,Resultado!#REF!,0))</f>
        <v>#REF!</v>
      </c>
      <c r="O119" s="10" t="e">
        <f t="array" ref="O119">INDEX(Resultado!$1:$319,MATCH($B119,Resultado!$N:$N,0),MATCH(O$1,Resultado!#REF!,0))</f>
        <v>#REF!</v>
      </c>
      <c r="P119" s="10" t="e">
        <f t="array" ref="P119">INDEX(Resultado!$1:$319,MATCH($B119,Resultado!$N:$N,0),MATCH(P$1,Resultado!#REF!,0))</f>
        <v>#REF!</v>
      </c>
      <c r="Q119" s="10" t="e">
        <f t="array" ref="Q119">INDEX(Resultado!$1:$319,MATCH($B119,Resultado!$N:$N,0),MATCH(Q$1,Resultado!#REF!,0))</f>
        <v>#REF!</v>
      </c>
      <c r="R119" s="10" t="e">
        <f t="array" ref="R119">INDEX(Resultado!$1:$319,MATCH($B119,Resultado!$N:$N,0),MATCH(R$1,Resultado!#REF!,0))</f>
        <v>#REF!</v>
      </c>
      <c r="S119" s="10" t="e">
        <f t="array" ref="S119">INDEX(Resultado!$1:$319,MATCH($B119,Resultado!$N:$N,0),MATCH(S$1,Resultado!#REF!,0))</f>
        <v>#REF!</v>
      </c>
      <c r="T119" s="10" t="e">
        <f t="array" ref="T119">INDEX(Resultado!$1:$319,MATCH($B119,Resultado!$N:$N,0),MATCH(T$1,Resultado!#REF!,0))</f>
        <v>#REF!</v>
      </c>
      <c r="U119" s="10" t="e">
        <f t="array" ref="U119">INDEX(Resultado!$1:$319,MATCH($B119,Resultado!$N:$N,0),MATCH(U$1,Resultado!#REF!,0))</f>
        <v>#REF!</v>
      </c>
      <c r="V119" s="10" t="e">
        <f t="array" ref="V119">INDEX(Resultado!$1:$319,MATCH($B119,Resultado!$N:$N,0),MATCH(V$1,Resultado!#REF!,0))</f>
        <v>#REF!</v>
      </c>
      <c r="W119" s="10" t="e">
        <f t="array" ref="W119">INDEX(Resultado!$1:$319,MATCH($B119,Resultado!$N:$N,0),MATCH(W$1,Resultado!#REF!,0))</f>
        <v>#REF!</v>
      </c>
      <c r="X119" s="10" t="e">
        <f t="array" ref="X119">INDEX(Resultado!$1:$319,MATCH($B119,Resultado!$N:$N,0),MATCH(X$1,Resultado!#REF!,0))</f>
        <v>#REF!</v>
      </c>
      <c r="Y119" s="10" t="e">
        <f t="array" ref="Y119">INDEX(Resultado!$1:$319,MATCH($B119,Resultado!$N:$N,0),MATCH(Y$1,Resultado!#REF!,0))</f>
        <v>#REF!</v>
      </c>
      <c r="Z119" s="10" t="e">
        <f t="array" ref="Z119">INDEX(Resultado!$1:$319,MATCH($B119,Resultado!$N:$N,0),MATCH(Z$1,Resultado!#REF!,0))</f>
        <v>#REF!</v>
      </c>
      <c r="AA119" s="10" t="e">
        <f t="array" ref="AA119">INDEX(Resultado!$1:$319,MATCH($B119,Resultado!$N:$N,0),MATCH(AA$1,Resultado!#REF!,0))</f>
        <v>#REF!</v>
      </c>
      <c r="AB119" s="2">
        <v>0</v>
      </c>
      <c r="AC119" s="2">
        <v>2</v>
      </c>
      <c r="AD119" s="10" t="e">
        <f t="array" ref="AD119">INDEX(Resultado!$1:$319,MATCH($B119,Resultado!$N:$N,0),MATCH(AD$1,Resultado!#REF!,0))</f>
        <v>#REF!</v>
      </c>
      <c r="AE119" s="10" t="e">
        <f t="array" ref="AE119">INDEX(Resultado!$1:$319,MATCH($B119,Resultado!$N:$N,0),MATCH(AE$1,Resultado!#REF!,0))</f>
        <v>#REF!</v>
      </c>
      <c r="AF119" s="10" t="e">
        <f t="array" ref="AF119">INDEX(Resultado!$1:$319,MATCH($B119,Resultado!$N:$N,0),MATCH(AF$1,Resultado!#REF!,0))</f>
        <v>#REF!</v>
      </c>
      <c r="AG119" s="10" t="e">
        <f t="array" ref="AG119">INDEX(Resultado!$1:$319,MATCH($B119,Resultado!$N:$N,0),MATCH(AG$1,Resultado!#REF!,0))</f>
        <v>#REF!</v>
      </c>
      <c r="AH119" s="10" t="e">
        <f t="array" ref="AH119">INDEX(Resultado!$1:$319,MATCH($B119,Resultado!$N:$N,0),MATCH(AH$1,Resultado!#REF!,0))</f>
        <v>#REF!</v>
      </c>
      <c r="AI119" s="10" t="e">
        <f t="array" ref="AI119">INDEX(Resultado!$1:$319,MATCH($B119,Resultado!$N:$N,0),MATCH(AI$1,Resultado!#REF!,0))</f>
        <v>#REF!</v>
      </c>
      <c r="AJ119" s="10" t="e">
        <f t="array" ref="AJ119">INDEX(Resultado!$1:$319,MATCH($B119,Resultado!$N:$N,0),MATCH(AJ$1,Resultado!#REF!,0))</f>
        <v>#REF!</v>
      </c>
      <c r="AK119" s="10" t="e">
        <f t="array" ref="AK119">INDEX(Resultado!$1:$319,MATCH($B119,Resultado!$N:$N,0),MATCH(AK$1,Resultado!#REF!,0))</f>
        <v>#REF!</v>
      </c>
      <c r="AL119" s="2">
        <v>0</v>
      </c>
      <c r="AM119" s="2">
        <v>2</v>
      </c>
      <c r="AN119" s="10" t="e">
        <f t="array" ref="AN119">INDEX(Resultado!$1:$319,MATCH($B119,Resultado!$N:$N,0),MATCH(AN$1,Resultado!#REF!,0))</f>
        <v>#REF!</v>
      </c>
      <c r="AO119" s="10" t="e">
        <f t="array" ref="AO119">INDEX(Resultado!$1:$319,MATCH($B119,Resultado!$N:$N,0),MATCH(AO$1,Resultado!#REF!,0))</f>
        <v>#REF!</v>
      </c>
      <c r="AP119" s="10" t="e">
        <f t="array" ref="AP119">INDEX(Resultado!$1:$319,MATCH($B119,Resultado!$N:$N,0),MATCH(AP$1,Resultado!#REF!,0))</f>
        <v>#REF!</v>
      </c>
      <c r="AQ119" s="10" t="e">
        <f t="array" ref="AQ119">INDEX(Resultado!$1:$319,MATCH($B119,Resultado!$N:$N,0),MATCH(AQ$1,Resultado!#REF!,0))</f>
        <v>#REF!</v>
      </c>
      <c r="AR119" s="10" t="e">
        <f t="array" ref="AR119">INDEX(Resultado!$1:$319,MATCH($B119,Resultado!$N:$N,0),MATCH(AR$1,Resultado!#REF!,0))</f>
        <v>#REF!</v>
      </c>
      <c r="AS119" s="2">
        <v>2</v>
      </c>
      <c r="AT119" s="10" t="e">
        <f t="array" ref="AT119">INDEX(Resultado!$1:$319,MATCH($B119,Resultado!$N:$N,0),MATCH(AT$1,Resultado!#REF!,0))</f>
        <v>#REF!</v>
      </c>
      <c r="AU119" s="10" t="e">
        <f t="array" ref="AU119">INDEX(Resultado!$1:$319,MATCH($B119,Resultado!$N:$N,0),MATCH(AU$1,Resultado!#REF!,0))</f>
        <v>#REF!</v>
      </c>
      <c r="AV119" s="10" t="e">
        <f t="array" ref="AV119">INDEX(Resultado!$1:$319,MATCH($B119,Resultado!$N:$N,0),MATCH(AV$1,Resultado!#REF!,0))</f>
        <v>#REF!</v>
      </c>
      <c r="AW119" s="10" t="e">
        <f t="array" ref="AW119">INDEX(Resultado!$1:$319,MATCH($B119,Resultado!$N:$N,0),MATCH(AW$1,Resultado!#REF!,0))</f>
        <v>#REF!</v>
      </c>
      <c r="AX119" s="10" t="e">
        <f t="array" ref="AX119">INDEX(Resultado!$1:$319,MATCH($B119,Resultado!$N:$N,0),MATCH(AX$1,Resultado!#REF!,0))</f>
        <v>#REF!</v>
      </c>
      <c r="AY119" s="10" t="e">
        <f t="array" ref="AY119">INDEX(Resultado!$1:$319,MATCH($B119,Resultado!$N:$N,0),MATCH(AY$1,Resultado!#REF!,0))</f>
        <v>#REF!</v>
      </c>
      <c r="AZ119" s="10" t="e">
        <f t="array" ref="AZ119">INDEX(Resultado!$1:$319,MATCH($B119,Resultado!$N:$N,0),MATCH(AZ$1,Resultado!#REF!,0))</f>
        <v>#REF!</v>
      </c>
      <c r="BA119" s="10" t="e">
        <f t="array" ref="BA119">INDEX(Resultado!$1:$319,MATCH($B119,Resultado!$N:$N,0),MATCH(BA$1,Resultado!#REF!,0))</f>
        <v>#REF!</v>
      </c>
      <c r="BB119" s="10" t="e">
        <f t="array" ref="BB119">INDEX(Resultado!$1:$319,MATCH($B119,Resultado!$N:$N,0),MATCH(BB$1,Resultado!#REF!,0))</f>
        <v>#REF!</v>
      </c>
      <c r="BC119" s="10" t="e">
        <f t="array" ref="BC119">INDEX(Resultado!$1:$319,MATCH($B119,Resultado!$N:$N,0),MATCH(BC$1,Resultado!#REF!,0))</f>
        <v>#REF!</v>
      </c>
      <c r="BD119" s="10" t="e">
        <f t="array" ref="BD119">INDEX(Resultado!$1:$319,MATCH($B119,Resultado!$N:$N,0),MATCH(BD$1,Resultado!#REF!,0))</f>
        <v>#REF!</v>
      </c>
      <c r="BE119" s="10" t="e">
        <f t="array" ref="BE119">INDEX(Resultado!$1:$319,MATCH($B119,Resultado!$N:$N,0),MATCH(BE$1,Resultado!#REF!,0))</f>
        <v>#REF!</v>
      </c>
      <c r="BF119" s="10" t="e">
        <f t="array" ref="BF119">INDEX(Resultado!$1:$319,MATCH($B119,Resultado!$N:$N,0),MATCH(BF$1,Resultado!#REF!,0))</f>
        <v>#REF!</v>
      </c>
      <c r="BG119" s="10" t="e">
        <f t="array" ref="BG119">INDEX(Resultado!$1:$319,MATCH($B119,Resultado!$N:$N,0),MATCH(BG$1,Resultado!#REF!,0))</f>
        <v>#REF!</v>
      </c>
      <c r="BH119" s="10" t="e">
        <f t="array" ref="BH119">INDEX(Resultado!$1:$319,MATCH($B119,Resultado!$N:$N,0),MATCH(BH$1,Resultado!#REF!,0))</f>
        <v>#REF!</v>
      </c>
      <c r="BI119" s="10" t="e">
        <f t="array" ref="BI119">INDEX(Resultado!$1:$319,MATCH($B119,Resultado!$N:$N,0),MATCH(BI$1,Resultado!#REF!,0))</f>
        <v>#REF!</v>
      </c>
    </row>
    <row r="120" spans="1:61" ht="13" x14ac:dyDescent="0.15">
      <c r="A120" s="2">
        <v>49717399808</v>
      </c>
      <c r="B120" s="2" t="s">
        <v>1086</v>
      </c>
      <c r="C120" s="2" t="s">
        <v>1085</v>
      </c>
      <c r="D120" s="10" t="e">
        <f t="array" ref="D120">INDEX(Resultado!$1:$319,MATCH($B120,Resultado!$N:$N,0),MATCH(D$1,Resultado!#REF!,0))</f>
        <v>#REF!</v>
      </c>
      <c r="E120" s="2" t="s">
        <v>1837</v>
      </c>
      <c r="F120" s="10" t="e">
        <f t="array" ref="F120">INDEX(Resultado!$1:$319,MATCH($B120,Resultado!$N:$N,0),MATCH(F$1,Resultado!#REF!,0))</f>
        <v>#REF!</v>
      </c>
      <c r="G120" s="10" t="e">
        <f t="array" ref="G120">INDEX(Resultado!$1:$319,MATCH($B120,Resultado!$N:$N,0),MATCH(G$1,Resultado!#REF!,0))</f>
        <v>#REF!</v>
      </c>
      <c r="H120" s="10" t="e">
        <f t="array" ref="H120">INDEX(Resultado!$1:$319,MATCH($B120,Resultado!$N:$N,0),MATCH(H$1,Resultado!#REF!,0))</f>
        <v>#REF!</v>
      </c>
      <c r="I120" s="10" t="e">
        <f t="array" ref="I120">INDEX(Resultado!$1:$319,MATCH($B120,Resultado!$N:$N,0),MATCH(I$1,Resultado!#REF!,0))</f>
        <v>#REF!</v>
      </c>
      <c r="J120" s="10" t="e">
        <f t="array" ref="J120">INDEX(Resultado!$1:$319,MATCH($B120,Resultado!$N:$N,0),MATCH(J$1,Resultado!#REF!,0))</f>
        <v>#REF!</v>
      </c>
      <c r="K120" s="10" t="e">
        <f t="array" ref="K120">INDEX(Resultado!$1:$319,MATCH($B120,Resultado!$N:$N,0),MATCH(K$1,Resultado!#REF!,0))</f>
        <v>#REF!</v>
      </c>
      <c r="L120" s="10" t="e">
        <f t="array" ref="L120">INDEX(Resultado!$1:$319,MATCH($B120,Resultado!$N:$N,0),MATCH(L$1,Resultado!#REF!,0))</f>
        <v>#REF!</v>
      </c>
      <c r="M120" s="10" t="e">
        <f t="array" ref="M120">INDEX(Resultado!$1:$319,MATCH($B120,Resultado!$N:$N,0),MATCH(M$1,Resultado!#REF!,0))</f>
        <v>#REF!</v>
      </c>
      <c r="N120" s="10" t="e">
        <f t="array" ref="N120">INDEX(Resultado!$1:$319,MATCH($B120,Resultado!$N:$N,0),MATCH(N$1,Resultado!#REF!,0))</f>
        <v>#REF!</v>
      </c>
      <c r="O120" s="10" t="e">
        <f t="array" ref="O120">INDEX(Resultado!$1:$319,MATCH($B120,Resultado!$N:$N,0),MATCH(O$1,Resultado!#REF!,0))</f>
        <v>#REF!</v>
      </c>
      <c r="P120" s="10" t="e">
        <f t="array" ref="P120">INDEX(Resultado!$1:$319,MATCH($B120,Resultado!$N:$N,0),MATCH(P$1,Resultado!#REF!,0))</f>
        <v>#REF!</v>
      </c>
      <c r="Q120" s="10" t="e">
        <f t="array" ref="Q120">INDEX(Resultado!$1:$319,MATCH($B120,Resultado!$N:$N,0),MATCH(Q$1,Resultado!#REF!,0))</f>
        <v>#REF!</v>
      </c>
      <c r="R120" s="10" t="e">
        <f t="array" ref="R120">INDEX(Resultado!$1:$319,MATCH($B120,Resultado!$N:$N,0),MATCH(R$1,Resultado!#REF!,0))</f>
        <v>#REF!</v>
      </c>
      <c r="S120" s="10" t="e">
        <f t="array" ref="S120">INDEX(Resultado!$1:$319,MATCH($B120,Resultado!$N:$N,0),MATCH(S$1,Resultado!#REF!,0))</f>
        <v>#REF!</v>
      </c>
      <c r="T120" s="10" t="e">
        <f t="array" ref="T120">INDEX(Resultado!$1:$319,MATCH($B120,Resultado!$N:$N,0),MATCH(T$1,Resultado!#REF!,0))</f>
        <v>#REF!</v>
      </c>
      <c r="U120" s="10" t="e">
        <f t="array" ref="U120">INDEX(Resultado!$1:$319,MATCH($B120,Resultado!$N:$N,0),MATCH(U$1,Resultado!#REF!,0))</f>
        <v>#REF!</v>
      </c>
      <c r="V120" s="10" t="e">
        <f t="array" ref="V120">INDEX(Resultado!$1:$319,MATCH($B120,Resultado!$N:$N,0),MATCH(V$1,Resultado!#REF!,0))</f>
        <v>#REF!</v>
      </c>
      <c r="W120" s="10" t="e">
        <f t="array" ref="W120">INDEX(Resultado!$1:$319,MATCH($B120,Resultado!$N:$N,0),MATCH(W$1,Resultado!#REF!,0))</f>
        <v>#REF!</v>
      </c>
      <c r="X120" s="10" t="e">
        <f t="array" ref="X120">INDEX(Resultado!$1:$319,MATCH($B120,Resultado!$N:$N,0),MATCH(X$1,Resultado!#REF!,0))</f>
        <v>#REF!</v>
      </c>
      <c r="Y120" s="10" t="e">
        <f t="array" ref="Y120">INDEX(Resultado!$1:$319,MATCH($B120,Resultado!$N:$N,0),MATCH(Y$1,Resultado!#REF!,0))</f>
        <v>#REF!</v>
      </c>
      <c r="Z120" s="10" t="e">
        <f t="array" ref="Z120">INDEX(Resultado!$1:$319,MATCH($B120,Resultado!$N:$N,0),MATCH(Z$1,Resultado!#REF!,0))</f>
        <v>#REF!</v>
      </c>
      <c r="AA120" s="10" t="e">
        <f t="array" ref="AA120">INDEX(Resultado!$1:$319,MATCH($B120,Resultado!$N:$N,0),MATCH(AA$1,Resultado!#REF!,0))</f>
        <v>#REF!</v>
      </c>
      <c r="AB120" s="2">
        <v>0</v>
      </c>
      <c r="AC120" s="2">
        <v>2</v>
      </c>
      <c r="AD120" s="10" t="e">
        <f t="array" ref="AD120">INDEX(Resultado!$1:$319,MATCH($B120,Resultado!$N:$N,0),MATCH(AD$1,Resultado!#REF!,0))</f>
        <v>#REF!</v>
      </c>
      <c r="AE120" s="10" t="e">
        <f t="array" ref="AE120">INDEX(Resultado!$1:$319,MATCH($B120,Resultado!$N:$N,0),MATCH(AE$1,Resultado!#REF!,0))</f>
        <v>#REF!</v>
      </c>
      <c r="AF120" s="10" t="e">
        <f t="array" ref="AF120">INDEX(Resultado!$1:$319,MATCH($B120,Resultado!$N:$N,0),MATCH(AF$1,Resultado!#REF!,0))</f>
        <v>#REF!</v>
      </c>
      <c r="AG120" s="10" t="e">
        <f t="array" ref="AG120">INDEX(Resultado!$1:$319,MATCH($B120,Resultado!$N:$N,0),MATCH(AG$1,Resultado!#REF!,0))</f>
        <v>#REF!</v>
      </c>
      <c r="AH120" s="10" t="e">
        <f t="array" ref="AH120">INDEX(Resultado!$1:$319,MATCH($B120,Resultado!$N:$N,0),MATCH(AH$1,Resultado!#REF!,0))</f>
        <v>#REF!</v>
      </c>
      <c r="AI120" s="10" t="e">
        <f t="array" ref="AI120">INDEX(Resultado!$1:$319,MATCH($B120,Resultado!$N:$N,0),MATCH(AI$1,Resultado!#REF!,0))</f>
        <v>#REF!</v>
      </c>
      <c r="AJ120" s="10" t="e">
        <f t="array" ref="AJ120">INDEX(Resultado!$1:$319,MATCH($B120,Resultado!$N:$N,0),MATCH(AJ$1,Resultado!#REF!,0))</f>
        <v>#REF!</v>
      </c>
      <c r="AK120" s="10" t="e">
        <f t="array" ref="AK120">INDEX(Resultado!$1:$319,MATCH($B120,Resultado!$N:$N,0),MATCH(AK$1,Resultado!#REF!,0))</f>
        <v>#REF!</v>
      </c>
      <c r="AL120" s="2">
        <v>0</v>
      </c>
      <c r="AM120" s="2">
        <v>2</v>
      </c>
      <c r="AN120" s="10" t="e">
        <f t="array" ref="AN120">INDEX(Resultado!$1:$319,MATCH($B120,Resultado!$N:$N,0),MATCH(AN$1,Resultado!#REF!,0))</f>
        <v>#REF!</v>
      </c>
      <c r="AO120" s="10" t="e">
        <f t="array" ref="AO120">INDEX(Resultado!$1:$319,MATCH($B120,Resultado!$N:$N,0),MATCH(AO$1,Resultado!#REF!,0))</f>
        <v>#REF!</v>
      </c>
      <c r="AP120" s="10" t="e">
        <f t="array" ref="AP120">INDEX(Resultado!$1:$319,MATCH($B120,Resultado!$N:$N,0),MATCH(AP$1,Resultado!#REF!,0))</f>
        <v>#REF!</v>
      </c>
      <c r="AQ120" s="10" t="e">
        <f t="array" ref="AQ120">INDEX(Resultado!$1:$319,MATCH($B120,Resultado!$N:$N,0),MATCH(AQ$1,Resultado!#REF!,0))</f>
        <v>#REF!</v>
      </c>
      <c r="AR120" s="10" t="e">
        <f t="array" ref="AR120">INDEX(Resultado!$1:$319,MATCH($B120,Resultado!$N:$N,0),MATCH(AR$1,Resultado!#REF!,0))</f>
        <v>#REF!</v>
      </c>
      <c r="AS120" s="2">
        <v>2</v>
      </c>
      <c r="AT120" s="10" t="e">
        <f t="array" ref="AT120">INDEX(Resultado!$1:$319,MATCH($B120,Resultado!$N:$N,0),MATCH(AT$1,Resultado!#REF!,0))</f>
        <v>#REF!</v>
      </c>
      <c r="AU120" s="10" t="e">
        <f t="array" ref="AU120">INDEX(Resultado!$1:$319,MATCH($B120,Resultado!$N:$N,0),MATCH(AU$1,Resultado!#REF!,0))</f>
        <v>#REF!</v>
      </c>
      <c r="AV120" s="10" t="e">
        <f t="array" ref="AV120">INDEX(Resultado!$1:$319,MATCH($B120,Resultado!$N:$N,0),MATCH(AV$1,Resultado!#REF!,0))</f>
        <v>#REF!</v>
      </c>
      <c r="AW120" s="10" t="e">
        <f t="array" ref="AW120">INDEX(Resultado!$1:$319,MATCH($B120,Resultado!$N:$N,0),MATCH(AW$1,Resultado!#REF!,0))</f>
        <v>#REF!</v>
      </c>
      <c r="AX120" s="10" t="e">
        <f t="array" ref="AX120">INDEX(Resultado!$1:$319,MATCH($B120,Resultado!$N:$N,0),MATCH(AX$1,Resultado!#REF!,0))</f>
        <v>#REF!</v>
      </c>
      <c r="AY120" s="10" t="e">
        <f t="array" ref="AY120">INDEX(Resultado!$1:$319,MATCH($B120,Resultado!$N:$N,0),MATCH(AY$1,Resultado!#REF!,0))</f>
        <v>#REF!</v>
      </c>
      <c r="AZ120" s="10" t="e">
        <f t="array" ref="AZ120">INDEX(Resultado!$1:$319,MATCH($B120,Resultado!$N:$N,0),MATCH(AZ$1,Resultado!#REF!,0))</f>
        <v>#REF!</v>
      </c>
      <c r="BA120" s="10" t="e">
        <f t="array" ref="BA120">INDEX(Resultado!$1:$319,MATCH($B120,Resultado!$N:$N,0),MATCH(BA$1,Resultado!#REF!,0))</f>
        <v>#REF!</v>
      </c>
      <c r="BB120" s="10" t="e">
        <f t="array" ref="BB120">INDEX(Resultado!$1:$319,MATCH($B120,Resultado!$N:$N,0),MATCH(BB$1,Resultado!#REF!,0))</f>
        <v>#REF!</v>
      </c>
      <c r="BC120" s="10" t="e">
        <f t="array" ref="BC120">INDEX(Resultado!$1:$319,MATCH($B120,Resultado!$N:$N,0),MATCH(BC$1,Resultado!#REF!,0))</f>
        <v>#REF!</v>
      </c>
      <c r="BD120" s="10" t="e">
        <f t="array" ref="BD120">INDEX(Resultado!$1:$319,MATCH($B120,Resultado!$N:$N,0),MATCH(BD$1,Resultado!#REF!,0))</f>
        <v>#REF!</v>
      </c>
      <c r="BE120" s="10" t="e">
        <f t="array" ref="BE120">INDEX(Resultado!$1:$319,MATCH($B120,Resultado!$N:$N,0),MATCH(BE$1,Resultado!#REF!,0))</f>
        <v>#REF!</v>
      </c>
      <c r="BF120" s="10" t="e">
        <f t="array" ref="BF120">INDEX(Resultado!$1:$319,MATCH($B120,Resultado!$N:$N,0),MATCH(BF$1,Resultado!#REF!,0))</f>
        <v>#REF!</v>
      </c>
      <c r="BG120" s="10" t="e">
        <f t="array" ref="BG120">INDEX(Resultado!$1:$319,MATCH($B120,Resultado!$N:$N,0),MATCH(BG$1,Resultado!#REF!,0))</f>
        <v>#REF!</v>
      </c>
      <c r="BH120" s="10" t="e">
        <f t="array" ref="BH120">INDEX(Resultado!$1:$319,MATCH($B120,Resultado!$N:$N,0),MATCH(BH$1,Resultado!#REF!,0))</f>
        <v>#REF!</v>
      </c>
      <c r="BI120" s="10" t="e">
        <f t="array" ref="BI120">INDEX(Resultado!$1:$319,MATCH($B120,Resultado!$N:$N,0),MATCH(BI$1,Resultado!#REF!,0))</f>
        <v>#REF!</v>
      </c>
    </row>
    <row r="121" spans="1:61" ht="13" x14ac:dyDescent="0.15">
      <c r="A121" s="2">
        <v>36874458876</v>
      </c>
      <c r="B121" s="2" t="s">
        <v>1091</v>
      </c>
      <c r="C121" s="2" t="s">
        <v>1090</v>
      </c>
      <c r="D121" s="10" t="e">
        <f t="array" ref="D121">INDEX(Resultado!$1:$319,MATCH($B121,Resultado!$N:$N,0),MATCH(D$1,Resultado!#REF!,0))</f>
        <v>#REF!</v>
      </c>
      <c r="E121" s="2" t="s">
        <v>1837</v>
      </c>
      <c r="F121" s="10" t="e">
        <f t="array" ref="F121">INDEX(Resultado!$1:$319,MATCH($B121,Resultado!$N:$N,0),MATCH(F$1,Resultado!#REF!,0))</f>
        <v>#REF!</v>
      </c>
      <c r="G121" s="10" t="e">
        <f t="array" ref="G121">INDEX(Resultado!$1:$319,MATCH($B121,Resultado!$N:$N,0),MATCH(G$1,Resultado!#REF!,0))</f>
        <v>#REF!</v>
      </c>
      <c r="H121" s="10" t="e">
        <f t="array" ref="H121">INDEX(Resultado!$1:$319,MATCH($B121,Resultado!$N:$N,0),MATCH(H$1,Resultado!#REF!,0))</f>
        <v>#REF!</v>
      </c>
      <c r="I121" s="10" t="e">
        <f t="array" ref="I121">INDEX(Resultado!$1:$319,MATCH($B121,Resultado!$N:$N,0),MATCH(I$1,Resultado!#REF!,0))</f>
        <v>#REF!</v>
      </c>
      <c r="J121" s="10" t="e">
        <f t="array" ref="J121">INDEX(Resultado!$1:$319,MATCH($B121,Resultado!$N:$N,0),MATCH(J$1,Resultado!#REF!,0))</f>
        <v>#REF!</v>
      </c>
      <c r="K121" s="10" t="e">
        <f t="array" ref="K121">INDEX(Resultado!$1:$319,MATCH($B121,Resultado!$N:$N,0),MATCH(K$1,Resultado!#REF!,0))</f>
        <v>#REF!</v>
      </c>
      <c r="L121" s="10" t="e">
        <f t="array" ref="L121">INDEX(Resultado!$1:$319,MATCH($B121,Resultado!$N:$N,0),MATCH(L$1,Resultado!#REF!,0))</f>
        <v>#REF!</v>
      </c>
      <c r="M121" s="10" t="e">
        <f t="array" ref="M121">INDEX(Resultado!$1:$319,MATCH($B121,Resultado!$N:$N,0),MATCH(M$1,Resultado!#REF!,0))</f>
        <v>#REF!</v>
      </c>
      <c r="N121" s="10" t="e">
        <f t="array" ref="N121">INDEX(Resultado!$1:$319,MATCH($B121,Resultado!$N:$N,0),MATCH(N$1,Resultado!#REF!,0))</f>
        <v>#REF!</v>
      </c>
      <c r="O121" s="10" t="e">
        <f t="array" ref="O121">INDEX(Resultado!$1:$319,MATCH($B121,Resultado!$N:$N,0),MATCH(O$1,Resultado!#REF!,0))</f>
        <v>#REF!</v>
      </c>
      <c r="P121" s="10" t="e">
        <f t="array" ref="P121">INDEX(Resultado!$1:$319,MATCH($B121,Resultado!$N:$N,0),MATCH(P$1,Resultado!#REF!,0))</f>
        <v>#REF!</v>
      </c>
      <c r="Q121" s="10" t="e">
        <f t="array" ref="Q121">INDEX(Resultado!$1:$319,MATCH($B121,Resultado!$N:$N,0),MATCH(Q$1,Resultado!#REF!,0))</f>
        <v>#REF!</v>
      </c>
      <c r="R121" s="10" t="e">
        <f t="array" ref="R121">INDEX(Resultado!$1:$319,MATCH($B121,Resultado!$N:$N,0),MATCH(R$1,Resultado!#REF!,0))</f>
        <v>#REF!</v>
      </c>
      <c r="S121" s="10" t="e">
        <f t="array" ref="S121">INDEX(Resultado!$1:$319,MATCH($B121,Resultado!$N:$N,0),MATCH(S$1,Resultado!#REF!,0))</f>
        <v>#REF!</v>
      </c>
      <c r="T121" s="10" t="e">
        <f t="array" ref="T121">INDEX(Resultado!$1:$319,MATCH($B121,Resultado!$N:$N,0),MATCH(T$1,Resultado!#REF!,0))</f>
        <v>#REF!</v>
      </c>
      <c r="U121" s="10" t="e">
        <f t="array" ref="U121">INDEX(Resultado!$1:$319,MATCH($B121,Resultado!$N:$N,0),MATCH(U$1,Resultado!#REF!,0))</f>
        <v>#REF!</v>
      </c>
      <c r="V121" s="10" t="e">
        <f t="array" ref="V121">INDEX(Resultado!$1:$319,MATCH($B121,Resultado!$N:$N,0),MATCH(V$1,Resultado!#REF!,0))</f>
        <v>#REF!</v>
      </c>
      <c r="W121" s="10" t="e">
        <f t="array" ref="W121">INDEX(Resultado!$1:$319,MATCH($B121,Resultado!$N:$N,0),MATCH(W$1,Resultado!#REF!,0))</f>
        <v>#REF!</v>
      </c>
      <c r="X121" s="10" t="e">
        <f t="array" ref="X121">INDEX(Resultado!$1:$319,MATCH($B121,Resultado!$N:$N,0),MATCH(X$1,Resultado!#REF!,0))</f>
        <v>#REF!</v>
      </c>
      <c r="Y121" s="10" t="e">
        <f t="array" ref="Y121">INDEX(Resultado!$1:$319,MATCH($B121,Resultado!$N:$N,0),MATCH(Y$1,Resultado!#REF!,0))</f>
        <v>#REF!</v>
      </c>
      <c r="Z121" s="10" t="e">
        <f t="array" ref="Z121">INDEX(Resultado!$1:$319,MATCH($B121,Resultado!$N:$N,0),MATCH(Z$1,Resultado!#REF!,0))</f>
        <v>#REF!</v>
      </c>
      <c r="AA121" s="10" t="e">
        <f t="array" ref="AA121">INDEX(Resultado!$1:$319,MATCH($B121,Resultado!$N:$N,0),MATCH(AA$1,Resultado!#REF!,0))</f>
        <v>#REF!</v>
      </c>
      <c r="AB121" s="2">
        <v>0</v>
      </c>
      <c r="AC121" s="2">
        <v>2</v>
      </c>
      <c r="AD121" s="10" t="e">
        <f t="array" ref="AD121">INDEX(Resultado!$1:$319,MATCH($B121,Resultado!$N:$N,0),MATCH(AD$1,Resultado!#REF!,0))</f>
        <v>#REF!</v>
      </c>
      <c r="AE121" s="10" t="e">
        <f t="array" ref="AE121">INDEX(Resultado!$1:$319,MATCH($B121,Resultado!$N:$N,0),MATCH(AE$1,Resultado!#REF!,0))</f>
        <v>#REF!</v>
      </c>
      <c r="AF121" s="10" t="e">
        <f t="array" ref="AF121">INDEX(Resultado!$1:$319,MATCH($B121,Resultado!$N:$N,0),MATCH(AF$1,Resultado!#REF!,0))</f>
        <v>#REF!</v>
      </c>
      <c r="AG121" s="10" t="e">
        <f t="array" ref="AG121">INDEX(Resultado!$1:$319,MATCH($B121,Resultado!$N:$N,0),MATCH(AG$1,Resultado!#REF!,0))</f>
        <v>#REF!</v>
      </c>
      <c r="AH121" s="10" t="e">
        <f t="array" ref="AH121">INDEX(Resultado!$1:$319,MATCH($B121,Resultado!$N:$N,0),MATCH(AH$1,Resultado!#REF!,0))</f>
        <v>#REF!</v>
      </c>
      <c r="AI121" s="10" t="e">
        <f t="array" ref="AI121">INDEX(Resultado!$1:$319,MATCH($B121,Resultado!$N:$N,0),MATCH(AI$1,Resultado!#REF!,0))</f>
        <v>#REF!</v>
      </c>
      <c r="AJ121" s="10" t="e">
        <f t="array" ref="AJ121">INDEX(Resultado!$1:$319,MATCH($B121,Resultado!$N:$N,0),MATCH(AJ$1,Resultado!#REF!,0))</f>
        <v>#REF!</v>
      </c>
      <c r="AK121" s="10" t="e">
        <f t="array" ref="AK121">INDEX(Resultado!$1:$319,MATCH($B121,Resultado!$N:$N,0),MATCH(AK$1,Resultado!#REF!,0))</f>
        <v>#REF!</v>
      </c>
      <c r="AL121" s="2">
        <v>0</v>
      </c>
      <c r="AM121" s="2">
        <v>2</v>
      </c>
      <c r="AN121" s="10" t="e">
        <f t="array" ref="AN121">INDEX(Resultado!$1:$319,MATCH($B121,Resultado!$N:$N,0),MATCH(AN$1,Resultado!#REF!,0))</f>
        <v>#REF!</v>
      </c>
      <c r="AO121" s="10" t="e">
        <f t="array" ref="AO121">INDEX(Resultado!$1:$319,MATCH($B121,Resultado!$N:$N,0),MATCH(AO$1,Resultado!#REF!,0))</f>
        <v>#REF!</v>
      </c>
      <c r="AP121" s="10" t="e">
        <f t="array" ref="AP121">INDEX(Resultado!$1:$319,MATCH($B121,Resultado!$N:$N,0),MATCH(AP$1,Resultado!#REF!,0))</f>
        <v>#REF!</v>
      </c>
      <c r="AQ121" s="10" t="e">
        <f t="array" ref="AQ121">INDEX(Resultado!$1:$319,MATCH($B121,Resultado!$N:$N,0),MATCH(AQ$1,Resultado!#REF!,0))</f>
        <v>#REF!</v>
      </c>
      <c r="AR121" s="10" t="e">
        <f t="array" ref="AR121">INDEX(Resultado!$1:$319,MATCH($B121,Resultado!$N:$N,0),MATCH(AR$1,Resultado!#REF!,0))</f>
        <v>#REF!</v>
      </c>
      <c r="AS121" s="2">
        <v>2</v>
      </c>
      <c r="AT121" s="10" t="e">
        <f t="array" ref="AT121">INDEX(Resultado!$1:$319,MATCH($B121,Resultado!$N:$N,0),MATCH(AT$1,Resultado!#REF!,0))</f>
        <v>#REF!</v>
      </c>
      <c r="AU121" s="10" t="e">
        <f t="array" ref="AU121">INDEX(Resultado!$1:$319,MATCH($B121,Resultado!$N:$N,0),MATCH(AU$1,Resultado!#REF!,0))</f>
        <v>#REF!</v>
      </c>
      <c r="AV121" s="10" t="e">
        <f t="array" ref="AV121">INDEX(Resultado!$1:$319,MATCH($B121,Resultado!$N:$N,0),MATCH(AV$1,Resultado!#REF!,0))</f>
        <v>#REF!</v>
      </c>
      <c r="AW121" s="10" t="e">
        <f t="array" ref="AW121">INDEX(Resultado!$1:$319,MATCH($B121,Resultado!$N:$N,0),MATCH(AW$1,Resultado!#REF!,0))</f>
        <v>#REF!</v>
      </c>
      <c r="AX121" s="10" t="e">
        <f t="array" ref="AX121">INDEX(Resultado!$1:$319,MATCH($B121,Resultado!$N:$N,0),MATCH(AX$1,Resultado!#REF!,0))</f>
        <v>#REF!</v>
      </c>
      <c r="AY121" s="10" t="e">
        <f t="array" ref="AY121">INDEX(Resultado!$1:$319,MATCH($B121,Resultado!$N:$N,0),MATCH(AY$1,Resultado!#REF!,0))</f>
        <v>#REF!</v>
      </c>
      <c r="AZ121" s="10" t="e">
        <f t="array" ref="AZ121">INDEX(Resultado!$1:$319,MATCH($B121,Resultado!$N:$N,0),MATCH(AZ$1,Resultado!#REF!,0))</f>
        <v>#REF!</v>
      </c>
      <c r="BA121" s="10" t="e">
        <f t="array" ref="BA121">INDEX(Resultado!$1:$319,MATCH($B121,Resultado!$N:$N,0),MATCH(BA$1,Resultado!#REF!,0))</f>
        <v>#REF!</v>
      </c>
      <c r="BB121" s="10" t="e">
        <f t="array" ref="BB121">INDEX(Resultado!$1:$319,MATCH($B121,Resultado!$N:$N,0),MATCH(BB$1,Resultado!#REF!,0))</f>
        <v>#REF!</v>
      </c>
      <c r="BC121" s="10" t="e">
        <f t="array" ref="BC121">INDEX(Resultado!$1:$319,MATCH($B121,Resultado!$N:$N,0),MATCH(BC$1,Resultado!#REF!,0))</f>
        <v>#REF!</v>
      </c>
      <c r="BD121" s="10" t="e">
        <f t="array" ref="BD121">INDEX(Resultado!$1:$319,MATCH($B121,Resultado!$N:$N,0),MATCH(BD$1,Resultado!#REF!,0))</f>
        <v>#REF!</v>
      </c>
      <c r="BE121" s="10" t="e">
        <f t="array" ref="BE121">INDEX(Resultado!$1:$319,MATCH($B121,Resultado!$N:$N,0),MATCH(BE$1,Resultado!#REF!,0))</f>
        <v>#REF!</v>
      </c>
      <c r="BF121" s="10" t="e">
        <f t="array" ref="BF121">INDEX(Resultado!$1:$319,MATCH($B121,Resultado!$N:$N,0),MATCH(BF$1,Resultado!#REF!,0))</f>
        <v>#REF!</v>
      </c>
      <c r="BG121" s="10" t="e">
        <f t="array" ref="BG121">INDEX(Resultado!$1:$319,MATCH($B121,Resultado!$N:$N,0),MATCH(BG$1,Resultado!#REF!,0))</f>
        <v>#REF!</v>
      </c>
      <c r="BH121" s="10" t="e">
        <f t="array" ref="BH121">INDEX(Resultado!$1:$319,MATCH($B121,Resultado!$N:$N,0),MATCH(BH$1,Resultado!#REF!,0))</f>
        <v>#REF!</v>
      </c>
      <c r="BI121" s="10" t="e">
        <f t="array" ref="BI121">INDEX(Resultado!$1:$319,MATCH($B121,Resultado!$N:$N,0),MATCH(BI$1,Resultado!#REF!,0))</f>
        <v>#REF!</v>
      </c>
    </row>
    <row r="122" spans="1:61" ht="13" x14ac:dyDescent="0.15">
      <c r="A122" s="2">
        <v>55895535801</v>
      </c>
      <c r="B122" s="2" t="s">
        <v>1098</v>
      </c>
      <c r="C122" s="2" t="s">
        <v>1097</v>
      </c>
      <c r="D122" s="10" t="e">
        <f t="array" ref="D122">INDEX(Resultado!$1:$319,MATCH($B122,Resultado!$N:$N,0),MATCH(D$1,Resultado!#REF!,0))</f>
        <v>#REF!</v>
      </c>
      <c r="E122" s="2" t="s">
        <v>1837</v>
      </c>
      <c r="F122" s="10" t="e">
        <f t="array" ref="F122">INDEX(Resultado!$1:$319,MATCH($B122,Resultado!$N:$N,0),MATCH(F$1,Resultado!#REF!,0))</f>
        <v>#REF!</v>
      </c>
      <c r="G122" s="10" t="e">
        <f t="array" ref="G122">INDEX(Resultado!$1:$319,MATCH($B122,Resultado!$N:$N,0),MATCH(G$1,Resultado!#REF!,0))</f>
        <v>#REF!</v>
      </c>
      <c r="H122" s="10" t="e">
        <f t="array" ref="H122">INDEX(Resultado!$1:$319,MATCH($B122,Resultado!$N:$N,0),MATCH(H$1,Resultado!#REF!,0))</f>
        <v>#REF!</v>
      </c>
      <c r="I122" s="10" t="e">
        <f t="array" ref="I122">INDEX(Resultado!$1:$319,MATCH($B122,Resultado!$N:$N,0),MATCH(I$1,Resultado!#REF!,0))</f>
        <v>#REF!</v>
      </c>
      <c r="J122" s="10" t="e">
        <f t="array" ref="J122">INDEX(Resultado!$1:$319,MATCH($B122,Resultado!$N:$N,0),MATCH(J$1,Resultado!#REF!,0))</f>
        <v>#REF!</v>
      </c>
      <c r="K122" s="10" t="e">
        <f t="array" ref="K122">INDEX(Resultado!$1:$319,MATCH($B122,Resultado!$N:$N,0),MATCH(K$1,Resultado!#REF!,0))</f>
        <v>#REF!</v>
      </c>
      <c r="L122" s="10" t="e">
        <f t="array" ref="L122">INDEX(Resultado!$1:$319,MATCH($B122,Resultado!$N:$N,0),MATCH(L$1,Resultado!#REF!,0))</f>
        <v>#REF!</v>
      </c>
      <c r="M122" s="10" t="e">
        <f t="array" ref="M122">INDEX(Resultado!$1:$319,MATCH($B122,Resultado!$N:$N,0),MATCH(M$1,Resultado!#REF!,0))</f>
        <v>#REF!</v>
      </c>
      <c r="N122" s="10" t="e">
        <f t="array" ref="N122">INDEX(Resultado!$1:$319,MATCH($B122,Resultado!$N:$N,0),MATCH(N$1,Resultado!#REF!,0))</f>
        <v>#REF!</v>
      </c>
      <c r="O122" s="10" t="e">
        <f t="array" ref="O122">INDEX(Resultado!$1:$319,MATCH($B122,Resultado!$N:$N,0),MATCH(O$1,Resultado!#REF!,0))</f>
        <v>#REF!</v>
      </c>
      <c r="P122" s="10" t="e">
        <f t="array" ref="P122">INDEX(Resultado!$1:$319,MATCH($B122,Resultado!$N:$N,0),MATCH(P$1,Resultado!#REF!,0))</f>
        <v>#REF!</v>
      </c>
      <c r="Q122" s="10" t="e">
        <f t="array" ref="Q122">INDEX(Resultado!$1:$319,MATCH($B122,Resultado!$N:$N,0),MATCH(Q$1,Resultado!#REF!,0))</f>
        <v>#REF!</v>
      </c>
      <c r="R122" s="10" t="e">
        <f t="array" ref="R122">INDEX(Resultado!$1:$319,MATCH($B122,Resultado!$N:$N,0),MATCH(R$1,Resultado!#REF!,0))</f>
        <v>#REF!</v>
      </c>
      <c r="S122" s="10" t="e">
        <f t="array" ref="S122">INDEX(Resultado!$1:$319,MATCH($B122,Resultado!$N:$N,0),MATCH(S$1,Resultado!#REF!,0))</f>
        <v>#REF!</v>
      </c>
      <c r="T122" s="10" t="e">
        <f t="array" ref="T122">INDEX(Resultado!$1:$319,MATCH($B122,Resultado!$N:$N,0),MATCH(T$1,Resultado!#REF!,0))</f>
        <v>#REF!</v>
      </c>
      <c r="U122" s="10" t="e">
        <f t="array" ref="U122">INDEX(Resultado!$1:$319,MATCH($B122,Resultado!$N:$N,0),MATCH(U$1,Resultado!#REF!,0))</f>
        <v>#REF!</v>
      </c>
      <c r="V122" s="10" t="e">
        <f t="array" ref="V122">INDEX(Resultado!$1:$319,MATCH($B122,Resultado!$N:$N,0),MATCH(V$1,Resultado!#REF!,0))</f>
        <v>#REF!</v>
      </c>
      <c r="W122" s="10" t="e">
        <f t="array" ref="W122">INDEX(Resultado!$1:$319,MATCH($B122,Resultado!$N:$N,0),MATCH(W$1,Resultado!#REF!,0))</f>
        <v>#REF!</v>
      </c>
      <c r="X122" s="10" t="e">
        <f t="array" ref="X122">INDEX(Resultado!$1:$319,MATCH($B122,Resultado!$N:$N,0),MATCH(X$1,Resultado!#REF!,0))</f>
        <v>#REF!</v>
      </c>
      <c r="Y122" s="10" t="e">
        <f t="array" ref="Y122">INDEX(Resultado!$1:$319,MATCH($B122,Resultado!$N:$N,0),MATCH(Y$1,Resultado!#REF!,0))</f>
        <v>#REF!</v>
      </c>
      <c r="Z122" s="10" t="e">
        <f t="array" ref="Z122">INDEX(Resultado!$1:$319,MATCH($B122,Resultado!$N:$N,0),MATCH(Z$1,Resultado!#REF!,0))</f>
        <v>#REF!</v>
      </c>
      <c r="AA122" s="10" t="e">
        <f t="array" ref="AA122">INDEX(Resultado!$1:$319,MATCH($B122,Resultado!$N:$N,0),MATCH(AA$1,Resultado!#REF!,0))</f>
        <v>#REF!</v>
      </c>
      <c r="AB122" s="2">
        <v>0</v>
      </c>
      <c r="AC122" s="2">
        <v>2</v>
      </c>
      <c r="AD122" s="10" t="e">
        <f t="array" ref="AD122">INDEX(Resultado!$1:$319,MATCH($B122,Resultado!$N:$N,0),MATCH(AD$1,Resultado!#REF!,0))</f>
        <v>#REF!</v>
      </c>
      <c r="AE122" s="10" t="e">
        <f t="array" ref="AE122">INDEX(Resultado!$1:$319,MATCH($B122,Resultado!$N:$N,0),MATCH(AE$1,Resultado!#REF!,0))</f>
        <v>#REF!</v>
      </c>
      <c r="AF122" s="10" t="e">
        <f t="array" ref="AF122">INDEX(Resultado!$1:$319,MATCH($B122,Resultado!$N:$N,0),MATCH(AF$1,Resultado!#REF!,0))</f>
        <v>#REF!</v>
      </c>
      <c r="AG122" s="10" t="e">
        <f t="array" ref="AG122">INDEX(Resultado!$1:$319,MATCH($B122,Resultado!$N:$N,0),MATCH(AG$1,Resultado!#REF!,0))</f>
        <v>#REF!</v>
      </c>
      <c r="AH122" s="10" t="e">
        <f t="array" ref="AH122">INDEX(Resultado!$1:$319,MATCH($B122,Resultado!$N:$N,0),MATCH(AH$1,Resultado!#REF!,0))</f>
        <v>#REF!</v>
      </c>
      <c r="AI122" s="10" t="e">
        <f t="array" ref="AI122">INDEX(Resultado!$1:$319,MATCH($B122,Resultado!$N:$N,0),MATCH(AI$1,Resultado!#REF!,0))</f>
        <v>#REF!</v>
      </c>
      <c r="AJ122" s="10" t="e">
        <f t="array" ref="AJ122">INDEX(Resultado!$1:$319,MATCH($B122,Resultado!$N:$N,0),MATCH(AJ$1,Resultado!#REF!,0))</f>
        <v>#REF!</v>
      </c>
      <c r="AK122" s="10" t="e">
        <f t="array" ref="AK122">INDEX(Resultado!$1:$319,MATCH($B122,Resultado!$N:$N,0),MATCH(AK$1,Resultado!#REF!,0))</f>
        <v>#REF!</v>
      </c>
      <c r="AL122" s="2">
        <v>0</v>
      </c>
      <c r="AM122" s="2">
        <v>2</v>
      </c>
      <c r="AN122" s="10" t="e">
        <f t="array" ref="AN122">INDEX(Resultado!$1:$319,MATCH($B122,Resultado!$N:$N,0),MATCH(AN$1,Resultado!#REF!,0))</f>
        <v>#REF!</v>
      </c>
      <c r="AO122" s="10" t="e">
        <f t="array" ref="AO122">INDEX(Resultado!$1:$319,MATCH($B122,Resultado!$N:$N,0),MATCH(AO$1,Resultado!#REF!,0))</f>
        <v>#REF!</v>
      </c>
      <c r="AP122" s="10" t="e">
        <f t="array" ref="AP122">INDEX(Resultado!$1:$319,MATCH($B122,Resultado!$N:$N,0),MATCH(AP$1,Resultado!#REF!,0))</f>
        <v>#REF!</v>
      </c>
      <c r="AQ122" s="10" t="e">
        <f t="array" ref="AQ122">INDEX(Resultado!$1:$319,MATCH($B122,Resultado!$N:$N,0),MATCH(AQ$1,Resultado!#REF!,0))</f>
        <v>#REF!</v>
      </c>
      <c r="AR122" s="10" t="e">
        <f t="array" ref="AR122">INDEX(Resultado!$1:$319,MATCH($B122,Resultado!$N:$N,0),MATCH(AR$1,Resultado!#REF!,0))</f>
        <v>#REF!</v>
      </c>
      <c r="AS122" s="2">
        <v>2</v>
      </c>
      <c r="AT122" s="10" t="e">
        <f t="array" ref="AT122">INDEX(Resultado!$1:$319,MATCH($B122,Resultado!$N:$N,0),MATCH(AT$1,Resultado!#REF!,0))</f>
        <v>#REF!</v>
      </c>
      <c r="AU122" s="10" t="e">
        <f t="array" ref="AU122">INDEX(Resultado!$1:$319,MATCH($B122,Resultado!$N:$N,0),MATCH(AU$1,Resultado!#REF!,0))</f>
        <v>#REF!</v>
      </c>
      <c r="AV122" s="10" t="e">
        <f t="array" ref="AV122">INDEX(Resultado!$1:$319,MATCH($B122,Resultado!$N:$N,0),MATCH(AV$1,Resultado!#REF!,0))</f>
        <v>#REF!</v>
      </c>
      <c r="AW122" s="10" t="e">
        <f t="array" ref="AW122">INDEX(Resultado!$1:$319,MATCH($B122,Resultado!$N:$N,0),MATCH(AW$1,Resultado!#REF!,0))</f>
        <v>#REF!</v>
      </c>
      <c r="AX122" s="10" t="e">
        <f t="array" ref="AX122">INDEX(Resultado!$1:$319,MATCH($B122,Resultado!$N:$N,0),MATCH(AX$1,Resultado!#REF!,0))</f>
        <v>#REF!</v>
      </c>
      <c r="AY122" s="10" t="e">
        <f t="array" ref="AY122">INDEX(Resultado!$1:$319,MATCH($B122,Resultado!$N:$N,0),MATCH(AY$1,Resultado!#REF!,0))</f>
        <v>#REF!</v>
      </c>
      <c r="AZ122" s="10" t="e">
        <f t="array" ref="AZ122">INDEX(Resultado!$1:$319,MATCH($B122,Resultado!$N:$N,0),MATCH(AZ$1,Resultado!#REF!,0))</f>
        <v>#REF!</v>
      </c>
      <c r="BA122" s="10" t="e">
        <f t="array" ref="BA122">INDEX(Resultado!$1:$319,MATCH($B122,Resultado!$N:$N,0),MATCH(BA$1,Resultado!#REF!,0))</f>
        <v>#REF!</v>
      </c>
      <c r="BB122" s="10" t="e">
        <f t="array" ref="BB122">INDEX(Resultado!$1:$319,MATCH($B122,Resultado!$N:$N,0),MATCH(BB$1,Resultado!#REF!,0))</f>
        <v>#REF!</v>
      </c>
      <c r="BC122" s="10" t="e">
        <f t="array" ref="BC122">INDEX(Resultado!$1:$319,MATCH($B122,Resultado!$N:$N,0),MATCH(BC$1,Resultado!#REF!,0))</f>
        <v>#REF!</v>
      </c>
      <c r="BD122" s="10" t="e">
        <f t="array" ref="BD122">INDEX(Resultado!$1:$319,MATCH($B122,Resultado!$N:$N,0),MATCH(BD$1,Resultado!#REF!,0))</f>
        <v>#REF!</v>
      </c>
      <c r="BE122" s="10" t="e">
        <f t="array" ref="BE122">INDEX(Resultado!$1:$319,MATCH($B122,Resultado!$N:$N,0),MATCH(BE$1,Resultado!#REF!,0))</f>
        <v>#REF!</v>
      </c>
      <c r="BF122" s="10" t="e">
        <f t="array" ref="BF122">INDEX(Resultado!$1:$319,MATCH($B122,Resultado!$N:$N,0),MATCH(BF$1,Resultado!#REF!,0))</f>
        <v>#REF!</v>
      </c>
      <c r="BG122" s="10" t="e">
        <f t="array" ref="BG122">INDEX(Resultado!$1:$319,MATCH($B122,Resultado!$N:$N,0),MATCH(BG$1,Resultado!#REF!,0))</f>
        <v>#REF!</v>
      </c>
      <c r="BH122" s="10" t="e">
        <f t="array" ref="BH122">INDEX(Resultado!$1:$319,MATCH($B122,Resultado!$N:$N,0),MATCH(BH$1,Resultado!#REF!,0))</f>
        <v>#REF!</v>
      </c>
      <c r="BI122" s="10" t="e">
        <f t="array" ref="BI122">INDEX(Resultado!$1:$319,MATCH($B122,Resultado!$N:$N,0),MATCH(BI$1,Resultado!#REF!,0))</f>
        <v>#REF!</v>
      </c>
    </row>
    <row r="123" spans="1:61" ht="13" x14ac:dyDescent="0.15">
      <c r="A123" s="2">
        <v>23874683842</v>
      </c>
      <c r="B123" s="2" t="s">
        <v>1105</v>
      </c>
      <c r="C123" s="2" t="s">
        <v>1104</v>
      </c>
      <c r="D123" s="10" t="e">
        <f t="array" ref="D123">INDEX(Resultado!$1:$319,MATCH($B123,Resultado!$N:$N,0),MATCH(D$1,Resultado!#REF!,0))</f>
        <v>#REF!</v>
      </c>
      <c r="E123" s="2" t="s">
        <v>1837</v>
      </c>
      <c r="F123" s="10" t="e">
        <f t="array" ref="F123">INDEX(Resultado!$1:$319,MATCH($B123,Resultado!$N:$N,0),MATCH(F$1,Resultado!#REF!,0))</f>
        <v>#REF!</v>
      </c>
      <c r="G123" s="10" t="e">
        <f t="array" ref="G123">INDEX(Resultado!$1:$319,MATCH($B123,Resultado!$N:$N,0),MATCH(G$1,Resultado!#REF!,0))</f>
        <v>#REF!</v>
      </c>
      <c r="H123" s="10" t="e">
        <f t="array" ref="H123">INDEX(Resultado!$1:$319,MATCH($B123,Resultado!$N:$N,0),MATCH(H$1,Resultado!#REF!,0))</f>
        <v>#REF!</v>
      </c>
      <c r="I123" s="10" t="e">
        <f t="array" ref="I123">INDEX(Resultado!$1:$319,MATCH($B123,Resultado!$N:$N,0),MATCH(I$1,Resultado!#REF!,0))</f>
        <v>#REF!</v>
      </c>
      <c r="J123" s="10" t="e">
        <f t="array" ref="J123">INDEX(Resultado!$1:$319,MATCH($B123,Resultado!$N:$N,0),MATCH(J$1,Resultado!#REF!,0))</f>
        <v>#REF!</v>
      </c>
      <c r="K123" s="10" t="e">
        <f t="array" ref="K123">INDEX(Resultado!$1:$319,MATCH($B123,Resultado!$N:$N,0),MATCH(K$1,Resultado!#REF!,0))</f>
        <v>#REF!</v>
      </c>
      <c r="L123" s="10" t="e">
        <f t="array" ref="L123">INDEX(Resultado!$1:$319,MATCH($B123,Resultado!$N:$N,0),MATCH(L$1,Resultado!#REF!,0))</f>
        <v>#REF!</v>
      </c>
      <c r="M123" s="10" t="e">
        <f t="array" ref="M123">INDEX(Resultado!$1:$319,MATCH($B123,Resultado!$N:$N,0),MATCH(M$1,Resultado!#REF!,0))</f>
        <v>#REF!</v>
      </c>
      <c r="N123" s="10" t="e">
        <f t="array" ref="N123">INDEX(Resultado!$1:$319,MATCH($B123,Resultado!$N:$N,0),MATCH(N$1,Resultado!#REF!,0))</f>
        <v>#REF!</v>
      </c>
      <c r="O123" s="10" t="e">
        <f t="array" ref="O123">INDEX(Resultado!$1:$319,MATCH($B123,Resultado!$N:$N,0),MATCH(O$1,Resultado!#REF!,0))</f>
        <v>#REF!</v>
      </c>
      <c r="P123" s="10" t="e">
        <f t="array" ref="P123">INDEX(Resultado!$1:$319,MATCH($B123,Resultado!$N:$N,0),MATCH(P$1,Resultado!#REF!,0))</f>
        <v>#REF!</v>
      </c>
      <c r="Q123" s="10" t="e">
        <f t="array" ref="Q123">INDEX(Resultado!$1:$319,MATCH($B123,Resultado!$N:$N,0),MATCH(Q$1,Resultado!#REF!,0))</f>
        <v>#REF!</v>
      </c>
      <c r="R123" s="10" t="e">
        <f t="array" ref="R123">INDEX(Resultado!$1:$319,MATCH($B123,Resultado!$N:$N,0),MATCH(R$1,Resultado!#REF!,0))</f>
        <v>#REF!</v>
      </c>
      <c r="S123" s="10" t="e">
        <f t="array" ref="S123">INDEX(Resultado!$1:$319,MATCH($B123,Resultado!$N:$N,0),MATCH(S$1,Resultado!#REF!,0))</f>
        <v>#REF!</v>
      </c>
      <c r="T123" s="10" t="e">
        <f t="array" ref="T123">INDEX(Resultado!$1:$319,MATCH($B123,Resultado!$N:$N,0),MATCH(T$1,Resultado!#REF!,0))</f>
        <v>#REF!</v>
      </c>
      <c r="U123" s="10" t="e">
        <f t="array" ref="U123">INDEX(Resultado!$1:$319,MATCH($B123,Resultado!$N:$N,0),MATCH(U$1,Resultado!#REF!,0))</f>
        <v>#REF!</v>
      </c>
      <c r="V123" s="10" t="e">
        <f t="array" ref="V123">INDEX(Resultado!$1:$319,MATCH($B123,Resultado!$N:$N,0),MATCH(V$1,Resultado!#REF!,0))</f>
        <v>#REF!</v>
      </c>
      <c r="W123" s="10" t="e">
        <f t="array" ref="W123">INDEX(Resultado!$1:$319,MATCH($B123,Resultado!$N:$N,0),MATCH(W$1,Resultado!#REF!,0))</f>
        <v>#REF!</v>
      </c>
      <c r="X123" s="10" t="e">
        <f t="array" ref="X123">INDEX(Resultado!$1:$319,MATCH($B123,Resultado!$N:$N,0),MATCH(X$1,Resultado!#REF!,0))</f>
        <v>#REF!</v>
      </c>
      <c r="Y123" s="10" t="e">
        <f t="array" ref="Y123">INDEX(Resultado!$1:$319,MATCH($B123,Resultado!$N:$N,0),MATCH(Y$1,Resultado!#REF!,0))</f>
        <v>#REF!</v>
      </c>
      <c r="Z123" s="10" t="e">
        <f t="array" ref="Z123">INDEX(Resultado!$1:$319,MATCH($B123,Resultado!$N:$N,0),MATCH(Z$1,Resultado!#REF!,0))</f>
        <v>#REF!</v>
      </c>
      <c r="AA123" s="10" t="e">
        <f t="array" ref="AA123">INDEX(Resultado!$1:$319,MATCH($B123,Resultado!$N:$N,0),MATCH(AA$1,Resultado!#REF!,0))</f>
        <v>#REF!</v>
      </c>
      <c r="AB123" s="2">
        <v>0</v>
      </c>
      <c r="AC123" s="2">
        <v>2</v>
      </c>
      <c r="AD123" s="10" t="e">
        <f t="array" ref="AD123">INDEX(Resultado!$1:$319,MATCH($B123,Resultado!$N:$N,0),MATCH(AD$1,Resultado!#REF!,0))</f>
        <v>#REF!</v>
      </c>
      <c r="AE123" s="10" t="e">
        <f t="array" ref="AE123">INDEX(Resultado!$1:$319,MATCH($B123,Resultado!$N:$N,0),MATCH(AE$1,Resultado!#REF!,0))</f>
        <v>#REF!</v>
      </c>
      <c r="AF123" s="10" t="e">
        <f t="array" ref="AF123">INDEX(Resultado!$1:$319,MATCH($B123,Resultado!$N:$N,0),MATCH(AF$1,Resultado!#REF!,0))</f>
        <v>#REF!</v>
      </c>
      <c r="AG123" s="10" t="e">
        <f t="array" ref="AG123">INDEX(Resultado!$1:$319,MATCH($B123,Resultado!$N:$N,0),MATCH(AG$1,Resultado!#REF!,0))</f>
        <v>#REF!</v>
      </c>
      <c r="AH123" s="10" t="e">
        <f t="array" ref="AH123">INDEX(Resultado!$1:$319,MATCH($B123,Resultado!$N:$N,0),MATCH(AH$1,Resultado!#REF!,0))</f>
        <v>#REF!</v>
      </c>
      <c r="AI123" s="10" t="e">
        <f t="array" ref="AI123">INDEX(Resultado!$1:$319,MATCH($B123,Resultado!$N:$N,0),MATCH(AI$1,Resultado!#REF!,0))</f>
        <v>#REF!</v>
      </c>
      <c r="AJ123" s="10" t="e">
        <f t="array" ref="AJ123">INDEX(Resultado!$1:$319,MATCH($B123,Resultado!$N:$N,0),MATCH(AJ$1,Resultado!#REF!,0))</f>
        <v>#REF!</v>
      </c>
      <c r="AK123" s="10" t="e">
        <f t="array" ref="AK123">INDEX(Resultado!$1:$319,MATCH($B123,Resultado!$N:$N,0),MATCH(AK$1,Resultado!#REF!,0))</f>
        <v>#REF!</v>
      </c>
      <c r="AL123" s="2">
        <v>0</v>
      </c>
      <c r="AM123" s="2">
        <v>2</v>
      </c>
      <c r="AN123" s="10" t="e">
        <f t="array" ref="AN123">INDEX(Resultado!$1:$319,MATCH($B123,Resultado!$N:$N,0),MATCH(AN$1,Resultado!#REF!,0))</f>
        <v>#REF!</v>
      </c>
      <c r="AO123" s="10" t="e">
        <f t="array" ref="AO123">INDEX(Resultado!$1:$319,MATCH($B123,Resultado!$N:$N,0),MATCH(AO$1,Resultado!#REF!,0))</f>
        <v>#REF!</v>
      </c>
      <c r="AP123" s="10" t="e">
        <f t="array" ref="AP123">INDEX(Resultado!$1:$319,MATCH($B123,Resultado!$N:$N,0),MATCH(AP$1,Resultado!#REF!,0))</f>
        <v>#REF!</v>
      </c>
      <c r="AQ123" s="10" t="e">
        <f t="array" ref="AQ123">INDEX(Resultado!$1:$319,MATCH($B123,Resultado!$N:$N,0),MATCH(AQ$1,Resultado!#REF!,0))</f>
        <v>#REF!</v>
      </c>
      <c r="AR123" s="10" t="e">
        <f t="array" ref="AR123">INDEX(Resultado!$1:$319,MATCH($B123,Resultado!$N:$N,0),MATCH(AR$1,Resultado!#REF!,0))</f>
        <v>#REF!</v>
      </c>
      <c r="AS123" s="2">
        <v>2</v>
      </c>
      <c r="AT123" s="10" t="e">
        <f t="array" ref="AT123">INDEX(Resultado!$1:$319,MATCH($B123,Resultado!$N:$N,0),MATCH(AT$1,Resultado!#REF!,0))</f>
        <v>#REF!</v>
      </c>
      <c r="AU123" s="10" t="e">
        <f t="array" ref="AU123">INDEX(Resultado!$1:$319,MATCH($B123,Resultado!$N:$N,0),MATCH(AU$1,Resultado!#REF!,0))</f>
        <v>#REF!</v>
      </c>
      <c r="AV123" s="10" t="e">
        <f t="array" ref="AV123">INDEX(Resultado!$1:$319,MATCH($B123,Resultado!$N:$N,0),MATCH(AV$1,Resultado!#REF!,0))</f>
        <v>#REF!</v>
      </c>
      <c r="AW123" s="10" t="e">
        <f t="array" ref="AW123">INDEX(Resultado!$1:$319,MATCH($B123,Resultado!$N:$N,0),MATCH(AW$1,Resultado!#REF!,0))</f>
        <v>#REF!</v>
      </c>
      <c r="AX123" s="10" t="e">
        <f t="array" ref="AX123">INDEX(Resultado!$1:$319,MATCH($B123,Resultado!$N:$N,0),MATCH(AX$1,Resultado!#REF!,0))</f>
        <v>#REF!</v>
      </c>
      <c r="AY123" s="10" t="e">
        <f t="array" ref="AY123">INDEX(Resultado!$1:$319,MATCH($B123,Resultado!$N:$N,0),MATCH(AY$1,Resultado!#REF!,0))</f>
        <v>#REF!</v>
      </c>
      <c r="AZ123" s="10" t="e">
        <f t="array" ref="AZ123">INDEX(Resultado!$1:$319,MATCH($B123,Resultado!$N:$N,0),MATCH(AZ$1,Resultado!#REF!,0))</f>
        <v>#REF!</v>
      </c>
      <c r="BA123" s="10" t="e">
        <f t="array" ref="BA123">INDEX(Resultado!$1:$319,MATCH($B123,Resultado!$N:$N,0),MATCH(BA$1,Resultado!#REF!,0))</f>
        <v>#REF!</v>
      </c>
      <c r="BB123" s="10" t="e">
        <f t="array" ref="BB123">INDEX(Resultado!$1:$319,MATCH($B123,Resultado!$N:$N,0),MATCH(BB$1,Resultado!#REF!,0))</f>
        <v>#REF!</v>
      </c>
      <c r="BC123" s="10" t="e">
        <f t="array" ref="BC123">INDEX(Resultado!$1:$319,MATCH($B123,Resultado!$N:$N,0),MATCH(BC$1,Resultado!#REF!,0))</f>
        <v>#REF!</v>
      </c>
      <c r="BD123" s="10" t="e">
        <f t="array" ref="BD123">INDEX(Resultado!$1:$319,MATCH($B123,Resultado!$N:$N,0),MATCH(BD$1,Resultado!#REF!,0))</f>
        <v>#REF!</v>
      </c>
      <c r="BE123" s="10" t="e">
        <f t="array" ref="BE123">INDEX(Resultado!$1:$319,MATCH($B123,Resultado!$N:$N,0),MATCH(BE$1,Resultado!#REF!,0))</f>
        <v>#REF!</v>
      </c>
      <c r="BF123" s="10" t="e">
        <f t="array" ref="BF123">INDEX(Resultado!$1:$319,MATCH($B123,Resultado!$N:$N,0),MATCH(BF$1,Resultado!#REF!,0))</f>
        <v>#REF!</v>
      </c>
      <c r="BG123" s="10" t="e">
        <f t="array" ref="BG123">INDEX(Resultado!$1:$319,MATCH($B123,Resultado!$N:$N,0),MATCH(BG$1,Resultado!#REF!,0))</f>
        <v>#REF!</v>
      </c>
      <c r="BH123" s="10" t="e">
        <f t="array" ref="BH123">INDEX(Resultado!$1:$319,MATCH($B123,Resultado!$N:$N,0),MATCH(BH$1,Resultado!#REF!,0))</f>
        <v>#REF!</v>
      </c>
      <c r="BI123" s="10" t="e">
        <f t="array" ref="BI123">INDEX(Resultado!$1:$319,MATCH($B123,Resultado!$N:$N,0),MATCH(BI$1,Resultado!#REF!,0))</f>
        <v>#REF!</v>
      </c>
    </row>
    <row r="124" spans="1:61" ht="13" x14ac:dyDescent="0.15">
      <c r="A124" s="2">
        <v>46843904890</v>
      </c>
      <c r="B124" s="2" t="s">
        <v>1111</v>
      </c>
      <c r="C124" s="2" t="s">
        <v>1110</v>
      </c>
      <c r="D124" s="10" t="e">
        <f t="array" ref="D124">INDEX(Resultado!$1:$319,MATCH($B124,Resultado!$N:$N,0),MATCH(D$1,Resultado!#REF!,0))</f>
        <v>#REF!</v>
      </c>
      <c r="E124" s="2" t="s">
        <v>1837</v>
      </c>
      <c r="F124" s="10" t="e">
        <f t="array" ref="F124">INDEX(Resultado!$1:$319,MATCH($B124,Resultado!$N:$N,0),MATCH(F$1,Resultado!#REF!,0))</f>
        <v>#REF!</v>
      </c>
      <c r="G124" s="10" t="e">
        <f t="array" ref="G124">INDEX(Resultado!$1:$319,MATCH($B124,Resultado!$N:$N,0),MATCH(G$1,Resultado!#REF!,0))</f>
        <v>#REF!</v>
      </c>
      <c r="H124" s="10" t="e">
        <f t="array" ref="H124">INDEX(Resultado!$1:$319,MATCH($B124,Resultado!$N:$N,0),MATCH(H$1,Resultado!#REF!,0))</f>
        <v>#REF!</v>
      </c>
      <c r="I124" s="10" t="e">
        <f t="array" ref="I124">INDEX(Resultado!$1:$319,MATCH($B124,Resultado!$N:$N,0),MATCH(I$1,Resultado!#REF!,0))</f>
        <v>#REF!</v>
      </c>
      <c r="J124" s="10" t="e">
        <f t="array" ref="J124">INDEX(Resultado!$1:$319,MATCH($B124,Resultado!$N:$N,0),MATCH(J$1,Resultado!#REF!,0))</f>
        <v>#REF!</v>
      </c>
      <c r="K124" s="10" t="e">
        <f t="array" ref="K124">INDEX(Resultado!$1:$319,MATCH($B124,Resultado!$N:$N,0),MATCH(K$1,Resultado!#REF!,0))</f>
        <v>#REF!</v>
      </c>
      <c r="L124" s="10" t="e">
        <f t="array" ref="L124">INDEX(Resultado!$1:$319,MATCH($B124,Resultado!$N:$N,0),MATCH(L$1,Resultado!#REF!,0))</f>
        <v>#REF!</v>
      </c>
      <c r="M124" s="10" t="e">
        <f t="array" ref="M124">INDEX(Resultado!$1:$319,MATCH($B124,Resultado!$N:$N,0),MATCH(M$1,Resultado!#REF!,0))</f>
        <v>#REF!</v>
      </c>
      <c r="N124" s="10" t="e">
        <f t="array" ref="N124">INDEX(Resultado!$1:$319,MATCH($B124,Resultado!$N:$N,0),MATCH(N$1,Resultado!#REF!,0))</f>
        <v>#REF!</v>
      </c>
      <c r="O124" s="10" t="e">
        <f t="array" ref="O124">INDEX(Resultado!$1:$319,MATCH($B124,Resultado!$N:$N,0),MATCH(O$1,Resultado!#REF!,0))</f>
        <v>#REF!</v>
      </c>
      <c r="P124" s="10" t="e">
        <f t="array" ref="P124">INDEX(Resultado!$1:$319,MATCH($B124,Resultado!$N:$N,0),MATCH(P$1,Resultado!#REF!,0))</f>
        <v>#REF!</v>
      </c>
      <c r="Q124" s="10" t="e">
        <f t="array" ref="Q124">INDEX(Resultado!$1:$319,MATCH($B124,Resultado!$N:$N,0),MATCH(Q$1,Resultado!#REF!,0))</f>
        <v>#REF!</v>
      </c>
      <c r="R124" s="10" t="e">
        <f t="array" ref="R124">INDEX(Resultado!$1:$319,MATCH($B124,Resultado!$N:$N,0),MATCH(R$1,Resultado!#REF!,0))</f>
        <v>#REF!</v>
      </c>
      <c r="S124" s="10" t="e">
        <f t="array" ref="S124">INDEX(Resultado!$1:$319,MATCH($B124,Resultado!$N:$N,0),MATCH(S$1,Resultado!#REF!,0))</f>
        <v>#REF!</v>
      </c>
      <c r="T124" s="10" t="e">
        <f t="array" ref="T124">INDEX(Resultado!$1:$319,MATCH($B124,Resultado!$N:$N,0),MATCH(T$1,Resultado!#REF!,0))</f>
        <v>#REF!</v>
      </c>
      <c r="U124" s="10" t="e">
        <f t="array" ref="U124">INDEX(Resultado!$1:$319,MATCH($B124,Resultado!$N:$N,0),MATCH(U$1,Resultado!#REF!,0))</f>
        <v>#REF!</v>
      </c>
      <c r="V124" s="10" t="e">
        <f t="array" ref="V124">INDEX(Resultado!$1:$319,MATCH($B124,Resultado!$N:$N,0),MATCH(V$1,Resultado!#REF!,0))</f>
        <v>#REF!</v>
      </c>
      <c r="W124" s="10" t="e">
        <f t="array" ref="W124">INDEX(Resultado!$1:$319,MATCH($B124,Resultado!$N:$N,0),MATCH(W$1,Resultado!#REF!,0))</f>
        <v>#REF!</v>
      </c>
      <c r="X124" s="10" t="e">
        <f t="array" ref="X124">INDEX(Resultado!$1:$319,MATCH($B124,Resultado!$N:$N,0),MATCH(X$1,Resultado!#REF!,0))</f>
        <v>#REF!</v>
      </c>
      <c r="Y124" s="10" t="e">
        <f t="array" ref="Y124">INDEX(Resultado!$1:$319,MATCH($B124,Resultado!$N:$N,0),MATCH(Y$1,Resultado!#REF!,0))</f>
        <v>#REF!</v>
      </c>
      <c r="Z124" s="10" t="e">
        <f t="array" ref="Z124">INDEX(Resultado!$1:$319,MATCH($B124,Resultado!$N:$N,0),MATCH(Z$1,Resultado!#REF!,0))</f>
        <v>#REF!</v>
      </c>
      <c r="AA124" s="10" t="e">
        <f t="array" ref="AA124">INDEX(Resultado!$1:$319,MATCH($B124,Resultado!$N:$N,0),MATCH(AA$1,Resultado!#REF!,0))</f>
        <v>#REF!</v>
      </c>
      <c r="AB124" s="2">
        <v>0</v>
      </c>
      <c r="AC124" s="2">
        <v>2</v>
      </c>
      <c r="AD124" s="10" t="e">
        <f t="array" ref="AD124">INDEX(Resultado!$1:$319,MATCH($B124,Resultado!$N:$N,0),MATCH(AD$1,Resultado!#REF!,0))</f>
        <v>#REF!</v>
      </c>
      <c r="AE124" s="10" t="e">
        <f t="array" ref="AE124">INDEX(Resultado!$1:$319,MATCH($B124,Resultado!$N:$N,0),MATCH(AE$1,Resultado!#REF!,0))</f>
        <v>#REF!</v>
      </c>
      <c r="AF124" s="10" t="e">
        <f t="array" ref="AF124">INDEX(Resultado!$1:$319,MATCH($B124,Resultado!$N:$N,0),MATCH(AF$1,Resultado!#REF!,0))</f>
        <v>#REF!</v>
      </c>
      <c r="AG124" s="10" t="e">
        <f t="array" ref="AG124">INDEX(Resultado!$1:$319,MATCH($B124,Resultado!$N:$N,0),MATCH(AG$1,Resultado!#REF!,0))</f>
        <v>#REF!</v>
      </c>
      <c r="AH124" s="10" t="e">
        <f t="array" ref="AH124">INDEX(Resultado!$1:$319,MATCH($B124,Resultado!$N:$N,0),MATCH(AH$1,Resultado!#REF!,0))</f>
        <v>#REF!</v>
      </c>
      <c r="AI124" s="10" t="e">
        <f t="array" ref="AI124">INDEX(Resultado!$1:$319,MATCH($B124,Resultado!$N:$N,0),MATCH(AI$1,Resultado!#REF!,0))</f>
        <v>#REF!</v>
      </c>
      <c r="AJ124" s="10" t="e">
        <f t="array" ref="AJ124">INDEX(Resultado!$1:$319,MATCH($B124,Resultado!$N:$N,0),MATCH(AJ$1,Resultado!#REF!,0))</f>
        <v>#REF!</v>
      </c>
      <c r="AK124" s="10" t="e">
        <f t="array" ref="AK124">INDEX(Resultado!$1:$319,MATCH($B124,Resultado!$N:$N,0),MATCH(AK$1,Resultado!#REF!,0))</f>
        <v>#REF!</v>
      </c>
      <c r="AL124" s="2">
        <v>0</v>
      </c>
      <c r="AM124" s="2">
        <v>2</v>
      </c>
      <c r="AN124" s="10" t="e">
        <f t="array" ref="AN124">INDEX(Resultado!$1:$319,MATCH($B124,Resultado!$N:$N,0),MATCH(AN$1,Resultado!#REF!,0))</f>
        <v>#REF!</v>
      </c>
      <c r="AO124" s="10" t="e">
        <f t="array" ref="AO124">INDEX(Resultado!$1:$319,MATCH($B124,Resultado!$N:$N,0),MATCH(AO$1,Resultado!#REF!,0))</f>
        <v>#REF!</v>
      </c>
      <c r="AP124" s="10" t="e">
        <f t="array" ref="AP124">INDEX(Resultado!$1:$319,MATCH($B124,Resultado!$N:$N,0),MATCH(AP$1,Resultado!#REF!,0))</f>
        <v>#REF!</v>
      </c>
      <c r="AQ124" s="10" t="e">
        <f t="array" ref="AQ124">INDEX(Resultado!$1:$319,MATCH($B124,Resultado!$N:$N,0),MATCH(AQ$1,Resultado!#REF!,0))</f>
        <v>#REF!</v>
      </c>
      <c r="AR124" s="10" t="e">
        <f t="array" ref="AR124">INDEX(Resultado!$1:$319,MATCH($B124,Resultado!$N:$N,0),MATCH(AR$1,Resultado!#REF!,0))</f>
        <v>#REF!</v>
      </c>
      <c r="AS124" s="2">
        <v>2</v>
      </c>
      <c r="AT124" s="10" t="e">
        <f t="array" ref="AT124">INDEX(Resultado!$1:$319,MATCH($B124,Resultado!$N:$N,0),MATCH(AT$1,Resultado!#REF!,0))</f>
        <v>#REF!</v>
      </c>
      <c r="AU124" s="10" t="e">
        <f t="array" ref="AU124">INDEX(Resultado!$1:$319,MATCH($B124,Resultado!$N:$N,0),MATCH(AU$1,Resultado!#REF!,0))</f>
        <v>#REF!</v>
      </c>
      <c r="AV124" s="10" t="e">
        <f t="array" ref="AV124">INDEX(Resultado!$1:$319,MATCH($B124,Resultado!$N:$N,0),MATCH(AV$1,Resultado!#REF!,0))</f>
        <v>#REF!</v>
      </c>
      <c r="AW124" s="10" t="e">
        <f t="array" ref="AW124">INDEX(Resultado!$1:$319,MATCH($B124,Resultado!$N:$N,0),MATCH(AW$1,Resultado!#REF!,0))</f>
        <v>#REF!</v>
      </c>
      <c r="AX124" s="10" t="e">
        <f t="array" ref="AX124">INDEX(Resultado!$1:$319,MATCH($B124,Resultado!$N:$N,0),MATCH(AX$1,Resultado!#REF!,0))</f>
        <v>#REF!</v>
      </c>
      <c r="AY124" s="10" t="e">
        <f t="array" ref="AY124">INDEX(Resultado!$1:$319,MATCH($B124,Resultado!$N:$N,0),MATCH(AY$1,Resultado!#REF!,0))</f>
        <v>#REF!</v>
      </c>
      <c r="AZ124" s="10" t="e">
        <f t="array" ref="AZ124">INDEX(Resultado!$1:$319,MATCH($B124,Resultado!$N:$N,0),MATCH(AZ$1,Resultado!#REF!,0))</f>
        <v>#REF!</v>
      </c>
      <c r="BA124" s="10" t="e">
        <f t="array" ref="BA124">INDEX(Resultado!$1:$319,MATCH($B124,Resultado!$N:$N,0),MATCH(BA$1,Resultado!#REF!,0))</f>
        <v>#REF!</v>
      </c>
      <c r="BB124" s="10" t="e">
        <f t="array" ref="BB124">INDEX(Resultado!$1:$319,MATCH($B124,Resultado!$N:$N,0),MATCH(BB$1,Resultado!#REF!,0))</f>
        <v>#REF!</v>
      </c>
      <c r="BC124" s="10" t="e">
        <f t="array" ref="BC124">INDEX(Resultado!$1:$319,MATCH($B124,Resultado!$N:$N,0),MATCH(BC$1,Resultado!#REF!,0))</f>
        <v>#REF!</v>
      </c>
      <c r="BD124" s="10" t="e">
        <f t="array" ref="BD124">INDEX(Resultado!$1:$319,MATCH($B124,Resultado!$N:$N,0),MATCH(BD$1,Resultado!#REF!,0))</f>
        <v>#REF!</v>
      </c>
      <c r="BE124" s="10" t="e">
        <f t="array" ref="BE124">INDEX(Resultado!$1:$319,MATCH($B124,Resultado!$N:$N,0),MATCH(BE$1,Resultado!#REF!,0))</f>
        <v>#REF!</v>
      </c>
      <c r="BF124" s="10" t="e">
        <f t="array" ref="BF124">INDEX(Resultado!$1:$319,MATCH($B124,Resultado!$N:$N,0),MATCH(BF$1,Resultado!#REF!,0))</f>
        <v>#REF!</v>
      </c>
      <c r="BG124" s="10" t="e">
        <f t="array" ref="BG124">INDEX(Resultado!$1:$319,MATCH($B124,Resultado!$N:$N,0),MATCH(BG$1,Resultado!#REF!,0))</f>
        <v>#REF!</v>
      </c>
      <c r="BH124" s="10" t="e">
        <f t="array" ref="BH124">INDEX(Resultado!$1:$319,MATCH($B124,Resultado!$N:$N,0),MATCH(BH$1,Resultado!#REF!,0))</f>
        <v>#REF!</v>
      </c>
      <c r="BI124" s="10" t="e">
        <f t="array" ref="BI124">INDEX(Resultado!$1:$319,MATCH($B124,Resultado!$N:$N,0),MATCH(BI$1,Resultado!#REF!,0))</f>
        <v>#REF!</v>
      </c>
    </row>
    <row r="125" spans="1:61" ht="13" x14ac:dyDescent="0.15">
      <c r="A125" s="2">
        <v>39462963860</v>
      </c>
      <c r="B125" s="2" t="s">
        <v>1119</v>
      </c>
      <c r="C125" s="2" t="s">
        <v>1118</v>
      </c>
      <c r="D125" s="10" t="e">
        <f t="array" ref="D125">INDEX(Resultado!$1:$319,MATCH($B125,Resultado!$N:$N,0),MATCH(D$1,Resultado!#REF!,0))</f>
        <v>#REF!</v>
      </c>
      <c r="E125" s="2" t="s">
        <v>1837</v>
      </c>
      <c r="F125" s="10" t="e">
        <f t="array" ref="F125">INDEX(Resultado!$1:$319,MATCH($B125,Resultado!$N:$N,0),MATCH(F$1,Resultado!#REF!,0))</f>
        <v>#REF!</v>
      </c>
      <c r="G125" s="10" t="e">
        <f t="array" ref="G125">INDEX(Resultado!$1:$319,MATCH($B125,Resultado!$N:$N,0),MATCH(G$1,Resultado!#REF!,0))</f>
        <v>#REF!</v>
      </c>
      <c r="H125" s="10" t="e">
        <f t="array" ref="H125">INDEX(Resultado!$1:$319,MATCH($B125,Resultado!$N:$N,0),MATCH(H$1,Resultado!#REF!,0))</f>
        <v>#REF!</v>
      </c>
      <c r="I125" s="10" t="e">
        <f t="array" ref="I125">INDEX(Resultado!$1:$319,MATCH($B125,Resultado!$N:$N,0),MATCH(I$1,Resultado!#REF!,0))</f>
        <v>#REF!</v>
      </c>
      <c r="J125" s="10" t="e">
        <f t="array" ref="J125">INDEX(Resultado!$1:$319,MATCH($B125,Resultado!$N:$N,0),MATCH(J$1,Resultado!#REF!,0))</f>
        <v>#REF!</v>
      </c>
      <c r="K125" s="10" t="e">
        <f t="array" ref="K125">INDEX(Resultado!$1:$319,MATCH($B125,Resultado!$N:$N,0),MATCH(K$1,Resultado!#REF!,0))</f>
        <v>#REF!</v>
      </c>
      <c r="L125" s="10" t="e">
        <f t="array" ref="L125">INDEX(Resultado!$1:$319,MATCH($B125,Resultado!$N:$N,0),MATCH(L$1,Resultado!#REF!,0))</f>
        <v>#REF!</v>
      </c>
      <c r="M125" s="10" t="e">
        <f t="array" ref="M125">INDEX(Resultado!$1:$319,MATCH($B125,Resultado!$N:$N,0),MATCH(M$1,Resultado!#REF!,0))</f>
        <v>#REF!</v>
      </c>
      <c r="N125" s="10" t="e">
        <f t="array" ref="N125">INDEX(Resultado!$1:$319,MATCH($B125,Resultado!$N:$N,0),MATCH(N$1,Resultado!#REF!,0))</f>
        <v>#REF!</v>
      </c>
      <c r="O125" s="10" t="e">
        <f t="array" ref="O125">INDEX(Resultado!$1:$319,MATCH($B125,Resultado!$N:$N,0),MATCH(O$1,Resultado!#REF!,0))</f>
        <v>#REF!</v>
      </c>
      <c r="P125" s="10" t="e">
        <f t="array" ref="P125">INDEX(Resultado!$1:$319,MATCH($B125,Resultado!$N:$N,0),MATCH(P$1,Resultado!#REF!,0))</f>
        <v>#REF!</v>
      </c>
      <c r="Q125" s="10" t="e">
        <f t="array" ref="Q125">INDEX(Resultado!$1:$319,MATCH($B125,Resultado!$N:$N,0),MATCH(Q$1,Resultado!#REF!,0))</f>
        <v>#REF!</v>
      </c>
      <c r="R125" s="10" t="e">
        <f t="array" ref="R125">INDEX(Resultado!$1:$319,MATCH($B125,Resultado!$N:$N,0),MATCH(R$1,Resultado!#REF!,0))</f>
        <v>#REF!</v>
      </c>
      <c r="S125" s="10" t="e">
        <f t="array" ref="S125">INDEX(Resultado!$1:$319,MATCH($B125,Resultado!$N:$N,0),MATCH(S$1,Resultado!#REF!,0))</f>
        <v>#REF!</v>
      </c>
      <c r="T125" s="10" t="e">
        <f t="array" ref="T125">INDEX(Resultado!$1:$319,MATCH($B125,Resultado!$N:$N,0),MATCH(T$1,Resultado!#REF!,0))</f>
        <v>#REF!</v>
      </c>
      <c r="U125" s="10" t="e">
        <f t="array" ref="U125">INDEX(Resultado!$1:$319,MATCH($B125,Resultado!$N:$N,0),MATCH(U$1,Resultado!#REF!,0))</f>
        <v>#REF!</v>
      </c>
      <c r="V125" s="10" t="e">
        <f t="array" ref="V125">INDEX(Resultado!$1:$319,MATCH($B125,Resultado!$N:$N,0),MATCH(V$1,Resultado!#REF!,0))</f>
        <v>#REF!</v>
      </c>
      <c r="W125" s="10" t="e">
        <f t="array" ref="W125">INDEX(Resultado!$1:$319,MATCH($B125,Resultado!$N:$N,0),MATCH(W$1,Resultado!#REF!,0))</f>
        <v>#REF!</v>
      </c>
      <c r="X125" s="10" t="e">
        <f t="array" ref="X125">INDEX(Resultado!$1:$319,MATCH($B125,Resultado!$N:$N,0),MATCH(X$1,Resultado!#REF!,0))</f>
        <v>#REF!</v>
      </c>
      <c r="Y125" s="10" t="e">
        <f t="array" ref="Y125">INDEX(Resultado!$1:$319,MATCH($B125,Resultado!$N:$N,0),MATCH(Y$1,Resultado!#REF!,0))</f>
        <v>#REF!</v>
      </c>
      <c r="Z125" s="10" t="e">
        <f t="array" ref="Z125">INDEX(Resultado!$1:$319,MATCH($B125,Resultado!$N:$N,0),MATCH(Z$1,Resultado!#REF!,0))</f>
        <v>#REF!</v>
      </c>
      <c r="AA125" s="10" t="e">
        <f t="array" ref="AA125">INDEX(Resultado!$1:$319,MATCH($B125,Resultado!$N:$N,0),MATCH(AA$1,Resultado!#REF!,0))</f>
        <v>#REF!</v>
      </c>
      <c r="AB125" s="2">
        <v>0</v>
      </c>
      <c r="AC125" s="2">
        <v>2</v>
      </c>
      <c r="AD125" s="10" t="e">
        <f t="array" ref="AD125">INDEX(Resultado!$1:$319,MATCH($B125,Resultado!$N:$N,0),MATCH(AD$1,Resultado!#REF!,0))</f>
        <v>#REF!</v>
      </c>
      <c r="AE125" s="10" t="e">
        <f t="array" ref="AE125">INDEX(Resultado!$1:$319,MATCH($B125,Resultado!$N:$N,0),MATCH(AE$1,Resultado!#REF!,0))</f>
        <v>#REF!</v>
      </c>
      <c r="AF125" s="10" t="e">
        <f t="array" ref="AF125">INDEX(Resultado!$1:$319,MATCH($B125,Resultado!$N:$N,0),MATCH(AF$1,Resultado!#REF!,0))</f>
        <v>#REF!</v>
      </c>
      <c r="AG125" s="10" t="e">
        <f t="array" ref="AG125">INDEX(Resultado!$1:$319,MATCH($B125,Resultado!$N:$N,0),MATCH(AG$1,Resultado!#REF!,0))</f>
        <v>#REF!</v>
      </c>
      <c r="AH125" s="10" t="e">
        <f t="array" ref="AH125">INDEX(Resultado!$1:$319,MATCH($B125,Resultado!$N:$N,0),MATCH(AH$1,Resultado!#REF!,0))</f>
        <v>#REF!</v>
      </c>
      <c r="AI125" s="10" t="e">
        <f t="array" ref="AI125">INDEX(Resultado!$1:$319,MATCH($B125,Resultado!$N:$N,0),MATCH(AI$1,Resultado!#REF!,0))</f>
        <v>#REF!</v>
      </c>
      <c r="AJ125" s="10" t="e">
        <f t="array" ref="AJ125">INDEX(Resultado!$1:$319,MATCH($B125,Resultado!$N:$N,0),MATCH(AJ$1,Resultado!#REF!,0))</f>
        <v>#REF!</v>
      </c>
      <c r="AK125" s="10" t="e">
        <f t="array" ref="AK125">INDEX(Resultado!$1:$319,MATCH($B125,Resultado!$N:$N,0),MATCH(AK$1,Resultado!#REF!,0))</f>
        <v>#REF!</v>
      </c>
      <c r="AL125" s="2">
        <v>0</v>
      </c>
      <c r="AM125" s="2">
        <v>2</v>
      </c>
      <c r="AN125" s="10" t="e">
        <f t="array" ref="AN125">INDEX(Resultado!$1:$319,MATCH($B125,Resultado!$N:$N,0),MATCH(AN$1,Resultado!#REF!,0))</f>
        <v>#REF!</v>
      </c>
      <c r="AO125" s="10" t="e">
        <f t="array" ref="AO125">INDEX(Resultado!$1:$319,MATCH($B125,Resultado!$N:$N,0),MATCH(AO$1,Resultado!#REF!,0))</f>
        <v>#REF!</v>
      </c>
      <c r="AP125" s="10" t="e">
        <f t="array" ref="AP125">INDEX(Resultado!$1:$319,MATCH($B125,Resultado!$N:$N,0),MATCH(AP$1,Resultado!#REF!,0))</f>
        <v>#REF!</v>
      </c>
      <c r="AQ125" s="10" t="e">
        <f t="array" ref="AQ125">INDEX(Resultado!$1:$319,MATCH($B125,Resultado!$N:$N,0),MATCH(AQ$1,Resultado!#REF!,0))</f>
        <v>#REF!</v>
      </c>
      <c r="AR125" s="10" t="e">
        <f t="array" ref="AR125">INDEX(Resultado!$1:$319,MATCH($B125,Resultado!$N:$N,0),MATCH(AR$1,Resultado!#REF!,0))</f>
        <v>#REF!</v>
      </c>
      <c r="AS125" s="2">
        <v>2</v>
      </c>
      <c r="AT125" s="10" t="e">
        <f t="array" ref="AT125">INDEX(Resultado!$1:$319,MATCH($B125,Resultado!$N:$N,0),MATCH(AT$1,Resultado!#REF!,0))</f>
        <v>#REF!</v>
      </c>
      <c r="AU125" s="10" t="e">
        <f t="array" ref="AU125">INDEX(Resultado!$1:$319,MATCH($B125,Resultado!$N:$N,0),MATCH(AU$1,Resultado!#REF!,0))</f>
        <v>#REF!</v>
      </c>
      <c r="AV125" s="10" t="e">
        <f t="array" ref="AV125">INDEX(Resultado!$1:$319,MATCH($B125,Resultado!$N:$N,0),MATCH(AV$1,Resultado!#REF!,0))</f>
        <v>#REF!</v>
      </c>
      <c r="AW125" s="10" t="e">
        <f t="array" ref="AW125">INDEX(Resultado!$1:$319,MATCH($B125,Resultado!$N:$N,0),MATCH(AW$1,Resultado!#REF!,0))</f>
        <v>#REF!</v>
      </c>
      <c r="AX125" s="10" t="e">
        <f t="array" ref="AX125">INDEX(Resultado!$1:$319,MATCH($B125,Resultado!$N:$N,0),MATCH(AX$1,Resultado!#REF!,0))</f>
        <v>#REF!</v>
      </c>
      <c r="AY125" s="10" t="e">
        <f t="array" ref="AY125">INDEX(Resultado!$1:$319,MATCH($B125,Resultado!$N:$N,0),MATCH(AY$1,Resultado!#REF!,0))</f>
        <v>#REF!</v>
      </c>
      <c r="AZ125" s="10" t="e">
        <f t="array" ref="AZ125">INDEX(Resultado!$1:$319,MATCH($B125,Resultado!$N:$N,0),MATCH(AZ$1,Resultado!#REF!,0))</f>
        <v>#REF!</v>
      </c>
      <c r="BA125" s="10" t="e">
        <f t="array" ref="BA125">INDEX(Resultado!$1:$319,MATCH($B125,Resultado!$N:$N,0),MATCH(BA$1,Resultado!#REF!,0))</f>
        <v>#REF!</v>
      </c>
      <c r="BB125" s="10" t="e">
        <f t="array" ref="BB125">INDEX(Resultado!$1:$319,MATCH($B125,Resultado!$N:$N,0),MATCH(BB$1,Resultado!#REF!,0))</f>
        <v>#REF!</v>
      </c>
      <c r="BC125" s="10" t="e">
        <f t="array" ref="BC125">INDEX(Resultado!$1:$319,MATCH($B125,Resultado!$N:$N,0),MATCH(BC$1,Resultado!#REF!,0))</f>
        <v>#REF!</v>
      </c>
      <c r="BD125" s="10" t="e">
        <f t="array" ref="BD125">INDEX(Resultado!$1:$319,MATCH($B125,Resultado!$N:$N,0),MATCH(BD$1,Resultado!#REF!,0))</f>
        <v>#REF!</v>
      </c>
      <c r="BE125" s="10" t="e">
        <f t="array" ref="BE125">INDEX(Resultado!$1:$319,MATCH($B125,Resultado!$N:$N,0),MATCH(BE$1,Resultado!#REF!,0))</f>
        <v>#REF!</v>
      </c>
      <c r="BF125" s="10" t="e">
        <f t="array" ref="BF125">INDEX(Resultado!$1:$319,MATCH($B125,Resultado!$N:$N,0),MATCH(BF$1,Resultado!#REF!,0))</f>
        <v>#REF!</v>
      </c>
      <c r="BG125" s="10" t="e">
        <f t="array" ref="BG125">INDEX(Resultado!$1:$319,MATCH($B125,Resultado!$N:$N,0),MATCH(BG$1,Resultado!#REF!,0))</f>
        <v>#REF!</v>
      </c>
      <c r="BH125" s="10" t="e">
        <f t="array" ref="BH125">INDEX(Resultado!$1:$319,MATCH($B125,Resultado!$N:$N,0),MATCH(BH$1,Resultado!#REF!,0))</f>
        <v>#REF!</v>
      </c>
      <c r="BI125" s="10" t="e">
        <f t="array" ref="BI125">INDEX(Resultado!$1:$319,MATCH($B125,Resultado!$N:$N,0),MATCH(BI$1,Resultado!#REF!,0))</f>
        <v>#REF!</v>
      </c>
    </row>
    <row r="126" spans="1:61" ht="13" x14ac:dyDescent="0.15">
      <c r="A126" s="2">
        <v>51331902800</v>
      </c>
      <c r="B126" s="2" t="s">
        <v>1124</v>
      </c>
      <c r="C126" s="2" t="s">
        <v>1123</v>
      </c>
      <c r="D126" s="10" t="e">
        <f t="array" ref="D126">INDEX(Resultado!$1:$319,MATCH($B126,Resultado!$N:$N,0),MATCH(D$1,Resultado!#REF!,0))</f>
        <v>#REF!</v>
      </c>
      <c r="E126" s="2" t="s">
        <v>1837</v>
      </c>
      <c r="F126" s="10" t="e">
        <f t="array" ref="F126">INDEX(Resultado!$1:$319,MATCH($B126,Resultado!$N:$N,0),MATCH(F$1,Resultado!#REF!,0))</f>
        <v>#REF!</v>
      </c>
      <c r="G126" s="10" t="e">
        <f t="array" ref="G126">INDEX(Resultado!$1:$319,MATCH($B126,Resultado!$N:$N,0),MATCH(G$1,Resultado!#REF!,0))</f>
        <v>#REF!</v>
      </c>
      <c r="H126" s="10" t="e">
        <f t="array" ref="H126">INDEX(Resultado!$1:$319,MATCH($B126,Resultado!$N:$N,0),MATCH(H$1,Resultado!#REF!,0))</f>
        <v>#REF!</v>
      </c>
      <c r="I126" s="10" t="e">
        <f t="array" ref="I126">INDEX(Resultado!$1:$319,MATCH($B126,Resultado!$N:$N,0),MATCH(I$1,Resultado!#REF!,0))</f>
        <v>#REF!</v>
      </c>
      <c r="J126" s="10" t="e">
        <f t="array" ref="J126">INDEX(Resultado!$1:$319,MATCH($B126,Resultado!$N:$N,0),MATCH(J$1,Resultado!#REF!,0))</f>
        <v>#REF!</v>
      </c>
      <c r="K126" s="10" t="e">
        <f t="array" ref="K126">INDEX(Resultado!$1:$319,MATCH($B126,Resultado!$N:$N,0),MATCH(K$1,Resultado!#REF!,0))</f>
        <v>#REF!</v>
      </c>
      <c r="L126" s="10" t="e">
        <f t="array" ref="L126">INDEX(Resultado!$1:$319,MATCH($B126,Resultado!$N:$N,0),MATCH(L$1,Resultado!#REF!,0))</f>
        <v>#REF!</v>
      </c>
      <c r="M126" s="10" t="e">
        <f t="array" ref="M126">INDEX(Resultado!$1:$319,MATCH($B126,Resultado!$N:$N,0),MATCH(M$1,Resultado!#REF!,0))</f>
        <v>#REF!</v>
      </c>
      <c r="N126" s="10" t="e">
        <f t="array" ref="N126">INDEX(Resultado!$1:$319,MATCH($B126,Resultado!$N:$N,0),MATCH(N$1,Resultado!#REF!,0))</f>
        <v>#REF!</v>
      </c>
      <c r="O126" s="10" t="e">
        <f t="array" ref="O126">INDEX(Resultado!$1:$319,MATCH($B126,Resultado!$N:$N,0),MATCH(O$1,Resultado!#REF!,0))</f>
        <v>#REF!</v>
      </c>
      <c r="P126" s="10" t="e">
        <f t="array" ref="P126">INDEX(Resultado!$1:$319,MATCH($B126,Resultado!$N:$N,0),MATCH(P$1,Resultado!#REF!,0))</f>
        <v>#REF!</v>
      </c>
      <c r="Q126" s="10" t="e">
        <f t="array" ref="Q126">INDEX(Resultado!$1:$319,MATCH($B126,Resultado!$N:$N,0),MATCH(Q$1,Resultado!#REF!,0))</f>
        <v>#REF!</v>
      </c>
      <c r="R126" s="10" t="e">
        <f t="array" ref="R126">INDEX(Resultado!$1:$319,MATCH($B126,Resultado!$N:$N,0),MATCH(R$1,Resultado!#REF!,0))</f>
        <v>#REF!</v>
      </c>
      <c r="S126" s="10" t="e">
        <f t="array" ref="S126">INDEX(Resultado!$1:$319,MATCH($B126,Resultado!$N:$N,0),MATCH(S$1,Resultado!#REF!,0))</f>
        <v>#REF!</v>
      </c>
      <c r="T126" s="10" t="e">
        <f t="array" ref="T126">INDEX(Resultado!$1:$319,MATCH($B126,Resultado!$N:$N,0),MATCH(T$1,Resultado!#REF!,0))</f>
        <v>#REF!</v>
      </c>
      <c r="U126" s="10" t="e">
        <f t="array" ref="U126">INDEX(Resultado!$1:$319,MATCH($B126,Resultado!$N:$N,0),MATCH(U$1,Resultado!#REF!,0))</f>
        <v>#REF!</v>
      </c>
      <c r="V126" s="10" t="e">
        <f t="array" ref="V126">INDEX(Resultado!$1:$319,MATCH($B126,Resultado!$N:$N,0),MATCH(V$1,Resultado!#REF!,0))</f>
        <v>#REF!</v>
      </c>
      <c r="W126" s="10" t="e">
        <f t="array" ref="W126">INDEX(Resultado!$1:$319,MATCH($B126,Resultado!$N:$N,0),MATCH(W$1,Resultado!#REF!,0))</f>
        <v>#REF!</v>
      </c>
      <c r="X126" s="10" t="e">
        <f t="array" ref="X126">INDEX(Resultado!$1:$319,MATCH($B126,Resultado!$N:$N,0),MATCH(X$1,Resultado!#REF!,0))</f>
        <v>#REF!</v>
      </c>
      <c r="Y126" s="10" t="e">
        <f t="array" ref="Y126">INDEX(Resultado!$1:$319,MATCH($B126,Resultado!$N:$N,0),MATCH(Y$1,Resultado!#REF!,0))</f>
        <v>#REF!</v>
      </c>
      <c r="Z126" s="10" t="e">
        <f t="array" ref="Z126">INDEX(Resultado!$1:$319,MATCH($B126,Resultado!$N:$N,0),MATCH(Z$1,Resultado!#REF!,0))</f>
        <v>#REF!</v>
      </c>
      <c r="AA126" s="10" t="e">
        <f t="array" ref="AA126">INDEX(Resultado!$1:$319,MATCH($B126,Resultado!$N:$N,0),MATCH(AA$1,Resultado!#REF!,0))</f>
        <v>#REF!</v>
      </c>
      <c r="AB126" s="2">
        <v>0</v>
      </c>
      <c r="AC126" s="2">
        <v>2</v>
      </c>
      <c r="AD126" s="10" t="e">
        <f t="array" ref="AD126">INDEX(Resultado!$1:$319,MATCH($B126,Resultado!$N:$N,0),MATCH(AD$1,Resultado!#REF!,0))</f>
        <v>#REF!</v>
      </c>
      <c r="AE126" s="10" t="e">
        <f t="array" ref="AE126">INDEX(Resultado!$1:$319,MATCH($B126,Resultado!$N:$N,0),MATCH(AE$1,Resultado!#REF!,0))</f>
        <v>#REF!</v>
      </c>
      <c r="AF126" s="10" t="e">
        <f t="array" ref="AF126">INDEX(Resultado!$1:$319,MATCH($B126,Resultado!$N:$N,0),MATCH(AF$1,Resultado!#REF!,0))</f>
        <v>#REF!</v>
      </c>
      <c r="AG126" s="10" t="e">
        <f t="array" ref="AG126">INDEX(Resultado!$1:$319,MATCH($B126,Resultado!$N:$N,0),MATCH(AG$1,Resultado!#REF!,0))</f>
        <v>#REF!</v>
      </c>
      <c r="AH126" s="10" t="e">
        <f t="array" ref="AH126">INDEX(Resultado!$1:$319,MATCH($B126,Resultado!$N:$N,0),MATCH(AH$1,Resultado!#REF!,0))</f>
        <v>#REF!</v>
      </c>
      <c r="AI126" s="10" t="e">
        <f t="array" ref="AI126">INDEX(Resultado!$1:$319,MATCH($B126,Resultado!$N:$N,0),MATCH(AI$1,Resultado!#REF!,0))</f>
        <v>#REF!</v>
      </c>
      <c r="AJ126" s="10" t="e">
        <f t="array" ref="AJ126">INDEX(Resultado!$1:$319,MATCH($B126,Resultado!$N:$N,0),MATCH(AJ$1,Resultado!#REF!,0))</f>
        <v>#REF!</v>
      </c>
      <c r="AK126" s="10" t="e">
        <f t="array" ref="AK126">INDEX(Resultado!$1:$319,MATCH($B126,Resultado!$N:$N,0),MATCH(AK$1,Resultado!#REF!,0))</f>
        <v>#REF!</v>
      </c>
      <c r="AL126" s="2">
        <v>0</v>
      </c>
      <c r="AM126" s="2">
        <v>2</v>
      </c>
      <c r="AN126" s="10" t="e">
        <f t="array" ref="AN126">INDEX(Resultado!$1:$319,MATCH($B126,Resultado!$N:$N,0),MATCH(AN$1,Resultado!#REF!,0))</f>
        <v>#REF!</v>
      </c>
      <c r="AO126" s="10" t="e">
        <f t="array" ref="AO126">INDEX(Resultado!$1:$319,MATCH($B126,Resultado!$N:$N,0),MATCH(AO$1,Resultado!#REF!,0))</f>
        <v>#REF!</v>
      </c>
      <c r="AP126" s="10" t="e">
        <f t="array" ref="AP126">INDEX(Resultado!$1:$319,MATCH($B126,Resultado!$N:$N,0),MATCH(AP$1,Resultado!#REF!,0))</f>
        <v>#REF!</v>
      </c>
      <c r="AQ126" s="10" t="e">
        <f t="array" ref="AQ126">INDEX(Resultado!$1:$319,MATCH($B126,Resultado!$N:$N,0),MATCH(AQ$1,Resultado!#REF!,0))</f>
        <v>#REF!</v>
      </c>
      <c r="AR126" s="10" t="e">
        <f t="array" ref="AR126">INDEX(Resultado!$1:$319,MATCH($B126,Resultado!$N:$N,0),MATCH(AR$1,Resultado!#REF!,0))</f>
        <v>#REF!</v>
      </c>
      <c r="AS126" s="2">
        <v>2</v>
      </c>
      <c r="AT126" s="10" t="e">
        <f t="array" ref="AT126">INDEX(Resultado!$1:$319,MATCH($B126,Resultado!$N:$N,0),MATCH(AT$1,Resultado!#REF!,0))</f>
        <v>#REF!</v>
      </c>
      <c r="AU126" s="10" t="e">
        <f t="array" ref="AU126">INDEX(Resultado!$1:$319,MATCH($B126,Resultado!$N:$N,0),MATCH(AU$1,Resultado!#REF!,0))</f>
        <v>#REF!</v>
      </c>
      <c r="AV126" s="10" t="e">
        <f t="array" ref="AV126">INDEX(Resultado!$1:$319,MATCH($B126,Resultado!$N:$N,0),MATCH(AV$1,Resultado!#REF!,0))</f>
        <v>#REF!</v>
      </c>
      <c r="AW126" s="10" t="e">
        <f t="array" ref="AW126">INDEX(Resultado!$1:$319,MATCH($B126,Resultado!$N:$N,0),MATCH(AW$1,Resultado!#REF!,0))</f>
        <v>#REF!</v>
      </c>
      <c r="AX126" s="10" t="e">
        <f t="array" ref="AX126">INDEX(Resultado!$1:$319,MATCH($B126,Resultado!$N:$N,0),MATCH(AX$1,Resultado!#REF!,0))</f>
        <v>#REF!</v>
      </c>
      <c r="AY126" s="10" t="e">
        <f t="array" ref="AY126">INDEX(Resultado!$1:$319,MATCH($B126,Resultado!$N:$N,0),MATCH(AY$1,Resultado!#REF!,0))</f>
        <v>#REF!</v>
      </c>
      <c r="AZ126" s="10" t="e">
        <f t="array" ref="AZ126">INDEX(Resultado!$1:$319,MATCH($B126,Resultado!$N:$N,0),MATCH(AZ$1,Resultado!#REF!,0))</f>
        <v>#REF!</v>
      </c>
      <c r="BA126" s="10" t="e">
        <f t="array" ref="BA126">INDEX(Resultado!$1:$319,MATCH($B126,Resultado!$N:$N,0),MATCH(BA$1,Resultado!#REF!,0))</f>
        <v>#REF!</v>
      </c>
      <c r="BB126" s="10" t="e">
        <f t="array" ref="BB126">INDEX(Resultado!$1:$319,MATCH($B126,Resultado!$N:$N,0),MATCH(BB$1,Resultado!#REF!,0))</f>
        <v>#REF!</v>
      </c>
      <c r="BC126" s="10" t="e">
        <f t="array" ref="BC126">INDEX(Resultado!$1:$319,MATCH($B126,Resultado!$N:$N,0),MATCH(BC$1,Resultado!#REF!,0))</f>
        <v>#REF!</v>
      </c>
      <c r="BD126" s="10" t="e">
        <f t="array" ref="BD126">INDEX(Resultado!$1:$319,MATCH($B126,Resultado!$N:$N,0),MATCH(BD$1,Resultado!#REF!,0))</f>
        <v>#REF!</v>
      </c>
      <c r="BE126" s="10" t="e">
        <f t="array" ref="BE126">INDEX(Resultado!$1:$319,MATCH($B126,Resultado!$N:$N,0),MATCH(BE$1,Resultado!#REF!,0))</f>
        <v>#REF!</v>
      </c>
      <c r="BF126" s="10" t="e">
        <f t="array" ref="BF126">INDEX(Resultado!$1:$319,MATCH($B126,Resultado!$N:$N,0),MATCH(BF$1,Resultado!#REF!,0))</f>
        <v>#REF!</v>
      </c>
      <c r="BG126" s="10" t="e">
        <f t="array" ref="BG126">INDEX(Resultado!$1:$319,MATCH($B126,Resultado!$N:$N,0),MATCH(BG$1,Resultado!#REF!,0))</f>
        <v>#REF!</v>
      </c>
      <c r="BH126" s="10" t="e">
        <f t="array" ref="BH126">INDEX(Resultado!$1:$319,MATCH($B126,Resultado!$N:$N,0),MATCH(BH$1,Resultado!#REF!,0))</f>
        <v>#REF!</v>
      </c>
      <c r="BI126" s="10" t="e">
        <f t="array" ref="BI126">INDEX(Resultado!$1:$319,MATCH($B126,Resultado!$N:$N,0),MATCH(BI$1,Resultado!#REF!,0))</f>
        <v>#REF!</v>
      </c>
    </row>
    <row r="127" spans="1:61" ht="13" x14ac:dyDescent="0.15">
      <c r="A127" s="2">
        <v>42382753811</v>
      </c>
      <c r="B127" s="2" t="s">
        <v>1130</v>
      </c>
      <c r="C127" s="2" t="s">
        <v>1129</v>
      </c>
      <c r="D127" s="10" t="e">
        <f t="array" ref="D127">INDEX(Resultado!$1:$319,MATCH($B127,Resultado!$N:$N,0),MATCH(D$1,Resultado!#REF!,0))</f>
        <v>#REF!</v>
      </c>
      <c r="E127" s="2" t="s">
        <v>1837</v>
      </c>
      <c r="F127" s="10" t="e">
        <f t="array" ref="F127">INDEX(Resultado!$1:$319,MATCH($B127,Resultado!$N:$N,0),MATCH(F$1,Resultado!#REF!,0))</f>
        <v>#REF!</v>
      </c>
      <c r="G127" s="10" t="e">
        <f t="array" ref="G127">INDEX(Resultado!$1:$319,MATCH($B127,Resultado!$N:$N,0),MATCH(G$1,Resultado!#REF!,0))</f>
        <v>#REF!</v>
      </c>
      <c r="H127" s="10" t="e">
        <f t="array" ref="H127">INDEX(Resultado!$1:$319,MATCH($B127,Resultado!$N:$N,0),MATCH(H$1,Resultado!#REF!,0))</f>
        <v>#REF!</v>
      </c>
      <c r="I127" s="10" t="e">
        <f t="array" ref="I127">INDEX(Resultado!$1:$319,MATCH($B127,Resultado!$N:$N,0),MATCH(I$1,Resultado!#REF!,0))</f>
        <v>#REF!</v>
      </c>
      <c r="J127" s="10" t="e">
        <f t="array" ref="J127">INDEX(Resultado!$1:$319,MATCH($B127,Resultado!$N:$N,0),MATCH(J$1,Resultado!#REF!,0))</f>
        <v>#REF!</v>
      </c>
      <c r="K127" s="10" t="e">
        <f t="array" ref="K127">INDEX(Resultado!$1:$319,MATCH($B127,Resultado!$N:$N,0),MATCH(K$1,Resultado!#REF!,0))</f>
        <v>#REF!</v>
      </c>
      <c r="L127" s="10" t="e">
        <f t="array" ref="L127">INDEX(Resultado!$1:$319,MATCH($B127,Resultado!$N:$N,0),MATCH(L$1,Resultado!#REF!,0))</f>
        <v>#REF!</v>
      </c>
      <c r="M127" s="10" t="e">
        <f t="array" ref="M127">INDEX(Resultado!$1:$319,MATCH($B127,Resultado!$N:$N,0),MATCH(M$1,Resultado!#REF!,0))</f>
        <v>#REF!</v>
      </c>
      <c r="N127" s="10" t="e">
        <f t="array" ref="N127">INDEX(Resultado!$1:$319,MATCH($B127,Resultado!$N:$N,0),MATCH(N$1,Resultado!#REF!,0))</f>
        <v>#REF!</v>
      </c>
      <c r="O127" s="10" t="e">
        <f t="array" ref="O127">INDEX(Resultado!$1:$319,MATCH($B127,Resultado!$N:$N,0),MATCH(O$1,Resultado!#REF!,0))</f>
        <v>#REF!</v>
      </c>
      <c r="P127" s="10" t="e">
        <f t="array" ref="P127">INDEX(Resultado!$1:$319,MATCH($B127,Resultado!$N:$N,0),MATCH(P$1,Resultado!#REF!,0))</f>
        <v>#REF!</v>
      </c>
      <c r="Q127" s="10" t="e">
        <f t="array" ref="Q127">INDEX(Resultado!$1:$319,MATCH($B127,Resultado!$N:$N,0),MATCH(Q$1,Resultado!#REF!,0))</f>
        <v>#REF!</v>
      </c>
      <c r="R127" s="10" t="e">
        <f t="array" ref="R127">INDEX(Resultado!$1:$319,MATCH($B127,Resultado!$N:$N,0),MATCH(R$1,Resultado!#REF!,0))</f>
        <v>#REF!</v>
      </c>
      <c r="S127" s="10" t="e">
        <f t="array" ref="S127">INDEX(Resultado!$1:$319,MATCH($B127,Resultado!$N:$N,0),MATCH(S$1,Resultado!#REF!,0))</f>
        <v>#REF!</v>
      </c>
      <c r="T127" s="10" t="e">
        <f t="array" ref="T127">INDEX(Resultado!$1:$319,MATCH($B127,Resultado!$N:$N,0),MATCH(T$1,Resultado!#REF!,0))</f>
        <v>#REF!</v>
      </c>
      <c r="U127" s="10" t="e">
        <f t="array" ref="U127">INDEX(Resultado!$1:$319,MATCH($B127,Resultado!$N:$N,0),MATCH(U$1,Resultado!#REF!,0))</f>
        <v>#REF!</v>
      </c>
      <c r="V127" s="10" t="e">
        <f t="array" ref="V127">INDEX(Resultado!$1:$319,MATCH($B127,Resultado!$N:$N,0),MATCH(V$1,Resultado!#REF!,0))</f>
        <v>#REF!</v>
      </c>
      <c r="W127" s="10" t="e">
        <f t="array" ref="W127">INDEX(Resultado!$1:$319,MATCH($B127,Resultado!$N:$N,0),MATCH(W$1,Resultado!#REF!,0))</f>
        <v>#REF!</v>
      </c>
      <c r="X127" s="10" t="e">
        <f t="array" ref="X127">INDEX(Resultado!$1:$319,MATCH($B127,Resultado!$N:$N,0),MATCH(X$1,Resultado!#REF!,0))</f>
        <v>#REF!</v>
      </c>
      <c r="Y127" s="10" t="e">
        <f t="array" ref="Y127">INDEX(Resultado!$1:$319,MATCH($B127,Resultado!$N:$N,0),MATCH(Y$1,Resultado!#REF!,0))</f>
        <v>#REF!</v>
      </c>
      <c r="Z127" s="10" t="e">
        <f t="array" ref="Z127">INDEX(Resultado!$1:$319,MATCH($B127,Resultado!$N:$N,0),MATCH(Z$1,Resultado!#REF!,0))</f>
        <v>#REF!</v>
      </c>
      <c r="AA127" s="10" t="e">
        <f t="array" ref="AA127">INDEX(Resultado!$1:$319,MATCH($B127,Resultado!$N:$N,0),MATCH(AA$1,Resultado!#REF!,0))</f>
        <v>#REF!</v>
      </c>
      <c r="AB127" s="2">
        <v>0</v>
      </c>
      <c r="AC127" s="2">
        <v>2</v>
      </c>
      <c r="AD127" s="10" t="e">
        <f t="array" ref="AD127">INDEX(Resultado!$1:$319,MATCH($B127,Resultado!$N:$N,0),MATCH(AD$1,Resultado!#REF!,0))</f>
        <v>#REF!</v>
      </c>
      <c r="AE127" s="10" t="e">
        <f t="array" ref="AE127">INDEX(Resultado!$1:$319,MATCH($B127,Resultado!$N:$N,0),MATCH(AE$1,Resultado!#REF!,0))</f>
        <v>#REF!</v>
      </c>
      <c r="AF127" s="10" t="e">
        <f t="array" ref="AF127">INDEX(Resultado!$1:$319,MATCH($B127,Resultado!$N:$N,0),MATCH(AF$1,Resultado!#REF!,0))</f>
        <v>#REF!</v>
      </c>
      <c r="AG127" s="10" t="e">
        <f t="array" ref="AG127">INDEX(Resultado!$1:$319,MATCH($B127,Resultado!$N:$N,0),MATCH(AG$1,Resultado!#REF!,0))</f>
        <v>#REF!</v>
      </c>
      <c r="AH127" s="10" t="e">
        <f t="array" ref="AH127">INDEX(Resultado!$1:$319,MATCH($B127,Resultado!$N:$N,0),MATCH(AH$1,Resultado!#REF!,0))</f>
        <v>#REF!</v>
      </c>
      <c r="AI127" s="10" t="e">
        <f t="array" ref="AI127">INDEX(Resultado!$1:$319,MATCH($B127,Resultado!$N:$N,0),MATCH(AI$1,Resultado!#REF!,0))</f>
        <v>#REF!</v>
      </c>
      <c r="AJ127" s="10" t="e">
        <f t="array" ref="AJ127">INDEX(Resultado!$1:$319,MATCH($B127,Resultado!$N:$N,0),MATCH(AJ$1,Resultado!#REF!,0))</f>
        <v>#REF!</v>
      </c>
      <c r="AK127" s="10" t="e">
        <f t="array" ref="AK127">INDEX(Resultado!$1:$319,MATCH($B127,Resultado!$N:$N,0),MATCH(AK$1,Resultado!#REF!,0))</f>
        <v>#REF!</v>
      </c>
      <c r="AL127" s="2">
        <v>0</v>
      </c>
      <c r="AM127" s="2">
        <v>2</v>
      </c>
      <c r="AN127" s="10" t="e">
        <f t="array" ref="AN127">INDEX(Resultado!$1:$319,MATCH($B127,Resultado!$N:$N,0),MATCH(AN$1,Resultado!#REF!,0))</f>
        <v>#REF!</v>
      </c>
      <c r="AO127" s="10" t="e">
        <f t="array" ref="AO127">INDEX(Resultado!$1:$319,MATCH($B127,Resultado!$N:$N,0),MATCH(AO$1,Resultado!#REF!,0))</f>
        <v>#REF!</v>
      </c>
      <c r="AP127" s="10" t="e">
        <f t="array" ref="AP127">INDEX(Resultado!$1:$319,MATCH($B127,Resultado!$N:$N,0),MATCH(AP$1,Resultado!#REF!,0))</f>
        <v>#REF!</v>
      </c>
      <c r="AQ127" s="10" t="e">
        <f t="array" ref="AQ127">INDEX(Resultado!$1:$319,MATCH($B127,Resultado!$N:$N,0),MATCH(AQ$1,Resultado!#REF!,0))</f>
        <v>#REF!</v>
      </c>
      <c r="AR127" s="10" t="e">
        <f t="array" ref="AR127">INDEX(Resultado!$1:$319,MATCH($B127,Resultado!$N:$N,0),MATCH(AR$1,Resultado!#REF!,0))</f>
        <v>#REF!</v>
      </c>
      <c r="AS127" s="2">
        <v>2</v>
      </c>
      <c r="AT127" s="10" t="e">
        <f t="array" ref="AT127">INDEX(Resultado!$1:$319,MATCH($B127,Resultado!$N:$N,0),MATCH(AT$1,Resultado!#REF!,0))</f>
        <v>#REF!</v>
      </c>
      <c r="AU127" s="10" t="e">
        <f t="array" ref="AU127">INDEX(Resultado!$1:$319,MATCH($B127,Resultado!$N:$N,0),MATCH(AU$1,Resultado!#REF!,0))</f>
        <v>#REF!</v>
      </c>
      <c r="AV127" s="10" t="e">
        <f t="array" ref="AV127">INDEX(Resultado!$1:$319,MATCH($B127,Resultado!$N:$N,0),MATCH(AV$1,Resultado!#REF!,0))</f>
        <v>#REF!</v>
      </c>
      <c r="AW127" s="10" t="e">
        <f t="array" ref="AW127">INDEX(Resultado!$1:$319,MATCH($B127,Resultado!$N:$N,0),MATCH(AW$1,Resultado!#REF!,0))</f>
        <v>#REF!</v>
      </c>
      <c r="AX127" s="10" t="e">
        <f t="array" ref="AX127">INDEX(Resultado!$1:$319,MATCH($B127,Resultado!$N:$N,0),MATCH(AX$1,Resultado!#REF!,0))</f>
        <v>#REF!</v>
      </c>
      <c r="AY127" s="10" t="e">
        <f t="array" ref="AY127">INDEX(Resultado!$1:$319,MATCH($B127,Resultado!$N:$N,0),MATCH(AY$1,Resultado!#REF!,0))</f>
        <v>#REF!</v>
      </c>
      <c r="AZ127" s="10" t="e">
        <f t="array" ref="AZ127">INDEX(Resultado!$1:$319,MATCH($B127,Resultado!$N:$N,0),MATCH(AZ$1,Resultado!#REF!,0))</f>
        <v>#REF!</v>
      </c>
      <c r="BA127" s="10" t="e">
        <f t="array" ref="BA127">INDEX(Resultado!$1:$319,MATCH($B127,Resultado!$N:$N,0),MATCH(BA$1,Resultado!#REF!,0))</f>
        <v>#REF!</v>
      </c>
      <c r="BB127" s="10" t="e">
        <f t="array" ref="BB127">INDEX(Resultado!$1:$319,MATCH($B127,Resultado!$N:$N,0),MATCH(BB$1,Resultado!#REF!,0))</f>
        <v>#REF!</v>
      </c>
      <c r="BC127" s="10" t="e">
        <f t="array" ref="BC127">INDEX(Resultado!$1:$319,MATCH($B127,Resultado!$N:$N,0),MATCH(BC$1,Resultado!#REF!,0))</f>
        <v>#REF!</v>
      </c>
      <c r="BD127" s="10" t="e">
        <f t="array" ref="BD127">INDEX(Resultado!$1:$319,MATCH($B127,Resultado!$N:$N,0),MATCH(BD$1,Resultado!#REF!,0))</f>
        <v>#REF!</v>
      </c>
      <c r="BE127" s="10" t="e">
        <f t="array" ref="BE127">INDEX(Resultado!$1:$319,MATCH($B127,Resultado!$N:$N,0),MATCH(BE$1,Resultado!#REF!,0))</f>
        <v>#REF!</v>
      </c>
      <c r="BF127" s="10" t="e">
        <f t="array" ref="BF127">INDEX(Resultado!$1:$319,MATCH($B127,Resultado!$N:$N,0),MATCH(BF$1,Resultado!#REF!,0))</f>
        <v>#REF!</v>
      </c>
      <c r="BG127" s="10" t="e">
        <f t="array" ref="BG127">INDEX(Resultado!$1:$319,MATCH($B127,Resultado!$N:$N,0),MATCH(BG$1,Resultado!#REF!,0))</f>
        <v>#REF!</v>
      </c>
      <c r="BH127" s="10" t="e">
        <f t="array" ref="BH127">INDEX(Resultado!$1:$319,MATCH($B127,Resultado!$N:$N,0),MATCH(BH$1,Resultado!#REF!,0))</f>
        <v>#REF!</v>
      </c>
      <c r="BI127" s="10" t="e">
        <f t="array" ref="BI127">INDEX(Resultado!$1:$319,MATCH($B127,Resultado!$N:$N,0),MATCH(BI$1,Resultado!#REF!,0))</f>
        <v>#REF!</v>
      </c>
    </row>
    <row r="128" spans="1:61" ht="13" x14ac:dyDescent="0.15">
      <c r="A128" s="2">
        <v>51991046839</v>
      </c>
      <c r="B128" s="2" t="s">
        <v>1135</v>
      </c>
      <c r="C128" s="2" t="s">
        <v>1134</v>
      </c>
      <c r="D128" s="10" t="e">
        <f t="array" ref="D128">INDEX(Resultado!$1:$319,MATCH($B128,Resultado!$N:$N,0),MATCH(D$1,Resultado!#REF!,0))</f>
        <v>#REF!</v>
      </c>
      <c r="E128" s="2" t="s">
        <v>1837</v>
      </c>
      <c r="F128" s="10" t="e">
        <f t="array" ref="F128">INDEX(Resultado!$1:$319,MATCH($B128,Resultado!$N:$N,0),MATCH(F$1,Resultado!#REF!,0))</f>
        <v>#REF!</v>
      </c>
      <c r="G128" s="10" t="e">
        <f t="array" ref="G128">INDEX(Resultado!$1:$319,MATCH($B128,Resultado!$N:$N,0),MATCH(G$1,Resultado!#REF!,0))</f>
        <v>#REF!</v>
      </c>
      <c r="H128" s="10" t="e">
        <f t="array" ref="H128">INDEX(Resultado!$1:$319,MATCH($B128,Resultado!$N:$N,0),MATCH(H$1,Resultado!#REF!,0))</f>
        <v>#REF!</v>
      </c>
      <c r="I128" s="10" t="e">
        <f t="array" ref="I128">INDEX(Resultado!$1:$319,MATCH($B128,Resultado!$N:$N,0),MATCH(I$1,Resultado!#REF!,0))</f>
        <v>#REF!</v>
      </c>
      <c r="J128" s="10" t="e">
        <f t="array" ref="J128">INDEX(Resultado!$1:$319,MATCH($B128,Resultado!$N:$N,0),MATCH(J$1,Resultado!#REF!,0))</f>
        <v>#REF!</v>
      </c>
      <c r="K128" s="10" t="e">
        <f t="array" ref="K128">INDEX(Resultado!$1:$319,MATCH($B128,Resultado!$N:$N,0),MATCH(K$1,Resultado!#REF!,0))</f>
        <v>#REF!</v>
      </c>
      <c r="L128" s="10" t="e">
        <f t="array" ref="L128">INDEX(Resultado!$1:$319,MATCH($B128,Resultado!$N:$N,0),MATCH(L$1,Resultado!#REF!,0))</f>
        <v>#REF!</v>
      </c>
      <c r="M128" s="10" t="e">
        <f t="array" ref="M128">INDEX(Resultado!$1:$319,MATCH($B128,Resultado!$N:$N,0),MATCH(M$1,Resultado!#REF!,0))</f>
        <v>#REF!</v>
      </c>
      <c r="N128" s="10" t="e">
        <f t="array" ref="N128">INDEX(Resultado!$1:$319,MATCH($B128,Resultado!$N:$N,0),MATCH(N$1,Resultado!#REF!,0))</f>
        <v>#REF!</v>
      </c>
      <c r="O128" s="10" t="e">
        <f t="array" ref="O128">INDEX(Resultado!$1:$319,MATCH($B128,Resultado!$N:$N,0),MATCH(O$1,Resultado!#REF!,0))</f>
        <v>#REF!</v>
      </c>
      <c r="P128" s="10" t="e">
        <f t="array" ref="P128">INDEX(Resultado!$1:$319,MATCH($B128,Resultado!$N:$N,0),MATCH(P$1,Resultado!#REF!,0))</f>
        <v>#REF!</v>
      </c>
      <c r="Q128" s="10" t="e">
        <f t="array" ref="Q128">INDEX(Resultado!$1:$319,MATCH($B128,Resultado!$N:$N,0),MATCH(Q$1,Resultado!#REF!,0))</f>
        <v>#REF!</v>
      </c>
      <c r="R128" s="10" t="e">
        <f t="array" ref="R128">INDEX(Resultado!$1:$319,MATCH($B128,Resultado!$N:$N,0),MATCH(R$1,Resultado!#REF!,0))</f>
        <v>#REF!</v>
      </c>
      <c r="S128" s="10" t="e">
        <f t="array" ref="S128">INDEX(Resultado!$1:$319,MATCH($B128,Resultado!$N:$N,0),MATCH(S$1,Resultado!#REF!,0))</f>
        <v>#REF!</v>
      </c>
      <c r="T128" s="10" t="e">
        <f t="array" ref="T128">INDEX(Resultado!$1:$319,MATCH($B128,Resultado!$N:$N,0),MATCH(T$1,Resultado!#REF!,0))</f>
        <v>#REF!</v>
      </c>
      <c r="U128" s="10" t="e">
        <f t="array" ref="U128">INDEX(Resultado!$1:$319,MATCH($B128,Resultado!$N:$N,0),MATCH(U$1,Resultado!#REF!,0))</f>
        <v>#REF!</v>
      </c>
      <c r="V128" s="10" t="e">
        <f t="array" ref="V128">INDEX(Resultado!$1:$319,MATCH($B128,Resultado!$N:$N,0),MATCH(V$1,Resultado!#REF!,0))</f>
        <v>#REF!</v>
      </c>
      <c r="W128" s="10" t="e">
        <f t="array" ref="W128">INDEX(Resultado!$1:$319,MATCH($B128,Resultado!$N:$N,0),MATCH(W$1,Resultado!#REF!,0))</f>
        <v>#REF!</v>
      </c>
      <c r="X128" s="10" t="e">
        <f t="array" ref="X128">INDEX(Resultado!$1:$319,MATCH($B128,Resultado!$N:$N,0),MATCH(X$1,Resultado!#REF!,0))</f>
        <v>#REF!</v>
      </c>
      <c r="Y128" s="10" t="e">
        <f t="array" ref="Y128">INDEX(Resultado!$1:$319,MATCH($B128,Resultado!$N:$N,0),MATCH(Y$1,Resultado!#REF!,0))</f>
        <v>#REF!</v>
      </c>
      <c r="Z128" s="10" t="e">
        <f t="array" ref="Z128">INDEX(Resultado!$1:$319,MATCH($B128,Resultado!$N:$N,0),MATCH(Z$1,Resultado!#REF!,0))</f>
        <v>#REF!</v>
      </c>
      <c r="AA128" s="10" t="e">
        <f t="array" ref="AA128">INDEX(Resultado!$1:$319,MATCH($B128,Resultado!$N:$N,0),MATCH(AA$1,Resultado!#REF!,0))</f>
        <v>#REF!</v>
      </c>
      <c r="AB128" s="2">
        <v>0</v>
      </c>
      <c r="AC128" s="2">
        <v>2</v>
      </c>
      <c r="AD128" s="10" t="e">
        <f t="array" ref="AD128">INDEX(Resultado!$1:$319,MATCH($B128,Resultado!$N:$N,0),MATCH(AD$1,Resultado!#REF!,0))</f>
        <v>#REF!</v>
      </c>
      <c r="AE128" s="10" t="e">
        <f t="array" ref="AE128">INDEX(Resultado!$1:$319,MATCH($B128,Resultado!$N:$N,0),MATCH(AE$1,Resultado!#REF!,0))</f>
        <v>#REF!</v>
      </c>
      <c r="AF128" s="10" t="e">
        <f t="array" ref="AF128">INDEX(Resultado!$1:$319,MATCH($B128,Resultado!$N:$N,0),MATCH(AF$1,Resultado!#REF!,0))</f>
        <v>#REF!</v>
      </c>
      <c r="AG128" s="10" t="e">
        <f t="array" ref="AG128">INDEX(Resultado!$1:$319,MATCH($B128,Resultado!$N:$N,0),MATCH(AG$1,Resultado!#REF!,0))</f>
        <v>#REF!</v>
      </c>
      <c r="AH128" s="10" t="e">
        <f t="array" ref="AH128">INDEX(Resultado!$1:$319,MATCH($B128,Resultado!$N:$N,0),MATCH(AH$1,Resultado!#REF!,0))</f>
        <v>#REF!</v>
      </c>
      <c r="AI128" s="10" t="e">
        <f t="array" ref="AI128">INDEX(Resultado!$1:$319,MATCH($B128,Resultado!$N:$N,0),MATCH(AI$1,Resultado!#REF!,0))</f>
        <v>#REF!</v>
      </c>
      <c r="AJ128" s="10" t="e">
        <f t="array" ref="AJ128">INDEX(Resultado!$1:$319,MATCH($B128,Resultado!$N:$N,0),MATCH(AJ$1,Resultado!#REF!,0))</f>
        <v>#REF!</v>
      </c>
      <c r="AK128" s="10" t="e">
        <f t="array" ref="AK128">INDEX(Resultado!$1:$319,MATCH($B128,Resultado!$N:$N,0),MATCH(AK$1,Resultado!#REF!,0))</f>
        <v>#REF!</v>
      </c>
      <c r="AL128" s="2">
        <v>0</v>
      </c>
      <c r="AM128" s="2">
        <v>2</v>
      </c>
      <c r="AN128" s="10" t="e">
        <f t="array" ref="AN128">INDEX(Resultado!$1:$319,MATCH($B128,Resultado!$N:$N,0),MATCH(AN$1,Resultado!#REF!,0))</f>
        <v>#REF!</v>
      </c>
      <c r="AO128" s="10" t="e">
        <f t="array" ref="AO128">INDEX(Resultado!$1:$319,MATCH($B128,Resultado!$N:$N,0),MATCH(AO$1,Resultado!#REF!,0))</f>
        <v>#REF!</v>
      </c>
      <c r="AP128" s="10" t="e">
        <f t="array" ref="AP128">INDEX(Resultado!$1:$319,MATCH($B128,Resultado!$N:$N,0),MATCH(AP$1,Resultado!#REF!,0))</f>
        <v>#REF!</v>
      </c>
      <c r="AQ128" s="10" t="e">
        <f t="array" ref="AQ128">INDEX(Resultado!$1:$319,MATCH($B128,Resultado!$N:$N,0),MATCH(AQ$1,Resultado!#REF!,0))</f>
        <v>#REF!</v>
      </c>
      <c r="AR128" s="10" t="e">
        <f t="array" ref="AR128">INDEX(Resultado!$1:$319,MATCH($B128,Resultado!$N:$N,0),MATCH(AR$1,Resultado!#REF!,0))</f>
        <v>#REF!</v>
      </c>
      <c r="AS128" s="2">
        <v>2</v>
      </c>
      <c r="AT128" s="10" t="e">
        <f t="array" ref="AT128">INDEX(Resultado!$1:$319,MATCH($B128,Resultado!$N:$N,0),MATCH(AT$1,Resultado!#REF!,0))</f>
        <v>#REF!</v>
      </c>
      <c r="AU128" s="10" t="e">
        <f t="array" ref="AU128">INDEX(Resultado!$1:$319,MATCH($B128,Resultado!$N:$N,0),MATCH(AU$1,Resultado!#REF!,0))</f>
        <v>#REF!</v>
      </c>
      <c r="AV128" s="10" t="e">
        <f t="array" ref="AV128">INDEX(Resultado!$1:$319,MATCH($B128,Resultado!$N:$N,0),MATCH(AV$1,Resultado!#REF!,0))</f>
        <v>#REF!</v>
      </c>
      <c r="AW128" s="10" t="e">
        <f t="array" ref="AW128">INDEX(Resultado!$1:$319,MATCH($B128,Resultado!$N:$N,0),MATCH(AW$1,Resultado!#REF!,0))</f>
        <v>#REF!</v>
      </c>
      <c r="AX128" s="10" t="e">
        <f t="array" ref="AX128">INDEX(Resultado!$1:$319,MATCH($B128,Resultado!$N:$N,0),MATCH(AX$1,Resultado!#REF!,0))</f>
        <v>#REF!</v>
      </c>
      <c r="AY128" s="10" t="e">
        <f t="array" ref="AY128">INDEX(Resultado!$1:$319,MATCH($B128,Resultado!$N:$N,0),MATCH(AY$1,Resultado!#REF!,0))</f>
        <v>#REF!</v>
      </c>
      <c r="AZ128" s="10" t="e">
        <f t="array" ref="AZ128">INDEX(Resultado!$1:$319,MATCH($B128,Resultado!$N:$N,0),MATCH(AZ$1,Resultado!#REF!,0))</f>
        <v>#REF!</v>
      </c>
      <c r="BA128" s="10" t="e">
        <f t="array" ref="BA128">INDEX(Resultado!$1:$319,MATCH($B128,Resultado!$N:$N,0),MATCH(BA$1,Resultado!#REF!,0))</f>
        <v>#REF!</v>
      </c>
      <c r="BB128" s="10" t="e">
        <f t="array" ref="BB128">INDEX(Resultado!$1:$319,MATCH($B128,Resultado!$N:$N,0),MATCH(BB$1,Resultado!#REF!,0))</f>
        <v>#REF!</v>
      </c>
      <c r="BC128" s="10" t="e">
        <f t="array" ref="BC128">INDEX(Resultado!$1:$319,MATCH($B128,Resultado!$N:$N,0),MATCH(BC$1,Resultado!#REF!,0))</f>
        <v>#REF!</v>
      </c>
      <c r="BD128" s="10" t="e">
        <f t="array" ref="BD128">INDEX(Resultado!$1:$319,MATCH($B128,Resultado!$N:$N,0),MATCH(BD$1,Resultado!#REF!,0))</f>
        <v>#REF!</v>
      </c>
      <c r="BE128" s="10" t="e">
        <f t="array" ref="BE128">INDEX(Resultado!$1:$319,MATCH($B128,Resultado!$N:$N,0),MATCH(BE$1,Resultado!#REF!,0))</f>
        <v>#REF!</v>
      </c>
      <c r="BF128" s="10" t="e">
        <f t="array" ref="BF128">INDEX(Resultado!$1:$319,MATCH($B128,Resultado!$N:$N,0),MATCH(BF$1,Resultado!#REF!,0))</f>
        <v>#REF!</v>
      </c>
      <c r="BG128" s="10" t="e">
        <f t="array" ref="BG128">INDEX(Resultado!$1:$319,MATCH($B128,Resultado!$N:$N,0),MATCH(BG$1,Resultado!#REF!,0))</f>
        <v>#REF!</v>
      </c>
      <c r="BH128" s="10" t="e">
        <f t="array" ref="BH128">INDEX(Resultado!$1:$319,MATCH($B128,Resultado!$N:$N,0),MATCH(BH$1,Resultado!#REF!,0))</f>
        <v>#REF!</v>
      </c>
      <c r="BI128" s="10" t="e">
        <f t="array" ref="BI128">INDEX(Resultado!$1:$319,MATCH($B128,Resultado!$N:$N,0),MATCH(BI$1,Resultado!#REF!,0))</f>
        <v>#REF!</v>
      </c>
    </row>
    <row r="129" spans="1:61" ht="13" x14ac:dyDescent="0.15">
      <c r="A129" s="2">
        <v>49531971862</v>
      </c>
      <c r="B129" s="2" t="s">
        <v>1142</v>
      </c>
      <c r="C129" s="2" t="s">
        <v>1141</v>
      </c>
      <c r="D129" s="10" t="e">
        <f t="array" ref="D129">INDEX(Resultado!$1:$319,MATCH($B129,Resultado!$N:$N,0),MATCH(D$1,Resultado!#REF!,0))</f>
        <v>#REF!</v>
      </c>
      <c r="E129" s="2" t="s">
        <v>1837</v>
      </c>
      <c r="F129" s="10" t="e">
        <f t="array" ref="F129">INDEX(Resultado!$1:$319,MATCH($B129,Resultado!$N:$N,0),MATCH(F$1,Resultado!#REF!,0))</f>
        <v>#REF!</v>
      </c>
      <c r="G129" s="10" t="e">
        <f t="array" ref="G129">INDEX(Resultado!$1:$319,MATCH($B129,Resultado!$N:$N,0),MATCH(G$1,Resultado!#REF!,0))</f>
        <v>#REF!</v>
      </c>
      <c r="H129" s="10" t="e">
        <f t="array" ref="H129">INDEX(Resultado!$1:$319,MATCH($B129,Resultado!$N:$N,0),MATCH(H$1,Resultado!#REF!,0))</f>
        <v>#REF!</v>
      </c>
      <c r="I129" s="10" t="e">
        <f t="array" ref="I129">INDEX(Resultado!$1:$319,MATCH($B129,Resultado!$N:$N,0),MATCH(I$1,Resultado!#REF!,0))</f>
        <v>#REF!</v>
      </c>
      <c r="J129" s="10" t="e">
        <f t="array" ref="J129">INDEX(Resultado!$1:$319,MATCH($B129,Resultado!$N:$N,0),MATCH(J$1,Resultado!#REF!,0))</f>
        <v>#REF!</v>
      </c>
      <c r="K129" s="10" t="e">
        <f t="array" ref="K129">INDEX(Resultado!$1:$319,MATCH($B129,Resultado!$N:$N,0),MATCH(K$1,Resultado!#REF!,0))</f>
        <v>#REF!</v>
      </c>
      <c r="L129" s="10" t="e">
        <f t="array" ref="L129">INDEX(Resultado!$1:$319,MATCH($B129,Resultado!$N:$N,0),MATCH(L$1,Resultado!#REF!,0))</f>
        <v>#REF!</v>
      </c>
      <c r="M129" s="10" t="e">
        <f t="array" ref="M129">INDEX(Resultado!$1:$319,MATCH($B129,Resultado!$N:$N,0),MATCH(M$1,Resultado!#REF!,0))</f>
        <v>#REF!</v>
      </c>
      <c r="N129" s="10" t="e">
        <f t="array" ref="N129">INDEX(Resultado!$1:$319,MATCH($B129,Resultado!$N:$N,0),MATCH(N$1,Resultado!#REF!,0))</f>
        <v>#REF!</v>
      </c>
      <c r="O129" s="10" t="e">
        <f t="array" ref="O129">INDEX(Resultado!$1:$319,MATCH($B129,Resultado!$N:$N,0),MATCH(O$1,Resultado!#REF!,0))</f>
        <v>#REF!</v>
      </c>
      <c r="P129" s="10" t="e">
        <f t="array" ref="P129">INDEX(Resultado!$1:$319,MATCH($B129,Resultado!$N:$N,0),MATCH(P$1,Resultado!#REF!,0))</f>
        <v>#REF!</v>
      </c>
      <c r="Q129" s="10" t="e">
        <f t="array" ref="Q129">INDEX(Resultado!$1:$319,MATCH($B129,Resultado!$N:$N,0),MATCH(Q$1,Resultado!#REF!,0))</f>
        <v>#REF!</v>
      </c>
      <c r="R129" s="10" t="e">
        <f t="array" ref="R129">INDEX(Resultado!$1:$319,MATCH($B129,Resultado!$N:$N,0),MATCH(R$1,Resultado!#REF!,0))</f>
        <v>#REF!</v>
      </c>
      <c r="S129" s="10" t="e">
        <f t="array" ref="S129">INDEX(Resultado!$1:$319,MATCH($B129,Resultado!$N:$N,0),MATCH(S$1,Resultado!#REF!,0))</f>
        <v>#REF!</v>
      </c>
      <c r="T129" s="10" t="e">
        <f t="array" ref="T129">INDEX(Resultado!$1:$319,MATCH($B129,Resultado!$N:$N,0),MATCH(T$1,Resultado!#REF!,0))</f>
        <v>#REF!</v>
      </c>
      <c r="U129" s="10" t="e">
        <f t="array" ref="U129">INDEX(Resultado!$1:$319,MATCH($B129,Resultado!$N:$N,0),MATCH(U$1,Resultado!#REF!,0))</f>
        <v>#REF!</v>
      </c>
      <c r="V129" s="10" t="e">
        <f t="array" ref="V129">INDEX(Resultado!$1:$319,MATCH($B129,Resultado!$N:$N,0),MATCH(V$1,Resultado!#REF!,0))</f>
        <v>#REF!</v>
      </c>
      <c r="W129" s="10" t="e">
        <f t="array" ref="W129">INDEX(Resultado!$1:$319,MATCH($B129,Resultado!$N:$N,0),MATCH(W$1,Resultado!#REF!,0))</f>
        <v>#REF!</v>
      </c>
      <c r="X129" s="10" t="e">
        <f t="array" ref="X129">INDEX(Resultado!$1:$319,MATCH($B129,Resultado!$N:$N,0),MATCH(X$1,Resultado!#REF!,0))</f>
        <v>#REF!</v>
      </c>
      <c r="Y129" s="10" t="e">
        <f t="array" ref="Y129">INDEX(Resultado!$1:$319,MATCH($B129,Resultado!$N:$N,0),MATCH(Y$1,Resultado!#REF!,0))</f>
        <v>#REF!</v>
      </c>
      <c r="Z129" s="10" t="e">
        <f t="array" ref="Z129">INDEX(Resultado!$1:$319,MATCH($B129,Resultado!$N:$N,0),MATCH(Z$1,Resultado!#REF!,0))</f>
        <v>#REF!</v>
      </c>
      <c r="AA129" s="10" t="e">
        <f t="array" ref="AA129">INDEX(Resultado!$1:$319,MATCH($B129,Resultado!$N:$N,0),MATCH(AA$1,Resultado!#REF!,0))</f>
        <v>#REF!</v>
      </c>
      <c r="AB129" s="2">
        <v>0</v>
      </c>
      <c r="AC129" s="2">
        <v>2</v>
      </c>
      <c r="AD129" s="10" t="e">
        <f t="array" ref="AD129">INDEX(Resultado!$1:$319,MATCH($B129,Resultado!$N:$N,0),MATCH(AD$1,Resultado!#REF!,0))</f>
        <v>#REF!</v>
      </c>
      <c r="AE129" s="10" t="e">
        <f t="array" ref="AE129">INDEX(Resultado!$1:$319,MATCH($B129,Resultado!$N:$N,0),MATCH(AE$1,Resultado!#REF!,0))</f>
        <v>#REF!</v>
      </c>
      <c r="AF129" s="10" t="e">
        <f t="array" ref="AF129">INDEX(Resultado!$1:$319,MATCH($B129,Resultado!$N:$N,0),MATCH(AF$1,Resultado!#REF!,0))</f>
        <v>#REF!</v>
      </c>
      <c r="AG129" s="10" t="e">
        <f t="array" ref="AG129">INDEX(Resultado!$1:$319,MATCH($B129,Resultado!$N:$N,0),MATCH(AG$1,Resultado!#REF!,0))</f>
        <v>#REF!</v>
      </c>
      <c r="AH129" s="10" t="e">
        <f t="array" ref="AH129">INDEX(Resultado!$1:$319,MATCH($B129,Resultado!$N:$N,0),MATCH(AH$1,Resultado!#REF!,0))</f>
        <v>#REF!</v>
      </c>
      <c r="AI129" s="10" t="e">
        <f t="array" ref="AI129">INDEX(Resultado!$1:$319,MATCH($B129,Resultado!$N:$N,0),MATCH(AI$1,Resultado!#REF!,0))</f>
        <v>#REF!</v>
      </c>
      <c r="AJ129" s="10" t="e">
        <f t="array" ref="AJ129">INDEX(Resultado!$1:$319,MATCH($B129,Resultado!$N:$N,0),MATCH(AJ$1,Resultado!#REF!,0))</f>
        <v>#REF!</v>
      </c>
      <c r="AK129" s="10" t="e">
        <f t="array" ref="AK129">INDEX(Resultado!$1:$319,MATCH($B129,Resultado!$N:$N,0),MATCH(AK$1,Resultado!#REF!,0))</f>
        <v>#REF!</v>
      </c>
      <c r="AL129" s="2">
        <v>0</v>
      </c>
      <c r="AM129" s="2">
        <v>2</v>
      </c>
      <c r="AN129" s="10" t="e">
        <f t="array" ref="AN129">INDEX(Resultado!$1:$319,MATCH($B129,Resultado!$N:$N,0),MATCH(AN$1,Resultado!#REF!,0))</f>
        <v>#REF!</v>
      </c>
      <c r="AO129" s="10" t="e">
        <f t="array" ref="AO129">INDEX(Resultado!$1:$319,MATCH($B129,Resultado!$N:$N,0),MATCH(AO$1,Resultado!#REF!,0))</f>
        <v>#REF!</v>
      </c>
      <c r="AP129" s="10" t="e">
        <f t="array" ref="AP129">INDEX(Resultado!$1:$319,MATCH($B129,Resultado!$N:$N,0),MATCH(AP$1,Resultado!#REF!,0))</f>
        <v>#REF!</v>
      </c>
      <c r="AQ129" s="10" t="e">
        <f t="array" ref="AQ129">INDEX(Resultado!$1:$319,MATCH($B129,Resultado!$N:$N,0),MATCH(AQ$1,Resultado!#REF!,0))</f>
        <v>#REF!</v>
      </c>
      <c r="AR129" s="10" t="e">
        <f t="array" ref="AR129">INDEX(Resultado!$1:$319,MATCH($B129,Resultado!$N:$N,0),MATCH(AR$1,Resultado!#REF!,0))</f>
        <v>#REF!</v>
      </c>
      <c r="AS129" s="2">
        <v>2</v>
      </c>
      <c r="AT129" s="10" t="e">
        <f t="array" ref="AT129">INDEX(Resultado!$1:$319,MATCH($B129,Resultado!$N:$N,0),MATCH(AT$1,Resultado!#REF!,0))</f>
        <v>#REF!</v>
      </c>
      <c r="AU129" s="10" t="e">
        <f t="array" ref="AU129">INDEX(Resultado!$1:$319,MATCH($B129,Resultado!$N:$N,0),MATCH(AU$1,Resultado!#REF!,0))</f>
        <v>#REF!</v>
      </c>
      <c r="AV129" s="10" t="e">
        <f t="array" ref="AV129">INDEX(Resultado!$1:$319,MATCH($B129,Resultado!$N:$N,0),MATCH(AV$1,Resultado!#REF!,0))</f>
        <v>#REF!</v>
      </c>
      <c r="AW129" s="10" t="e">
        <f t="array" ref="AW129">INDEX(Resultado!$1:$319,MATCH($B129,Resultado!$N:$N,0),MATCH(AW$1,Resultado!#REF!,0))</f>
        <v>#REF!</v>
      </c>
      <c r="AX129" s="10" t="e">
        <f t="array" ref="AX129">INDEX(Resultado!$1:$319,MATCH($B129,Resultado!$N:$N,0),MATCH(AX$1,Resultado!#REF!,0))</f>
        <v>#REF!</v>
      </c>
      <c r="AY129" s="10" t="e">
        <f t="array" ref="AY129">INDEX(Resultado!$1:$319,MATCH($B129,Resultado!$N:$N,0),MATCH(AY$1,Resultado!#REF!,0))</f>
        <v>#REF!</v>
      </c>
      <c r="AZ129" s="10" t="e">
        <f t="array" ref="AZ129">INDEX(Resultado!$1:$319,MATCH($B129,Resultado!$N:$N,0),MATCH(AZ$1,Resultado!#REF!,0))</f>
        <v>#REF!</v>
      </c>
      <c r="BA129" s="10" t="e">
        <f t="array" ref="BA129">INDEX(Resultado!$1:$319,MATCH($B129,Resultado!$N:$N,0),MATCH(BA$1,Resultado!#REF!,0))</f>
        <v>#REF!</v>
      </c>
      <c r="BB129" s="10" t="e">
        <f t="array" ref="BB129">INDEX(Resultado!$1:$319,MATCH($B129,Resultado!$N:$N,0),MATCH(BB$1,Resultado!#REF!,0))</f>
        <v>#REF!</v>
      </c>
      <c r="BC129" s="10" t="e">
        <f t="array" ref="BC129">INDEX(Resultado!$1:$319,MATCH($B129,Resultado!$N:$N,0),MATCH(BC$1,Resultado!#REF!,0))</f>
        <v>#REF!</v>
      </c>
      <c r="BD129" s="10" t="e">
        <f t="array" ref="BD129">INDEX(Resultado!$1:$319,MATCH($B129,Resultado!$N:$N,0),MATCH(BD$1,Resultado!#REF!,0))</f>
        <v>#REF!</v>
      </c>
      <c r="BE129" s="10" t="e">
        <f t="array" ref="BE129">INDEX(Resultado!$1:$319,MATCH($B129,Resultado!$N:$N,0),MATCH(BE$1,Resultado!#REF!,0))</f>
        <v>#REF!</v>
      </c>
      <c r="BF129" s="10" t="e">
        <f t="array" ref="BF129">INDEX(Resultado!$1:$319,MATCH($B129,Resultado!$N:$N,0),MATCH(BF$1,Resultado!#REF!,0))</f>
        <v>#REF!</v>
      </c>
      <c r="BG129" s="10" t="e">
        <f t="array" ref="BG129">INDEX(Resultado!$1:$319,MATCH($B129,Resultado!$N:$N,0),MATCH(BG$1,Resultado!#REF!,0))</f>
        <v>#REF!</v>
      </c>
      <c r="BH129" s="10" t="e">
        <f t="array" ref="BH129">INDEX(Resultado!$1:$319,MATCH($B129,Resultado!$N:$N,0),MATCH(BH$1,Resultado!#REF!,0))</f>
        <v>#REF!</v>
      </c>
      <c r="BI129" s="10" t="e">
        <f t="array" ref="BI129">INDEX(Resultado!$1:$319,MATCH($B129,Resultado!$N:$N,0),MATCH(BI$1,Resultado!#REF!,0))</f>
        <v>#REF!</v>
      </c>
    </row>
    <row r="130" spans="1:61" ht="13" x14ac:dyDescent="0.15">
      <c r="A130" s="2">
        <v>53040846833</v>
      </c>
      <c r="B130" s="2" t="s">
        <v>1149</v>
      </c>
      <c r="C130" s="2" t="s">
        <v>1148</v>
      </c>
      <c r="D130" s="10" t="e">
        <f t="array" ref="D130">INDEX(Resultado!$1:$319,MATCH($B130,Resultado!$N:$N,0),MATCH(D$1,Resultado!#REF!,0))</f>
        <v>#REF!</v>
      </c>
      <c r="E130" s="2" t="s">
        <v>1837</v>
      </c>
      <c r="F130" s="10" t="e">
        <f t="array" ref="F130">INDEX(Resultado!$1:$319,MATCH($B130,Resultado!$N:$N,0),MATCH(F$1,Resultado!#REF!,0))</f>
        <v>#REF!</v>
      </c>
      <c r="G130" s="10" t="e">
        <f t="array" ref="G130">INDEX(Resultado!$1:$319,MATCH($B130,Resultado!$N:$N,0),MATCH(G$1,Resultado!#REF!,0))</f>
        <v>#REF!</v>
      </c>
      <c r="H130" s="10" t="e">
        <f t="array" ref="H130">INDEX(Resultado!$1:$319,MATCH($B130,Resultado!$N:$N,0),MATCH(H$1,Resultado!#REF!,0))</f>
        <v>#REF!</v>
      </c>
      <c r="I130" s="10" t="e">
        <f t="array" ref="I130">INDEX(Resultado!$1:$319,MATCH($B130,Resultado!$N:$N,0),MATCH(I$1,Resultado!#REF!,0))</f>
        <v>#REF!</v>
      </c>
      <c r="J130" s="10" t="e">
        <f t="array" ref="J130">INDEX(Resultado!$1:$319,MATCH($B130,Resultado!$N:$N,0),MATCH(J$1,Resultado!#REF!,0))</f>
        <v>#REF!</v>
      </c>
      <c r="K130" s="10" t="e">
        <f t="array" ref="K130">INDEX(Resultado!$1:$319,MATCH($B130,Resultado!$N:$N,0),MATCH(K$1,Resultado!#REF!,0))</f>
        <v>#REF!</v>
      </c>
      <c r="L130" s="10" t="e">
        <f t="array" ref="L130">INDEX(Resultado!$1:$319,MATCH($B130,Resultado!$N:$N,0),MATCH(L$1,Resultado!#REF!,0))</f>
        <v>#REF!</v>
      </c>
      <c r="M130" s="10" t="e">
        <f t="array" ref="M130">INDEX(Resultado!$1:$319,MATCH($B130,Resultado!$N:$N,0),MATCH(M$1,Resultado!#REF!,0))</f>
        <v>#REF!</v>
      </c>
      <c r="N130" s="10" t="e">
        <f t="array" ref="N130">INDEX(Resultado!$1:$319,MATCH($B130,Resultado!$N:$N,0),MATCH(N$1,Resultado!#REF!,0))</f>
        <v>#REF!</v>
      </c>
      <c r="O130" s="10" t="e">
        <f t="array" ref="O130">INDEX(Resultado!$1:$319,MATCH($B130,Resultado!$N:$N,0),MATCH(O$1,Resultado!#REF!,0))</f>
        <v>#REF!</v>
      </c>
      <c r="P130" s="10" t="e">
        <f t="array" ref="P130">INDEX(Resultado!$1:$319,MATCH($B130,Resultado!$N:$N,0),MATCH(P$1,Resultado!#REF!,0))</f>
        <v>#REF!</v>
      </c>
      <c r="Q130" s="10" t="e">
        <f t="array" ref="Q130">INDEX(Resultado!$1:$319,MATCH($B130,Resultado!$N:$N,0),MATCH(Q$1,Resultado!#REF!,0))</f>
        <v>#REF!</v>
      </c>
      <c r="R130" s="10" t="e">
        <f t="array" ref="R130">INDEX(Resultado!$1:$319,MATCH($B130,Resultado!$N:$N,0),MATCH(R$1,Resultado!#REF!,0))</f>
        <v>#REF!</v>
      </c>
      <c r="S130" s="10" t="e">
        <f t="array" ref="S130">INDEX(Resultado!$1:$319,MATCH($B130,Resultado!$N:$N,0),MATCH(S$1,Resultado!#REF!,0))</f>
        <v>#REF!</v>
      </c>
      <c r="T130" s="10" t="e">
        <f t="array" ref="T130">INDEX(Resultado!$1:$319,MATCH($B130,Resultado!$N:$N,0),MATCH(T$1,Resultado!#REF!,0))</f>
        <v>#REF!</v>
      </c>
      <c r="U130" s="10" t="e">
        <f t="array" ref="U130">INDEX(Resultado!$1:$319,MATCH($B130,Resultado!$N:$N,0),MATCH(U$1,Resultado!#REF!,0))</f>
        <v>#REF!</v>
      </c>
      <c r="V130" s="10" t="e">
        <f t="array" ref="V130">INDEX(Resultado!$1:$319,MATCH($B130,Resultado!$N:$N,0),MATCH(V$1,Resultado!#REF!,0))</f>
        <v>#REF!</v>
      </c>
      <c r="W130" s="10" t="e">
        <f t="array" ref="W130">INDEX(Resultado!$1:$319,MATCH($B130,Resultado!$N:$N,0),MATCH(W$1,Resultado!#REF!,0))</f>
        <v>#REF!</v>
      </c>
      <c r="X130" s="10" t="e">
        <f t="array" ref="X130">INDEX(Resultado!$1:$319,MATCH($B130,Resultado!$N:$N,0),MATCH(X$1,Resultado!#REF!,0))</f>
        <v>#REF!</v>
      </c>
      <c r="Y130" s="10" t="e">
        <f t="array" ref="Y130">INDEX(Resultado!$1:$319,MATCH($B130,Resultado!$N:$N,0),MATCH(Y$1,Resultado!#REF!,0))</f>
        <v>#REF!</v>
      </c>
      <c r="Z130" s="10" t="e">
        <f t="array" ref="Z130">INDEX(Resultado!$1:$319,MATCH($B130,Resultado!$N:$N,0),MATCH(Z$1,Resultado!#REF!,0))</f>
        <v>#REF!</v>
      </c>
      <c r="AA130" s="10" t="e">
        <f t="array" ref="AA130">INDEX(Resultado!$1:$319,MATCH($B130,Resultado!$N:$N,0),MATCH(AA$1,Resultado!#REF!,0))</f>
        <v>#REF!</v>
      </c>
      <c r="AB130" s="2">
        <v>0</v>
      </c>
      <c r="AC130" s="2">
        <v>2</v>
      </c>
      <c r="AD130" s="10" t="e">
        <f t="array" ref="AD130">INDEX(Resultado!$1:$319,MATCH($B130,Resultado!$N:$N,0),MATCH(AD$1,Resultado!#REF!,0))</f>
        <v>#REF!</v>
      </c>
      <c r="AE130" s="10" t="e">
        <f t="array" ref="AE130">INDEX(Resultado!$1:$319,MATCH($B130,Resultado!$N:$N,0),MATCH(AE$1,Resultado!#REF!,0))</f>
        <v>#REF!</v>
      </c>
      <c r="AF130" s="10" t="e">
        <f t="array" ref="AF130">INDEX(Resultado!$1:$319,MATCH($B130,Resultado!$N:$N,0),MATCH(AF$1,Resultado!#REF!,0))</f>
        <v>#REF!</v>
      </c>
      <c r="AG130" s="10" t="e">
        <f t="array" ref="AG130">INDEX(Resultado!$1:$319,MATCH($B130,Resultado!$N:$N,0),MATCH(AG$1,Resultado!#REF!,0))</f>
        <v>#REF!</v>
      </c>
      <c r="AH130" s="10" t="e">
        <f t="array" ref="AH130">INDEX(Resultado!$1:$319,MATCH($B130,Resultado!$N:$N,0),MATCH(AH$1,Resultado!#REF!,0))</f>
        <v>#REF!</v>
      </c>
      <c r="AI130" s="10" t="e">
        <f t="array" ref="AI130">INDEX(Resultado!$1:$319,MATCH($B130,Resultado!$N:$N,0),MATCH(AI$1,Resultado!#REF!,0))</f>
        <v>#REF!</v>
      </c>
      <c r="AJ130" s="10" t="e">
        <f t="array" ref="AJ130">INDEX(Resultado!$1:$319,MATCH($B130,Resultado!$N:$N,0),MATCH(AJ$1,Resultado!#REF!,0))</f>
        <v>#REF!</v>
      </c>
      <c r="AK130" s="10" t="e">
        <f t="array" ref="AK130">INDEX(Resultado!$1:$319,MATCH($B130,Resultado!$N:$N,0),MATCH(AK$1,Resultado!#REF!,0))</f>
        <v>#REF!</v>
      </c>
      <c r="AL130" s="2">
        <v>0</v>
      </c>
      <c r="AM130" s="2">
        <v>2</v>
      </c>
      <c r="AN130" s="10" t="e">
        <f t="array" ref="AN130">INDEX(Resultado!$1:$319,MATCH($B130,Resultado!$N:$N,0),MATCH(AN$1,Resultado!#REF!,0))</f>
        <v>#REF!</v>
      </c>
      <c r="AO130" s="10" t="e">
        <f t="array" ref="AO130">INDEX(Resultado!$1:$319,MATCH($B130,Resultado!$N:$N,0),MATCH(AO$1,Resultado!#REF!,0))</f>
        <v>#REF!</v>
      </c>
      <c r="AP130" s="10" t="e">
        <f t="array" ref="AP130">INDEX(Resultado!$1:$319,MATCH($B130,Resultado!$N:$N,0),MATCH(AP$1,Resultado!#REF!,0))</f>
        <v>#REF!</v>
      </c>
      <c r="AQ130" s="10" t="e">
        <f t="array" ref="AQ130">INDEX(Resultado!$1:$319,MATCH($B130,Resultado!$N:$N,0),MATCH(AQ$1,Resultado!#REF!,0))</f>
        <v>#REF!</v>
      </c>
      <c r="AR130" s="10" t="e">
        <f t="array" ref="AR130">INDEX(Resultado!$1:$319,MATCH($B130,Resultado!$N:$N,0),MATCH(AR$1,Resultado!#REF!,0))</f>
        <v>#REF!</v>
      </c>
      <c r="AS130" s="2">
        <v>2</v>
      </c>
      <c r="AT130" s="10" t="e">
        <f t="array" ref="AT130">INDEX(Resultado!$1:$319,MATCH($B130,Resultado!$N:$N,0),MATCH(AT$1,Resultado!#REF!,0))</f>
        <v>#REF!</v>
      </c>
      <c r="AU130" s="10" t="e">
        <f t="array" ref="AU130">INDEX(Resultado!$1:$319,MATCH($B130,Resultado!$N:$N,0),MATCH(AU$1,Resultado!#REF!,0))</f>
        <v>#REF!</v>
      </c>
      <c r="AV130" s="10" t="e">
        <f t="array" ref="AV130">INDEX(Resultado!$1:$319,MATCH($B130,Resultado!$N:$N,0),MATCH(AV$1,Resultado!#REF!,0))</f>
        <v>#REF!</v>
      </c>
      <c r="AW130" s="10" t="e">
        <f t="array" ref="AW130">INDEX(Resultado!$1:$319,MATCH($B130,Resultado!$N:$N,0),MATCH(AW$1,Resultado!#REF!,0))</f>
        <v>#REF!</v>
      </c>
      <c r="AX130" s="10" t="e">
        <f t="array" ref="AX130">INDEX(Resultado!$1:$319,MATCH($B130,Resultado!$N:$N,0),MATCH(AX$1,Resultado!#REF!,0))</f>
        <v>#REF!</v>
      </c>
      <c r="AY130" s="10" t="e">
        <f t="array" ref="AY130">INDEX(Resultado!$1:$319,MATCH($B130,Resultado!$N:$N,0),MATCH(AY$1,Resultado!#REF!,0))</f>
        <v>#REF!</v>
      </c>
      <c r="AZ130" s="10" t="e">
        <f t="array" ref="AZ130">INDEX(Resultado!$1:$319,MATCH($B130,Resultado!$N:$N,0),MATCH(AZ$1,Resultado!#REF!,0))</f>
        <v>#REF!</v>
      </c>
      <c r="BA130" s="10" t="e">
        <f t="array" ref="BA130">INDEX(Resultado!$1:$319,MATCH($B130,Resultado!$N:$N,0),MATCH(BA$1,Resultado!#REF!,0))</f>
        <v>#REF!</v>
      </c>
      <c r="BB130" s="10" t="e">
        <f t="array" ref="BB130">INDEX(Resultado!$1:$319,MATCH($B130,Resultado!$N:$N,0),MATCH(BB$1,Resultado!#REF!,0))</f>
        <v>#REF!</v>
      </c>
      <c r="BC130" s="10" t="e">
        <f t="array" ref="BC130">INDEX(Resultado!$1:$319,MATCH($B130,Resultado!$N:$N,0),MATCH(BC$1,Resultado!#REF!,0))</f>
        <v>#REF!</v>
      </c>
      <c r="BD130" s="10" t="e">
        <f t="array" ref="BD130">INDEX(Resultado!$1:$319,MATCH($B130,Resultado!$N:$N,0),MATCH(BD$1,Resultado!#REF!,0))</f>
        <v>#REF!</v>
      </c>
      <c r="BE130" s="10" t="e">
        <f t="array" ref="BE130">INDEX(Resultado!$1:$319,MATCH($B130,Resultado!$N:$N,0),MATCH(BE$1,Resultado!#REF!,0))</f>
        <v>#REF!</v>
      </c>
      <c r="BF130" s="10" t="e">
        <f t="array" ref="BF130">INDEX(Resultado!$1:$319,MATCH($B130,Resultado!$N:$N,0),MATCH(BF$1,Resultado!#REF!,0))</f>
        <v>#REF!</v>
      </c>
      <c r="BG130" s="10" t="e">
        <f t="array" ref="BG130">INDEX(Resultado!$1:$319,MATCH($B130,Resultado!$N:$N,0),MATCH(BG$1,Resultado!#REF!,0))</f>
        <v>#REF!</v>
      </c>
      <c r="BH130" s="10" t="e">
        <f t="array" ref="BH130">INDEX(Resultado!$1:$319,MATCH($B130,Resultado!$N:$N,0),MATCH(BH$1,Resultado!#REF!,0))</f>
        <v>#REF!</v>
      </c>
      <c r="BI130" s="10" t="e">
        <f t="array" ref="BI130">INDEX(Resultado!$1:$319,MATCH($B130,Resultado!$N:$N,0),MATCH(BI$1,Resultado!#REF!,0))</f>
        <v>#REF!</v>
      </c>
    </row>
    <row r="131" spans="1:61" ht="13" x14ac:dyDescent="0.15">
      <c r="A131" s="8" t="s">
        <v>1157</v>
      </c>
      <c r="B131" s="2" t="s">
        <v>1156</v>
      </c>
      <c r="C131" s="2" t="s">
        <v>1155</v>
      </c>
      <c r="D131" s="10" t="e">
        <f t="array" ref="D131">INDEX(Resultado!$1:$319,MATCH($B131,Resultado!$N:$N,0),MATCH(D$1,Resultado!#REF!,0))</f>
        <v>#REF!</v>
      </c>
      <c r="E131" s="2" t="s">
        <v>1837</v>
      </c>
      <c r="F131" s="10" t="e">
        <f t="array" ref="F131">INDEX(Resultado!$1:$319,MATCH($B131,Resultado!$N:$N,0),MATCH(F$1,Resultado!#REF!,0))</f>
        <v>#REF!</v>
      </c>
      <c r="G131" s="10" t="e">
        <f t="array" ref="G131">INDEX(Resultado!$1:$319,MATCH($B131,Resultado!$N:$N,0),MATCH(G$1,Resultado!#REF!,0))</f>
        <v>#REF!</v>
      </c>
      <c r="H131" s="10" t="e">
        <f t="array" ref="H131">INDEX(Resultado!$1:$319,MATCH($B131,Resultado!$N:$N,0),MATCH(H$1,Resultado!#REF!,0))</f>
        <v>#REF!</v>
      </c>
      <c r="I131" s="10" t="e">
        <f t="array" ref="I131">INDEX(Resultado!$1:$319,MATCH($B131,Resultado!$N:$N,0),MATCH(I$1,Resultado!#REF!,0))</f>
        <v>#REF!</v>
      </c>
      <c r="J131" s="10" t="e">
        <f t="array" ref="J131">INDEX(Resultado!$1:$319,MATCH($B131,Resultado!$N:$N,0),MATCH(J$1,Resultado!#REF!,0))</f>
        <v>#REF!</v>
      </c>
      <c r="K131" s="10" t="e">
        <f t="array" ref="K131">INDEX(Resultado!$1:$319,MATCH($B131,Resultado!$N:$N,0),MATCH(K$1,Resultado!#REF!,0))</f>
        <v>#REF!</v>
      </c>
      <c r="L131" s="10" t="e">
        <f t="array" ref="L131">INDEX(Resultado!$1:$319,MATCH($B131,Resultado!$N:$N,0),MATCH(L$1,Resultado!#REF!,0))</f>
        <v>#REF!</v>
      </c>
      <c r="M131" s="10" t="e">
        <f t="array" ref="M131">INDEX(Resultado!$1:$319,MATCH($B131,Resultado!$N:$N,0),MATCH(M$1,Resultado!#REF!,0))</f>
        <v>#REF!</v>
      </c>
      <c r="N131" s="10" t="e">
        <f t="array" ref="N131">INDEX(Resultado!$1:$319,MATCH($B131,Resultado!$N:$N,0),MATCH(N$1,Resultado!#REF!,0))</f>
        <v>#REF!</v>
      </c>
      <c r="O131" s="10" t="e">
        <f t="array" ref="O131">INDEX(Resultado!$1:$319,MATCH($B131,Resultado!$N:$N,0),MATCH(O$1,Resultado!#REF!,0))</f>
        <v>#REF!</v>
      </c>
      <c r="P131" s="10" t="e">
        <f t="array" ref="P131">INDEX(Resultado!$1:$319,MATCH($B131,Resultado!$N:$N,0),MATCH(P$1,Resultado!#REF!,0))</f>
        <v>#REF!</v>
      </c>
      <c r="Q131" s="10" t="e">
        <f t="array" ref="Q131">INDEX(Resultado!$1:$319,MATCH($B131,Resultado!$N:$N,0),MATCH(Q$1,Resultado!#REF!,0))</f>
        <v>#REF!</v>
      </c>
      <c r="R131" s="10" t="e">
        <f t="array" ref="R131">INDEX(Resultado!$1:$319,MATCH($B131,Resultado!$N:$N,0),MATCH(R$1,Resultado!#REF!,0))</f>
        <v>#REF!</v>
      </c>
      <c r="S131" s="10" t="e">
        <f t="array" ref="S131">INDEX(Resultado!$1:$319,MATCH($B131,Resultado!$N:$N,0),MATCH(S$1,Resultado!#REF!,0))</f>
        <v>#REF!</v>
      </c>
      <c r="T131" s="10" t="e">
        <f t="array" ref="T131">INDEX(Resultado!$1:$319,MATCH($B131,Resultado!$N:$N,0),MATCH(T$1,Resultado!#REF!,0))</f>
        <v>#REF!</v>
      </c>
      <c r="U131" s="10" t="e">
        <f t="array" ref="U131">INDEX(Resultado!$1:$319,MATCH($B131,Resultado!$N:$N,0),MATCH(U$1,Resultado!#REF!,0))</f>
        <v>#REF!</v>
      </c>
      <c r="V131" s="10" t="e">
        <f t="array" ref="V131">INDEX(Resultado!$1:$319,MATCH($B131,Resultado!$N:$N,0),MATCH(V$1,Resultado!#REF!,0))</f>
        <v>#REF!</v>
      </c>
      <c r="W131" s="10" t="e">
        <f t="array" ref="W131">INDEX(Resultado!$1:$319,MATCH($B131,Resultado!$N:$N,0),MATCH(W$1,Resultado!#REF!,0))</f>
        <v>#REF!</v>
      </c>
      <c r="X131" s="10" t="e">
        <f t="array" ref="X131">INDEX(Resultado!$1:$319,MATCH($B131,Resultado!$N:$N,0),MATCH(X$1,Resultado!#REF!,0))</f>
        <v>#REF!</v>
      </c>
      <c r="Y131" s="10" t="e">
        <f t="array" ref="Y131">INDEX(Resultado!$1:$319,MATCH($B131,Resultado!$N:$N,0),MATCH(Y$1,Resultado!#REF!,0))</f>
        <v>#REF!</v>
      </c>
      <c r="Z131" s="10" t="e">
        <f t="array" ref="Z131">INDEX(Resultado!$1:$319,MATCH($B131,Resultado!$N:$N,0),MATCH(Z$1,Resultado!#REF!,0))</f>
        <v>#REF!</v>
      </c>
      <c r="AA131" s="10" t="e">
        <f t="array" ref="AA131">INDEX(Resultado!$1:$319,MATCH($B131,Resultado!$N:$N,0),MATCH(AA$1,Resultado!#REF!,0))</f>
        <v>#REF!</v>
      </c>
      <c r="AB131" s="2">
        <v>0</v>
      </c>
      <c r="AC131" s="2">
        <v>2</v>
      </c>
      <c r="AD131" s="10" t="e">
        <f t="array" ref="AD131">INDEX(Resultado!$1:$319,MATCH($B131,Resultado!$N:$N,0),MATCH(AD$1,Resultado!#REF!,0))</f>
        <v>#REF!</v>
      </c>
      <c r="AE131" s="10" t="e">
        <f t="array" ref="AE131">INDEX(Resultado!$1:$319,MATCH($B131,Resultado!$N:$N,0),MATCH(AE$1,Resultado!#REF!,0))</f>
        <v>#REF!</v>
      </c>
      <c r="AF131" s="10" t="e">
        <f t="array" ref="AF131">INDEX(Resultado!$1:$319,MATCH($B131,Resultado!$N:$N,0),MATCH(AF$1,Resultado!#REF!,0))</f>
        <v>#REF!</v>
      </c>
      <c r="AG131" s="10" t="e">
        <f t="array" ref="AG131">INDEX(Resultado!$1:$319,MATCH($B131,Resultado!$N:$N,0),MATCH(AG$1,Resultado!#REF!,0))</f>
        <v>#REF!</v>
      </c>
      <c r="AH131" s="10" t="e">
        <f t="array" ref="AH131">INDEX(Resultado!$1:$319,MATCH($B131,Resultado!$N:$N,0),MATCH(AH$1,Resultado!#REF!,0))</f>
        <v>#REF!</v>
      </c>
      <c r="AI131" s="10" t="e">
        <f t="array" ref="AI131">INDEX(Resultado!$1:$319,MATCH($B131,Resultado!$N:$N,0),MATCH(AI$1,Resultado!#REF!,0))</f>
        <v>#REF!</v>
      </c>
      <c r="AJ131" s="10" t="e">
        <f t="array" ref="AJ131">INDEX(Resultado!$1:$319,MATCH($B131,Resultado!$N:$N,0),MATCH(AJ$1,Resultado!#REF!,0))</f>
        <v>#REF!</v>
      </c>
      <c r="AK131" s="10" t="e">
        <f t="array" ref="AK131">INDEX(Resultado!$1:$319,MATCH($B131,Resultado!$N:$N,0),MATCH(AK$1,Resultado!#REF!,0))</f>
        <v>#REF!</v>
      </c>
      <c r="AL131" s="2">
        <v>0</v>
      </c>
      <c r="AM131" s="2">
        <v>2</v>
      </c>
      <c r="AN131" s="10" t="e">
        <f t="array" ref="AN131">INDEX(Resultado!$1:$319,MATCH($B131,Resultado!$N:$N,0),MATCH(AN$1,Resultado!#REF!,0))</f>
        <v>#REF!</v>
      </c>
      <c r="AO131" s="10" t="e">
        <f t="array" ref="AO131">INDEX(Resultado!$1:$319,MATCH($B131,Resultado!$N:$N,0),MATCH(AO$1,Resultado!#REF!,0))</f>
        <v>#REF!</v>
      </c>
      <c r="AP131" s="10" t="e">
        <f t="array" ref="AP131">INDEX(Resultado!$1:$319,MATCH($B131,Resultado!$N:$N,0),MATCH(AP$1,Resultado!#REF!,0))</f>
        <v>#REF!</v>
      </c>
      <c r="AQ131" s="10" t="e">
        <f t="array" ref="AQ131">INDEX(Resultado!$1:$319,MATCH($B131,Resultado!$N:$N,0),MATCH(AQ$1,Resultado!#REF!,0))</f>
        <v>#REF!</v>
      </c>
      <c r="AR131" s="10" t="e">
        <f t="array" ref="AR131">INDEX(Resultado!$1:$319,MATCH($B131,Resultado!$N:$N,0),MATCH(AR$1,Resultado!#REF!,0))</f>
        <v>#REF!</v>
      </c>
      <c r="AS131" s="2">
        <v>2</v>
      </c>
      <c r="AT131" s="10" t="e">
        <f t="array" ref="AT131">INDEX(Resultado!$1:$319,MATCH($B131,Resultado!$N:$N,0),MATCH(AT$1,Resultado!#REF!,0))</f>
        <v>#REF!</v>
      </c>
      <c r="AU131" s="10" t="e">
        <f t="array" ref="AU131">INDEX(Resultado!$1:$319,MATCH($B131,Resultado!$N:$N,0),MATCH(AU$1,Resultado!#REF!,0))</f>
        <v>#REF!</v>
      </c>
      <c r="AV131" s="10" t="e">
        <f t="array" ref="AV131">INDEX(Resultado!$1:$319,MATCH($B131,Resultado!$N:$N,0),MATCH(AV$1,Resultado!#REF!,0))</f>
        <v>#REF!</v>
      </c>
      <c r="AW131" s="10" t="e">
        <f t="array" ref="AW131">INDEX(Resultado!$1:$319,MATCH($B131,Resultado!$N:$N,0),MATCH(AW$1,Resultado!#REF!,0))</f>
        <v>#REF!</v>
      </c>
      <c r="AX131" s="10" t="e">
        <f t="array" ref="AX131">INDEX(Resultado!$1:$319,MATCH($B131,Resultado!$N:$N,0),MATCH(AX$1,Resultado!#REF!,0))</f>
        <v>#REF!</v>
      </c>
      <c r="AY131" s="10" t="e">
        <f t="array" ref="AY131">INDEX(Resultado!$1:$319,MATCH($B131,Resultado!$N:$N,0),MATCH(AY$1,Resultado!#REF!,0))</f>
        <v>#REF!</v>
      </c>
      <c r="AZ131" s="10" t="e">
        <f t="array" ref="AZ131">INDEX(Resultado!$1:$319,MATCH($B131,Resultado!$N:$N,0),MATCH(AZ$1,Resultado!#REF!,0))</f>
        <v>#REF!</v>
      </c>
      <c r="BA131" s="10" t="e">
        <f t="array" ref="BA131">INDEX(Resultado!$1:$319,MATCH($B131,Resultado!$N:$N,0),MATCH(BA$1,Resultado!#REF!,0))</f>
        <v>#REF!</v>
      </c>
      <c r="BB131" s="10" t="e">
        <f t="array" ref="BB131">INDEX(Resultado!$1:$319,MATCH($B131,Resultado!$N:$N,0),MATCH(BB$1,Resultado!#REF!,0))</f>
        <v>#REF!</v>
      </c>
      <c r="BC131" s="10" t="e">
        <f t="array" ref="BC131">INDEX(Resultado!$1:$319,MATCH($B131,Resultado!$N:$N,0),MATCH(BC$1,Resultado!#REF!,0))</f>
        <v>#REF!</v>
      </c>
      <c r="BD131" s="10" t="e">
        <f t="array" ref="BD131">INDEX(Resultado!$1:$319,MATCH($B131,Resultado!$N:$N,0),MATCH(BD$1,Resultado!#REF!,0))</f>
        <v>#REF!</v>
      </c>
      <c r="BE131" s="10" t="e">
        <f t="array" ref="BE131">INDEX(Resultado!$1:$319,MATCH($B131,Resultado!$N:$N,0),MATCH(BE$1,Resultado!#REF!,0))</f>
        <v>#REF!</v>
      </c>
      <c r="BF131" s="10" t="e">
        <f t="array" ref="BF131">INDEX(Resultado!$1:$319,MATCH($B131,Resultado!$N:$N,0),MATCH(BF$1,Resultado!#REF!,0))</f>
        <v>#REF!</v>
      </c>
      <c r="BG131" s="10" t="e">
        <f t="array" ref="BG131">INDEX(Resultado!$1:$319,MATCH($B131,Resultado!$N:$N,0),MATCH(BG$1,Resultado!#REF!,0))</f>
        <v>#REF!</v>
      </c>
      <c r="BH131" s="10" t="e">
        <f t="array" ref="BH131">INDEX(Resultado!$1:$319,MATCH($B131,Resultado!$N:$N,0),MATCH(BH$1,Resultado!#REF!,0))</f>
        <v>#REF!</v>
      </c>
      <c r="BI131" s="10" t="e">
        <f t="array" ref="BI131">INDEX(Resultado!$1:$319,MATCH($B131,Resultado!$N:$N,0),MATCH(BI$1,Resultado!#REF!,0))</f>
        <v>#REF!</v>
      </c>
    </row>
    <row r="132" spans="1:61" ht="13" x14ac:dyDescent="0.15">
      <c r="A132" s="2">
        <v>54243200823</v>
      </c>
      <c r="B132" s="2" t="s">
        <v>1164</v>
      </c>
      <c r="C132" s="2" t="s">
        <v>1163</v>
      </c>
      <c r="D132" s="10" t="e">
        <f t="array" ref="D132">INDEX(Resultado!$1:$319,MATCH($B132,Resultado!$N:$N,0),MATCH(D$1,Resultado!#REF!,0))</f>
        <v>#REF!</v>
      </c>
      <c r="E132" s="2" t="s">
        <v>1837</v>
      </c>
      <c r="F132" s="10" t="e">
        <f t="array" ref="F132">INDEX(Resultado!$1:$319,MATCH($B132,Resultado!$N:$N,0),MATCH(F$1,Resultado!#REF!,0))</f>
        <v>#REF!</v>
      </c>
      <c r="G132" s="10" t="e">
        <f t="array" ref="G132">INDEX(Resultado!$1:$319,MATCH($B132,Resultado!$N:$N,0),MATCH(G$1,Resultado!#REF!,0))</f>
        <v>#REF!</v>
      </c>
      <c r="H132" s="10" t="e">
        <f t="array" ref="H132">INDEX(Resultado!$1:$319,MATCH($B132,Resultado!$N:$N,0),MATCH(H$1,Resultado!#REF!,0))</f>
        <v>#REF!</v>
      </c>
      <c r="I132" s="10" t="e">
        <f t="array" ref="I132">INDEX(Resultado!$1:$319,MATCH($B132,Resultado!$N:$N,0),MATCH(I$1,Resultado!#REF!,0))</f>
        <v>#REF!</v>
      </c>
      <c r="J132" s="10" t="e">
        <f t="array" ref="J132">INDEX(Resultado!$1:$319,MATCH($B132,Resultado!$N:$N,0),MATCH(J$1,Resultado!#REF!,0))</f>
        <v>#REF!</v>
      </c>
      <c r="K132" s="10" t="e">
        <f t="array" ref="K132">INDEX(Resultado!$1:$319,MATCH($B132,Resultado!$N:$N,0),MATCH(K$1,Resultado!#REF!,0))</f>
        <v>#REF!</v>
      </c>
      <c r="L132" s="10" t="e">
        <f t="array" ref="L132">INDEX(Resultado!$1:$319,MATCH($B132,Resultado!$N:$N,0),MATCH(L$1,Resultado!#REF!,0))</f>
        <v>#REF!</v>
      </c>
      <c r="M132" s="10" t="e">
        <f t="array" ref="M132">INDEX(Resultado!$1:$319,MATCH($B132,Resultado!$N:$N,0),MATCH(M$1,Resultado!#REF!,0))</f>
        <v>#REF!</v>
      </c>
      <c r="N132" s="10" t="e">
        <f t="array" ref="N132">INDEX(Resultado!$1:$319,MATCH($B132,Resultado!$N:$N,0),MATCH(N$1,Resultado!#REF!,0))</f>
        <v>#REF!</v>
      </c>
      <c r="O132" s="10" t="e">
        <f t="array" ref="O132">INDEX(Resultado!$1:$319,MATCH($B132,Resultado!$N:$N,0),MATCH(O$1,Resultado!#REF!,0))</f>
        <v>#REF!</v>
      </c>
      <c r="P132" s="10" t="e">
        <f t="array" ref="P132">INDEX(Resultado!$1:$319,MATCH($B132,Resultado!$N:$N,0),MATCH(P$1,Resultado!#REF!,0))</f>
        <v>#REF!</v>
      </c>
      <c r="Q132" s="10" t="e">
        <f t="array" ref="Q132">INDEX(Resultado!$1:$319,MATCH($B132,Resultado!$N:$N,0),MATCH(Q$1,Resultado!#REF!,0))</f>
        <v>#REF!</v>
      </c>
      <c r="R132" s="10" t="e">
        <f t="array" ref="R132">INDEX(Resultado!$1:$319,MATCH($B132,Resultado!$N:$N,0),MATCH(R$1,Resultado!#REF!,0))</f>
        <v>#REF!</v>
      </c>
      <c r="S132" s="10" t="e">
        <f t="array" ref="S132">INDEX(Resultado!$1:$319,MATCH($B132,Resultado!$N:$N,0),MATCH(S$1,Resultado!#REF!,0))</f>
        <v>#REF!</v>
      </c>
      <c r="T132" s="10" t="e">
        <f t="array" ref="T132">INDEX(Resultado!$1:$319,MATCH($B132,Resultado!$N:$N,0),MATCH(T$1,Resultado!#REF!,0))</f>
        <v>#REF!</v>
      </c>
      <c r="U132" s="10" t="e">
        <f t="array" ref="U132">INDEX(Resultado!$1:$319,MATCH($B132,Resultado!$N:$N,0),MATCH(U$1,Resultado!#REF!,0))</f>
        <v>#REF!</v>
      </c>
      <c r="V132" s="10" t="e">
        <f t="array" ref="V132">INDEX(Resultado!$1:$319,MATCH($B132,Resultado!$N:$N,0),MATCH(V$1,Resultado!#REF!,0))</f>
        <v>#REF!</v>
      </c>
      <c r="W132" s="10" t="e">
        <f t="array" ref="W132">INDEX(Resultado!$1:$319,MATCH($B132,Resultado!$N:$N,0),MATCH(W$1,Resultado!#REF!,0))</f>
        <v>#REF!</v>
      </c>
      <c r="X132" s="10" t="e">
        <f t="array" ref="X132">INDEX(Resultado!$1:$319,MATCH($B132,Resultado!$N:$N,0),MATCH(X$1,Resultado!#REF!,0))</f>
        <v>#REF!</v>
      </c>
      <c r="Y132" s="10" t="e">
        <f t="array" ref="Y132">INDEX(Resultado!$1:$319,MATCH($B132,Resultado!$N:$N,0),MATCH(Y$1,Resultado!#REF!,0))</f>
        <v>#REF!</v>
      </c>
      <c r="Z132" s="10" t="e">
        <f t="array" ref="Z132">INDEX(Resultado!$1:$319,MATCH($B132,Resultado!$N:$N,0),MATCH(Z$1,Resultado!#REF!,0))</f>
        <v>#REF!</v>
      </c>
      <c r="AA132" s="10" t="e">
        <f t="array" ref="AA132">INDEX(Resultado!$1:$319,MATCH($B132,Resultado!$N:$N,0),MATCH(AA$1,Resultado!#REF!,0))</f>
        <v>#REF!</v>
      </c>
      <c r="AB132" s="2">
        <v>0</v>
      </c>
      <c r="AC132" s="2">
        <v>2</v>
      </c>
      <c r="AD132" s="10" t="e">
        <f t="array" ref="AD132">INDEX(Resultado!$1:$319,MATCH($B132,Resultado!$N:$N,0),MATCH(AD$1,Resultado!#REF!,0))</f>
        <v>#REF!</v>
      </c>
      <c r="AE132" s="10" t="e">
        <f t="array" ref="AE132">INDEX(Resultado!$1:$319,MATCH($B132,Resultado!$N:$N,0),MATCH(AE$1,Resultado!#REF!,0))</f>
        <v>#REF!</v>
      </c>
      <c r="AF132" s="10" t="e">
        <f t="array" ref="AF132">INDEX(Resultado!$1:$319,MATCH($B132,Resultado!$N:$N,0),MATCH(AF$1,Resultado!#REF!,0))</f>
        <v>#REF!</v>
      </c>
      <c r="AG132" s="10" t="e">
        <f t="array" ref="AG132">INDEX(Resultado!$1:$319,MATCH($B132,Resultado!$N:$N,0),MATCH(AG$1,Resultado!#REF!,0))</f>
        <v>#REF!</v>
      </c>
      <c r="AH132" s="10" t="e">
        <f t="array" ref="AH132">INDEX(Resultado!$1:$319,MATCH($B132,Resultado!$N:$N,0),MATCH(AH$1,Resultado!#REF!,0))</f>
        <v>#REF!</v>
      </c>
      <c r="AI132" s="10" t="e">
        <f t="array" ref="AI132">INDEX(Resultado!$1:$319,MATCH($B132,Resultado!$N:$N,0),MATCH(AI$1,Resultado!#REF!,0))</f>
        <v>#REF!</v>
      </c>
      <c r="AJ132" s="10" t="e">
        <f t="array" ref="AJ132">INDEX(Resultado!$1:$319,MATCH($B132,Resultado!$N:$N,0),MATCH(AJ$1,Resultado!#REF!,0))</f>
        <v>#REF!</v>
      </c>
      <c r="AK132" s="10" t="e">
        <f t="array" ref="AK132">INDEX(Resultado!$1:$319,MATCH($B132,Resultado!$N:$N,0),MATCH(AK$1,Resultado!#REF!,0))</f>
        <v>#REF!</v>
      </c>
      <c r="AL132" s="2">
        <v>0</v>
      </c>
      <c r="AM132" s="2">
        <v>2</v>
      </c>
      <c r="AN132" s="10" t="e">
        <f t="array" ref="AN132">INDEX(Resultado!$1:$319,MATCH($B132,Resultado!$N:$N,0),MATCH(AN$1,Resultado!#REF!,0))</f>
        <v>#REF!</v>
      </c>
      <c r="AO132" s="10" t="e">
        <f t="array" ref="AO132">INDEX(Resultado!$1:$319,MATCH($B132,Resultado!$N:$N,0),MATCH(AO$1,Resultado!#REF!,0))</f>
        <v>#REF!</v>
      </c>
      <c r="AP132" s="10" t="e">
        <f t="array" ref="AP132">INDEX(Resultado!$1:$319,MATCH($B132,Resultado!$N:$N,0),MATCH(AP$1,Resultado!#REF!,0))</f>
        <v>#REF!</v>
      </c>
      <c r="AQ132" s="10" t="e">
        <f t="array" ref="AQ132">INDEX(Resultado!$1:$319,MATCH($B132,Resultado!$N:$N,0),MATCH(AQ$1,Resultado!#REF!,0))</f>
        <v>#REF!</v>
      </c>
      <c r="AR132" s="10" t="e">
        <f t="array" ref="AR132">INDEX(Resultado!$1:$319,MATCH($B132,Resultado!$N:$N,0),MATCH(AR$1,Resultado!#REF!,0))</f>
        <v>#REF!</v>
      </c>
      <c r="AS132" s="2">
        <v>2</v>
      </c>
      <c r="AT132" s="10" t="e">
        <f t="array" ref="AT132">INDEX(Resultado!$1:$319,MATCH($B132,Resultado!$N:$N,0),MATCH(AT$1,Resultado!#REF!,0))</f>
        <v>#REF!</v>
      </c>
      <c r="AU132" s="10" t="e">
        <f t="array" ref="AU132">INDEX(Resultado!$1:$319,MATCH($B132,Resultado!$N:$N,0),MATCH(AU$1,Resultado!#REF!,0))</f>
        <v>#REF!</v>
      </c>
      <c r="AV132" s="10" t="e">
        <f t="array" ref="AV132">INDEX(Resultado!$1:$319,MATCH($B132,Resultado!$N:$N,0),MATCH(AV$1,Resultado!#REF!,0))</f>
        <v>#REF!</v>
      </c>
      <c r="AW132" s="10" t="e">
        <f t="array" ref="AW132">INDEX(Resultado!$1:$319,MATCH($B132,Resultado!$N:$N,0),MATCH(AW$1,Resultado!#REF!,0))</f>
        <v>#REF!</v>
      </c>
      <c r="AX132" s="10" t="e">
        <f t="array" ref="AX132">INDEX(Resultado!$1:$319,MATCH($B132,Resultado!$N:$N,0),MATCH(AX$1,Resultado!#REF!,0))</f>
        <v>#REF!</v>
      </c>
      <c r="AY132" s="10" t="e">
        <f t="array" ref="AY132">INDEX(Resultado!$1:$319,MATCH($B132,Resultado!$N:$N,0),MATCH(AY$1,Resultado!#REF!,0))</f>
        <v>#REF!</v>
      </c>
      <c r="AZ132" s="10" t="e">
        <f t="array" ref="AZ132">INDEX(Resultado!$1:$319,MATCH($B132,Resultado!$N:$N,0),MATCH(AZ$1,Resultado!#REF!,0))</f>
        <v>#REF!</v>
      </c>
      <c r="BA132" s="10" t="e">
        <f t="array" ref="BA132">INDEX(Resultado!$1:$319,MATCH($B132,Resultado!$N:$N,0),MATCH(BA$1,Resultado!#REF!,0))</f>
        <v>#REF!</v>
      </c>
      <c r="BB132" s="10" t="e">
        <f t="array" ref="BB132">INDEX(Resultado!$1:$319,MATCH($B132,Resultado!$N:$N,0),MATCH(BB$1,Resultado!#REF!,0))</f>
        <v>#REF!</v>
      </c>
      <c r="BC132" s="10" t="e">
        <f t="array" ref="BC132">INDEX(Resultado!$1:$319,MATCH($B132,Resultado!$N:$N,0),MATCH(BC$1,Resultado!#REF!,0))</f>
        <v>#REF!</v>
      </c>
      <c r="BD132" s="10" t="e">
        <f t="array" ref="BD132">INDEX(Resultado!$1:$319,MATCH($B132,Resultado!$N:$N,0),MATCH(BD$1,Resultado!#REF!,0))</f>
        <v>#REF!</v>
      </c>
      <c r="BE132" s="10" t="e">
        <f t="array" ref="BE132">INDEX(Resultado!$1:$319,MATCH($B132,Resultado!$N:$N,0),MATCH(BE$1,Resultado!#REF!,0))</f>
        <v>#REF!</v>
      </c>
      <c r="BF132" s="10" t="e">
        <f t="array" ref="BF132">INDEX(Resultado!$1:$319,MATCH($B132,Resultado!$N:$N,0),MATCH(BF$1,Resultado!#REF!,0))</f>
        <v>#REF!</v>
      </c>
      <c r="BG132" s="10" t="e">
        <f t="array" ref="BG132">INDEX(Resultado!$1:$319,MATCH($B132,Resultado!$N:$N,0),MATCH(BG$1,Resultado!#REF!,0))</f>
        <v>#REF!</v>
      </c>
      <c r="BH132" s="10" t="e">
        <f t="array" ref="BH132">INDEX(Resultado!$1:$319,MATCH($B132,Resultado!$N:$N,0),MATCH(BH$1,Resultado!#REF!,0))</f>
        <v>#REF!</v>
      </c>
      <c r="BI132" s="10" t="e">
        <f t="array" ref="BI132">INDEX(Resultado!$1:$319,MATCH($B132,Resultado!$N:$N,0),MATCH(BI$1,Resultado!#REF!,0))</f>
        <v>#REF!</v>
      </c>
    </row>
    <row r="133" spans="1:61" ht="13" x14ac:dyDescent="0.15">
      <c r="A133" s="2">
        <v>54249245810</v>
      </c>
      <c r="B133" s="2" t="s">
        <v>1169</v>
      </c>
      <c r="C133" s="2" t="s">
        <v>1168</v>
      </c>
      <c r="D133" s="10" t="e">
        <f t="array" ref="D133">INDEX(Resultado!$1:$319,MATCH($B133,Resultado!$N:$N,0),MATCH(D$1,Resultado!#REF!,0))</f>
        <v>#REF!</v>
      </c>
      <c r="E133" s="2" t="s">
        <v>1837</v>
      </c>
      <c r="F133" s="10" t="e">
        <f t="array" ref="F133">INDEX(Resultado!$1:$319,MATCH($B133,Resultado!$N:$N,0),MATCH(F$1,Resultado!#REF!,0))</f>
        <v>#REF!</v>
      </c>
      <c r="G133" s="10" t="e">
        <f t="array" ref="G133">INDEX(Resultado!$1:$319,MATCH($B133,Resultado!$N:$N,0),MATCH(G$1,Resultado!#REF!,0))</f>
        <v>#REF!</v>
      </c>
      <c r="H133" s="10" t="e">
        <f t="array" ref="H133">INDEX(Resultado!$1:$319,MATCH($B133,Resultado!$N:$N,0),MATCH(H$1,Resultado!#REF!,0))</f>
        <v>#REF!</v>
      </c>
      <c r="I133" s="10" t="e">
        <f t="array" ref="I133">INDEX(Resultado!$1:$319,MATCH($B133,Resultado!$N:$N,0),MATCH(I$1,Resultado!#REF!,0))</f>
        <v>#REF!</v>
      </c>
      <c r="J133" s="10" t="e">
        <f t="array" ref="J133">INDEX(Resultado!$1:$319,MATCH($B133,Resultado!$N:$N,0),MATCH(J$1,Resultado!#REF!,0))</f>
        <v>#REF!</v>
      </c>
      <c r="K133" s="10" t="e">
        <f t="array" ref="K133">INDEX(Resultado!$1:$319,MATCH($B133,Resultado!$N:$N,0),MATCH(K$1,Resultado!#REF!,0))</f>
        <v>#REF!</v>
      </c>
      <c r="L133" s="10" t="e">
        <f t="array" ref="L133">INDEX(Resultado!$1:$319,MATCH($B133,Resultado!$N:$N,0),MATCH(L$1,Resultado!#REF!,0))</f>
        <v>#REF!</v>
      </c>
      <c r="M133" s="10" t="e">
        <f t="array" ref="M133">INDEX(Resultado!$1:$319,MATCH($B133,Resultado!$N:$N,0),MATCH(M$1,Resultado!#REF!,0))</f>
        <v>#REF!</v>
      </c>
      <c r="N133" s="10" t="e">
        <f t="array" ref="N133">INDEX(Resultado!$1:$319,MATCH($B133,Resultado!$N:$N,0),MATCH(N$1,Resultado!#REF!,0))</f>
        <v>#REF!</v>
      </c>
      <c r="O133" s="10" t="e">
        <f t="array" ref="O133">INDEX(Resultado!$1:$319,MATCH($B133,Resultado!$N:$N,0),MATCH(O$1,Resultado!#REF!,0))</f>
        <v>#REF!</v>
      </c>
      <c r="P133" s="10" t="e">
        <f t="array" ref="P133">INDEX(Resultado!$1:$319,MATCH($B133,Resultado!$N:$N,0),MATCH(P$1,Resultado!#REF!,0))</f>
        <v>#REF!</v>
      </c>
      <c r="Q133" s="10" t="e">
        <f t="array" ref="Q133">INDEX(Resultado!$1:$319,MATCH($B133,Resultado!$N:$N,0),MATCH(Q$1,Resultado!#REF!,0))</f>
        <v>#REF!</v>
      </c>
      <c r="R133" s="10" t="e">
        <f t="array" ref="R133">INDEX(Resultado!$1:$319,MATCH($B133,Resultado!$N:$N,0),MATCH(R$1,Resultado!#REF!,0))</f>
        <v>#REF!</v>
      </c>
      <c r="S133" s="10" t="e">
        <f t="array" ref="S133">INDEX(Resultado!$1:$319,MATCH($B133,Resultado!$N:$N,0),MATCH(S$1,Resultado!#REF!,0))</f>
        <v>#REF!</v>
      </c>
      <c r="T133" s="10" t="e">
        <f t="array" ref="T133">INDEX(Resultado!$1:$319,MATCH($B133,Resultado!$N:$N,0),MATCH(T$1,Resultado!#REF!,0))</f>
        <v>#REF!</v>
      </c>
      <c r="U133" s="10" t="e">
        <f t="array" ref="U133">INDEX(Resultado!$1:$319,MATCH($B133,Resultado!$N:$N,0),MATCH(U$1,Resultado!#REF!,0))</f>
        <v>#REF!</v>
      </c>
      <c r="V133" s="10" t="e">
        <f t="array" ref="V133">INDEX(Resultado!$1:$319,MATCH($B133,Resultado!$N:$N,0),MATCH(V$1,Resultado!#REF!,0))</f>
        <v>#REF!</v>
      </c>
      <c r="W133" s="10" t="e">
        <f t="array" ref="W133">INDEX(Resultado!$1:$319,MATCH($B133,Resultado!$N:$N,0),MATCH(W$1,Resultado!#REF!,0))</f>
        <v>#REF!</v>
      </c>
      <c r="X133" s="10" t="e">
        <f t="array" ref="X133">INDEX(Resultado!$1:$319,MATCH($B133,Resultado!$N:$N,0),MATCH(X$1,Resultado!#REF!,0))</f>
        <v>#REF!</v>
      </c>
      <c r="Y133" s="10" t="e">
        <f t="array" ref="Y133">INDEX(Resultado!$1:$319,MATCH($B133,Resultado!$N:$N,0),MATCH(Y$1,Resultado!#REF!,0))</f>
        <v>#REF!</v>
      </c>
      <c r="Z133" s="10" t="e">
        <f t="array" ref="Z133">INDEX(Resultado!$1:$319,MATCH($B133,Resultado!$N:$N,0),MATCH(Z$1,Resultado!#REF!,0))</f>
        <v>#REF!</v>
      </c>
      <c r="AA133" s="10" t="e">
        <f t="array" ref="AA133">INDEX(Resultado!$1:$319,MATCH($B133,Resultado!$N:$N,0),MATCH(AA$1,Resultado!#REF!,0))</f>
        <v>#REF!</v>
      </c>
      <c r="AB133" s="2">
        <v>0</v>
      </c>
      <c r="AC133" s="2">
        <v>2</v>
      </c>
      <c r="AD133" s="10" t="e">
        <f t="array" ref="AD133">INDEX(Resultado!$1:$319,MATCH($B133,Resultado!$N:$N,0),MATCH(AD$1,Resultado!#REF!,0))</f>
        <v>#REF!</v>
      </c>
      <c r="AE133" s="10" t="e">
        <f t="array" ref="AE133">INDEX(Resultado!$1:$319,MATCH($B133,Resultado!$N:$N,0),MATCH(AE$1,Resultado!#REF!,0))</f>
        <v>#REF!</v>
      </c>
      <c r="AF133" s="10" t="e">
        <f t="array" ref="AF133">INDEX(Resultado!$1:$319,MATCH($B133,Resultado!$N:$N,0),MATCH(AF$1,Resultado!#REF!,0))</f>
        <v>#REF!</v>
      </c>
      <c r="AG133" s="10" t="e">
        <f t="array" ref="AG133">INDEX(Resultado!$1:$319,MATCH($B133,Resultado!$N:$N,0),MATCH(AG$1,Resultado!#REF!,0))</f>
        <v>#REF!</v>
      </c>
      <c r="AH133" s="10" t="e">
        <f t="array" ref="AH133">INDEX(Resultado!$1:$319,MATCH($B133,Resultado!$N:$N,0),MATCH(AH$1,Resultado!#REF!,0))</f>
        <v>#REF!</v>
      </c>
      <c r="AI133" s="10" t="e">
        <f t="array" ref="AI133">INDEX(Resultado!$1:$319,MATCH($B133,Resultado!$N:$N,0),MATCH(AI$1,Resultado!#REF!,0))</f>
        <v>#REF!</v>
      </c>
      <c r="AJ133" s="10" t="e">
        <f t="array" ref="AJ133">INDEX(Resultado!$1:$319,MATCH($B133,Resultado!$N:$N,0),MATCH(AJ$1,Resultado!#REF!,0))</f>
        <v>#REF!</v>
      </c>
      <c r="AK133" s="10" t="e">
        <f t="array" ref="AK133">INDEX(Resultado!$1:$319,MATCH($B133,Resultado!$N:$N,0),MATCH(AK$1,Resultado!#REF!,0))</f>
        <v>#REF!</v>
      </c>
      <c r="AL133" s="2">
        <v>0</v>
      </c>
      <c r="AM133" s="2">
        <v>2</v>
      </c>
      <c r="AN133" s="10" t="e">
        <f t="array" ref="AN133">INDEX(Resultado!$1:$319,MATCH($B133,Resultado!$N:$N,0),MATCH(AN$1,Resultado!#REF!,0))</f>
        <v>#REF!</v>
      </c>
      <c r="AO133" s="10" t="e">
        <f t="array" ref="AO133">INDEX(Resultado!$1:$319,MATCH($B133,Resultado!$N:$N,0),MATCH(AO$1,Resultado!#REF!,0))</f>
        <v>#REF!</v>
      </c>
      <c r="AP133" s="10" t="e">
        <f t="array" ref="AP133">INDEX(Resultado!$1:$319,MATCH($B133,Resultado!$N:$N,0),MATCH(AP$1,Resultado!#REF!,0))</f>
        <v>#REF!</v>
      </c>
      <c r="AQ133" s="10" t="e">
        <f t="array" ref="AQ133">INDEX(Resultado!$1:$319,MATCH($B133,Resultado!$N:$N,0),MATCH(AQ$1,Resultado!#REF!,0))</f>
        <v>#REF!</v>
      </c>
      <c r="AR133" s="10" t="e">
        <f t="array" ref="AR133">INDEX(Resultado!$1:$319,MATCH($B133,Resultado!$N:$N,0),MATCH(AR$1,Resultado!#REF!,0))</f>
        <v>#REF!</v>
      </c>
      <c r="AS133" s="2">
        <v>2</v>
      </c>
      <c r="AT133" s="10" t="e">
        <f t="array" ref="AT133">INDEX(Resultado!$1:$319,MATCH($B133,Resultado!$N:$N,0),MATCH(AT$1,Resultado!#REF!,0))</f>
        <v>#REF!</v>
      </c>
      <c r="AU133" s="10" t="e">
        <f t="array" ref="AU133">INDEX(Resultado!$1:$319,MATCH($B133,Resultado!$N:$N,0),MATCH(AU$1,Resultado!#REF!,0))</f>
        <v>#REF!</v>
      </c>
      <c r="AV133" s="10" t="e">
        <f t="array" ref="AV133">INDEX(Resultado!$1:$319,MATCH($B133,Resultado!$N:$N,0),MATCH(AV$1,Resultado!#REF!,0))</f>
        <v>#REF!</v>
      </c>
      <c r="AW133" s="10" t="e">
        <f t="array" ref="AW133">INDEX(Resultado!$1:$319,MATCH($B133,Resultado!$N:$N,0),MATCH(AW$1,Resultado!#REF!,0))</f>
        <v>#REF!</v>
      </c>
      <c r="AX133" s="10" t="e">
        <f t="array" ref="AX133">INDEX(Resultado!$1:$319,MATCH($B133,Resultado!$N:$N,0),MATCH(AX$1,Resultado!#REF!,0))</f>
        <v>#REF!</v>
      </c>
      <c r="AY133" s="10" t="e">
        <f t="array" ref="AY133">INDEX(Resultado!$1:$319,MATCH($B133,Resultado!$N:$N,0),MATCH(AY$1,Resultado!#REF!,0))</f>
        <v>#REF!</v>
      </c>
      <c r="AZ133" s="10" t="e">
        <f t="array" ref="AZ133">INDEX(Resultado!$1:$319,MATCH($B133,Resultado!$N:$N,0),MATCH(AZ$1,Resultado!#REF!,0))</f>
        <v>#REF!</v>
      </c>
      <c r="BA133" s="10" t="e">
        <f t="array" ref="BA133">INDEX(Resultado!$1:$319,MATCH($B133,Resultado!$N:$N,0),MATCH(BA$1,Resultado!#REF!,0))</f>
        <v>#REF!</v>
      </c>
      <c r="BB133" s="10" t="e">
        <f t="array" ref="BB133">INDEX(Resultado!$1:$319,MATCH($B133,Resultado!$N:$N,0),MATCH(BB$1,Resultado!#REF!,0))</f>
        <v>#REF!</v>
      </c>
      <c r="BC133" s="10" t="e">
        <f t="array" ref="BC133">INDEX(Resultado!$1:$319,MATCH($B133,Resultado!$N:$N,0),MATCH(BC$1,Resultado!#REF!,0))</f>
        <v>#REF!</v>
      </c>
      <c r="BD133" s="10" t="e">
        <f t="array" ref="BD133">INDEX(Resultado!$1:$319,MATCH($B133,Resultado!$N:$N,0),MATCH(BD$1,Resultado!#REF!,0))</f>
        <v>#REF!</v>
      </c>
      <c r="BE133" s="10" t="e">
        <f t="array" ref="BE133">INDEX(Resultado!$1:$319,MATCH($B133,Resultado!$N:$N,0),MATCH(BE$1,Resultado!#REF!,0))</f>
        <v>#REF!</v>
      </c>
      <c r="BF133" s="10" t="e">
        <f t="array" ref="BF133">INDEX(Resultado!$1:$319,MATCH($B133,Resultado!$N:$N,0),MATCH(BF$1,Resultado!#REF!,0))</f>
        <v>#REF!</v>
      </c>
      <c r="BG133" s="10" t="e">
        <f t="array" ref="BG133">INDEX(Resultado!$1:$319,MATCH($B133,Resultado!$N:$N,0),MATCH(BG$1,Resultado!#REF!,0))</f>
        <v>#REF!</v>
      </c>
      <c r="BH133" s="10" t="e">
        <f t="array" ref="BH133">INDEX(Resultado!$1:$319,MATCH($B133,Resultado!$N:$N,0),MATCH(BH$1,Resultado!#REF!,0))</f>
        <v>#REF!</v>
      </c>
      <c r="BI133" s="10" t="e">
        <f t="array" ref="BI133">INDEX(Resultado!$1:$319,MATCH($B133,Resultado!$N:$N,0),MATCH(BI$1,Resultado!#REF!,0))</f>
        <v>#REF!</v>
      </c>
    </row>
    <row r="134" spans="1:61" ht="13" x14ac:dyDescent="0.15">
      <c r="A134" s="2">
        <v>53834373800</v>
      </c>
      <c r="B134" s="2" t="s">
        <v>1176</v>
      </c>
      <c r="C134" s="2" t="s">
        <v>1175</v>
      </c>
      <c r="D134" s="10" t="e">
        <f t="array" ref="D134">INDEX(Resultado!$1:$319,MATCH($B134,Resultado!$N:$N,0),MATCH(D$1,Resultado!#REF!,0))</f>
        <v>#REF!</v>
      </c>
      <c r="E134" s="2" t="s">
        <v>1837</v>
      </c>
      <c r="F134" s="10" t="e">
        <f t="array" ref="F134">INDEX(Resultado!$1:$319,MATCH($B134,Resultado!$N:$N,0),MATCH(F$1,Resultado!#REF!,0))</f>
        <v>#REF!</v>
      </c>
      <c r="G134" s="10" t="e">
        <f t="array" ref="G134">INDEX(Resultado!$1:$319,MATCH($B134,Resultado!$N:$N,0),MATCH(G$1,Resultado!#REF!,0))</f>
        <v>#REF!</v>
      </c>
      <c r="H134" s="10" t="e">
        <f t="array" ref="H134">INDEX(Resultado!$1:$319,MATCH($B134,Resultado!$N:$N,0),MATCH(H$1,Resultado!#REF!,0))</f>
        <v>#REF!</v>
      </c>
      <c r="I134" s="10" t="e">
        <f t="array" ref="I134">INDEX(Resultado!$1:$319,MATCH($B134,Resultado!$N:$N,0),MATCH(I$1,Resultado!#REF!,0))</f>
        <v>#REF!</v>
      </c>
      <c r="J134" s="10" t="e">
        <f t="array" ref="J134">INDEX(Resultado!$1:$319,MATCH($B134,Resultado!$N:$N,0),MATCH(J$1,Resultado!#REF!,0))</f>
        <v>#REF!</v>
      </c>
      <c r="K134" s="10" t="e">
        <f t="array" ref="K134">INDEX(Resultado!$1:$319,MATCH($B134,Resultado!$N:$N,0),MATCH(K$1,Resultado!#REF!,0))</f>
        <v>#REF!</v>
      </c>
      <c r="L134" s="10" t="e">
        <f t="array" ref="L134">INDEX(Resultado!$1:$319,MATCH($B134,Resultado!$N:$N,0),MATCH(L$1,Resultado!#REF!,0))</f>
        <v>#REF!</v>
      </c>
      <c r="M134" s="10" t="e">
        <f t="array" ref="M134">INDEX(Resultado!$1:$319,MATCH($B134,Resultado!$N:$N,0),MATCH(M$1,Resultado!#REF!,0))</f>
        <v>#REF!</v>
      </c>
      <c r="N134" s="10" t="e">
        <f t="array" ref="N134">INDEX(Resultado!$1:$319,MATCH($B134,Resultado!$N:$N,0),MATCH(N$1,Resultado!#REF!,0))</f>
        <v>#REF!</v>
      </c>
      <c r="O134" s="10" t="e">
        <f t="array" ref="O134">INDEX(Resultado!$1:$319,MATCH($B134,Resultado!$N:$N,0),MATCH(O$1,Resultado!#REF!,0))</f>
        <v>#REF!</v>
      </c>
      <c r="P134" s="10" t="e">
        <f t="array" ref="P134">INDEX(Resultado!$1:$319,MATCH($B134,Resultado!$N:$N,0),MATCH(P$1,Resultado!#REF!,0))</f>
        <v>#REF!</v>
      </c>
      <c r="Q134" s="10" t="e">
        <f t="array" ref="Q134">INDEX(Resultado!$1:$319,MATCH($B134,Resultado!$N:$N,0),MATCH(Q$1,Resultado!#REF!,0))</f>
        <v>#REF!</v>
      </c>
      <c r="R134" s="10" t="e">
        <f t="array" ref="R134">INDEX(Resultado!$1:$319,MATCH($B134,Resultado!$N:$N,0),MATCH(R$1,Resultado!#REF!,0))</f>
        <v>#REF!</v>
      </c>
      <c r="S134" s="10" t="e">
        <f t="array" ref="S134">INDEX(Resultado!$1:$319,MATCH($B134,Resultado!$N:$N,0),MATCH(S$1,Resultado!#REF!,0))</f>
        <v>#REF!</v>
      </c>
      <c r="T134" s="10" t="e">
        <f t="array" ref="T134">INDEX(Resultado!$1:$319,MATCH($B134,Resultado!$N:$N,0),MATCH(T$1,Resultado!#REF!,0))</f>
        <v>#REF!</v>
      </c>
      <c r="U134" s="10" t="e">
        <f t="array" ref="U134">INDEX(Resultado!$1:$319,MATCH($B134,Resultado!$N:$N,0),MATCH(U$1,Resultado!#REF!,0))</f>
        <v>#REF!</v>
      </c>
      <c r="V134" s="10" t="e">
        <f t="array" ref="V134">INDEX(Resultado!$1:$319,MATCH($B134,Resultado!$N:$N,0),MATCH(V$1,Resultado!#REF!,0))</f>
        <v>#REF!</v>
      </c>
      <c r="W134" s="10" t="e">
        <f t="array" ref="W134">INDEX(Resultado!$1:$319,MATCH($B134,Resultado!$N:$N,0),MATCH(W$1,Resultado!#REF!,0))</f>
        <v>#REF!</v>
      </c>
      <c r="X134" s="10" t="e">
        <f t="array" ref="X134">INDEX(Resultado!$1:$319,MATCH($B134,Resultado!$N:$N,0),MATCH(X$1,Resultado!#REF!,0))</f>
        <v>#REF!</v>
      </c>
      <c r="Y134" s="10" t="e">
        <f t="array" ref="Y134">INDEX(Resultado!$1:$319,MATCH($B134,Resultado!$N:$N,0),MATCH(Y$1,Resultado!#REF!,0))</f>
        <v>#REF!</v>
      </c>
      <c r="Z134" s="10" t="e">
        <f t="array" ref="Z134">INDEX(Resultado!$1:$319,MATCH($B134,Resultado!$N:$N,0),MATCH(Z$1,Resultado!#REF!,0))</f>
        <v>#REF!</v>
      </c>
      <c r="AA134" s="10" t="e">
        <f t="array" ref="AA134">INDEX(Resultado!$1:$319,MATCH($B134,Resultado!$N:$N,0),MATCH(AA$1,Resultado!#REF!,0))</f>
        <v>#REF!</v>
      </c>
      <c r="AB134" s="2">
        <v>0</v>
      </c>
      <c r="AC134" s="2">
        <v>2</v>
      </c>
      <c r="AD134" s="10" t="e">
        <f t="array" ref="AD134">INDEX(Resultado!$1:$319,MATCH($B134,Resultado!$N:$N,0),MATCH(AD$1,Resultado!#REF!,0))</f>
        <v>#REF!</v>
      </c>
      <c r="AE134" s="10" t="e">
        <f t="array" ref="AE134">INDEX(Resultado!$1:$319,MATCH($B134,Resultado!$N:$N,0),MATCH(AE$1,Resultado!#REF!,0))</f>
        <v>#REF!</v>
      </c>
      <c r="AF134" s="10" t="e">
        <f t="array" ref="AF134">INDEX(Resultado!$1:$319,MATCH($B134,Resultado!$N:$N,0),MATCH(AF$1,Resultado!#REF!,0))</f>
        <v>#REF!</v>
      </c>
      <c r="AG134" s="10" t="e">
        <f t="array" ref="AG134">INDEX(Resultado!$1:$319,MATCH($B134,Resultado!$N:$N,0),MATCH(AG$1,Resultado!#REF!,0))</f>
        <v>#REF!</v>
      </c>
      <c r="AH134" s="10" t="e">
        <f t="array" ref="AH134">INDEX(Resultado!$1:$319,MATCH($B134,Resultado!$N:$N,0),MATCH(AH$1,Resultado!#REF!,0))</f>
        <v>#REF!</v>
      </c>
      <c r="AI134" s="10" t="e">
        <f t="array" ref="AI134">INDEX(Resultado!$1:$319,MATCH($B134,Resultado!$N:$N,0),MATCH(AI$1,Resultado!#REF!,0))</f>
        <v>#REF!</v>
      </c>
      <c r="AJ134" s="10" t="e">
        <f t="array" ref="AJ134">INDEX(Resultado!$1:$319,MATCH($B134,Resultado!$N:$N,0),MATCH(AJ$1,Resultado!#REF!,0))</f>
        <v>#REF!</v>
      </c>
      <c r="AK134" s="10" t="e">
        <f t="array" ref="AK134">INDEX(Resultado!$1:$319,MATCH($B134,Resultado!$N:$N,0),MATCH(AK$1,Resultado!#REF!,0))</f>
        <v>#REF!</v>
      </c>
      <c r="AL134" s="2">
        <v>0</v>
      </c>
      <c r="AM134" s="2">
        <v>2</v>
      </c>
      <c r="AN134" s="10" t="e">
        <f t="array" ref="AN134">INDEX(Resultado!$1:$319,MATCH($B134,Resultado!$N:$N,0),MATCH(AN$1,Resultado!#REF!,0))</f>
        <v>#REF!</v>
      </c>
      <c r="AO134" s="10" t="e">
        <f t="array" ref="AO134">INDEX(Resultado!$1:$319,MATCH($B134,Resultado!$N:$N,0),MATCH(AO$1,Resultado!#REF!,0))</f>
        <v>#REF!</v>
      </c>
      <c r="AP134" s="10" t="e">
        <f t="array" ref="AP134">INDEX(Resultado!$1:$319,MATCH($B134,Resultado!$N:$N,0),MATCH(AP$1,Resultado!#REF!,0))</f>
        <v>#REF!</v>
      </c>
      <c r="AQ134" s="10" t="e">
        <f t="array" ref="AQ134">INDEX(Resultado!$1:$319,MATCH($B134,Resultado!$N:$N,0),MATCH(AQ$1,Resultado!#REF!,0))</f>
        <v>#REF!</v>
      </c>
      <c r="AR134" s="10" t="e">
        <f t="array" ref="AR134">INDEX(Resultado!$1:$319,MATCH($B134,Resultado!$N:$N,0),MATCH(AR$1,Resultado!#REF!,0))</f>
        <v>#REF!</v>
      </c>
      <c r="AS134" s="2">
        <v>2</v>
      </c>
      <c r="AT134" s="10" t="e">
        <f t="array" ref="AT134">INDEX(Resultado!$1:$319,MATCH($B134,Resultado!$N:$N,0),MATCH(AT$1,Resultado!#REF!,0))</f>
        <v>#REF!</v>
      </c>
      <c r="AU134" s="10" t="e">
        <f t="array" ref="AU134">INDEX(Resultado!$1:$319,MATCH($B134,Resultado!$N:$N,0),MATCH(AU$1,Resultado!#REF!,0))</f>
        <v>#REF!</v>
      </c>
      <c r="AV134" s="10" t="e">
        <f t="array" ref="AV134">INDEX(Resultado!$1:$319,MATCH($B134,Resultado!$N:$N,0),MATCH(AV$1,Resultado!#REF!,0))</f>
        <v>#REF!</v>
      </c>
      <c r="AW134" s="10" t="e">
        <f t="array" ref="AW134">INDEX(Resultado!$1:$319,MATCH($B134,Resultado!$N:$N,0),MATCH(AW$1,Resultado!#REF!,0))</f>
        <v>#REF!</v>
      </c>
      <c r="AX134" s="10" t="e">
        <f t="array" ref="AX134">INDEX(Resultado!$1:$319,MATCH($B134,Resultado!$N:$N,0),MATCH(AX$1,Resultado!#REF!,0))</f>
        <v>#REF!</v>
      </c>
      <c r="AY134" s="10" t="e">
        <f t="array" ref="AY134">INDEX(Resultado!$1:$319,MATCH($B134,Resultado!$N:$N,0),MATCH(AY$1,Resultado!#REF!,0))</f>
        <v>#REF!</v>
      </c>
      <c r="AZ134" s="10" t="e">
        <f t="array" ref="AZ134">INDEX(Resultado!$1:$319,MATCH($B134,Resultado!$N:$N,0),MATCH(AZ$1,Resultado!#REF!,0))</f>
        <v>#REF!</v>
      </c>
      <c r="BA134" s="10" t="e">
        <f t="array" ref="BA134">INDEX(Resultado!$1:$319,MATCH($B134,Resultado!$N:$N,0),MATCH(BA$1,Resultado!#REF!,0))</f>
        <v>#REF!</v>
      </c>
      <c r="BB134" s="10" t="e">
        <f t="array" ref="BB134">INDEX(Resultado!$1:$319,MATCH($B134,Resultado!$N:$N,0),MATCH(BB$1,Resultado!#REF!,0))</f>
        <v>#REF!</v>
      </c>
      <c r="BC134" s="10" t="e">
        <f t="array" ref="BC134">INDEX(Resultado!$1:$319,MATCH($B134,Resultado!$N:$N,0),MATCH(BC$1,Resultado!#REF!,0))</f>
        <v>#REF!</v>
      </c>
      <c r="BD134" s="10" t="e">
        <f t="array" ref="BD134">INDEX(Resultado!$1:$319,MATCH($B134,Resultado!$N:$N,0),MATCH(BD$1,Resultado!#REF!,0))</f>
        <v>#REF!</v>
      </c>
      <c r="BE134" s="10" t="e">
        <f t="array" ref="BE134">INDEX(Resultado!$1:$319,MATCH($B134,Resultado!$N:$N,0),MATCH(BE$1,Resultado!#REF!,0))</f>
        <v>#REF!</v>
      </c>
      <c r="BF134" s="10" t="e">
        <f t="array" ref="BF134">INDEX(Resultado!$1:$319,MATCH($B134,Resultado!$N:$N,0),MATCH(BF$1,Resultado!#REF!,0))</f>
        <v>#REF!</v>
      </c>
      <c r="BG134" s="10" t="e">
        <f t="array" ref="BG134">INDEX(Resultado!$1:$319,MATCH($B134,Resultado!$N:$N,0),MATCH(BG$1,Resultado!#REF!,0))</f>
        <v>#REF!</v>
      </c>
      <c r="BH134" s="10" t="e">
        <f t="array" ref="BH134">INDEX(Resultado!$1:$319,MATCH($B134,Resultado!$N:$N,0),MATCH(BH$1,Resultado!#REF!,0))</f>
        <v>#REF!</v>
      </c>
      <c r="BI134" s="10" t="e">
        <f t="array" ref="BI134">INDEX(Resultado!$1:$319,MATCH($B134,Resultado!$N:$N,0),MATCH(BI$1,Resultado!#REF!,0))</f>
        <v>#REF!</v>
      </c>
    </row>
    <row r="135" spans="1:61" ht="13" x14ac:dyDescent="0.15">
      <c r="A135" s="2">
        <v>40465923895</v>
      </c>
      <c r="B135" s="2" t="s">
        <v>1181</v>
      </c>
      <c r="C135" s="2" t="s">
        <v>1180</v>
      </c>
      <c r="D135" s="10" t="e">
        <f t="array" ref="D135">INDEX(Resultado!$1:$319,MATCH($B135,Resultado!$N:$N,0),MATCH(D$1,Resultado!#REF!,0))</f>
        <v>#REF!</v>
      </c>
      <c r="E135" s="2" t="s">
        <v>1837</v>
      </c>
      <c r="F135" s="10" t="e">
        <f t="array" ref="F135">INDEX(Resultado!$1:$319,MATCH($B135,Resultado!$N:$N,0),MATCH(F$1,Resultado!#REF!,0))</f>
        <v>#REF!</v>
      </c>
      <c r="G135" s="10" t="e">
        <f t="array" ref="G135">INDEX(Resultado!$1:$319,MATCH($B135,Resultado!$N:$N,0),MATCH(G$1,Resultado!#REF!,0))</f>
        <v>#REF!</v>
      </c>
      <c r="H135" s="10" t="e">
        <f t="array" ref="H135">INDEX(Resultado!$1:$319,MATCH($B135,Resultado!$N:$N,0),MATCH(H$1,Resultado!#REF!,0))</f>
        <v>#REF!</v>
      </c>
      <c r="I135" s="10" t="e">
        <f t="array" ref="I135">INDEX(Resultado!$1:$319,MATCH($B135,Resultado!$N:$N,0),MATCH(I$1,Resultado!#REF!,0))</f>
        <v>#REF!</v>
      </c>
      <c r="J135" s="10" t="e">
        <f t="array" ref="J135">INDEX(Resultado!$1:$319,MATCH($B135,Resultado!$N:$N,0),MATCH(J$1,Resultado!#REF!,0))</f>
        <v>#REF!</v>
      </c>
      <c r="K135" s="10" t="e">
        <f t="array" ref="K135">INDEX(Resultado!$1:$319,MATCH($B135,Resultado!$N:$N,0),MATCH(K$1,Resultado!#REF!,0))</f>
        <v>#REF!</v>
      </c>
      <c r="L135" s="10" t="e">
        <f t="array" ref="L135">INDEX(Resultado!$1:$319,MATCH($B135,Resultado!$N:$N,0),MATCH(L$1,Resultado!#REF!,0))</f>
        <v>#REF!</v>
      </c>
      <c r="M135" s="10" t="e">
        <f t="array" ref="M135">INDEX(Resultado!$1:$319,MATCH($B135,Resultado!$N:$N,0),MATCH(M$1,Resultado!#REF!,0))</f>
        <v>#REF!</v>
      </c>
      <c r="N135" s="10" t="e">
        <f t="array" ref="N135">INDEX(Resultado!$1:$319,MATCH($B135,Resultado!$N:$N,0),MATCH(N$1,Resultado!#REF!,0))</f>
        <v>#REF!</v>
      </c>
      <c r="O135" s="10" t="e">
        <f t="array" ref="O135">INDEX(Resultado!$1:$319,MATCH($B135,Resultado!$N:$N,0),MATCH(O$1,Resultado!#REF!,0))</f>
        <v>#REF!</v>
      </c>
      <c r="P135" s="10" t="e">
        <f t="array" ref="P135">INDEX(Resultado!$1:$319,MATCH($B135,Resultado!$N:$N,0),MATCH(P$1,Resultado!#REF!,0))</f>
        <v>#REF!</v>
      </c>
      <c r="Q135" s="10" t="e">
        <f t="array" ref="Q135">INDEX(Resultado!$1:$319,MATCH($B135,Resultado!$N:$N,0),MATCH(Q$1,Resultado!#REF!,0))</f>
        <v>#REF!</v>
      </c>
      <c r="R135" s="10" t="e">
        <f t="array" ref="R135">INDEX(Resultado!$1:$319,MATCH($B135,Resultado!$N:$N,0),MATCH(R$1,Resultado!#REF!,0))</f>
        <v>#REF!</v>
      </c>
      <c r="S135" s="10" t="e">
        <f t="array" ref="S135">INDEX(Resultado!$1:$319,MATCH($B135,Resultado!$N:$N,0),MATCH(S$1,Resultado!#REF!,0))</f>
        <v>#REF!</v>
      </c>
      <c r="T135" s="10" t="e">
        <f t="array" ref="T135">INDEX(Resultado!$1:$319,MATCH($B135,Resultado!$N:$N,0),MATCH(T$1,Resultado!#REF!,0))</f>
        <v>#REF!</v>
      </c>
      <c r="U135" s="10" t="e">
        <f t="array" ref="U135">INDEX(Resultado!$1:$319,MATCH($B135,Resultado!$N:$N,0),MATCH(U$1,Resultado!#REF!,0))</f>
        <v>#REF!</v>
      </c>
      <c r="V135" s="10" t="e">
        <f t="array" ref="V135">INDEX(Resultado!$1:$319,MATCH($B135,Resultado!$N:$N,0),MATCH(V$1,Resultado!#REF!,0))</f>
        <v>#REF!</v>
      </c>
      <c r="W135" s="10" t="e">
        <f t="array" ref="W135">INDEX(Resultado!$1:$319,MATCH($B135,Resultado!$N:$N,0),MATCH(W$1,Resultado!#REF!,0))</f>
        <v>#REF!</v>
      </c>
      <c r="X135" s="10" t="e">
        <f t="array" ref="X135">INDEX(Resultado!$1:$319,MATCH($B135,Resultado!$N:$N,0),MATCH(X$1,Resultado!#REF!,0))</f>
        <v>#REF!</v>
      </c>
      <c r="Y135" s="10" t="e">
        <f t="array" ref="Y135">INDEX(Resultado!$1:$319,MATCH($B135,Resultado!$N:$N,0),MATCH(Y$1,Resultado!#REF!,0))</f>
        <v>#REF!</v>
      </c>
      <c r="Z135" s="10" t="e">
        <f t="array" ref="Z135">INDEX(Resultado!$1:$319,MATCH($B135,Resultado!$N:$N,0),MATCH(Z$1,Resultado!#REF!,0))</f>
        <v>#REF!</v>
      </c>
      <c r="AA135" s="10" t="e">
        <f t="array" ref="AA135">INDEX(Resultado!$1:$319,MATCH($B135,Resultado!$N:$N,0),MATCH(AA$1,Resultado!#REF!,0))</f>
        <v>#REF!</v>
      </c>
      <c r="AB135" s="2">
        <v>0</v>
      </c>
      <c r="AC135" s="2">
        <v>2</v>
      </c>
      <c r="AD135" s="10" t="e">
        <f t="array" ref="AD135">INDEX(Resultado!$1:$319,MATCH($B135,Resultado!$N:$N,0),MATCH(AD$1,Resultado!#REF!,0))</f>
        <v>#REF!</v>
      </c>
      <c r="AE135" s="10" t="e">
        <f t="array" ref="AE135">INDEX(Resultado!$1:$319,MATCH($B135,Resultado!$N:$N,0),MATCH(AE$1,Resultado!#REF!,0))</f>
        <v>#REF!</v>
      </c>
      <c r="AF135" s="10" t="e">
        <f t="array" ref="AF135">INDEX(Resultado!$1:$319,MATCH($B135,Resultado!$N:$N,0),MATCH(AF$1,Resultado!#REF!,0))</f>
        <v>#REF!</v>
      </c>
      <c r="AG135" s="10" t="e">
        <f t="array" ref="AG135">INDEX(Resultado!$1:$319,MATCH($B135,Resultado!$N:$N,0),MATCH(AG$1,Resultado!#REF!,0))</f>
        <v>#REF!</v>
      </c>
      <c r="AH135" s="10" t="e">
        <f t="array" ref="AH135">INDEX(Resultado!$1:$319,MATCH($B135,Resultado!$N:$N,0),MATCH(AH$1,Resultado!#REF!,0))</f>
        <v>#REF!</v>
      </c>
      <c r="AI135" s="10" t="e">
        <f t="array" ref="AI135">INDEX(Resultado!$1:$319,MATCH($B135,Resultado!$N:$N,0),MATCH(AI$1,Resultado!#REF!,0))</f>
        <v>#REF!</v>
      </c>
      <c r="AJ135" s="10" t="e">
        <f t="array" ref="AJ135">INDEX(Resultado!$1:$319,MATCH($B135,Resultado!$N:$N,0),MATCH(AJ$1,Resultado!#REF!,0))</f>
        <v>#REF!</v>
      </c>
      <c r="AK135" s="10" t="e">
        <f t="array" ref="AK135">INDEX(Resultado!$1:$319,MATCH($B135,Resultado!$N:$N,0),MATCH(AK$1,Resultado!#REF!,0))</f>
        <v>#REF!</v>
      </c>
      <c r="AL135" s="2">
        <v>0</v>
      </c>
      <c r="AM135" s="2">
        <v>2</v>
      </c>
      <c r="AN135" s="10" t="e">
        <f t="array" ref="AN135">INDEX(Resultado!$1:$319,MATCH($B135,Resultado!$N:$N,0),MATCH(AN$1,Resultado!#REF!,0))</f>
        <v>#REF!</v>
      </c>
      <c r="AO135" s="10" t="e">
        <f t="array" ref="AO135">INDEX(Resultado!$1:$319,MATCH($B135,Resultado!$N:$N,0),MATCH(AO$1,Resultado!#REF!,0))</f>
        <v>#REF!</v>
      </c>
      <c r="AP135" s="10" t="e">
        <f t="array" ref="AP135">INDEX(Resultado!$1:$319,MATCH($B135,Resultado!$N:$N,0),MATCH(AP$1,Resultado!#REF!,0))</f>
        <v>#REF!</v>
      </c>
      <c r="AQ135" s="10" t="e">
        <f t="array" ref="AQ135">INDEX(Resultado!$1:$319,MATCH($B135,Resultado!$N:$N,0),MATCH(AQ$1,Resultado!#REF!,0))</f>
        <v>#REF!</v>
      </c>
      <c r="AR135" s="10" t="e">
        <f t="array" ref="AR135">INDEX(Resultado!$1:$319,MATCH($B135,Resultado!$N:$N,0),MATCH(AR$1,Resultado!#REF!,0))</f>
        <v>#REF!</v>
      </c>
      <c r="AS135" s="2">
        <v>2</v>
      </c>
      <c r="AT135" s="10" t="e">
        <f t="array" ref="AT135">INDEX(Resultado!$1:$319,MATCH($B135,Resultado!$N:$N,0),MATCH(AT$1,Resultado!#REF!,0))</f>
        <v>#REF!</v>
      </c>
      <c r="AU135" s="10" t="e">
        <f t="array" ref="AU135">INDEX(Resultado!$1:$319,MATCH($B135,Resultado!$N:$N,0),MATCH(AU$1,Resultado!#REF!,0))</f>
        <v>#REF!</v>
      </c>
      <c r="AV135" s="10" t="e">
        <f t="array" ref="AV135">INDEX(Resultado!$1:$319,MATCH($B135,Resultado!$N:$N,0),MATCH(AV$1,Resultado!#REF!,0))</f>
        <v>#REF!</v>
      </c>
      <c r="AW135" s="10" t="e">
        <f t="array" ref="AW135">INDEX(Resultado!$1:$319,MATCH($B135,Resultado!$N:$N,0),MATCH(AW$1,Resultado!#REF!,0))</f>
        <v>#REF!</v>
      </c>
      <c r="AX135" s="10" t="e">
        <f t="array" ref="AX135">INDEX(Resultado!$1:$319,MATCH($B135,Resultado!$N:$N,0),MATCH(AX$1,Resultado!#REF!,0))</f>
        <v>#REF!</v>
      </c>
      <c r="AY135" s="10" t="e">
        <f t="array" ref="AY135">INDEX(Resultado!$1:$319,MATCH($B135,Resultado!$N:$N,0),MATCH(AY$1,Resultado!#REF!,0))</f>
        <v>#REF!</v>
      </c>
      <c r="AZ135" s="10" t="e">
        <f t="array" ref="AZ135">INDEX(Resultado!$1:$319,MATCH($B135,Resultado!$N:$N,0),MATCH(AZ$1,Resultado!#REF!,0))</f>
        <v>#REF!</v>
      </c>
      <c r="BA135" s="10" t="e">
        <f t="array" ref="BA135">INDEX(Resultado!$1:$319,MATCH($B135,Resultado!$N:$N,0),MATCH(BA$1,Resultado!#REF!,0))</f>
        <v>#REF!</v>
      </c>
      <c r="BB135" s="10" t="e">
        <f t="array" ref="BB135">INDEX(Resultado!$1:$319,MATCH($B135,Resultado!$N:$N,0),MATCH(BB$1,Resultado!#REF!,0))</f>
        <v>#REF!</v>
      </c>
      <c r="BC135" s="10" t="e">
        <f t="array" ref="BC135">INDEX(Resultado!$1:$319,MATCH($B135,Resultado!$N:$N,0),MATCH(BC$1,Resultado!#REF!,0))</f>
        <v>#REF!</v>
      </c>
      <c r="BD135" s="10" t="e">
        <f t="array" ref="BD135">INDEX(Resultado!$1:$319,MATCH($B135,Resultado!$N:$N,0),MATCH(BD$1,Resultado!#REF!,0))</f>
        <v>#REF!</v>
      </c>
      <c r="BE135" s="10" t="e">
        <f t="array" ref="BE135">INDEX(Resultado!$1:$319,MATCH($B135,Resultado!$N:$N,0),MATCH(BE$1,Resultado!#REF!,0))</f>
        <v>#REF!</v>
      </c>
      <c r="BF135" s="10" t="e">
        <f t="array" ref="BF135">INDEX(Resultado!$1:$319,MATCH($B135,Resultado!$N:$N,0),MATCH(BF$1,Resultado!#REF!,0))</f>
        <v>#REF!</v>
      </c>
      <c r="BG135" s="10" t="e">
        <f t="array" ref="BG135">INDEX(Resultado!$1:$319,MATCH($B135,Resultado!$N:$N,0),MATCH(BG$1,Resultado!#REF!,0))</f>
        <v>#REF!</v>
      </c>
      <c r="BH135" s="10" t="e">
        <f t="array" ref="BH135">INDEX(Resultado!$1:$319,MATCH($B135,Resultado!$N:$N,0),MATCH(BH$1,Resultado!#REF!,0))</f>
        <v>#REF!</v>
      </c>
      <c r="BI135" s="10" t="e">
        <f t="array" ref="BI135">INDEX(Resultado!$1:$319,MATCH($B135,Resultado!$N:$N,0),MATCH(BI$1,Resultado!#REF!,0))</f>
        <v>#REF!</v>
      </c>
    </row>
    <row r="136" spans="1:61" ht="13" x14ac:dyDescent="0.15">
      <c r="A136" s="2">
        <v>44409101811</v>
      </c>
      <c r="B136" s="2" t="s">
        <v>1190</v>
      </c>
      <c r="C136" s="2" t="s">
        <v>1189</v>
      </c>
      <c r="D136" s="10" t="e">
        <f t="array" ref="D136">INDEX(Resultado!$1:$319,MATCH($B136,Resultado!$N:$N,0),MATCH(D$1,Resultado!#REF!,0))</f>
        <v>#REF!</v>
      </c>
      <c r="E136" s="2" t="s">
        <v>1837</v>
      </c>
      <c r="F136" s="10" t="e">
        <f t="array" ref="F136">INDEX(Resultado!$1:$319,MATCH($B136,Resultado!$N:$N,0),MATCH(F$1,Resultado!#REF!,0))</f>
        <v>#REF!</v>
      </c>
      <c r="G136" s="10" t="e">
        <f t="array" ref="G136">INDEX(Resultado!$1:$319,MATCH($B136,Resultado!$N:$N,0),MATCH(G$1,Resultado!#REF!,0))</f>
        <v>#REF!</v>
      </c>
      <c r="H136" s="10" t="e">
        <f t="array" ref="H136">INDEX(Resultado!$1:$319,MATCH($B136,Resultado!$N:$N,0),MATCH(H$1,Resultado!#REF!,0))</f>
        <v>#REF!</v>
      </c>
      <c r="I136" s="10" t="e">
        <f t="array" ref="I136">INDEX(Resultado!$1:$319,MATCH($B136,Resultado!$N:$N,0),MATCH(I$1,Resultado!#REF!,0))</f>
        <v>#REF!</v>
      </c>
      <c r="J136" s="10" t="e">
        <f t="array" ref="J136">INDEX(Resultado!$1:$319,MATCH($B136,Resultado!$N:$N,0),MATCH(J$1,Resultado!#REF!,0))</f>
        <v>#REF!</v>
      </c>
      <c r="K136" s="10" t="e">
        <f t="array" ref="K136">INDEX(Resultado!$1:$319,MATCH($B136,Resultado!$N:$N,0),MATCH(K$1,Resultado!#REF!,0))</f>
        <v>#REF!</v>
      </c>
      <c r="L136" s="10" t="e">
        <f t="array" ref="L136">INDEX(Resultado!$1:$319,MATCH($B136,Resultado!$N:$N,0),MATCH(L$1,Resultado!#REF!,0))</f>
        <v>#REF!</v>
      </c>
      <c r="M136" s="10" t="e">
        <f t="array" ref="M136">INDEX(Resultado!$1:$319,MATCH($B136,Resultado!$N:$N,0),MATCH(M$1,Resultado!#REF!,0))</f>
        <v>#REF!</v>
      </c>
      <c r="N136" s="10" t="e">
        <f t="array" ref="N136">INDEX(Resultado!$1:$319,MATCH($B136,Resultado!$N:$N,0),MATCH(N$1,Resultado!#REF!,0))</f>
        <v>#REF!</v>
      </c>
      <c r="O136" s="10" t="e">
        <f t="array" ref="O136">INDEX(Resultado!$1:$319,MATCH($B136,Resultado!$N:$N,0),MATCH(O$1,Resultado!#REF!,0))</f>
        <v>#REF!</v>
      </c>
      <c r="P136" s="10" t="e">
        <f t="array" ref="P136">INDEX(Resultado!$1:$319,MATCH($B136,Resultado!$N:$N,0),MATCH(P$1,Resultado!#REF!,0))</f>
        <v>#REF!</v>
      </c>
      <c r="Q136" s="10" t="e">
        <f t="array" ref="Q136">INDEX(Resultado!$1:$319,MATCH($B136,Resultado!$N:$N,0),MATCH(Q$1,Resultado!#REF!,0))</f>
        <v>#REF!</v>
      </c>
      <c r="R136" s="10" t="e">
        <f t="array" ref="R136">INDEX(Resultado!$1:$319,MATCH($B136,Resultado!$N:$N,0),MATCH(R$1,Resultado!#REF!,0))</f>
        <v>#REF!</v>
      </c>
      <c r="S136" s="10" t="e">
        <f t="array" ref="S136">INDEX(Resultado!$1:$319,MATCH($B136,Resultado!$N:$N,0),MATCH(S$1,Resultado!#REF!,0))</f>
        <v>#REF!</v>
      </c>
      <c r="T136" s="10" t="e">
        <f t="array" ref="T136">INDEX(Resultado!$1:$319,MATCH($B136,Resultado!$N:$N,0),MATCH(T$1,Resultado!#REF!,0))</f>
        <v>#REF!</v>
      </c>
      <c r="U136" s="10" t="e">
        <f t="array" ref="U136">INDEX(Resultado!$1:$319,MATCH($B136,Resultado!$N:$N,0),MATCH(U$1,Resultado!#REF!,0))</f>
        <v>#REF!</v>
      </c>
      <c r="V136" s="10" t="e">
        <f t="array" ref="V136">INDEX(Resultado!$1:$319,MATCH($B136,Resultado!$N:$N,0),MATCH(V$1,Resultado!#REF!,0))</f>
        <v>#REF!</v>
      </c>
      <c r="W136" s="10" t="e">
        <f t="array" ref="W136">INDEX(Resultado!$1:$319,MATCH($B136,Resultado!$N:$N,0),MATCH(W$1,Resultado!#REF!,0))</f>
        <v>#REF!</v>
      </c>
      <c r="X136" s="10" t="e">
        <f t="array" ref="X136">INDEX(Resultado!$1:$319,MATCH($B136,Resultado!$N:$N,0),MATCH(X$1,Resultado!#REF!,0))</f>
        <v>#REF!</v>
      </c>
      <c r="Y136" s="10" t="e">
        <f t="array" ref="Y136">INDEX(Resultado!$1:$319,MATCH($B136,Resultado!$N:$N,0),MATCH(Y$1,Resultado!#REF!,0))</f>
        <v>#REF!</v>
      </c>
      <c r="Z136" s="10" t="e">
        <f t="array" ref="Z136">INDEX(Resultado!$1:$319,MATCH($B136,Resultado!$N:$N,0),MATCH(Z$1,Resultado!#REF!,0))</f>
        <v>#REF!</v>
      </c>
      <c r="AA136" s="10" t="e">
        <f t="array" ref="AA136">INDEX(Resultado!$1:$319,MATCH($B136,Resultado!$N:$N,0),MATCH(AA$1,Resultado!#REF!,0))</f>
        <v>#REF!</v>
      </c>
      <c r="AB136" s="2">
        <v>0</v>
      </c>
      <c r="AC136" s="2">
        <v>2</v>
      </c>
      <c r="AD136" s="10" t="e">
        <f t="array" ref="AD136">INDEX(Resultado!$1:$319,MATCH($B136,Resultado!$N:$N,0),MATCH(AD$1,Resultado!#REF!,0))</f>
        <v>#REF!</v>
      </c>
      <c r="AE136" s="10" t="e">
        <f t="array" ref="AE136">INDEX(Resultado!$1:$319,MATCH($B136,Resultado!$N:$N,0),MATCH(AE$1,Resultado!#REF!,0))</f>
        <v>#REF!</v>
      </c>
      <c r="AF136" s="10" t="e">
        <f t="array" ref="AF136">INDEX(Resultado!$1:$319,MATCH($B136,Resultado!$N:$N,0),MATCH(AF$1,Resultado!#REF!,0))</f>
        <v>#REF!</v>
      </c>
      <c r="AG136" s="10" t="e">
        <f t="array" ref="AG136">INDEX(Resultado!$1:$319,MATCH($B136,Resultado!$N:$N,0),MATCH(AG$1,Resultado!#REF!,0))</f>
        <v>#REF!</v>
      </c>
      <c r="AH136" s="10" t="e">
        <f t="array" ref="AH136">INDEX(Resultado!$1:$319,MATCH($B136,Resultado!$N:$N,0),MATCH(AH$1,Resultado!#REF!,0))</f>
        <v>#REF!</v>
      </c>
      <c r="AI136" s="10" t="e">
        <f t="array" ref="AI136">INDEX(Resultado!$1:$319,MATCH($B136,Resultado!$N:$N,0),MATCH(AI$1,Resultado!#REF!,0))</f>
        <v>#REF!</v>
      </c>
      <c r="AJ136" s="10" t="e">
        <f t="array" ref="AJ136">INDEX(Resultado!$1:$319,MATCH($B136,Resultado!$N:$N,0),MATCH(AJ$1,Resultado!#REF!,0))</f>
        <v>#REF!</v>
      </c>
      <c r="AK136" s="10" t="e">
        <f t="array" ref="AK136">INDEX(Resultado!$1:$319,MATCH($B136,Resultado!$N:$N,0),MATCH(AK$1,Resultado!#REF!,0))</f>
        <v>#REF!</v>
      </c>
      <c r="AL136" s="2">
        <v>0</v>
      </c>
      <c r="AM136" s="2">
        <v>2</v>
      </c>
      <c r="AN136" s="10" t="e">
        <f t="array" ref="AN136">INDEX(Resultado!$1:$319,MATCH($B136,Resultado!$N:$N,0),MATCH(AN$1,Resultado!#REF!,0))</f>
        <v>#REF!</v>
      </c>
      <c r="AO136" s="10" t="e">
        <f t="array" ref="AO136">INDEX(Resultado!$1:$319,MATCH($B136,Resultado!$N:$N,0),MATCH(AO$1,Resultado!#REF!,0))</f>
        <v>#REF!</v>
      </c>
      <c r="AP136" s="10" t="e">
        <f t="array" ref="AP136">INDEX(Resultado!$1:$319,MATCH($B136,Resultado!$N:$N,0),MATCH(AP$1,Resultado!#REF!,0))</f>
        <v>#REF!</v>
      </c>
      <c r="AQ136" s="10" t="e">
        <f t="array" ref="AQ136">INDEX(Resultado!$1:$319,MATCH($B136,Resultado!$N:$N,0),MATCH(AQ$1,Resultado!#REF!,0))</f>
        <v>#REF!</v>
      </c>
      <c r="AR136" s="10" t="e">
        <f t="array" ref="AR136">INDEX(Resultado!$1:$319,MATCH($B136,Resultado!$N:$N,0),MATCH(AR$1,Resultado!#REF!,0))</f>
        <v>#REF!</v>
      </c>
      <c r="AS136" s="2">
        <v>2</v>
      </c>
      <c r="AT136" s="10" t="e">
        <f t="array" ref="AT136">INDEX(Resultado!$1:$319,MATCH($B136,Resultado!$N:$N,0),MATCH(AT$1,Resultado!#REF!,0))</f>
        <v>#REF!</v>
      </c>
      <c r="AU136" s="10" t="e">
        <f t="array" ref="AU136">INDEX(Resultado!$1:$319,MATCH($B136,Resultado!$N:$N,0),MATCH(AU$1,Resultado!#REF!,0))</f>
        <v>#REF!</v>
      </c>
      <c r="AV136" s="10" t="e">
        <f t="array" ref="AV136">INDEX(Resultado!$1:$319,MATCH($B136,Resultado!$N:$N,0),MATCH(AV$1,Resultado!#REF!,0))</f>
        <v>#REF!</v>
      </c>
      <c r="AW136" s="10" t="e">
        <f t="array" ref="AW136">INDEX(Resultado!$1:$319,MATCH($B136,Resultado!$N:$N,0),MATCH(AW$1,Resultado!#REF!,0))</f>
        <v>#REF!</v>
      </c>
      <c r="AX136" s="10" t="e">
        <f t="array" ref="AX136">INDEX(Resultado!$1:$319,MATCH($B136,Resultado!$N:$N,0),MATCH(AX$1,Resultado!#REF!,0))</f>
        <v>#REF!</v>
      </c>
      <c r="AY136" s="10" t="e">
        <f t="array" ref="AY136">INDEX(Resultado!$1:$319,MATCH($B136,Resultado!$N:$N,0),MATCH(AY$1,Resultado!#REF!,0))</f>
        <v>#REF!</v>
      </c>
      <c r="AZ136" s="10" t="e">
        <f t="array" ref="AZ136">INDEX(Resultado!$1:$319,MATCH($B136,Resultado!$N:$N,0),MATCH(AZ$1,Resultado!#REF!,0))</f>
        <v>#REF!</v>
      </c>
      <c r="BA136" s="10" t="e">
        <f t="array" ref="BA136">INDEX(Resultado!$1:$319,MATCH($B136,Resultado!$N:$N,0),MATCH(BA$1,Resultado!#REF!,0))</f>
        <v>#REF!</v>
      </c>
      <c r="BB136" s="10" t="e">
        <f t="array" ref="BB136">INDEX(Resultado!$1:$319,MATCH($B136,Resultado!$N:$N,0),MATCH(BB$1,Resultado!#REF!,0))</f>
        <v>#REF!</v>
      </c>
      <c r="BC136" s="10" t="e">
        <f t="array" ref="BC136">INDEX(Resultado!$1:$319,MATCH($B136,Resultado!$N:$N,0),MATCH(BC$1,Resultado!#REF!,0))</f>
        <v>#REF!</v>
      </c>
      <c r="BD136" s="10" t="e">
        <f t="array" ref="BD136">INDEX(Resultado!$1:$319,MATCH($B136,Resultado!$N:$N,0),MATCH(BD$1,Resultado!#REF!,0))</f>
        <v>#REF!</v>
      </c>
      <c r="BE136" s="10" t="e">
        <f t="array" ref="BE136">INDEX(Resultado!$1:$319,MATCH($B136,Resultado!$N:$N,0),MATCH(BE$1,Resultado!#REF!,0))</f>
        <v>#REF!</v>
      </c>
      <c r="BF136" s="10" t="e">
        <f t="array" ref="BF136">INDEX(Resultado!$1:$319,MATCH($B136,Resultado!$N:$N,0),MATCH(BF$1,Resultado!#REF!,0))</f>
        <v>#REF!</v>
      </c>
      <c r="BG136" s="10" t="e">
        <f t="array" ref="BG136">INDEX(Resultado!$1:$319,MATCH($B136,Resultado!$N:$N,0),MATCH(BG$1,Resultado!#REF!,0))</f>
        <v>#REF!</v>
      </c>
      <c r="BH136" s="10" t="e">
        <f t="array" ref="BH136">INDEX(Resultado!$1:$319,MATCH($B136,Resultado!$N:$N,0),MATCH(BH$1,Resultado!#REF!,0))</f>
        <v>#REF!</v>
      </c>
      <c r="BI136" s="10" t="e">
        <f t="array" ref="BI136">INDEX(Resultado!$1:$319,MATCH($B136,Resultado!$N:$N,0),MATCH(BI$1,Resultado!#REF!,0))</f>
        <v>#REF!</v>
      </c>
    </row>
    <row r="137" spans="1:61" ht="13" x14ac:dyDescent="0.15">
      <c r="A137" s="2">
        <v>49889743833</v>
      </c>
      <c r="B137" s="2" t="s">
        <v>1197</v>
      </c>
      <c r="C137" s="2" t="s">
        <v>1196</v>
      </c>
      <c r="D137" s="10" t="e">
        <f t="array" ref="D137">INDEX(Resultado!$1:$319,MATCH($B137,Resultado!$N:$N,0),MATCH(D$1,Resultado!#REF!,0))</f>
        <v>#REF!</v>
      </c>
      <c r="E137" s="2" t="s">
        <v>1837</v>
      </c>
      <c r="F137" s="10" t="e">
        <f t="array" ref="F137">INDEX(Resultado!$1:$319,MATCH($B137,Resultado!$N:$N,0),MATCH(F$1,Resultado!#REF!,0))</f>
        <v>#REF!</v>
      </c>
      <c r="G137" s="10" t="e">
        <f t="array" ref="G137">INDEX(Resultado!$1:$319,MATCH($B137,Resultado!$N:$N,0),MATCH(G$1,Resultado!#REF!,0))</f>
        <v>#REF!</v>
      </c>
      <c r="H137" s="10" t="e">
        <f t="array" ref="H137">INDEX(Resultado!$1:$319,MATCH($B137,Resultado!$N:$N,0),MATCH(H$1,Resultado!#REF!,0))</f>
        <v>#REF!</v>
      </c>
      <c r="I137" s="10" t="e">
        <f t="array" ref="I137">INDEX(Resultado!$1:$319,MATCH($B137,Resultado!$N:$N,0),MATCH(I$1,Resultado!#REF!,0))</f>
        <v>#REF!</v>
      </c>
      <c r="J137" s="10" t="e">
        <f t="array" ref="J137">INDEX(Resultado!$1:$319,MATCH($B137,Resultado!$N:$N,0),MATCH(J$1,Resultado!#REF!,0))</f>
        <v>#REF!</v>
      </c>
      <c r="K137" s="10" t="e">
        <f t="array" ref="K137">INDEX(Resultado!$1:$319,MATCH($B137,Resultado!$N:$N,0),MATCH(K$1,Resultado!#REF!,0))</f>
        <v>#REF!</v>
      </c>
      <c r="L137" s="10" t="e">
        <f t="array" ref="L137">INDEX(Resultado!$1:$319,MATCH($B137,Resultado!$N:$N,0),MATCH(L$1,Resultado!#REF!,0))</f>
        <v>#REF!</v>
      </c>
      <c r="M137" s="10" t="e">
        <f t="array" ref="M137">INDEX(Resultado!$1:$319,MATCH($B137,Resultado!$N:$N,0),MATCH(M$1,Resultado!#REF!,0))</f>
        <v>#REF!</v>
      </c>
      <c r="N137" s="10" t="e">
        <f t="array" ref="N137">INDEX(Resultado!$1:$319,MATCH($B137,Resultado!$N:$N,0),MATCH(N$1,Resultado!#REF!,0))</f>
        <v>#REF!</v>
      </c>
      <c r="O137" s="10" t="e">
        <f t="array" ref="O137">INDEX(Resultado!$1:$319,MATCH($B137,Resultado!$N:$N,0),MATCH(O$1,Resultado!#REF!,0))</f>
        <v>#REF!</v>
      </c>
      <c r="P137" s="10" t="e">
        <f t="array" ref="P137">INDEX(Resultado!$1:$319,MATCH($B137,Resultado!$N:$N,0),MATCH(P$1,Resultado!#REF!,0))</f>
        <v>#REF!</v>
      </c>
      <c r="Q137" s="10" t="e">
        <f t="array" ref="Q137">INDEX(Resultado!$1:$319,MATCH($B137,Resultado!$N:$N,0),MATCH(Q$1,Resultado!#REF!,0))</f>
        <v>#REF!</v>
      </c>
      <c r="R137" s="10" t="e">
        <f t="array" ref="R137">INDEX(Resultado!$1:$319,MATCH($B137,Resultado!$N:$N,0),MATCH(R$1,Resultado!#REF!,0))</f>
        <v>#REF!</v>
      </c>
      <c r="S137" s="10" t="e">
        <f t="array" ref="S137">INDEX(Resultado!$1:$319,MATCH($B137,Resultado!$N:$N,0),MATCH(S$1,Resultado!#REF!,0))</f>
        <v>#REF!</v>
      </c>
      <c r="T137" s="10" t="e">
        <f t="array" ref="T137">INDEX(Resultado!$1:$319,MATCH($B137,Resultado!$N:$N,0),MATCH(T$1,Resultado!#REF!,0))</f>
        <v>#REF!</v>
      </c>
      <c r="U137" s="10" t="e">
        <f t="array" ref="U137">INDEX(Resultado!$1:$319,MATCH($B137,Resultado!$N:$N,0),MATCH(U$1,Resultado!#REF!,0))</f>
        <v>#REF!</v>
      </c>
      <c r="V137" s="10" t="e">
        <f t="array" ref="V137">INDEX(Resultado!$1:$319,MATCH($B137,Resultado!$N:$N,0),MATCH(V$1,Resultado!#REF!,0))</f>
        <v>#REF!</v>
      </c>
      <c r="W137" s="10" t="e">
        <f t="array" ref="W137">INDEX(Resultado!$1:$319,MATCH($B137,Resultado!$N:$N,0),MATCH(W$1,Resultado!#REF!,0))</f>
        <v>#REF!</v>
      </c>
      <c r="X137" s="10" t="e">
        <f t="array" ref="X137">INDEX(Resultado!$1:$319,MATCH($B137,Resultado!$N:$N,0),MATCH(X$1,Resultado!#REF!,0))</f>
        <v>#REF!</v>
      </c>
      <c r="Y137" s="10" t="e">
        <f t="array" ref="Y137">INDEX(Resultado!$1:$319,MATCH($B137,Resultado!$N:$N,0),MATCH(Y$1,Resultado!#REF!,0))</f>
        <v>#REF!</v>
      </c>
      <c r="Z137" s="10" t="e">
        <f t="array" ref="Z137">INDEX(Resultado!$1:$319,MATCH($B137,Resultado!$N:$N,0),MATCH(Z$1,Resultado!#REF!,0))</f>
        <v>#REF!</v>
      </c>
      <c r="AA137" s="10" t="e">
        <f t="array" ref="AA137">INDEX(Resultado!$1:$319,MATCH($B137,Resultado!$N:$N,0),MATCH(AA$1,Resultado!#REF!,0))</f>
        <v>#REF!</v>
      </c>
      <c r="AB137" s="2">
        <v>0</v>
      </c>
      <c r="AC137" s="2">
        <v>2</v>
      </c>
      <c r="AD137" s="10" t="e">
        <f t="array" ref="AD137">INDEX(Resultado!$1:$319,MATCH($B137,Resultado!$N:$N,0),MATCH(AD$1,Resultado!#REF!,0))</f>
        <v>#REF!</v>
      </c>
      <c r="AE137" s="10" t="e">
        <f t="array" ref="AE137">INDEX(Resultado!$1:$319,MATCH($B137,Resultado!$N:$N,0),MATCH(AE$1,Resultado!#REF!,0))</f>
        <v>#REF!</v>
      </c>
      <c r="AF137" s="10" t="e">
        <f t="array" ref="AF137">INDEX(Resultado!$1:$319,MATCH($B137,Resultado!$N:$N,0),MATCH(AF$1,Resultado!#REF!,0))</f>
        <v>#REF!</v>
      </c>
      <c r="AG137" s="10" t="e">
        <f t="array" ref="AG137">INDEX(Resultado!$1:$319,MATCH($B137,Resultado!$N:$N,0),MATCH(AG$1,Resultado!#REF!,0))</f>
        <v>#REF!</v>
      </c>
      <c r="AH137" s="10" t="e">
        <f t="array" ref="AH137">INDEX(Resultado!$1:$319,MATCH($B137,Resultado!$N:$N,0),MATCH(AH$1,Resultado!#REF!,0))</f>
        <v>#REF!</v>
      </c>
      <c r="AI137" s="10" t="e">
        <f t="array" ref="AI137">INDEX(Resultado!$1:$319,MATCH($B137,Resultado!$N:$N,0),MATCH(AI$1,Resultado!#REF!,0))</f>
        <v>#REF!</v>
      </c>
      <c r="AJ137" s="10" t="e">
        <f t="array" ref="AJ137">INDEX(Resultado!$1:$319,MATCH($B137,Resultado!$N:$N,0),MATCH(AJ$1,Resultado!#REF!,0))</f>
        <v>#REF!</v>
      </c>
      <c r="AK137" s="10" t="e">
        <f t="array" ref="AK137">INDEX(Resultado!$1:$319,MATCH($B137,Resultado!$N:$N,0),MATCH(AK$1,Resultado!#REF!,0))</f>
        <v>#REF!</v>
      </c>
      <c r="AL137" s="2">
        <v>0</v>
      </c>
      <c r="AM137" s="2">
        <v>2</v>
      </c>
      <c r="AN137" s="10" t="e">
        <f t="array" ref="AN137">INDEX(Resultado!$1:$319,MATCH($B137,Resultado!$N:$N,0),MATCH(AN$1,Resultado!#REF!,0))</f>
        <v>#REF!</v>
      </c>
      <c r="AO137" s="10" t="e">
        <f t="array" ref="AO137">INDEX(Resultado!$1:$319,MATCH($B137,Resultado!$N:$N,0),MATCH(AO$1,Resultado!#REF!,0))</f>
        <v>#REF!</v>
      </c>
      <c r="AP137" s="10" t="e">
        <f t="array" ref="AP137">INDEX(Resultado!$1:$319,MATCH($B137,Resultado!$N:$N,0),MATCH(AP$1,Resultado!#REF!,0))</f>
        <v>#REF!</v>
      </c>
      <c r="AQ137" s="10" t="e">
        <f t="array" ref="AQ137">INDEX(Resultado!$1:$319,MATCH($B137,Resultado!$N:$N,0),MATCH(AQ$1,Resultado!#REF!,0))</f>
        <v>#REF!</v>
      </c>
      <c r="AR137" s="10" t="e">
        <f t="array" ref="AR137">INDEX(Resultado!$1:$319,MATCH($B137,Resultado!$N:$N,0),MATCH(AR$1,Resultado!#REF!,0))</f>
        <v>#REF!</v>
      </c>
      <c r="AS137" s="2">
        <v>2</v>
      </c>
      <c r="AT137" s="10" t="e">
        <f t="array" ref="AT137">INDEX(Resultado!$1:$319,MATCH($B137,Resultado!$N:$N,0),MATCH(AT$1,Resultado!#REF!,0))</f>
        <v>#REF!</v>
      </c>
      <c r="AU137" s="10" t="e">
        <f t="array" ref="AU137">INDEX(Resultado!$1:$319,MATCH($B137,Resultado!$N:$N,0),MATCH(AU$1,Resultado!#REF!,0))</f>
        <v>#REF!</v>
      </c>
      <c r="AV137" s="10" t="e">
        <f t="array" ref="AV137">INDEX(Resultado!$1:$319,MATCH($B137,Resultado!$N:$N,0),MATCH(AV$1,Resultado!#REF!,0))</f>
        <v>#REF!</v>
      </c>
      <c r="AW137" s="10" t="e">
        <f t="array" ref="AW137">INDEX(Resultado!$1:$319,MATCH($B137,Resultado!$N:$N,0),MATCH(AW$1,Resultado!#REF!,0))</f>
        <v>#REF!</v>
      </c>
      <c r="AX137" s="10" t="e">
        <f t="array" ref="AX137">INDEX(Resultado!$1:$319,MATCH($B137,Resultado!$N:$N,0),MATCH(AX$1,Resultado!#REF!,0))</f>
        <v>#REF!</v>
      </c>
      <c r="AY137" s="10" t="e">
        <f t="array" ref="AY137">INDEX(Resultado!$1:$319,MATCH($B137,Resultado!$N:$N,0),MATCH(AY$1,Resultado!#REF!,0))</f>
        <v>#REF!</v>
      </c>
      <c r="AZ137" s="10" t="e">
        <f t="array" ref="AZ137">INDEX(Resultado!$1:$319,MATCH($B137,Resultado!$N:$N,0),MATCH(AZ$1,Resultado!#REF!,0))</f>
        <v>#REF!</v>
      </c>
      <c r="BA137" s="10" t="e">
        <f t="array" ref="BA137">INDEX(Resultado!$1:$319,MATCH($B137,Resultado!$N:$N,0),MATCH(BA$1,Resultado!#REF!,0))</f>
        <v>#REF!</v>
      </c>
      <c r="BB137" s="10" t="e">
        <f t="array" ref="BB137">INDEX(Resultado!$1:$319,MATCH($B137,Resultado!$N:$N,0),MATCH(BB$1,Resultado!#REF!,0))</f>
        <v>#REF!</v>
      </c>
      <c r="BC137" s="10" t="e">
        <f t="array" ref="BC137">INDEX(Resultado!$1:$319,MATCH($B137,Resultado!$N:$N,0),MATCH(BC$1,Resultado!#REF!,0))</f>
        <v>#REF!</v>
      </c>
      <c r="BD137" s="10" t="e">
        <f t="array" ref="BD137">INDEX(Resultado!$1:$319,MATCH($B137,Resultado!$N:$N,0),MATCH(BD$1,Resultado!#REF!,0))</f>
        <v>#REF!</v>
      </c>
      <c r="BE137" s="10" t="e">
        <f t="array" ref="BE137">INDEX(Resultado!$1:$319,MATCH($B137,Resultado!$N:$N,0),MATCH(BE$1,Resultado!#REF!,0))</f>
        <v>#REF!</v>
      </c>
      <c r="BF137" s="10" t="e">
        <f t="array" ref="BF137">INDEX(Resultado!$1:$319,MATCH($B137,Resultado!$N:$N,0),MATCH(BF$1,Resultado!#REF!,0))</f>
        <v>#REF!</v>
      </c>
      <c r="BG137" s="10" t="e">
        <f t="array" ref="BG137">INDEX(Resultado!$1:$319,MATCH($B137,Resultado!$N:$N,0),MATCH(BG$1,Resultado!#REF!,0))</f>
        <v>#REF!</v>
      </c>
      <c r="BH137" s="10" t="e">
        <f t="array" ref="BH137">INDEX(Resultado!$1:$319,MATCH($B137,Resultado!$N:$N,0),MATCH(BH$1,Resultado!#REF!,0))</f>
        <v>#REF!</v>
      </c>
      <c r="BI137" s="10" t="e">
        <f t="array" ref="BI137">INDEX(Resultado!$1:$319,MATCH($B137,Resultado!$N:$N,0),MATCH(BI$1,Resultado!#REF!,0))</f>
        <v>#REF!</v>
      </c>
    </row>
    <row r="138" spans="1:61" ht="13" x14ac:dyDescent="0.15">
      <c r="A138" s="2">
        <v>48439808895</v>
      </c>
      <c r="B138" s="2" t="s">
        <v>1203</v>
      </c>
      <c r="C138" s="2" t="s">
        <v>1202</v>
      </c>
      <c r="D138" s="10" t="e">
        <f t="array" ref="D138">INDEX(Resultado!$1:$319,MATCH($B138,Resultado!$N:$N,0),MATCH(D$1,Resultado!#REF!,0))</f>
        <v>#REF!</v>
      </c>
      <c r="E138" s="2" t="s">
        <v>1837</v>
      </c>
      <c r="F138" s="10" t="e">
        <f t="array" ref="F138">INDEX(Resultado!$1:$319,MATCH($B138,Resultado!$N:$N,0),MATCH(F$1,Resultado!#REF!,0))</f>
        <v>#REF!</v>
      </c>
      <c r="G138" s="10" t="e">
        <f t="array" ref="G138">INDEX(Resultado!$1:$319,MATCH($B138,Resultado!$N:$N,0),MATCH(G$1,Resultado!#REF!,0))</f>
        <v>#REF!</v>
      </c>
      <c r="H138" s="10" t="e">
        <f t="array" ref="H138">INDEX(Resultado!$1:$319,MATCH($B138,Resultado!$N:$N,0),MATCH(H$1,Resultado!#REF!,0))</f>
        <v>#REF!</v>
      </c>
      <c r="I138" s="10" t="e">
        <f t="array" ref="I138">INDEX(Resultado!$1:$319,MATCH($B138,Resultado!$N:$N,0),MATCH(I$1,Resultado!#REF!,0))</f>
        <v>#REF!</v>
      </c>
      <c r="J138" s="10" t="e">
        <f t="array" ref="J138">INDEX(Resultado!$1:$319,MATCH($B138,Resultado!$N:$N,0),MATCH(J$1,Resultado!#REF!,0))</f>
        <v>#REF!</v>
      </c>
      <c r="K138" s="10" t="e">
        <f t="array" ref="K138">INDEX(Resultado!$1:$319,MATCH($B138,Resultado!$N:$N,0),MATCH(K$1,Resultado!#REF!,0))</f>
        <v>#REF!</v>
      </c>
      <c r="L138" s="10" t="e">
        <f t="array" ref="L138">INDEX(Resultado!$1:$319,MATCH($B138,Resultado!$N:$N,0),MATCH(L$1,Resultado!#REF!,0))</f>
        <v>#REF!</v>
      </c>
      <c r="M138" s="10" t="e">
        <f t="array" ref="M138">INDEX(Resultado!$1:$319,MATCH($B138,Resultado!$N:$N,0),MATCH(M$1,Resultado!#REF!,0))</f>
        <v>#REF!</v>
      </c>
      <c r="N138" s="10" t="e">
        <f t="array" ref="N138">INDEX(Resultado!$1:$319,MATCH($B138,Resultado!$N:$N,0),MATCH(N$1,Resultado!#REF!,0))</f>
        <v>#REF!</v>
      </c>
      <c r="O138" s="10" t="e">
        <f t="array" ref="O138">INDEX(Resultado!$1:$319,MATCH($B138,Resultado!$N:$N,0),MATCH(O$1,Resultado!#REF!,0))</f>
        <v>#REF!</v>
      </c>
      <c r="P138" s="10" t="e">
        <f t="array" ref="P138">INDEX(Resultado!$1:$319,MATCH($B138,Resultado!$N:$N,0),MATCH(P$1,Resultado!#REF!,0))</f>
        <v>#REF!</v>
      </c>
      <c r="Q138" s="10" t="e">
        <f t="array" ref="Q138">INDEX(Resultado!$1:$319,MATCH($B138,Resultado!$N:$N,0),MATCH(Q$1,Resultado!#REF!,0))</f>
        <v>#REF!</v>
      </c>
      <c r="R138" s="10" t="e">
        <f t="array" ref="R138">INDEX(Resultado!$1:$319,MATCH($B138,Resultado!$N:$N,0),MATCH(R$1,Resultado!#REF!,0))</f>
        <v>#REF!</v>
      </c>
      <c r="S138" s="10" t="e">
        <f t="array" ref="S138">INDEX(Resultado!$1:$319,MATCH($B138,Resultado!$N:$N,0),MATCH(S$1,Resultado!#REF!,0))</f>
        <v>#REF!</v>
      </c>
      <c r="T138" s="10" t="e">
        <f t="array" ref="T138">INDEX(Resultado!$1:$319,MATCH($B138,Resultado!$N:$N,0),MATCH(T$1,Resultado!#REF!,0))</f>
        <v>#REF!</v>
      </c>
      <c r="U138" s="10" t="e">
        <f t="array" ref="U138">INDEX(Resultado!$1:$319,MATCH($B138,Resultado!$N:$N,0),MATCH(U$1,Resultado!#REF!,0))</f>
        <v>#REF!</v>
      </c>
      <c r="V138" s="10" t="e">
        <f t="array" ref="V138">INDEX(Resultado!$1:$319,MATCH($B138,Resultado!$N:$N,0),MATCH(V$1,Resultado!#REF!,0))</f>
        <v>#REF!</v>
      </c>
      <c r="W138" s="10" t="e">
        <f t="array" ref="W138">INDEX(Resultado!$1:$319,MATCH($B138,Resultado!$N:$N,0),MATCH(W$1,Resultado!#REF!,0))</f>
        <v>#REF!</v>
      </c>
      <c r="X138" s="10" t="e">
        <f t="array" ref="X138">INDEX(Resultado!$1:$319,MATCH($B138,Resultado!$N:$N,0),MATCH(X$1,Resultado!#REF!,0))</f>
        <v>#REF!</v>
      </c>
      <c r="Y138" s="10" t="e">
        <f t="array" ref="Y138">INDEX(Resultado!$1:$319,MATCH($B138,Resultado!$N:$N,0),MATCH(Y$1,Resultado!#REF!,0))</f>
        <v>#REF!</v>
      </c>
      <c r="Z138" s="10" t="e">
        <f t="array" ref="Z138">INDEX(Resultado!$1:$319,MATCH($B138,Resultado!$N:$N,0),MATCH(Z$1,Resultado!#REF!,0))</f>
        <v>#REF!</v>
      </c>
      <c r="AA138" s="10" t="e">
        <f t="array" ref="AA138">INDEX(Resultado!$1:$319,MATCH($B138,Resultado!$N:$N,0),MATCH(AA$1,Resultado!#REF!,0))</f>
        <v>#REF!</v>
      </c>
      <c r="AB138" s="2">
        <v>0</v>
      </c>
      <c r="AC138" s="2">
        <v>2</v>
      </c>
      <c r="AD138" s="10" t="e">
        <f t="array" ref="AD138">INDEX(Resultado!$1:$319,MATCH($B138,Resultado!$N:$N,0),MATCH(AD$1,Resultado!#REF!,0))</f>
        <v>#REF!</v>
      </c>
      <c r="AE138" s="10" t="e">
        <f t="array" ref="AE138">INDEX(Resultado!$1:$319,MATCH($B138,Resultado!$N:$N,0),MATCH(AE$1,Resultado!#REF!,0))</f>
        <v>#REF!</v>
      </c>
      <c r="AF138" s="10" t="e">
        <f t="array" ref="AF138">INDEX(Resultado!$1:$319,MATCH($B138,Resultado!$N:$N,0),MATCH(AF$1,Resultado!#REF!,0))</f>
        <v>#REF!</v>
      </c>
      <c r="AG138" s="10" t="e">
        <f t="array" ref="AG138">INDEX(Resultado!$1:$319,MATCH($B138,Resultado!$N:$N,0),MATCH(AG$1,Resultado!#REF!,0))</f>
        <v>#REF!</v>
      </c>
      <c r="AH138" s="10" t="e">
        <f t="array" ref="AH138">INDEX(Resultado!$1:$319,MATCH($B138,Resultado!$N:$N,0),MATCH(AH$1,Resultado!#REF!,0))</f>
        <v>#REF!</v>
      </c>
      <c r="AI138" s="10" t="e">
        <f t="array" ref="AI138">INDEX(Resultado!$1:$319,MATCH($B138,Resultado!$N:$N,0),MATCH(AI$1,Resultado!#REF!,0))</f>
        <v>#REF!</v>
      </c>
      <c r="AJ138" s="10" t="e">
        <f t="array" ref="AJ138">INDEX(Resultado!$1:$319,MATCH($B138,Resultado!$N:$N,0),MATCH(AJ$1,Resultado!#REF!,0))</f>
        <v>#REF!</v>
      </c>
      <c r="AK138" s="10" t="e">
        <f t="array" ref="AK138">INDEX(Resultado!$1:$319,MATCH($B138,Resultado!$N:$N,0),MATCH(AK$1,Resultado!#REF!,0))</f>
        <v>#REF!</v>
      </c>
      <c r="AL138" s="2">
        <v>0</v>
      </c>
      <c r="AM138" s="2">
        <v>2</v>
      </c>
      <c r="AN138" s="10" t="e">
        <f t="array" ref="AN138">INDEX(Resultado!$1:$319,MATCH($B138,Resultado!$N:$N,0),MATCH(AN$1,Resultado!#REF!,0))</f>
        <v>#REF!</v>
      </c>
      <c r="AO138" s="10" t="e">
        <f t="array" ref="AO138">INDEX(Resultado!$1:$319,MATCH($B138,Resultado!$N:$N,0),MATCH(AO$1,Resultado!#REF!,0))</f>
        <v>#REF!</v>
      </c>
      <c r="AP138" s="10" t="e">
        <f t="array" ref="AP138">INDEX(Resultado!$1:$319,MATCH($B138,Resultado!$N:$N,0),MATCH(AP$1,Resultado!#REF!,0))</f>
        <v>#REF!</v>
      </c>
      <c r="AQ138" s="10" t="e">
        <f t="array" ref="AQ138">INDEX(Resultado!$1:$319,MATCH($B138,Resultado!$N:$N,0),MATCH(AQ$1,Resultado!#REF!,0))</f>
        <v>#REF!</v>
      </c>
      <c r="AR138" s="10" t="e">
        <f t="array" ref="AR138">INDEX(Resultado!$1:$319,MATCH($B138,Resultado!$N:$N,0),MATCH(AR$1,Resultado!#REF!,0))</f>
        <v>#REF!</v>
      </c>
      <c r="AS138" s="2">
        <v>2</v>
      </c>
      <c r="AT138" s="10" t="e">
        <f t="array" ref="AT138">INDEX(Resultado!$1:$319,MATCH($B138,Resultado!$N:$N,0),MATCH(AT$1,Resultado!#REF!,0))</f>
        <v>#REF!</v>
      </c>
      <c r="AU138" s="10" t="e">
        <f t="array" ref="AU138">INDEX(Resultado!$1:$319,MATCH($B138,Resultado!$N:$N,0),MATCH(AU$1,Resultado!#REF!,0))</f>
        <v>#REF!</v>
      </c>
      <c r="AV138" s="10" t="e">
        <f t="array" ref="AV138">INDEX(Resultado!$1:$319,MATCH($B138,Resultado!$N:$N,0),MATCH(AV$1,Resultado!#REF!,0))</f>
        <v>#REF!</v>
      </c>
      <c r="AW138" s="10" t="e">
        <f t="array" ref="AW138">INDEX(Resultado!$1:$319,MATCH($B138,Resultado!$N:$N,0),MATCH(AW$1,Resultado!#REF!,0))</f>
        <v>#REF!</v>
      </c>
      <c r="AX138" s="10" t="e">
        <f t="array" ref="AX138">INDEX(Resultado!$1:$319,MATCH($B138,Resultado!$N:$N,0),MATCH(AX$1,Resultado!#REF!,0))</f>
        <v>#REF!</v>
      </c>
      <c r="AY138" s="10" t="e">
        <f t="array" ref="AY138">INDEX(Resultado!$1:$319,MATCH($B138,Resultado!$N:$N,0),MATCH(AY$1,Resultado!#REF!,0))</f>
        <v>#REF!</v>
      </c>
      <c r="AZ138" s="10" t="e">
        <f t="array" ref="AZ138">INDEX(Resultado!$1:$319,MATCH($B138,Resultado!$N:$N,0),MATCH(AZ$1,Resultado!#REF!,0))</f>
        <v>#REF!</v>
      </c>
      <c r="BA138" s="10" t="e">
        <f t="array" ref="BA138">INDEX(Resultado!$1:$319,MATCH($B138,Resultado!$N:$N,0),MATCH(BA$1,Resultado!#REF!,0))</f>
        <v>#REF!</v>
      </c>
      <c r="BB138" s="10" t="e">
        <f t="array" ref="BB138">INDEX(Resultado!$1:$319,MATCH($B138,Resultado!$N:$N,0),MATCH(BB$1,Resultado!#REF!,0))</f>
        <v>#REF!</v>
      </c>
      <c r="BC138" s="10" t="e">
        <f t="array" ref="BC138">INDEX(Resultado!$1:$319,MATCH($B138,Resultado!$N:$N,0),MATCH(BC$1,Resultado!#REF!,0))</f>
        <v>#REF!</v>
      </c>
      <c r="BD138" s="10" t="e">
        <f t="array" ref="BD138">INDEX(Resultado!$1:$319,MATCH($B138,Resultado!$N:$N,0),MATCH(BD$1,Resultado!#REF!,0))</f>
        <v>#REF!</v>
      </c>
      <c r="BE138" s="10" t="e">
        <f t="array" ref="BE138">INDEX(Resultado!$1:$319,MATCH($B138,Resultado!$N:$N,0),MATCH(BE$1,Resultado!#REF!,0))</f>
        <v>#REF!</v>
      </c>
      <c r="BF138" s="10" t="e">
        <f t="array" ref="BF138">INDEX(Resultado!$1:$319,MATCH($B138,Resultado!$N:$N,0),MATCH(BF$1,Resultado!#REF!,0))</f>
        <v>#REF!</v>
      </c>
      <c r="BG138" s="10" t="e">
        <f t="array" ref="BG138">INDEX(Resultado!$1:$319,MATCH($B138,Resultado!$N:$N,0),MATCH(BG$1,Resultado!#REF!,0))</f>
        <v>#REF!</v>
      </c>
      <c r="BH138" s="10" t="e">
        <f t="array" ref="BH138">INDEX(Resultado!$1:$319,MATCH($B138,Resultado!$N:$N,0),MATCH(BH$1,Resultado!#REF!,0))</f>
        <v>#REF!</v>
      </c>
      <c r="BI138" s="10" t="e">
        <f t="array" ref="BI138">INDEX(Resultado!$1:$319,MATCH($B138,Resultado!$N:$N,0),MATCH(BI$1,Resultado!#REF!,0))</f>
        <v>#REF!</v>
      </c>
    </row>
    <row r="139" spans="1:61" ht="13" x14ac:dyDescent="0.15">
      <c r="A139" s="2">
        <v>49081175866</v>
      </c>
      <c r="B139" s="2" t="s">
        <v>1210</v>
      </c>
      <c r="C139" s="2" t="s">
        <v>1209</v>
      </c>
      <c r="D139" s="10" t="e">
        <f t="array" ref="D139">INDEX(Resultado!$1:$319,MATCH($B139,Resultado!$N:$N,0),MATCH(D$1,Resultado!#REF!,0))</f>
        <v>#REF!</v>
      </c>
      <c r="E139" s="2" t="s">
        <v>1837</v>
      </c>
      <c r="F139" s="10" t="e">
        <f t="array" ref="F139">INDEX(Resultado!$1:$319,MATCH($B139,Resultado!$N:$N,0),MATCH(F$1,Resultado!#REF!,0))</f>
        <v>#REF!</v>
      </c>
      <c r="G139" s="10" t="e">
        <f t="array" ref="G139">INDEX(Resultado!$1:$319,MATCH($B139,Resultado!$N:$N,0),MATCH(G$1,Resultado!#REF!,0))</f>
        <v>#REF!</v>
      </c>
      <c r="H139" s="10" t="e">
        <f t="array" ref="H139">INDEX(Resultado!$1:$319,MATCH($B139,Resultado!$N:$N,0),MATCH(H$1,Resultado!#REF!,0))</f>
        <v>#REF!</v>
      </c>
      <c r="I139" s="10" t="e">
        <f t="array" ref="I139">INDEX(Resultado!$1:$319,MATCH($B139,Resultado!$N:$N,0),MATCH(I$1,Resultado!#REF!,0))</f>
        <v>#REF!</v>
      </c>
      <c r="J139" s="10" t="e">
        <f t="array" ref="J139">INDEX(Resultado!$1:$319,MATCH($B139,Resultado!$N:$N,0),MATCH(J$1,Resultado!#REF!,0))</f>
        <v>#REF!</v>
      </c>
      <c r="K139" s="10" t="e">
        <f t="array" ref="K139">INDEX(Resultado!$1:$319,MATCH($B139,Resultado!$N:$N,0),MATCH(K$1,Resultado!#REF!,0))</f>
        <v>#REF!</v>
      </c>
      <c r="L139" s="10" t="e">
        <f t="array" ref="L139">INDEX(Resultado!$1:$319,MATCH($B139,Resultado!$N:$N,0),MATCH(L$1,Resultado!#REF!,0))</f>
        <v>#REF!</v>
      </c>
      <c r="M139" s="10" t="e">
        <f t="array" ref="M139">INDEX(Resultado!$1:$319,MATCH($B139,Resultado!$N:$N,0),MATCH(M$1,Resultado!#REF!,0))</f>
        <v>#REF!</v>
      </c>
      <c r="N139" s="10" t="e">
        <f t="array" ref="N139">INDEX(Resultado!$1:$319,MATCH($B139,Resultado!$N:$N,0),MATCH(N$1,Resultado!#REF!,0))</f>
        <v>#REF!</v>
      </c>
      <c r="O139" s="10" t="e">
        <f t="array" ref="O139">INDEX(Resultado!$1:$319,MATCH($B139,Resultado!$N:$N,0),MATCH(O$1,Resultado!#REF!,0))</f>
        <v>#REF!</v>
      </c>
      <c r="P139" s="10" t="e">
        <f t="array" ref="P139">INDEX(Resultado!$1:$319,MATCH($B139,Resultado!$N:$N,0),MATCH(P$1,Resultado!#REF!,0))</f>
        <v>#REF!</v>
      </c>
      <c r="Q139" s="10" t="e">
        <f t="array" ref="Q139">INDEX(Resultado!$1:$319,MATCH($B139,Resultado!$N:$N,0),MATCH(Q$1,Resultado!#REF!,0))</f>
        <v>#REF!</v>
      </c>
      <c r="R139" s="10" t="e">
        <f t="array" ref="R139">INDEX(Resultado!$1:$319,MATCH($B139,Resultado!$N:$N,0),MATCH(R$1,Resultado!#REF!,0))</f>
        <v>#REF!</v>
      </c>
      <c r="S139" s="10" t="e">
        <f t="array" ref="S139">INDEX(Resultado!$1:$319,MATCH($B139,Resultado!$N:$N,0),MATCH(S$1,Resultado!#REF!,0))</f>
        <v>#REF!</v>
      </c>
      <c r="T139" s="10" t="e">
        <f t="array" ref="T139">INDEX(Resultado!$1:$319,MATCH($B139,Resultado!$N:$N,0),MATCH(T$1,Resultado!#REF!,0))</f>
        <v>#REF!</v>
      </c>
      <c r="U139" s="10" t="e">
        <f t="array" ref="U139">INDEX(Resultado!$1:$319,MATCH($B139,Resultado!$N:$N,0),MATCH(U$1,Resultado!#REF!,0))</f>
        <v>#REF!</v>
      </c>
      <c r="V139" s="10" t="e">
        <f t="array" ref="V139">INDEX(Resultado!$1:$319,MATCH($B139,Resultado!$N:$N,0),MATCH(V$1,Resultado!#REF!,0))</f>
        <v>#REF!</v>
      </c>
      <c r="W139" s="10" t="e">
        <f t="array" ref="W139">INDEX(Resultado!$1:$319,MATCH($B139,Resultado!$N:$N,0),MATCH(W$1,Resultado!#REF!,0))</f>
        <v>#REF!</v>
      </c>
      <c r="X139" s="10" t="e">
        <f t="array" ref="X139">INDEX(Resultado!$1:$319,MATCH($B139,Resultado!$N:$N,0),MATCH(X$1,Resultado!#REF!,0))</f>
        <v>#REF!</v>
      </c>
      <c r="Y139" s="10" t="e">
        <f t="array" ref="Y139">INDEX(Resultado!$1:$319,MATCH($B139,Resultado!$N:$N,0),MATCH(Y$1,Resultado!#REF!,0))</f>
        <v>#REF!</v>
      </c>
      <c r="Z139" s="10" t="e">
        <f t="array" ref="Z139">INDEX(Resultado!$1:$319,MATCH($B139,Resultado!$N:$N,0),MATCH(Z$1,Resultado!#REF!,0))</f>
        <v>#REF!</v>
      </c>
      <c r="AA139" s="10" t="e">
        <f t="array" ref="AA139">INDEX(Resultado!$1:$319,MATCH($B139,Resultado!$N:$N,0),MATCH(AA$1,Resultado!#REF!,0))</f>
        <v>#REF!</v>
      </c>
      <c r="AB139" s="2">
        <v>0</v>
      </c>
      <c r="AC139" s="2">
        <v>2</v>
      </c>
      <c r="AD139" s="10" t="e">
        <f t="array" ref="AD139">INDEX(Resultado!$1:$319,MATCH($B139,Resultado!$N:$N,0),MATCH(AD$1,Resultado!#REF!,0))</f>
        <v>#REF!</v>
      </c>
      <c r="AE139" s="10" t="e">
        <f t="array" ref="AE139">INDEX(Resultado!$1:$319,MATCH($B139,Resultado!$N:$N,0),MATCH(AE$1,Resultado!#REF!,0))</f>
        <v>#REF!</v>
      </c>
      <c r="AF139" s="10" t="e">
        <f t="array" ref="AF139">INDEX(Resultado!$1:$319,MATCH($B139,Resultado!$N:$N,0),MATCH(AF$1,Resultado!#REF!,0))</f>
        <v>#REF!</v>
      </c>
      <c r="AG139" s="10" t="e">
        <f t="array" ref="AG139">INDEX(Resultado!$1:$319,MATCH($B139,Resultado!$N:$N,0),MATCH(AG$1,Resultado!#REF!,0))</f>
        <v>#REF!</v>
      </c>
      <c r="AH139" s="10" t="e">
        <f t="array" ref="AH139">INDEX(Resultado!$1:$319,MATCH($B139,Resultado!$N:$N,0),MATCH(AH$1,Resultado!#REF!,0))</f>
        <v>#REF!</v>
      </c>
      <c r="AI139" s="10" t="e">
        <f t="array" ref="AI139">INDEX(Resultado!$1:$319,MATCH($B139,Resultado!$N:$N,0),MATCH(AI$1,Resultado!#REF!,0))</f>
        <v>#REF!</v>
      </c>
      <c r="AJ139" s="10" t="e">
        <f t="array" ref="AJ139">INDEX(Resultado!$1:$319,MATCH($B139,Resultado!$N:$N,0),MATCH(AJ$1,Resultado!#REF!,0))</f>
        <v>#REF!</v>
      </c>
      <c r="AK139" s="10" t="e">
        <f t="array" ref="AK139">INDEX(Resultado!$1:$319,MATCH($B139,Resultado!$N:$N,0),MATCH(AK$1,Resultado!#REF!,0))</f>
        <v>#REF!</v>
      </c>
      <c r="AL139" s="2">
        <v>0</v>
      </c>
      <c r="AM139" s="2">
        <v>2</v>
      </c>
      <c r="AN139" s="10" t="e">
        <f t="array" ref="AN139">INDEX(Resultado!$1:$319,MATCH($B139,Resultado!$N:$N,0),MATCH(AN$1,Resultado!#REF!,0))</f>
        <v>#REF!</v>
      </c>
      <c r="AO139" s="10" t="e">
        <f t="array" ref="AO139">INDEX(Resultado!$1:$319,MATCH($B139,Resultado!$N:$N,0),MATCH(AO$1,Resultado!#REF!,0))</f>
        <v>#REF!</v>
      </c>
      <c r="AP139" s="10" t="e">
        <f t="array" ref="AP139">INDEX(Resultado!$1:$319,MATCH($B139,Resultado!$N:$N,0),MATCH(AP$1,Resultado!#REF!,0))</f>
        <v>#REF!</v>
      </c>
      <c r="AQ139" s="10" t="e">
        <f t="array" ref="AQ139">INDEX(Resultado!$1:$319,MATCH($B139,Resultado!$N:$N,0),MATCH(AQ$1,Resultado!#REF!,0))</f>
        <v>#REF!</v>
      </c>
      <c r="AR139" s="10" t="e">
        <f t="array" ref="AR139">INDEX(Resultado!$1:$319,MATCH($B139,Resultado!$N:$N,0),MATCH(AR$1,Resultado!#REF!,0))</f>
        <v>#REF!</v>
      </c>
      <c r="AS139" s="2">
        <v>2</v>
      </c>
      <c r="AT139" s="10" t="e">
        <f t="array" ref="AT139">INDEX(Resultado!$1:$319,MATCH($B139,Resultado!$N:$N,0),MATCH(AT$1,Resultado!#REF!,0))</f>
        <v>#REF!</v>
      </c>
      <c r="AU139" s="10" t="e">
        <f t="array" ref="AU139">INDEX(Resultado!$1:$319,MATCH($B139,Resultado!$N:$N,0),MATCH(AU$1,Resultado!#REF!,0))</f>
        <v>#REF!</v>
      </c>
      <c r="AV139" s="10" t="e">
        <f t="array" ref="AV139">INDEX(Resultado!$1:$319,MATCH($B139,Resultado!$N:$N,0),MATCH(AV$1,Resultado!#REF!,0))</f>
        <v>#REF!</v>
      </c>
      <c r="AW139" s="10" t="e">
        <f t="array" ref="AW139">INDEX(Resultado!$1:$319,MATCH($B139,Resultado!$N:$N,0),MATCH(AW$1,Resultado!#REF!,0))</f>
        <v>#REF!</v>
      </c>
      <c r="AX139" s="10" t="e">
        <f t="array" ref="AX139">INDEX(Resultado!$1:$319,MATCH($B139,Resultado!$N:$N,0),MATCH(AX$1,Resultado!#REF!,0))</f>
        <v>#REF!</v>
      </c>
      <c r="AY139" s="10" t="e">
        <f t="array" ref="AY139">INDEX(Resultado!$1:$319,MATCH($B139,Resultado!$N:$N,0),MATCH(AY$1,Resultado!#REF!,0))</f>
        <v>#REF!</v>
      </c>
      <c r="AZ139" s="10" t="e">
        <f t="array" ref="AZ139">INDEX(Resultado!$1:$319,MATCH($B139,Resultado!$N:$N,0),MATCH(AZ$1,Resultado!#REF!,0))</f>
        <v>#REF!</v>
      </c>
      <c r="BA139" s="10" t="e">
        <f t="array" ref="BA139">INDEX(Resultado!$1:$319,MATCH($B139,Resultado!$N:$N,0),MATCH(BA$1,Resultado!#REF!,0))</f>
        <v>#REF!</v>
      </c>
      <c r="BB139" s="10" t="e">
        <f t="array" ref="BB139">INDEX(Resultado!$1:$319,MATCH($B139,Resultado!$N:$N,0),MATCH(BB$1,Resultado!#REF!,0))</f>
        <v>#REF!</v>
      </c>
      <c r="BC139" s="10" t="e">
        <f t="array" ref="BC139">INDEX(Resultado!$1:$319,MATCH($B139,Resultado!$N:$N,0),MATCH(BC$1,Resultado!#REF!,0))</f>
        <v>#REF!</v>
      </c>
      <c r="BD139" s="10" t="e">
        <f t="array" ref="BD139">INDEX(Resultado!$1:$319,MATCH($B139,Resultado!$N:$N,0),MATCH(BD$1,Resultado!#REF!,0))</f>
        <v>#REF!</v>
      </c>
      <c r="BE139" s="10" t="e">
        <f t="array" ref="BE139">INDEX(Resultado!$1:$319,MATCH($B139,Resultado!$N:$N,0),MATCH(BE$1,Resultado!#REF!,0))</f>
        <v>#REF!</v>
      </c>
      <c r="BF139" s="10" t="e">
        <f t="array" ref="BF139">INDEX(Resultado!$1:$319,MATCH($B139,Resultado!$N:$N,0),MATCH(BF$1,Resultado!#REF!,0))</f>
        <v>#REF!</v>
      </c>
      <c r="BG139" s="10" t="e">
        <f t="array" ref="BG139">INDEX(Resultado!$1:$319,MATCH($B139,Resultado!$N:$N,0),MATCH(BG$1,Resultado!#REF!,0))</f>
        <v>#REF!</v>
      </c>
      <c r="BH139" s="10" t="e">
        <f t="array" ref="BH139">INDEX(Resultado!$1:$319,MATCH($B139,Resultado!$N:$N,0),MATCH(BH$1,Resultado!#REF!,0))</f>
        <v>#REF!</v>
      </c>
      <c r="BI139" s="10" t="e">
        <f t="array" ref="BI139">INDEX(Resultado!$1:$319,MATCH($B139,Resultado!$N:$N,0),MATCH(BI$1,Resultado!#REF!,0))</f>
        <v>#REF!</v>
      </c>
    </row>
    <row r="140" spans="1:61" ht="13" x14ac:dyDescent="0.15">
      <c r="A140" s="2">
        <v>54195273838</v>
      </c>
      <c r="B140" s="2" t="s">
        <v>1216</v>
      </c>
      <c r="C140" s="2" t="s">
        <v>1215</v>
      </c>
      <c r="D140" s="10" t="e">
        <f t="array" ref="D140">INDEX(Resultado!$1:$319,MATCH($B140,Resultado!$N:$N,0),MATCH(D$1,Resultado!#REF!,0))</f>
        <v>#REF!</v>
      </c>
      <c r="E140" s="2" t="s">
        <v>1837</v>
      </c>
      <c r="F140" s="10" t="e">
        <f t="array" ref="F140">INDEX(Resultado!$1:$319,MATCH($B140,Resultado!$N:$N,0),MATCH(F$1,Resultado!#REF!,0))</f>
        <v>#REF!</v>
      </c>
      <c r="G140" s="10" t="e">
        <f t="array" ref="G140">INDEX(Resultado!$1:$319,MATCH($B140,Resultado!$N:$N,0),MATCH(G$1,Resultado!#REF!,0))</f>
        <v>#REF!</v>
      </c>
      <c r="H140" s="10" t="e">
        <f t="array" ref="H140">INDEX(Resultado!$1:$319,MATCH($B140,Resultado!$N:$N,0),MATCH(H$1,Resultado!#REF!,0))</f>
        <v>#REF!</v>
      </c>
      <c r="I140" s="10" t="e">
        <f t="array" ref="I140">INDEX(Resultado!$1:$319,MATCH($B140,Resultado!$N:$N,0),MATCH(I$1,Resultado!#REF!,0))</f>
        <v>#REF!</v>
      </c>
      <c r="J140" s="10" t="e">
        <f t="array" ref="J140">INDEX(Resultado!$1:$319,MATCH($B140,Resultado!$N:$N,0),MATCH(J$1,Resultado!#REF!,0))</f>
        <v>#REF!</v>
      </c>
      <c r="K140" s="10" t="e">
        <f t="array" ref="K140">INDEX(Resultado!$1:$319,MATCH($B140,Resultado!$N:$N,0),MATCH(K$1,Resultado!#REF!,0))</f>
        <v>#REF!</v>
      </c>
      <c r="L140" s="10" t="e">
        <f t="array" ref="L140">INDEX(Resultado!$1:$319,MATCH($B140,Resultado!$N:$N,0),MATCH(L$1,Resultado!#REF!,0))</f>
        <v>#REF!</v>
      </c>
      <c r="M140" s="10" t="e">
        <f t="array" ref="M140">INDEX(Resultado!$1:$319,MATCH($B140,Resultado!$N:$N,0),MATCH(M$1,Resultado!#REF!,0))</f>
        <v>#REF!</v>
      </c>
      <c r="N140" s="10" t="e">
        <f t="array" ref="N140">INDEX(Resultado!$1:$319,MATCH($B140,Resultado!$N:$N,0),MATCH(N$1,Resultado!#REF!,0))</f>
        <v>#REF!</v>
      </c>
      <c r="O140" s="10" t="e">
        <f t="array" ref="O140">INDEX(Resultado!$1:$319,MATCH($B140,Resultado!$N:$N,0),MATCH(O$1,Resultado!#REF!,0))</f>
        <v>#REF!</v>
      </c>
      <c r="P140" s="10" t="e">
        <f t="array" ref="P140">INDEX(Resultado!$1:$319,MATCH($B140,Resultado!$N:$N,0),MATCH(P$1,Resultado!#REF!,0))</f>
        <v>#REF!</v>
      </c>
      <c r="Q140" s="10" t="e">
        <f t="array" ref="Q140">INDEX(Resultado!$1:$319,MATCH($B140,Resultado!$N:$N,0),MATCH(Q$1,Resultado!#REF!,0))</f>
        <v>#REF!</v>
      </c>
      <c r="R140" s="10" t="e">
        <f t="array" ref="R140">INDEX(Resultado!$1:$319,MATCH($B140,Resultado!$N:$N,0),MATCH(R$1,Resultado!#REF!,0))</f>
        <v>#REF!</v>
      </c>
      <c r="S140" s="10" t="e">
        <f t="array" ref="S140">INDEX(Resultado!$1:$319,MATCH($B140,Resultado!$N:$N,0),MATCH(S$1,Resultado!#REF!,0))</f>
        <v>#REF!</v>
      </c>
      <c r="T140" s="10" t="e">
        <f t="array" ref="T140">INDEX(Resultado!$1:$319,MATCH($B140,Resultado!$N:$N,0),MATCH(T$1,Resultado!#REF!,0))</f>
        <v>#REF!</v>
      </c>
      <c r="U140" s="10" t="e">
        <f t="array" ref="U140">INDEX(Resultado!$1:$319,MATCH($B140,Resultado!$N:$N,0),MATCH(U$1,Resultado!#REF!,0))</f>
        <v>#REF!</v>
      </c>
      <c r="V140" s="10" t="e">
        <f t="array" ref="V140">INDEX(Resultado!$1:$319,MATCH($B140,Resultado!$N:$N,0),MATCH(V$1,Resultado!#REF!,0))</f>
        <v>#REF!</v>
      </c>
      <c r="W140" s="10" t="e">
        <f t="array" ref="W140">INDEX(Resultado!$1:$319,MATCH($B140,Resultado!$N:$N,0),MATCH(W$1,Resultado!#REF!,0))</f>
        <v>#REF!</v>
      </c>
      <c r="X140" s="10" t="e">
        <f t="array" ref="X140">INDEX(Resultado!$1:$319,MATCH($B140,Resultado!$N:$N,0),MATCH(X$1,Resultado!#REF!,0))</f>
        <v>#REF!</v>
      </c>
      <c r="Y140" s="10" t="e">
        <f t="array" ref="Y140">INDEX(Resultado!$1:$319,MATCH($B140,Resultado!$N:$N,0),MATCH(Y$1,Resultado!#REF!,0))</f>
        <v>#REF!</v>
      </c>
      <c r="Z140" s="10" t="e">
        <f t="array" ref="Z140">INDEX(Resultado!$1:$319,MATCH($B140,Resultado!$N:$N,0),MATCH(Z$1,Resultado!#REF!,0))</f>
        <v>#REF!</v>
      </c>
      <c r="AA140" s="10" t="e">
        <f t="array" ref="AA140">INDEX(Resultado!$1:$319,MATCH($B140,Resultado!$N:$N,0),MATCH(AA$1,Resultado!#REF!,0))</f>
        <v>#REF!</v>
      </c>
      <c r="AB140" s="2">
        <v>0</v>
      </c>
      <c r="AC140" s="2">
        <v>2</v>
      </c>
      <c r="AD140" s="10" t="e">
        <f t="array" ref="AD140">INDEX(Resultado!$1:$319,MATCH($B140,Resultado!$N:$N,0),MATCH(AD$1,Resultado!#REF!,0))</f>
        <v>#REF!</v>
      </c>
      <c r="AE140" s="10" t="e">
        <f t="array" ref="AE140">INDEX(Resultado!$1:$319,MATCH($B140,Resultado!$N:$N,0),MATCH(AE$1,Resultado!#REF!,0))</f>
        <v>#REF!</v>
      </c>
      <c r="AF140" s="10" t="e">
        <f t="array" ref="AF140">INDEX(Resultado!$1:$319,MATCH($B140,Resultado!$N:$N,0),MATCH(AF$1,Resultado!#REF!,0))</f>
        <v>#REF!</v>
      </c>
      <c r="AG140" s="10" t="e">
        <f t="array" ref="AG140">INDEX(Resultado!$1:$319,MATCH($B140,Resultado!$N:$N,0),MATCH(AG$1,Resultado!#REF!,0))</f>
        <v>#REF!</v>
      </c>
      <c r="AH140" s="10" t="e">
        <f t="array" ref="AH140">INDEX(Resultado!$1:$319,MATCH($B140,Resultado!$N:$N,0),MATCH(AH$1,Resultado!#REF!,0))</f>
        <v>#REF!</v>
      </c>
      <c r="AI140" s="10" t="e">
        <f t="array" ref="AI140">INDEX(Resultado!$1:$319,MATCH($B140,Resultado!$N:$N,0),MATCH(AI$1,Resultado!#REF!,0))</f>
        <v>#REF!</v>
      </c>
      <c r="AJ140" s="10" t="e">
        <f t="array" ref="AJ140">INDEX(Resultado!$1:$319,MATCH($B140,Resultado!$N:$N,0),MATCH(AJ$1,Resultado!#REF!,0))</f>
        <v>#REF!</v>
      </c>
      <c r="AK140" s="10" t="e">
        <f t="array" ref="AK140">INDEX(Resultado!$1:$319,MATCH($B140,Resultado!$N:$N,0),MATCH(AK$1,Resultado!#REF!,0))</f>
        <v>#REF!</v>
      </c>
      <c r="AL140" s="2">
        <v>0</v>
      </c>
      <c r="AM140" s="2">
        <v>2</v>
      </c>
      <c r="AN140" s="10" t="e">
        <f t="array" ref="AN140">INDEX(Resultado!$1:$319,MATCH($B140,Resultado!$N:$N,0),MATCH(AN$1,Resultado!#REF!,0))</f>
        <v>#REF!</v>
      </c>
      <c r="AO140" s="10" t="e">
        <f t="array" ref="AO140">INDEX(Resultado!$1:$319,MATCH($B140,Resultado!$N:$N,0),MATCH(AO$1,Resultado!#REF!,0))</f>
        <v>#REF!</v>
      </c>
      <c r="AP140" s="10" t="e">
        <f t="array" ref="AP140">INDEX(Resultado!$1:$319,MATCH($B140,Resultado!$N:$N,0),MATCH(AP$1,Resultado!#REF!,0))</f>
        <v>#REF!</v>
      </c>
      <c r="AQ140" s="10" t="e">
        <f t="array" ref="AQ140">INDEX(Resultado!$1:$319,MATCH($B140,Resultado!$N:$N,0),MATCH(AQ$1,Resultado!#REF!,0))</f>
        <v>#REF!</v>
      </c>
      <c r="AR140" s="10" t="e">
        <f t="array" ref="AR140">INDEX(Resultado!$1:$319,MATCH($B140,Resultado!$N:$N,0),MATCH(AR$1,Resultado!#REF!,0))</f>
        <v>#REF!</v>
      </c>
      <c r="AS140" s="2">
        <v>2</v>
      </c>
      <c r="AT140" s="10" t="e">
        <f t="array" ref="AT140">INDEX(Resultado!$1:$319,MATCH($B140,Resultado!$N:$N,0),MATCH(AT$1,Resultado!#REF!,0))</f>
        <v>#REF!</v>
      </c>
      <c r="AU140" s="10" t="e">
        <f t="array" ref="AU140">INDEX(Resultado!$1:$319,MATCH($B140,Resultado!$N:$N,0),MATCH(AU$1,Resultado!#REF!,0))</f>
        <v>#REF!</v>
      </c>
      <c r="AV140" s="10" t="e">
        <f t="array" ref="AV140">INDEX(Resultado!$1:$319,MATCH($B140,Resultado!$N:$N,0),MATCH(AV$1,Resultado!#REF!,0))</f>
        <v>#REF!</v>
      </c>
      <c r="AW140" s="10" t="e">
        <f t="array" ref="AW140">INDEX(Resultado!$1:$319,MATCH($B140,Resultado!$N:$N,0),MATCH(AW$1,Resultado!#REF!,0))</f>
        <v>#REF!</v>
      </c>
      <c r="AX140" s="10" t="e">
        <f t="array" ref="AX140">INDEX(Resultado!$1:$319,MATCH($B140,Resultado!$N:$N,0),MATCH(AX$1,Resultado!#REF!,0))</f>
        <v>#REF!</v>
      </c>
      <c r="AY140" s="10" t="e">
        <f t="array" ref="AY140">INDEX(Resultado!$1:$319,MATCH($B140,Resultado!$N:$N,0),MATCH(AY$1,Resultado!#REF!,0))</f>
        <v>#REF!</v>
      </c>
      <c r="AZ140" s="10" t="e">
        <f t="array" ref="AZ140">INDEX(Resultado!$1:$319,MATCH($B140,Resultado!$N:$N,0),MATCH(AZ$1,Resultado!#REF!,0))</f>
        <v>#REF!</v>
      </c>
      <c r="BA140" s="10" t="e">
        <f t="array" ref="BA140">INDEX(Resultado!$1:$319,MATCH($B140,Resultado!$N:$N,0),MATCH(BA$1,Resultado!#REF!,0))</f>
        <v>#REF!</v>
      </c>
      <c r="BB140" s="10" t="e">
        <f t="array" ref="BB140">INDEX(Resultado!$1:$319,MATCH($B140,Resultado!$N:$N,0),MATCH(BB$1,Resultado!#REF!,0))</f>
        <v>#REF!</v>
      </c>
      <c r="BC140" s="10" t="e">
        <f t="array" ref="BC140">INDEX(Resultado!$1:$319,MATCH($B140,Resultado!$N:$N,0),MATCH(BC$1,Resultado!#REF!,0))</f>
        <v>#REF!</v>
      </c>
      <c r="BD140" s="10" t="e">
        <f t="array" ref="BD140">INDEX(Resultado!$1:$319,MATCH($B140,Resultado!$N:$N,0),MATCH(BD$1,Resultado!#REF!,0))</f>
        <v>#REF!</v>
      </c>
      <c r="BE140" s="10" t="e">
        <f t="array" ref="BE140">INDEX(Resultado!$1:$319,MATCH($B140,Resultado!$N:$N,0),MATCH(BE$1,Resultado!#REF!,0))</f>
        <v>#REF!</v>
      </c>
      <c r="BF140" s="10" t="e">
        <f t="array" ref="BF140">INDEX(Resultado!$1:$319,MATCH($B140,Resultado!$N:$N,0),MATCH(BF$1,Resultado!#REF!,0))</f>
        <v>#REF!</v>
      </c>
      <c r="BG140" s="10" t="e">
        <f t="array" ref="BG140">INDEX(Resultado!$1:$319,MATCH($B140,Resultado!$N:$N,0),MATCH(BG$1,Resultado!#REF!,0))</f>
        <v>#REF!</v>
      </c>
      <c r="BH140" s="10" t="e">
        <f t="array" ref="BH140">INDEX(Resultado!$1:$319,MATCH($B140,Resultado!$N:$N,0),MATCH(BH$1,Resultado!#REF!,0))</f>
        <v>#REF!</v>
      </c>
      <c r="BI140" s="10" t="e">
        <f t="array" ref="BI140">INDEX(Resultado!$1:$319,MATCH($B140,Resultado!$N:$N,0),MATCH(BI$1,Resultado!#REF!,0))</f>
        <v>#REF!</v>
      </c>
    </row>
    <row r="141" spans="1:61" ht="13" x14ac:dyDescent="0.15">
      <c r="A141" s="2">
        <v>50288291875</v>
      </c>
      <c r="B141" s="2" t="s">
        <v>1222</v>
      </c>
      <c r="C141" s="2" t="s">
        <v>1221</v>
      </c>
      <c r="D141" s="10" t="e">
        <f t="array" ref="D141">INDEX(Resultado!$1:$319,MATCH($B141,Resultado!$N:$N,0),MATCH(D$1,Resultado!#REF!,0))</f>
        <v>#REF!</v>
      </c>
      <c r="E141" s="2" t="s">
        <v>1837</v>
      </c>
      <c r="F141" s="10" t="e">
        <f t="array" ref="F141">INDEX(Resultado!$1:$319,MATCH($B141,Resultado!$N:$N,0),MATCH(F$1,Resultado!#REF!,0))</f>
        <v>#REF!</v>
      </c>
      <c r="G141" s="10" t="e">
        <f t="array" ref="G141">INDEX(Resultado!$1:$319,MATCH($B141,Resultado!$N:$N,0),MATCH(G$1,Resultado!#REF!,0))</f>
        <v>#REF!</v>
      </c>
      <c r="H141" s="10" t="e">
        <f t="array" ref="H141">INDEX(Resultado!$1:$319,MATCH($B141,Resultado!$N:$N,0),MATCH(H$1,Resultado!#REF!,0))</f>
        <v>#REF!</v>
      </c>
      <c r="I141" s="10" t="e">
        <f t="array" ref="I141">INDEX(Resultado!$1:$319,MATCH($B141,Resultado!$N:$N,0),MATCH(I$1,Resultado!#REF!,0))</f>
        <v>#REF!</v>
      </c>
      <c r="J141" s="10" t="e">
        <f t="array" ref="J141">INDEX(Resultado!$1:$319,MATCH($B141,Resultado!$N:$N,0),MATCH(J$1,Resultado!#REF!,0))</f>
        <v>#REF!</v>
      </c>
      <c r="K141" s="10" t="e">
        <f t="array" ref="K141">INDEX(Resultado!$1:$319,MATCH($B141,Resultado!$N:$N,0),MATCH(K$1,Resultado!#REF!,0))</f>
        <v>#REF!</v>
      </c>
      <c r="L141" s="10" t="e">
        <f t="array" ref="L141">INDEX(Resultado!$1:$319,MATCH($B141,Resultado!$N:$N,0),MATCH(L$1,Resultado!#REF!,0))</f>
        <v>#REF!</v>
      </c>
      <c r="M141" s="10" t="e">
        <f t="array" ref="M141">INDEX(Resultado!$1:$319,MATCH($B141,Resultado!$N:$N,0),MATCH(M$1,Resultado!#REF!,0))</f>
        <v>#REF!</v>
      </c>
      <c r="N141" s="10" t="e">
        <f t="array" ref="N141">INDEX(Resultado!$1:$319,MATCH($B141,Resultado!$N:$N,0),MATCH(N$1,Resultado!#REF!,0))</f>
        <v>#REF!</v>
      </c>
      <c r="O141" s="10" t="e">
        <f t="array" ref="O141">INDEX(Resultado!$1:$319,MATCH($B141,Resultado!$N:$N,0),MATCH(O$1,Resultado!#REF!,0))</f>
        <v>#REF!</v>
      </c>
      <c r="P141" s="10" t="e">
        <f t="array" ref="P141">INDEX(Resultado!$1:$319,MATCH($B141,Resultado!$N:$N,0),MATCH(P$1,Resultado!#REF!,0))</f>
        <v>#REF!</v>
      </c>
      <c r="Q141" s="10" t="e">
        <f t="array" ref="Q141">INDEX(Resultado!$1:$319,MATCH($B141,Resultado!$N:$N,0),MATCH(Q$1,Resultado!#REF!,0))</f>
        <v>#REF!</v>
      </c>
      <c r="R141" s="10" t="e">
        <f t="array" ref="R141">INDEX(Resultado!$1:$319,MATCH($B141,Resultado!$N:$N,0),MATCH(R$1,Resultado!#REF!,0))</f>
        <v>#REF!</v>
      </c>
      <c r="S141" s="10" t="e">
        <f t="array" ref="S141">INDEX(Resultado!$1:$319,MATCH($B141,Resultado!$N:$N,0),MATCH(S$1,Resultado!#REF!,0))</f>
        <v>#REF!</v>
      </c>
      <c r="T141" s="10" t="e">
        <f t="array" ref="T141">INDEX(Resultado!$1:$319,MATCH($B141,Resultado!$N:$N,0),MATCH(T$1,Resultado!#REF!,0))</f>
        <v>#REF!</v>
      </c>
      <c r="U141" s="10" t="e">
        <f t="array" ref="U141">INDEX(Resultado!$1:$319,MATCH($B141,Resultado!$N:$N,0),MATCH(U$1,Resultado!#REF!,0))</f>
        <v>#REF!</v>
      </c>
      <c r="V141" s="10" t="e">
        <f t="array" ref="V141">INDEX(Resultado!$1:$319,MATCH($B141,Resultado!$N:$N,0),MATCH(V$1,Resultado!#REF!,0))</f>
        <v>#REF!</v>
      </c>
      <c r="W141" s="10" t="e">
        <f t="array" ref="W141">INDEX(Resultado!$1:$319,MATCH($B141,Resultado!$N:$N,0),MATCH(W$1,Resultado!#REF!,0))</f>
        <v>#REF!</v>
      </c>
      <c r="X141" s="10" t="e">
        <f t="array" ref="X141">INDEX(Resultado!$1:$319,MATCH($B141,Resultado!$N:$N,0),MATCH(X$1,Resultado!#REF!,0))</f>
        <v>#REF!</v>
      </c>
      <c r="Y141" s="10" t="e">
        <f t="array" ref="Y141">INDEX(Resultado!$1:$319,MATCH($B141,Resultado!$N:$N,0),MATCH(Y$1,Resultado!#REF!,0))</f>
        <v>#REF!</v>
      </c>
      <c r="Z141" s="10" t="e">
        <f t="array" ref="Z141">INDEX(Resultado!$1:$319,MATCH($B141,Resultado!$N:$N,0),MATCH(Z$1,Resultado!#REF!,0))</f>
        <v>#REF!</v>
      </c>
      <c r="AA141" s="10" t="e">
        <f t="array" ref="AA141">INDEX(Resultado!$1:$319,MATCH($B141,Resultado!$N:$N,0),MATCH(AA$1,Resultado!#REF!,0))</f>
        <v>#REF!</v>
      </c>
      <c r="AB141" s="2">
        <v>0</v>
      </c>
      <c r="AC141" s="2">
        <v>2</v>
      </c>
      <c r="AD141" s="10" t="e">
        <f t="array" ref="AD141">INDEX(Resultado!$1:$319,MATCH($B141,Resultado!$N:$N,0),MATCH(AD$1,Resultado!#REF!,0))</f>
        <v>#REF!</v>
      </c>
      <c r="AE141" s="10" t="e">
        <f t="array" ref="AE141">INDEX(Resultado!$1:$319,MATCH($B141,Resultado!$N:$N,0),MATCH(AE$1,Resultado!#REF!,0))</f>
        <v>#REF!</v>
      </c>
      <c r="AF141" s="10" t="e">
        <f t="array" ref="AF141">INDEX(Resultado!$1:$319,MATCH($B141,Resultado!$N:$N,0),MATCH(AF$1,Resultado!#REF!,0))</f>
        <v>#REF!</v>
      </c>
      <c r="AG141" s="10" t="e">
        <f t="array" ref="AG141">INDEX(Resultado!$1:$319,MATCH($B141,Resultado!$N:$N,0),MATCH(AG$1,Resultado!#REF!,0))</f>
        <v>#REF!</v>
      </c>
      <c r="AH141" s="10" t="e">
        <f t="array" ref="AH141">INDEX(Resultado!$1:$319,MATCH($B141,Resultado!$N:$N,0),MATCH(AH$1,Resultado!#REF!,0))</f>
        <v>#REF!</v>
      </c>
      <c r="AI141" s="10" t="e">
        <f t="array" ref="AI141">INDEX(Resultado!$1:$319,MATCH($B141,Resultado!$N:$N,0),MATCH(AI$1,Resultado!#REF!,0))</f>
        <v>#REF!</v>
      </c>
      <c r="AJ141" s="10" t="e">
        <f t="array" ref="AJ141">INDEX(Resultado!$1:$319,MATCH($B141,Resultado!$N:$N,0),MATCH(AJ$1,Resultado!#REF!,0))</f>
        <v>#REF!</v>
      </c>
      <c r="AK141" s="10" t="e">
        <f t="array" ref="AK141">INDEX(Resultado!$1:$319,MATCH($B141,Resultado!$N:$N,0),MATCH(AK$1,Resultado!#REF!,0))</f>
        <v>#REF!</v>
      </c>
      <c r="AL141" s="2">
        <v>0</v>
      </c>
      <c r="AM141" s="2">
        <v>2</v>
      </c>
      <c r="AN141" s="10" t="e">
        <f t="array" ref="AN141">INDEX(Resultado!$1:$319,MATCH($B141,Resultado!$N:$N,0),MATCH(AN$1,Resultado!#REF!,0))</f>
        <v>#REF!</v>
      </c>
      <c r="AO141" s="10" t="e">
        <f t="array" ref="AO141">INDEX(Resultado!$1:$319,MATCH($B141,Resultado!$N:$N,0),MATCH(AO$1,Resultado!#REF!,0))</f>
        <v>#REF!</v>
      </c>
      <c r="AP141" s="10" t="e">
        <f t="array" ref="AP141">INDEX(Resultado!$1:$319,MATCH($B141,Resultado!$N:$N,0),MATCH(AP$1,Resultado!#REF!,0))</f>
        <v>#REF!</v>
      </c>
      <c r="AQ141" s="10" t="e">
        <f t="array" ref="AQ141">INDEX(Resultado!$1:$319,MATCH($B141,Resultado!$N:$N,0),MATCH(AQ$1,Resultado!#REF!,0))</f>
        <v>#REF!</v>
      </c>
      <c r="AR141" s="10" t="e">
        <f t="array" ref="AR141">INDEX(Resultado!$1:$319,MATCH($B141,Resultado!$N:$N,0),MATCH(AR$1,Resultado!#REF!,0))</f>
        <v>#REF!</v>
      </c>
      <c r="AS141" s="2">
        <v>2</v>
      </c>
      <c r="AT141" s="10" t="e">
        <f t="array" ref="AT141">INDEX(Resultado!$1:$319,MATCH($B141,Resultado!$N:$N,0),MATCH(AT$1,Resultado!#REF!,0))</f>
        <v>#REF!</v>
      </c>
      <c r="AU141" s="10" t="e">
        <f t="array" ref="AU141">INDEX(Resultado!$1:$319,MATCH($B141,Resultado!$N:$N,0),MATCH(AU$1,Resultado!#REF!,0))</f>
        <v>#REF!</v>
      </c>
      <c r="AV141" s="10" t="e">
        <f t="array" ref="AV141">INDEX(Resultado!$1:$319,MATCH($B141,Resultado!$N:$N,0),MATCH(AV$1,Resultado!#REF!,0))</f>
        <v>#REF!</v>
      </c>
      <c r="AW141" s="10" t="e">
        <f t="array" ref="AW141">INDEX(Resultado!$1:$319,MATCH($B141,Resultado!$N:$N,0),MATCH(AW$1,Resultado!#REF!,0))</f>
        <v>#REF!</v>
      </c>
      <c r="AX141" s="10" t="e">
        <f t="array" ref="AX141">INDEX(Resultado!$1:$319,MATCH($B141,Resultado!$N:$N,0),MATCH(AX$1,Resultado!#REF!,0))</f>
        <v>#REF!</v>
      </c>
      <c r="AY141" s="10" t="e">
        <f t="array" ref="AY141">INDEX(Resultado!$1:$319,MATCH($B141,Resultado!$N:$N,0),MATCH(AY$1,Resultado!#REF!,0))</f>
        <v>#REF!</v>
      </c>
      <c r="AZ141" s="10" t="e">
        <f t="array" ref="AZ141">INDEX(Resultado!$1:$319,MATCH($B141,Resultado!$N:$N,0),MATCH(AZ$1,Resultado!#REF!,0))</f>
        <v>#REF!</v>
      </c>
      <c r="BA141" s="10" t="e">
        <f t="array" ref="BA141">INDEX(Resultado!$1:$319,MATCH($B141,Resultado!$N:$N,0),MATCH(BA$1,Resultado!#REF!,0))</f>
        <v>#REF!</v>
      </c>
      <c r="BB141" s="10" t="e">
        <f t="array" ref="BB141">INDEX(Resultado!$1:$319,MATCH($B141,Resultado!$N:$N,0),MATCH(BB$1,Resultado!#REF!,0))</f>
        <v>#REF!</v>
      </c>
      <c r="BC141" s="10" t="e">
        <f t="array" ref="BC141">INDEX(Resultado!$1:$319,MATCH($B141,Resultado!$N:$N,0),MATCH(BC$1,Resultado!#REF!,0))</f>
        <v>#REF!</v>
      </c>
      <c r="BD141" s="10" t="e">
        <f t="array" ref="BD141">INDEX(Resultado!$1:$319,MATCH($B141,Resultado!$N:$N,0),MATCH(BD$1,Resultado!#REF!,0))</f>
        <v>#REF!</v>
      </c>
      <c r="BE141" s="10" t="e">
        <f t="array" ref="BE141">INDEX(Resultado!$1:$319,MATCH($B141,Resultado!$N:$N,0),MATCH(BE$1,Resultado!#REF!,0))</f>
        <v>#REF!</v>
      </c>
      <c r="BF141" s="10" t="e">
        <f t="array" ref="BF141">INDEX(Resultado!$1:$319,MATCH($B141,Resultado!$N:$N,0),MATCH(BF$1,Resultado!#REF!,0))</f>
        <v>#REF!</v>
      </c>
      <c r="BG141" s="10" t="e">
        <f t="array" ref="BG141">INDEX(Resultado!$1:$319,MATCH($B141,Resultado!$N:$N,0),MATCH(BG$1,Resultado!#REF!,0))</f>
        <v>#REF!</v>
      </c>
      <c r="BH141" s="10" t="e">
        <f t="array" ref="BH141">INDEX(Resultado!$1:$319,MATCH($B141,Resultado!$N:$N,0),MATCH(BH$1,Resultado!#REF!,0))</f>
        <v>#REF!</v>
      </c>
      <c r="BI141" s="10" t="e">
        <f t="array" ref="BI141">INDEX(Resultado!$1:$319,MATCH($B141,Resultado!$N:$N,0),MATCH(BI$1,Resultado!#REF!,0))</f>
        <v>#REF!</v>
      </c>
    </row>
    <row r="142" spans="1:61" ht="13" x14ac:dyDescent="0.15">
      <c r="A142" s="2">
        <v>55655191873</v>
      </c>
      <c r="B142" s="2" t="s">
        <v>1228</v>
      </c>
      <c r="C142" s="2" t="s">
        <v>1227</v>
      </c>
      <c r="D142" s="10" t="e">
        <f t="array" ref="D142">INDEX(Resultado!$1:$319,MATCH($B142,Resultado!$N:$N,0),MATCH(D$1,Resultado!#REF!,0))</f>
        <v>#REF!</v>
      </c>
      <c r="E142" s="2" t="s">
        <v>1837</v>
      </c>
      <c r="F142" s="10" t="e">
        <f t="array" ref="F142">INDEX(Resultado!$1:$319,MATCH($B142,Resultado!$N:$N,0),MATCH(F$1,Resultado!#REF!,0))</f>
        <v>#REF!</v>
      </c>
      <c r="G142" s="10" t="e">
        <f t="array" ref="G142">INDEX(Resultado!$1:$319,MATCH($B142,Resultado!$N:$N,0),MATCH(G$1,Resultado!#REF!,0))</f>
        <v>#REF!</v>
      </c>
      <c r="H142" s="10" t="e">
        <f t="array" ref="H142">INDEX(Resultado!$1:$319,MATCH($B142,Resultado!$N:$N,0),MATCH(H$1,Resultado!#REF!,0))</f>
        <v>#REF!</v>
      </c>
      <c r="I142" s="10" t="e">
        <f t="array" ref="I142">INDEX(Resultado!$1:$319,MATCH($B142,Resultado!$N:$N,0),MATCH(I$1,Resultado!#REF!,0))</f>
        <v>#REF!</v>
      </c>
      <c r="J142" s="10" t="e">
        <f t="array" ref="J142">INDEX(Resultado!$1:$319,MATCH($B142,Resultado!$N:$N,0),MATCH(J$1,Resultado!#REF!,0))</f>
        <v>#REF!</v>
      </c>
      <c r="K142" s="10" t="e">
        <f t="array" ref="K142">INDEX(Resultado!$1:$319,MATCH($B142,Resultado!$N:$N,0),MATCH(K$1,Resultado!#REF!,0))</f>
        <v>#REF!</v>
      </c>
      <c r="L142" s="10" t="e">
        <f t="array" ref="L142">INDEX(Resultado!$1:$319,MATCH($B142,Resultado!$N:$N,0),MATCH(L$1,Resultado!#REF!,0))</f>
        <v>#REF!</v>
      </c>
      <c r="M142" s="10" t="e">
        <f t="array" ref="M142">INDEX(Resultado!$1:$319,MATCH($B142,Resultado!$N:$N,0),MATCH(M$1,Resultado!#REF!,0))</f>
        <v>#REF!</v>
      </c>
      <c r="N142" s="10" t="e">
        <f t="array" ref="N142">INDEX(Resultado!$1:$319,MATCH($B142,Resultado!$N:$N,0),MATCH(N$1,Resultado!#REF!,0))</f>
        <v>#REF!</v>
      </c>
      <c r="O142" s="10" t="e">
        <f t="array" ref="O142">INDEX(Resultado!$1:$319,MATCH($B142,Resultado!$N:$N,0),MATCH(O$1,Resultado!#REF!,0))</f>
        <v>#REF!</v>
      </c>
      <c r="P142" s="10" t="e">
        <f t="array" ref="P142">INDEX(Resultado!$1:$319,MATCH($B142,Resultado!$N:$N,0),MATCH(P$1,Resultado!#REF!,0))</f>
        <v>#REF!</v>
      </c>
      <c r="Q142" s="10" t="e">
        <f t="array" ref="Q142">INDEX(Resultado!$1:$319,MATCH($B142,Resultado!$N:$N,0),MATCH(Q$1,Resultado!#REF!,0))</f>
        <v>#REF!</v>
      </c>
      <c r="R142" s="10" t="e">
        <f t="array" ref="R142">INDEX(Resultado!$1:$319,MATCH($B142,Resultado!$N:$N,0),MATCH(R$1,Resultado!#REF!,0))</f>
        <v>#REF!</v>
      </c>
      <c r="S142" s="10" t="e">
        <f t="array" ref="S142">INDEX(Resultado!$1:$319,MATCH($B142,Resultado!$N:$N,0),MATCH(S$1,Resultado!#REF!,0))</f>
        <v>#REF!</v>
      </c>
      <c r="T142" s="10" t="e">
        <f t="array" ref="T142">INDEX(Resultado!$1:$319,MATCH($B142,Resultado!$N:$N,0),MATCH(T$1,Resultado!#REF!,0))</f>
        <v>#REF!</v>
      </c>
      <c r="U142" s="10" t="e">
        <f t="array" ref="U142">INDEX(Resultado!$1:$319,MATCH($B142,Resultado!$N:$N,0),MATCH(U$1,Resultado!#REF!,0))</f>
        <v>#REF!</v>
      </c>
      <c r="V142" s="10" t="e">
        <f t="array" ref="V142">INDEX(Resultado!$1:$319,MATCH($B142,Resultado!$N:$N,0),MATCH(V$1,Resultado!#REF!,0))</f>
        <v>#REF!</v>
      </c>
      <c r="W142" s="10" t="e">
        <f t="array" ref="W142">INDEX(Resultado!$1:$319,MATCH($B142,Resultado!$N:$N,0),MATCH(W$1,Resultado!#REF!,0))</f>
        <v>#REF!</v>
      </c>
      <c r="X142" s="10" t="e">
        <f t="array" ref="X142">INDEX(Resultado!$1:$319,MATCH($B142,Resultado!$N:$N,0),MATCH(X$1,Resultado!#REF!,0))</f>
        <v>#REF!</v>
      </c>
      <c r="Y142" s="10" t="e">
        <f t="array" ref="Y142">INDEX(Resultado!$1:$319,MATCH($B142,Resultado!$N:$N,0),MATCH(Y$1,Resultado!#REF!,0))</f>
        <v>#REF!</v>
      </c>
      <c r="Z142" s="10" t="e">
        <f t="array" ref="Z142">INDEX(Resultado!$1:$319,MATCH($B142,Resultado!$N:$N,0),MATCH(Z$1,Resultado!#REF!,0))</f>
        <v>#REF!</v>
      </c>
      <c r="AA142" s="10" t="e">
        <f t="array" ref="AA142">INDEX(Resultado!$1:$319,MATCH($B142,Resultado!$N:$N,0),MATCH(AA$1,Resultado!#REF!,0))</f>
        <v>#REF!</v>
      </c>
      <c r="AB142" s="2">
        <v>0</v>
      </c>
      <c r="AC142" s="2">
        <v>2</v>
      </c>
      <c r="AD142" s="10" t="e">
        <f t="array" ref="AD142">INDEX(Resultado!$1:$319,MATCH($B142,Resultado!$N:$N,0),MATCH(AD$1,Resultado!#REF!,0))</f>
        <v>#REF!</v>
      </c>
      <c r="AE142" s="10" t="e">
        <f t="array" ref="AE142">INDEX(Resultado!$1:$319,MATCH($B142,Resultado!$N:$N,0),MATCH(AE$1,Resultado!#REF!,0))</f>
        <v>#REF!</v>
      </c>
      <c r="AF142" s="10" t="e">
        <f t="array" ref="AF142">INDEX(Resultado!$1:$319,MATCH($B142,Resultado!$N:$N,0),MATCH(AF$1,Resultado!#REF!,0))</f>
        <v>#REF!</v>
      </c>
      <c r="AG142" s="10" t="e">
        <f t="array" ref="AG142">INDEX(Resultado!$1:$319,MATCH($B142,Resultado!$N:$N,0),MATCH(AG$1,Resultado!#REF!,0))</f>
        <v>#REF!</v>
      </c>
      <c r="AH142" s="10" t="e">
        <f t="array" ref="AH142">INDEX(Resultado!$1:$319,MATCH($B142,Resultado!$N:$N,0),MATCH(AH$1,Resultado!#REF!,0))</f>
        <v>#REF!</v>
      </c>
      <c r="AI142" s="10" t="e">
        <f t="array" ref="AI142">INDEX(Resultado!$1:$319,MATCH($B142,Resultado!$N:$N,0),MATCH(AI$1,Resultado!#REF!,0))</f>
        <v>#REF!</v>
      </c>
      <c r="AJ142" s="10" t="e">
        <f t="array" ref="AJ142">INDEX(Resultado!$1:$319,MATCH($B142,Resultado!$N:$N,0),MATCH(AJ$1,Resultado!#REF!,0))</f>
        <v>#REF!</v>
      </c>
      <c r="AK142" s="10" t="e">
        <f t="array" ref="AK142">INDEX(Resultado!$1:$319,MATCH($B142,Resultado!$N:$N,0),MATCH(AK$1,Resultado!#REF!,0))</f>
        <v>#REF!</v>
      </c>
      <c r="AL142" s="2">
        <v>0</v>
      </c>
      <c r="AM142" s="2">
        <v>2</v>
      </c>
      <c r="AN142" s="10" t="e">
        <f t="array" ref="AN142">INDEX(Resultado!$1:$319,MATCH($B142,Resultado!$N:$N,0),MATCH(AN$1,Resultado!#REF!,0))</f>
        <v>#REF!</v>
      </c>
      <c r="AO142" s="10" t="e">
        <f t="array" ref="AO142">INDEX(Resultado!$1:$319,MATCH($B142,Resultado!$N:$N,0),MATCH(AO$1,Resultado!#REF!,0))</f>
        <v>#REF!</v>
      </c>
      <c r="AP142" s="10" t="e">
        <f t="array" ref="AP142">INDEX(Resultado!$1:$319,MATCH($B142,Resultado!$N:$N,0),MATCH(AP$1,Resultado!#REF!,0))</f>
        <v>#REF!</v>
      </c>
      <c r="AQ142" s="10" t="e">
        <f t="array" ref="AQ142">INDEX(Resultado!$1:$319,MATCH($B142,Resultado!$N:$N,0),MATCH(AQ$1,Resultado!#REF!,0))</f>
        <v>#REF!</v>
      </c>
      <c r="AR142" s="10" t="e">
        <f t="array" ref="AR142">INDEX(Resultado!$1:$319,MATCH($B142,Resultado!$N:$N,0),MATCH(AR$1,Resultado!#REF!,0))</f>
        <v>#REF!</v>
      </c>
      <c r="AS142" s="2">
        <v>2</v>
      </c>
      <c r="AT142" s="10" t="e">
        <f t="array" ref="AT142">INDEX(Resultado!$1:$319,MATCH($B142,Resultado!$N:$N,0),MATCH(AT$1,Resultado!#REF!,0))</f>
        <v>#REF!</v>
      </c>
      <c r="AU142" s="10" t="e">
        <f t="array" ref="AU142">INDEX(Resultado!$1:$319,MATCH($B142,Resultado!$N:$N,0),MATCH(AU$1,Resultado!#REF!,0))</f>
        <v>#REF!</v>
      </c>
      <c r="AV142" s="10" t="e">
        <f t="array" ref="AV142">INDEX(Resultado!$1:$319,MATCH($B142,Resultado!$N:$N,0),MATCH(AV$1,Resultado!#REF!,0))</f>
        <v>#REF!</v>
      </c>
      <c r="AW142" s="10" t="e">
        <f t="array" ref="AW142">INDEX(Resultado!$1:$319,MATCH($B142,Resultado!$N:$N,0),MATCH(AW$1,Resultado!#REF!,0))</f>
        <v>#REF!</v>
      </c>
      <c r="AX142" s="10" t="e">
        <f t="array" ref="AX142">INDEX(Resultado!$1:$319,MATCH($B142,Resultado!$N:$N,0),MATCH(AX$1,Resultado!#REF!,0))</f>
        <v>#REF!</v>
      </c>
      <c r="AY142" s="10" t="e">
        <f t="array" ref="AY142">INDEX(Resultado!$1:$319,MATCH($B142,Resultado!$N:$N,0),MATCH(AY$1,Resultado!#REF!,0))</f>
        <v>#REF!</v>
      </c>
      <c r="AZ142" s="10" t="e">
        <f t="array" ref="AZ142">INDEX(Resultado!$1:$319,MATCH($B142,Resultado!$N:$N,0),MATCH(AZ$1,Resultado!#REF!,0))</f>
        <v>#REF!</v>
      </c>
      <c r="BA142" s="10" t="e">
        <f t="array" ref="BA142">INDEX(Resultado!$1:$319,MATCH($B142,Resultado!$N:$N,0),MATCH(BA$1,Resultado!#REF!,0))</f>
        <v>#REF!</v>
      </c>
      <c r="BB142" s="10" t="e">
        <f t="array" ref="BB142">INDEX(Resultado!$1:$319,MATCH($B142,Resultado!$N:$N,0),MATCH(BB$1,Resultado!#REF!,0))</f>
        <v>#REF!</v>
      </c>
      <c r="BC142" s="10" t="e">
        <f t="array" ref="BC142">INDEX(Resultado!$1:$319,MATCH($B142,Resultado!$N:$N,0),MATCH(BC$1,Resultado!#REF!,0))</f>
        <v>#REF!</v>
      </c>
      <c r="BD142" s="10" t="e">
        <f t="array" ref="BD142">INDEX(Resultado!$1:$319,MATCH($B142,Resultado!$N:$N,0),MATCH(BD$1,Resultado!#REF!,0))</f>
        <v>#REF!</v>
      </c>
      <c r="BE142" s="10" t="e">
        <f t="array" ref="BE142">INDEX(Resultado!$1:$319,MATCH($B142,Resultado!$N:$N,0),MATCH(BE$1,Resultado!#REF!,0))</f>
        <v>#REF!</v>
      </c>
      <c r="BF142" s="10" t="e">
        <f t="array" ref="BF142">INDEX(Resultado!$1:$319,MATCH($B142,Resultado!$N:$N,0),MATCH(BF$1,Resultado!#REF!,0))</f>
        <v>#REF!</v>
      </c>
      <c r="BG142" s="10" t="e">
        <f t="array" ref="BG142">INDEX(Resultado!$1:$319,MATCH($B142,Resultado!$N:$N,0),MATCH(BG$1,Resultado!#REF!,0))</f>
        <v>#REF!</v>
      </c>
      <c r="BH142" s="10" t="e">
        <f t="array" ref="BH142">INDEX(Resultado!$1:$319,MATCH($B142,Resultado!$N:$N,0),MATCH(BH$1,Resultado!#REF!,0))</f>
        <v>#REF!</v>
      </c>
      <c r="BI142" s="10" t="e">
        <f t="array" ref="BI142">INDEX(Resultado!$1:$319,MATCH($B142,Resultado!$N:$N,0),MATCH(BI$1,Resultado!#REF!,0))</f>
        <v>#REF!</v>
      </c>
    </row>
    <row r="143" spans="1:61" ht="13" x14ac:dyDescent="0.15">
      <c r="A143" s="2">
        <v>478056798</v>
      </c>
      <c r="B143" s="2" t="s">
        <v>1234</v>
      </c>
      <c r="C143" s="2" t="s">
        <v>1233</v>
      </c>
      <c r="D143" s="10" t="e">
        <f t="array" ref="D143">INDEX(Resultado!$1:$319,MATCH($B143,Resultado!$N:$N,0),MATCH(D$1,Resultado!#REF!,0))</f>
        <v>#REF!</v>
      </c>
      <c r="E143" s="2" t="s">
        <v>1837</v>
      </c>
      <c r="F143" s="10" t="e">
        <f t="array" ref="F143">INDEX(Resultado!$1:$319,MATCH($B143,Resultado!$N:$N,0),MATCH(F$1,Resultado!#REF!,0))</f>
        <v>#REF!</v>
      </c>
      <c r="G143" s="10" t="e">
        <f t="array" ref="G143">INDEX(Resultado!$1:$319,MATCH($B143,Resultado!$N:$N,0),MATCH(G$1,Resultado!#REF!,0))</f>
        <v>#REF!</v>
      </c>
      <c r="H143" s="10" t="e">
        <f t="array" ref="H143">INDEX(Resultado!$1:$319,MATCH($B143,Resultado!$N:$N,0),MATCH(H$1,Resultado!#REF!,0))</f>
        <v>#REF!</v>
      </c>
      <c r="I143" s="10" t="e">
        <f t="array" ref="I143">INDEX(Resultado!$1:$319,MATCH($B143,Resultado!$N:$N,0),MATCH(I$1,Resultado!#REF!,0))</f>
        <v>#REF!</v>
      </c>
      <c r="J143" s="10" t="e">
        <f t="array" ref="J143">INDEX(Resultado!$1:$319,MATCH($B143,Resultado!$N:$N,0),MATCH(J$1,Resultado!#REF!,0))</f>
        <v>#REF!</v>
      </c>
      <c r="K143" s="10" t="e">
        <f t="array" ref="K143">INDEX(Resultado!$1:$319,MATCH($B143,Resultado!$N:$N,0),MATCH(K$1,Resultado!#REF!,0))</f>
        <v>#REF!</v>
      </c>
      <c r="L143" s="10" t="e">
        <f t="array" ref="L143">INDEX(Resultado!$1:$319,MATCH($B143,Resultado!$N:$N,0),MATCH(L$1,Resultado!#REF!,0))</f>
        <v>#REF!</v>
      </c>
      <c r="M143" s="10" t="e">
        <f t="array" ref="M143">INDEX(Resultado!$1:$319,MATCH($B143,Resultado!$N:$N,0),MATCH(M$1,Resultado!#REF!,0))</f>
        <v>#REF!</v>
      </c>
      <c r="N143" s="10" t="e">
        <f t="array" ref="N143">INDEX(Resultado!$1:$319,MATCH($B143,Resultado!$N:$N,0),MATCH(N$1,Resultado!#REF!,0))</f>
        <v>#REF!</v>
      </c>
      <c r="O143" s="10" t="e">
        <f t="array" ref="O143">INDEX(Resultado!$1:$319,MATCH($B143,Resultado!$N:$N,0),MATCH(O$1,Resultado!#REF!,0))</f>
        <v>#REF!</v>
      </c>
      <c r="P143" s="10" t="e">
        <f t="array" ref="P143">INDEX(Resultado!$1:$319,MATCH($B143,Resultado!$N:$N,0),MATCH(P$1,Resultado!#REF!,0))</f>
        <v>#REF!</v>
      </c>
      <c r="Q143" s="10" t="e">
        <f t="array" ref="Q143">INDEX(Resultado!$1:$319,MATCH($B143,Resultado!$N:$N,0),MATCH(Q$1,Resultado!#REF!,0))</f>
        <v>#REF!</v>
      </c>
      <c r="R143" s="10" t="e">
        <f t="array" ref="R143">INDEX(Resultado!$1:$319,MATCH($B143,Resultado!$N:$N,0),MATCH(R$1,Resultado!#REF!,0))</f>
        <v>#REF!</v>
      </c>
      <c r="S143" s="10" t="e">
        <f t="array" ref="S143">INDEX(Resultado!$1:$319,MATCH($B143,Resultado!$N:$N,0),MATCH(S$1,Resultado!#REF!,0))</f>
        <v>#REF!</v>
      </c>
      <c r="T143" s="10" t="e">
        <f t="array" ref="T143">INDEX(Resultado!$1:$319,MATCH($B143,Resultado!$N:$N,0),MATCH(T$1,Resultado!#REF!,0))</f>
        <v>#REF!</v>
      </c>
      <c r="U143" s="10" t="e">
        <f t="array" ref="U143">INDEX(Resultado!$1:$319,MATCH($B143,Resultado!$N:$N,0),MATCH(U$1,Resultado!#REF!,0))</f>
        <v>#REF!</v>
      </c>
      <c r="V143" s="10" t="e">
        <f t="array" ref="V143">INDEX(Resultado!$1:$319,MATCH($B143,Resultado!$N:$N,0),MATCH(V$1,Resultado!#REF!,0))</f>
        <v>#REF!</v>
      </c>
      <c r="W143" s="10" t="e">
        <f t="array" ref="W143">INDEX(Resultado!$1:$319,MATCH($B143,Resultado!$N:$N,0),MATCH(W$1,Resultado!#REF!,0))</f>
        <v>#REF!</v>
      </c>
      <c r="X143" s="10" t="e">
        <f t="array" ref="X143">INDEX(Resultado!$1:$319,MATCH($B143,Resultado!$N:$N,0),MATCH(X$1,Resultado!#REF!,0))</f>
        <v>#REF!</v>
      </c>
      <c r="Y143" s="10" t="e">
        <f t="array" ref="Y143">INDEX(Resultado!$1:$319,MATCH($B143,Resultado!$N:$N,0),MATCH(Y$1,Resultado!#REF!,0))</f>
        <v>#REF!</v>
      </c>
      <c r="Z143" s="10" t="e">
        <f t="array" ref="Z143">INDEX(Resultado!$1:$319,MATCH($B143,Resultado!$N:$N,0),MATCH(Z$1,Resultado!#REF!,0))</f>
        <v>#REF!</v>
      </c>
      <c r="AA143" s="10" t="e">
        <f t="array" ref="AA143">INDEX(Resultado!$1:$319,MATCH($B143,Resultado!$N:$N,0),MATCH(AA$1,Resultado!#REF!,0))</f>
        <v>#REF!</v>
      </c>
      <c r="AB143" s="2">
        <v>0</v>
      </c>
      <c r="AC143" s="2">
        <v>2</v>
      </c>
      <c r="AD143" s="10" t="e">
        <f t="array" ref="AD143">INDEX(Resultado!$1:$319,MATCH($B143,Resultado!$N:$N,0),MATCH(AD$1,Resultado!#REF!,0))</f>
        <v>#REF!</v>
      </c>
      <c r="AE143" s="10" t="e">
        <f t="array" ref="AE143">INDEX(Resultado!$1:$319,MATCH($B143,Resultado!$N:$N,0),MATCH(AE$1,Resultado!#REF!,0))</f>
        <v>#REF!</v>
      </c>
      <c r="AF143" s="10" t="e">
        <f t="array" ref="AF143">INDEX(Resultado!$1:$319,MATCH($B143,Resultado!$N:$N,0),MATCH(AF$1,Resultado!#REF!,0))</f>
        <v>#REF!</v>
      </c>
      <c r="AG143" s="10" t="e">
        <f t="array" ref="AG143">INDEX(Resultado!$1:$319,MATCH($B143,Resultado!$N:$N,0),MATCH(AG$1,Resultado!#REF!,0))</f>
        <v>#REF!</v>
      </c>
      <c r="AH143" s="10" t="e">
        <f t="array" ref="AH143">INDEX(Resultado!$1:$319,MATCH($B143,Resultado!$N:$N,0),MATCH(AH$1,Resultado!#REF!,0))</f>
        <v>#REF!</v>
      </c>
      <c r="AI143" s="10" t="e">
        <f t="array" ref="AI143">INDEX(Resultado!$1:$319,MATCH($B143,Resultado!$N:$N,0),MATCH(AI$1,Resultado!#REF!,0))</f>
        <v>#REF!</v>
      </c>
      <c r="AJ143" s="10" t="e">
        <f t="array" ref="AJ143">INDEX(Resultado!$1:$319,MATCH($B143,Resultado!$N:$N,0),MATCH(AJ$1,Resultado!#REF!,0))</f>
        <v>#REF!</v>
      </c>
      <c r="AK143" s="10" t="e">
        <f t="array" ref="AK143">INDEX(Resultado!$1:$319,MATCH($B143,Resultado!$N:$N,0),MATCH(AK$1,Resultado!#REF!,0))</f>
        <v>#REF!</v>
      </c>
      <c r="AL143" s="2">
        <v>0</v>
      </c>
      <c r="AM143" s="2">
        <v>2</v>
      </c>
      <c r="AN143" s="10" t="e">
        <f t="array" ref="AN143">INDEX(Resultado!$1:$319,MATCH($B143,Resultado!$N:$N,0),MATCH(AN$1,Resultado!#REF!,0))</f>
        <v>#REF!</v>
      </c>
      <c r="AO143" s="10" t="e">
        <f t="array" ref="AO143">INDEX(Resultado!$1:$319,MATCH($B143,Resultado!$N:$N,0),MATCH(AO$1,Resultado!#REF!,0))</f>
        <v>#REF!</v>
      </c>
      <c r="AP143" s="10" t="e">
        <f t="array" ref="AP143">INDEX(Resultado!$1:$319,MATCH($B143,Resultado!$N:$N,0),MATCH(AP$1,Resultado!#REF!,0))</f>
        <v>#REF!</v>
      </c>
      <c r="AQ143" s="10" t="e">
        <f t="array" ref="AQ143">INDEX(Resultado!$1:$319,MATCH($B143,Resultado!$N:$N,0),MATCH(AQ$1,Resultado!#REF!,0))</f>
        <v>#REF!</v>
      </c>
      <c r="AR143" s="10" t="e">
        <f t="array" ref="AR143">INDEX(Resultado!$1:$319,MATCH($B143,Resultado!$N:$N,0),MATCH(AR$1,Resultado!#REF!,0))</f>
        <v>#REF!</v>
      </c>
      <c r="AS143" s="2">
        <v>2</v>
      </c>
      <c r="AT143" s="10" t="e">
        <f t="array" ref="AT143">INDEX(Resultado!$1:$319,MATCH($B143,Resultado!$N:$N,0),MATCH(AT$1,Resultado!#REF!,0))</f>
        <v>#REF!</v>
      </c>
      <c r="AU143" s="10" t="e">
        <f t="array" ref="AU143">INDEX(Resultado!$1:$319,MATCH($B143,Resultado!$N:$N,0),MATCH(AU$1,Resultado!#REF!,0))</f>
        <v>#REF!</v>
      </c>
      <c r="AV143" s="10" t="e">
        <f t="array" ref="AV143">INDEX(Resultado!$1:$319,MATCH($B143,Resultado!$N:$N,0),MATCH(AV$1,Resultado!#REF!,0))</f>
        <v>#REF!</v>
      </c>
      <c r="AW143" s="10" t="e">
        <f t="array" ref="AW143">INDEX(Resultado!$1:$319,MATCH($B143,Resultado!$N:$N,0),MATCH(AW$1,Resultado!#REF!,0))</f>
        <v>#REF!</v>
      </c>
      <c r="AX143" s="10" t="e">
        <f t="array" ref="AX143">INDEX(Resultado!$1:$319,MATCH($B143,Resultado!$N:$N,0),MATCH(AX$1,Resultado!#REF!,0))</f>
        <v>#REF!</v>
      </c>
      <c r="AY143" s="10" t="e">
        <f t="array" ref="AY143">INDEX(Resultado!$1:$319,MATCH($B143,Resultado!$N:$N,0),MATCH(AY$1,Resultado!#REF!,0))</f>
        <v>#REF!</v>
      </c>
      <c r="AZ143" s="10" t="e">
        <f t="array" ref="AZ143">INDEX(Resultado!$1:$319,MATCH($B143,Resultado!$N:$N,0),MATCH(AZ$1,Resultado!#REF!,0))</f>
        <v>#REF!</v>
      </c>
      <c r="BA143" s="10" t="e">
        <f t="array" ref="BA143">INDEX(Resultado!$1:$319,MATCH($B143,Resultado!$N:$N,0),MATCH(BA$1,Resultado!#REF!,0))</f>
        <v>#REF!</v>
      </c>
      <c r="BB143" s="10" t="e">
        <f t="array" ref="BB143">INDEX(Resultado!$1:$319,MATCH($B143,Resultado!$N:$N,0),MATCH(BB$1,Resultado!#REF!,0))</f>
        <v>#REF!</v>
      </c>
      <c r="BC143" s="10" t="e">
        <f t="array" ref="BC143">INDEX(Resultado!$1:$319,MATCH($B143,Resultado!$N:$N,0),MATCH(BC$1,Resultado!#REF!,0))</f>
        <v>#REF!</v>
      </c>
      <c r="BD143" s="10" t="e">
        <f t="array" ref="BD143">INDEX(Resultado!$1:$319,MATCH($B143,Resultado!$N:$N,0),MATCH(BD$1,Resultado!#REF!,0))</f>
        <v>#REF!</v>
      </c>
      <c r="BE143" s="10" t="e">
        <f t="array" ref="BE143">INDEX(Resultado!$1:$319,MATCH($B143,Resultado!$N:$N,0),MATCH(BE$1,Resultado!#REF!,0))</f>
        <v>#REF!</v>
      </c>
      <c r="BF143" s="10" t="e">
        <f t="array" ref="BF143">INDEX(Resultado!$1:$319,MATCH($B143,Resultado!$N:$N,0),MATCH(BF$1,Resultado!#REF!,0))</f>
        <v>#REF!</v>
      </c>
      <c r="BG143" s="10" t="e">
        <f t="array" ref="BG143">INDEX(Resultado!$1:$319,MATCH($B143,Resultado!$N:$N,0),MATCH(BG$1,Resultado!#REF!,0))</f>
        <v>#REF!</v>
      </c>
      <c r="BH143" s="10" t="e">
        <f t="array" ref="BH143">INDEX(Resultado!$1:$319,MATCH($B143,Resultado!$N:$N,0),MATCH(BH$1,Resultado!#REF!,0))</f>
        <v>#REF!</v>
      </c>
      <c r="BI143" s="10" t="e">
        <f t="array" ref="BI143">INDEX(Resultado!$1:$319,MATCH($B143,Resultado!$N:$N,0),MATCH(BI$1,Resultado!#REF!,0))</f>
        <v>#REF!</v>
      </c>
    </row>
    <row r="144" spans="1:61" ht="13" x14ac:dyDescent="0.15">
      <c r="A144" s="2">
        <v>51031872809</v>
      </c>
      <c r="B144" s="2" t="s">
        <v>1239</v>
      </c>
      <c r="C144" s="2" t="s">
        <v>1238</v>
      </c>
      <c r="D144" s="10" t="e">
        <f t="array" ref="D144">INDEX(Resultado!$1:$319,MATCH($B144,Resultado!$N:$N,0),MATCH(D$1,Resultado!#REF!,0))</f>
        <v>#REF!</v>
      </c>
      <c r="E144" s="2" t="s">
        <v>1837</v>
      </c>
      <c r="F144" s="10" t="e">
        <f t="array" ref="F144">INDEX(Resultado!$1:$319,MATCH($B144,Resultado!$N:$N,0),MATCH(F$1,Resultado!#REF!,0))</f>
        <v>#REF!</v>
      </c>
      <c r="G144" s="10" t="e">
        <f t="array" ref="G144">INDEX(Resultado!$1:$319,MATCH($B144,Resultado!$N:$N,0),MATCH(G$1,Resultado!#REF!,0))</f>
        <v>#REF!</v>
      </c>
      <c r="H144" s="10" t="e">
        <f t="array" ref="H144">INDEX(Resultado!$1:$319,MATCH($B144,Resultado!$N:$N,0),MATCH(H$1,Resultado!#REF!,0))</f>
        <v>#REF!</v>
      </c>
      <c r="I144" s="10" t="e">
        <f t="array" ref="I144">INDEX(Resultado!$1:$319,MATCH($B144,Resultado!$N:$N,0),MATCH(I$1,Resultado!#REF!,0))</f>
        <v>#REF!</v>
      </c>
      <c r="J144" s="10" t="e">
        <f t="array" ref="J144">INDEX(Resultado!$1:$319,MATCH($B144,Resultado!$N:$N,0),MATCH(J$1,Resultado!#REF!,0))</f>
        <v>#REF!</v>
      </c>
      <c r="K144" s="10" t="e">
        <f t="array" ref="K144">INDEX(Resultado!$1:$319,MATCH($B144,Resultado!$N:$N,0),MATCH(K$1,Resultado!#REF!,0))</f>
        <v>#REF!</v>
      </c>
      <c r="L144" s="10" t="e">
        <f t="array" ref="L144">INDEX(Resultado!$1:$319,MATCH($B144,Resultado!$N:$N,0),MATCH(L$1,Resultado!#REF!,0))</f>
        <v>#REF!</v>
      </c>
      <c r="M144" s="10" t="e">
        <f t="array" ref="M144">INDEX(Resultado!$1:$319,MATCH($B144,Resultado!$N:$N,0),MATCH(M$1,Resultado!#REF!,0))</f>
        <v>#REF!</v>
      </c>
      <c r="N144" s="10" t="e">
        <f t="array" ref="N144">INDEX(Resultado!$1:$319,MATCH($B144,Resultado!$N:$N,0),MATCH(N$1,Resultado!#REF!,0))</f>
        <v>#REF!</v>
      </c>
      <c r="O144" s="10" t="e">
        <f t="array" ref="O144">INDEX(Resultado!$1:$319,MATCH($B144,Resultado!$N:$N,0),MATCH(O$1,Resultado!#REF!,0))</f>
        <v>#REF!</v>
      </c>
      <c r="P144" s="10" t="e">
        <f t="array" ref="P144">INDEX(Resultado!$1:$319,MATCH($B144,Resultado!$N:$N,0),MATCH(P$1,Resultado!#REF!,0))</f>
        <v>#REF!</v>
      </c>
      <c r="Q144" s="10" t="e">
        <f t="array" ref="Q144">INDEX(Resultado!$1:$319,MATCH($B144,Resultado!$N:$N,0),MATCH(Q$1,Resultado!#REF!,0))</f>
        <v>#REF!</v>
      </c>
      <c r="R144" s="10" t="e">
        <f t="array" ref="R144">INDEX(Resultado!$1:$319,MATCH($B144,Resultado!$N:$N,0),MATCH(R$1,Resultado!#REF!,0))</f>
        <v>#REF!</v>
      </c>
      <c r="S144" s="10" t="e">
        <f t="array" ref="S144">INDEX(Resultado!$1:$319,MATCH($B144,Resultado!$N:$N,0),MATCH(S$1,Resultado!#REF!,0))</f>
        <v>#REF!</v>
      </c>
      <c r="T144" s="10" t="e">
        <f t="array" ref="T144">INDEX(Resultado!$1:$319,MATCH($B144,Resultado!$N:$N,0),MATCH(T$1,Resultado!#REF!,0))</f>
        <v>#REF!</v>
      </c>
      <c r="U144" s="10" t="e">
        <f t="array" ref="U144">INDEX(Resultado!$1:$319,MATCH($B144,Resultado!$N:$N,0),MATCH(U$1,Resultado!#REF!,0))</f>
        <v>#REF!</v>
      </c>
      <c r="V144" s="10" t="e">
        <f t="array" ref="V144">INDEX(Resultado!$1:$319,MATCH($B144,Resultado!$N:$N,0),MATCH(V$1,Resultado!#REF!,0))</f>
        <v>#REF!</v>
      </c>
      <c r="W144" s="10" t="e">
        <f t="array" ref="W144">INDEX(Resultado!$1:$319,MATCH($B144,Resultado!$N:$N,0),MATCH(W$1,Resultado!#REF!,0))</f>
        <v>#REF!</v>
      </c>
      <c r="X144" s="10" t="e">
        <f t="array" ref="X144">INDEX(Resultado!$1:$319,MATCH($B144,Resultado!$N:$N,0),MATCH(X$1,Resultado!#REF!,0))</f>
        <v>#REF!</v>
      </c>
      <c r="Y144" s="10" t="e">
        <f t="array" ref="Y144">INDEX(Resultado!$1:$319,MATCH($B144,Resultado!$N:$N,0),MATCH(Y$1,Resultado!#REF!,0))</f>
        <v>#REF!</v>
      </c>
      <c r="Z144" s="10" t="e">
        <f t="array" ref="Z144">INDEX(Resultado!$1:$319,MATCH($B144,Resultado!$N:$N,0),MATCH(Z$1,Resultado!#REF!,0))</f>
        <v>#REF!</v>
      </c>
      <c r="AA144" s="10" t="e">
        <f t="array" ref="AA144">INDEX(Resultado!$1:$319,MATCH($B144,Resultado!$N:$N,0),MATCH(AA$1,Resultado!#REF!,0))</f>
        <v>#REF!</v>
      </c>
      <c r="AB144" s="2">
        <v>0</v>
      </c>
      <c r="AC144" s="2">
        <v>2</v>
      </c>
      <c r="AD144" s="10" t="e">
        <f t="array" ref="AD144">INDEX(Resultado!$1:$319,MATCH($B144,Resultado!$N:$N,0),MATCH(AD$1,Resultado!#REF!,0))</f>
        <v>#REF!</v>
      </c>
      <c r="AE144" s="10" t="e">
        <f t="array" ref="AE144">INDEX(Resultado!$1:$319,MATCH($B144,Resultado!$N:$N,0),MATCH(AE$1,Resultado!#REF!,0))</f>
        <v>#REF!</v>
      </c>
      <c r="AF144" s="10" t="e">
        <f t="array" ref="AF144">INDEX(Resultado!$1:$319,MATCH($B144,Resultado!$N:$N,0),MATCH(AF$1,Resultado!#REF!,0))</f>
        <v>#REF!</v>
      </c>
      <c r="AG144" s="10" t="e">
        <f t="array" ref="AG144">INDEX(Resultado!$1:$319,MATCH($B144,Resultado!$N:$N,0),MATCH(AG$1,Resultado!#REF!,0))</f>
        <v>#REF!</v>
      </c>
      <c r="AH144" s="10" t="e">
        <f t="array" ref="AH144">INDEX(Resultado!$1:$319,MATCH($B144,Resultado!$N:$N,0),MATCH(AH$1,Resultado!#REF!,0))</f>
        <v>#REF!</v>
      </c>
      <c r="AI144" s="10" t="e">
        <f t="array" ref="AI144">INDEX(Resultado!$1:$319,MATCH($B144,Resultado!$N:$N,0),MATCH(AI$1,Resultado!#REF!,0))</f>
        <v>#REF!</v>
      </c>
      <c r="AJ144" s="10" t="e">
        <f t="array" ref="AJ144">INDEX(Resultado!$1:$319,MATCH($B144,Resultado!$N:$N,0),MATCH(AJ$1,Resultado!#REF!,0))</f>
        <v>#REF!</v>
      </c>
      <c r="AK144" s="10" t="e">
        <f t="array" ref="AK144">INDEX(Resultado!$1:$319,MATCH($B144,Resultado!$N:$N,0),MATCH(AK$1,Resultado!#REF!,0))</f>
        <v>#REF!</v>
      </c>
      <c r="AL144" s="2">
        <v>0</v>
      </c>
      <c r="AM144" s="2">
        <v>2</v>
      </c>
      <c r="AN144" s="10" t="e">
        <f t="array" ref="AN144">INDEX(Resultado!$1:$319,MATCH($B144,Resultado!$N:$N,0),MATCH(AN$1,Resultado!#REF!,0))</f>
        <v>#REF!</v>
      </c>
      <c r="AO144" s="10" t="e">
        <f t="array" ref="AO144">INDEX(Resultado!$1:$319,MATCH($B144,Resultado!$N:$N,0),MATCH(AO$1,Resultado!#REF!,0))</f>
        <v>#REF!</v>
      </c>
      <c r="AP144" s="10" t="e">
        <f t="array" ref="AP144">INDEX(Resultado!$1:$319,MATCH($B144,Resultado!$N:$N,0),MATCH(AP$1,Resultado!#REF!,0))</f>
        <v>#REF!</v>
      </c>
      <c r="AQ144" s="10" t="e">
        <f t="array" ref="AQ144">INDEX(Resultado!$1:$319,MATCH($B144,Resultado!$N:$N,0),MATCH(AQ$1,Resultado!#REF!,0))</f>
        <v>#REF!</v>
      </c>
      <c r="AR144" s="10" t="e">
        <f t="array" ref="AR144">INDEX(Resultado!$1:$319,MATCH($B144,Resultado!$N:$N,0),MATCH(AR$1,Resultado!#REF!,0))</f>
        <v>#REF!</v>
      </c>
      <c r="AS144" s="2">
        <v>2</v>
      </c>
      <c r="AT144" s="10" t="e">
        <f t="array" ref="AT144">INDEX(Resultado!$1:$319,MATCH($B144,Resultado!$N:$N,0),MATCH(AT$1,Resultado!#REF!,0))</f>
        <v>#REF!</v>
      </c>
      <c r="AU144" s="10" t="e">
        <f t="array" ref="AU144">INDEX(Resultado!$1:$319,MATCH($B144,Resultado!$N:$N,0),MATCH(AU$1,Resultado!#REF!,0))</f>
        <v>#REF!</v>
      </c>
      <c r="AV144" s="10" t="e">
        <f t="array" ref="AV144">INDEX(Resultado!$1:$319,MATCH($B144,Resultado!$N:$N,0),MATCH(AV$1,Resultado!#REF!,0))</f>
        <v>#REF!</v>
      </c>
      <c r="AW144" s="10" t="e">
        <f t="array" ref="AW144">INDEX(Resultado!$1:$319,MATCH($B144,Resultado!$N:$N,0),MATCH(AW$1,Resultado!#REF!,0))</f>
        <v>#REF!</v>
      </c>
      <c r="AX144" s="10" t="e">
        <f t="array" ref="AX144">INDEX(Resultado!$1:$319,MATCH($B144,Resultado!$N:$N,0),MATCH(AX$1,Resultado!#REF!,0))</f>
        <v>#REF!</v>
      </c>
      <c r="AY144" s="10" t="e">
        <f t="array" ref="AY144">INDEX(Resultado!$1:$319,MATCH($B144,Resultado!$N:$N,0),MATCH(AY$1,Resultado!#REF!,0))</f>
        <v>#REF!</v>
      </c>
      <c r="AZ144" s="10" t="e">
        <f t="array" ref="AZ144">INDEX(Resultado!$1:$319,MATCH($B144,Resultado!$N:$N,0),MATCH(AZ$1,Resultado!#REF!,0))</f>
        <v>#REF!</v>
      </c>
      <c r="BA144" s="10" t="e">
        <f t="array" ref="BA144">INDEX(Resultado!$1:$319,MATCH($B144,Resultado!$N:$N,0),MATCH(BA$1,Resultado!#REF!,0))</f>
        <v>#REF!</v>
      </c>
      <c r="BB144" s="10" t="e">
        <f t="array" ref="BB144">INDEX(Resultado!$1:$319,MATCH($B144,Resultado!$N:$N,0),MATCH(BB$1,Resultado!#REF!,0))</f>
        <v>#REF!</v>
      </c>
      <c r="BC144" s="10" t="e">
        <f t="array" ref="BC144">INDEX(Resultado!$1:$319,MATCH($B144,Resultado!$N:$N,0),MATCH(BC$1,Resultado!#REF!,0))</f>
        <v>#REF!</v>
      </c>
      <c r="BD144" s="10" t="e">
        <f t="array" ref="BD144">INDEX(Resultado!$1:$319,MATCH($B144,Resultado!$N:$N,0),MATCH(BD$1,Resultado!#REF!,0))</f>
        <v>#REF!</v>
      </c>
      <c r="BE144" s="10" t="e">
        <f t="array" ref="BE144">INDEX(Resultado!$1:$319,MATCH($B144,Resultado!$N:$N,0),MATCH(BE$1,Resultado!#REF!,0))</f>
        <v>#REF!</v>
      </c>
      <c r="BF144" s="10" t="e">
        <f t="array" ref="BF144">INDEX(Resultado!$1:$319,MATCH($B144,Resultado!$N:$N,0),MATCH(BF$1,Resultado!#REF!,0))</f>
        <v>#REF!</v>
      </c>
      <c r="BG144" s="10" t="e">
        <f t="array" ref="BG144">INDEX(Resultado!$1:$319,MATCH($B144,Resultado!$N:$N,0),MATCH(BG$1,Resultado!#REF!,0))</f>
        <v>#REF!</v>
      </c>
      <c r="BH144" s="10" t="e">
        <f t="array" ref="BH144">INDEX(Resultado!$1:$319,MATCH($B144,Resultado!$N:$N,0),MATCH(BH$1,Resultado!#REF!,0))</f>
        <v>#REF!</v>
      </c>
      <c r="BI144" s="10" t="e">
        <f t="array" ref="BI144">INDEX(Resultado!$1:$319,MATCH($B144,Resultado!$N:$N,0),MATCH(BI$1,Resultado!#REF!,0))</f>
        <v>#REF!</v>
      </c>
    </row>
    <row r="145" spans="1:61" ht="13" x14ac:dyDescent="0.15">
      <c r="A145" s="2">
        <v>54913921894</v>
      </c>
      <c r="B145" s="2" t="s">
        <v>1244</v>
      </c>
      <c r="C145" s="2" t="s">
        <v>1243</v>
      </c>
      <c r="D145" s="10" t="e">
        <f t="array" ref="D145">INDEX(Resultado!$1:$319,MATCH($B145,Resultado!$N:$N,0),MATCH(D$1,Resultado!#REF!,0))</f>
        <v>#REF!</v>
      </c>
      <c r="E145" s="2" t="s">
        <v>1837</v>
      </c>
      <c r="F145" s="10" t="e">
        <f t="array" ref="F145">INDEX(Resultado!$1:$319,MATCH($B145,Resultado!$N:$N,0),MATCH(F$1,Resultado!#REF!,0))</f>
        <v>#REF!</v>
      </c>
      <c r="G145" s="10" t="e">
        <f t="array" ref="G145">INDEX(Resultado!$1:$319,MATCH($B145,Resultado!$N:$N,0),MATCH(G$1,Resultado!#REF!,0))</f>
        <v>#REF!</v>
      </c>
      <c r="H145" s="10" t="e">
        <f t="array" ref="H145">INDEX(Resultado!$1:$319,MATCH($B145,Resultado!$N:$N,0),MATCH(H$1,Resultado!#REF!,0))</f>
        <v>#REF!</v>
      </c>
      <c r="I145" s="10" t="e">
        <f t="array" ref="I145">INDEX(Resultado!$1:$319,MATCH($B145,Resultado!$N:$N,0),MATCH(I$1,Resultado!#REF!,0))</f>
        <v>#REF!</v>
      </c>
      <c r="J145" s="10" t="e">
        <f t="array" ref="J145">INDEX(Resultado!$1:$319,MATCH($B145,Resultado!$N:$N,0),MATCH(J$1,Resultado!#REF!,0))</f>
        <v>#REF!</v>
      </c>
      <c r="K145" s="10" t="e">
        <f t="array" ref="K145">INDEX(Resultado!$1:$319,MATCH($B145,Resultado!$N:$N,0),MATCH(K$1,Resultado!#REF!,0))</f>
        <v>#REF!</v>
      </c>
      <c r="L145" s="10" t="e">
        <f t="array" ref="L145">INDEX(Resultado!$1:$319,MATCH($B145,Resultado!$N:$N,0),MATCH(L$1,Resultado!#REF!,0))</f>
        <v>#REF!</v>
      </c>
      <c r="M145" s="10" t="e">
        <f t="array" ref="M145">INDEX(Resultado!$1:$319,MATCH($B145,Resultado!$N:$N,0),MATCH(M$1,Resultado!#REF!,0))</f>
        <v>#REF!</v>
      </c>
      <c r="N145" s="10" t="e">
        <f t="array" ref="N145">INDEX(Resultado!$1:$319,MATCH($B145,Resultado!$N:$N,0),MATCH(N$1,Resultado!#REF!,0))</f>
        <v>#REF!</v>
      </c>
      <c r="O145" s="10" t="e">
        <f t="array" ref="O145">INDEX(Resultado!$1:$319,MATCH($B145,Resultado!$N:$N,0),MATCH(O$1,Resultado!#REF!,0))</f>
        <v>#REF!</v>
      </c>
      <c r="P145" s="10" t="e">
        <f t="array" ref="P145">INDEX(Resultado!$1:$319,MATCH($B145,Resultado!$N:$N,0),MATCH(P$1,Resultado!#REF!,0))</f>
        <v>#REF!</v>
      </c>
      <c r="Q145" s="10" t="e">
        <f t="array" ref="Q145">INDEX(Resultado!$1:$319,MATCH($B145,Resultado!$N:$N,0),MATCH(Q$1,Resultado!#REF!,0))</f>
        <v>#REF!</v>
      </c>
      <c r="R145" s="10" t="e">
        <f t="array" ref="R145">INDEX(Resultado!$1:$319,MATCH($B145,Resultado!$N:$N,0),MATCH(R$1,Resultado!#REF!,0))</f>
        <v>#REF!</v>
      </c>
      <c r="S145" s="10" t="e">
        <f t="array" ref="S145">INDEX(Resultado!$1:$319,MATCH($B145,Resultado!$N:$N,0),MATCH(S$1,Resultado!#REF!,0))</f>
        <v>#REF!</v>
      </c>
      <c r="T145" s="10" t="e">
        <f t="array" ref="T145">INDEX(Resultado!$1:$319,MATCH($B145,Resultado!$N:$N,0),MATCH(T$1,Resultado!#REF!,0))</f>
        <v>#REF!</v>
      </c>
      <c r="U145" s="10" t="e">
        <f t="array" ref="U145">INDEX(Resultado!$1:$319,MATCH($B145,Resultado!$N:$N,0),MATCH(U$1,Resultado!#REF!,0))</f>
        <v>#REF!</v>
      </c>
      <c r="V145" s="10" t="e">
        <f t="array" ref="V145">INDEX(Resultado!$1:$319,MATCH($B145,Resultado!$N:$N,0),MATCH(V$1,Resultado!#REF!,0))</f>
        <v>#REF!</v>
      </c>
      <c r="W145" s="10" t="e">
        <f t="array" ref="W145">INDEX(Resultado!$1:$319,MATCH($B145,Resultado!$N:$N,0),MATCH(W$1,Resultado!#REF!,0))</f>
        <v>#REF!</v>
      </c>
      <c r="X145" s="10" t="e">
        <f t="array" ref="X145">INDEX(Resultado!$1:$319,MATCH($B145,Resultado!$N:$N,0),MATCH(X$1,Resultado!#REF!,0))</f>
        <v>#REF!</v>
      </c>
      <c r="Y145" s="10" t="e">
        <f t="array" ref="Y145">INDEX(Resultado!$1:$319,MATCH($B145,Resultado!$N:$N,0),MATCH(Y$1,Resultado!#REF!,0))</f>
        <v>#REF!</v>
      </c>
      <c r="Z145" s="10" t="e">
        <f t="array" ref="Z145">INDEX(Resultado!$1:$319,MATCH($B145,Resultado!$N:$N,0),MATCH(Z$1,Resultado!#REF!,0))</f>
        <v>#REF!</v>
      </c>
      <c r="AA145" s="10" t="e">
        <f t="array" ref="AA145">INDEX(Resultado!$1:$319,MATCH($B145,Resultado!$N:$N,0),MATCH(AA$1,Resultado!#REF!,0))</f>
        <v>#REF!</v>
      </c>
      <c r="AB145" s="2">
        <v>0</v>
      </c>
      <c r="AC145" s="2">
        <v>2</v>
      </c>
      <c r="AD145" s="10" t="e">
        <f t="array" ref="AD145">INDEX(Resultado!$1:$319,MATCH($B145,Resultado!$N:$N,0),MATCH(AD$1,Resultado!#REF!,0))</f>
        <v>#REF!</v>
      </c>
      <c r="AE145" s="10" t="e">
        <f t="array" ref="AE145">INDEX(Resultado!$1:$319,MATCH($B145,Resultado!$N:$N,0),MATCH(AE$1,Resultado!#REF!,0))</f>
        <v>#REF!</v>
      </c>
      <c r="AF145" s="10" t="e">
        <f t="array" ref="AF145">INDEX(Resultado!$1:$319,MATCH($B145,Resultado!$N:$N,0),MATCH(AF$1,Resultado!#REF!,0))</f>
        <v>#REF!</v>
      </c>
      <c r="AG145" s="10" t="e">
        <f t="array" ref="AG145">INDEX(Resultado!$1:$319,MATCH($B145,Resultado!$N:$N,0),MATCH(AG$1,Resultado!#REF!,0))</f>
        <v>#REF!</v>
      </c>
      <c r="AH145" s="10" t="e">
        <f t="array" ref="AH145">INDEX(Resultado!$1:$319,MATCH($B145,Resultado!$N:$N,0),MATCH(AH$1,Resultado!#REF!,0))</f>
        <v>#REF!</v>
      </c>
      <c r="AI145" s="10" t="e">
        <f t="array" ref="AI145">INDEX(Resultado!$1:$319,MATCH($B145,Resultado!$N:$N,0),MATCH(AI$1,Resultado!#REF!,0))</f>
        <v>#REF!</v>
      </c>
      <c r="AJ145" s="10" t="e">
        <f t="array" ref="AJ145">INDEX(Resultado!$1:$319,MATCH($B145,Resultado!$N:$N,0),MATCH(AJ$1,Resultado!#REF!,0))</f>
        <v>#REF!</v>
      </c>
      <c r="AK145" s="10" t="e">
        <f t="array" ref="AK145">INDEX(Resultado!$1:$319,MATCH($B145,Resultado!$N:$N,0),MATCH(AK$1,Resultado!#REF!,0))</f>
        <v>#REF!</v>
      </c>
      <c r="AL145" s="2">
        <v>0</v>
      </c>
      <c r="AM145" s="2">
        <v>2</v>
      </c>
      <c r="AN145" s="10" t="e">
        <f t="array" ref="AN145">INDEX(Resultado!$1:$319,MATCH($B145,Resultado!$N:$N,0),MATCH(AN$1,Resultado!#REF!,0))</f>
        <v>#REF!</v>
      </c>
      <c r="AO145" s="10" t="e">
        <f t="array" ref="AO145">INDEX(Resultado!$1:$319,MATCH($B145,Resultado!$N:$N,0),MATCH(AO$1,Resultado!#REF!,0))</f>
        <v>#REF!</v>
      </c>
      <c r="AP145" s="10" t="e">
        <f t="array" ref="AP145">INDEX(Resultado!$1:$319,MATCH($B145,Resultado!$N:$N,0),MATCH(AP$1,Resultado!#REF!,0))</f>
        <v>#REF!</v>
      </c>
      <c r="AQ145" s="10" t="e">
        <f t="array" ref="AQ145">INDEX(Resultado!$1:$319,MATCH($B145,Resultado!$N:$N,0),MATCH(AQ$1,Resultado!#REF!,0))</f>
        <v>#REF!</v>
      </c>
      <c r="AR145" s="10" t="e">
        <f t="array" ref="AR145">INDEX(Resultado!$1:$319,MATCH($B145,Resultado!$N:$N,0),MATCH(AR$1,Resultado!#REF!,0))</f>
        <v>#REF!</v>
      </c>
      <c r="AS145" s="2">
        <v>2</v>
      </c>
      <c r="AT145" s="10" t="e">
        <f t="array" ref="AT145">INDEX(Resultado!$1:$319,MATCH($B145,Resultado!$N:$N,0),MATCH(AT$1,Resultado!#REF!,0))</f>
        <v>#REF!</v>
      </c>
      <c r="AU145" s="10" t="e">
        <f t="array" ref="AU145">INDEX(Resultado!$1:$319,MATCH($B145,Resultado!$N:$N,0),MATCH(AU$1,Resultado!#REF!,0))</f>
        <v>#REF!</v>
      </c>
      <c r="AV145" s="10" t="e">
        <f t="array" ref="AV145">INDEX(Resultado!$1:$319,MATCH($B145,Resultado!$N:$N,0),MATCH(AV$1,Resultado!#REF!,0))</f>
        <v>#REF!</v>
      </c>
      <c r="AW145" s="10" t="e">
        <f t="array" ref="AW145">INDEX(Resultado!$1:$319,MATCH($B145,Resultado!$N:$N,0),MATCH(AW$1,Resultado!#REF!,0))</f>
        <v>#REF!</v>
      </c>
      <c r="AX145" s="10" t="e">
        <f t="array" ref="AX145">INDEX(Resultado!$1:$319,MATCH($B145,Resultado!$N:$N,0),MATCH(AX$1,Resultado!#REF!,0))</f>
        <v>#REF!</v>
      </c>
      <c r="AY145" s="10" t="e">
        <f t="array" ref="AY145">INDEX(Resultado!$1:$319,MATCH($B145,Resultado!$N:$N,0),MATCH(AY$1,Resultado!#REF!,0))</f>
        <v>#REF!</v>
      </c>
      <c r="AZ145" s="10" t="e">
        <f t="array" ref="AZ145">INDEX(Resultado!$1:$319,MATCH($B145,Resultado!$N:$N,0),MATCH(AZ$1,Resultado!#REF!,0))</f>
        <v>#REF!</v>
      </c>
      <c r="BA145" s="10" t="e">
        <f t="array" ref="BA145">INDEX(Resultado!$1:$319,MATCH($B145,Resultado!$N:$N,0),MATCH(BA$1,Resultado!#REF!,0))</f>
        <v>#REF!</v>
      </c>
      <c r="BB145" s="10" t="e">
        <f t="array" ref="BB145">INDEX(Resultado!$1:$319,MATCH($B145,Resultado!$N:$N,0),MATCH(BB$1,Resultado!#REF!,0))</f>
        <v>#REF!</v>
      </c>
      <c r="BC145" s="10" t="e">
        <f t="array" ref="BC145">INDEX(Resultado!$1:$319,MATCH($B145,Resultado!$N:$N,0),MATCH(BC$1,Resultado!#REF!,0))</f>
        <v>#REF!</v>
      </c>
      <c r="BD145" s="10" t="e">
        <f t="array" ref="BD145">INDEX(Resultado!$1:$319,MATCH($B145,Resultado!$N:$N,0),MATCH(BD$1,Resultado!#REF!,0))</f>
        <v>#REF!</v>
      </c>
      <c r="BE145" s="10" t="e">
        <f t="array" ref="BE145">INDEX(Resultado!$1:$319,MATCH($B145,Resultado!$N:$N,0),MATCH(BE$1,Resultado!#REF!,0))</f>
        <v>#REF!</v>
      </c>
      <c r="BF145" s="10" t="e">
        <f t="array" ref="BF145">INDEX(Resultado!$1:$319,MATCH($B145,Resultado!$N:$N,0),MATCH(BF$1,Resultado!#REF!,0))</f>
        <v>#REF!</v>
      </c>
      <c r="BG145" s="10" t="e">
        <f t="array" ref="BG145">INDEX(Resultado!$1:$319,MATCH($B145,Resultado!$N:$N,0),MATCH(BG$1,Resultado!#REF!,0))</f>
        <v>#REF!</v>
      </c>
      <c r="BH145" s="10" t="e">
        <f t="array" ref="BH145">INDEX(Resultado!$1:$319,MATCH($B145,Resultado!$N:$N,0),MATCH(BH$1,Resultado!#REF!,0))</f>
        <v>#REF!</v>
      </c>
      <c r="BI145" s="10" t="e">
        <f t="array" ref="BI145">INDEX(Resultado!$1:$319,MATCH($B145,Resultado!$N:$N,0),MATCH(BI$1,Resultado!#REF!,0))</f>
        <v>#REF!</v>
      </c>
    </row>
    <row r="146" spans="1:61" ht="13" x14ac:dyDescent="0.15">
      <c r="A146" s="2">
        <v>43720868818</v>
      </c>
      <c r="B146" s="2" t="s">
        <v>1251</v>
      </c>
      <c r="C146" s="2" t="s">
        <v>1250</v>
      </c>
      <c r="D146" s="10" t="e">
        <f t="array" ref="D146">INDEX(Resultado!$1:$319,MATCH($B146,Resultado!$N:$N,0),MATCH(D$1,Resultado!#REF!,0))</f>
        <v>#REF!</v>
      </c>
      <c r="E146" s="2" t="s">
        <v>1837</v>
      </c>
      <c r="F146" s="10" t="e">
        <f t="array" ref="F146">INDEX(Resultado!$1:$319,MATCH($B146,Resultado!$N:$N,0),MATCH(F$1,Resultado!#REF!,0))</f>
        <v>#REF!</v>
      </c>
      <c r="G146" s="10" t="e">
        <f t="array" ref="G146">INDEX(Resultado!$1:$319,MATCH($B146,Resultado!$N:$N,0),MATCH(G$1,Resultado!#REF!,0))</f>
        <v>#REF!</v>
      </c>
      <c r="H146" s="10" t="e">
        <f t="array" ref="H146">INDEX(Resultado!$1:$319,MATCH($B146,Resultado!$N:$N,0),MATCH(H$1,Resultado!#REF!,0))</f>
        <v>#REF!</v>
      </c>
      <c r="I146" s="10" t="e">
        <f t="array" ref="I146">INDEX(Resultado!$1:$319,MATCH($B146,Resultado!$N:$N,0),MATCH(I$1,Resultado!#REF!,0))</f>
        <v>#REF!</v>
      </c>
      <c r="J146" s="10" t="e">
        <f t="array" ref="J146">INDEX(Resultado!$1:$319,MATCH($B146,Resultado!$N:$N,0),MATCH(J$1,Resultado!#REF!,0))</f>
        <v>#REF!</v>
      </c>
      <c r="K146" s="10" t="e">
        <f t="array" ref="K146">INDEX(Resultado!$1:$319,MATCH($B146,Resultado!$N:$N,0),MATCH(K$1,Resultado!#REF!,0))</f>
        <v>#REF!</v>
      </c>
      <c r="L146" s="10" t="e">
        <f t="array" ref="L146">INDEX(Resultado!$1:$319,MATCH($B146,Resultado!$N:$N,0),MATCH(L$1,Resultado!#REF!,0))</f>
        <v>#REF!</v>
      </c>
      <c r="M146" s="10" t="e">
        <f t="array" ref="M146">INDEX(Resultado!$1:$319,MATCH($B146,Resultado!$N:$N,0),MATCH(M$1,Resultado!#REF!,0))</f>
        <v>#REF!</v>
      </c>
      <c r="N146" s="10" t="e">
        <f t="array" ref="N146">INDEX(Resultado!$1:$319,MATCH($B146,Resultado!$N:$N,0),MATCH(N$1,Resultado!#REF!,0))</f>
        <v>#REF!</v>
      </c>
      <c r="O146" s="10" t="e">
        <f t="array" ref="O146">INDEX(Resultado!$1:$319,MATCH($B146,Resultado!$N:$N,0),MATCH(O$1,Resultado!#REF!,0))</f>
        <v>#REF!</v>
      </c>
      <c r="P146" s="10" t="e">
        <f t="array" ref="P146">INDEX(Resultado!$1:$319,MATCH($B146,Resultado!$N:$N,0),MATCH(P$1,Resultado!#REF!,0))</f>
        <v>#REF!</v>
      </c>
      <c r="Q146" s="10" t="e">
        <f t="array" ref="Q146">INDEX(Resultado!$1:$319,MATCH($B146,Resultado!$N:$N,0),MATCH(Q$1,Resultado!#REF!,0))</f>
        <v>#REF!</v>
      </c>
      <c r="R146" s="10" t="e">
        <f t="array" ref="R146">INDEX(Resultado!$1:$319,MATCH($B146,Resultado!$N:$N,0),MATCH(R$1,Resultado!#REF!,0))</f>
        <v>#REF!</v>
      </c>
      <c r="S146" s="10" t="e">
        <f t="array" ref="S146">INDEX(Resultado!$1:$319,MATCH($B146,Resultado!$N:$N,0),MATCH(S$1,Resultado!#REF!,0))</f>
        <v>#REF!</v>
      </c>
      <c r="T146" s="10" t="e">
        <f t="array" ref="T146">INDEX(Resultado!$1:$319,MATCH($B146,Resultado!$N:$N,0),MATCH(T$1,Resultado!#REF!,0))</f>
        <v>#REF!</v>
      </c>
      <c r="U146" s="10" t="e">
        <f t="array" ref="U146">INDEX(Resultado!$1:$319,MATCH($B146,Resultado!$N:$N,0),MATCH(U$1,Resultado!#REF!,0))</f>
        <v>#REF!</v>
      </c>
      <c r="V146" s="10" t="e">
        <f t="array" ref="V146">INDEX(Resultado!$1:$319,MATCH($B146,Resultado!$N:$N,0),MATCH(V$1,Resultado!#REF!,0))</f>
        <v>#REF!</v>
      </c>
      <c r="W146" s="10" t="e">
        <f t="array" ref="W146">INDEX(Resultado!$1:$319,MATCH($B146,Resultado!$N:$N,0),MATCH(W$1,Resultado!#REF!,0))</f>
        <v>#REF!</v>
      </c>
      <c r="X146" s="10" t="e">
        <f t="array" ref="X146">INDEX(Resultado!$1:$319,MATCH($B146,Resultado!$N:$N,0),MATCH(X$1,Resultado!#REF!,0))</f>
        <v>#REF!</v>
      </c>
      <c r="Y146" s="10" t="e">
        <f t="array" ref="Y146">INDEX(Resultado!$1:$319,MATCH($B146,Resultado!$N:$N,0),MATCH(Y$1,Resultado!#REF!,0))</f>
        <v>#REF!</v>
      </c>
      <c r="Z146" s="10" t="e">
        <f t="array" ref="Z146">INDEX(Resultado!$1:$319,MATCH($B146,Resultado!$N:$N,0),MATCH(Z$1,Resultado!#REF!,0))</f>
        <v>#REF!</v>
      </c>
      <c r="AA146" s="10" t="e">
        <f t="array" ref="AA146">INDEX(Resultado!$1:$319,MATCH($B146,Resultado!$N:$N,0),MATCH(AA$1,Resultado!#REF!,0))</f>
        <v>#REF!</v>
      </c>
      <c r="AB146" s="2">
        <v>0</v>
      </c>
      <c r="AC146" s="2">
        <v>2</v>
      </c>
      <c r="AD146" s="10" t="e">
        <f t="array" ref="AD146">INDEX(Resultado!$1:$319,MATCH($B146,Resultado!$N:$N,0),MATCH(AD$1,Resultado!#REF!,0))</f>
        <v>#REF!</v>
      </c>
      <c r="AE146" s="10" t="e">
        <f t="array" ref="AE146">INDEX(Resultado!$1:$319,MATCH($B146,Resultado!$N:$N,0),MATCH(AE$1,Resultado!#REF!,0))</f>
        <v>#REF!</v>
      </c>
      <c r="AF146" s="10" t="e">
        <f t="array" ref="AF146">INDEX(Resultado!$1:$319,MATCH($B146,Resultado!$N:$N,0),MATCH(AF$1,Resultado!#REF!,0))</f>
        <v>#REF!</v>
      </c>
      <c r="AG146" s="10" t="e">
        <f t="array" ref="AG146">INDEX(Resultado!$1:$319,MATCH($B146,Resultado!$N:$N,0),MATCH(AG$1,Resultado!#REF!,0))</f>
        <v>#REF!</v>
      </c>
      <c r="AH146" s="10" t="e">
        <f t="array" ref="AH146">INDEX(Resultado!$1:$319,MATCH($B146,Resultado!$N:$N,0),MATCH(AH$1,Resultado!#REF!,0))</f>
        <v>#REF!</v>
      </c>
      <c r="AI146" s="10" t="e">
        <f t="array" ref="AI146">INDEX(Resultado!$1:$319,MATCH($B146,Resultado!$N:$N,0),MATCH(AI$1,Resultado!#REF!,0))</f>
        <v>#REF!</v>
      </c>
      <c r="AJ146" s="10" t="e">
        <f t="array" ref="AJ146">INDEX(Resultado!$1:$319,MATCH($B146,Resultado!$N:$N,0),MATCH(AJ$1,Resultado!#REF!,0))</f>
        <v>#REF!</v>
      </c>
      <c r="AK146" s="10" t="e">
        <f t="array" ref="AK146">INDEX(Resultado!$1:$319,MATCH($B146,Resultado!$N:$N,0),MATCH(AK$1,Resultado!#REF!,0))</f>
        <v>#REF!</v>
      </c>
      <c r="AL146" s="2">
        <v>0</v>
      </c>
      <c r="AM146" s="2">
        <v>2</v>
      </c>
      <c r="AN146" s="10" t="e">
        <f t="array" ref="AN146">INDEX(Resultado!$1:$319,MATCH($B146,Resultado!$N:$N,0),MATCH(AN$1,Resultado!#REF!,0))</f>
        <v>#REF!</v>
      </c>
      <c r="AO146" s="10" t="e">
        <f t="array" ref="AO146">INDEX(Resultado!$1:$319,MATCH($B146,Resultado!$N:$N,0),MATCH(AO$1,Resultado!#REF!,0))</f>
        <v>#REF!</v>
      </c>
      <c r="AP146" s="10" t="e">
        <f t="array" ref="AP146">INDEX(Resultado!$1:$319,MATCH($B146,Resultado!$N:$N,0),MATCH(AP$1,Resultado!#REF!,0))</f>
        <v>#REF!</v>
      </c>
      <c r="AQ146" s="10" t="e">
        <f t="array" ref="AQ146">INDEX(Resultado!$1:$319,MATCH($B146,Resultado!$N:$N,0),MATCH(AQ$1,Resultado!#REF!,0))</f>
        <v>#REF!</v>
      </c>
      <c r="AR146" s="10" t="e">
        <f t="array" ref="AR146">INDEX(Resultado!$1:$319,MATCH($B146,Resultado!$N:$N,0),MATCH(AR$1,Resultado!#REF!,0))</f>
        <v>#REF!</v>
      </c>
      <c r="AS146" s="2">
        <v>2</v>
      </c>
      <c r="AT146" s="10" t="e">
        <f t="array" ref="AT146">INDEX(Resultado!$1:$319,MATCH($B146,Resultado!$N:$N,0),MATCH(AT$1,Resultado!#REF!,0))</f>
        <v>#REF!</v>
      </c>
      <c r="AU146" s="10" t="e">
        <f t="array" ref="AU146">INDEX(Resultado!$1:$319,MATCH($B146,Resultado!$N:$N,0),MATCH(AU$1,Resultado!#REF!,0))</f>
        <v>#REF!</v>
      </c>
      <c r="AV146" s="10" t="e">
        <f t="array" ref="AV146">INDEX(Resultado!$1:$319,MATCH($B146,Resultado!$N:$N,0),MATCH(AV$1,Resultado!#REF!,0))</f>
        <v>#REF!</v>
      </c>
      <c r="AW146" s="10" t="e">
        <f t="array" ref="AW146">INDEX(Resultado!$1:$319,MATCH($B146,Resultado!$N:$N,0),MATCH(AW$1,Resultado!#REF!,0))</f>
        <v>#REF!</v>
      </c>
      <c r="AX146" s="10" t="e">
        <f t="array" ref="AX146">INDEX(Resultado!$1:$319,MATCH($B146,Resultado!$N:$N,0),MATCH(AX$1,Resultado!#REF!,0))</f>
        <v>#REF!</v>
      </c>
      <c r="AY146" s="10" t="e">
        <f t="array" ref="AY146">INDEX(Resultado!$1:$319,MATCH($B146,Resultado!$N:$N,0),MATCH(AY$1,Resultado!#REF!,0))</f>
        <v>#REF!</v>
      </c>
      <c r="AZ146" s="10" t="e">
        <f t="array" ref="AZ146">INDEX(Resultado!$1:$319,MATCH($B146,Resultado!$N:$N,0),MATCH(AZ$1,Resultado!#REF!,0))</f>
        <v>#REF!</v>
      </c>
      <c r="BA146" s="10" t="e">
        <f t="array" ref="BA146">INDEX(Resultado!$1:$319,MATCH($B146,Resultado!$N:$N,0),MATCH(BA$1,Resultado!#REF!,0))</f>
        <v>#REF!</v>
      </c>
      <c r="BB146" s="10" t="e">
        <f t="array" ref="BB146">INDEX(Resultado!$1:$319,MATCH($B146,Resultado!$N:$N,0),MATCH(BB$1,Resultado!#REF!,0))</f>
        <v>#REF!</v>
      </c>
      <c r="BC146" s="10" t="e">
        <f t="array" ref="BC146">INDEX(Resultado!$1:$319,MATCH($B146,Resultado!$N:$N,0),MATCH(BC$1,Resultado!#REF!,0))</f>
        <v>#REF!</v>
      </c>
      <c r="BD146" s="10" t="e">
        <f t="array" ref="BD146">INDEX(Resultado!$1:$319,MATCH($B146,Resultado!$N:$N,0),MATCH(BD$1,Resultado!#REF!,0))</f>
        <v>#REF!</v>
      </c>
      <c r="BE146" s="10" t="e">
        <f t="array" ref="BE146">INDEX(Resultado!$1:$319,MATCH($B146,Resultado!$N:$N,0),MATCH(BE$1,Resultado!#REF!,0))</f>
        <v>#REF!</v>
      </c>
      <c r="BF146" s="10" t="e">
        <f t="array" ref="BF146">INDEX(Resultado!$1:$319,MATCH($B146,Resultado!$N:$N,0),MATCH(BF$1,Resultado!#REF!,0))</f>
        <v>#REF!</v>
      </c>
      <c r="BG146" s="10" t="e">
        <f t="array" ref="BG146">INDEX(Resultado!$1:$319,MATCH($B146,Resultado!$N:$N,0),MATCH(BG$1,Resultado!#REF!,0))</f>
        <v>#REF!</v>
      </c>
      <c r="BH146" s="10" t="e">
        <f t="array" ref="BH146">INDEX(Resultado!$1:$319,MATCH($B146,Resultado!$N:$N,0),MATCH(BH$1,Resultado!#REF!,0))</f>
        <v>#REF!</v>
      </c>
      <c r="BI146" s="10" t="e">
        <f t="array" ref="BI146">INDEX(Resultado!$1:$319,MATCH($B146,Resultado!$N:$N,0),MATCH(BI$1,Resultado!#REF!,0))</f>
        <v>#REF!</v>
      </c>
    </row>
    <row r="147" spans="1:61" ht="13" x14ac:dyDescent="0.15">
      <c r="A147" s="2">
        <v>51680547810</v>
      </c>
      <c r="B147" s="2" t="s">
        <v>1258</v>
      </c>
      <c r="C147" s="2" t="s">
        <v>1257</v>
      </c>
      <c r="D147" s="10" t="e">
        <f t="array" ref="D147">INDEX(Resultado!$1:$319,MATCH($B147,Resultado!$N:$N,0),MATCH(D$1,Resultado!#REF!,0))</f>
        <v>#REF!</v>
      </c>
      <c r="E147" s="2" t="s">
        <v>1837</v>
      </c>
      <c r="F147" s="10" t="e">
        <f t="array" ref="F147">INDEX(Resultado!$1:$319,MATCH($B147,Resultado!$N:$N,0),MATCH(F$1,Resultado!#REF!,0))</f>
        <v>#REF!</v>
      </c>
      <c r="G147" s="10" t="e">
        <f t="array" ref="G147">INDEX(Resultado!$1:$319,MATCH($B147,Resultado!$N:$N,0),MATCH(G$1,Resultado!#REF!,0))</f>
        <v>#REF!</v>
      </c>
      <c r="H147" s="10" t="e">
        <f t="array" ref="H147">INDEX(Resultado!$1:$319,MATCH($B147,Resultado!$N:$N,0),MATCH(H$1,Resultado!#REF!,0))</f>
        <v>#REF!</v>
      </c>
      <c r="I147" s="10" t="e">
        <f t="array" ref="I147">INDEX(Resultado!$1:$319,MATCH($B147,Resultado!$N:$N,0),MATCH(I$1,Resultado!#REF!,0))</f>
        <v>#REF!</v>
      </c>
      <c r="J147" s="10" t="e">
        <f t="array" ref="J147">INDEX(Resultado!$1:$319,MATCH($B147,Resultado!$N:$N,0),MATCH(J$1,Resultado!#REF!,0))</f>
        <v>#REF!</v>
      </c>
      <c r="K147" s="10" t="e">
        <f t="array" ref="K147">INDEX(Resultado!$1:$319,MATCH($B147,Resultado!$N:$N,0),MATCH(K$1,Resultado!#REF!,0))</f>
        <v>#REF!</v>
      </c>
      <c r="L147" s="10" t="e">
        <f t="array" ref="L147">INDEX(Resultado!$1:$319,MATCH($B147,Resultado!$N:$N,0),MATCH(L$1,Resultado!#REF!,0))</f>
        <v>#REF!</v>
      </c>
      <c r="M147" s="10" t="e">
        <f t="array" ref="M147">INDEX(Resultado!$1:$319,MATCH($B147,Resultado!$N:$N,0),MATCH(M$1,Resultado!#REF!,0))</f>
        <v>#REF!</v>
      </c>
      <c r="N147" s="10" t="e">
        <f t="array" ref="N147">INDEX(Resultado!$1:$319,MATCH($B147,Resultado!$N:$N,0),MATCH(N$1,Resultado!#REF!,0))</f>
        <v>#REF!</v>
      </c>
      <c r="O147" s="10" t="e">
        <f t="array" ref="O147">INDEX(Resultado!$1:$319,MATCH($B147,Resultado!$N:$N,0),MATCH(O$1,Resultado!#REF!,0))</f>
        <v>#REF!</v>
      </c>
      <c r="P147" s="10" t="e">
        <f t="array" ref="P147">INDEX(Resultado!$1:$319,MATCH($B147,Resultado!$N:$N,0),MATCH(P$1,Resultado!#REF!,0))</f>
        <v>#REF!</v>
      </c>
      <c r="Q147" s="10" t="e">
        <f t="array" ref="Q147">INDEX(Resultado!$1:$319,MATCH($B147,Resultado!$N:$N,0),MATCH(Q$1,Resultado!#REF!,0))</f>
        <v>#REF!</v>
      </c>
      <c r="R147" s="10" t="e">
        <f t="array" ref="R147">INDEX(Resultado!$1:$319,MATCH($B147,Resultado!$N:$N,0),MATCH(R$1,Resultado!#REF!,0))</f>
        <v>#REF!</v>
      </c>
      <c r="S147" s="10" t="e">
        <f t="array" ref="S147">INDEX(Resultado!$1:$319,MATCH($B147,Resultado!$N:$N,0),MATCH(S$1,Resultado!#REF!,0))</f>
        <v>#REF!</v>
      </c>
      <c r="T147" s="10" t="e">
        <f t="array" ref="T147">INDEX(Resultado!$1:$319,MATCH($B147,Resultado!$N:$N,0),MATCH(T$1,Resultado!#REF!,0))</f>
        <v>#REF!</v>
      </c>
      <c r="U147" s="10" t="e">
        <f t="array" ref="U147">INDEX(Resultado!$1:$319,MATCH($B147,Resultado!$N:$N,0),MATCH(U$1,Resultado!#REF!,0))</f>
        <v>#REF!</v>
      </c>
      <c r="V147" s="10" t="e">
        <f t="array" ref="V147">INDEX(Resultado!$1:$319,MATCH($B147,Resultado!$N:$N,0),MATCH(V$1,Resultado!#REF!,0))</f>
        <v>#REF!</v>
      </c>
      <c r="W147" s="10" t="e">
        <f t="array" ref="W147">INDEX(Resultado!$1:$319,MATCH($B147,Resultado!$N:$N,0),MATCH(W$1,Resultado!#REF!,0))</f>
        <v>#REF!</v>
      </c>
      <c r="X147" s="10" t="e">
        <f t="array" ref="X147">INDEX(Resultado!$1:$319,MATCH($B147,Resultado!$N:$N,0),MATCH(X$1,Resultado!#REF!,0))</f>
        <v>#REF!</v>
      </c>
      <c r="Y147" s="10" t="e">
        <f t="array" ref="Y147">INDEX(Resultado!$1:$319,MATCH($B147,Resultado!$N:$N,0),MATCH(Y$1,Resultado!#REF!,0))</f>
        <v>#REF!</v>
      </c>
      <c r="Z147" s="10" t="e">
        <f t="array" ref="Z147">INDEX(Resultado!$1:$319,MATCH($B147,Resultado!$N:$N,0),MATCH(Z$1,Resultado!#REF!,0))</f>
        <v>#REF!</v>
      </c>
      <c r="AA147" s="10" t="e">
        <f t="array" ref="AA147">INDEX(Resultado!$1:$319,MATCH($B147,Resultado!$N:$N,0),MATCH(AA$1,Resultado!#REF!,0))</f>
        <v>#REF!</v>
      </c>
      <c r="AB147" s="2">
        <v>0</v>
      </c>
      <c r="AC147" s="2">
        <v>2</v>
      </c>
      <c r="AD147" s="10" t="e">
        <f t="array" ref="AD147">INDEX(Resultado!$1:$319,MATCH($B147,Resultado!$N:$N,0),MATCH(AD$1,Resultado!#REF!,0))</f>
        <v>#REF!</v>
      </c>
      <c r="AE147" s="10" t="e">
        <f t="array" ref="AE147">INDEX(Resultado!$1:$319,MATCH($B147,Resultado!$N:$N,0),MATCH(AE$1,Resultado!#REF!,0))</f>
        <v>#REF!</v>
      </c>
      <c r="AF147" s="10" t="e">
        <f t="array" ref="AF147">INDEX(Resultado!$1:$319,MATCH($B147,Resultado!$N:$N,0),MATCH(AF$1,Resultado!#REF!,0))</f>
        <v>#REF!</v>
      </c>
      <c r="AG147" s="10" t="e">
        <f t="array" ref="AG147">INDEX(Resultado!$1:$319,MATCH($B147,Resultado!$N:$N,0),MATCH(AG$1,Resultado!#REF!,0))</f>
        <v>#REF!</v>
      </c>
      <c r="AH147" s="10" t="e">
        <f t="array" ref="AH147">INDEX(Resultado!$1:$319,MATCH($B147,Resultado!$N:$N,0),MATCH(AH$1,Resultado!#REF!,0))</f>
        <v>#REF!</v>
      </c>
      <c r="AI147" s="10" t="e">
        <f t="array" ref="AI147">INDEX(Resultado!$1:$319,MATCH($B147,Resultado!$N:$N,0),MATCH(AI$1,Resultado!#REF!,0))</f>
        <v>#REF!</v>
      </c>
      <c r="AJ147" s="10" t="e">
        <f t="array" ref="AJ147">INDEX(Resultado!$1:$319,MATCH($B147,Resultado!$N:$N,0),MATCH(AJ$1,Resultado!#REF!,0))</f>
        <v>#REF!</v>
      </c>
      <c r="AK147" s="10" t="e">
        <f t="array" ref="AK147">INDEX(Resultado!$1:$319,MATCH($B147,Resultado!$N:$N,0),MATCH(AK$1,Resultado!#REF!,0))</f>
        <v>#REF!</v>
      </c>
      <c r="AL147" s="2">
        <v>0</v>
      </c>
      <c r="AM147" s="2">
        <v>2</v>
      </c>
      <c r="AN147" s="10" t="e">
        <f t="array" ref="AN147">INDEX(Resultado!$1:$319,MATCH($B147,Resultado!$N:$N,0),MATCH(AN$1,Resultado!#REF!,0))</f>
        <v>#REF!</v>
      </c>
      <c r="AO147" s="10" t="e">
        <f t="array" ref="AO147">INDEX(Resultado!$1:$319,MATCH($B147,Resultado!$N:$N,0),MATCH(AO$1,Resultado!#REF!,0))</f>
        <v>#REF!</v>
      </c>
      <c r="AP147" s="10" t="e">
        <f t="array" ref="AP147">INDEX(Resultado!$1:$319,MATCH($B147,Resultado!$N:$N,0),MATCH(AP$1,Resultado!#REF!,0))</f>
        <v>#REF!</v>
      </c>
      <c r="AQ147" s="10" t="e">
        <f t="array" ref="AQ147">INDEX(Resultado!$1:$319,MATCH($B147,Resultado!$N:$N,0),MATCH(AQ$1,Resultado!#REF!,0))</f>
        <v>#REF!</v>
      </c>
      <c r="AR147" s="10" t="e">
        <f t="array" ref="AR147">INDEX(Resultado!$1:$319,MATCH($B147,Resultado!$N:$N,0),MATCH(AR$1,Resultado!#REF!,0))</f>
        <v>#REF!</v>
      </c>
      <c r="AS147" s="2">
        <v>2</v>
      </c>
      <c r="AT147" s="10" t="e">
        <f t="array" ref="AT147">INDEX(Resultado!$1:$319,MATCH($B147,Resultado!$N:$N,0),MATCH(AT$1,Resultado!#REF!,0))</f>
        <v>#REF!</v>
      </c>
      <c r="AU147" s="10" t="e">
        <f t="array" ref="AU147">INDEX(Resultado!$1:$319,MATCH($B147,Resultado!$N:$N,0),MATCH(AU$1,Resultado!#REF!,0))</f>
        <v>#REF!</v>
      </c>
      <c r="AV147" s="10" t="e">
        <f t="array" ref="AV147">INDEX(Resultado!$1:$319,MATCH($B147,Resultado!$N:$N,0),MATCH(AV$1,Resultado!#REF!,0))</f>
        <v>#REF!</v>
      </c>
      <c r="AW147" s="10" t="e">
        <f t="array" ref="AW147">INDEX(Resultado!$1:$319,MATCH($B147,Resultado!$N:$N,0),MATCH(AW$1,Resultado!#REF!,0))</f>
        <v>#REF!</v>
      </c>
      <c r="AX147" s="10" t="e">
        <f t="array" ref="AX147">INDEX(Resultado!$1:$319,MATCH($B147,Resultado!$N:$N,0),MATCH(AX$1,Resultado!#REF!,0))</f>
        <v>#REF!</v>
      </c>
      <c r="AY147" s="10" t="e">
        <f t="array" ref="AY147">INDEX(Resultado!$1:$319,MATCH($B147,Resultado!$N:$N,0),MATCH(AY$1,Resultado!#REF!,0))</f>
        <v>#REF!</v>
      </c>
      <c r="AZ147" s="10" t="e">
        <f t="array" ref="AZ147">INDEX(Resultado!$1:$319,MATCH($B147,Resultado!$N:$N,0),MATCH(AZ$1,Resultado!#REF!,0))</f>
        <v>#REF!</v>
      </c>
      <c r="BA147" s="10" t="e">
        <f t="array" ref="BA147">INDEX(Resultado!$1:$319,MATCH($B147,Resultado!$N:$N,0),MATCH(BA$1,Resultado!#REF!,0))</f>
        <v>#REF!</v>
      </c>
      <c r="BB147" s="10" t="e">
        <f t="array" ref="BB147">INDEX(Resultado!$1:$319,MATCH($B147,Resultado!$N:$N,0),MATCH(BB$1,Resultado!#REF!,0))</f>
        <v>#REF!</v>
      </c>
      <c r="BC147" s="10" t="e">
        <f t="array" ref="BC147">INDEX(Resultado!$1:$319,MATCH($B147,Resultado!$N:$N,0),MATCH(BC$1,Resultado!#REF!,0))</f>
        <v>#REF!</v>
      </c>
      <c r="BD147" s="10" t="e">
        <f t="array" ref="BD147">INDEX(Resultado!$1:$319,MATCH($B147,Resultado!$N:$N,0),MATCH(BD$1,Resultado!#REF!,0))</f>
        <v>#REF!</v>
      </c>
      <c r="BE147" s="10" t="e">
        <f t="array" ref="BE147">INDEX(Resultado!$1:$319,MATCH($B147,Resultado!$N:$N,0),MATCH(BE$1,Resultado!#REF!,0))</f>
        <v>#REF!</v>
      </c>
      <c r="BF147" s="10" t="e">
        <f t="array" ref="BF147">INDEX(Resultado!$1:$319,MATCH($B147,Resultado!$N:$N,0),MATCH(BF$1,Resultado!#REF!,0))</f>
        <v>#REF!</v>
      </c>
      <c r="BG147" s="10" t="e">
        <f t="array" ref="BG147">INDEX(Resultado!$1:$319,MATCH($B147,Resultado!$N:$N,0),MATCH(BG$1,Resultado!#REF!,0))</f>
        <v>#REF!</v>
      </c>
      <c r="BH147" s="10" t="e">
        <f t="array" ref="BH147">INDEX(Resultado!$1:$319,MATCH($B147,Resultado!$N:$N,0),MATCH(BH$1,Resultado!#REF!,0))</f>
        <v>#REF!</v>
      </c>
      <c r="BI147" s="10" t="e">
        <f t="array" ref="BI147">INDEX(Resultado!$1:$319,MATCH($B147,Resultado!$N:$N,0),MATCH(BI$1,Resultado!#REF!,0))</f>
        <v>#REF!</v>
      </c>
    </row>
    <row r="148" spans="1:61" ht="13" x14ac:dyDescent="0.15">
      <c r="A148" s="2">
        <v>45254894806</v>
      </c>
      <c r="B148" s="2" t="s">
        <v>1266</v>
      </c>
      <c r="C148" s="2" t="s">
        <v>1265</v>
      </c>
      <c r="D148" s="10" t="e">
        <f t="array" ref="D148">INDEX(Resultado!$1:$319,MATCH($B148,Resultado!$N:$N,0),MATCH(D$1,Resultado!#REF!,0))</f>
        <v>#REF!</v>
      </c>
      <c r="E148" s="2" t="s">
        <v>1837</v>
      </c>
      <c r="F148" s="10" t="e">
        <f t="array" ref="F148">INDEX(Resultado!$1:$319,MATCH($B148,Resultado!$N:$N,0),MATCH(F$1,Resultado!#REF!,0))</f>
        <v>#REF!</v>
      </c>
      <c r="G148" s="10" t="e">
        <f t="array" ref="G148">INDEX(Resultado!$1:$319,MATCH($B148,Resultado!$N:$N,0),MATCH(G$1,Resultado!#REF!,0))</f>
        <v>#REF!</v>
      </c>
      <c r="H148" s="10" t="e">
        <f t="array" ref="H148">INDEX(Resultado!$1:$319,MATCH($B148,Resultado!$N:$N,0),MATCH(H$1,Resultado!#REF!,0))</f>
        <v>#REF!</v>
      </c>
      <c r="I148" s="10" t="e">
        <f t="array" ref="I148">INDEX(Resultado!$1:$319,MATCH($B148,Resultado!$N:$N,0),MATCH(I$1,Resultado!#REF!,0))</f>
        <v>#REF!</v>
      </c>
      <c r="J148" s="10" t="e">
        <f t="array" ref="J148">INDEX(Resultado!$1:$319,MATCH($B148,Resultado!$N:$N,0),MATCH(J$1,Resultado!#REF!,0))</f>
        <v>#REF!</v>
      </c>
      <c r="K148" s="10" t="e">
        <f t="array" ref="K148">INDEX(Resultado!$1:$319,MATCH($B148,Resultado!$N:$N,0),MATCH(K$1,Resultado!#REF!,0))</f>
        <v>#REF!</v>
      </c>
      <c r="L148" s="10" t="e">
        <f t="array" ref="L148">INDEX(Resultado!$1:$319,MATCH($B148,Resultado!$N:$N,0),MATCH(L$1,Resultado!#REF!,0))</f>
        <v>#REF!</v>
      </c>
      <c r="M148" s="10" t="e">
        <f t="array" ref="M148">INDEX(Resultado!$1:$319,MATCH($B148,Resultado!$N:$N,0),MATCH(M$1,Resultado!#REF!,0))</f>
        <v>#REF!</v>
      </c>
      <c r="N148" s="10" t="e">
        <f t="array" ref="N148">INDEX(Resultado!$1:$319,MATCH($B148,Resultado!$N:$N,0),MATCH(N$1,Resultado!#REF!,0))</f>
        <v>#REF!</v>
      </c>
      <c r="O148" s="10" t="e">
        <f t="array" ref="O148">INDEX(Resultado!$1:$319,MATCH($B148,Resultado!$N:$N,0),MATCH(O$1,Resultado!#REF!,0))</f>
        <v>#REF!</v>
      </c>
      <c r="P148" s="10" t="e">
        <f t="array" ref="P148">INDEX(Resultado!$1:$319,MATCH($B148,Resultado!$N:$N,0),MATCH(P$1,Resultado!#REF!,0))</f>
        <v>#REF!</v>
      </c>
      <c r="Q148" s="10" t="e">
        <f t="array" ref="Q148">INDEX(Resultado!$1:$319,MATCH($B148,Resultado!$N:$N,0),MATCH(Q$1,Resultado!#REF!,0))</f>
        <v>#REF!</v>
      </c>
      <c r="R148" s="10" t="e">
        <f t="array" ref="R148">INDEX(Resultado!$1:$319,MATCH($B148,Resultado!$N:$N,0),MATCH(R$1,Resultado!#REF!,0))</f>
        <v>#REF!</v>
      </c>
      <c r="S148" s="10" t="e">
        <f t="array" ref="S148">INDEX(Resultado!$1:$319,MATCH($B148,Resultado!$N:$N,0),MATCH(S$1,Resultado!#REF!,0))</f>
        <v>#REF!</v>
      </c>
      <c r="T148" s="10" t="e">
        <f t="array" ref="T148">INDEX(Resultado!$1:$319,MATCH($B148,Resultado!$N:$N,0),MATCH(T$1,Resultado!#REF!,0))</f>
        <v>#REF!</v>
      </c>
      <c r="U148" s="10" t="e">
        <f t="array" ref="U148">INDEX(Resultado!$1:$319,MATCH($B148,Resultado!$N:$N,0),MATCH(U$1,Resultado!#REF!,0))</f>
        <v>#REF!</v>
      </c>
      <c r="V148" s="10" t="e">
        <f t="array" ref="V148">INDEX(Resultado!$1:$319,MATCH($B148,Resultado!$N:$N,0),MATCH(V$1,Resultado!#REF!,0))</f>
        <v>#REF!</v>
      </c>
      <c r="W148" s="10" t="e">
        <f t="array" ref="W148">INDEX(Resultado!$1:$319,MATCH($B148,Resultado!$N:$N,0),MATCH(W$1,Resultado!#REF!,0))</f>
        <v>#REF!</v>
      </c>
      <c r="X148" s="10" t="e">
        <f t="array" ref="X148">INDEX(Resultado!$1:$319,MATCH($B148,Resultado!$N:$N,0),MATCH(X$1,Resultado!#REF!,0))</f>
        <v>#REF!</v>
      </c>
      <c r="Y148" s="10" t="e">
        <f t="array" ref="Y148">INDEX(Resultado!$1:$319,MATCH($B148,Resultado!$N:$N,0),MATCH(Y$1,Resultado!#REF!,0))</f>
        <v>#REF!</v>
      </c>
      <c r="Z148" s="10" t="e">
        <f t="array" ref="Z148">INDEX(Resultado!$1:$319,MATCH($B148,Resultado!$N:$N,0),MATCH(Z$1,Resultado!#REF!,0))</f>
        <v>#REF!</v>
      </c>
      <c r="AA148" s="10" t="e">
        <f t="array" ref="AA148">INDEX(Resultado!$1:$319,MATCH($B148,Resultado!$N:$N,0),MATCH(AA$1,Resultado!#REF!,0))</f>
        <v>#REF!</v>
      </c>
      <c r="AB148" s="2">
        <v>0</v>
      </c>
      <c r="AC148" s="2">
        <v>2</v>
      </c>
      <c r="AD148" s="10" t="e">
        <f t="array" ref="AD148">INDEX(Resultado!$1:$319,MATCH($B148,Resultado!$N:$N,0),MATCH(AD$1,Resultado!#REF!,0))</f>
        <v>#REF!</v>
      </c>
      <c r="AE148" s="10" t="e">
        <f t="array" ref="AE148">INDEX(Resultado!$1:$319,MATCH($B148,Resultado!$N:$N,0),MATCH(AE$1,Resultado!#REF!,0))</f>
        <v>#REF!</v>
      </c>
      <c r="AF148" s="10" t="e">
        <f t="array" ref="AF148">INDEX(Resultado!$1:$319,MATCH($B148,Resultado!$N:$N,0),MATCH(AF$1,Resultado!#REF!,0))</f>
        <v>#REF!</v>
      </c>
      <c r="AG148" s="10" t="e">
        <f t="array" ref="AG148">INDEX(Resultado!$1:$319,MATCH($B148,Resultado!$N:$N,0),MATCH(AG$1,Resultado!#REF!,0))</f>
        <v>#REF!</v>
      </c>
      <c r="AH148" s="10" t="e">
        <f t="array" ref="AH148">INDEX(Resultado!$1:$319,MATCH($B148,Resultado!$N:$N,0),MATCH(AH$1,Resultado!#REF!,0))</f>
        <v>#REF!</v>
      </c>
      <c r="AI148" s="10" t="e">
        <f t="array" ref="AI148">INDEX(Resultado!$1:$319,MATCH($B148,Resultado!$N:$N,0),MATCH(AI$1,Resultado!#REF!,0))</f>
        <v>#REF!</v>
      </c>
      <c r="AJ148" s="10" t="e">
        <f t="array" ref="AJ148">INDEX(Resultado!$1:$319,MATCH($B148,Resultado!$N:$N,0),MATCH(AJ$1,Resultado!#REF!,0))</f>
        <v>#REF!</v>
      </c>
      <c r="AK148" s="10" t="e">
        <f t="array" ref="AK148">INDEX(Resultado!$1:$319,MATCH($B148,Resultado!$N:$N,0),MATCH(AK$1,Resultado!#REF!,0))</f>
        <v>#REF!</v>
      </c>
      <c r="AL148" s="2">
        <v>0</v>
      </c>
      <c r="AM148" s="2">
        <v>2</v>
      </c>
      <c r="AN148" s="10" t="e">
        <f t="array" ref="AN148">INDEX(Resultado!$1:$319,MATCH($B148,Resultado!$N:$N,0),MATCH(AN$1,Resultado!#REF!,0))</f>
        <v>#REF!</v>
      </c>
      <c r="AO148" s="10" t="e">
        <f t="array" ref="AO148">INDEX(Resultado!$1:$319,MATCH($B148,Resultado!$N:$N,0),MATCH(AO$1,Resultado!#REF!,0))</f>
        <v>#REF!</v>
      </c>
      <c r="AP148" s="10" t="e">
        <f t="array" ref="AP148">INDEX(Resultado!$1:$319,MATCH($B148,Resultado!$N:$N,0),MATCH(AP$1,Resultado!#REF!,0))</f>
        <v>#REF!</v>
      </c>
      <c r="AQ148" s="10" t="e">
        <f t="array" ref="AQ148">INDEX(Resultado!$1:$319,MATCH($B148,Resultado!$N:$N,0),MATCH(AQ$1,Resultado!#REF!,0))</f>
        <v>#REF!</v>
      </c>
      <c r="AR148" s="10" t="e">
        <f t="array" ref="AR148">INDEX(Resultado!$1:$319,MATCH($B148,Resultado!$N:$N,0),MATCH(AR$1,Resultado!#REF!,0))</f>
        <v>#REF!</v>
      </c>
      <c r="AS148" s="2">
        <v>2</v>
      </c>
      <c r="AT148" s="10" t="e">
        <f t="array" ref="AT148">INDEX(Resultado!$1:$319,MATCH($B148,Resultado!$N:$N,0),MATCH(AT$1,Resultado!#REF!,0))</f>
        <v>#REF!</v>
      </c>
      <c r="AU148" s="10" t="e">
        <f t="array" ref="AU148">INDEX(Resultado!$1:$319,MATCH($B148,Resultado!$N:$N,0),MATCH(AU$1,Resultado!#REF!,0))</f>
        <v>#REF!</v>
      </c>
      <c r="AV148" s="10" t="e">
        <f t="array" ref="AV148">INDEX(Resultado!$1:$319,MATCH($B148,Resultado!$N:$N,0),MATCH(AV$1,Resultado!#REF!,0))</f>
        <v>#REF!</v>
      </c>
      <c r="AW148" s="10" t="e">
        <f t="array" ref="AW148">INDEX(Resultado!$1:$319,MATCH($B148,Resultado!$N:$N,0),MATCH(AW$1,Resultado!#REF!,0))</f>
        <v>#REF!</v>
      </c>
      <c r="AX148" s="10" t="e">
        <f t="array" ref="AX148">INDEX(Resultado!$1:$319,MATCH($B148,Resultado!$N:$N,0),MATCH(AX$1,Resultado!#REF!,0))</f>
        <v>#REF!</v>
      </c>
      <c r="AY148" s="10" t="e">
        <f t="array" ref="AY148">INDEX(Resultado!$1:$319,MATCH($B148,Resultado!$N:$N,0),MATCH(AY$1,Resultado!#REF!,0))</f>
        <v>#REF!</v>
      </c>
      <c r="AZ148" s="10" t="e">
        <f t="array" ref="AZ148">INDEX(Resultado!$1:$319,MATCH($B148,Resultado!$N:$N,0),MATCH(AZ$1,Resultado!#REF!,0))</f>
        <v>#REF!</v>
      </c>
      <c r="BA148" s="10" t="e">
        <f t="array" ref="BA148">INDEX(Resultado!$1:$319,MATCH($B148,Resultado!$N:$N,0),MATCH(BA$1,Resultado!#REF!,0))</f>
        <v>#REF!</v>
      </c>
      <c r="BB148" s="10" t="e">
        <f t="array" ref="BB148">INDEX(Resultado!$1:$319,MATCH($B148,Resultado!$N:$N,0),MATCH(BB$1,Resultado!#REF!,0))</f>
        <v>#REF!</v>
      </c>
      <c r="BC148" s="10" t="e">
        <f t="array" ref="BC148">INDEX(Resultado!$1:$319,MATCH($B148,Resultado!$N:$N,0),MATCH(BC$1,Resultado!#REF!,0))</f>
        <v>#REF!</v>
      </c>
      <c r="BD148" s="10" t="e">
        <f t="array" ref="BD148">INDEX(Resultado!$1:$319,MATCH($B148,Resultado!$N:$N,0),MATCH(BD$1,Resultado!#REF!,0))</f>
        <v>#REF!</v>
      </c>
      <c r="BE148" s="10" t="e">
        <f t="array" ref="BE148">INDEX(Resultado!$1:$319,MATCH($B148,Resultado!$N:$N,0),MATCH(BE$1,Resultado!#REF!,0))</f>
        <v>#REF!</v>
      </c>
      <c r="BF148" s="10" t="e">
        <f t="array" ref="BF148">INDEX(Resultado!$1:$319,MATCH($B148,Resultado!$N:$N,0),MATCH(BF$1,Resultado!#REF!,0))</f>
        <v>#REF!</v>
      </c>
      <c r="BG148" s="10" t="e">
        <f t="array" ref="BG148">INDEX(Resultado!$1:$319,MATCH($B148,Resultado!$N:$N,0),MATCH(BG$1,Resultado!#REF!,0))</f>
        <v>#REF!</v>
      </c>
      <c r="BH148" s="10" t="e">
        <f t="array" ref="BH148">INDEX(Resultado!$1:$319,MATCH($B148,Resultado!$N:$N,0),MATCH(BH$1,Resultado!#REF!,0))</f>
        <v>#REF!</v>
      </c>
      <c r="BI148" s="10" t="e">
        <f t="array" ref="BI148">INDEX(Resultado!$1:$319,MATCH($B148,Resultado!$N:$N,0),MATCH(BI$1,Resultado!#REF!,0))</f>
        <v>#REF!</v>
      </c>
    </row>
    <row r="149" spans="1:61" ht="13" x14ac:dyDescent="0.15">
      <c r="A149" s="2">
        <v>51671144899</v>
      </c>
      <c r="B149" s="2" t="s">
        <v>1274</v>
      </c>
      <c r="C149" s="2" t="s">
        <v>1273</v>
      </c>
      <c r="D149" s="10" t="e">
        <f t="array" ref="D149">INDEX(Resultado!$1:$319,MATCH($B149,Resultado!$N:$N,0),MATCH(D$1,Resultado!#REF!,0))</f>
        <v>#REF!</v>
      </c>
      <c r="E149" s="2" t="s">
        <v>1837</v>
      </c>
      <c r="F149" s="10" t="e">
        <f t="array" ref="F149">INDEX(Resultado!$1:$319,MATCH($B149,Resultado!$N:$N,0),MATCH(F$1,Resultado!#REF!,0))</f>
        <v>#REF!</v>
      </c>
      <c r="G149" s="10" t="e">
        <f t="array" ref="G149">INDEX(Resultado!$1:$319,MATCH($B149,Resultado!$N:$N,0),MATCH(G$1,Resultado!#REF!,0))</f>
        <v>#REF!</v>
      </c>
      <c r="H149" s="10" t="e">
        <f t="array" ref="H149">INDEX(Resultado!$1:$319,MATCH($B149,Resultado!$N:$N,0),MATCH(H$1,Resultado!#REF!,0))</f>
        <v>#REF!</v>
      </c>
      <c r="I149" s="10" t="e">
        <f t="array" ref="I149">INDEX(Resultado!$1:$319,MATCH($B149,Resultado!$N:$N,0),MATCH(I$1,Resultado!#REF!,0))</f>
        <v>#REF!</v>
      </c>
      <c r="J149" s="10" t="e">
        <f t="array" ref="J149">INDEX(Resultado!$1:$319,MATCH($B149,Resultado!$N:$N,0),MATCH(J$1,Resultado!#REF!,0))</f>
        <v>#REF!</v>
      </c>
      <c r="K149" s="10" t="e">
        <f t="array" ref="K149">INDEX(Resultado!$1:$319,MATCH($B149,Resultado!$N:$N,0),MATCH(K$1,Resultado!#REF!,0))</f>
        <v>#REF!</v>
      </c>
      <c r="L149" s="10" t="e">
        <f t="array" ref="L149">INDEX(Resultado!$1:$319,MATCH($B149,Resultado!$N:$N,0),MATCH(L$1,Resultado!#REF!,0))</f>
        <v>#REF!</v>
      </c>
      <c r="M149" s="10" t="e">
        <f t="array" ref="M149">INDEX(Resultado!$1:$319,MATCH($B149,Resultado!$N:$N,0),MATCH(M$1,Resultado!#REF!,0))</f>
        <v>#REF!</v>
      </c>
      <c r="N149" s="10" t="e">
        <f t="array" ref="N149">INDEX(Resultado!$1:$319,MATCH($B149,Resultado!$N:$N,0),MATCH(N$1,Resultado!#REF!,0))</f>
        <v>#REF!</v>
      </c>
      <c r="O149" s="10" t="e">
        <f t="array" ref="O149">INDEX(Resultado!$1:$319,MATCH($B149,Resultado!$N:$N,0),MATCH(O$1,Resultado!#REF!,0))</f>
        <v>#REF!</v>
      </c>
      <c r="P149" s="10" t="e">
        <f t="array" ref="P149">INDEX(Resultado!$1:$319,MATCH($B149,Resultado!$N:$N,0),MATCH(P$1,Resultado!#REF!,0))</f>
        <v>#REF!</v>
      </c>
      <c r="Q149" s="10" t="e">
        <f t="array" ref="Q149">INDEX(Resultado!$1:$319,MATCH($B149,Resultado!$N:$N,0),MATCH(Q$1,Resultado!#REF!,0))</f>
        <v>#REF!</v>
      </c>
      <c r="R149" s="10" t="e">
        <f t="array" ref="R149">INDEX(Resultado!$1:$319,MATCH($B149,Resultado!$N:$N,0),MATCH(R$1,Resultado!#REF!,0))</f>
        <v>#REF!</v>
      </c>
      <c r="S149" s="10" t="e">
        <f t="array" ref="S149">INDEX(Resultado!$1:$319,MATCH($B149,Resultado!$N:$N,0),MATCH(S$1,Resultado!#REF!,0))</f>
        <v>#REF!</v>
      </c>
      <c r="T149" s="10" t="e">
        <f t="array" ref="T149">INDEX(Resultado!$1:$319,MATCH($B149,Resultado!$N:$N,0),MATCH(T$1,Resultado!#REF!,0))</f>
        <v>#REF!</v>
      </c>
      <c r="U149" s="10" t="e">
        <f t="array" ref="U149">INDEX(Resultado!$1:$319,MATCH($B149,Resultado!$N:$N,0),MATCH(U$1,Resultado!#REF!,0))</f>
        <v>#REF!</v>
      </c>
      <c r="V149" s="10" t="e">
        <f t="array" ref="V149">INDEX(Resultado!$1:$319,MATCH($B149,Resultado!$N:$N,0),MATCH(V$1,Resultado!#REF!,0))</f>
        <v>#REF!</v>
      </c>
      <c r="W149" s="10" t="e">
        <f t="array" ref="W149">INDEX(Resultado!$1:$319,MATCH($B149,Resultado!$N:$N,0),MATCH(W$1,Resultado!#REF!,0))</f>
        <v>#REF!</v>
      </c>
      <c r="X149" s="10" t="e">
        <f t="array" ref="X149">INDEX(Resultado!$1:$319,MATCH($B149,Resultado!$N:$N,0),MATCH(X$1,Resultado!#REF!,0))</f>
        <v>#REF!</v>
      </c>
      <c r="Y149" s="10" t="e">
        <f t="array" ref="Y149">INDEX(Resultado!$1:$319,MATCH($B149,Resultado!$N:$N,0),MATCH(Y$1,Resultado!#REF!,0))</f>
        <v>#REF!</v>
      </c>
      <c r="Z149" s="10" t="e">
        <f t="array" ref="Z149">INDEX(Resultado!$1:$319,MATCH($B149,Resultado!$N:$N,0),MATCH(Z$1,Resultado!#REF!,0))</f>
        <v>#REF!</v>
      </c>
      <c r="AA149" s="10" t="e">
        <f t="array" ref="AA149">INDEX(Resultado!$1:$319,MATCH($B149,Resultado!$N:$N,0),MATCH(AA$1,Resultado!#REF!,0))</f>
        <v>#REF!</v>
      </c>
      <c r="AB149" s="2">
        <v>0</v>
      </c>
      <c r="AC149" s="2">
        <v>2</v>
      </c>
      <c r="AD149" s="10" t="e">
        <f t="array" ref="AD149">INDEX(Resultado!$1:$319,MATCH($B149,Resultado!$N:$N,0),MATCH(AD$1,Resultado!#REF!,0))</f>
        <v>#REF!</v>
      </c>
      <c r="AE149" s="10" t="e">
        <f t="array" ref="AE149">INDEX(Resultado!$1:$319,MATCH($B149,Resultado!$N:$N,0),MATCH(AE$1,Resultado!#REF!,0))</f>
        <v>#REF!</v>
      </c>
      <c r="AF149" s="10" t="e">
        <f t="array" ref="AF149">INDEX(Resultado!$1:$319,MATCH($B149,Resultado!$N:$N,0),MATCH(AF$1,Resultado!#REF!,0))</f>
        <v>#REF!</v>
      </c>
      <c r="AG149" s="10" t="e">
        <f t="array" ref="AG149">INDEX(Resultado!$1:$319,MATCH($B149,Resultado!$N:$N,0),MATCH(AG$1,Resultado!#REF!,0))</f>
        <v>#REF!</v>
      </c>
      <c r="AH149" s="10" t="e">
        <f t="array" ref="AH149">INDEX(Resultado!$1:$319,MATCH($B149,Resultado!$N:$N,0),MATCH(AH$1,Resultado!#REF!,0))</f>
        <v>#REF!</v>
      </c>
      <c r="AI149" s="10" t="e">
        <f t="array" ref="AI149">INDEX(Resultado!$1:$319,MATCH($B149,Resultado!$N:$N,0),MATCH(AI$1,Resultado!#REF!,0))</f>
        <v>#REF!</v>
      </c>
      <c r="AJ149" s="10" t="e">
        <f t="array" ref="AJ149">INDEX(Resultado!$1:$319,MATCH($B149,Resultado!$N:$N,0),MATCH(AJ$1,Resultado!#REF!,0))</f>
        <v>#REF!</v>
      </c>
      <c r="AK149" s="10" t="e">
        <f t="array" ref="AK149">INDEX(Resultado!$1:$319,MATCH($B149,Resultado!$N:$N,0),MATCH(AK$1,Resultado!#REF!,0))</f>
        <v>#REF!</v>
      </c>
      <c r="AL149" s="2">
        <v>0</v>
      </c>
      <c r="AM149" s="2">
        <v>2</v>
      </c>
      <c r="AN149" s="10" t="e">
        <f t="array" ref="AN149">INDEX(Resultado!$1:$319,MATCH($B149,Resultado!$N:$N,0),MATCH(AN$1,Resultado!#REF!,0))</f>
        <v>#REF!</v>
      </c>
      <c r="AO149" s="10" t="e">
        <f t="array" ref="AO149">INDEX(Resultado!$1:$319,MATCH($B149,Resultado!$N:$N,0),MATCH(AO$1,Resultado!#REF!,0))</f>
        <v>#REF!</v>
      </c>
      <c r="AP149" s="10" t="e">
        <f t="array" ref="AP149">INDEX(Resultado!$1:$319,MATCH($B149,Resultado!$N:$N,0),MATCH(AP$1,Resultado!#REF!,0))</f>
        <v>#REF!</v>
      </c>
      <c r="AQ149" s="10" t="e">
        <f t="array" ref="AQ149">INDEX(Resultado!$1:$319,MATCH($B149,Resultado!$N:$N,0),MATCH(AQ$1,Resultado!#REF!,0))</f>
        <v>#REF!</v>
      </c>
      <c r="AR149" s="10" t="e">
        <f t="array" ref="AR149">INDEX(Resultado!$1:$319,MATCH($B149,Resultado!$N:$N,0),MATCH(AR$1,Resultado!#REF!,0))</f>
        <v>#REF!</v>
      </c>
      <c r="AS149" s="2">
        <v>2</v>
      </c>
      <c r="AT149" s="10" t="e">
        <f t="array" ref="AT149">INDEX(Resultado!$1:$319,MATCH($B149,Resultado!$N:$N,0),MATCH(AT$1,Resultado!#REF!,0))</f>
        <v>#REF!</v>
      </c>
      <c r="AU149" s="10" t="e">
        <f t="array" ref="AU149">INDEX(Resultado!$1:$319,MATCH($B149,Resultado!$N:$N,0),MATCH(AU$1,Resultado!#REF!,0))</f>
        <v>#REF!</v>
      </c>
      <c r="AV149" s="10" t="e">
        <f t="array" ref="AV149">INDEX(Resultado!$1:$319,MATCH($B149,Resultado!$N:$N,0),MATCH(AV$1,Resultado!#REF!,0))</f>
        <v>#REF!</v>
      </c>
      <c r="AW149" s="10" t="e">
        <f t="array" ref="AW149">INDEX(Resultado!$1:$319,MATCH($B149,Resultado!$N:$N,0),MATCH(AW$1,Resultado!#REF!,0))</f>
        <v>#REF!</v>
      </c>
      <c r="AX149" s="10" t="e">
        <f t="array" ref="AX149">INDEX(Resultado!$1:$319,MATCH($B149,Resultado!$N:$N,0),MATCH(AX$1,Resultado!#REF!,0))</f>
        <v>#REF!</v>
      </c>
      <c r="AY149" s="10" t="e">
        <f t="array" ref="AY149">INDEX(Resultado!$1:$319,MATCH($B149,Resultado!$N:$N,0),MATCH(AY$1,Resultado!#REF!,0))</f>
        <v>#REF!</v>
      </c>
      <c r="AZ149" s="10" t="e">
        <f t="array" ref="AZ149">INDEX(Resultado!$1:$319,MATCH($B149,Resultado!$N:$N,0),MATCH(AZ$1,Resultado!#REF!,0))</f>
        <v>#REF!</v>
      </c>
      <c r="BA149" s="10" t="e">
        <f t="array" ref="BA149">INDEX(Resultado!$1:$319,MATCH($B149,Resultado!$N:$N,0),MATCH(BA$1,Resultado!#REF!,0))</f>
        <v>#REF!</v>
      </c>
      <c r="BB149" s="10" t="e">
        <f t="array" ref="BB149">INDEX(Resultado!$1:$319,MATCH($B149,Resultado!$N:$N,0),MATCH(BB$1,Resultado!#REF!,0))</f>
        <v>#REF!</v>
      </c>
      <c r="BC149" s="10" t="e">
        <f t="array" ref="BC149">INDEX(Resultado!$1:$319,MATCH($B149,Resultado!$N:$N,0),MATCH(BC$1,Resultado!#REF!,0))</f>
        <v>#REF!</v>
      </c>
      <c r="BD149" s="10" t="e">
        <f t="array" ref="BD149">INDEX(Resultado!$1:$319,MATCH($B149,Resultado!$N:$N,0),MATCH(BD$1,Resultado!#REF!,0))</f>
        <v>#REF!</v>
      </c>
      <c r="BE149" s="10" t="e">
        <f t="array" ref="BE149">INDEX(Resultado!$1:$319,MATCH($B149,Resultado!$N:$N,0),MATCH(BE$1,Resultado!#REF!,0))</f>
        <v>#REF!</v>
      </c>
      <c r="BF149" s="10" t="e">
        <f t="array" ref="BF149">INDEX(Resultado!$1:$319,MATCH($B149,Resultado!$N:$N,0),MATCH(BF$1,Resultado!#REF!,0))</f>
        <v>#REF!</v>
      </c>
      <c r="BG149" s="10" t="e">
        <f t="array" ref="BG149">INDEX(Resultado!$1:$319,MATCH($B149,Resultado!$N:$N,0),MATCH(BG$1,Resultado!#REF!,0))</f>
        <v>#REF!</v>
      </c>
      <c r="BH149" s="10" t="e">
        <f t="array" ref="BH149">INDEX(Resultado!$1:$319,MATCH($B149,Resultado!$N:$N,0),MATCH(BH$1,Resultado!#REF!,0))</f>
        <v>#REF!</v>
      </c>
      <c r="BI149" s="10" t="e">
        <f t="array" ref="BI149">INDEX(Resultado!$1:$319,MATCH($B149,Resultado!$N:$N,0),MATCH(BI$1,Resultado!#REF!,0))</f>
        <v>#REF!</v>
      </c>
    </row>
    <row r="150" spans="1:61" ht="13" x14ac:dyDescent="0.15">
      <c r="A150" s="2">
        <v>54387811846</v>
      </c>
      <c r="B150" s="2" t="s">
        <v>1280</v>
      </c>
      <c r="C150" s="2" t="s">
        <v>1279</v>
      </c>
      <c r="D150" s="10" t="e">
        <f t="array" ref="D150">INDEX(Resultado!$1:$319,MATCH($B150,Resultado!$N:$N,0),MATCH(D$1,Resultado!#REF!,0))</f>
        <v>#REF!</v>
      </c>
      <c r="E150" s="2" t="s">
        <v>1837</v>
      </c>
      <c r="F150" s="10" t="e">
        <f t="array" ref="F150">INDEX(Resultado!$1:$319,MATCH($B150,Resultado!$N:$N,0),MATCH(F$1,Resultado!#REF!,0))</f>
        <v>#REF!</v>
      </c>
      <c r="G150" s="10" t="e">
        <f t="array" ref="G150">INDEX(Resultado!$1:$319,MATCH($B150,Resultado!$N:$N,0),MATCH(G$1,Resultado!#REF!,0))</f>
        <v>#REF!</v>
      </c>
      <c r="H150" s="10" t="e">
        <f t="array" ref="H150">INDEX(Resultado!$1:$319,MATCH($B150,Resultado!$N:$N,0),MATCH(H$1,Resultado!#REF!,0))</f>
        <v>#REF!</v>
      </c>
      <c r="I150" s="10" t="e">
        <f t="array" ref="I150">INDEX(Resultado!$1:$319,MATCH($B150,Resultado!$N:$N,0),MATCH(I$1,Resultado!#REF!,0))</f>
        <v>#REF!</v>
      </c>
      <c r="J150" s="10" t="e">
        <f t="array" ref="J150">INDEX(Resultado!$1:$319,MATCH($B150,Resultado!$N:$N,0),MATCH(J$1,Resultado!#REF!,0))</f>
        <v>#REF!</v>
      </c>
      <c r="K150" s="10" t="e">
        <f t="array" ref="K150">INDEX(Resultado!$1:$319,MATCH($B150,Resultado!$N:$N,0),MATCH(K$1,Resultado!#REF!,0))</f>
        <v>#REF!</v>
      </c>
      <c r="L150" s="10" t="e">
        <f t="array" ref="L150">INDEX(Resultado!$1:$319,MATCH($B150,Resultado!$N:$N,0),MATCH(L$1,Resultado!#REF!,0))</f>
        <v>#REF!</v>
      </c>
      <c r="M150" s="10" t="e">
        <f t="array" ref="M150">INDEX(Resultado!$1:$319,MATCH($B150,Resultado!$N:$N,0),MATCH(M$1,Resultado!#REF!,0))</f>
        <v>#REF!</v>
      </c>
      <c r="N150" s="10" t="e">
        <f t="array" ref="N150">INDEX(Resultado!$1:$319,MATCH($B150,Resultado!$N:$N,0),MATCH(N$1,Resultado!#REF!,0))</f>
        <v>#REF!</v>
      </c>
      <c r="O150" s="10" t="e">
        <f t="array" ref="O150">INDEX(Resultado!$1:$319,MATCH($B150,Resultado!$N:$N,0),MATCH(O$1,Resultado!#REF!,0))</f>
        <v>#REF!</v>
      </c>
      <c r="P150" s="10" t="e">
        <f t="array" ref="P150">INDEX(Resultado!$1:$319,MATCH($B150,Resultado!$N:$N,0),MATCH(P$1,Resultado!#REF!,0))</f>
        <v>#REF!</v>
      </c>
      <c r="Q150" s="10" t="e">
        <f t="array" ref="Q150">INDEX(Resultado!$1:$319,MATCH($B150,Resultado!$N:$N,0),MATCH(Q$1,Resultado!#REF!,0))</f>
        <v>#REF!</v>
      </c>
      <c r="R150" s="10" t="e">
        <f t="array" ref="R150">INDEX(Resultado!$1:$319,MATCH($B150,Resultado!$N:$N,0),MATCH(R$1,Resultado!#REF!,0))</f>
        <v>#REF!</v>
      </c>
      <c r="S150" s="10" t="e">
        <f t="array" ref="S150">INDEX(Resultado!$1:$319,MATCH($B150,Resultado!$N:$N,0),MATCH(S$1,Resultado!#REF!,0))</f>
        <v>#REF!</v>
      </c>
      <c r="T150" s="10" t="e">
        <f t="array" ref="T150">INDEX(Resultado!$1:$319,MATCH($B150,Resultado!$N:$N,0),MATCH(T$1,Resultado!#REF!,0))</f>
        <v>#REF!</v>
      </c>
      <c r="U150" s="10" t="e">
        <f t="array" ref="U150">INDEX(Resultado!$1:$319,MATCH($B150,Resultado!$N:$N,0),MATCH(U$1,Resultado!#REF!,0))</f>
        <v>#REF!</v>
      </c>
      <c r="V150" s="10" t="e">
        <f t="array" ref="V150">INDEX(Resultado!$1:$319,MATCH($B150,Resultado!$N:$N,0),MATCH(V$1,Resultado!#REF!,0))</f>
        <v>#REF!</v>
      </c>
      <c r="W150" s="10" t="e">
        <f t="array" ref="W150">INDEX(Resultado!$1:$319,MATCH($B150,Resultado!$N:$N,0),MATCH(W$1,Resultado!#REF!,0))</f>
        <v>#REF!</v>
      </c>
      <c r="X150" s="10" t="e">
        <f t="array" ref="X150">INDEX(Resultado!$1:$319,MATCH($B150,Resultado!$N:$N,0),MATCH(X$1,Resultado!#REF!,0))</f>
        <v>#REF!</v>
      </c>
      <c r="Y150" s="10" t="e">
        <f t="array" ref="Y150">INDEX(Resultado!$1:$319,MATCH($B150,Resultado!$N:$N,0),MATCH(Y$1,Resultado!#REF!,0))</f>
        <v>#REF!</v>
      </c>
      <c r="Z150" s="10" t="e">
        <f t="array" ref="Z150">INDEX(Resultado!$1:$319,MATCH($B150,Resultado!$N:$N,0),MATCH(Z$1,Resultado!#REF!,0))</f>
        <v>#REF!</v>
      </c>
      <c r="AA150" s="10" t="e">
        <f t="array" ref="AA150">INDEX(Resultado!$1:$319,MATCH($B150,Resultado!$N:$N,0),MATCH(AA$1,Resultado!#REF!,0))</f>
        <v>#REF!</v>
      </c>
      <c r="AB150" s="2">
        <v>0</v>
      </c>
      <c r="AC150" s="2">
        <v>2</v>
      </c>
      <c r="AD150" s="10" t="e">
        <f t="array" ref="AD150">INDEX(Resultado!$1:$319,MATCH($B150,Resultado!$N:$N,0),MATCH(AD$1,Resultado!#REF!,0))</f>
        <v>#REF!</v>
      </c>
      <c r="AE150" s="10" t="e">
        <f t="array" ref="AE150">INDEX(Resultado!$1:$319,MATCH($B150,Resultado!$N:$N,0),MATCH(AE$1,Resultado!#REF!,0))</f>
        <v>#REF!</v>
      </c>
      <c r="AF150" s="10" t="e">
        <f t="array" ref="AF150">INDEX(Resultado!$1:$319,MATCH($B150,Resultado!$N:$N,0),MATCH(AF$1,Resultado!#REF!,0))</f>
        <v>#REF!</v>
      </c>
      <c r="AG150" s="10" t="e">
        <f t="array" ref="AG150">INDEX(Resultado!$1:$319,MATCH($B150,Resultado!$N:$N,0),MATCH(AG$1,Resultado!#REF!,0))</f>
        <v>#REF!</v>
      </c>
      <c r="AH150" s="10" t="e">
        <f t="array" ref="AH150">INDEX(Resultado!$1:$319,MATCH($B150,Resultado!$N:$N,0),MATCH(AH$1,Resultado!#REF!,0))</f>
        <v>#REF!</v>
      </c>
      <c r="AI150" s="10" t="e">
        <f t="array" ref="AI150">INDEX(Resultado!$1:$319,MATCH($B150,Resultado!$N:$N,0),MATCH(AI$1,Resultado!#REF!,0))</f>
        <v>#REF!</v>
      </c>
      <c r="AJ150" s="10" t="e">
        <f t="array" ref="AJ150">INDEX(Resultado!$1:$319,MATCH($B150,Resultado!$N:$N,0),MATCH(AJ$1,Resultado!#REF!,0))</f>
        <v>#REF!</v>
      </c>
      <c r="AK150" s="10" t="e">
        <f t="array" ref="AK150">INDEX(Resultado!$1:$319,MATCH($B150,Resultado!$N:$N,0),MATCH(AK$1,Resultado!#REF!,0))</f>
        <v>#REF!</v>
      </c>
      <c r="AL150" s="2">
        <v>0</v>
      </c>
      <c r="AM150" s="2">
        <v>2</v>
      </c>
      <c r="AN150" s="10" t="e">
        <f t="array" ref="AN150">INDEX(Resultado!$1:$319,MATCH($B150,Resultado!$N:$N,0),MATCH(AN$1,Resultado!#REF!,0))</f>
        <v>#REF!</v>
      </c>
      <c r="AO150" s="10" t="e">
        <f t="array" ref="AO150">INDEX(Resultado!$1:$319,MATCH($B150,Resultado!$N:$N,0),MATCH(AO$1,Resultado!#REF!,0))</f>
        <v>#REF!</v>
      </c>
      <c r="AP150" s="10" t="e">
        <f t="array" ref="AP150">INDEX(Resultado!$1:$319,MATCH($B150,Resultado!$N:$N,0),MATCH(AP$1,Resultado!#REF!,0))</f>
        <v>#REF!</v>
      </c>
      <c r="AQ150" s="10" t="e">
        <f t="array" ref="AQ150">INDEX(Resultado!$1:$319,MATCH($B150,Resultado!$N:$N,0),MATCH(AQ$1,Resultado!#REF!,0))</f>
        <v>#REF!</v>
      </c>
      <c r="AR150" s="10" t="e">
        <f t="array" ref="AR150">INDEX(Resultado!$1:$319,MATCH($B150,Resultado!$N:$N,0),MATCH(AR$1,Resultado!#REF!,0))</f>
        <v>#REF!</v>
      </c>
      <c r="AS150" s="2">
        <v>2</v>
      </c>
      <c r="AT150" s="10" t="e">
        <f t="array" ref="AT150">INDEX(Resultado!$1:$319,MATCH($B150,Resultado!$N:$N,0),MATCH(AT$1,Resultado!#REF!,0))</f>
        <v>#REF!</v>
      </c>
      <c r="AU150" s="10" t="e">
        <f t="array" ref="AU150">INDEX(Resultado!$1:$319,MATCH($B150,Resultado!$N:$N,0),MATCH(AU$1,Resultado!#REF!,0))</f>
        <v>#REF!</v>
      </c>
      <c r="AV150" s="10" t="e">
        <f t="array" ref="AV150">INDEX(Resultado!$1:$319,MATCH($B150,Resultado!$N:$N,0),MATCH(AV$1,Resultado!#REF!,0))</f>
        <v>#REF!</v>
      </c>
      <c r="AW150" s="10" t="e">
        <f t="array" ref="AW150">INDEX(Resultado!$1:$319,MATCH($B150,Resultado!$N:$N,0),MATCH(AW$1,Resultado!#REF!,0))</f>
        <v>#REF!</v>
      </c>
      <c r="AX150" s="10" t="e">
        <f t="array" ref="AX150">INDEX(Resultado!$1:$319,MATCH($B150,Resultado!$N:$N,0),MATCH(AX$1,Resultado!#REF!,0))</f>
        <v>#REF!</v>
      </c>
      <c r="AY150" s="10" t="e">
        <f t="array" ref="AY150">INDEX(Resultado!$1:$319,MATCH($B150,Resultado!$N:$N,0),MATCH(AY$1,Resultado!#REF!,0))</f>
        <v>#REF!</v>
      </c>
      <c r="AZ150" s="10" t="e">
        <f t="array" ref="AZ150">INDEX(Resultado!$1:$319,MATCH($B150,Resultado!$N:$N,0),MATCH(AZ$1,Resultado!#REF!,0))</f>
        <v>#REF!</v>
      </c>
      <c r="BA150" s="10" t="e">
        <f t="array" ref="BA150">INDEX(Resultado!$1:$319,MATCH($B150,Resultado!$N:$N,0),MATCH(BA$1,Resultado!#REF!,0))</f>
        <v>#REF!</v>
      </c>
      <c r="BB150" s="10" t="e">
        <f t="array" ref="BB150">INDEX(Resultado!$1:$319,MATCH($B150,Resultado!$N:$N,0),MATCH(BB$1,Resultado!#REF!,0))</f>
        <v>#REF!</v>
      </c>
      <c r="BC150" s="10" t="e">
        <f t="array" ref="BC150">INDEX(Resultado!$1:$319,MATCH($B150,Resultado!$N:$N,0),MATCH(BC$1,Resultado!#REF!,0))</f>
        <v>#REF!</v>
      </c>
      <c r="BD150" s="10" t="e">
        <f t="array" ref="BD150">INDEX(Resultado!$1:$319,MATCH($B150,Resultado!$N:$N,0),MATCH(BD$1,Resultado!#REF!,0))</f>
        <v>#REF!</v>
      </c>
      <c r="BE150" s="10" t="e">
        <f t="array" ref="BE150">INDEX(Resultado!$1:$319,MATCH($B150,Resultado!$N:$N,0),MATCH(BE$1,Resultado!#REF!,0))</f>
        <v>#REF!</v>
      </c>
      <c r="BF150" s="10" t="e">
        <f t="array" ref="BF150">INDEX(Resultado!$1:$319,MATCH($B150,Resultado!$N:$N,0),MATCH(BF$1,Resultado!#REF!,0))</f>
        <v>#REF!</v>
      </c>
      <c r="BG150" s="10" t="e">
        <f t="array" ref="BG150">INDEX(Resultado!$1:$319,MATCH($B150,Resultado!$N:$N,0),MATCH(BG$1,Resultado!#REF!,0))</f>
        <v>#REF!</v>
      </c>
      <c r="BH150" s="10" t="e">
        <f t="array" ref="BH150">INDEX(Resultado!$1:$319,MATCH($B150,Resultado!$N:$N,0),MATCH(BH$1,Resultado!#REF!,0))</f>
        <v>#REF!</v>
      </c>
      <c r="BI150" s="10" t="e">
        <f t="array" ref="BI150">INDEX(Resultado!$1:$319,MATCH($B150,Resultado!$N:$N,0),MATCH(BI$1,Resultado!#REF!,0))</f>
        <v>#REF!</v>
      </c>
    </row>
    <row r="151" spans="1:61" ht="13" x14ac:dyDescent="0.15">
      <c r="A151" s="2">
        <v>42745229893</v>
      </c>
      <c r="B151" s="2" t="s">
        <v>1288</v>
      </c>
      <c r="C151" s="2" t="s">
        <v>1287</v>
      </c>
      <c r="D151" s="10" t="e">
        <f t="array" ref="D151">INDEX(Resultado!$1:$319,MATCH($B151,Resultado!$N:$N,0),MATCH(D$1,Resultado!#REF!,0))</f>
        <v>#REF!</v>
      </c>
      <c r="E151" s="2" t="s">
        <v>1837</v>
      </c>
      <c r="F151" s="10" t="e">
        <f t="array" ref="F151">INDEX(Resultado!$1:$319,MATCH($B151,Resultado!$N:$N,0),MATCH(F$1,Resultado!#REF!,0))</f>
        <v>#REF!</v>
      </c>
      <c r="G151" s="10" t="e">
        <f t="array" ref="G151">INDEX(Resultado!$1:$319,MATCH($B151,Resultado!$N:$N,0),MATCH(G$1,Resultado!#REF!,0))</f>
        <v>#REF!</v>
      </c>
      <c r="H151" s="10" t="e">
        <f t="array" ref="H151">INDEX(Resultado!$1:$319,MATCH($B151,Resultado!$N:$N,0),MATCH(H$1,Resultado!#REF!,0))</f>
        <v>#REF!</v>
      </c>
      <c r="I151" s="10" t="e">
        <f t="array" ref="I151">INDEX(Resultado!$1:$319,MATCH($B151,Resultado!$N:$N,0),MATCH(I$1,Resultado!#REF!,0))</f>
        <v>#REF!</v>
      </c>
      <c r="J151" s="10" t="e">
        <f t="array" ref="J151">INDEX(Resultado!$1:$319,MATCH($B151,Resultado!$N:$N,0),MATCH(J$1,Resultado!#REF!,0))</f>
        <v>#REF!</v>
      </c>
      <c r="K151" s="10" t="e">
        <f t="array" ref="K151">INDEX(Resultado!$1:$319,MATCH($B151,Resultado!$N:$N,0),MATCH(K$1,Resultado!#REF!,0))</f>
        <v>#REF!</v>
      </c>
      <c r="L151" s="10" t="e">
        <f t="array" ref="L151">INDEX(Resultado!$1:$319,MATCH($B151,Resultado!$N:$N,0),MATCH(L$1,Resultado!#REF!,0))</f>
        <v>#REF!</v>
      </c>
      <c r="M151" s="10" t="e">
        <f t="array" ref="M151">INDEX(Resultado!$1:$319,MATCH($B151,Resultado!$N:$N,0),MATCH(M$1,Resultado!#REF!,0))</f>
        <v>#REF!</v>
      </c>
      <c r="N151" s="10" t="e">
        <f t="array" ref="N151">INDEX(Resultado!$1:$319,MATCH($B151,Resultado!$N:$N,0),MATCH(N$1,Resultado!#REF!,0))</f>
        <v>#REF!</v>
      </c>
      <c r="O151" s="10" t="e">
        <f t="array" ref="O151">INDEX(Resultado!$1:$319,MATCH($B151,Resultado!$N:$N,0),MATCH(O$1,Resultado!#REF!,0))</f>
        <v>#REF!</v>
      </c>
      <c r="P151" s="10" t="e">
        <f t="array" ref="P151">INDEX(Resultado!$1:$319,MATCH($B151,Resultado!$N:$N,0),MATCH(P$1,Resultado!#REF!,0))</f>
        <v>#REF!</v>
      </c>
      <c r="Q151" s="10" t="e">
        <f t="array" ref="Q151">INDEX(Resultado!$1:$319,MATCH($B151,Resultado!$N:$N,0),MATCH(Q$1,Resultado!#REF!,0))</f>
        <v>#REF!</v>
      </c>
      <c r="R151" s="10" t="e">
        <f t="array" ref="R151">INDEX(Resultado!$1:$319,MATCH($B151,Resultado!$N:$N,0),MATCH(R$1,Resultado!#REF!,0))</f>
        <v>#REF!</v>
      </c>
      <c r="S151" s="10" t="e">
        <f t="array" ref="S151">INDEX(Resultado!$1:$319,MATCH($B151,Resultado!$N:$N,0),MATCH(S$1,Resultado!#REF!,0))</f>
        <v>#REF!</v>
      </c>
      <c r="T151" s="10" t="e">
        <f t="array" ref="T151">INDEX(Resultado!$1:$319,MATCH($B151,Resultado!$N:$N,0),MATCH(T$1,Resultado!#REF!,0))</f>
        <v>#REF!</v>
      </c>
      <c r="U151" s="10" t="e">
        <f t="array" ref="U151">INDEX(Resultado!$1:$319,MATCH($B151,Resultado!$N:$N,0),MATCH(U$1,Resultado!#REF!,0))</f>
        <v>#REF!</v>
      </c>
      <c r="V151" s="10" t="e">
        <f t="array" ref="V151">INDEX(Resultado!$1:$319,MATCH($B151,Resultado!$N:$N,0),MATCH(V$1,Resultado!#REF!,0))</f>
        <v>#REF!</v>
      </c>
      <c r="W151" s="10" t="e">
        <f t="array" ref="W151">INDEX(Resultado!$1:$319,MATCH($B151,Resultado!$N:$N,0),MATCH(W$1,Resultado!#REF!,0))</f>
        <v>#REF!</v>
      </c>
      <c r="X151" s="10" t="e">
        <f t="array" ref="X151">INDEX(Resultado!$1:$319,MATCH($B151,Resultado!$N:$N,0),MATCH(X$1,Resultado!#REF!,0))</f>
        <v>#REF!</v>
      </c>
      <c r="Y151" s="10" t="e">
        <f t="array" ref="Y151">INDEX(Resultado!$1:$319,MATCH($B151,Resultado!$N:$N,0),MATCH(Y$1,Resultado!#REF!,0))</f>
        <v>#REF!</v>
      </c>
      <c r="Z151" s="10" t="e">
        <f t="array" ref="Z151">INDEX(Resultado!$1:$319,MATCH($B151,Resultado!$N:$N,0),MATCH(Z$1,Resultado!#REF!,0))</f>
        <v>#REF!</v>
      </c>
      <c r="AA151" s="10" t="e">
        <f t="array" ref="AA151">INDEX(Resultado!$1:$319,MATCH($B151,Resultado!$N:$N,0),MATCH(AA$1,Resultado!#REF!,0))</f>
        <v>#REF!</v>
      </c>
      <c r="AB151" s="2">
        <v>0</v>
      </c>
      <c r="AC151" s="2">
        <v>2</v>
      </c>
      <c r="AD151" s="10" t="e">
        <f t="array" ref="AD151">INDEX(Resultado!$1:$319,MATCH($B151,Resultado!$N:$N,0),MATCH(AD$1,Resultado!#REF!,0))</f>
        <v>#REF!</v>
      </c>
      <c r="AE151" s="10" t="e">
        <f t="array" ref="AE151">INDEX(Resultado!$1:$319,MATCH($B151,Resultado!$N:$N,0),MATCH(AE$1,Resultado!#REF!,0))</f>
        <v>#REF!</v>
      </c>
      <c r="AF151" s="10" t="e">
        <f t="array" ref="AF151">INDEX(Resultado!$1:$319,MATCH($B151,Resultado!$N:$N,0),MATCH(AF$1,Resultado!#REF!,0))</f>
        <v>#REF!</v>
      </c>
      <c r="AG151" s="10" t="e">
        <f t="array" ref="AG151">INDEX(Resultado!$1:$319,MATCH($B151,Resultado!$N:$N,0),MATCH(AG$1,Resultado!#REF!,0))</f>
        <v>#REF!</v>
      </c>
      <c r="AH151" s="10" t="e">
        <f t="array" ref="AH151">INDEX(Resultado!$1:$319,MATCH($B151,Resultado!$N:$N,0),MATCH(AH$1,Resultado!#REF!,0))</f>
        <v>#REF!</v>
      </c>
      <c r="AI151" s="10" t="e">
        <f t="array" ref="AI151">INDEX(Resultado!$1:$319,MATCH($B151,Resultado!$N:$N,0),MATCH(AI$1,Resultado!#REF!,0))</f>
        <v>#REF!</v>
      </c>
      <c r="AJ151" s="10" t="e">
        <f t="array" ref="AJ151">INDEX(Resultado!$1:$319,MATCH($B151,Resultado!$N:$N,0),MATCH(AJ$1,Resultado!#REF!,0))</f>
        <v>#REF!</v>
      </c>
      <c r="AK151" s="10" t="e">
        <f t="array" ref="AK151">INDEX(Resultado!$1:$319,MATCH($B151,Resultado!$N:$N,0),MATCH(AK$1,Resultado!#REF!,0))</f>
        <v>#REF!</v>
      </c>
      <c r="AL151" s="2">
        <v>0</v>
      </c>
      <c r="AM151" s="2">
        <v>2</v>
      </c>
      <c r="AN151" s="10" t="e">
        <f t="array" ref="AN151">INDEX(Resultado!$1:$319,MATCH($B151,Resultado!$N:$N,0),MATCH(AN$1,Resultado!#REF!,0))</f>
        <v>#REF!</v>
      </c>
      <c r="AO151" s="10" t="e">
        <f t="array" ref="AO151">INDEX(Resultado!$1:$319,MATCH($B151,Resultado!$N:$N,0),MATCH(AO$1,Resultado!#REF!,0))</f>
        <v>#REF!</v>
      </c>
      <c r="AP151" s="10" t="e">
        <f t="array" ref="AP151">INDEX(Resultado!$1:$319,MATCH($B151,Resultado!$N:$N,0),MATCH(AP$1,Resultado!#REF!,0))</f>
        <v>#REF!</v>
      </c>
      <c r="AQ151" s="10" t="e">
        <f t="array" ref="AQ151">INDEX(Resultado!$1:$319,MATCH($B151,Resultado!$N:$N,0),MATCH(AQ$1,Resultado!#REF!,0))</f>
        <v>#REF!</v>
      </c>
      <c r="AR151" s="10" t="e">
        <f t="array" ref="AR151">INDEX(Resultado!$1:$319,MATCH($B151,Resultado!$N:$N,0),MATCH(AR$1,Resultado!#REF!,0))</f>
        <v>#REF!</v>
      </c>
      <c r="AS151" s="2">
        <v>2</v>
      </c>
      <c r="AT151" s="10" t="e">
        <f t="array" ref="AT151">INDEX(Resultado!$1:$319,MATCH($B151,Resultado!$N:$N,0),MATCH(AT$1,Resultado!#REF!,0))</f>
        <v>#REF!</v>
      </c>
      <c r="AU151" s="10" t="e">
        <f t="array" ref="AU151">INDEX(Resultado!$1:$319,MATCH($B151,Resultado!$N:$N,0),MATCH(AU$1,Resultado!#REF!,0))</f>
        <v>#REF!</v>
      </c>
      <c r="AV151" s="10" t="e">
        <f t="array" ref="AV151">INDEX(Resultado!$1:$319,MATCH($B151,Resultado!$N:$N,0),MATCH(AV$1,Resultado!#REF!,0))</f>
        <v>#REF!</v>
      </c>
      <c r="AW151" s="10" t="e">
        <f t="array" ref="AW151">INDEX(Resultado!$1:$319,MATCH($B151,Resultado!$N:$N,0),MATCH(AW$1,Resultado!#REF!,0))</f>
        <v>#REF!</v>
      </c>
      <c r="AX151" s="10" t="e">
        <f t="array" ref="AX151">INDEX(Resultado!$1:$319,MATCH($B151,Resultado!$N:$N,0),MATCH(AX$1,Resultado!#REF!,0))</f>
        <v>#REF!</v>
      </c>
      <c r="AY151" s="10" t="e">
        <f t="array" ref="AY151">INDEX(Resultado!$1:$319,MATCH($B151,Resultado!$N:$N,0),MATCH(AY$1,Resultado!#REF!,0))</f>
        <v>#REF!</v>
      </c>
      <c r="AZ151" s="10" t="e">
        <f t="array" ref="AZ151">INDEX(Resultado!$1:$319,MATCH($B151,Resultado!$N:$N,0),MATCH(AZ$1,Resultado!#REF!,0))</f>
        <v>#REF!</v>
      </c>
      <c r="BA151" s="10" t="e">
        <f t="array" ref="BA151">INDEX(Resultado!$1:$319,MATCH($B151,Resultado!$N:$N,0),MATCH(BA$1,Resultado!#REF!,0))</f>
        <v>#REF!</v>
      </c>
      <c r="BB151" s="10" t="e">
        <f t="array" ref="BB151">INDEX(Resultado!$1:$319,MATCH($B151,Resultado!$N:$N,0),MATCH(BB$1,Resultado!#REF!,0))</f>
        <v>#REF!</v>
      </c>
      <c r="BC151" s="10" t="e">
        <f t="array" ref="BC151">INDEX(Resultado!$1:$319,MATCH($B151,Resultado!$N:$N,0),MATCH(BC$1,Resultado!#REF!,0))</f>
        <v>#REF!</v>
      </c>
      <c r="BD151" s="10" t="e">
        <f t="array" ref="BD151">INDEX(Resultado!$1:$319,MATCH($B151,Resultado!$N:$N,0),MATCH(BD$1,Resultado!#REF!,0))</f>
        <v>#REF!</v>
      </c>
      <c r="BE151" s="10" t="e">
        <f t="array" ref="BE151">INDEX(Resultado!$1:$319,MATCH($B151,Resultado!$N:$N,0),MATCH(BE$1,Resultado!#REF!,0))</f>
        <v>#REF!</v>
      </c>
      <c r="BF151" s="10" t="e">
        <f t="array" ref="BF151">INDEX(Resultado!$1:$319,MATCH($B151,Resultado!$N:$N,0),MATCH(BF$1,Resultado!#REF!,0))</f>
        <v>#REF!</v>
      </c>
      <c r="BG151" s="10" t="e">
        <f t="array" ref="BG151">INDEX(Resultado!$1:$319,MATCH($B151,Resultado!$N:$N,0),MATCH(BG$1,Resultado!#REF!,0))</f>
        <v>#REF!</v>
      </c>
      <c r="BH151" s="10" t="e">
        <f t="array" ref="BH151">INDEX(Resultado!$1:$319,MATCH($B151,Resultado!$N:$N,0),MATCH(BH$1,Resultado!#REF!,0))</f>
        <v>#REF!</v>
      </c>
      <c r="BI151" s="10" t="e">
        <f t="array" ref="BI151">INDEX(Resultado!$1:$319,MATCH($B151,Resultado!$N:$N,0),MATCH(BI$1,Resultado!#REF!,0))</f>
        <v>#REF!</v>
      </c>
    </row>
    <row r="152" spans="1:61" ht="13" x14ac:dyDescent="0.15">
      <c r="A152" s="2">
        <v>54528407884</v>
      </c>
      <c r="B152" s="2" t="s">
        <v>1294</v>
      </c>
      <c r="C152" s="2" t="s">
        <v>1293</v>
      </c>
      <c r="D152" s="10" t="e">
        <f t="array" ref="D152">INDEX(Resultado!$1:$319,MATCH($B152,Resultado!$N:$N,0),MATCH(D$1,Resultado!#REF!,0))</f>
        <v>#REF!</v>
      </c>
      <c r="E152" s="2" t="s">
        <v>1837</v>
      </c>
      <c r="F152" s="10" t="e">
        <f t="array" ref="F152">INDEX(Resultado!$1:$319,MATCH($B152,Resultado!$N:$N,0),MATCH(F$1,Resultado!#REF!,0))</f>
        <v>#REF!</v>
      </c>
      <c r="G152" s="10" t="e">
        <f t="array" ref="G152">INDEX(Resultado!$1:$319,MATCH($B152,Resultado!$N:$N,0),MATCH(G$1,Resultado!#REF!,0))</f>
        <v>#REF!</v>
      </c>
      <c r="H152" s="10" t="e">
        <f t="array" ref="H152">INDEX(Resultado!$1:$319,MATCH($B152,Resultado!$N:$N,0),MATCH(H$1,Resultado!#REF!,0))</f>
        <v>#REF!</v>
      </c>
      <c r="I152" s="10" t="e">
        <f t="array" ref="I152">INDEX(Resultado!$1:$319,MATCH($B152,Resultado!$N:$N,0),MATCH(I$1,Resultado!#REF!,0))</f>
        <v>#REF!</v>
      </c>
      <c r="J152" s="10" t="e">
        <f t="array" ref="J152">INDEX(Resultado!$1:$319,MATCH($B152,Resultado!$N:$N,0),MATCH(J$1,Resultado!#REF!,0))</f>
        <v>#REF!</v>
      </c>
      <c r="K152" s="10" t="e">
        <f t="array" ref="K152">INDEX(Resultado!$1:$319,MATCH($B152,Resultado!$N:$N,0),MATCH(K$1,Resultado!#REF!,0))</f>
        <v>#REF!</v>
      </c>
      <c r="L152" s="10" t="e">
        <f t="array" ref="L152">INDEX(Resultado!$1:$319,MATCH($B152,Resultado!$N:$N,0),MATCH(L$1,Resultado!#REF!,0))</f>
        <v>#REF!</v>
      </c>
      <c r="M152" s="10" t="e">
        <f t="array" ref="M152">INDEX(Resultado!$1:$319,MATCH($B152,Resultado!$N:$N,0),MATCH(M$1,Resultado!#REF!,0))</f>
        <v>#REF!</v>
      </c>
      <c r="N152" s="10" t="e">
        <f t="array" ref="N152">INDEX(Resultado!$1:$319,MATCH($B152,Resultado!$N:$N,0),MATCH(N$1,Resultado!#REF!,0))</f>
        <v>#REF!</v>
      </c>
      <c r="O152" s="10" t="e">
        <f t="array" ref="O152">INDEX(Resultado!$1:$319,MATCH($B152,Resultado!$N:$N,0),MATCH(O$1,Resultado!#REF!,0))</f>
        <v>#REF!</v>
      </c>
      <c r="P152" s="10" t="e">
        <f t="array" ref="P152">INDEX(Resultado!$1:$319,MATCH($B152,Resultado!$N:$N,0),MATCH(P$1,Resultado!#REF!,0))</f>
        <v>#REF!</v>
      </c>
      <c r="Q152" s="10" t="e">
        <f t="array" ref="Q152">INDEX(Resultado!$1:$319,MATCH($B152,Resultado!$N:$N,0),MATCH(Q$1,Resultado!#REF!,0))</f>
        <v>#REF!</v>
      </c>
      <c r="R152" s="10" t="e">
        <f t="array" ref="R152">INDEX(Resultado!$1:$319,MATCH($B152,Resultado!$N:$N,0),MATCH(R$1,Resultado!#REF!,0))</f>
        <v>#REF!</v>
      </c>
      <c r="S152" s="10" t="e">
        <f t="array" ref="S152">INDEX(Resultado!$1:$319,MATCH($B152,Resultado!$N:$N,0),MATCH(S$1,Resultado!#REF!,0))</f>
        <v>#REF!</v>
      </c>
      <c r="T152" s="10" t="e">
        <f t="array" ref="T152">INDEX(Resultado!$1:$319,MATCH($B152,Resultado!$N:$N,0),MATCH(T$1,Resultado!#REF!,0))</f>
        <v>#REF!</v>
      </c>
      <c r="U152" s="10" t="e">
        <f t="array" ref="U152">INDEX(Resultado!$1:$319,MATCH($B152,Resultado!$N:$N,0),MATCH(U$1,Resultado!#REF!,0))</f>
        <v>#REF!</v>
      </c>
      <c r="V152" s="10" t="e">
        <f t="array" ref="V152">INDEX(Resultado!$1:$319,MATCH($B152,Resultado!$N:$N,0),MATCH(V$1,Resultado!#REF!,0))</f>
        <v>#REF!</v>
      </c>
      <c r="W152" s="10" t="e">
        <f t="array" ref="W152">INDEX(Resultado!$1:$319,MATCH($B152,Resultado!$N:$N,0),MATCH(W$1,Resultado!#REF!,0))</f>
        <v>#REF!</v>
      </c>
      <c r="X152" s="10" t="e">
        <f t="array" ref="X152">INDEX(Resultado!$1:$319,MATCH($B152,Resultado!$N:$N,0),MATCH(X$1,Resultado!#REF!,0))</f>
        <v>#REF!</v>
      </c>
      <c r="Y152" s="10" t="e">
        <f t="array" ref="Y152">INDEX(Resultado!$1:$319,MATCH($B152,Resultado!$N:$N,0),MATCH(Y$1,Resultado!#REF!,0))</f>
        <v>#REF!</v>
      </c>
      <c r="Z152" s="10" t="e">
        <f t="array" ref="Z152">INDEX(Resultado!$1:$319,MATCH($B152,Resultado!$N:$N,0),MATCH(Z$1,Resultado!#REF!,0))</f>
        <v>#REF!</v>
      </c>
      <c r="AA152" s="10" t="e">
        <f t="array" ref="AA152">INDEX(Resultado!$1:$319,MATCH($B152,Resultado!$N:$N,0),MATCH(AA$1,Resultado!#REF!,0))</f>
        <v>#REF!</v>
      </c>
      <c r="AB152" s="2">
        <v>0</v>
      </c>
      <c r="AC152" s="2">
        <v>2</v>
      </c>
      <c r="AD152" s="10" t="e">
        <f t="array" ref="AD152">INDEX(Resultado!$1:$319,MATCH($B152,Resultado!$N:$N,0),MATCH(AD$1,Resultado!#REF!,0))</f>
        <v>#REF!</v>
      </c>
      <c r="AE152" s="10" t="e">
        <f t="array" ref="AE152">INDEX(Resultado!$1:$319,MATCH($B152,Resultado!$N:$N,0),MATCH(AE$1,Resultado!#REF!,0))</f>
        <v>#REF!</v>
      </c>
      <c r="AF152" s="10" t="e">
        <f t="array" ref="AF152">INDEX(Resultado!$1:$319,MATCH($B152,Resultado!$N:$N,0),MATCH(AF$1,Resultado!#REF!,0))</f>
        <v>#REF!</v>
      </c>
      <c r="AG152" s="10" t="e">
        <f t="array" ref="AG152">INDEX(Resultado!$1:$319,MATCH($B152,Resultado!$N:$N,0),MATCH(AG$1,Resultado!#REF!,0))</f>
        <v>#REF!</v>
      </c>
      <c r="AH152" s="10" t="e">
        <f t="array" ref="AH152">INDEX(Resultado!$1:$319,MATCH($B152,Resultado!$N:$N,0),MATCH(AH$1,Resultado!#REF!,0))</f>
        <v>#REF!</v>
      </c>
      <c r="AI152" s="10" t="e">
        <f t="array" ref="AI152">INDEX(Resultado!$1:$319,MATCH($B152,Resultado!$N:$N,0),MATCH(AI$1,Resultado!#REF!,0))</f>
        <v>#REF!</v>
      </c>
      <c r="AJ152" s="10" t="e">
        <f t="array" ref="AJ152">INDEX(Resultado!$1:$319,MATCH($B152,Resultado!$N:$N,0),MATCH(AJ$1,Resultado!#REF!,0))</f>
        <v>#REF!</v>
      </c>
      <c r="AK152" s="10" t="e">
        <f t="array" ref="AK152">INDEX(Resultado!$1:$319,MATCH($B152,Resultado!$N:$N,0),MATCH(AK$1,Resultado!#REF!,0))</f>
        <v>#REF!</v>
      </c>
      <c r="AL152" s="2">
        <v>0</v>
      </c>
      <c r="AM152" s="2">
        <v>2</v>
      </c>
      <c r="AN152" s="10" t="e">
        <f t="array" ref="AN152">INDEX(Resultado!$1:$319,MATCH($B152,Resultado!$N:$N,0),MATCH(AN$1,Resultado!#REF!,0))</f>
        <v>#REF!</v>
      </c>
      <c r="AO152" s="10" t="e">
        <f t="array" ref="AO152">INDEX(Resultado!$1:$319,MATCH($B152,Resultado!$N:$N,0),MATCH(AO$1,Resultado!#REF!,0))</f>
        <v>#REF!</v>
      </c>
      <c r="AP152" s="10" t="e">
        <f t="array" ref="AP152">INDEX(Resultado!$1:$319,MATCH($B152,Resultado!$N:$N,0),MATCH(AP$1,Resultado!#REF!,0))</f>
        <v>#REF!</v>
      </c>
      <c r="AQ152" s="10" t="e">
        <f t="array" ref="AQ152">INDEX(Resultado!$1:$319,MATCH($B152,Resultado!$N:$N,0),MATCH(AQ$1,Resultado!#REF!,0))</f>
        <v>#REF!</v>
      </c>
      <c r="AR152" s="10" t="e">
        <f t="array" ref="AR152">INDEX(Resultado!$1:$319,MATCH($B152,Resultado!$N:$N,0),MATCH(AR$1,Resultado!#REF!,0))</f>
        <v>#REF!</v>
      </c>
      <c r="AS152" s="2">
        <v>2</v>
      </c>
      <c r="AT152" s="10" t="e">
        <f t="array" ref="AT152">INDEX(Resultado!$1:$319,MATCH($B152,Resultado!$N:$N,0),MATCH(AT$1,Resultado!#REF!,0))</f>
        <v>#REF!</v>
      </c>
      <c r="AU152" s="10" t="e">
        <f t="array" ref="AU152">INDEX(Resultado!$1:$319,MATCH($B152,Resultado!$N:$N,0),MATCH(AU$1,Resultado!#REF!,0))</f>
        <v>#REF!</v>
      </c>
      <c r="AV152" s="10" t="e">
        <f t="array" ref="AV152">INDEX(Resultado!$1:$319,MATCH($B152,Resultado!$N:$N,0),MATCH(AV$1,Resultado!#REF!,0))</f>
        <v>#REF!</v>
      </c>
      <c r="AW152" s="10" t="e">
        <f t="array" ref="AW152">INDEX(Resultado!$1:$319,MATCH($B152,Resultado!$N:$N,0),MATCH(AW$1,Resultado!#REF!,0))</f>
        <v>#REF!</v>
      </c>
      <c r="AX152" s="10" t="e">
        <f t="array" ref="AX152">INDEX(Resultado!$1:$319,MATCH($B152,Resultado!$N:$N,0),MATCH(AX$1,Resultado!#REF!,0))</f>
        <v>#REF!</v>
      </c>
      <c r="AY152" s="10" t="e">
        <f t="array" ref="AY152">INDEX(Resultado!$1:$319,MATCH($B152,Resultado!$N:$N,0),MATCH(AY$1,Resultado!#REF!,0))</f>
        <v>#REF!</v>
      </c>
      <c r="AZ152" s="10" t="e">
        <f t="array" ref="AZ152">INDEX(Resultado!$1:$319,MATCH($B152,Resultado!$N:$N,0),MATCH(AZ$1,Resultado!#REF!,0))</f>
        <v>#REF!</v>
      </c>
      <c r="BA152" s="10" t="e">
        <f t="array" ref="BA152">INDEX(Resultado!$1:$319,MATCH($B152,Resultado!$N:$N,0),MATCH(BA$1,Resultado!#REF!,0))</f>
        <v>#REF!</v>
      </c>
      <c r="BB152" s="10" t="e">
        <f t="array" ref="BB152">INDEX(Resultado!$1:$319,MATCH($B152,Resultado!$N:$N,0),MATCH(BB$1,Resultado!#REF!,0))</f>
        <v>#REF!</v>
      </c>
      <c r="BC152" s="10" t="e">
        <f t="array" ref="BC152">INDEX(Resultado!$1:$319,MATCH($B152,Resultado!$N:$N,0),MATCH(BC$1,Resultado!#REF!,0))</f>
        <v>#REF!</v>
      </c>
      <c r="BD152" s="10" t="e">
        <f t="array" ref="BD152">INDEX(Resultado!$1:$319,MATCH($B152,Resultado!$N:$N,0),MATCH(BD$1,Resultado!#REF!,0))</f>
        <v>#REF!</v>
      </c>
      <c r="BE152" s="10" t="e">
        <f t="array" ref="BE152">INDEX(Resultado!$1:$319,MATCH($B152,Resultado!$N:$N,0),MATCH(BE$1,Resultado!#REF!,0))</f>
        <v>#REF!</v>
      </c>
      <c r="BF152" s="10" t="e">
        <f t="array" ref="BF152">INDEX(Resultado!$1:$319,MATCH($B152,Resultado!$N:$N,0),MATCH(BF$1,Resultado!#REF!,0))</f>
        <v>#REF!</v>
      </c>
      <c r="BG152" s="10" t="e">
        <f t="array" ref="BG152">INDEX(Resultado!$1:$319,MATCH($B152,Resultado!$N:$N,0),MATCH(BG$1,Resultado!#REF!,0))</f>
        <v>#REF!</v>
      </c>
      <c r="BH152" s="10" t="e">
        <f t="array" ref="BH152">INDEX(Resultado!$1:$319,MATCH($B152,Resultado!$N:$N,0),MATCH(BH$1,Resultado!#REF!,0))</f>
        <v>#REF!</v>
      </c>
      <c r="BI152" s="10" t="e">
        <f t="array" ref="BI152">INDEX(Resultado!$1:$319,MATCH($B152,Resultado!$N:$N,0),MATCH(BI$1,Resultado!#REF!,0))</f>
        <v>#REF!</v>
      </c>
    </row>
    <row r="153" spans="1:61" ht="13" x14ac:dyDescent="0.15">
      <c r="A153" s="2">
        <v>42324704846</v>
      </c>
      <c r="B153" s="2" t="s">
        <v>1301</v>
      </c>
      <c r="C153" s="2" t="s">
        <v>1300</v>
      </c>
      <c r="D153" s="10" t="e">
        <f t="array" ref="D153">INDEX(Resultado!$1:$319,MATCH($B153,Resultado!$N:$N,0),MATCH(D$1,Resultado!#REF!,0))</f>
        <v>#REF!</v>
      </c>
      <c r="E153" s="2" t="s">
        <v>1837</v>
      </c>
      <c r="F153" s="10" t="e">
        <f t="array" ref="F153">INDEX(Resultado!$1:$319,MATCH($B153,Resultado!$N:$N,0),MATCH(F$1,Resultado!#REF!,0))</f>
        <v>#REF!</v>
      </c>
      <c r="G153" s="10" t="e">
        <f t="array" ref="G153">INDEX(Resultado!$1:$319,MATCH($B153,Resultado!$N:$N,0),MATCH(G$1,Resultado!#REF!,0))</f>
        <v>#REF!</v>
      </c>
      <c r="H153" s="10" t="e">
        <f t="array" ref="H153">INDEX(Resultado!$1:$319,MATCH($B153,Resultado!$N:$N,0),MATCH(H$1,Resultado!#REF!,0))</f>
        <v>#REF!</v>
      </c>
      <c r="I153" s="10" t="e">
        <f t="array" ref="I153">INDEX(Resultado!$1:$319,MATCH($B153,Resultado!$N:$N,0),MATCH(I$1,Resultado!#REF!,0))</f>
        <v>#REF!</v>
      </c>
      <c r="J153" s="10" t="e">
        <f t="array" ref="J153">INDEX(Resultado!$1:$319,MATCH($B153,Resultado!$N:$N,0),MATCH(J$1,Resultado!#REF!,0))</f>
        <v>#REF!</v>
      </c>
      <c r="K153" s="10" t="e">
        <f t="array" ref="K153">INDEX(Resultado!$1:$319,MATCH($B153,Resultado!$N:$N,0),MATCH(K$1,Resultado!#REF!,0))</f>
        <v>#REF!</v>
      </c>
      <c r="L153" s="10" t="e">
        <f t="array" ref="L153">INDEX(Resultado!$1:$319,MATCH($B153,Resultado!$N:$N,0),MATCH(L$1,Resultado!#REF!,0))</f>
        <v>#REF!</v>
      </c>
      <c r="M153" s="10" t="e">
        <f t="array" ref="M153">INDEX(Resultado!$1:$319,MATCH($B153,Resultado!$N:$N,0),MATCH(M$1,Resultado!#REF!,0))</f>
        <v>#REF!</v>
      </c>
      <c r="N153" s="10" t="e">
        <f t="array" ref="N153">INDEX(Resultado!$1:$319,MATCH($B153,Resultado!$N:$N,0),MATCH(N$1,Resultado!#REF!,0))</f>
        <v>#REF!</v>
      </c>
      <c r="O153" s="10" t="e">
        <f t="array" ref="O153">INDEX(Resultado!$1:$319,MATCH($B153,Resultado!$N:$N,0),MATCH(O$1,Resultado!#REF!,0))</f>
        <v>#REF!</v>
      </c>
      <c r="P153" s="10" t="e">
        <f t="array" ref="P153">INDEX(Resultado!$1:$319,MATCH($B153,Resultado!$N:$N,0),MATCH(P$1,Resultado!#REF!,0))</f>
        <v>#REF!</v>
      </c>
      <c r="Q153" s="10" t="e">
        <f t="array" ref="Q153">INDEX(Resultado!$1:$319,MATCH($B153,Resultado!$N:$N,0),MATCH(Q$1,Resultado!#REF!,0))</f>
        <v>#REF!</v>
      </c>
      <c r="R153" s="10" t="e">
        <f t="array" ref="R153">INDEX(Resultado!$1:$319,MATCH($B153,Resultado!$N:$N,0),MATCH(R$1,Resultado!#REF!,0))</f>
        <v>#REF!</v>
      </c>
      <c r="S153" s="10" t="e">
        <f t="array" ref="S153">INDEX(Resultado!$1:$319,MATCH($B153,Resultado!$N:$N,0),MATCH(S$1,Resultado!#REF!,0))</f>
        <v>#REF!</v>
      </c>
      <c r="T153" s="10" t="e">
        <f t="array" ref="T153">INDEX(Resultado!$1:$319,MATCH($B153,Resultado!$N:$N,0),MATCH(T$1,Resultado!#REF!,0))</f>
        <v>#REF!</v>
      </c>
      <c r="U153" s="10" t="e">
        <f t="array" ref="U153">INDEX(Resultado!$1:$319,MATCH($B153,Resultado!$N:$N,0),MATCH(U$1,Resultado!#REF!,0))</f>
        <v>#REF!</v>
      </c>
      <c r="V153" s="10" t="e">
        <f t="array" ref="V153">INDEX(Resultado!$1:$319,MATCH($B153,Resultado!$N:$N,0),MATCH(V$1,Resultado!#REF!,0))</f>
        <v>#REF!</v>
      </c>
      <c r="W153" s="10" t="e">
        <f t="array" ref="W153">INDEX(Resultado!$1:$319,MATCH($B153,Resultado!$N:$N,0),MATCH(W$1,Resultado!#REF!,0))</f>
        <v>#REF!</v>
      </c>
      <c r="X153" s="10" t="e">
        <f t="array" ref="X153">INDEX(Resultado!$1:$319,MATCH($B153,Resultado!$N:$N,0),MATCH(X$1,Resultado!#REF!,0))</f>
        <v>#REF!</v>
      </c>
      <c r="Y153" s="10" t="e">
        <f t="array" ref="Y153">INDEX(Resultado!$1:$319,MATCH($B153,Resultado!$N:$N,0),MATCH(Y$1,Resultado!#REF!,0))</f>
        <v>#REF!</v>
      </c>
      <c r="Z153" s="10" t="e">
        <f t="array" ref="Z153">INDEX(Resultado!$1:$319,MATCH($B153,Resultado!$N:$N,0),MATCH(Z$1,Resultado!#REF!,0))</f>
        <v>#REF!</v>
      </c>
      <c r="AA153" s="10" t="e">
        <f t="array" ref="AA153">INDEX(Resultado!$1:$319,MATCH($B153,Resultado!$N:$N,0),MATCH(AA$1,Resultado!#REF!,0))</f>
        <v>#REF!</v>
      </c>
      <c r="AB153" s="2">
        <v>0</v>
      </c>
      <c r="AC153" s="2">
        <v>2</v>
      </c>
      <c r="AD153" s="10" t="e">
        <f t="array" ref="AD153">INDEX(Resultado!$1:$319,MATCH($B153,Resultado!$N:$N,0),MATCH(AD$1,Resultado!#REF!,0))</f>
        <v>#REF!</v>
      </c>
      <c r="AE153" s="10" t="e">
        <f t="array" ref="AE153">INDEX(Resultado!$1:$319,MATCH($B153,Resultado!$N:$N,0),MATCH(AE$1,Resultado!#REF!,0))</f>
        <v>#REF!</v>
      </c>
      <c r="AF153" s="10" t="e">
        <f t="array" ref="AF153">INDEX(Resultado!$1:$319,MATCH($B153,Resultado!$N:$N,0),MATCH(AF$1,Resultado!#REF!,0))</f>
        <v>#REF!</v>
      </c>
      <c r="AG153" s="10" t="e">
        <f t="array" ref="AG153">INDEX(Resultado!$1:$319,MATCH($B153,Resultado!$N:$N,0),MATCH(AG$1,Resultado!#REF!,0))</f>
        <v>#REF!</v>
      </c>
      <c r="AH153" s="10" t="e">
        <f t="array" ref="AH153">INDEX(Resultado!$1:$319,MATCH($B153,Resultado!$N:$N,0),MATCH(AH$1,Resultado!#REF!,0))</f>
        <v>#REF!</v>
      </c>
      <c r="AI153" s="10" t="e">
        <f t="array" ref="AI153">INDEX(Resultado!$1:$319,MATCH($B153,Resultado!$N:$N,0),MATCH(AI$1,Resultado!#REF!,0))</f>
        <v>#REF!</v>
      </c>
      <c r="AJ153" s="10" t="e">
        <f t="array" ref="AJ153">INDEX(Resultado!$1:$319,MATCH($B153,Resultado!$N:$N,0),MATCH(AJ$1,Resultado!#REF!,0))</f>
        <v>#REF!</v>
      </c>
      <c r="AK153" s="10" t="e">
        <f t="array" ref="AK153">INDEX(Resultado!$1:$319,MATCH($B153,Resultado!$N:$N,0),MATCH(AK$1,Resultado!#REF!,0))</f>
        <v>#REF!</v>
      </c>
      <c r="AL153" s="2">
        <v>0</v>
      </c>
      <c r="AM153" s="2">
        <v>2</v>
      </c>
      <c r="AN153" s="10" t="e">
        <f t="array" ref="AN153">INDEX(Resultado!$1:$319,MATCH($B153,Resultado!$N:$N,0),MATCH(AN$1,Resultado!#REF!,0))</f>
        <v>#REF!</v>
      </c>
      <c r="AO153" s="10" t="e">
        <f t="array" ref="AO153">INDEX(Resultado!$1:$319,MATCH($B153,Resultado!$N:$N,0),MATCH(AO$1,Resultado!#REF!,0))</f>
        <v>#REF!</v>
      </c>
      <c r="AP153" s="10" t="e">
        <f t="array" ref="AP153">INDEX(Resultado!$1:$319,MATCH($B153,Resultado!$N:$N,0),MATCH(AP$1,Resultado!#REF!,0))</f>
        <v>#REF!</v>
      </c>
      <c r="AQ153" s="10" t="e">
        <f t="array" ref="AQ153">INDEX(Resultado!$1:$319,MATCH($B153,Resultado!$N:$N,0),MATCH(AQ$1,Resultado!#REF!,0))</f>
        <v>#REF!</v>
      </c>
      <c r="AR153" s="10" t="e">
        <f t="array" ref="AR153">INDEX(Resultado!$1:$319,MATCH($B153,Resultado!$N:$N,0),MATCH(AR$1,Resultado!#REF!,0))</f>
        <v>#REF!</v>
      </c>
      <c r="AS153" s="2">
        <v>2</v>
      </c>
      <c r="AT153" s="10" t="e">
        <f t="array" ref="AT153">INDEX(Resultado!$1:$319,MATCH($B153,Resultado!$N:$N,0),MATCH(AT$1,Resultado!#REF!,0))</f>
        <v>#REF!</v>
      </c>
      <c r="AU153" s="10" t="e">
        <f t="array" ref="AU153">INDEX(Resultado!$1:$319,MATCH($B153,Resultado!$N:$N,0),MATCH(AU$1,Resultado!#REF!,0))</f>
        <v>#REF!</v>
      </c>
      <c r="AV153" s="10" t="e">
        <f t="array" ref="AV153">INDEX(Resultado!$1:$319,MATCH($B153,Resultado!$N:$N,0),MATCH(AV$1,Resultado!#REF!,0))</f>
        <v>#REF!</v>
      </c>
      <c r="AW153" s="10" t="e">
        <f t="array" ref="AW153">INDEX(Resultado!$1:$319,MATCH($B153,Resultado!$N:$N,0),MATCH(AW$1,Resultado!#REF!,0))</f>
        <v>#REF!</v>
      </c>
      <c r="AX153" s="10" t="e">
        <f t="array" ref="AX153">INDEX(Resultado!$1:$319,MATCH($B153,Resultado!$N:$N,0),MATCH(AX$1,Resultado!#REF!,0))</f>
        <v>#REF!</v>
      </c>
      <c r="AY153" s="10" t="e">
        <f t="array" ref="AY153">INDEX(Resultado!$1:$319,MATCH($B153,Resultado!$N:$N,0),MATCH(AY$1,Resultado!#REF!,0))</f>
        <v>#REF!</v>
      </c>
      <c r="AZ153" s="10" t="e">
        <f t="array" ref="AZ153">INDEX(Resultado!$1:$319,MATCH($B153,Resultado!$N:$N,0),MATCH(AZ$1,Resultado!#REF!,0))</f>
        <v>#REF!</v>
      </c>
      <c r="BA153" s="10" t="e">
        <f t="array" ref="BA153">INDEX(Resultado!$1:$319,MATCH($B153,Resultado!$N:$N,0),MATCH(BA$1,Resultado!#REF!,0))</f>
        <v>#REF!</v>
      </c>
      <c r="BB153" s="10" t="e">
        <f t="array" ref="BB153">INDEX(Resultado!$1:$319,MATCH($B153,Resultado!$N:$N,0),MATCH(BB$1,Resultado!#REF!,0))</f>
        <v>#REF!</v>
      </c>
      <c r="BC153" s="10" t="e">
        <f t="array" ref="BC153">INDEX(Resultado!$1:$319,MATCH($B153,Resultado!$N:$N,0),MATCH(BC$1,Resultado!#REF!,0))</f>
        <v>#REF!</v>
      </c>
      <c r="BD153" s="10" t="e">
        <f t="array" ref="BD153">INDEX(Resultado!$1:$319,MATCH($B153,Resultado!$N:$N,0),MATCH(BD$1,Resultado!#REF!,0))</f>
        <v>#REF!</v>
      </c>
      <c r="BE153" s="10" t="e">
        <f t="array" ref="BE153">INDEX(Resultado!$1:$319,MATCH($B153,Resultado!$N:$N,0),MATCH(BE$1,Resultado!#REF!,0))</f>
        <v>#REF!</v>
      </c>
      <c r="BF153" s="10" t="e">
        <f t="array" ref="BF153">INDEX(Resultado!$1:$319,MATCH($B153,Resultado!$N:$N,0),MATCH(BF$1,Resultado!#REF!,0))</f>
        <v>#REF!</v>
      </c>
      <c r="BG153" s="10" t="e">
        <f t="array" ref="BG153">INDEX(Resultado!$1:$319,MATCH($B153,Resultado!$N:$N,0),MATCH(BG$1,Resultado!#REF!,0))</f>
        <v>#REF!</v>
      </c>
      <c r="BH153" s="10" t="e">
        <f t="array" ref="BH153">INDEX(Resultado!$1:$319,MATCH($B153,Resultado!$N:$N,0),MATCH(BH$1,Resultado!#REF!,0))</f>
        <v>#REF!</v>
      </c>
      <c r="BI153" s="10" t="e">
        <f t="array" ref="BI153">INDEX(Resultado!$1:$319,MATCH($B153,Resultado!$N:$N,0),MATCH(BI$1,Resultado!#REF!,0))</f>
        <v>#REF!</v>
      </c>
    </row>
    <row r="154" spans="1:61" ht="13" x14ac:dyDescent="0.15">
      <c r="A154" s="2">
        <v>54484615819</v>
      </c>
      <c r="B154" s="2" t="s">
        <v>1309</v>
      </c>
      <c r="C154" s="2" t="s">
        <v>1308</v>
      </c>
      <c r="D154" s="10" t="e">
        <f t="array" ref="D154">INDEX(Resultado!$1:$319,MATCH($B154,Resultado!$N:$N,0),MATCH(D$1,Resultado!#REF!,0))</f>
        <v>#REF!</v>
      </c>
      <c r="E154" s="2" t="s">
        <v>1837</v>
      </c>
      <c r="F154" s="10" t="e">
        <f t="array" ref="F154">INDEX(Resultado!$1:$319,MATCH($B154,Resultado!$N:$N,0),MATCH(F$1,Resultado!#REF!,0))</f>
        <v>#REF!</v>
      </c>
      <c r="G154" s="10" t="e">
        <f t="array" ref="G154">INDEX(Resultado!$1:$319,MATCH($B154,Resultado!$N:$N,0),MATCH(G$1,Resultado!#REF!,0))</f>
        <v>#REF!</v>
      </c>
      <c r="H154" s="10" t="e">
        <f t="array" ref="H154">INDEX(Resultado!$1:$319,MATCH($B154,Resultado!$N:$N,0),MATCH(H$1,Resultado!#REF!,0))</f>
        <v>#REF!</v>
      </c>
      <c r="I154" s="10" t="e">
        <f t="array" ref="I154">INDEX(Resultado!$1:$319,MATCH($B154,Resultado!$N:$N,0),MATCH(I$1,Resultado!#REF!,0))</f>
        <v>#REF!</v>
      </c>
      <c r="J154" s="10" t="e">
        <f t="array" ref="J154">INDEX(Resultado!$1:$319,MATCH($B154,Resultado!$N:$N,0),MATCH(J$1,Resultado!#REF!,0))</f>
        <v>#REF!</v>
      </c>
      <c r="K154" s="10" t="e">
        <f t="array" ref="K154">INDEX(Resultado!$1:$319,MATCH($B154,Resultado!$N:$N,0),MATCH(K$1,Resultado!#REF!,0))</f>
        <v>#REF!</v>
      </c>
      <c r="L154" s="10" t="e">
        <f t="array" ref="L154">INDEX(Resultado!$1:$319,MATCH($B154,Resultado!$N:$N,0),MATCH(L$1,Resultado!#REF!,0))</f>
        <v>#REF!</v>
      </c>
      <c r="M154" s="10" t="e">
        <f t="array" ref="M154">INDEX(Resultado!$1:$319,MATCH($B154,Resultado!$N:$N,0),MATCH(M$1,Resultado!#REF!,0))</f>
        <v>#REF!</v>
      </c>
      <c r="N154" s="10" t="e">
        <f t="array" ref="N154">INDEX(Resultado!$1:$319,MATCH($B154,Resultado!$N:$N,0),MATCH(N$1,Resultado!#REF!,0))</f>
        <v>#REF!</v>
      </c>
      <c r="O154" s="10" t="e">
        <f t="array" ref="O154">INDEX(Resultado!$1:$319,MATCH($B154,Resultado!$N:$N,0),MATCH(O$1,Resultado!#REF!,0))</f>
        <v>#REF!</v>
      </c>
      <c r="P154" s="10" t="e">
        <f t="array" ref="P154">INDEX(Resultado!$1:$319,MATCH($B154,Resultado!$N:$N,0),MATCH(P$1,Resultado!#REF!,0))</f>
        <v>#REF!</v>
      </c>
      <c r="Q154" s="10" t="e">
        <f t="array" ref="Q154">INDEX(Resultado!$1:$319,MATCH($B154,Resultado!$N:$N,0),MATCH(Q$1,Resultado!#REF!,0))</f>
        <v>#REF!</v>
      </c>
      <c r="R154" s="10" t="e">
        <f t="array" ref="R154">INDEX(Resultado!$1:$319,MATCH($B154,Resultado!$N:$N,0),MATCH(R$1,Resultado!#REF!,0))</f>
        <v>#REF!</v>
      </c>
      <c r="S154" s="10" t="e">
        <f t="array" ref="S154">INDEX(Resultado!$1:$319,MATCH($B154,Resultado!$N:$N,0),MATCH(S$1,Resultado!#REF!,0))</f>
        <v>#REF!</v>
      </c>
      <c r="T154" s="10" t="e">
        <f t="array" ref="T154">INDEX(Resultado!$1:$319,MATCH($B154,Resultado!$N:$N,0),MATCH(T$1,Resultado!#REF!,0))</f>
        <v>#REF!</v>
      </c>
      <c r="U154" s="10" t="e">
        <f t="array" ref="U154">INDEX(Resultado!$1:$319,MATCH($B154,Resultado!$N:$N,0),MATCH(U$1,Resultado!#REF!,0))</f>
        <v>#REF!</v>
      </c>
      <c r="V154" s="10" t="e">
        <f t="array" ref="V154">INDEX(Resultado!$1:$319,MATCH($B154,Resultado!$N:$N,0),MATCH(V$1,Resultado!#REF!,0))</f>
        <v>#REF!</v>
      </c>
      <c r="W154" s="10" t="e">
        <f t="array" ref="W154">INDEX(Resultado!$1:$319,MATCH($B154,Resultado!$N:$N,0),MATCH(W$1,Resultado!#REF!,0))</f>
        <v>#REF!</v>
      </c>
      <c r="X154" s="10" t="e">
        <f t="array" ref="X154">INDEX(Resultado!$1:$319,MATCH($B154,Resultado!$N:$N,0),MATCH(X$1,Resultado!#REF!,0))</f>
        <v>#REF!</v>
      </c>
      <c r="Y154" s="10" t="e">
        <f t="array" ref="Y154">INDEX(Resultado!$1:$319,MATCH($B154,Resultado!$N:$N,0),MATCH(Y$1,Resultado!#REF!,0))</f>
        <v>#REF!</v>
      </c>
      <c r="Z154" s="10" t="e">
        <f t="array" ref="Z154">INDEX(Resultado!$1:$319,MATCH($B154,Resultado!$N:$N,0),MATCH(Z$1,Resultado!#REF!,0))</f>
        <v>#REF!</v>
      </c>
      <c r="AA154" s="10" t="e">
        <f t="array" ref="AA154">INDEX(Resultado!$1:$319,MATCH($B154,Resultado!$N:$N,0),MATCH(AA$1,Resultado!#REF!,0))</f>
        <v>#REF!</v>
      </c>
      <c r="AB154" s="2">
        <v>0</v>
      </c>
      <c r="AC154" s="2">
        <v>2</v>
      </c>
      <c r="AD154" s="10" t="e">
        <f t="array" ref="AD154">INDEX(Resultado!$1:$319,MATCH($B154,Resultado!$N:$N,0),MATCH(AD$1,Resultado!#REF!,0))</f>
        <v>#REF!</v>
      </c>
      <c r="AE154" s="10" t="e">
        <f t="array" ref="AE154">INDEX(Resultado!$1:$319,MATCH($B154,Resultado!$N:$N,0),MATCH(AE$1,Resultado!#REF!,0))</f>
        <v>#REF!</v>
      </c>
      <c r="AF154" s="10" t="e">
        <f t="array" ref="AF154">INDEX(Resultado!$1:$319,MATCH($B154,Resultado!$N:$N,0),MATCH(AF$1,Resultado!#REF!,0))</f>
        <v>#REF!</v>
      </c>
      <c r="AG154" s="10" t="e">
        <f t="array" ref="AG154">INDEX(Resultado!$1:$319,MATCH($B154,Resultado!$N:$N,0),MATCH(AG$1,Resultado!#REF!,0))</f>
        <v>#REF!</v>
      </c>
      <c r="AH154" s="10" t="e">
        <f t="array" ref="AH154">INDEX(Resultado!$1:$319,MATCH($B154,Resultado!$N:$N,0),MATCH(AH$1,Resultado!#REF!,0))</f>
        <v>#REF!</v>
      </c>
      <c r="AI154" s="10" t="e">
        <f t="array" ref="AI154">INDEX(Resultado!$1:$319,MATCH($B154,Resultado!$N:$N,0),MATCH(AI$1,Resultado!#REF!,0))</f>
        <v>#REF!</v>
      </c>
      <c r="AJ154" s="10" t="e">
        <f t="array" ref="AJ154">INDEX(Resultado!$1:$319,MATCH($B154,Resultado!$N:$N,0),MATCH(AJ$1,Resultado!#REF!,0))</f>
        <v>#REF!</v>
      </c>
      <c r="AK154" s="10" t="e">
        <f t="array" ref="AK154">INDEX(Resultado!$1:$319,MATCH($B154,Resultado!$N:$N,0),MATCH(AK$1,Resultado!#REF!,0))</f>
        <v>#REF!</v>
      </c>
      <c r="AL154" s="2">
        <v>0</v>
      </c>
      <c r="AM154" s="2">
        <v>2</v>
      </c>
      <c r="AN154" s="10" t="e">
        <f t="array" ref="AN154">INDEX(Resultado!$1:$319,MATCH($B154,Resultado!$N:$N,0),MATCH(AN$1,Resultado!#REF!,0))</f>
        <v>#REF!</v>
      </c>
      <c r="AO154" s="10" t="e">
        <f t="array" ref="AO154">INDEX(Resultado!$1:$319,MATCH($B154,Resultado!$N:$N,0),MATCH(AO$1,Resultado!#REF!,0))</f>
        <v>#REF!</v>
      </c>
      <c r="AP154" s="10" t="e">
        <f t="array" ref="AP154">INDEX(Resultado!$1:$319,MATCH($B154,Resultado!$N:$N,0),MATCH(AP$1,Resultado!#REF!,0))</f>
        <v>#REF!</v>
      </c>
      <c r="AQ154" s="10" t="e">
        <f t="array" ref="AQ154">INDEX(Resultado!$1:$319,MATCH($B154,Resultado!$N:$N,0),MATCH(AQ$1,Resultado!#REF!,0))</f>
        <v>#REF!</v>
      </c>
      <c r="AR154" s="10" t="e">
        <f t="array" ref="AR154">INDEX(Resultado!$1:$319,MATCH($B154,Resultado!$N:$N,0),MATCH(AR$1,Resultado!#REF!,0))</f>
        <v>#REF!</v>
      </c>
      <c r="AS154" s="2">
        <v>2</v>
      </c>
      <c r="AT154" s="10" t="e">
        <f t="array" ref="AT154">INDEX(Resultado!$1:$319,MATCH($B154,Resultado!$N:$N,0),MATCH(AT$1,Resultado!#REF!,0))</f>
        <v>#REF!</v>
      </c>
      <c r="AU154" s="10" t="e">
        <f t="array" ref="AU154">INDEX(Resultado!$1:$319,MATCH($B154,Resultado!$N:$N,0),MATCH(AU$1,Resultado!#REF!,0))</f>
        <v>#REF!</v>
      </c>
      <c r="AV154" s="10" t="e">
        <f t="array" ref="AV154">INDEX(Resultado!$1:$319,MATCH($B154,Resultado!$N:$N,0),MATCH(AV$1,Resultado!#REF!,0))</f>
        <v>#REF!</v>
      </c>
      <c r="AW154" s="10" t="e">
        <f t="array" ref="AW154">INDEX(Resultado!$1:$319,MATCH($B154,Resultado!$N:$N,0),MATCH(AW$1,Resultado!#REF!,0))</f>
        <v>#REF!</v>
      </c>
      <c r="AX154" s="10" t="e">
        <f t="array" ref="AX154">INDEX(Resultado!$1:$319,MATCH($B154,Resultado!$N:$N,0),MATCH(AX$1,Resultado!#REF!,0))</f>
        <v>#REF!</v>
      </c>
      <c r="AY154" s="10" t="e">
        <f t="array" ref="AY154">INDEX(Resultado!$1:$319,MATCH($B154,Resultado!$N:$N,0),MATCH(AY$1,Resultado!#REF!,0))</f>
        <v>#REF!</v>
      </c>
      <c r="AZ154" s="10" t="e">
        <f t="array" ref="AZ154">INDEX(Resultado!$1:$319,MATCH($B154,Resultado!$N:$N,0),MATCH(AZ$1,Resultado!#REF!,0))</f>
        <v>#REF!</v>
      </c>
      <c r="BA154" s="10" t="e">
        <f t="array" ref="BA154">INDEX(Resultado!$1:$319,MATCH($B154,Resultado!$N:$N,0),MATCH(BA$1,Resultado!#REF!,0))</f>
        <v>#REF!</v>
      </c>
      <c r="BB154" s="10" t="e">
        <f t="array" ref="BB154">INDEX(Resultado!$1:$319,MATCH($B154,Resultado!$N:$N,0),MATCH(BB$1,Resultado!#REF!,0))</f>
        <v>#REF!</v>
      </c>
      <c r="BC154" s="10" t="e">
        <f t="array" ref="BC154">INDEX(Resultado!$1:$319,MATCH($B154,Resultado!$N:$N,0),MATCH(BC$1,Resultado!#REF!,0))</f>
        <v>#REF!</v>
      </c>
      <c r="BD154" s="10" t="e">
        <f t="array" ref="BD154">INDEX(Resultado!$1:$319,MATCH($B154,Resultado!$N:$N,0),MATCH(BD$1,Resultado!#REF!,0))</f>
        <v>#REF!</v>
      </c>
      <c r="BE154" s="10" t="e">
        <f t="array" ref="BE154">INDEX(Resultado!$1:$319,MATCH($B154,Resultado!$N:$N,0),MATCH(BE$1,Resultado!#REF!,0))</f>
        <v>#REF!</v>
      </c>
      <c r="BF154" s="10" t="e">
        <f t="array" ref="BF154">INDEX(Resultado!$1:$319,MATCH($B154,Resultado!$N:$N,0),MATCH(BF$1,Resultado!#REF!,0))</f>
        <v>#REF!</v>
      </c>
      <c r="BG154" s="10" t="e">
        <f t="array" ref="BG154">INDEX(Resultado!$1:$319,MATCH($B154,Resultado!$N:$N,0),MATCH(BG$1,Resultado!#REF!,0))</f>
        <v>#REF!</v>
      </c>
      <c r="BH154" s="10" t="e">
        <f t="array" ref="BH154">INDEX(Resultado!$1:$319,MATCH($B154,Resultado!$N:$N,0),MATCH(BH$1,Resultado!#REF!,0))</f>
        <v>#REF!</v>
      </c>
      <c r="BI154" s="10" t="e">
        <f t="array" ref="BI154">INDEX(Resultado!$1:$319,MATCH($B154,Resultado!$N:$N,0),MATCH(BI$1,Resultado!#REF!,0))</f>
        <v>#REF!</v>
      </c>
    </row>
    <row r="155" spans="1:61" ht="13" x14ac:dyDescent="0.15">
      <c r="A155" s="2">
        <v>36390826800</v>
      </c>
      <c r="B155" s="2" t="s">
        <v>1315</v>
      </c>
      <c r="C155" s="2" t="s">
        <v>1314</v>
      </c>
      <c r="D155" s="10" t="e">
        <f t="array" ref="D155">INDEX(Resultado!$1:$319,MATCH($B155,Resultado!$N:$N,0),MATCH(D$1,Resultado!#REF!,0))</f>
        <v>#REF!</v>
      </c>
      <c r="E155" s="2" t="s">
        <v>1837</v>
      </c>
      <c r="F155" s="10" t="e">
        <f t="array" ref="F155">INDEX(Resultado!$1:$319,MATCH($B155,Resultado!$N:$N,0),MATCH(F$1,Resultado!#REF!,0))</f>
        <v>#REF!</v>
      </c>
      <c r="G155" s="10" t="e">
        <f t="array" ref="G155">INDEX(Resultado!$1:$319,MATCH($B155,Resultado!$N:$N,0),MATCH(G$1,Resultado!#REF!,0))</f>
        <v>#REF!</v>
      </c>
      <c r="H155" s="10" t="e">
        <f t="array" ref="H155">INDEX(Resultado!$1:$319,MATCH($B155,Resultado!$N:$N,0),MATCH(H$1,Resultado!#REF!,0))</f>
        <v>#REF!</v>
      </c>
      <c r="I155" s="10" t="e">
        <f t="array" ref="I155">INDEX(Resultado!$1:$319,MATCH($B155,Resultado!$N:$N,0),MATCH(I$1,Resultado!#REF!,0))</f>
        <v>#REF!</v>
      </c>
      <c r="J155" s="10" t="e">
        <f t="array" ref="J155">INDEX(Resultado!$1:$319,MATCH($B155,Resultado!$N:$N,0),MATCH(J$1,Resultado!#REF!,0))</f>
        <v>#REF!</v>
      </c>
      <c r="K155" s="10" t="e">
        <f t="array" ref="K155">INDEX(Resultado!$1:$319,MATCH($B155,Resultado!$N:$N,0),MATCH(K$1,Resultado!#REF!,0))</f>
        <v>#REF!</v>
      </c>
      <c r="L155" s="10" t="e">
        <f t="array" ref="L155">INDEX(Resultado!$1:$319,MATCH($B155,Resultado!$N:$N,0),MATCH(L$1,Resultado!#REF!,0))</f>
        <v>#REF!</v>
      </c>
      <c r="M155" s="10" t="e">
        <f t="array" ref="M155">INDEX(Resultado!$1:$319,MATCH($B155,Resultado!$N:$N,0),MATCH(M$1,Resultado!#REF!,0))</f>
        <v>#REF!</v>
      </c>
      <c r="N155" s="10" t="e">
        <f t="array" ref="N155">INDEX(Resultado!$1:$319,MATCH($B155,Resultado!$N:$N,0),MATCH(N$1,Resultado!#REF!,0))</f>
        <v>#REF!</v>
      </c>
      <c r="O155" s="10" t="e">
        <f t="array" ref="O155">INDEX(Resultado!$1:$319,MATCH($B155,Resultado!$N:$N,0),MATCH(O$1,Resultado!#REF!,0))</f>
        <v>#REF!</v>
      </c>
      <c r="P155" s="10" t="e">
        <f t="array" ref="P155">INDEX(Resultado!$1:$319,MATCH($B155,Resultado!$N:$N,0),MATCH(P$1,Resultado!#REF!,0))</f>
        <v>#REF!</v>
      </c>
      <c r="Q155" s="10" t="e">
        <f t="array" ref="Q155">INDEX(Resultado!$1:$319,MATCH($B155,Resultado!$N:$N,0),MATCH(Q$1,Resultado!#REF!,0))</f>
        <v>#REF!</v>
      </c>
      <c r="R155" s="10" t="e">
        <f t="array" ref="R155">INDEX(Resultado!$1:$319,MATCH($B155,Resultado!$N:$N,0),MATCH(R$1,Resultado!#REF!,0))</f>
        <v>#REF!</v>
      </c>
      <c r="S155" s="10" t="e">
        <f t="array" ref="S155">INDEX(Resultado!$1:$319,MATCH($B155,Resultado!$N:$N,0),MATCH(S$1,Resultado!#REF!,0))</f>
        <v>#REF!</v>
      </c>
      <c r="T155" s="10" t="e">
        <f t="array" ref="T155">INDEX(Resultado!$1:$319,MATCH($B155,Resultado!$N:$N,0),MATCH(T$1,Resultado!#REF!,0))</f>
        <v>#REF!</v>
      </c>
      <c r="U155" s="10" t="e">
        <f t="array" ref="U155">INDEX(Resultado!$1:$319,MATCH($B155,Resultado!$N:$N,0),MATCH(U$1,Resultado!#REF!,0))</f>
        <v>#REF!</v>
      </c>
      <c r="V155" s="10" t="e">
        <f t="array" ref="V155">INDEX(Resultado!$1:$319,MATCH($B155,Resultado!$N:$N,0),MATCH(V$1,Resultado!#REF!,0))</f>
        <v>#REF!</v>
      </c>
      <c r="W155" s="10" t="e">
        <f t="array" ref="W155">INDEX(Resultado!$1:$319,MATCH($B155,Resultado!$N:$N,0),MATCH(W$1,Resultado!#REF!,0))</f>
        <v>#REF!</v>
      </c>
      <c r="X155" s="10" t="e">
        <f t="array" ref="X155">INDEX(Resultado!$1:$319,MATCH($B155,Resultado!$N:$N,0),MATCH(X$1,Resultado!#REF!,0))</f>
        <v>#REF!</v>
      </c>
      <c r="Y155" s="10" t="e">
        <f t="array" ref="Y155">INDEX(Resultado!$1:$319,MATCH($B155,Resultado!$N:$N,0),MATCH(Y$1,Resultado!#REF!,0))</f>
        <v>#REF!</v>
      </c>
      <c r="Z155" s="10" t="e">
        <f t="array" ref="Z155">INDEX(Resultado!$1:$319,MATCH($B155,Resultado!$N:$N,0),MATCH(Z$1,Resultado!#REF!,0))</f>
        <v>#REF!</v>
      </c>
      <c r="AA155" s="10" t="e">
        <f t="array" ref="AA155">INDEX(Resultado!$1:$319,MATCH($B155,Resultado!$N:$N,0),MATCH(AA$1,Resultado!#REF!,0))</f>
        <v>#REF!</v>
      </c>
      <c r="AB155" s="2">
        <v>0</v>
      </c>
      <c r="AC155" s="2">
        <v>2</v>
      </c>
      <c r="AD155" s="10" t="e">
        <f t="array" ref="AD155">INDEX(Resultado!$1:$319,MATCH($B155,Resultado!$N:$N,0),MATCH(AD$1,Resultado!#REF!,0))</f>
        <v>#REF!</v>
      </c>
      <c r="AE155" s="10" t="e">
        <f t="array" ref="AE155">INDEX(Resultado!$1:$319,MATCH($B155,Resultado!$N:$N,0),MATCH(AE$1,Resultado!#REF!,0))</f>
        <v>#REF!</v>
      </c>
      <c r="AF155" s="10" t="e">
        <f t="array" ref="AF155">INDEX(Resultado!$1:$319,MATCH($B155,Resultado!$N:$N,0),MATCH(AF$1,Resultado!#REF!,0))</f>
        <v>#REF!</v>
      </c>
      <c r="AG155" s="10" t="e">
        <f t="array" ref="AG155">INDEX(Resultado!$1:$319,MATCH($B155,Resultado!$N:$N,0),MATCH(AG$1,Resultado!#REF!,0))</f>
        <v>#REF!</v>
      </c>
      <c r="AH155" s="10" t="e">
        <f t="array" ref="AH155">INDEX(Resultado!$1:$319,MATCH($B155,Resultado!$N:$N,0),MATCH(AH$1,Resultado!#REF!,0))</f>
        <v>#REF!</v>
      </c>
      <c r="AI155" s="10" t="e">
        <f t="array" ref="AI155">INDEX(Resultado!$1:$319,MATCH($B155,Resultado!$N:$N,0),MATCH(AI$1,Resultado!#REF!,0))</f>
        <v>#REF!</v>
      </c>
      <c r="AJ155" s="10" t="e">
        <f t="array" ref="AJ155">INDEX(Resultado!$1:$319,MATCH($B155,Resultado!$N:$N,0),MATCH(AJ$1,Resultado!#REF!,0))</f>
        <v>#REF!</v>
      </c>
      <c r="AK155" s="10" t="e">
        <f t="array" ref="AK155">INDEX(Resultado!$1:$319,MATCH($B155,Resultado!$N:$N,0),MATCH(AK$1,Resultado!#REF!,0))</f>
        <v>#REF!</v>
      </c>
      <c r="AL155" s="2">
        <v>0</v>
      </c>
      <c r="AM155" s="2">
        <v>2</v>
      </c>
      <c r="AN155" s="10" t="e">
        <f t="array" ref="AN155">INDEX(Resultado!$1:$319,MATCH($B155,Resultado!$N:$N,0),MATCH(AN$1,Resultado!#REF!,0))</f>
        <v>#REF!</v>
      </c>
      <c r="AO155" s="10" t="e">
        <f t="array" ref="AO155">INDEX(Resultado!$1:$319,MATCH($B155,Resultado!$N:$N,0),MATCH(AO$1,Resultado!#REF!,0))</f>
        <v>#REF!</v>
      </c>
      <c r="AP155" s="10" t="e">
        <f t="array" ref="AP155">INDEX(Resultado!$1:$319,MATCH($B155,Resultado!$N:$N,0),MATCH(AP$1,Resultado!#REF!,0))</f>
        <v>#REF!</v>
      </c>
      <c r="AQ155" s="10" t="e">
        <f t="array" ref="AQ155">INDEX(Resultado!$1:$319,MATCH($B155,Resultado!$N:$N,0),MATCH(AQ$1,Resultado!#REF!,0))</f>
        <v>#REF!</v>
      </c>
      <c r="AR155" s="10" t="e">
        <f t="array" ref="AR155">INDEX(Resultado!$1:$319,MATCH($B155,Resultado!$N:$N,0),MATCH(AR$1,Resultado!#REF!,0))</f>
        <v>#REF!</v>
      </c>
      <c r="AS155" s="2">
        <v>2</v>
      </c>
      <c r="AT155" s="10" t="e">
        <f t="array" ref="AT155">INDEX(Resultado!$1:$319,MATCH($B155,Resultado!$N:$N,0),MATCH(AT$1,Resultado!#REF!,0))</f>
        <v>#REF!</v>
      </c>
      <c r="AU155" s="10" t="e">
        <f t="array" ref="AU155">INDEX(Resultado!$1:$319,MATCH($B155,Resultado!$N:$N,0),MATCH(AU$1,Resultado!#REF!,0))</f>
        <v>#REF!</v>
      </c>
      <c r="AV155" s="10" t="e">
        <f t="array" ref="AV155">INDEX(Resultado!$1:$319,MATCH($B155,Resultado!$N:$N,0),MATCH(AV$1,Resultado!#REF!,0))</f>
        <v>#REF!</v>
      </c>
      <c r="AW155" s="10" t="e">
        <f t="array" ref="AW155">INDEX(Resultado!$1:$319,MATCH($B155,Resultado!$N:$N,0),MATCH(AW$1,Resultado!#REF!,0))</f>
        <v>#REF!</v>
      </c>
      <c r="AX155" s="10" t="e">
        <f t="array" ref="AX155">INDEX(Resultado!$1:$319,MATCH($B155,Resultado!$N:$N,0),MATCH(AX$1,Resultado!#REF!,0))</f>
        <v>#REF!</v>
      </c>
      <c r="AY155" s="10" t="e">
        <f t="array" ref="AY155">INDEX(Resultado!$1:$319,MATCH($B155,Resultado!$N:$N,0),MATCH(AY$1,Resultado!#REF!,0))</f>
        <v>#REF!</v>
      </c>
      <c r="AZ155" s="10" t="e">
        <f t="array" ref="AZ155">INDEX(Resultado!$1:$319,MATCH($B155,Resultado!$N:$N,0),MATCH(AZ$1,Resultado!#REF!,0))</f>
        <v>#REF!</v>
      </c>
      <c r="BA155" s="10" t="e">
        <f t="array" ref="BA155">INDEX(Resultado!$1:$319,MATCH($B155,Resultado!$N:$N,0),MATCH(BA$1,Resultado!#REF!,0))</f>
        <v>#REF!</v>
      </c>
      <c r="BB155" s="10" t="e">
        <f t="array" ref="BB155">INDEX(Resultado!$1:$319,MATCH($B155,Resultado!$N:$N,0),MATCH(BB$1,Resultado!#REF!,0))</f>
        <v>#REF!</v>
      </c>
      <c r="BC155" s="10" t="e">
        <f t="array" ref="BC155">INDEX(Resultado!$1:$319,MATCH($B155,Resultado!$N:$N,0),MATCH(BC$1,Resultado!#REF!,0))</f>
        <v>#REF!</v>
      </c>
      <c r="BD155" s="10" t="e">
        <f t="array" ref="BD155">INDEX(Resultado!$1:$319,MATCH($B155,Resultado!$N:$N,0),MATCH(BD$1,Resultado!#REF!,0))</f>
        <v>#REF!</v>
      </c>
      <c r="BE155" s="10" t="e">
        <f t="array" ref="BE155">INDEX(Resultado!$1:$319,MATCH($B155,Resultado!$N:$N,0),MATCH(BE$1,Resultado!#REF!,0))</f>
        <v>#REF!</v>
      </c>
      <c r="BF155" s="10" t="e">
        <f t="array" ref="BF155">INDEX(Resultado!$1:$319,MATCH($B155,Resultado!$N:$N,0),MATCH(BF$1,Resultado!#REF!,0))</f>
        <v>#REF!</v>
      </c>
      <c r="BG155" s="10" t="e">
        <f t="array" ref="BG155">INDEX(Resultado!$1:$319,MATCH($B155,Resultado!$N:$N,0),MATCH(BG$1,Resultado!#REF!,0))</f>
        <v>#REF!</v>
      </c>
      <c r="BH155" s="10" t="e">
        <f t="array" ref="BH155">INDEX(Resultado!$1:$319,MATCH($B155,Resultado!$N:$N,0),MATCH(BH$1,Resultado!#REF!,0))</f>
        <v>#REF!</v>
      </c>
      <c r="BI155" s="10" t="e">
        <f t="array" ref="BI155">INDEX(Resultado!$1:$319,MATCH($B155,Resultado!$N:$N,0),MATCH(BI$1,Resultado!#REF!,0))</f>
        <v>#REF!</v>
      </c>
    </row>
    <row r="156" spans="1:61" ht="13" x14ac:dyDescent="0.15">
      <c r="A156" s="2">
        <v>50446476838</v>
      </c>
      <c r="B156" s="2" t="s">
        <v>1322</v>
      </c>
      <c r="C156" s="2" t="s">
        <v>1321</v>
      </c>
      <c r="D156" s="10" t="e">
        <f t="array" ref="D156">INDEX(Resultado!$1:$319,MATCH($B156,Resultado!$N:$N,0),MATCH(D$1,Resultado!#REF!,0))</f>
        <v>#REF!</v>
      </c>
      <c r="E156" s="2" t="s">
        <v>1837</v>
      </c>
      <c r="F156" s="10" t="e">
        <f t="array" ref="F156">INDEX(Resultado!$1:$319,MATCH($B156,Resultado!$N:$N,0),MATCH(F$1,Resultado!#REF!,0))</f>
        <v>#REF!</v>
      </c>
      <c r="G156" s="10" t="e">
        <f t="array" ref="G156">INDEX(Resultado!$1:$319,MATCH($B156,Resultado!$N:$N,0),MATCH(G$1,Resultado!#REF!,0))</f>
        <v>#REF!</v>
      </c>
      <c r="H156" s="10" t="e">
        <f t="array" ref="H156">INDEX(Resultado!$1:$319,MATCH($B156,Resultado!$N:$N,0),MATCH(H$1,Resultado!#REF!,0))</f>
        <v>#REF!</v>
      </c>
      <c r="I156" s="10" t="e">
        <f t="array" ref="I156">INDEX(Resultado!$1:$319,MATCH($B156,Resultado!$N:$N,0),MATCH(I$1,Resultado!#REF!,0))</f>
        <v>#REF!</v>
      </c>
      <c r="J156" s="10" t="e">
        <f t="array" ref="J156">INDEX(Resultado!$1:$319,MATCH($B156,Resultado!$N:$N,0),MATCH(J$1,Resultado!#REF!,0))</f>
        <v>#REF!</v>
      </c>
      <c r="K156" s="10" t="e">
        <f t="array" ref="K156">INDEX(Resultado!$1:$319,MATCH($B156,Resultado!$N:$N,0),MATCH(K$1,Resultado!#REF!,0))</f>
        <v>#REF!</v>
      </c>
      <c r="L156" s="10" t="e">
        <f t="array" ref="L156">INDEX(Resultado!$1:$319,MATCH($B156,Resultado!$N:$N,0),MATCH(L$1,Resultado!#REF!,0))</f>
        <v>#REF!</v>
      </c>
      <c r="M156" s="10" t="e">
        <f t="array" ref="M156">INDEX(Resultado!$1:$319,MATCH($B156,Resultado!$N:$N,0),MATCH(M$1,Resultado!#REF!,0))</f>
        <v>#REF!</v>
      </c>
      <c r="N156" s="10" t="e">
        <f t="array" ref="N156">INDEX(Resultado!$1:$319,MATCH($B156,Resultado!$N:$N,0),MATCH(N$1,Resultado!#REF!,0))</f>
        <v>#REF!</v>
      </c>
      <c r="O156" s="10" t="e">
        <f t="array" ref="O156">INDEX(Resultado!$1:$319,MATCH($B156,Resultado!$N:$N,0),MATCH(O$1,Resultado!#REF!,0))</f>
        <v>#REF!</v>
      </c>
      <c r="P156" s="10" t="e">
        <f t="array" ref="P156">INDEX(Resultado!$1:$319,MATCH($B156,Resultado!$N:$N,0),MATCH(P$1,Resultado!#REF!,0))</f>
        <v>#REF!</v>
      </c>
      <c r="Q156" s="10" t="e">
        <f t="array" ref="Q156">INDEX(Resultado!$1:$319,MATCH($B156,Resultado!$N:$N,0),MATCH(Q$1,Resultado!#REF!,0))</f>
        <v>#REF!</v>
      </c>
      <c r="R156" s="10" t="e">
        <f t="array" ref="R156">INDEX(Resultado!$1:$319,MATCH($B156,Resultado!$N:$N,0),MATCH(R$1,Resultado!#REF!,0))</f>
        <v>#REF!</v>
      </c>
      <c r="S156" s="10" t="e">
        <f t="array" ref="S156">INDEX(Resultado!$1:$319,MATCH($B156,Resultado!$N:$N,0),MATCH(S$1,Resultado!#REF!,0))</f>
        <v>#REF!</v>
      </c>
      <c r="T156" s="10" t="e">
        <f t="array" ref="T156">INDEX(Resultado!$1:$319,MATCH($B156,Resultado!$N:$N,0),MATCH(T$1,Resultado!#REF!,0))</f>
        <v>#REF!</v>
      </c>
      <c r="U156" s="10" t="e">
        <f t="array" ref="U156">INDEX(Resultado!$1:$319,MATCH($B156,Resultado!$N:$N,0),MATCH(U$1,Resultado!#REF!,0))</f>
        <v>#REF!</v>
      </c>
      <c r="V156" s="10" t="e">
        <f t="array" ref="V156">INDEX(Resultado!$1:$319,MATCH($B156,Resultado!$N:$N,0),MATCH(V$1,Resultado!#REF!,0))</f>
        <v>#REF!</v>
      </c>
      <c r="W156" s="10" t="e">
        <f t="array" ref="W156">INDEX(Resultado!$1:$319,MATCH($B156,Resultado!$N:$N,0),MATCH(W$1,Resultado!#REF!,0))</f>
        <v>#REF!</v>
      </c>
      <c r="X156" s="10" t="e">
        <f t="array" ref="X156">INDEX(Resultado!$1:$319,MATCH($B156,Resultado!$N:$N,0),MATCH(X$1,Resultado!#REF!,0))</f>
        <v>#REF!</v>
      </c>
      <c r="Y156" s="10" t="e">
        <f t="array" ref="Y156">INDEX(Resultado!$1:$319,MATCH($B156,Resultado!$N:$N,0),MATCH(Y$1,Resultado!#REF!,0))</f>
        <v>#REF!</v>
      </c>
      <c r="Z156" s="10" t="e">
        <f t="array" ref="Z156">INDEX(Resultado!$1:$319,MATCH($B156,Resultado!$N:$N,0),MATCH(Z$1,Resultado!#REF!,0))</f>
        <v>#REF!</v>
      </c>
      <c r="AA156" s="10" t="e">
        <f t="array" ref="AA156">INDEX(Resultado!$1:$319,MATCH($B156,Resultado!$N:$N,0),MATCH(AA$1,Resultado!#REF!,0))</f>
        <v>#REF!</v>
      </c>
      <c r="AB156" s="2">
        <v>0</v>
      </c>
      <c r="AC156" s="2">
        <v>2</v>
      </c>
      <c r="AD156" s="10" t="e">
        <f t="array" ref="AD156">INDEX(Resultado!$1:$319,MATCH($B156,Resultado!$N:$N,0),MATCH(AD$1,Resultado!#REF!,0))</f>
        <v>#REF!</v>
      </c>
      <c r="AE156" s="10" t="e">
        <f t="array" ref="AE156">INDEX(Resultado!$1:$319,MATCH($B156,Resultado!$N:$N,0),MATCH(AE$1,Resultado!#REF!,0))</f>
        <v>#REF!</v>
      </c>
      <c r="AF156" s="10" t="e">
        <f t="array" ref="AF156">INDEX(Resultado!$1:$319,MATCH($B156,Resultado!$N:$N,0),MATCH(AF$1,Resultado!#REF!,0))</f>
        <v>#REF!</v>
      </c>
      <c r="AG156" s="10" t="e">
        <f t="array" ref="AG156">INDEX(Resultado!$1:$319,MATCH($B156,Resultado!$N:$N,0),MATCH(AG$1,Resultado!#REF!,0))</f>
        <v>#REF!</v>
      </c>
      <c r="AH156" s="10" t="e">
        <f t="array" ref="AH156">INDEX(Resultado!$1:$319,MATCH($B156,Resultado!$N:$N,0),MATCH(AH$1,Resultado!#REF!,0))</f>
        <v>#REF!</v>
      </c>
      <c r="AI156" s="10" t="e">
        <f t="array" ref="AI156">INDEX(Resultado!$1:$319,MATCH($B156,Resultado!$N:$N,0),MATCH(AI$1,Resultado!#REF!,0))</f>
        <v>#REF!</v>
      </c>
      <c r="AJ156" s="10" t="e">
        <f t="array" ref="AJ156">INDEX(Resultado!$1:$319,MATCH($B156,Resultado!$N:$N,0),MATCH(AJ$1,Resultado!#REF!,0))</f>
        <v>#REF!</v>
      </c>
      <c r="AK156" s="10" t="e">
        <f t="array" ref="AK156">INDEX(Resultado!$1:$319,MATCH($B156,Resultado!$N:$N,0),MATCH(AK$1,Resultado!#REF!,0))</f>
        <v>#REF!</v>
      </c>
      <c r="AL156" s="2">
        <v>0</v>
      </c>
      <c r="AM156" s="2">
        <v>2</v>
      </c>
      <c r="AN156" s="10" t="e">
        <f t="array" ref="AN156">INDEX(Resultado!$1:$319,MATCH($B156,Resultado!$N:$N,0),MATCH(AN$1,Resultado!#REF!,0))</f>
        <v>#REF!</v>
      </c>
      <c r="AO156" s="10" t="e">
        <f t="array" ref="AO156">INDEX(Resultado!$1:$319,MATCH($B156,Resultado!$N:$N,0),MATCH(AO$1,Resultado!#REF!,0))</f>
        <v>#REF!</v>
      </c>
      <c r="AP156" s="10" t="e">
        <f t="array" ref="AP156">INDEX(Resultado!$1:$319,MATCH($B156,Resultado!$N:$N,0),MATCH(AP$1,Resultado!#REF!,0))</f>
        <v>#REF!</v>
      </c>
      <c r="AQ156" s="10" t="e">
        <f t="array" ref="AQ156">INDEX(Resultado!$1:$319,MATCH($B156,Resultado!$N:$N,0),MATCH(AQ$1,Resultado!#REF!,0))</f>
        <v>#REF!</v>
      </c>
      <c r="AR156" s="10" t="e">
        <f t="array" ref="AR156">INDEX(Resultado!$1:$319,MATCH($B156,Resultado!$N:$N,0),MATCH(AR$1,Resultado!#REF!,0))</f>
        <v>#REF!</v>
      </c>
      <c r="AS156" s="2">
        <v>2</v>
      </c>
      <c r="AT156" s="10" t="e">
        <f t="array" ref="AT156">INDEX(Resultado!$1:$319,MATCH($B156,Resultado!$N:$N,0),MATCH(AT$1,Resultado!#REF!,0))</f>
        <v>#REF!</v>
      </c>
      <c r="AU156" s="10" t="e">
        <f t="array" ref="AU156">INDEX(Resultado!$1:$319,MATCH($B156,Resultado!$N:$N,0),MATCH(AU$1,Resultado!#REF!,0))</f>
        <v>#REF!</v>
      </c>
      <c r="AV156" s="10" t="e">
        <f t="array" ref="AV156">INDEX(Resultado!$1:$319,MATCH($B156,Resultado!$N:$N,0),MATCH(AV$1,Resultado!#REF!,0))</f>
        <v>#REF!</v>
      </c>
      <c r="AW156" s="10" t="e">
        <f t="array" ref="AW156">INDEX(Resultado!$1:$319,MATCH($B156,Resultado!$N:$N,0),MATCH(AW$1,Resultado!#REF!,0))</f>
        <v>#REF!</v>
      </c>
      <c r="AX156" s="10" t="e">
        <f t="array" ref="AX156">INDEX(Resultado!$1:$319,MATCH($B156,Resultado!$N:$N,0),MATCH(AX$1,Resultado!#REF!,0))</f>
        <v>#REF!</v>
      </c>
      <c r="AY156" s="10" t="e">
        <f t="array" ref="AY156">INDEX(Resultado!$1:$319,MATCH($B156,Resultado!$N:$N,0),MATCH(AY$1,Resultado!#REF!,0))</f>
        <v>#REF!</v>
      </c>
      <c r="AZ156" s="10" t="e">
        <f t="array" ref="AZ156">INDEX(Resultado!$1:$319,MATCH($B156,Resultado!$N:$N,0),MATCH(AZ$1,Resultado!#REF!,0))</f>
        <v>#REF!</v>
      </c>
      <c r="BA156" s="10" t="e">
        <f t="array" ref="BA156">INDEX(Resultado!$1:$319,MATCH($B156,Resultado!$N:$N,0),MATCH(BA$1,Resultado!#REF!,0))</f>
        <v>#REF!</v>
      </c>
      <c r="BB156" s="10" t="e">
        <f t="array" ref="BB156">INDEX(Resultado!$1:$319,MATCH($B156,Resultado!$N:$N,0),MATCH(BB$1,Resultado!#REF!,0))</f>
        <v>#REF!</v>
      </c>
      <c r="BC156" s="10" t="e">
        <f t="array" ref="BC156">INDEX(Resultado!$1:$319,MATCH($B156,Resultado!$N:$N,0),MATCH(BC$1,Resultado!#REF!,0))</f>
        <v>#REF!</v>
      </c>
      <c r="BD156" s="10" t="e">
        <f t="array" ref="BD156">INDEX(Resultado!$1:$319,MATCH($B156,Resultado!$N:$N,0),MATCH(BD$1,Resultado!#REF!,0))</f>
        <v>#REF!</v>
      </c>
      <c r="BE156" s="10" t="e">
        <f t="array" ref="BE156">INDEX(Resultado!$1:$319,MATCH($B156,Resultado!$N:$N,0),MATCH(BE$1,Resultado!#REF!,0))</f>
        <v>#REF!</v>
      </c>
      <c r="BF156" s="10" t="e">
        <f t="array" ref="BF156">INDEX(Resultado!$1:$319,MATCH($B156,Resultado!$N:$N,0),MATCH(BF$1,Resultado!#REF!,0))</f>
        <v>#REF!</v>
      </c>
      <c r="BG156" s="10" t="e">
        <f t="array" ref="BG156">INDEX(Resultado!$1:$319,MATCH($B156,Resultado!$N:$N,0),MATCH(BG$1,Resultado!#REF!,0))</f>
        <v>#REF!</v>
      </c>
      <c r="BH156" s="10" t="e">
        <f t="array" ref="BH156">INDEX(Resultado!$1:$319,MATCH($B156,Resultado!$N:$N,0),MATCH(BH$1,Resultado!#REF!,0))</f>
        <v>#REF!</v>
      </c>
      <c r="BI156" s="10" t="e">
        <f t="array" ref="BI156">INDEX(Resultado!$1:$319,MATCH($B156,Resultado!$N:$N,0),MATCH(BI$1,Resultado!#REF!,0))</f>
        <v>#REF!</v>
      </c>
    </row>
    <row r="157" spans="1:61" ht="13" x14ac:dyDescent="0.15">
      <c r="A157" s="2">
        <v>52558583824</v>
      </c>
      <c r="B157" s="2" t="s">
        <v>1327</v>
      </c>
      <c r="C157" s="2" t="s">
        <v>1326</v>
      </c>
      <c r="D157" s="10" t="e">
        <f t="array" ref="D157">INDEX(Resultado!$1:$319,MATCH($B157,Resultado!$N:$N,0),MATCH(D$1,Resultado!#REF!,0))</f>
        <v>#REF!</v>
      </c>
      <c r="E157" s="2" t="s">
        <v>1837</v>
      </c>
      <c r="F157" s="10" t="e">
        <f t="array" ref="F157">INDEX(Resultado!$1:$319,MATCH($B157,Resultado!$N:$N,0),MATCH(F$1,Resultado!#REF!,0))</f>
        <v>#REF!</v>
      </c>
      <c r="G157" s="10" t="e">
        <f t="array" ref="G157">INDEX(Resultado!$1:$319,MATCH($B157,Resultado!$N:$N,0),MATCH(G$1,Resultado!#REF!,0))</f>
        <v>#REF!</v>
      </c>
      <c r="H157" s="10" t="e">
        <f t="array" ref="H157">INDEX(Resultado!$1:$319,MATCH($B157,Resultado!$N:$N,0),MATCH(H$1,Resultado!#REF!,0))</f>
        <v>#REF!</v>
      </c>
      <c r="I157" s="10" t="e">
        <f t="array" ref="I157">INDEX(Resultado!$1:$319,MATCH($B157,Resultado!$N:$N,0),MATCH(I$1,Resultado!#REF!,0))</f>
        <v>#REF!</v>
      </c>
      <c r="J157" s="10" t="e">
        <f t="array" ref="J157">INDEX(Resultado!$1:$319,MATCH($B157,Resultado!$N:$N,0),MATCH(J$1,Resultado!#REF!,0))</f>
        <v>#REF!</v>
      </c>
      <c r="K157" s="10" t="e">
        <f t="array" ref="K157">INDEX(Resultado!$1:$319,MATCH($B157,Resultado!$N:$N,0),MATCH(K$1,Resultado!#REF!,0))</f>
        <v>#REF!</v>
      </c>
      <c r="L157" s="10" t="e">
        <f t="array" ref="L157">INDEX(Resultado!$1:$319,MATCH($B157,Resultado!$N:$N,0),MATCH(L$1,Resultado!#REF!,0))</f>
        <v>#REF!</v>
      </c>
      <c r="M157" s="10" t="e">
        <f t="array" ref="M157">INDEX(Resultado!$1:$319,MATCH($B157,Resultado!$N:$N,0),MATCH(M$1,Resultado!#REF!,0))</f>
        <v>#REF!</v>
      </c>
      <c r="N157" s="10" t="e">
        <f t="array" ref="N157">INDEX(Resultado!$1:$319,MATCH($B157,Resultado!$N:$N,0),MATCH(N$1,Resultado!#REF!,0))</f>
        <v>#REF!</v>
      </c>
      <c r="O157" s="10" t="e">
        <f t="array" ref="O157">INDEX(Resultado!$1:$319,MATCH($B157,Resultado!$N:$N,0),MATCH(O$1,Resultado!#REF!,0))</f>
        <v>#REF!</v>
      </c>
      <c r="P157" s="10" t="e">
        <f t="array" ref="P157">INDEX(Resultado!$1:$319,MATCH($B157,Resultado!$N:$N,0),MATCH(P$1,Resultado!#REF!,0))</f>
        <v>#REF!</v>
      </c>
      <c r="Q157" s="10" t="e">
        <f t="array" ref="Q157">INDEX(Resultado!$1:$319,MATCH($B157,Resultado!$N:$N,0),MATCH(Q$1,Resultado!#REF!,0))</f>
        <v>#REF!</v>
      </c>
      <c r="R157" s="10" t="e">
        <f t="array" ref="R157">INDEX(Resultado!$1:$319,MATCH($B157,Resultado!$N:$N,0),MATCH(R$1,Resultado!#REF!,0))</f>
        <v>#REF!</v>
      </c>
      <c r="S157" s="10" t="e">
        <f t="array" ref="S157">INDEX(Resultado!$1:$319,MATCH($B157,Resultado!$N:$N,0),MATCH(S$1,Resultado!#REF!,0))</f>
        <v>#REF!</v>
      </c>
      <c r="T157" s="10" t="e">
        <f t="array" ref="T157">INDEX(Resultado!$1:$319,MATCH($B157,Resultado!$N:$N,0),MATCH(T$1,Resultado!#REF!,0))</f>
        <v>#REF!</v>
      </c>
      <c r="U157" s="10" t="e">
        <f t="array" ref="U157">INDEX(Resultado!$1:$319,MATCH($B157,Resultado!$N:$N,0),MATCH(U$1,Resultado!#REF!,0))</f>
        <v>#REF!</v>
      </c>
      <c r="V157" s="10" t="e">
        <f t="array" ref="V157">INDEX(Resultado!$1:$319,MATCH($B157,Resultado!$N:$N,0),MATCH(V$1,Resultado!#REF!,0))</f>
        <v>#REF!</v>
      </c>
      <c r="W157" s="10" t="e">
        <f t="array" ref="W157">INDEX(Resultado!$1:$319,MATCH($B157,Resultado!$N:$N,0),MATCH(W$1,Resultado!#REF!,0))</f>
        <v>#REF!</v>
      </c>
      <c r="X157" s="10" t="e">
        <f t="array" ref="X157">INDEX(Resultado!$1:$319,MATCH($B157,Resultado!$N:$N,0),MATCH(X$1,Resultado!#REF!,0))</f>
        <v>#REF!</v>
      </c>
      <c r="Y157" s="10" t="e">
        <f t="array" ref="Y157">INDEX(Resultado!$1:$319,MATCH($B157,Resultado!$N:$N,0),MATCH(Y$1,Resultado!#REF!,0))</f>
        <v>#REF!</v>
      </c>
      <c r="Z157" s="10" t="e">
        <f t="array" ref="Z157">INDEX(Resultado!$1:$319,MATCH($B157,Resultado!$N:$N,0),MATCH(Z$1,Resultado!#REF!,0))</f>
        <v>#REF!</v>
      </c>
      <c r="AA157" s="10" t="e">
        <f t="array" ref="AA157">INDEX(Resultado!$1:$319,MATCH($B157,Resultado!$N:$N,0),MATCH(AA$1,Resultado!#REF!,0))</f>
        <v>#REF!</v>
      </c>
      <c r="AB157" s="2">
        <v>0</v>
      </c>
      <c r="AC157" s="2">
        <v>2</v>
      </c>
      <c r="AD157" s="10" t="e">
        <f t="array" ref="AD157">INDEX(Resultado!$1:$319,MATCH($B157,Resultado!$N:$N,0),MATCH(AD$1,Resultado!#REF!,0))</f>
        <v>#REF!</v>
      </c>
      <c r="AE157" s="10" t="e">
        <f t="array" ref="AE157">INDEX(Resultado!$1:$319,MATCH($B157,Resultado!$N:$N,0),MATCH(AE$1,Resultado!#REF!,0))</f>
        <v>#REF!</v>
      </c>
      <c r="AF157" s="10" t="e">
        <f t="array" ref="AF157">INDEX(Resultado!$1:$319,MATCH($B157,Resultado!$N:$N,0),MATCH(AF$1,Resultado!#REF!,0))</f>
        <v>#REF!</v>
      </c>
      <c r="AG157" s="10" t="e">
        <f t="array" ref="AG157">INDEX(Resultado!$1:$319,MATCH($B157,Resultado!$N:$N,0),MATCH(AG$1,Resultado!#REF!,0))</f>
        <v>#REF!</v>
      </c>
      <c r="AH157" s="10" t="e">
        <f t="array" ref="AH157">INDEX(Resultado!$1:$319,MATCH($B157,Resultado!$N:$N,0),MATCH(AH$1,Resultado!#REF!,0))</f>
        <v>#REF!</v>
      </c>
      <c r="AI157" s="10" t="e">
        <f t="array" ref="AI157">INDEX(Resultado!$1:$319,MATCH($B157,Resultado!$N:$N,0),MATCH(AI$1,Resultado!#REF!,0))</f>
        <v>#REF!</v>
      </c>
      <c r="AJ157" s="10" t="e">
        <f t="array" ref="AJ157">INDEX(Resultado!$1:$319,MATCH($B157,Resultado!$N:$N,0),MATCH(AJ$1,Resultado!#REF!,0))</f>
        <v>#REF!</v>
      </c>
      <c r="AK157" s="10" t="e">
        <f t="array" ref="AK157">INDEX(Resultado!$1:$319,MATCH($B157,Resultado!$N:$N,0),MATCH(AK$1,Resultado!#REF!,0))</f>
        <v>#REF!</v>
      </c>
      <c r="AL157" s="2">
        <v>0</v>
      </c>
      <c r="AM157" s="2">
        <v>2</v>
      </c>
      <c r="AN157" s="10" t="e">
        <f t="array" ref="AN157">INDEX(Resultado!$1:$319,MATCH($B157,Resultado!$N:$N,0),MATCH(AN$1,Resultado!#REF!,0))</f>
        <v>#REF!</v>
      </c>
      <c r="AO157" s="10" t="e">
        <f t="array" ref="AO157">INDEX(Resultado!$1:$319,MATCH($B157,Resultado!$N:$N,0),MATCH(AO$1,Resultado!#REF!,0))</f>
        <v>#REF!</v>
      </c>
      <c r="AP157" s="10" t="e">
        <f t="array" ref="AP157">INDEX(Resultado!$1:$319,MATCH($B157,Resultado!$N:$N,0),MATCH(AP$1,Resultado!#REF!,0))</f>
        <v>#REF!</v>
      </c>
      <c r="AQ157" s="10" t="e">
        <f t="array" ref="AQ157">INDEX(Resultado!$1:$319,MATCH($B157,Resultado!$N:$N,0),MATCH(AQ$1,Resultado!#REF!,0))</f>
        <v>#REF!</v>
      </c>
      <c r="AR157" s="10" t="e">
        <f t="array" ref="AR157">INDEX(Resultado!$1:$319,MATCH($B157,Resultado!$N:$N,0),MATCH(AR$1,Resultado!#REF!,0))</f>
        <v>#REF!</v>
      </c>
      <c r="AS157" s="2">
        <v>2</v>
      </c>
      <c r="AT157" s="10" t="e">
        <f t="array" ref="AT157">INDEX(Resultado!$1:$319,MATCH($B157,Resultado!$N:$N,0),MATCH(AT$1,Resultado!#REF!,0))</f>
        <v>#REF!</v>
      </c>
      <c r="AU157" s="10" t="e">
        <f t="array" ref="AU157">INDEX(Resultado!$1:$319,MATCH($B157,Resultado!$N:$N,0),MATCH(AU$1,Resultado!#REF!,0))</f>
        <v>#REF!</v>
      </c>
      <c r="AV157" s="10" t="e">
        <f t="array" ref="AV157">INDEX(Resultado!$1:$319,MATCH($B157,Resultado!$N:$N,0),MATCH(AV$1,Resultado!#REF!,0))</f>
        <v>#REF!</v>
      </c>
      <c r="AW157" s="10" t="e">
        <f t="array" ref="AW157">INDEX(Resultado!$1:$319,MATCH($B157,Resultado!$N:$N,0),MATCH(AW$1,Resultado!#REF!,0))</f>
        <v>#REF!</v>
      </c>
      <c r="AX157" s="10" t="e">
        <f t="array" ref="AX157">INDEX(Resultado!$1:$319,MATCH($B157,Resultado!$N:$N,0),MATCH(AX$1,Resultado!#REF!,0))</f>
        <v>#REF!</v>
      </c>
      <c r="AY157" s="10" t="e">
        <f t="array" ref="AY157">INDEX(Resultado!$1:$319,MATCH($B157,Resultado!$N:$N,0),MATCH(AY$1,Resultado!#REF!,0))</f>
        <v>#REF!</v>
      </c>
      <c r="AZ157" s="10" t="e">
        <f t="array" ref="AZ157">INDEX(Resultado!$1:$319,MATCH($B157,Resultado!$N:$N,0),MATCH(AZ$1,Resultado!#REF!,0))</f>
        <v>#REF!</v>
      </c>
      <c r="BA157" s="10" t="e">
        <f t="array" ref="BA157">INDEX(Resultado!$1:$319,MATCH($B157,Resultado!$N:$N,0),MATCH(BA$1,Resultado!#REF!,0))</f>
        <v>#REF!</v>
      </c>
      <c r="BB157" s="10" t="e">
        <f t="array" ref="BB157">INDEX(Resultado!$1:$319,MATCH($B157,Resultado!$N:$N,0),MATCH(BB$1,Resultado!#REF!,0))</f>
        <v>#REF!</v>
      </c>
      <c r="BC157" s="10" t="e">
        <f t="array" ref="BC157">INDEX(Resultado!$1:$319,MATCH($B157,Resultado!$N:$N,0),MATCH(BC$1,Resultado!#REF!,0))</f>
        <v>#REF!</v>
      </c>
      <c r="BD157" s="10" t="e">
        <f t="array" ref="BD157">INDEX(Resultado!$1:$319,MATCH($B157,Resultado!$N:$N,0),MATCH(BD$1,Resultado!#REF!,0))</f>
        <v>#REF!</v>
      </c>
      <c r="BE157" s="10" t="e">
        <f t="array" ref="BE157">INDEX(Resultado!$1:$319,MATCH($B157,Resultado!$N:$N,0),MATCH(BE$1,Resultado!#REF!,0))</f>
        <v>#REF!</v>
      </c>
      <c r="BF157" s="10" t="e">
        <f t="array" ref="BF157">INDEX(Resultado!$1:$319,MATCH($B157,Resultado!$N:$N,0),MATCH(BF$1,Resultado!#REF!,0))</f>
        <v>#REF!</v>
      </c>
      <c r="BG157" s="10" t="e">
        <f t="array" ref="BG157">INDEX(Resultado!$1:$319,MATCH($B157,Resultado!$N:$N,0),MATCH(BG$1,Resultado!#REF!,0))</f>
        <v>#REF!</v>
      </c>
      <c r="BH157" s="10" t="e">
        <f t="array" ref="BH157">INDEX(Resultado!$1:$319,MATCH($B157,Resultado!$N:$N,0),MATCH(BH$1,Resultado!#REF!,0))</f>
        <v>#REF!</v>
      </c>
      <c r="BI157" s="10" t="e">
        <f t="array" ref="BI157">INDEX(Resultado!$1:$319,MATCH($B157,Resultado!$N:$N,0),MATCH(BI$1,Resultado!#REF!,0))</f>
        <v>#REF!</v>
      </c>
    </row>
    <row r="158" spans="1:61" ht="13" x14ac:dyDescent="0.15">
      <c r="A158" s="2">
        <v>16927791760</v>
      </c>
      <c r="B158" s="2" t="s">
        <v>1333</v>
      </c>
      <c r="C158" s="2" t="s">
        <v>1332</v>
      </c>
      <c r="D158" s="10" t="e">
        <f t="array" ref="D158">INDEX(Resultado!$1:$319,MATCH($B158,Resultado!$N:$N,0),MATCH(D$1,Resultado!#REF!,0))</f>
        <v>#REF!</v>
      </c>
      <c r="E158" s="2" t="s">
        <v>1837</v>
      </c>
      <c r="F158" s="10" t="e">
        <f t="array" ref="F158">INDEX(Resultado!$1:$319,MATCH($B158,Resultado!$N:$N,0),MATCH(F$1,Resultado!#REF!,0))</f>
        <v>#REF!</v>
      </c>
      <c r="G158" s="10" t="e">
        <f t="array" ref="G158">INDEX(Resultado!$1:$319,MATCH($B158,Resultado!$N:$N,0),MATCH(G$1,Resultado!#REF!,0))</f>
        <v>#REF!</v>
      </c>
      <c r="H158" s="10" t="e">
        <f t="array" ref="H158">INDEX(Resultado!$1:$319,MATCH($B158,Resultado!$N:$N,0),MATCH(H$1,Resultado!#REF!,0))</f>
        <v>#REF!</v>
      </c>
      <c r="I158" s="10" t="e">
        <f t="array" ref="I158">INDEX(Resultado!$1:$319,MATCH($B158,Resultado!$N:$N,0),MATCH(I$1,Resultado!#REF!,0))</f>
        <v>#REF!</v>
      </c>
      <c r="J158" s="10" t="e">
        <f t="array" ref="J158">INDEX(Resultado!$1:$319,MATCH($B158,Resultado!$N:$N,0),MATCH(J$1,Resultado!#REF!,0))</f>
        <v>#REF!</v>
      </c>
      <c r="K158" s="10" t="e">
        <f t="array" ref="K158">INDEX(Resultado!$1:$319,MATCH($B158,Resultado!$N:$N,0),MATCH(K$1,Resultado!#REF!,0))</f>
        <v>#REF!</v>
      </c>
      <c r="L158" s="10" t="e">
        <f t="array" ref="L158">INDEX(Resultado!$1:$319,MATCH($B158,Resultado!$N:$N,0),MATCH(L$1,Resultado!#REF!,0))</f>
        <v>#REF!</v>
      </c>
      <c r="M158" s="10" t="e">
        <f t="array" ref="M158">INDEX(Resultado!$1:$319,MATCH($B158,Resultado!$N:$N,0),MATCH(M$1,Resultado!#REF!,0))</f>
        <v>#REF!</v>
      </c>
      <c r="N158" s="10" t="e">
        <f t="array" ref="N158">INDEX(Resultado!$1:$319,MATCH($B158,Resultado!$N:$N,0),MATCH(N$1,Resultado!#REF!,0))</f>
        <v>#REF!</v>
      </c>
      <c r="O158" s="10" t="e">
        <f t="array" ref="O158">INDEX(Resultado!$1:$319,MATCH($B158,Resultado!$N:$N,0),MATCH(O$1,Resultado!#REF!,0))</f>
        <v>#REF!</v>
      </c>
      <c r="P158" s="10" t="e">
        <f t="array" ref="P158">INDEX(Resultado!$1:$319,MATCH($B158,Resultado!$N:$N,0),MATCH(P$1,Resultado!#REF!,0))</f>
        <v>#REF!</v>
      </c>
      <c r="Q158" s="10" t="e">
        <f t="array" ref="Q158">INDEX(Resultado!$1:$319,MATCH($B158,Resultado!$N:$N,0),MATCH(Q$1,Resultado!#REF!,0))</f>
        <v>#REF!</v>
      </c>
      <c r="R158" s="10" t="e">
        <f t="array" ref="R158">INDEX(Resultado!$1:$319,MATCH($B158,Resultado!$N:$N,0),MATCH(R$1,Resultado!#REF!,0))</f>
        <v>#REF!</v>
      </c>
      <c r="S158" s="10" t="e">
        <f t="array" ref="S158">INDEX(Resultado!$1:$319,MATCH($B158,Resultado!$N:$N,0),MATCH(S$1,Resultado!#REF!,0))</f>
        <v>#REF!</v>
      </c>
      <c r="T158" s="10" t="e">
        <f t="array" ref="T158">INDEX(Resultado!$1:$319,MATCH($B158,Resultado!$N:$N,0),MATCH(T$1,Resultado!#REF!,0))</f>
        <v>#REF!</v>
      </c>
      <c r="U158" s="10" t="e">
        <f t="array" ref="U158">INDEX(Resultado!$1:$319,MATCH($B158,Resultado!$N:$N,0),MATCH(U$1,Resultado!#REF!,0))</f>
        <v>#REF!</v>
      </c>
      <c r="V158" s="10" t="e">
        <f t="array" ref="V158">INDEX(Resultado!$1:$319,MATCH($B158,Resultado!$N:$N,0),MATCH(V$1,Resultado!#REF!,0))</f>
        <v>#REF!</v>
      </c>
      <c r="W158" s="10" t="e">
        <f t="array" ref="W158">INDEX(Resultado!$1:$319,MATCH($B158,Resultado!$N:$N,0),MATCH(W$1,Resultado!#REF!,0))</f>
        <v>#REF!</v>
      </c>
      <c r="X158" s="10" t="e">
        <f t="array" ref="X158">INDEX(Resultado!$1:$319,MATCH($B158,Resultado!$N:$N,0),MATCH(X$1,Resultado!#REF!,0))</f>
        <v>#REF!</v>
      </c>
      <c r="Y158" s="10" t="e">
        <f t="array" ref="Y158">INDEX(Resultado!$1:$319,MATCH($B158,Resultado!$N:$N,0),MATCH(Y$1,Resultado!#REF!,0))</f>
        <v>#REF!</v>
      </c>
      <c r="Z158" s="10" t="e">
        <f t="array" ref="Z158">INDEX(Resultado!$1:$319,MATCH($B158,Resultado!$N:$N,0),MATCH(Z$1,Resultado!#REF!,0))</f>
        <v>#REF!</v>
      </c>
      <c r="AA158" s="10" t="e">
        <f t="array" ref="AA158">INDEX(Resultado!$1:$319,MATCH($B158,Resultado!$N:$N,0),MATCH(AA$1,Resultado!#REF!,0))</f>
        <v>#REF!</v>
      </c>
      <c r="AB158" s="2">
        <v>0</v>
      </c>
      <c r="AC158" s="2">
        <v>2</v>
      </c>
      <c r="AD158" s="10" t="e">
        <f t="array" ref="AD158">INDEX(Resultado!$1:$319,MATCH($B158,Resultado!$N:$N,0),MATCH(AD$1,Resultado!#REF!,0))</f>
        <v>#REF!</v>
      </c>
      <c r="AE158" s="10" t="e">
        <f t="array" ref="AE158">INDEX(Resultado!$1:$319,MATCH($B158,Resultado!$N:$N,0),MATCH(AE$1,Resultado!#REF!,0))</f>
        <v>#REF!</v>
      </c>
      <c r="AF158" s="10" t="e">
        <f t="array" ref="AF158">INDEX(Resultado!$1:$319,MATCH($B158,Resultado!$N:$N,0),MATCH(AF$1,Resultado!#REF!,0))</f>
        <v>#REF!</v>
      </c>
      <c r="AG158" s="10" t="e">
        <f t="array" ref="AG158">INDEX(Resultado!$1:$319,MATCH($B158,Resultado!$N:$N,0),MATCH(AG$1,Resultado!#REF!,0))</f>
        <v>#REF!</v>
      </c>
      <c r="AH158" s="10" t="e">
        <f t="array" ref="AH158">INDEX(Resultado!$1:$319,MATCH($B158,Resultado!$N:$N,0),MATCH(AH$1,Resultado!#REF!,0))</f>
        <v>#REF!</v>
      </c>
      <c r="AI158" s="10" t="e">
        <f t="array" ref="AI158">INDEX(Resultado!$1:$319,MATCH($B158,Resultado!$N:$N,0),MATCH(AI$1,Resultado!#REF!,0))</f>
        <v>#REF!</v>
      </c>
      <c r="AJ158" s="10" t="e">
        <f t="array" ref="AJ158">INDEX(Resultado!$1:$319,MATCH($B158,Resultado!$N:$N,0),MATCH(AJ$1,Resultado!#REF!,0))</f>
        <v>#REF!</v>
      </c>
      <c r="AK158" s="10" t="e">
        <f t="array" ref="AK158">INDEX(Resultado!$1:$319,MATCH($B158,Resultado!$N:$N,0),MATCH(AK$1,Resultado!#REF!,0))</f>
        <v>#REF!</v>
      </c>
      <c r="AL158" s="2">
        <v>0</v>
      </c>
      <c r="AM158" s="2">
        <v>2</v>
      </c>
      <c r="AN158" s="10" t="e">
        <f t="array" ref="AN158">INDEX(Resultado!$1:$319,MATCH($B158,Resultado!$N:$N,0),MATCH(AN$1,Resultado!#REF!,0))</f>
        <v>#REF!</v>
      </c>
      <c r="AO158" s="10" t="e">
        <f t="array" ref="AO158">INDEX(Resultado!$1:$319,MATCH($B158,Resultado!$N:$N,0),MATCH(AO$1,Resultado!#REF!,0))</f>
        <v>#REF!</v>
      </c>
      <c r="AP158" s="10" t="e">
        <f t="array" ref="AP158">INDEX(Resultado!$1:$319,MATCH($B158,Resultado!$N:$N,0),MATCH(AP$1,Resultado!#REF!,0))</f>
        <v>#REF!</v>
      </c>
      <c r="AQ158" s="10" t="e">
        <f t="array" ref="AQ158">INDEX(Resultado!$1:$319,MATCH($B158,Resultado!$N:$N,0),MATCH(AQ$1,Resultado!#REF!,0))</f>
        <v>#REF!</v>
      </c>
      <c r="AR158" s="10" t="e">
        <f t="array" ref="AR158">INDEX(Resultado!$1:$319,MATCH($B158,Resultado!$N:$N,0),MATCH(AR$1,Resultado!#REF!,0))</f>
        <v>#REF!</v>
      </c>
      <c r="AS158" s="2">
        <v>2</v>
      </c>
      <c r="AT158" s="10" t="e">
        <f t="array" ref="AT158">INDEX(Resultado!$1:$319,MATCH($B158,Resultado!$N:$N,0),MATCH(AT$1,Resultado!#REF!,0))</f>
        <v>#REF!</v>
      </c>
      <c r="AU158" s="10" t="e">
        <f t="array" ref="AU158">INDEX(Resultado!$1:$319,MATCH($B158,Resultado!$N:$N,0),MATCH(AU$1,Resultado!#REF!,0))</f>
        <v>#REF!</v>
      </c>
      <c r="AV158" s="10" t="e">
        <f t="array" ref="AV158">INDEX(Resultado!$1:$319,MATCH($B158,Resultado!$N:$N,0),MATCH(AV$1,Resultado!#REF!,0))</f>
        <v>#REF!</v>
      </c>
      <c r="AW158" s="10" t="e">
        <f t="array" ref="AW158">INDEX(Resultado!$1:$319,MATCH($B158,Resultado!$N:$N,0),MATCH(AW$1,Resultado!#REF!,0))</f>
        <v>#REF!</v>
      </c>
      <c r="AX158" s="10" t="e">
        <f t="array" ref="AX158">INDEX(Resultado!$1:$319,MATCH($B158,Resultado!$N:$N,0),MATCH(AX$1,Resultado!#REF!,0))</f>
        <v>#REF!</v>
      </c>
      <c r="AY158" s="10" t="e">
        <f t="array" ref="AY158">INDEX(Resultado!$1:$319,MATCH($B158,Resultado!$N:$N,0),MATCH(AY$1,Resultado!#REF!,0))</f>
        <v>#REF!</v>
      </c>
      <c r="AZ158" s="10" t="e">
        <f t="array" ref="AZ158">INDEX(Resultado!$1:$319,MATCH($B158,Resultado!$N:$N,0),MATCH(AZ$1,Resultado!#REF!,0))</f>
        <v>#REF!</v>
      </c>
      <c r="BA158" s="10" t="e">
        <f t="array" ref="BA158">INDEX(Resultado!$1:$319,MATCH($B158,Resultado!$N:$N,0),MATCH(BA$1,Resultado!#REF!,0))</f>
        <v>#REF!</v>
      </c>
      <c r="BB158" s="10" t="e">
        <f t="array" ref="BB158">INDEX(Resultado!$1:$319,MATCH($B158,Resultado!$N:$N,0),MATCH(BB$1,Resultado!#REF!,0))</f>
        <v>#REF!</v>
      </c>
      <c r="BC158" s="10" t="e">
        <f t="array" ref="BC158">INDEX(Resultado!$1:$319,MATCH($B158,Resultado!$N:$N,0),MATCH(BC$1,Resultado!#REF!,0))</f>
        <v>#REF!</v>
      </c>
      <c r="BD158" s="10" t="e">
        <f t="array" ref="BD158">INDEX(Resultado!$1:$319,MATCH($B158,Resultado!$N:$N,0),MATCH(BD$1,Resultado!#REF!,0))</f>
        <v>#REF!</v>
      </c>
      <c r="BE158" s="10" t="e">
        <f t="array" ref="BE158">INDEX(Resultado!$1:$319,MATCH($B158,Resultado!$N:$N,0),MATCH(BE$1,Resultado!#REF!,0))</f>
        <v>#REF!</v>
      </c>
      <c r="BF158" s="10" t="e">
        <f t="array" ref="BF158">INDEX(Resultado!$1:$319,MATCH($B158,Resultado!$N:$N,0),MATCH(BF$1,Resultado!#REF!,0))</f>
        <v>#REF!</v>
      </c>
      <c r="BG158" s="10" t="e">
        <f t="array" ref="BG158">INDEX(Resultado!$1:$319,MATCH($B158,Resultado!$N:$N,0),MATCH(BG$1,Resultado!#REF!,0))</f>
        <v>#REF!</v>
      </c>
      <c r="BH158" s="10" t="e">
        <f t="array" ref="BH158">INDEX(Resultado!$1:$319,MATCH($B158,Resultado!$N:$N,0),MATCH(BH$1,Resultado!#REF!,0))</f>
        <v>#REF!</v>
      </c>
      <c r="BI158" s="10" t="e">
        <f t="array" ref="BI158">INDEX(Resultado!$1:$319,MATCH($B158,Resultado!$N:$N,0),MATCH(BI$1,Resultado!#REF!,0))</f>
        <v>#REF!</v>
      </c>
    </row>
    <row r="159" spans="1:61" ht="13" x14ac:dyDescent="0.15">
      <c r="A159" s="2">
        <v>38707899807</v>
      </c>
      <c r="B159" s="2" t="s">
        <v>1342</v>
      </c>
      <c r="C159" s="2" t="s">
        <v>1341</v>
      </c>
      <c r="D159" s="10" t="e">
        <f t="array" ref="D159">INDEX(Resultado!$1:$319,MATCH($B159,Resultado!$N:$N,0),MATCH(D$1,Resultado!#REF!,0))</f>
        <v>#REF!</v>
      </c>
      <c r="E159" s="2" t="s">
        <v>1837</v>
      </c>
      <c r="F159" s="10" t="e">
        <f t="array" ref="F159">INDEX(Resultado!$1:$319,MATCH($B159,Resultado!$N:$N,0),MATCH(F$1,Resultado!#REF!,0))</f>
        <v>#REF!</v>
      </c>
      <c r="G159" s="10" t="e">
        <f t="array" ref="G159">INDEX(Resultado!$1:$319,MATCH($B159,Resultado!$N:$N,0),MATCH(G$1,Resultado!#REF!,0))</f>
        <v>#REF!</v>
      </c>
      <c r="H159" s="10" t="e">
        <f t="array" ref="H159">INDEX(Resultado!$1:$319,MATCH($B159,Resultado!$N:$N,0),MATCH(H$1,Resultado!#REF!,0))</f>
        <v>#REF!</v>
      </c>
      <c r="I159" s="10" t="e">
        <f t="array" ref="I159">INDEX(Resultado!$1:$319,MATCH($B159,Resultado!$N:$N,0),MATCH(I$1,Resultado!#REF!,0))</f>
        <v>#REF!</v>
      </c>
      <c r="J159" s="10" t="e">
        <f t="array" ref="J159">INDEX(Resultado!$1:$319,MATCH($B159,Resultado!$N:$N,0),MATCH(J$1,Resultado!#REF!,0))</f>
        <v>#REF!</v>
      </c>
      <c r="K159" s="10" t="e">
        <f t="array" ref="K159">INDEX(Resultado!$1:$319,MATCH($B159,Resultado!$N:$N,0),MATCH(K$1,Resultado!#REF!,0))</f>
        <v>#REF!</v>
      </c>
      <c r="L159" s="10" t="e">
        <f t="array" ref="L159">INDEX(Resultado!$1:$319,MATCH($B159,Resultado!$N:$N,0),MATCH(L$1,Resultado!#REF!,0))</f>
        <v>#REF!</v>
      </c>
      <c r="M159" s="10" t="e">
        <f t="array" ref="M159">INDEX(Resultado!$1:$319,MATCH($B159,Resultado!$N:$N,0),MATCH(M$1,Resultado!#REF!,0))</f>
        <v>#REF!</v>
      </c>
      <c r="N159" s="10" t="e">
        <f t="array" ref="N159">INDEX(Resultado!$1:$319,MATCH($B159,Resultado!$N:$N,0),MATCH(N$1,Resultado!#REF!,0))</f>
        <v>#REF!</v>
      </c>
      <c r="O159" s="10" t="e">
        <f t="array" ref="O159">INDEX(Resultado!$1:$319,MATCH($B159,Resultado!$N:$N,0),MATCH(O$1,Resultado!#REF!,0))</f>
        <v>#REF!</v>
      </c>
      <c r="P159" s="10" t="e">
        <f t="array" ref="P159">INDEX(Resultado!$1:$319,MATCH($B159,Resultado!$N:$N,0),MATCH(P$1,Resultado!#REF!,0))</f>
        <v>#REF!</v>
      </c>
      <c r="Q159" s="10" t="e">
        <f t="array" ref="Q159">INDEX(Resultado!$1:$319,MATCH($B159,Resultado!$N:$N,0),MATCH(Q$1,Resultado!#REF!,0))</f>
        <v>#REF!</v>
      </c>
      <c r="R159" s="10" t="e">
        <f t="array" ref="R159">INDEX(Resultado!$1:$319,MATCH($B159,Resultado!$N:$N,0),MATCH(R$1,Resultado!#REF!,0))</f>
        <v>#REF!</v>
      </c>
      <c r="S159" s="10" t="e">
        <f t="array" ref="S159">INDEX(Resultado!$1:$319,MATCH($B159,Resultado!$N:$N,0),MATCH(S$1,Resultado!#REF!,0))</f>
        <v>#REF!</v>
      </c>
      <c r="T159" s="10" t="e">
        <f t="array" ref="T159">INDEX(Resultado!$1:$319,MATCH($B159,Resultado!$N:$N,0),MATCH(T$1,Resultado!#REF!,0))</f>
        <v>#REF!</v>
      </c>
      <c r="U159" s="10" t="e">
        <f t="array" ref="U159">INDEX(Resultado!$1:$319,MATCH($B159,Resultado!$N:$N,0),MATCH(U$1,Resultado!#REF!,0))</f>
        <v>#REF!</v>
      </c>
      <c r="V159" s="10" t="e">
        <f t="array" ref="V159">INDEX(Resultado!$1:$319,MATCH($B159,Resultado!$N:$N,0),MATCH(V$1,Resultado!#REF!,0))</f>
        <v>#REF!</v>
      </c>
      <c r="W159" s="10" t="e">
        <f t="array" ref="W159">INDEX(Resultado!$1:$319,MATCH($B159,Resultado!$N:$N,0),MATCH(W$1,Resultado!#REF!,0))</f>
        <v>#REF!</v>
      </c>
      <c r="X159" s="10" t="e">
        <f t="array" ref="X159">INDEX(Resultado!$1:$319,MATCH($B159,Resultado!$N:$N,0),MATCH(X$1,Resultado!#REF!,0))</f>
        <v>#REF!</v>
      </c>
      <c r="Y159" s="10" t="e">
        <f t="array" ref="Y159">INDEX(Resultado!$1:$319,MATCH($B159,Resultado!$N:$N,0),MATCH(Y$1,Resultado!#REF!,0))</f>
        <v>#REF!</v>
      </c>
      <c r="Z159" s="10" t="e">
        <f t="array" ref="Z159">INDEX(Resultado!$1:$319,MATCH($B159,Resultado!$N:$N,0),MATCH(Z$1,Resultado!#REF!,0))</f>
        <v>#REF!</v>
      </c>
      <c r="AA159" s="10" t="e">
        <f t="array" ref="AA159">INDEX(Resultado!$1:$319,MATCH($B159,Resultado!$N:$N,0),MATCH(AA$1,Resultado!#REF!,0))</f>
        <v>#REF!</v>
      </c>
      <c r="AB159" s="2">
        <v>0</v>
      </c>
      <c r="AC159" s="2">
        <v>2</v>
      </c>
      <c r="AD159" s="10" t="e">
        <f t="array" ref="AD159">INDEX(Resultado!$1:$319,MATCH($B159,Resultado!$N:$N,0),MATCH(AD$1,Resultado!#REF!,0))</f>
        <v>#REF!</v>
      </c>
      <c r="AE159" s="10" t="e">
        <f t="array" ref="AE159">INDEX(Resultado!$1:$319,MATCH($B159,Resultado!$N:$N,0),MATCH(AE$1,Resultado!#REF!,0))</f>
        <v>#REF!</v>
      </c>
      <c r="AF159" s="10" t="e">
        <f t="array" ref="AF159">INDEX(Resultado!$1:$319,MATCH($B159,Resultado!$N:$N,0),MATCH(AF$1,Resultado!#REF!,0))</f>
        <v>#REF!</v>
      </c>
      <c r="AG159" s="10" t="e">
        <f t="array" ref="AG159">INDEX(Resultado!$1:$319,MATCH($B159,Resultado!$N:$N,0),MATCH(AG$1,Resultado!#REF!,0))</f>
        <v>#REF!</v>
      </c>
      <c r="AH159" s="10" t="e">
        <f t="array" ref="AH159">INDEX(Resultado!$1:$319,MATCH($B159,Resultado!$N:$N,0),MATCH(AH$1,Resultado!#REF!,0))</f>
        <v>#REF!</v>
      </c>
      <c r="AI159" s="10" t="e">
        <f t="array" ref="AI159">INDEX(Resultado!$1:$319,MATCH($B159,Resultado!$N:$N,0),MATCH(AI$1,Resultado!#REF!,0))</f>
        <v>#REF!</v>
      </c>
      <c r="AJ159" s="10" t="e">
        <f t="array" ref="AJ159">INDEX(Resultado!$1:$319,MATCH($B159,Resultado!$N:$N,0),MATCH(AJ$1,Resultado!#REF!,0))</f>
        <v>#REF!</v>
      </c>
      <c r="AK159" s="10" t="e">
        <f t="array" ref="AK159">INDEX(Resultado!$1:$319,MATCH($B159,Resultado!$N:$N,0),MATCH(AK$1,Resultado!#REF!,0))</f>
        <v>#REF!</v>
      </c>
      <c r="AL159" s="2">
        <v>0</v>
      </c>
      <c r="AM159" s="2">
        <v>2</v>
      </c>
      <c r="AN159" s="10" t="e">
        <f t="array" ref="AN159">INDEX(Resultado!$1:$319,MATCH($B159,Resultado!$N:$N,0),MATCH(AN$1,Resultado!#REF!,0))</f>
        <v>#REF!</v>
      </c>
      <c r="AO159" s="10" t="e">
        <f t="array" ref="AO159">INDEX(Resultado!$1:$319,MATCH($B159,Resultado!$N:$N,0),MATCH(AO$1,Resultado!#REF!,0))</f>
        <v>#REF!</v>
      </c>
      <c r="AP159" s="10" t="e">
        <f t="array" ref="AP159">INDEX(Resultado!$1:$319,MATCH($B159,Resultado!$N:$N,0),MATCH(AP$1,Resultado!#REF!,0))</f>
        <v>#REF!</v>
      </c>
      <c r="AQ159" s="10" t="e">
        <f t="array" ref="AQ159">INDEX(Resultado!$1:$319,MATCH($B159,Resultado!$N:$N,0),MATCH(AQ$1,Resultado!#REF!,0))</f>
        <v>#REF!</v>
      </c>
      <c r="AR159" s="10" t="e">
        <f t="array" ref="AR159">INDEX(Resultado!$1:$319,MATCH($B159,Resultado!$N:$N,0),MATCH(AR$1,Resultado!#REF!,0))</f>
        <v>#REF!</v>
      </c>
      <c r="AS159" s="2">
        <v>2</v>
      </c>
      <c r="AT159" s="10" t="e">
        <f t="array" ref="AT159">INDEX(Resultado!$1:$319,MATCH($B159,Resultado!$N:$N,0),MATCH(AT$1,Resultado!#REF!,0))</f>
        <v>#REF!</v>
      </c>
      <c r="AU159" s="10" t="e">
        <f t="array" ref="AU159">INDEX(Resultado!$1:$319,MATCH($B159,Resultado!$N:$N,0),MATCH(AU$1,Resultado!#REF!,0))</f>
        <v>#REF!</v>
      </c>
      <c r="AV159" s="10" t="e">
        <f t="array" ref="AV159">INDEX(Resultado!$1:$319,MATCH($B159,Resultado!$N:$N,0),MATCH(AV$1,Resultado!#REF!,0))</f>
        <v>#REF!</v>
      </c>
      <c r="AW159" s="10" t="e">
        <f t="array" ref="AW159">INDEX(Resultado!$1:$319,MATCH($B159,Resultado!$N:$N,0),MATCH(AW$1,Resultado!#REF!,0))</f>
        <v>#REF!</v>
      </c>
      <c r="AX159" s="10" t="e">
        <f t="array" ref="AX159">INDEX(Resultado!$1:$319,MATCH($B159,Resultado!$N:$N,0),MATCH(AX$1,Resultado!#REF!,0))</f>
        <v>#REF!</v>
      </c>
      <c r="AY159" s="10" t="e">
        <f t="array" ref="AY159">INDEX(Resultado!$1:$319,MATCH($B159,Resultado!$N:$N,0),MATCH(AY$1,Resultado!#REF!,0))</f>
        <v>#REF!</v>
      </c>
      <c r="AZ159" s="10" t="e">
        <f t="array" ref="AZ159">INDEX(Resultado!$1:$319,MATCH($B159,Resultado!$N:$N,0),MATCH(AZ$1,Resultado!#REF!,0))</f>
        <v>#REF!</v>
      </c>
      <c r="BA159" s="10" t="e">
        <f t="array" ref="BA159">INDEX(Resultado!$1:$319,MATCH($B159,Resultado!$N:$N,0),MATCH(BA$1,Resultado!#REF!,0))</f>
        <v>#REF!</v>
      </c>
      <c r="BB159" s="10" t="e">
        <f t="array" ref="BB159">INDEX(Resultado!$1:$319,MATCH($B159,Resultado!$N:$N,0),MATCH(BB$1,Resultado!#REF!,0))</f>
        <v>#REF!</v>
      </c>
      <c r="BC159" s="10" t="e">
        <f t="array" ref="BC159">INDEX(Resultado!$1:$319,MATCH($B159,Resultado!$N:$N,0),MATCH(BC$1,Resultado!#REF!,0))</f>
        <v>#REF!</v>
      </c>
      <c r="BD159" s="10" t="e">
        <f t="array" ref="BD159">INDEX(Resultado!$1:$319,MATCH($B159,Resultado!$N:$N,0),MATCH(BD$1,Resultado!#REF!,0))</f>
        <v>#REF!</v>
      </c>
      <c r="BE159" s="10" t="e">
        <f t="array" ref="BE159">INDEX(Resultado!$1:$319,MATCH($B159,Resultado!$N:$N,0),MATCH(BE$1,Resultado!#REF!,0))</f>
        <v>#REF!</v>
      </c>
      <c r="BF159" s="10" t="e">
        <f t="array" ref="BF159">INDEX(Resultado!$1:$319,MATCH($B159,Resultado!$N:$N,0),MATCH(BF$1,Resultado!#REF!,0))</f>
        <v>#REF!</v>
      </c>
      <c r="BG159" s="10" t="e">
        <f t="array" ref="BG159">INDEX(Resultado!$1:$319,MATCH($B159,Resultado!$N:$N,0),MATCH(BG$1,Resultado!#REF!,0))</f>
        <v>#REF!</v>
      </c>
      <c r="BH159" s="10" t="e">
        <f t="array" ref="BH159">INDEX(Resultado!$1:$319,MATCH($B159,Resultado!$N:$N,0),MATCH(BH$1,Resultado!#REF!,0))</f>
        <v>#REF!</v>
      </c>
      <c r="BI159" s="10" t="e">
        <f t="array" ref="BI159">INDEX(Resultado!$1:$319,MATCH($B159,Resultado!$N:$N,0),MATCH(BI$1,Resultado!#REF!,0))</f>
        <v>#REF!</v>
      </c>
    </row>
    <row r="160" spans="1:61" ht="13" x14ac:dyDescent="0.15">
      <c r="A160" s="2">
        <v>44911875844</v>
      </c>
      <c r="B160" s="2" t="s">
        <v>1349</v>
      </c>
      <c r="C160" s="2" t="s">
        <v>1348</v>
      </c>
      <c r="D160" s="10" t="e">
        <f t="array" ref="D160">INDEX(Resultado!$1:$319,MATCH($B160,Resultado!$N:$N,0),MATCH(D$1,Resultado!#REF!,0))</f>
        <v>#REF!</v>
      </c>
      <c r="E160" s="2" t="s">
        <v>1837</v>
      </c>
      <c r="F160" s="10" t="e">
        <f t="array" ref="F160">INDEX(Resultado!$1:$319,MATCH($B160,Resultado!$N:$N,0),MATCH(F$1,Resultado!#REF!,0))</f>
        <v>#REF!</v>
      </c>
      <c r="G160" s="10" t="e">
        <f t="array" ref="G160">INDEX(Resultado!$1:$319,MATCH($B160,Resultado!$N:$N,0),MATCH(G$1,Resultado!#REF!,0))</f>
        <v>#REF!</v>
      </c>
      <c r="H160" s="10" t="e">
        <f t="array" ref="H160">INDEX(Resultado!$1:$319,MATCH($B160,Resultado!$N:$N,0),MATCH(H$1,Resultado!#REF!,0))</f>
        <v>#REF!</v>
      </c>
      <c r="I160" s="10" t="e">
        <f t="array" ref="I160">INDEX(Resultado!$1:$319,MATCH($B160,Resultado!$N:$N,0),MATCH(I$1,Resultado!#REF!,0))</f>
        <v>#REF!</v>
      </c>
      <c r="J160" s="10" t="e">
        <f t="array" ref="J160">INDEX(Resultado!$1:$319,MATCH($B160,Resultado!$N:$N,0),MATCH(J$1,Resultado!#REF!,0))</f>
        <v>#REF!</v>
      </c>
      <c r="K160" s="10" t="e">
        <f t="array" ref="K160">INDEX(Resultado!$1:$319,MATCH($B160,Resultado!$N:$N,0),MATCH(K$1,Resultado!#REF!,0))</f>
        <v>#REF!</v>
      </c>
      <c r="L160" s="10" t="e">
        <f t="array" ref="L160">INDEX(Resultado!$1:$319,MATCH($B160,Resultado!$N:$N,0),MATCH(L$1,Resultado!#REF!,0))</f>
        <v>#REF!</v>
      </c>
      <c r="M160" s="10" t="e">
        <f t="array" ref="M160">INDEX(Resultado!$1:$319,MATCH($B160,Resultado!$N:$N,0),MATCH(M$1,Resultado!#REF!,0))</f>
        <v>#REF!</v>
      </c>
      <c r="N160" s="10" t="e">
        <f t="array" ref="N160">INDEX(Resultado!$1:$319,MATCH($B160,Resultado!$N:$N,0),MATCH(N$1,Resultado!#REF!,0))</f>
        <v>#REF!</v>
      </c>
      <c r="O160" s="10" t="e">
        <f t="array" ref="O160">INDEX(Resultado!$1:$319,MATCH($B160,Resultado!$N:$N,0),MATCH(O$1,Resultado!#REF!,0))</f>
        <v>#REF!</v>
      </c>
      <c r="P160" s="10" t="e">
        <f t="array" ref="P160">INDEX(Resultado!$1:$319,MATCH($B160,Resultado!$N:$N,0),MATCH(P$1,Resultado!#REF!,0))</f>
        <v>#REF!</v>
      </c>
      <c r="Q160" s="10" t="e">
        <f t="array" ref="Q160">INDEX(Resultado!$1:$319,MATCH($B160,Resultado!$N:$N,0),MATCH(Q$1,Resultado!#REF!,0))</f>
        <v>#REF!</v>
      </c>
      <c r="R160" s="10" t="e">
        <f t="array" ref="R160">INDEX(Resultado!$1:$319,MATCH($B160,Resultado!$N:$N,0),MATCH(R$1,Resultado!#REF!,0))</f>
        <v>#REF!</v>
      </c>
      <c r="S160" s="10" t="e">
        <f t="array" ref="S160">INDEX(Resultado!$1:$319,MATCH($B160,Resultado!$N:$N,0),MATCH(S$1,Resultado!#REF!,0))</f>
        <v>#REF!</v>
      </c>
      <c r="T160" s="10" t="e">
        <f t="array" ref="T160">INDEX(Resultado!$1:$319,MATCH($B160,Resultado!$N:$N,0),MATCH(T$1,Resultado!#REF!,0))</f>
        <v>#REF!</v>
      </c>
      <c r="U160" s="10" t="e">
        <f t="array" ref="U160">INDEX(Resultado!$1:$319,MATCH($B160,Resultado!$N:$N,0),MATCH(U$1,Resultado!#REF!,0))</f>
        <v>#REF!</v>
      </c>
      <c r="V160" s="10" t="e">
        <f t="array" ref="V160">INDEX(Resultado!$1:$319,MATCH($B160,Resultado!$N:$N,0),MATCH(V$1,Resultado!#REF!,0))</f>
        <v>#REF!</v>
      </c>
      <c r="W160" s="10" t="e">
        <f t="array" ref="W160">INDEX(Resultado!$1:$319,MATCH($B160,Resultado!$N:$N,0),MATCH(W$1,Resultado!#REF!,0))</f>
        <v>#REF!</v>
      </c>
      <c r="X160" s="10" t="e">
        <f t="array" ref="X160">INDEX(Resultado!$1:$319,MATCH($B160,Resultado!$N:$N,0),MATCH(X$1,Resultado!#REF!,0))</f>
        <v>#REF!</v>
      </c>
      <c r="Y160" s="10" t="e">
        <f t="array" ref="Y160">INDEX(Resultado!$1:$319,MATCH($B160,Resultado!$N:$N,0),MATCH(Y$1,Resultado!#REF!,0))</f>
        <v>#REF!</v>
      </c>
      <c r="Z160" s="10" t="e">
        <f t="array" ref="Z160">INDEX(Resultado!$1:$319,MATCH($B160,Resultado!$N:$N,0),MATCH(Z$1,Resultado!#REF!,0))</f>
        <v>#REF!</v>
      </c>
      <c r="AA160" s="10" t="e">
        <f t="array" ref="AA160">INDEX(Resultado!$1:$319,MATCH($B160,Resultado!$N:$N,0),MATCH(AA$1,Resultado!#REF!,0))</f>
        <v>#REF!</v>
      </c>
      <c r="AB160" s="2">
        <v>0</v>
      </c>
      <c r="AC160" s="2">
        <v>2</v>
      </c>
      <c r="AD160" s="10" t="e">
        <f t="array" ref="AD160">INDEX(Resultado!$1:$319,MATCH($B160,Resultado!$N:$N,0),MATCH(AD$1,Resultado!#REF!,0))</f>
        <v>#REF!</v>
      </c>
      <c r="AE160" s="10" t="e">
        <f t="array" ref="AE160">INDEX(Resultado!$1:$319,MATCH($B160,Resultado!$N:$N,0),MATCH(AE$1,Resultado!#REF!,0))</f>
        <v>#REF!</v>
      </c>
      <c r="AF160" s="10" t="e">
        <f t="array" ref="AF160">INDEX(Resultado!$1:$319,MATCH($B160,Resultado!$N:$N,0),MATCH(AF$1,Resultado!#REF!,0))</f>
        <v>#REF!</v>
      </c>
      <c r="AG160" s="10" t="e">
        <f t="array" ref="AG160">INDEX(Resultado!$1:$319,MATCH($B160,Resultado!$N:$N,0),MATCH(AG$1,Resultado!#REF!,0))</f>
        <v>#REF!</v>
      </c>
      <c r="AH160" s="10" t="e">
        <f t="array" ref="AH160">INDEX(Resultado!$1:$319,MATCH($B160,Resultado!$N:$N,0),MATCH(AH$1,Resultado!#REF!,0))</f>
        <v>#REF!</v>
      </c>
      <c r="AI160" s="10" t="e">
        <f t="array" ref="AI160">INDEX(Resultado!$1:$319,MATCH($B160,Resultado!$N:$N,0),MATCH(AI$1,Resultado!#REF!,0))</f>
        <v>#REF!</v>
      </c>
      <c r="AJ160" s="10" t="e">
        <f t="array" ref="AJ160">INDEX(Resultado!$1:$319,MATCH($B160,Resultado!$N:$N,0),MATCH(AJ$1,Resultado!#REF!,0))</f>
        <v>#REF!</v>
      </c>
      <c r="AK160" s="10" t="e">
        <f t="array" ref="AK160">INDEX(Resultado!$1:$319,MATCH($B160,Resultado!$N:$N,0),MATCH(AK$1,Resultado!#REF!,0))</f>
        <v>#REF!</v>
      </c>
      <c r="AL160" s="2">
        <v>0</v>
      </c>
      <c r="AM160" s="2">
        <v>2</v>
      </c>
      <c r="AN160" s="10" t="e">
        <f t="array" ref="AN160">INDEX(Resultado!$1:$319,MATCH($B160,Resultado!$N:$N,0),MATCH(AN$1,Resultado!#REF!,0))</f>
        <v>#REF!</v>
      </c>
      <c r="AO160" s="10" t="e">
        <f t="array" ref="AO160">INDEX(Resultado!$1:$319,MATCH($B160,Resultado!$N:$N,0),MATCH(AO$1,Resultado!#REF!,0))</f>
        <v>#REF!</v>
      </c>
      <c r="AP160" s="10" t="e">
        <f t="array" ref="AP160">INDEX(Resultado!$1:$319,MATCH($B160,Resultado!$N:$N,0),MATCH(AP$1,Resultado!#REF!,0))</f>
        <v>#REF!</v>
      </c>
      <c r="AQ160" s="10" t="e">
        <f t="array" ref="AQ160">INDEX(Resultado!$1:$319,MATCH($B160,Resultado!$N:$N,0),MATCH(AQ$1,Resultado!#REF!,0))</f>
        <v>#REF!</v>
      </c>
      <c r="AR160" s="10" t="e">
        <f t="array" ref="AR160">INDEX(Resultado!$1:$319,MATCH($B160,Resultado!$N:$N,0),MATCH(AR$1,Resultado!#REF!,0))</f>
        <v>#REF!</v>
      </c>
      <c r="AS160" s="2">
        <v>2</v>
      </c>
      <c r="AT160" s="10" t="e">
        <f t="array" ref="AT160">INDEX(Resultado!$1:$319,MATCH($B160,Resultado!$N:$N,0),MATCH(AT$1,Resultado!#REF!,0))</f>
        <v>#REF!</v>
      </c>
      <c r="AU160" s="10" t="e">
        <f t="array" ref="AU160">INDEX(Resultado!$1:$319,MATCH($B160,Resultado!$N:$N,0),MATCH(AU$1,Resultado!#REF!,0))</f>
        <v>#REF!</v>
      </c>
      <c r="AV160" s="10" t="e">
        <f t="array" ref="AV160">INDEX(Resultado!$1:$319,MATCH($B160,Resultado!$N:$N,0),MATCH(AV$1,Resultado!#REF!,0))</f>
        <v>#REF!</v>
      </c>
      <c r="AW160" s="10" t="e">
        <f t="array" ref="AW160">INDEX(Resultado!$1:$319,MATCH($B160,Resultado!$N:$N,0),MATCH(AW$1,Resultado!#REF!,0))</f>
        <v>#REF!</v>
      </c>
      <c r="AX160" s="10" t="e">
        <f t="array" ref="AX160">INDEX(Resultado!$1:$319,MATCH($B160,Resultado!$N:$N,0),MATCH(AX$1,Resultado!#REF!,0))</f>
        <v>#REF!</v>
      </c>
      <c r="AY160" s="10" t="e">
        <f t="array" ref="AY160">INDEX(Resultado!$1:$319,MATCH($B160,Resultado!$N:$N,0),MATCH(AY$1,Resultado!#REF!,0))</f>
        <v>#REF!</v>
      </c>
      <c r="AZ160" s="10" t="e">
        <f t="array" ref="AZ160">INDEX(Resultado!$1:$319,MATCH($B160,Resultado!$N:$N,0),MATCH(AZ$1,Resultado!#REF!,0))</f>
        <v>#REF!</v>
      </c>
      <c r="BA160" s="10" t="e">
        <f t="array" ref="BA160">INDEX(Resultado!$1:$319,MATCH($B160,Resultado!$N:$N,0),MATCH(BA$1,Resultado!#REF!,0))</f>
        <v>#REF!</v>
      </c>
      <c r="BB160" s="10" t="e">
        <f t="array" ref="BB160">INDEX(Resultado!$1:$319,MATCH($B160,Resultado!$N:$N,0),MATCH(BB$1,Resultado!#REF!,0))</f>
        <v>#REF!</v>
      </c>
      <c r="BC160" s="10" t="e">
        <f t="array" ref="BC160">INDEX(Resultado!$1:$319,MATCH($B160,Resultado!$N:$N,0),MATCH(BC$1,Resultado!#REF!,0))</f>
        <v>#REF!</v>
      </c>
      <c r="BD160" s="10" t="e">
        <f t="array" ref="BD160">INDEX(Resultado!$1:$319,MATCH($B160,Resultado!$N:$N,0),MATCH(BD$1,Resultado!#REF!,0))</f>
        <v>#REF!</v>
      </c>
      <c r="BE160" s="10" t="e">
        <f t="array" ref="BE160">INDEX(Resultado!$1:$319,MATCH($B160,Resultado!$N:$N,0),MATCH(BE$1,Resultado!#REF!,0))</f>
        <v>#REF!</v>
      </c>
      <c r="BF160" s="10" t="e">
        <f t="array" ref="BF160">INDEX(Resultado!$1:$319,MATCH($B160,Resultado!$N:$N,0),MATCH(BF$1,Resultado!#REF!,0))</f>
        <v>#REF!</v>
      </c>
      <c r="BG160" s="10" t="e">
        <f t="array" ref="BG160">INDEX(Resultado!$1:$319,MATCH($B160,Resultado!$N:$N,0),MATCH(BG$1,Resultado!#REF!,0))</f>
        <v>#REF!</v>
      </c>
      <c r="BH160" s="10" t="e">
        <f t="array" ref="BH160">INDEX(Resultado!$1:$319,MATCH($B160,Resultado!$N:$N,0),MATCH(BH$1,Resultado!#REF!,0))</f>
        <v>#REF!</v>
      </c>
      <c r="BI160" s="10" t="e">
        <f t="array" ref="BI160">INDEX(Resultado!$1:$319,MATCH($B160,Resultado!$N:$N,0),MATCH(BI$1,Resultado!#REF!,0))</f>
        <v>#REF!</v>
      </c>
    </row>
    <row r="161" spans="1:61" ht="13" x14ac:dyDescent="0.15">
      <c r="A161" s="2">
        <v>53054808840</v>
      </c>
      <c r="B161" s="2" t="s">
        <v>1355</v>
      </c>
      <c r="C161" s="2" t="s">
        <v>1354</v>
      </c>
      <c r="D161" s="10" t="e">
        <f t="array" ref="D161">INDEX(Resultado!$1:$319,MATCH($B161,Resultado!$N:$N,0),MATCH(D$1,Resultado!#REF!,0))</f>
        <v>#REF!</v>
      </c>
      <c r="E161" s="2" t="s">
        <v>1837</v>
      </c>
      <c r="F161" s="10" t="e">
        <f t="array" ref="F161">INDEX(Resultado!$1:$319,MATCH($B161,Resultado!$N:$N,0),MATCH(F$1,Resultado!#REF!,0))</f>
        <v>#REF!</v>
      </c>
      <c r="G161" s="10" t="e">
        <f t="array" ref="G161">INDEX(Resultado!$1:$319,MATCH($B161,Resultado!$N:$N,0),MATCH(G$1,Resultado!#REF!,0))</f>
        <v>#REF!</v>
      </c>
      <c r="H161" s="10" t="e">
        <f t="array" ref="H161">INDEX(Resultado!$1:$319,MATCH($B161,Resultado!$N:$N,0),MATCH(H$1,Resultado!#REF!,0))</f>
        <v>#REF!</v>
      </c>
      <c r="I161" s="10" t="e">
        <f t="array" ref="I161">INDEX(Resultado!$1:$319,MATCH($B161,Resultado!$N:$N,0),MATCH(I$1,Resultado!#REF!,0))</f>
        <v>#REF!</v>
      </c>
      <c r="J161" s="10" t="e">
        <f t="array" ref="J161">INDEX(Resultado!$1:$319,MATCH($B161,Resultado!$N:$N,0),MATCH(J$1,Resultado!#REF!,0))</f>
        <v>#REF!</v>
      </c>
      <c r="K161" s="10" t="e">
        <f t="array" ref="K161">INDEX(Resultado!$1:$319,MATCH($B161,Resultado!$N:$N,0),MATCH(K$1,Resultado!#REF!,0))</f>
        <v>#REF!</v>
      </c>
      <c r="L161" s="10" t="e">
        <f t="array" ref="L161">INDEX(Resultado!$1:$319,MATCH($B161,Resultado!$N:$N,0),MATCH(L$1,Resultado!#REF!,0))</f>
        <v>#REF!</v>
      </c>
      <c r="M161" s="10" t="e">
        <f t="array" ref="M161">INDEX(Resultado!$1:$319,MATCH($B161,Resultado!$N:$N,0),MATCH(M$1,Resultado!#REF!,0))</f>
        <v>#REF!</v>
      </c>
      <c r="N161" s="10" t="e">
        <f t="array" ref="N161">INDEX(Resultado!$1:$319,MATCH($B161,Resultado!$N:$N,0),MATCH(N$1,Resultado!#REF!,0))</f>
        <v>#REF!</v>
      </c>
      <c r="O161" s="10" t="e">
        <f t="array" ref="O161">INDEX(Resultado!$1:$319,MATCH($B161,Resultado!$N:$N,0),MATCH(O$1,Resultado!#REF!,0))</f>
        <v>#REF!</v>
      </c>
      <c r="P161" s="10" t="e">
        <f t="array" ref="P161">INDEX(Resultado!$1:$319,MATCH($B161,Resultado!$N:$N,0),MATCH(P$1,Resultado!#REF!,0))</f>
        <v>#REF!</v>
      </c>
      <c r="Q161" s="10" t="e">
        <f t="array" ref="Q161">INDEX(Resultado!$1:$319,MATCH($B161,Resultado!$N:$N,0),MATCH(Q$1,Resultado!#REF!,0))</f>
        <v>#REF!</v>
      </c>
      <c r="R161" s="10" t="e">
        <f t="array" ref="R161">INDEX(Resultado!$1:$319,MATCH($B161,Resultado!$N:$N,0),MATCH(R$1,Resultado!#REF!,0))</f>
        <v>#REF!</v>
      </c>
      <c r="S161" s="10" t="e">
        <f t="array" ref="S161">INDEX(Resultado!$1:$319,MATCH($B161,Resultado!$N:$N,0),MATCH(S$1,Resultado!#REF!,0))</f>
        <v>#REF!</v>
      </c>
      <c r="T161" s="10" t="e">
        <f t="array" ref="T161">INDEX(Resultado!$1:$319,MATCH($B161,Resultado!$N:$N,0),MATCH(T$1,Resultado!#REF!,0))</f>
        <v>#REF!</v>
      </c>
      <c r="U161" s="10" t="e">
        <f t="array" ref="U161">INDEX(Resultado!$1:$319,MATCH($B161,Resultado!$N:$N,0),MATCH(U$1,Resultado!#REF!,0))</f>
        <v>#REF!</v>
      </c>
      <c r="V161" s="10" t="e">
        <f t="array" ref="V161">INDEX(Resultado!$1:$319,MATCH($B161,Resultado!$N:$N,0),MATCH(V$1,Resultado!#REF!,0))</f>
        <v>#REF!</v>
      </c>
      <c r="W161" s="10" t="e">
        <f t="array" ref="W161">INDEX(Resultado!$1:$319,MATCH($B161,Resultado!$N:$N,0),MATCH(W$1,Resultado!#REF!,0))</f>
        <v>#REF!</v>
      </c>
      <c r="X161" s="10" t="e">
        <f t="array" ref="X161">INDEX(Resultado!$1:$319,MATCH($B161,Resultado!$N:$N,0),MATCH(X$1,Resultado!#REF!,0))</f>
        <v>#REF!</v>
      </c>
      <c r="Y161" s="10" t="e">
        <f t="array" ref="Y161">INDEX(Resultado!$1:$319,MATCH($B161,Resultado!$N:$N,0),MATCH(Y$1,Resultado!#REF!,0))</f>
        <v>#REF!</v>
      </c>
      <c r="Z161" s="10" t="e">
        <f t="array" ref="Z161">INDEX(Resultado!$1:$319,MATCH($B161,Resultado!$N:$N,0),MATCH(Z$1,Resultado!#REF!,0))</f>
        <v>#REF!</v>
      </c>
      <c r="AA161" s="10" t="e">
        <f t="array" ref="AA161">INDEX(Resultado!$1:$319,MATCH($B161,Resultado!$N:$N,0),MATCH(AA$1,Resultado!#REF!,0))</f>
        <v>#REF!</v>
      </c>
      <c r="AB161" s="2">
        <v>0</v>
      </c>
      <c r="AC161" s="2">
        <v>2</v>
      </c>
      <c r="AD161" s="10" t="e">
        <f t="array" ref="AD161">INDEX(Resultado!$1:$319,MATCH($B161,Resultado!$N:$N,0),MATCH(AD$1,Resultado!#REF!,0))</f>
        <v>#REF!</v>
      </c>
      <c r="AE161" s="10" t="e">
        <f t="array" ref="AE161">INDEX(Resultado!$1:$319,MATCH($B161,Resultado!$N:$N,0),MATCH(AE$1,Resultado!#REF!,0))</f>
        <v>#REF!</v>
      </c>
      <c r="AF161" s="10" t="e">
        <f t="array" ref="AF161">INDEX(Resultado!$1:$319,MATCH($B161,Resultado!$N:$N,0),MATCH(AF$1,Resultado!#REF!,0))</f>
        <v>#REF!</v>
      </c>
      <c r="AG161" s="10" t="e">
        <f t="array" ref="AG161">INDEX(Resultado!$1:$319,MATCH($B161,Resultado!$N:$N,0),MATCH(AG$1,Resultado!#REF!,0))</f>
        <v>#REF!</v>
      </c>
      <c r="AH161" s="10" t="e">
        <f t="array" ref="AH161">INDEX(Resultado!$1:$319,MATCH($B161,Resultado!$N:$N,0),MATCH(AH$1,Resultado!#REF!,0))</f>
        <v>#REF!</v>
      </c>
      <c r="AI161" s="10" t="e">
        <f t="array" ref="AI161">INDEX(Resultado!$1:$319,MATCH($B161,Resultado!$N:$N,0),MATCH(AI$1,Resultado!#REF!,0))</f>
        <v>#REF!</v>
      </c>
      <c r="AJ161" s="10" t="e">
        <f t="array" ref="AJ161">INDEX(Resultado!$1:$319,MATCH($B161,Resultado!$N:$N,0),MATCH(AJ$1,Resultado!#REF!,0))</f>
        <v>#REF!</v>
      </c>
      <c r="AK161" s="10" t="e">
        <f t="array" ref="AK161">INDEX(Resultado!$1:$319,MATCH($B161,Resultado!$N:$N,0),MATCH(AK$1,Resultado!#REF!,0))</f>
        <v>#REF!</v>
      </c>
      <c r="AL161" s="2">
        <v>0</v>
      </c>
      <c r="AM161" s="2">
        <v>2</v>
      </c>
      <c r="AN161" s="10" t="e">
        <f t="array" ref="AN161">INDEX(Resultado!$1:$319,MATCH($B161,Resultado!$N:$N,0),MATCH(AN$1,Resultado!#REF!,0))</f>
        <v>#REF!</v>
      </c>
      <c r="AO161" s="10" t="e">
        <f t="array" ref="AO161">INDEX(Resultado!$1:$319,MATCH($B161,Resultado!$N:$N,0),MATCH(AO$1,Resultado!#REF!,0))</f>
        <v>#REF!</v>
      </c>
      <c r="AP161" s="10" t="e">
        <f t="array" ref="AP161">INDEX(Resultado!$1:$319,MATCH($B161,Resultado!$N:$N,0),MATCH(AP$1,Resultado!#REF!,0))</f>
        <v>#REF!</v>
      </c>
      <c r="AQ161" s="10" t="e">
        <f t="array" ref="AQ161">INDEX(Resultado!$1:$319,MATCH($B161,Resultado!$N:$N,0),MATCH(AQ$1,Resultado!#REF!,0))</f>
        <v>#REF!</v>
      </c>
      <c r="AR161" s="10" t="e">
        <f t="array" ref="AR161">INDEX(Resultado!$1:$319,MATCH($B161,Resultado!$N:$N,0),MATCH(AR$1,Resultado!#REF!,0))</f>
        <v>#REF!</v>
      </c>
      <c r="AS161" s="2">
        <v>2</v>
      </c>
      <c r="AT161" s="10" t="e">
        <f t="array" ref="AT161">INDEX(Resultado!$1:$319,MATCH($B161,Resultado!$N:$N,0),MATCH(AT$1,Resultado!#REF!,0))</f>
        <v>#REF!</v>
      </c>
      <c r="AU161" s="10" t="e">
        <f t="array" ref="AU161">INDEX(Resultado!$1:$319,MATCH($B161,Resultado!$N:$N,0),MATCH(AU$1,Resultado!#REF!,0))</f>
        <v>#REF!</v>
      </c>
      <c r="AV161" s="10" t="e">
        <f t="array" ref="AV161">INDEX(Resultado!$1:$319,MATCH($B161,Resultado!$N:$N,0),MATCH(AV$1,Resultado!#REF!,0))</f>
        <v>#REF!</v>
      </c>
      <c r="AW161" s="10" t="e">
        <f t="array" ref="AW161">INDEX(Resultado!$1:$319,MATCH($B161,Resultado!$N:$N,0),MATCH(AW$1,Resultado!#REF!,0))</f>
        <v>#REF!</v>
      </c>
      <c r="AX161" s="10" t="e">
        <f t="array" ref="AX161">INDEX(Resultado!$1:$319,MATCH($B161,Resultado!$N:$N,0),MATCH(AX$1,Resultado!#REF!,0))</f>
        <v>#REF!</v>
      </c>
      <c r="AY161" s="10" t="e">
        <f t="array" ref="AY161">INDEX(Resultado!$1:$319,MATCH($B161,Resultado!$N:$N,0),MATCH(AY$1,Resultado!#REF!,0))</f>
        <v>#REF!</v>
      </c>
      <c r="AZ161" s="10" t="e">
        <f t="array" ref="AZ161">INDEX(Resultado!$1:$319,MATCH($B161,Resultado!$N:$N,0),MATCH(AZ$1,Resultado!#REF!,0))</f>
        <v>#REF!</v>
      </c>
      <c r="BA161" s="10" t="e">
        <f t="array" ref="BA161">INDEX(Resultado!$1:$319,MATCH($B161,Resultado!$N:$N,0),MATCH(BA$1,Resultado!#REF!,0))</f>
        <v>#REF!</v>
      </c>
      <c r="BB161" s="10" t="e">
        <f t="array" ref="BB161">INDEX(Resultado!$1:$319,MATCH($B161,Resultado!$N:$N,0),MATCH(BB$1,Resultado!#REF!,0))</f>
        <v>#REF!</v>
      </c>
      <c r="BC161" s="10" t="e">
        <f t="array" ref="BC161">INDEX(Resultado!$1:$319,MATCH($B161,Resultado!$N:$N,0),MATCH(BC$1,Resultado!#REF!,0))</f>
        <v>#REF!</v>
      </c>
      <c r="BD161" s="10" t="e">
        <f t="array" ref="BD161">INDEX(Resultado!$1:$319,MATCH($B161,Resultado!$N:$N,0),MATCH(BD$1,Resultado!#REF!,0))</f>
        <v>#REF!</v>
      </c>
      <c r="BE161" s="10" t="e">
        <f t="array" ref="BE161">INDEX(Resultado!$1:$319,MATCH($B161,Resultado!$N:$N,0),MATCH(BE$1,Resultado!#REF!,0))</f>
        <v>#REF!</v>
      </c>
      <c r="BF161" s="10" t="e">
        <f t="array" ref="BF161">INDEX(Resultado!$1:$319,MATCH($B161,Resultado!$N:$N,0),MATCH(BF$1,Resultado!#REF!,0))</f>
        <v>#REF!</v>
      </c>
      <c r="BG161" s="10" t="e">
        <f t="array" ref="BG161">INDEX(Resultado!$1:$319,MATCH($B161,Resultado!$N:$N,0),MATCH(BG$1,Resultado!#REF!,0))</f>
        <v>#REF!</v>
      </c>
      <c r="BH161" s="10" t="e">
        <f t="array" ref="BH161">INDEX(Resultado!$1:$319,MATCH($B161,Resultado!$N:$N,0),MATCH(BH$1,Resultado!#REF!,0))</f>
        <v>#REF!</v>
      </c>
      <c r="BI161" s="10" t="e">
        <f t="array" ref="BI161">INDEX(Resultado!$1:$319,MATCH($B161,Resultado!$N:$N,0),MATCH(BI$1,Resultado!#REF!,0))</f>
        <v>#REF!</v>
      </c>
    </row>
    <row r="162" spans="1:61" ht="13" x14ac:dyDescent="0.15">
      <c r="A162" s="2">
        <v>41498111807</v>
      </c>
      <c r="B162" s="2" t="s">
        <v>1362</v>
      </c>
      <c r="C162" s="2" t="s">
        <v>1361</v>
      </c>
      <c r="D162" s="10" t="e">
        <f t="array" ref="D162">INDEX(Resultado!$1:$319,MATCH($B162,Resultado!$N:$N,0),MATCH(D$1,Resultado!#REF!,0))</f>
        <v>#REF!</v>
      </c>
      <c r="E162" s="2" t="s">
        <v>1837</v>
      </c>
      <c r="F162" s="10" t="e">
        <f t="array" ref="F162">INDEX(Resultado!$1:$319,MATCH($B162,Resultado!$N:$N,0),MATCH(F$1,Resultado!#REF!,0))</f>
        <v>#REF!</v>
      </c>
      <c r="G162" s="10" t="e">
        <f t="array" ref="G162">INDEX(Resultado!$1:$319,MATCH($B162,Resultado!$N:$N,0),MATCH(G$1,Resultado!#REF!,0))</f>
        <v>#REF!</v>
      </c>
      <c r="H162" s="10" t="e">
        <f t="array" ref="H162">INDEX(Resultado!$1:$319,MATCH($B162,Resultado!$N:$N,0),MATCH(H$1,Resultado!#REF!,0))</f>
        <v>#REF!</v>
      </c>
      <c r="I162" s="10" t="e">
        <f t="array" ref="I162">INDEX(Resultado!$1:$319,MATCH($B162,Resultado!$N:$N,0),MATCH(I$1,Resultado!#REF!,0))</f>
        <v>#REF!</v>
      </c>
      <c r="J162" s="10" t="e">
        <f t="array" ref="J162">INDEX(Resultado!$1:$319,MATCH($B162,Resultado!$N:$N,0),MATCH(J$1,Resultado!#REF!,0))</f>
        <v>#REF!</v>
      </c>
      <c r="K162" s="10" t="e">
        <f t="array" ref="K162">INDEX(Resultado!$1:$319,MATCH($B162,Resultado!$N:$N,0),MATCH(K$1,Resultado!#REF!,0))</f>
        <v>#REF!</v>
      </c>
      <c r="L162" s="10" t="e">
        <f t="array" ref="L162">INDEX(Resultado!$1:$319,MATCH($B162,Resultado!$N:$N,0),MATCH(L$1,Resultado!#REF!,0))</f>
        <v>#REF!</v>
      </c>
      <c r="M162" s="10" t="e">
        <f t="array" ref="M162">INDEX(Resultado!$1:$319,MATCH($B162,Resultado!$N:$N,0),MATCH(M$1,Resultado!#REF!,0))</f>
        <v>#REF!</v>
      </c>
      <c r="N162" s="10" t="e">
        <f t="array" ref="N162">INDEX(Resultado!$1:$319,MATCH($B162,Resultado!$N:$N,0),MATCH(N$1,Resultado!#REF!,0))</f>
        <v>#REF!</v>
      </c>
      <c r="O162" s="10" t="e">
        <f t="array" ref="O162">INDEX(Resultado!$1:$319,MATCH($B162,Resultado!$N:$N,0),MATCH(O$1,Resultado!#REF!,0))</f>
        <v>#REF!</v>
      </c>
      <c r="P162" s="10" t="e">
        <f t="array" ref="P162">INDEX(Resultado!$1:$319,MATCH($B162,Resultado!$N:$N,0),MATCH(P$1,Resultado!#REF!,0))</f>
        <v>#REF!</v>
      </c>
      <c r="Q162" s="10" t="e">
        <f t="array" ref="Q162">INDEX(Resultado!$1:$319,MATCH($B162,Resultado!$N:$N,0),MATCH(Q$1,Resultado!#REF!,0))</f>
        <v>#REF!</v>
      </c>
      <c r="R162" s="10" t="e">
        <f t="array" ref="R162">INDEX(Resultado!$1:$319,MATCH($B162,Resultado!$N:$N,0),MATCH(R$1,Resultado!#REF!,0))</f>
        <v>#REF!</v>
      </c>
      <c r="S162" s="10" t="e">
        <f t="array" ref="S162">INDEX(Resultado!$1:$319,MATCH($B162,Resultado!$N:$N,0),MATCH(S$1,Resultado!#REF!,0))</f>
        <v>#REF!</v>
      </c>
      <c r="T162" s="10" t="e">
        <f t="array" ref="T162">INDEX(Resultado!$1:$319,MATCH($B162,Resultado!$N:$N,0),MATCH(T$1,Resultado!#REF!,0))</f>
        <v>#REF!</v>
      </c>
      <c r="U162" s="10" t="e">
        <f t="array" ref="U162">INDEX(Resultado!$1:$319,MATCH($B162,Resultado!$N:$N,0),MATCH(U$1,Resultado!#REF!,0))</f>
        <v>#REF!</v>
      </c>
      <c r="V162" s="10" t="e">
        <f t="array" ref="V162">INDEX(Resultado!$1:$319,MATCH($B162,Resultado!$N:$N,0),MATCH(V$1,Resultado!#REF!,0))</f>
        <v>#REF!</v>
      </c>
      <c r="W162" s="10" t="e">
        <f t="array" ref="W162">INDEX(Resultado!$1:$319,MATCH($B162,Resultado!$N:$N,0),MATCH(W$1,Resultado!#REF!,0))</f>
        <v>#REF!</v>
      </c>
      <c r="X162" s="10" t="e">
        <f t="array" ref="X162">INDEX(Resultado!$1:$319,MATCH($B162,Resultado!$N:$N,0),MATCH(X$1,Resultado!#REF!,0))</f>
        <v>#REF!</v>
      </c>
      <c r="Y162" s="10" t="e">
        <f t="array" ref="Y162">INDEX(Resultado!$1:$319,MATCH($B162,Resultado!$N:$N,0),MATCH(Y$1,Resultado!#REF!,0))</f>
        <v>#REF!</v>
      </c>
      <c r="Z162" s="10" t="e">
        <f t="array" ref="Z162">INDEX(Resultado!$1:$319,MATCH($B162,Resultado!$N:$N,0),MATCH(Z$1,Resultado!#REF!,0))</f>
        <v>#REF!</v>
      </c>
      <c r="AA162" s="10" t="e">
        <f t="array" ref="AA162">INDEX(Resultado!$1:$319,MATCH($B162,Resultado!$N:$N,0),MATCH(AA$1,Resultado!#REF!,0))</f>
        <v>#REF!</v>
      </c>
      <c r="AB162" s="2">
        <v>0</v>
      </c>
      <c r="AC162" s="2">
        <v>2</v>
      </c>
      <c r="AD162" s="10" t="e">
        <f t="array" ref="AD162">INDEX(Resultado!$1:$319,MATCH($B162,Resultado!$N:$N,0),MATCH(AD$1,Resultado!#REF!,0))</f>
        <v>#REF!</v>
      </c>
      <c r="AE162" s="10" t="e">
        <f t="array" ref="AE162">INDEX(Resultado!$1:$319,MATCH($B162,Resultado!$N:$N,0),MATCH(AE$1,Resultado!#REF!,0))</f>
        <v>#REF!</v>
      </c>
      <c r="AF162" s="10" t="e">
        <f t="array" ref="AF162">INDEX(Resultado!$1:$319,MATCH($B162,Resultado!$N:$N,0),MATCH(AF$1,Resultado!#REF!,0))</f>
        <v>#REF!</v>
      </c>
      <c r="AG162" s="10" t="e">
        <f t="array" ref="AG162">INDEX(Resultado!$1:$319,MATCH($B162,Resultado!$N:$N,0),MATCH(AG$1,Resultado!#REF!,0))</f>
        <v>#REF!</v>
      </c>
      <c r="AH162" s="10" t="e">
        <f t="array" ref="AH162">INDEX(Resultado!$1:$319,MATCH($B162,Resultado!$N:$N,0),MATCH(AH$1,Resultado!#REF!,0))</f>
        <v>#REF!</v>
      </c>
      <c r="AI162" s="10" t="e">
        <f t="array" ref="AI162">INDEX(Resultado!$1:$319,MATCH($B162,Resultado!$N:$N,0),MATCH(AI$1,Resultado!#REF!,0))</f>
        <v>#REF!</v>
      </c>
      <c r="AJ162" s="10" t="e">
        <f t="array" ref="AJ162">INDEX(Resultado!$1:$319,MATCH($B162,Resultado!$N:$N,0),MATCH(AJ$1,Resultado!#REF!,0))</f>
        <v>#REF!</v>
      </c>
      <c r="AK162" s="10" t="e">
        <f t="array" ref="AK162">INDEX(Resultado!$1:$319,MATCH($B162,Resultado!$N:$N,0),MATCH(AK$1,Resultado!#REF!,0))</f>
        <v>#REF!</v>
      </c>
      <c r="AL162" s="2">
        <v>0</v>
      </c>
      <c r="AM162" s="2">
        <v>2</v>
      </c>
      <c r="AN162" s="10" t="e">
        <f t="array" ref="AN162">INDEX(Resultado!$1:$319,MATCH($B162,Resultado!$N:$N,0),MATCH(AN$1,Resultado!#REF!,0))</f>
        <v>#REF!</v>
      </c>
      <c r="AO162" s="10" t="e">
        <f t="array" ref="AO162">INDEX(Resultado!$1:$319,MATCH($B162,Resultado!$N:$N,0),MATCH(AO$1,Resultado!#REF!,0))</f>
        <v>#REF!</v>
      </c>
      <c r="AP162" s="10" t="e">
        <f t="array" ref="AP162">INDEX(Resultado!$1:$319,MATCH($B162,Resultado!$N:$N,0),MATCH(AP$1,Resultado!#REF!,0))</f>
        <v>#REF!</v>
      </c>
      <c r="AQ162" s="10" t="e">
        <f t="array" ref="AQ162">INDEX(Resultado!$1:$319,MATCH($B162,Resultado!$N:$N,0),MATCH(AQ$1,Resultado!#REF!,0))</f>
        <v>#REF!</v>
      </c>
      <c r="AR162" s="10" t="e">
        <f t="array" ref="AR162">INDEX(Resultado!$1:$319,MATCH($B162,Resultado!$N:$N,0),MATCH(AR$1,Resultado!#REF!,0))</f>
        <v>#REF!</v>
      </c>
      <c r="AS162" s="2">
        <v>2</v>
      </c>
      <c r="AT162" s="10" t="e">
        <f t="array" ref="AT162">INDEX(Resultado!$1:$319,MATCH($B162,Resultado!$N:$N,0),MATCH(AT$1,Resultado!#REF!,0))</f>
        <v>#REF!</v>
      </c>
      <c r="AU162" s="10" t="e">
        <f t="array" ref="AU162">INDEX(Resultado!$1:$319,MATCH($B162,Resultado!$N:$N,0),MATCH(AU$1,Resultado!#REF!,0))</f>
        <v>#REF!</v>
      </c>
      <c r="AV162" s="10" t="e">
        <f t="array" ref="AV162">INDEX(Resultado!$1:$319,MATCH($B162,Resultado!$N:$N,0),MATCH(AV$1,Resultado!#REF!,0))</f>
        <v>#REF!</v>
      </c>
      <c r="AW162" s="10" t="e">
        <f t="array" ref="AW162">INDEX(Resultado!$1:$319,MATCH($B162,Resultado!$N:$N,0),MATCH(AW$1,Resultado!#REF!,0))</f>
        <v>#REF!</v>
      </c>
      <c r="AX162" s="10" t="e">
        <f t="array" ref="AX162">INDEX(Resultado!$1:$319,MATCH($B162,Resultado!$N:$N,0),MATCH(AX$1,Resultado!#REF!,0))</f>
        <v>#REF!</v>
      </c>
      <c r="AY162" s="10" t="e">
        <f t="array" ref="AY162">INDEX(Resultado!$1:$319,MATCH($B162,Resultado!$N:$N,0),MATCH(AY$1,Resultado!#REF!,0))</f>
        <v>#REF!</v>
      </c>
      <c r="AZ162" s="10" t="e">
        <f t="array" ref="AZ162">INDEX(Resultado!$1:$319,MATCH($B162,Resultado!$N:$N,0),MATCH(AZ$1,Resultado!#REF!,0))</f>
        <v>#REF!</v>
      </c>
      <c r="BA162" s="10" t="e">
        <f t="array" ref="BA162">INDEX(Resultado!$1:$319,MATCH($B162,Resultado!$N:$N,0),MATCH(BA$1,Resultado!#REF!,0))</f>
        <v>#REF!</v>
      </c>
      <c r="BB162" s="10" t="e">
        <f t="array" ref="BB162">INDEX(Resultado!$1:$319,MATCH($B162,Resultado!$N:$N,0),MATCH(BB$1,Resultado!#REF!,0))</f>
        <v>#REF!</v>
      </c>
      <c r="BC162" s="10" t="e">
        <f t="array" ref="BC162">INDEX(Resultado!$1:$319,MATCH($B162,Resultado!$N:$N,0),MATCH(BC$1,Resultado!#REF!,0))</f>
        <v>#REF!</v>
      </c>
      <c r="BD162" s="10" t="e">
        <f t="array" ref="BD162">INDEX(Resultado!$1:$319,MATCH($B162,Resultado!$N:$N,0),MATCH(BD$1,Resultado!#REF!,0))</f>
        <v>#REF!</v>
      </c>
      <c r="BE162" s="10" t="e">
        <f t="array" ref="BE162">INDEX(Resultado!$1:$319,MATCH($B162,Resultado!$N:$N,0),MATCH(BE$1,Resultado!#REF!,0))</f>
        <v>#REF!</v>
      </c>
      <c r="BF162" s="10" t="e">
        <f t="array" ref="BF162">INDEX(Resultado!$1:$319,MATCH($B162,Resultado!$N:$N,0),MATCH(BF$1,Resultado!#REF!,0))</f>
        <v>#REF!</v>
      </c>
      <c r="BG162" s="10" t="e">
        <f t="array" ref="BG162">INDEX(Resultado!$1:$319,MATCH($B162,Resultado!$N:$N,0),MATCH(BG$1,Resultado!#REF!,0))</f>
        <v>#REF!</v>
      </c>
      <c r="BH162" s="10" t="e">
        <f t="array" ref="BH162">INDEX(Resultado!$1:$319,MATCH($B162,Resultado!$N:$N,0),MATCH(BH$1,Resultado!#REF!,0))</f>
        <v>#REF!</v>
      </c>
      <c r="BI162" s="10" t="e">
        <f t="array" ref="BI162">INDEX(Resultado!$1:$319,MATCH($B162,Resultado!$N:$N,0),MATCH(BI$1,Resultado!#REF!,0))</f>
        <v>#REF!</v>
      </c>
    </row>
    <row r="163" spans="1:61" ht="13" x14ac:dyDescent="0.15">
      <c r="A163" s="2">
        <v>46080594838</v>
      </c>
      <c r="B163" s="2" t="s">
        <v>1367</v>
      </c>
      <c r="C163" s="2" t="s">
        <v>1366</v>
      </c>
      <c r="D163" s="10" t="e">
        <f t="array" ref="D163">INDEX(Resultado!$1:$319,MATCH($B163,Resultado!$N:$N,0),MATCH(D$1,Resultado!#REF!,0))</f>
        <v>#REF!</v>
      </c>
      <c r="E163" s="2" t="s">
        <v>1837</v>
      </c>
      <c r="F163" s="10" t="e">
        <f t="array" ref="F163">INDEX(Resultado!$1:$319,MATCH($B163,Resultado!$N:$N,0),MATCH(F$1,Resultado!#REF!,0))</f>
        <v>#REF!</v>
      </c>
      <c r="G163" s="10" t="e">
        <f t="array" ref="G163">INDEX(Resultado!$1:$319,MATCH($B163,Resultado!$N:$N,0),MATCH(G$1,Resultado!#REF!,0))</f>
        <v>#REF!</v>
      </c>
      <c r="H163" s="10" t="e">
        <f t="array" ref="H163">INDEX(Resultado!$1:$319,MATCH($B163,Resultado!$N:$N,0),MATCH(H$1,Resultado!#REF!,0))</f>
        <v>#REF!</v>
      </c>
      <c r="I163" s="10" t="e">
        <f t="array" ref="I163">INDEX(Resultado!$1:$319,MATCH($B163,Resultado!$N:$N,0),MATCH(I$1,Resultado!#REF!,0))</f>
        <v>#REF!</v>
      </c>
      <c r="J163" s="10" t="e">
        <f t="array" ref="J163">INDEX(Resultado!$1:$319,MATCH($B163,Resultado!$N:$N,0),MATCH(J$1,Resultado!#REF!,0))</f>
        <v>#REF!</v>
      </c>
      <c r="K163" s="10" t="e">
        <f t="array" ref="K163">INDEX(Resultado!$1:$319,MATCH($B163,Resultado!$N:$N,0),MATCH(K$1,Resultado!#REF!,0))</f>
        <v>#REF!</v>
      </c>
      <c r="L163" s="10" t="e">
        <f t="array" ref="L163">INDEX(Resultado!$1:$319,MATCH($B163,Resultado!$N:$N,0),MATCH(L$1,Resultado!#REF!,0))</f>
        <v>#REF!</v>
      </c>
      <c r="M163" s="10" t="e">
        <f t="array" ref="M163">INDEX(Resultado!$1:$319,MATCH($B163,Resultado!$N:$N,0),MATCH(M$1,Resultado!#REF!,0))</f>
        <v>#REF!</v>
      </c>
      <c r="N163" s="10" t="e">
        <f t="array" ref="N163">INDEX(Resultado!$1:$319,MATCH($B163,Resultado!$N:$N,0),MATCH(N$1,Resultado!#REF!,0))</f>
        <v>#REF!</v>
      </c>
      <c r="O163" s="10" t="e">
        <f t="array" ref="O163">INDEX(Resultado!$1:$319,MATCH($B163,Resultado!$N:$N,0),MATCH(O$1,Resultado!#REF!,0))</f>
        <v>#REF!</v>
      </c>
      <c r="P163" s="10" t="e">
        <f t="array" ref="P163">INDEX(Resultado!$1:$319,MATCH($B163,Resultado!$N:$N,0),MATCH(P$1,Resultado!#REF!,0))</f>
        <v>#REF!</v>
      </c>
      <c r="Q163" s="10" t="e">
        <f t="array" ref="Q163">INDEX(Resultado!$1:$319,MATCH($B163,Resultado!$N:$N,0),MATCH(Q$1,Resultado!#REF!,0))</f>
        <v>#REF!</v>
      </c>
      <c r="R163" s="10" t="e">
        <f t="array" ref="R163">INDEX(Resultado!$1:$319,MATCH($B163,Resultado!$N:$N,0),MATCH(R$1,Resultado!#REF!,0))</f>
        <v>#REF!</v>
      </c>
      <c r="S163" s="10" t="e">
        <f t="array" ref="S163">INDEX(Resultado!$1:$319,MATCH($B163,Resultado!$N:$N,0),MATCH(S$1,Resultado!#REF!,0))</f>
        <v>#REF!</v>
      </c>
      <c r="T163" s="10" t="e">
        <f t="array" ref="T163">INDEX(Resultado!$1:$319,MATCH($B163,Resultado!$N:$N,0),MATCH(T$1,Resultado!#REF!,0))</f>
        <v>#REF!</v>
      </c>
      <c r="U163" s="10" t="e">
        <f t="array" ref="U163">INDEX(Resultado!$1:$319,MATCH($B163,Resultado!$N:$N,0),MATCH(U$1,Resultado!#REF!,0))</f>
        <v>#REF!</v>
      </c>
      <c r="V163" s="10" t="e">
        <f t="array" ref="V163">INDEX(Resultado!$1:$319,MATCH($B163,Resultado!$N:$N,0),MATCH(V$1,Resultado!#REF!,0))</f>
        <v>#REF!</v>
      </c>
      <c r="W163" s="10" t="e">
        <f t="array" ref="W163">INDEX(Resultado!$1:$319,MATCH($B163,Resultado!$N:$N,0),MATCH(W$1,Resultado!#REF!,0))</f>
        <v>#REF!</v>
      </c>
      <c r="X163" s="10" t="e">
        <f t="array" ref="X163">INDEX(Resultado!$1:$319,MATCH($B163,Resultado!$N:$N,0),MATCH(X$1,Resultado!#REF!,0))</f>
        <v>#REF!</v>
      </c>
      <c r="Y163" s="10" t="e">
        <f t="array" ref="Y163">INDEX(Resultado!$1:$319,MATCH($B163,Resultado!$N:$N,0),MATCH(Y$1,Resultado!#REF!,0))</f>
        <v>#REF!</v>
      </c>
      <c r="Z163" s="10" t="e">
        <f t="array" ref="Z163">INDEX(Resultado!$1:$319,MATCH($B163,Resultado!$N:$N,0),MATCH(Z$1,Resultado!#REF!,0))</f>
        <v>#REF!</v>
      </c>
      <c r="AA163" s="10" t="e">
        <f t="array" ref="AA163">INDEX(Resultado!$1:$319,MATCH($B163,Resultado!$N:$N,0),MATCH(AA$1,Resultado!#REF!,0))</f>
        <v>#REF!</v>
      </c>
      <c r="AB163" s="2">
        <v>0</v>
      </c>
      <c r="AC163" s="2">
        <v>2</v>
      </c>
      <c r="AD163" s="10" t="e">
        <f t="array" ref="AD163">INDEX(Resultado!$1:$319,MATCH($B163,Resultado!$N:$N,0),MATCH(AD$1,Resultado!#REF!,0))</f>
        <v>#REF!</v>
      </c>
      <c r="AE163" s="10" t="e">
        <f t="array" ref="AE163">INDEX(Resultado!$1:$319,MATCH($B163,Resultado!$N:$N,0),MATCH(AE$1,Resultado!#REF!,0))</f>
        <v>#REF!</v>
      </c>
      <c r="AF163" s="10" t="e">
        <f t="array" ref="AF163">INDEX(Resultado!$1:$319,MATCH($B163,Resultado!$N:$N,0),MATCH(AF$1,Resultado!#REF!,0))</f>
        <v>#REF!</v>
      </c>
      <c r="AG163" s="10" t="e">
        <f t="array" ref="AG163">INDEX(Resultado!$1:$319,MATCH($B163,Resultado!$N:$N,0),MATCH(AG$1,Resultado!#REF!,0))</f>
        <v>#REF!</v>
      </c>
      <c r="AH163" s="10" t="e">
        <f t="array" ref="AH163">INDEX(Resultado!$1:$319,MATCH($B163,Resultado!$N:$N,0),MATCH(AH$1,Resultado!#REF!,0))</f>
        <v>#REF!</v>
      </c>
      <c r="AI163" s="10" t="e">
        <f t="array" ref="AI163">INDEX(Resultado!$1:$319,MATCH($B163,Resultado!$N:$N,0),MATCH(AI$1,Resultado!#REF!,0))</f>
        <v>#REF!</v>
      </c>
      <c r="AJ163" s="10" t="e">
        <f t="array" ref="AJ163">INDEX(Resultado!$1:$319,MATCH($B163,Resultado!$N:$N,0),MATCH(AJ$1,Resultado!#REF!,0))</f>
        <v>#REF!</v>
      </c>
      <c r="AK163" s="10" t="e">
        <f t="array" ref="AK163">INDEX(Resultado!$1:$319,MATCH($B163,Resultado!$N:$N,0),MATCH(AK$1,Resultado!#REF!,0))</f>
        <v>#REF!</v>
      </c>
      <c r="AL163" s="2">
        <v>0</v>
      </c>
      <c r="AM163" s="2">
        <v>2</v>
      </c>
      <c r="AN163" s="10" t="e">
        <f t="array" ref="AN163">INDEX(Resultado!$1:$319,MATCH($B163,Resultado!$N:$N,0),MATCH(AN$1,Resultado!#REF!,0))</f>
        <v>#REF!</v>
      </c>
      <c r="AO163" s="10" t="e">
        <f t="array" ref="AO163">INDEX(Resultado!$1:$319,MATCH($B163,Resultado!$N:$N,0),MATCH(AO$1,Resultado!#REF!,0))</f>
        <v>#REF!</v>
      </c>
      <c r="AP163" s="10" t="e">
        <f t="array" ref="AP163">INDEX(Resultado!$1:$319,MATCH($B163,Resultado!$N:$N,0),MATCH(AP$1,Resultado!#REF!,0))</f>
        <v>#REF!</v>
      </c>
      <c r="AQ163" s="10" t="e">
        <f t="array" ref="AQ163">INDEX(Resultado!$1:$319,MATCH($B163,Resultado!$N:$N,0),MATCH(AQ$1,Resultado!#REF!,0))</f>
        <v>#REF!</v>
      </c>
      <c r="AR163" s="10" t="e">
        <f t="array" ref="AR163">INDEX(Resultado!$1:$319,MATCH($B163,Resultado!$N:$N,0),MATCH(AR$1,Resultado!#REF!,0))</f>
        <v>#REF!</v>
      </c>
      <c r="AS163" s="2">
        <v>2</v>
      </c>
      <c r="AT163" s="10" t="e">
        <f t="array" ref="AT163">INDEX(Resultado!$1:$319,MATCH($B163,Resultado!$N:$N,0),MATCH(AT$1,Resultado!#REF!,0))</f>
        <v>#REF!</v>
      </c>
      <c r="AU163" s="10" t="e">
        <f t="array" ref="AU163">INDEX(Resultado!$1:$319,MATCH($B163,Resultado!$N:$N,0),MATCH(AU$1,Resultado!#REF!,0))</f>
        <v>#REF!</v>
      </c>
      <c r="AV163" s="10" t="e">
        <f t="array" ref="AV163">INDEX(Resultado!$1:$319,MATCH($B163,Resultado!$N:$N,0),MATCH(AV$1,Resultado!#REF!,0))</f>
        <v>#REF!</v>
      </c>
      <c r="AW163" s="10" t="e">
        <f t="array" ref="AW163">INDEX(Resultado!$1:$319,MATCH($B163,Resultado!$N:$N,0),MATCH(AW$1,Resultado!#REF!,0))</f>
        <v>#REF!</v>
      </c>
      <c r="AX163" s="10" t="e">
        <f t="array" ref="AX163">INDEX(Resultado!$1:$319,MATCH($B163,Resultado!$N:$N,0),MATCH(AX$1,Resultado!#REF!,0))</f>
        <v>#REF!</v>
      </c>
      <c r="AY163" s="10" t="e">
        <f t="array" ref="AY163">INDEX(Resultado!$1:$319,MATCH($B163,Resultado!$N:$N,0),MATCH(AY$1,Resultado!#REF!,0))</f>
        <v>#REF!</v>
      </c>
      <c r="AZ163" s="10" t="e">
        <f t="array" ref="AZ163">INDEX(Resultado!$1:$319,MATCH($B163,Resultado!$N:$N,0),MATCH(AZ$1,Resultado!#REF!,0))</f>
        <v>#REF!</v>
      </c>
      <c r="BA163" s="10" t="e">
        <f t="array" ref="BA163">INDEX(Resultado!$1:$319,MATCH($B163,Resultado!$N:$N,0),MATCH(BA$1,Resultado!#REF!,0))</f>
        <v>#REF!</v>
      </c>
      <c r="BB163" s="10" t="e">
        <f t="array" ref="BB163">INDEX(Resultado!$1:$319,MATCH($B163,Resultado!$N:$N,0),MATCH(BB$1,Resultado!#REF!,0))</f>
        <v>#REF!</v>
      </c>
      <c r="BC163" s="10" t="e">
        <f t="array" ref="BC163">INDEX(Resultado!$1:$319,MATCH($B163,Resultado!$N:$N,0),MATCH(BC$1,Resultado!#REF!,0))</f>
        <v>#REF!</v>
      </c>
      <c r="BD163" s="10" t="e">
        <f t="array" ref="BD163">INDEX(Resultado!$1:$319,MATCH($B163,Resultado!$N:$N,0),MATCH(BD$1,Resultado!#REF!,0))</f>
        <v>#REF!</v>
      </c>
      <c r="BE163" s="10" t="e">
        <f t="array" ref="BE163">INDEX(Resultado!$1:$319,MATCH($B163,Resultado!$N:$N,0),MATCH(BE$1,Resultado!#REF!,0))</f>
        <v>#REF!</v>
      </c>
      <c r="BF163" s="10" t="e">
        <f t="array" ref="BF163">INDEX(Resultado!$1:$319,MATCH($B163,Resultado!$N:$N,0),MATCH(BF$1,Resultado!#REF!,0))</f>
        <v>#REF!</v>
      </c>
      <c r="BG163" s="10" t="e">
        <f t="array" ref="BG163">INDEX(Resultado!$1:$319,MATCH($B163,Resultado!$N:$N,0),MATCH(BG$1,Resultado!#REF!,0))</f>
        <v>#REF!</v>
      </c>
      <c r="BH163" s="10" t="e">
        <f t="array" ref="BH163">INDEX(Resultado!$1:$319,MATCH($B163,Resultado!$N:$N,0),MATCH(BH$1,Resultado!#REF!,0))</f>
        <v>#REF!</v>
      </c>
      <c r="BI163" s="10" t="e">
        <f t="array" ref="BI163">INDEX(Resultado!$1:$319,MATCH($B163,Resultado!$N:$N,0),MATCH(BI$1,Resultado!#REF!,0))</f>
        <v>#REF!</v>
      </c>
    </row>
    <row r="164" spans="1:61" ht="13" x14ac:dyDescent="0.15">
      <c r="A164" s="2">
        <v>56627612801</v>
      </c>
      <c r="B164" s="2" t="s">
        <v>1374</v>
      </c>
      <c r="C164" s="2" t="s">
        <v>1373</v>
      </c>
      <c r="D164" s="10" t="e">
        <f t="array" ref="D164">INDEX(Resultado!$1:$319,MATCH($B164,Resultado!$N:$N,0),MATCH(D$1,Resultado!#REF!,0))</f>
        <v>#REF!</v>
      </c>
      <c r="E164" s="2" t="s">
        <v>1837</v>
      </c>
      <c r="F164" s="10" t="e">
        <f t="array" ref="F164">INDEX(Resultado!$1:$319,MATCH($B164,Resultado!$N:$N,0),MATCH(F$1,Resultado!#REF!,0))</f>
        <v>#REF!</v>
      </c>
      <c r="G164" s="10" t="e">
        <f t="array" ref="G164">INDEX(Resultado!$1:$319,MATCH($B164,Resultado!$N:$N,0),MATCH(G$1,Resultado!#REF!,0))</f>
        <v>#REF!</v>
      </c>
      <c r="H164" s="10" t="e">
        <f t="array" ref="H164">INDEX(Resultado!$1:$319,MATCH($B164,Resultado!$N:$N,0),MATCH(H$1,Resultado!#REF!,0))</f>
        <v>#REF!</v>
      </c>
      <c r="I164" s="10" t="e">
        <f t="array" ref="I164">INDEX(Resultado!$1:$319,MATCH($B164,Resultado!$N:$N,0),MATCH(I$1,Resultado!#REF!,0))</f>
        <v>#REF!</v>
      </c>
      <c r="J164" s="10" t="e">
        <f t="array" ref="J164">INDEX(Resultado!$1:$319,MATCH($B164,Resultado!$N:$N,0),MATCH(J$1,Resultado!#REF!,0))</f>
        <v>#REF!</v>
      </c>
      <c r="K164" s="10" t="e">
        <f t="array" ref="K164">INDEX(Resultado!$1:$319,MATCH($B164,Resultado!$N:$N,0),MATCH(K$1,Resultado!#REF!,0))</f>
        <v>#REF!</v>
      </c>
      <c r="L164" s="10" t="e">
        <f t="array" ref="L164">INDEX(Resultado!$1:$319,MATCH($B164,Resultado!$N:$N,0),MATCH(L$1,Resultado!#REF!,0))</f>
        <v>#REF!</v>
      </c>
      <c r="M164" s="10" t="e">
        <f t="array" ref="M164">INDEX(Resultado!$1:$319,MATCH($B164,Resultado!$N:$N,0),MATCH(M$1,Resultado!#REF!,0))</f>
        <v>#REF!</v>
      </c>
      <c r="N164" s="10" t="e">
        <f t="array" ref="N164">INDEX(Resultado!$1:$319,MATCH($B164,Resultado!$N:$N,0),MATCH(N$1,Resultado!#REF!,0))</f>
        <v>#REF!</v>
      </c>
      <c r="O164" s="10" t="e">
        <f t="array" ref="O164">INDEX(Resultado!$1:$319,MATCH($B164,Resultado!$N:$N,0),MATCH(O$1,Resultado!#REF!,0))</f>
        <v>#REF!</v>
      </c>
      <c r="P164" s="10" t="e">
        <f t="array" ref="P164">INDEX(Resultado!$1:$319,MATCH($B164,Resultado!$N:$N,0),MATCH(P$1,Resultado!#REF!,0))</f>
        <v>#REF!</v>
      </c>
      <c r="Q164" s="10" t="e">
        <f t="array" ref="Q164">INDEX(Resultado!$1:$319,MATCH($B164,Resultado!$N:$N,0),MATCH(Q$1,Resultado!#REF!,0))</f>
        <v>#REF!</v>
      </c>
      <c r="R164" s="10" t="e">
        <f t="array" ref="R164">INDEX(Resultado!$1:$319,MATCH($B164,Resultado!$N:$N,0),MATCH(R$1,Resultado!#REF!,0))</f>
        <v>#REF!</v>
      </c>
      <c r="S164" s="10" t="e">
        <f t="array" ref="S164">INDEX(Resultado!$1:$319,MATCH($B164,Resultado!$N:$N,0),MATCH(S$1,Resultado!#REF!,0))</f>
        <v>#REF!</v>
      </c>
      <c r="T164" s="10" t="e">
        <f t="array" ref="T164">INDEX(Resultado!$1:$319,MATCH($B164,Resultado!$N:$N,0),MATCH(T$1,Resultado!#REF!,0))</f>
        <v>#REF!</v>
      </c>
      <c r="U164" s="10" t="e">
        <f t="array" ref="U164">INDEX(Resultado!$1:$319,MATCH($B164,Resultado!$N:$N,0),MATCH(U$1,Resultado!#REF!,0))</f>
        <v>#REF!</v>
      </c>
      <c r="V164" s="10" t="e">
        <f t="array" ref="V164">INDEX(Resultado!$1:$319,MATCH($B164,Resultado!$N:$N,0),MATCH(V$1,Resultado!#REF!,0))</f>
        <v>#REF!</v>
      </c>
      <c r="W164" s="10" t="e">
        <f t="array" ref="W164">INDEX(Resultado!$1:$319,MATCH($B164,Resultado!$N:$N,0),MATCH(W$1,Resultado!#REF!,0))</f>
        <v>#REF!</v>
      </c>
      <c r="X164" s="10" t="e">
        <f t="array" ref="X164">INDEX(Resultado!$1:$319,MATCH($B164,Resultado!$N:$N,0),MATCH(X$1,Resultado!#REF!,0))</f>
        <v>#REF!</v>
      </c>
      <c r="Y164" s="10" t="e">
        <f t="array" ref="Y164">INDEX(Resultado!$1:$319,MATCH($B164,Resultado!$N:$N,0),MATCH(Y$1,Resultado!#REF!,0))</f>
        <v>#REF!</v>
      </c>
      <c r="Z164" s="10" t="e">
        <f t="array" ref="Z164">INDEX(Resultado!$1:$319,MATCH($B164,Resultado!$N:$N,0),MATCH(Z$1,Resultado!#REF!,0))</f>
        <v>#REF!</v>
      </c>
      <c r="AA164" s="10" t="e">
        <f t="array" ref="AA164">INDEX(Resultado!$1:$319,MATCH($B164,Resultado!$N:$N,0),MATCH(AA$1,Resultado!#REF!,0))</f>
        <v>#REF!</v>
      </c>
      <c r="AB164" s="2">
        <v>0</v>
      </c>
      <c r="AC164" s="2">
        <v>2</v>
      </c>
      <c r="AD164" s="10" t="e">
        <f t="array" ref="AD164">INDEX(Resultado!$1:$319,MATCH($B164,Resultado!$N:$N,0),MATCH(AD$1,Resultado!#REF!,0))</f>
        <v>#REF!</v>
      </c>
      <c r="AE164" s="10" t="e">
        <f t="array" ref="AE164">INDEX(Resultado!$1:$319,MATCH($B164,Resultado!$N:$N,0),MATCH(AE$1,Resultado!#REF!,0))</f>
        <v>#REF!</v>
      </c>
      <c r="AF164" s="10" t="e">
        <f t="array" ref="AF164">INDEX(Resultado!$1:$319,MATCH($B164,Resultado!$N:$N,0),MATCH(AF$1,Resultado!#REF!,0))</f>
        <v>#REF!</v>
      </c>
      <c r="AG164" s="10" t="e">
        <f t="array" ref="AG164">INDEX(Resultado!$1:$319,MATCH($B164,Resultado!$N:$N,0),MATCH(AG$1,Resultado!#REF!,0))</f>
        <v>#REF!</v>
      </c>
      <c r="AH164" s="10" t="e">
        <f t="array" ref="AH164">INDEX(Resultado!$1:$319,MATCH($B164,Resultado!$N:$N,0),MATCH(AH$1,Resultado!#REF!,0))</f>
        <v>#REF!</v>
      </c>
      <c r="AI164" s="10" t="e">
        <f t="array" ref="AI164">INDEX(Resultado!$1:$319,MATCH($B164,Resultado!$N:$N,0),MATCH(AI$1,Resultado!#REF!,0))</f>
        <v>#REF!</v>
      </c>
      <c r="AJ164" s="10" t="e">
        <f t="array" ref="AJ164">INDEX(Resultado!$1:$319,MATCH($B164,Resultado!$N:$N,0),MATCH(AJ$1,Resultado!#REF!,0))</f>
        <v>#REF!</v>
      </c>
      <c r="AK164" s="10" t="e">
        <f t="array" ref="AK164">INDEX(Resultado!$1:$319,MATCH($B164,Resultado!$N:$N,0),MATCH(AK$1,Resultado!#REF!,0))</f>
        <v>#REF!</v>
      </c>
      <c r="AL164" s="2">
        <v>0</v>
      </c>
      <c r="AM164" s="2">
        <v>2</v>
      </c>
      <c r="AN164" s="10" t="e">
        <f t="array" ref="AN164">INDEX(Resultado!$1:$319,MATCH($B164,Resultado!$N:$N,0),MATCH(AN$1,Resultado!#REF!,0))</f>
        <v>#REF!</v>
      </c>
      <c r="AO164" s="10" t="e">
        <f t="array" ref="AO164">INDEX(Resultado!$1:$319,MATCH($B164,Resultado!$N:$N,0),MATCH(AO$1,Resultado!#REF!,0))</f>
        <v>#REF!</v>
      </c>
      <c r="AP164" s="10" t="e">
        <f t="array" ref="AP164">INDEX(Resultado!$1:$319,MATCH($B164,Resultado!$N:$N,0),MATCH(AP$1,Resultado!#REF!,0))</f>
        <v>#REF!</v>
      </c>
      <c r="AQ164" s="10" t="e">
        <f t="array" ref="AQ164">INDEX(Resultado!$1:$319,MATCH($B164,Resultado!$N:$N,0),MATCH(AQ$1,Resultado!#REF!,0))</f>
        <v>#REF!</v>
      </c>
      <c r="AR164" s="10" t="e">
        <f t="array" ref="AR164">INDEX(Resultado!$1:$319,MATCH($B164,Resultado!$N:$N,0),MATCH(AR$1,Resultado!#REF!,0))</f>
        <v>#REF!</v>
      </c>
      <c r="AS164" s="2">
        <v>2</v>
      </c>
      <c r="AT164" s="10" t="e">
        <f t="array" ref="AT164">INDEX(Resultado!$1:$319,MATCH($B164,Resultado!$N:$N,0),MATCH(AT$1,Resultado!#REF!,0))</f>
        <v>#REF!</v>
      </c>
      <c r="AU164" s="10" t="e">
        <f t="array" ref="AU164">INDEX(Resultado!$1:$319,MATCH($B164,Resultado!$N:$N,0),MATCH(AU$1,Resultado!#REF!,0))</f>
        <v>#REF!</v>
      </c>
      <c r="AV164" s="10" t="e">
        <f t="array" ref="AV164">INDEX(Resultado!$1:$319,MATCH($B164,Resultado!$N:$N,0),MATCH(AV$1,Resultado!#REF!,0))</f>
        <v>#REF!</v>
      </c>
      <c r="AW164" s="10" t="e">
        <f t="array" ref="AW164">INDEX(Resultado!$1:$319,MATCH($B164,Resultado!$N:$N,0),MATCH(AW$1,Resultado!#REF!,0))</f>
        <v>#REF!</v>
      </c>
      <c r="AX164" s="10" t="e">
        <f t="array" ref="AX164">INDEX(Resultado!$1:$319,MATCH($B164,Resultado!$N:$N,0),MATCH(AX$1,Resultado!#REF!,0))</f>
        <v>#REF!</v>
      </c>
      <c r="AY164" s="10" t="e">
        <f t="array" ref="AY164">INDEX(Resultado!$1:$319,MATCH($B164,Resultado!$N:$N,0),MATCH(AY$1,Resultado!#REF!,0))</f>
        <v>#REF!</v>
      </c>
      <c r="AZ164" s="10" t="e">
        <f t="array" ref="AZ164">INDEX(Resultado!$1:$319,MATCH($B164,Resultado!$N:$N,0),MATCH(AZ$1,Resultado!#REF!,0))</f>
        <v>#REF!</v>
      </c>
      <c r="BA164" s="10" t="e">
        <f t="array" ref="BA164">INDEX(Resultado!$1:$319,MATCH($B164,Resultado!$N:$N,0),MATCH(BA$1,Resultado!#REF!,0))</f>
        <v>#REF!</v>
      </c>
      <c r="BB164" s="10" t="e">
        <f t="array" ref="BB164">INDEX(Resultado!$1:$319,MATCH($B164,Resultado!$N:$N,0),MATCH(BB$1,Resultado!#REF!,0))</f>
        <v>#REF!</v>
      </c>
      <c r="BC164" s="10" t="e">
        <f t="array" ref="BC164">INDEX(Resultado!$1:$319,MATCH($B164,Resultado!$N:$N,0),MATCH(BC$1,Resultado!#REF!,0))</f>
        <v>#REF!</v>
      </c>
      <c r="BD164" s="10" t="e">
        <f t="array" ref="BD164">INDEX(Resultado!$1:$319,MATCH($B164,Resultado!$N:$N,0),MATCH(BD$1,Resultado!#REF!,0))</f>
        <v>#REF!</v>
      </c>
      <c r="BE164" s="10" t="e">
        <f t="array" ref="BE164">INDEX(Resultado!$1:$319,MATCH($B164,Resultado!$N:$N,0),MATCH(BE$1,Resultado!#REF!,0))</f>
        <v>#REF!</v>
      </c>
      <c r="BF164" s="10" t="e">
        <f t="array" ref="BF164">INDEX(Resultado!$1:$319,MATCH($B164,Resultado!$N:$N,0),MATCH(BF$1,Resultado!#REF!,0))</f>
        <v>#REF!</v>
      </c>
      <c r="BG164" s="10" t="e">
        <f t="array" ref="BG164">INDEX(Resultado!$1:$319,MATCH($B164,Resultado!$N:$N,0),MATCH(BG$1,Resultado!#REF!,0))</f>
        <v>#REF!</v>
      </c>
      <c r="BH164" s="10" t="e">
        <f t="array" ref="BH164">INDEX(Resultado!$1:$319,MATCH($B164,Resultado!$N:$N,0),MATCH(BH$1,Resultado!#REF!,0))</f>
        <v>#REF!</v>
      </c>
      <c r="BI164" s="10" t="e">
        <f t="array" ref="BI164">INDEX(Resultado!$1:$319,MATCH($B164,Resultado!$N:$N,0),MATCH(BI$1,Resultado!#REF!,0))</f>
        <v>#REF!</v>
      </c>
    </row>
    <row r="165" spans="1:61" ht="13" x14ac:dyDescent="0.15">
      <c r="A165" s="2">
        <v>50179716883</v>
      </c>
      <c r="B165" s="2" t="s">
        <v>1381</v>
      </c>
      <c r="C165" s="2" t="s">
        <v>1380</v>
      </c>
      <c r="D165" s="10" t="e">
        <f t="array" ref="D165">INDEX(Resultado!$1:$319,MATCH($B165,Resultado!$N:$N,0),MATCH(D$1,Resultado!#REF!,0))</f>
        <v>#REF!</v>
      </c>
      <c r="E165" s="2" t="s">
        <v>1837</v>
      </c>
      <c r="F165" s="10" t="e">
        <f t="array" ref="F165">INDEX(Resultado!$1:$319,MATCH($B165,Resultado!$N:$N,0),MATCH(F$1,Resultado!#REF!,0))</f>
        <v>#REF!</v>
      </c>
      <c r="G165" s="10" t="e">
        <f t="array" ref="G165">INDEX(Resultado!$1:$319,MATCH($B165,Resultado!$N:$N,0),MATCH(G$1,Resultado!#REF!,0))</f>
        <v>#REF!</v>
      </c>
      <c r="H165" s="10" t="e">
        <f t="array" ref="H165">INDEX(Resultado!$1:$319,MATCH($B165,Resultado!$N:$N,0),MATCH(H$1,Resultado!#REF!,0))</f>
        <v>#REF!</v>
      </c>
      <c r="I165" s="10" t="e">
        <f t="array" ref="I165">INDEX(Resultado!$1:$319,MATCH($B165,Resultado!$N:$N,0),MATCH(I$1,Resultado!#REF!,0))</f>
        <v>#REF!</v>
      </c>
      <c r="J165" s="10" t="e">
        <f t="array" ref="J165">INDEX(Resultado!$1:$319,MATCH($B165,Resultado!$N:$N,0),MATCH(J$1,Resultado!#REF!,0))</f>
        <v>#REF!</v>
      </c>
      <c r="K165" s="10" t="e">
        <f t="array" ref="K165">INDEX(Resultado!$1:$319,MATCH($B165,Resultado!$N:$N,0),MATCH(K$1,Resultado!#REF!,0))</f>
        <v>#REF!</v>
      </c>
      <c r="L165" s="10" t="e">
        <f t="array" ref="L165">INDEX(Resultado!$1:$319,MATCH($B165,Resultado!$N:$N,0),MATCH(L$1,Resultado!#REF!,0))</f>
        <v>#REF!</v>
      </c>
      <c r="M165" s="10" t="e">
        <f t="array" ref="M165">INDEX(Resultado!$1:$319,MATCH($B165,Resultado!$N:$N,0),MATCH(M$1,Resultado!#REF!,0))</f>
        <v>#REF!</v>
      </c>
      <c r="N165" s="10" t="e">
        <f t="array" ref="N165">INDEX(Resultado!$1:$319,MATCH($B165,Resultado!$N:$N,0),MATCH(N$1,Resultado!#REF!,0))</f>
        <v>#REF!</v>
      </c>
      <c r="O165" s="10" t="e">
        <f t="array" ref="O165">INDEX(Resultado!$1:$319,MATCH($B165,Resultado!$N:$N,0),MATCH(O$1,Resultado!#REF!,0))</f>
        <v>#REF!</v>
      </c>
      <c r="P165" s="10" t="e">
        <f t="array" ref="P165">INDEX(Resultado!$1:$319,MATCH($B165,Resultado!$N:$N,0),MATCH(P$1,Resultado!#REF!,0))</f>
        <v>#REF!</v>
      </c>
      <c r="Q165" s="10" t="e">
        <f t="array" ref="Q165">INDEX(Resultado!$1:$319,MATCH($B165,Resultado!$N:$N,0),MATCH(Q$1,Resultado!#REF!,0))</f>
        <v>#REF!</v>
      </c>
      <c r="R165" s="10" t="e">
        <f t="array" ref="R165">INDEX(Resultado!$1:$319,MATCH($B165,Resultado!$N:$N,0),MATCH(R$1,Resultado!#REF!,0))</f>
        <v>#REF!</v>
      </c>
      <c r="S165" s="10" t="e">
        <f t="array" ref="S165">INDEX(Resultado!$1:$319,MATCH($B165,Resultado!$N:$N,0),MATCH(S$1,Resultado!#REF!,0))</f>
        <v>#REF!</v>
      </c>
      <c r="T165" s="10" t="e">
        <f t="array" ref="T165">INDEX(Resultado!$1:$319,MATCH($B165,Resultado!$N:$N,0),MATCH(T$1,Resultado!#REF!,0))</f>
        <v>#REF!</v>
      </c>
      <c r="U165" s="10" t="e">
        <f t="array" ref="U165">INDEX(Resultado!$1:$319,MATCH($B165,Resultado!$N:$N,0),MATCH(U$1,Resultado!#REF!,0))</f>
        <v>#REF!</v>
      </c>
      <c r="V165" s="10" t="e">
        <f t="array" ref="V165">INDEX(Resultado!$1:$319,MATCH($B165,Resultado!$N:$N,0),MATCH(V$1,Resultado!#REF!,0))</f>
        <v>#REF!</v>
      </c>
      <c r="W165" s="10" t="e">
        <f t="array" ref="W165">INDEX(Resultado!$1:$319,MATCH($B165,Resultado!$N:$N,0),MATCH(W$1,Resultado!#REF!,0))</f>
        <v>#REF!</v>
      </c>
      <c r="X165" s="10" t="e">
        <f t="array" ref="X165">INDEX(Resultado!$1:$319,MATCH($B165,Resultado!$N:$N,0),MATCH(X$1,Resultado!#REF!,0))</f>
        <v>#REF!</v>
      </c>
      <c r="Y165" s="10" t="e">
        <f t="array" ref="Y165">INDEX(Resultado!$1:$319,MATCH($B165,Resultado!$N:$N,0),MATCH(Y$1,Resultado!#REF!,0))</f>
        <v>#REF!</v>
      </c>
      <c r="Z165" s="10" t="e">
        <f t="array" ref="Z165">INDEX(Resultado!$1:$319,MATCH($B165,Resultado!$N:$N,0),MATCH(Z$1,Resultado!#REF!,0))</f>
        <v>#REF!</v>
      </c>
      <c r="AA165" s="10" t="e">
        <f t="array" ref="AA165">INDEX(Resultado!$1:$319,MATCH($B165,Resultado!$N:$N,0),MATCH(AA$1,Resultado!#REF!,0))</f>
        <v>#REF!</v>
      </c>
      <c r="AB165" s="2">
        <v>0</v>
      </c>
      <c r="AC165" s="2">
        <v>2</v>
      </c>
      <c r="AD165" s="10" t="e">
        <f t="array" ref="AD165">INDEX(Resultado!$1:$319,MATCH($B165,Resultado!$N:$N,0),MATCH(AD$1,Resultado!#REF!,0))</f>
        <v>#REF!</v>
      </c>
      <c r="AE165" s="10" t="e">
        <f t="array" ref="AE165">INDEX(Resultado!$1:$319,MATCH($B165,Resultado!$N:$N,0),MATCH(AE$1,Resultado!#REF!,0))</f>
        <v>#REF!</v>
      </c>
      <c r="AF165" s="10" t="e">
        <f t="array" ref="AF165">INDEX(Resultado!$1:$319,MATCH($B165,Resultado!$N:$N,0),MATCH(AF$1,Resultado!#REF!,0))</f>
        <v>#REF!</v>
      </c>
      <c r="AG165" s="10" t="e">
        <f t="array" ref="AG165">INDEX(Resultado!$1:$319,MATCH($B165,Resultado!$N:$N,0),MATCH(AG$1,Resultado!#REF!,0))</f>
        <v>#REF!</v>
      </c>
      <c r="AH165" s="10" t="e">
        <f t="array" ref="AH165">INDEX(Resultado!$1:$319,MATCH($B165,Resultado!$N:$N,0),MATCH(AH$1,Resultado!#REF!,0))</f>
        <v>#REF!</v>
      </c>
      <c r="AI165" s="10" t="e">
        <f t="array" ref="AI165">INDEX(Resultado!$1:$319,MATCH($B165,Resultado!$N:$N,0),MATCH(AI$1,Resultado!#REF!,0))</f>
        <v>#REF!</v>
      </c>
      <c r="AJ165" s="10" t="e">
        <f t="array" ref="AJ165">INDEX(Resultado!$1:$319,MATCH($B165,Resultado!$N:$N,0),MATCH(AJ$1,Resultado!#REF!,0))</f>
        <v>#REF!</v>
      </c>
      <c r="AK165" s="10" t="e">
        <f t="array" ref="AK165">INDEX(Resultado!$1:$319,MATCH($B165,Resultado!$N:$N,0),MATCH(AK$1,Resultado!#REF!,0))</f>
        <v>#REF!</v>
      </c>
      <c r="AL165" s="2">
        <v>0</v>
      </c>
      <c r="AM165" s="2">
        <v>2</v>
      </c>
      <c r="AN165" s="10" t="e">
        <f t="array" ref="AN165">INDEX(Resultado!$1:$319,MATCH($B165,Resultado!$N:$N,0),MATCH(AN$1,Resultado!#REF!,0))</f>
        <v>#REF!</v>
      </c>
      <c r="AO165" s="10" t="e">
        <f t="array" ref="AO165">INDEX(Resultado!$1:$319,MATCH($B165,Resultado!$N:$N,0),MATCH(AO$1,Resultado!#REF!,0))</f>
        <v>#REF!</v>
      </c>
      <c r="AP165" s="10" t="e">
        <f t="array" ref="AP165">INDEX(Resultado!$1:$319,MATCH($B165,Resultado!$N:$N,0),MATCH(AP$1,Resultado!#REF!,0))</f>
        <v>#REF!</v>
      </c>
      <c r="AQ165" s="10" t="e">
        <f t="array" ref="AQ165">INDEX(Resultado!$1:$319,MATCH($B165,Resultado!$N:$N,0),MATCH(AQ$1,Resultado!#REF!,0))</f>
        <v>#REF!</v>
      </c>
      <c r="AR165" s="10" t="e">
        <f t="array" ref="AR165">INDEX(Resultado!$1:$319,MATCH($B165,Resultado!$N:$N,0),MATCH(AR$1,Resultado!#REF!,0))</f>
        <v>#REF!</v>
      </c>
      <c r="AS165" s="2">
        <v>2</v>
      </c>
      <c r="AT165" s="10" t="e">
        <f t="array" ref="AT165">INDEX(Resultado!$1:$319,MATCH($B165,Resultado!$N:$N,0),MATCH(AT$1,Resultado!#REF!,0))</f>
        <v>#REF!</v>
      </c>
      <c r="AU165" s="10" t="e">
        <f t="array" ref="AU165">INDEX(Resultado!$1:$319,MATCH($B165,Resultado!$N:$N,0),MATCH(AU$1,Resultado!#REF!,0))</f>
        <v>#REF!</v>
      </c>
      <c r="AV165" s="10" t="e">
        <f t="array" ref="AV165">INDEX(Resultado!$1:$319,MATCH($B165,Resultado!$N:$N,0),MATCH(AV$1,Resultado!#REF!,0))</f>
        <v>#REF!</v>
      </c>
      <c r="AW165" s="10" t="e">
        <f t="array" ref="AW165">INDEX(Resultado!$1:$319,MATCH($B165,Resultado!$N:$N,0),MATCH(AW$1,Resultado!#REF!,0))</f>
        <v>#REF!</v>
      </c>
      <c r="AX165" s="10" t="e">
        <f t="array" ref="AX165">INDEX(Resultado!$1:$319,MATCH($B165,Resultado!$N:$N,0),MATCH(AX$1,Resultado!#REF!,0))</f>
        <v>#REF!</v>
      </c>
      <c r="AY165" s="10" t="e">
        <f t="array" ref="AY165">INDEX(Resultado!$1:$319,MATCH($B165,Resultado!$N:$N,0),MATCH(AY$1,Resultado!#REF!,0))</f>
        <v>#REF!</v>
      </c>
      <c r="AZ165" s="10" t="e">
        <f t="array" ref="AZ165">INDEX(Resultado!$1:$319,MATCH($B165,Resultado!$N:$N,0),MATCH(AZ$1,Resultado!#REF!,0))</f>
        <v>#REF!</v>
      </c>
      <c r="BA165" s="10" t="e">
        <f t="array" ref="BA165">INDEX(Resultado!$1:$319,MATCH($B165,Resultado!$N:$N,0),MATCH(BA$1,Resultado!#REF!,0))</f>
        <v>#REF!</v>
      </c>
      <c r="BB165" s="10" t="e">
        <f t="array" ref="BB165">INDEX(Resultado!$1:$319,MATCH($B165,Resultado!$N:$N,0),MATCH(BB$1,Resultado!#REF!,0))</f>
        <v>#REF!</v>
      </c>
      <c r="BC165" s="10" t="e">
        <f t="array" ref="BC165">INDEX(Resultado!$1:$319,MATCH($B165,Resultado!$N:$N,0),MATCH(BC$1,Resultado!#REF!,0))</f>
        <v>#REF!</v>
      </c>
      <c r="BD165" s="10" t="e">
        <f t="array" ref="BD165">INDEX(Resultado!$1:$319,MATCH($B165,Resultado!$N:$N,0),MATCH(BD$1,Resultado!#REF!,0))</f>
        <v>#REF!</v>
      </c>
      <c r="BE165" s="10" t="e">
        <f t="array" ref="BE165">INDEX(Resultado!$1:$319,MATCH($B165,Resultado!$N:$N,0),MATCH(BE$1,Resultado!#REF!,0))</f>
        <v>#REF!</v>
      </c>
      <c r="BF165" s="10" t="e">
        <f t="array" ref="BF165">INDEX(Resultado!$1:$319,MATCH($B165,Resultado!$N:$N,0),MATCH(BF$1,Resultado!#REF!,0))</f>
        <v>#REF!</v>
      </c>
      <c r="BG165" s="10" t="e">
        <f t="array" ref="BG165">INDEX(Resultado!$1:$319,MATCH($B165,Resultado!$N:$N,0),MATCH(BG$1,Resultado!#REF!,0))</f>
        <v>#REF!</v>
      </c>
      <c r="BH165" s="10" t="e">
        <f t="array" ref="BH165">INDEX(Resultado!$1:$319,MATCH($B165,Resultado!$N:$N,0),MATCH(BH$1,Resultado!#REF!,0))</f>
        <v>#REF!</v>
      </c>
      <c r="BI165" s="10" t="e">
        <f t="array" ref="BI165">INDEX(Resultado!$1:$319,MATCH($B165,Resultado!$N:$N,0),MATCH(BI$1,Resultado!#REF!,0))</f>
        <v>#REF!</v>
      </c>
    </row>
    <row r="166" spans="1:61" ht="13" x14ac:dyDescent="0.15">
      <c r="A166" s="2">
        <v>52139189809</v>
      </c>
      <c r="B166" s="2" t="s">
        <v>1389</v>
      </c>
      <c r="C166" s="2" t="s">
        <v>1388</v>
      </c>
      <c r="D166" s="10" t="e">
        <f t="array" ref="D166">INDEX(Resultado!$1:$319,MATCH($B166,Resultado!$N:$N,0),MATCH(D$1,Resultado!#REF!,0))</f>
        <v>#REF!</v>
      </c>
      <c r="E166" s="2" t="s">
        <v>1837</v>
      </c>
      <c r="F166" s="10" t="e">
        <f t="array" ref="F166">INDEX(Resultado!$1:$319,MATCH($B166,Resultado!$N:$N,0),MATCH(F$1,Resultado!#REF!,0))</f>
        <v>#REF!</v>
      </c>
      <c r="G166" s="10" t="e">
        <f t="array" ref="G166">INDEX(Resultado!$1:$319,MATCH($B166,Resultado!$N:$N,0),MATCH(G$1,Resultado!#REF!,0))</f>
        <v>#REF!</v>
      </c>
      <c r="H166" s="10" t="e">
        <f t="array" ref="H166">INDEX(Resultado!$1:$319,MATCH($B166,Resultado!$N:$N,0),MATCH(H$1,Resultado!#REF!,0))</f>
        <v>#REF!</v>
      </c>
      <c r="I166" s="10" t="e">
        <f t="array" ref="I166">INDEX(Resultado!$1:$319,MATCH($B166,Resultado!$N:$N,0),MATCH(I$1,Resultado!#REF!,0))</f>
        <v>#REF!</v>
      </c>
      <c r="J166" s="10" t="e">
        <f t="array" ref="J166">INDEX(Resultado!$1:$319,MATCH($B166,Resultado!$N:$N,0),MATCH(J$1,Resultado!#REF!,0))</f>
        <v>#REF!</v>
      </c>
      <c r="K166" s="10" t="e">
        <f t="array" ref="K166">INDEX(Resultado!$1:$319,MATCH($B166,Resultado!$N:$N,0),MATCH(K$1,Resultado!#REF!,0))</f>
        <v>#REF!</v>
      </c>
      <c r="L166" s="10" t="e">
        <f t="array" ref="L166">INDEX(Resultado!$1:$319,MATCH($B166,Resultado!$N:$N,0),MATCH(L$1,Resultado!#REF!,0))</f>
        <v>#REF!</v>
      </c>
      <c r="M166" s="10" t="e">
        <f t="array" ref="M166">INDEX(Resultado!$1:$319,MATCH($B166,Resultado!$N:$N,0),MATCH(M$1,Resultado!#REF!,0))</f>
        <v>#REF!</v>
      </c>
      <c r="N166" s="10" t="e">
        <f t="array" ref="N166">INDEX(Resultado!$1:$319,MATCH($B166,Resultado!$N:$N,0),MATCH(N$1,Resultado!#REF!,0))</f>
        <v>#REF!</v>
      </c>
      <c r="O166" s="10" t="e">
        <f t="array" ref="O166">INDEX(Resultado!$1:$319,MATCH($B166,Resultado!$N:$N,0),MATCH(O$1,Resultado!#REF!,0))</f>
        <v>#REF!</v>
      </c>
      <c r="P166" s="10" t="e">
        <f t="array" ref="P166">INDEX(Resultado!$1:$319,MATCH($B166,Resultado!$N:$N,0),MATCH(P$1,Resultado!#REF!,0))</f>
        <v>#REF!</v>
      </c>
      <c r="Q166" s="10" t="e">
        <f t="array" ref="Q166">INDEX(Resultado!$1:$319,MATCH($B166,Resultado!$N:$N,0),MATCH(Q$1,Resultado!#REF!,0))</f>
        <v>#REF!</v>
      </c>
      <c r="R166" s="10" t="e">
        <f t="array" ref="R166">INDEX(Resultado!$1:$319,MATCH($B166,Resultado!$N:$N,0),MATCH(R$1,Resultado!#REF!,0))</f>
        <v>#REF!</v>
      </c>
      <c r="S166" s="10" t="e">
        <f t="array" ref="S166">INDEX(Resultado!$1:$319,MATCH($B166,Resultado!$N:$N,0),MATCH(S$1,Resultado!#REF!,0))</f>
        <v>#REF!</v>
      </c>
      <c r="T166" s="10" t="e">
        <f t="array" ref="T166">INDEX(Resultado!$1:$319,MATCH($B166,Resultado!$N:$N,0),MATCH(T$1,Resultado!#REF!,0))</f>
        <v>#REF!</v>
      </c>
      <c r="U166" s="10" t="e">
        <f t="array" ref="U166">INDEX(Resultado!$1:$319,MATCH($B166,Resultado!$N:$N,0),MATCH(U$1,Resultado!#REF!,0))</f>
        <v>#REF!</v>
      </c>
      <c r="V166" s="10" t="e">
        <f t="array" ref="V166">INDEX(Resultado!$1:$319,MATCH($B166,Resultado!$N:$N,0),MATCH(V$1,Resultado!#REF!,0))</f>
        <v>#REF!</v>
      </c>
      <c r="W166" s="10" t="e">
        <f t="array" ref="W166">INDEX(Resultado!$1:$319,MATCH($B166,Resultado!$N:$N,0),MATCH(W$1,Resultado!#REF!,0))</f>
        <v>#REF!</v>
      </c>
      <c r="X166" s="10" t="e">
        <f t="array" ref="X166">INDEX(Resultado!$1:$319,MATCH($B166,Resultado!$N:$N,0),MATCH(X$1,Resultado!#REF!,0))</f>
        <v>#REF!</v>
      </c>
      <c r="Y166" s="10" t="e">
        <f t="array" ref="Y166">INDEX(Resultado!$1:$319,MATCH($B166,Resultado!$N:$N,0),MATCH(Y$1,Resultado!#REF!,0))</f>
        <v>#REF!</v>
      </c>
      <c r="Z166" s="10" t="e">
        <f t="array" ref="Z166">INDEX(Resultado!$1:$319,MATCH($B166,Resultado!$N:$N,0),MATCH(Z$1,Resultado!#REF!,0))</f>
        <v>#REF!</v>
      </c>
      <c r="AA166" s="10" t="e">
        <f t="array" ref="AA166">INDEX(Resultado!$1:$319,MATCH($B166,Resultado!$N:$N,0),MATCH(AA$1,Resultado!#REF!,0))</f>
        <v>#REF!</v>
      </c>
      <c r="AB166" s="2">
        <v>0</v>
      </c>
      <c r="AC166" s="2">
        <v>2</v>
      </c>
      <c r="AD166" s="10" t="e">
        <f t="array" ref="AD166">INDEX(Resultado!$1:$319,MATCH($B166,Resultado!$N:$N,0),MATCH(AD$1,Resultado!#REF!,0))</f>
        <v>#REF!</v>
      </c>
      <c r="AE166" s="10" t="e">
        <f t="array" ref="AE166">INDEX(Resultado!$1:$319,MATCH($B166,Resultado!$N:$N,0),MATCH(AE$1,Resultado!#REF!,0))</f>
        <v>#REF!</v>
      </c>
      <c r="AF166" s="10" t="e">
        <f t="array" ref="AF166">INDEX(Resultado!$1:$319,MATCH($B166,Resultado!$N:$N,0),MATCH(AF$1,Resultado!#REF!,0))</f>
        <v>#REF!</v>
      </c>
      <c r="AG166" s="10" t="e">
        <f t="array" ref="AG166">INDEX(Resultado!$1:$319,MATCH($B166,Resultado!$N:$N,0),MATCH(AG$1,Resultado!#REF!,0))</f>
        <v>#REF!</v>
      </c>
      <c r="AH166" s="10" t="e">
        <f t="array" ref="AH166">INDEX(Resultado!$1:$319,MATCH($B166,Resultado!$N:$N,0),MATCH(AH$1,Resultado!#REF!,0))</f>
        <v>#REF!</v>
      </c>
      <c r="AI166" s="10" t="e">
        <f t="array" ref="AI166">INDEX(Resultado!$1:$319,MATCH($B166,Resultado!$N:$N,0),MATCH(AI$1,Resultado!#REF!,0))</f>
        <v>#REF!</v>
      </c>
      <c r="AJ166" s="10" t="e">
        <f t="array" ref="AJ166">INDEX(Resultado!$1:$319,MATCH($B166,Resultado!$N:$N,0),MATCH(AJ$1,Resultado!#REF!,0))</f>
        <v>#REF!</v>
      </c>
      <c r="AK166" s="10" t="e">
        <f t="array" ref="AK166">INDEX(Resultado!$1:$319,MATCH($B166,Resultado!$N:$N,0),MATCH(AK$1,Resultado!#REF!,0))</f>
        <v>#REF!</v>
      </c>
      <c r="AL166" s="2">
        <v>0</v>
      </c>
      <c r="AM166" s="2">
        <v>2</v>
      </c>
      <c r="AN166" s="10" t="e">
        <f t="array" ref="AN166">INDEX(Resultado!$1:$319,MATCH($B166,Resultado!$N:$N,0),MATCH(AN$1,Resultado!#REF!,0))</f>
        <v>#REF!</v>
      </c>
      <c r="AO166" s="10" t="e">
        <f t="array" ref="AO166">INDEX(Resultado!$1:$319,MATCH($B166,Resultado!$N:$N,0),MATCH(AO$1,Resultado!#REF!,0))</f>
        <v>#REF!</v>
      </c>
      <c r="AP166" s="10" t="e">
        <f t="array" ref="AP166">INDEX(Resultado!$1:$319,MATCH($B166,Resultado!$N:$N,0),MATCH(AP$1,Resultado!#REF!,0))</f>
        <v>#REF!</v>
      </c>
      <c r="AQ166" s="10" t="e">
        <f t="array" ref="AQ166">INDEX(Resultado!$1:$319,MATCH($B166,Resultado!$N:$N,0),MATCH(AQ$1,Resultado!#REF!,0))</f>
        <v>#REF!</v>
      </c>
      <c r="AR166" s="10" t="e">
        <f t="array" ref="AR166">INDEX(Resultado!$1:$319,MATCH($B166,Resultado!$N:$N,0),MATCH(AR$1,Resultado!#REF!,0))</f>
        <v>#REF!</v>
      </c>
      <c r="AS166" s="2">
        <v>2</v>
      </c>
      <c r="AT166" s="10" t="e">
        <f t="array" ref="AT166">INDEX(Resultado!$1:$319,MATCH($B166,Resultado!$N:$N,0),MATCH(AT$1,Resultado!#REF!,0))</f>
        <v>#REF!</v>
      </c>
      <c r="AU166" s="10" t="e">
        <f t="array" ref="AU166">INDEX(Resultado!$1:$319,MATCH($B166,Resultado!$N:$N,0),MATCH(AU$1,Resultado!#REF!,0))</f>
        <v>#REF!</v>
      </c>
      <c r="AV166" s="10" t="e">
        <f t="array" ref="AV166">INDEX(Resultado!$1:$319,MATCH($B166,Resultado!$N:$N,0),MATCH(AV$1,Resultado!#REF!,0))</f>
        <v>#REF!</v>
      </c>
      <c r="AW166" s="10" t="e">
        <f t="array" ref="AW166">INDEX(Resultado!$1:$319,MATCH($B166,Resultado!$N:$N,0),MATCH(AW$1,Resultado!#REF!,0))</f>
        <v>#REF!</v>
      </c>
      <c r="AX166" s="10" t="e">
        <f t="array" ref="AX166">INDEX(Resultado!$1:$319,MATCH($B166,Resultado!$N:$N,0),MATCH(AX$1,Resultado!#REF!,0))</f>
        <v>#REF!</v>
      </c>
      <c r="AY166" s="10" t="e">
        <f t="array" ref="AY166">INDEX(Resultado!$1:$319,MATCH($B166,Resultado!$N:$N,0),MATCH(AY$1,Resultado!#REF!,0))</f>
        <v>#REF!</v>
      </c>
      <c r="AZ166" s="10" t="e">
        <f t="array" ref="AZ166">INDEX(Resultado!$1:$319,MATCH($B166,Resultado!$N:$N,0),MATCH(AZ$1,Resultado!#REF!,0))</f>
        <v>#REF!</v>
      </c>
      <c r="BA166" s="10" t="e">
        <f t="array" ref="BA166">INDEX(Resultado!$1:$319,MATCH($B166,Resultado!$N:$N,0),MATCH(BA$1,Resultado!#REF!,0))</f>
        <v>#REF!</v>
      </c>
      <c r="BB166" s="10" t="e">
        <f t="array" ref="BB166">INDEX(Resultado!$1:$319,MATCH($B166,Resultado!$N:$N,0),MATCH(BB$1,Resultado!#REF!,0))</f>
        <v>#REF!</v>
      </c>
      <c r="BC166" s="10" t="e">
        <f t="array" ref="BC166">INDEX(Resultado!$1:$319,MATCH($B166,Resultado!$N:$N,0),MATCH(BC$1,Resultado!#REF!,0))</f>
        <v>#REF!</v>
      </c>
      <c r="BD166" s="10" t="e">
        <f t="array" ref="BD166">INDEX(Resultado!$1:$319,MATCH($B166,Resultado!$N:$N,0),MATCH(BD$1,Resultado!#REF!,0))</f>
        <v>#REF!</v>
      </c>
      <c r="BE166" s="10" t="e">
        <f t="array" ref="BE166">INDEX(Resultado!$1:$319,MATCH($B166,Resultado!$N:$N,0),MATCH(BE$1,Resultado!#REF!,0))</f>
        <v>#REF!</v>
      </c>
      <c r="BF166" s="10" t="e">
        <f t="array" ref="BF166">INDEX(Resultado!$1:$319,MATCH($B166,Resultado!$N:$N,0),MATCH(BF$1,Resultado!#REF!,0))</f>
        <v>#REF!</v>
      </c>
      <c r="BG166" s="10" t="e">
        <f t="array" ref="BG166">INDEX(Resultado!$1:$319,MATCH($B166,Resultado!$N:$N,0),MATCH(BG$1,Resultado!#REF!,0))</f>
        <v>#REF!</v>
      </c>
      <c r="BH166" s="10" t="e">
        <f t="array" ref="BH166">INDEX(Resultado!$1:$319,MATCH($B166,Resultado!$N:$N,0),MATCH(BH$1,Resultado!#REF!,0))</f>
        <v>#REF!</v>
      </c>
      <c r="BI166" s="10" t="e">
        <f t="array" ref="BI166">INDEX(Resultado!$1:$319,MATCH($B166,Resultado!$N:$N,0),MATCH(BI$1,Resultado!#REF!,0))</f>
        <v>#REF!</v>
      </c>
    </row>
    <row r="167" spans="1:61" ht="13" x14ac:dyDescent="0.15">
      <c r="A167" s="2">
        <v>49593365877</v>
      </c>
      <c r="B167" s="2" t="s">
        <v>1395</v>
      </c>
      <c r="C167" s="2" t="s">
        <v>1394</v>
      </c>
      <c r="D167" s="10" t="e">
        <f t="array" ref="D167">INDEX(Resultado!$1:$319,MATCH($B167,Resultado!$N:$N,0),MATCH(D$1,Resultado!#REF!,0))</f>
        <v>#REF!</v>
      </c>
      <c r="E167" s="2" t="s">
        <v>1837</v>
      </c>
      <c r="F167" s="10" t="e">
        <f t="array" ref="F167">INDEX(Resultado!$1:$319,MATCH($B167,Resultado!$N:$N,0),MATCH(F$1,Resultado!#REF!,0))</f>
        <v>#REF!</v>
      </c>
      <c r="G167" s="10" t="e">
        <f t="array" ref="G167">INDEX(Resultado!$1:$319,MATCH($B167,Resultado!$N:$N,0),MATCH(G$1,Resultado!#REF!,0))</f>
        <v>#REF!</v>
      </c>
      <c r="H167" s="10" t="e">
        <f t="array" ref="H167">INDEX(Resultado!$1:$319,MATCH($B167,Resultado!$N:$N,0),MATCH(H$1,Resultado!#REF!,0))</f>
        <v>#REF!</v>
      </c>
      <c r="I167" s="10" t="e">
        <f t="array" ref="I167">INDEX(Resultado!$1:$319,MATCH($B167,Resultado!$N:$N,0),MATCH(I$1,Resultado!#REF!,0))</f>
        <v>#REF!</v>
      </c>
      <c r="J167" s="10" t="e">
        <f t="array" ref="J167">INDEX(Resultado!$1:$319,MATCH($B167,Resultado!$N:$N,0),MATCH(J$1,Resultado!#REF!,0))</f>
        <v>#REF!</v>
      </c>
      <c r="K167" s="10" t="e">
        <f t="array" ref="K167">INDEX(Resultado!$1:$319,MATCH($B167,Resultado!$N:$N,0),MATCH(K$1,Resultado!#REF!,0))</f>
        <v>#REF!</v>
      </c>
      <c r="L167" s="10" t="e">
        <f t="array" ref="L167">INDEX(Resultado!$1:$319,MATCH($B167,Resultado!$N:$N,0),MATCH(L$1,Resultado!#REF!,0))</f>
        <v>#REF!</v>
      </c>
      <c r="M167" s="10" t="e">
        <f t="array" ref="M167">INDEX(Resultado!$1:$319,MATCH($B167,Resultado!$N:$N,0),MATCH(M$1,Resultado!#REF!,0))</f>
        <v>#REF!</v>
      </c>
      <c r="N167" s="10" t="e">
        <f t="array" ref="N167">INDEX(Resultado!$1:$319,MATCH($B167,Resultado!$N:$N,0),MATCH(N$1,Resultado!#REF!,0))</f>
        <v>#REF!</v>
      </c>
      <c r="O167" s="10" t="e">
        <f t="array" ref="O167">INDEX(Resultado!$1:$319,MATCH($B167,Resultado!$N:$N,0),MATCH(O$1,Resultado!#REF!,0))</f>
        <v>#REF!</v>
      </c>
      <c r="P167" s="10" t="e">
        <f t="array" ref="P167">INDEX(Resultado!$1:$319,MATCH($B167,Resultado!$N:$N,0),MATCH(P$1,Resultado!#REF!,0))</f>
        <v>#REF!</v>
      </c>
      <c r="Q167" s="10" t="e">
        <f t="array" ref="Q167">INDEX(Resultado!$1:$319,MATCH($B167,Resultado!$N:$N,0),MATCH(Q$1,Resultado!#REF!,0))</f>
        <v>#REF!</v>
      </c>
      <c r="R167" s="10" t="e">
        <f t="array" ref="R167">INDEX(Resultado!$1:$319,MATCH($B167,Resultado!$N:$N,0),MATCH(R$1,Resultado!#REF!,0))</f>
        <v>#REF!</v>
      </c>
      <c r="S167" s="10" t="e">
        <f t="array" ref="S167">INDEX(Resultado!$1:$319,MATCH($B167,Resultado!$N:$N,0),MATCH(S$1,Resultado!#REF!,0))</f>
        <v>#REF!</v>
      </c>
      <c r="T167" s="10" t="e">
        <f t="array" ref="T167">INDEX(Resultado!$1:$319,MATCH($B167,Resultado!$N:$N,0),MATCH(T$1,Resultado!#REF!,0))</f>
        <v>#REF!</v>
      </c>
      <c r="U167" s="10" t="e">
        <f t="array" ref="U167">INDEX(Resultado!$1:$319,MATCH($B167,Resultado!$N:$N,0),MATCH(U$1,Resultado!#REF!,0))</f>
        <v>#REF!</v>
      </c>
      <c r="V167" s="10" t="e">
        <f t="array" ref="V167">INDEX(Resultado!$1:$319,MATCH($B167,Resultado!$N:$N,0),MATCH(V$1,Resultado!#REF!,0))</f>
        <v>#REF!</v>
      </c>
      <c r="W167" s="10" t="e">
        <f t="array" ref="W167">INDEX(Resultado!$1:$319,MATCH($B167,Resultado!$N:$N,0),MATCH(W$1,Resultado!#REF!,0))</f>
        <v>#REF!</v>
      </c>
      <c r="X167" s="10" t="e">
        <f t="array" ref="X167">INDEX(Resultado!$1:$319,MATCH($B167,Resultado!$N:$N,0),MATCH(X$1,Resultado!#REF!,0))</f>
        <v>#REF!</v>
      </c>
      <c r="Y167" s="10" t="e">
        <f t="array" ref="Y167">INDEX(Resultado!$1:$319,MATCH($B167,Resultado!$N:$N,0),MATCH(Y$1,Resultado!#REF!,0))</f>
        <v>#REF!</v>
      </c>
      <c r="Z167" s="10" t="e">
        <f t="array" ref="Z167">INDEX(Resultado!$1:$319,MATCH($B167,Resultado!$N:$N,0),MATCH(Z$1,Resultado!#REF!,0))</f>
        <v>#REF!</v>
      </c>
      <c r="AA167" s="10" t="e">
        <f t="array" ref="AA167">INDEX(Resultado!$1:$319,MATCH($B167,Resultado!$N:$N,0),MATCH(AA$1,Resultado!#REF!,0))</f>
        <v>#REF!</v>
      </c>
      <c r="AB167" s="2">
        <v>0</v>
      </c>
      <c r="AC167" s="2">
        <v>2</v>
      </c>
      <c r="AD167" s="10" t="e">
        <f t="array" ref="AD167">INDEX(Resultado!$1:$319,MATCH($B167,Resultado!$N:$N,0),MATCH(AD$1,Resultado!#REF!,0))</f>
        <v>#REF!</v>
      </c>
      <c r="AE167" s="10" t="e">
        <f t="array" ref="AE167">INDEX(Resultado!$1:$319,MATCH($B167,Resultado!$N:$N,0),MATCH(AE$1,Resultado!#REF!,0))</f>
        <v>#REF!</v>
      </c>
      <c r="AF167" s="10" t="e">
        <f t="array" ref="AF167">INDEX(Resultado!$1:$319,MATCH($B167,Resultado!$N:$N,0),MATCH(AF$1,Resultado!#REF!,0))</f>
        <v>#REF!</v>
      </c>
      <c r="AG167" s="10" t="e">
        <f t="array" ref="AG167">INDEX(Resultado!$1:$319,MATCH($B167,Resultado!$N:$N,0),MATCH(AG$1,Resultado!#REF!,0))</f>
        <v>#REF!</v>
      </c>
      <c r="AH167" s="10" t="e">
        <f t="array" ref="AH167">INDEX(Resultado!$1:$319,MATCH($B167,Resultado!$N:$N,0),MATCH(AH$1,Resultado!#REF!,0))</f>
        <v>#REF!</v>
      </c>
      <c r="AI167" s="10" t="e">
        <f t="array" ref="AI167">INDEX(Resultado!$1:$319,MATCH($B167,Resultado!$N:$N,0),MATCH(AI$1,Resultado!#REF!,0))</f>
        <v>#REF!</v>
      </c>
      <c r="AJ167" s="10" t="e">
        <f t="array" ref="AJ167">INDEX(Resultado!$1:$319,MATCH($B167,Resultado!$N:$N,0),MATCH(AJ$1,Resultado!#REF!,0))</f>
        <v>#REF!</v>
      </c>
      <c r="AK167" s="10" t="e">
        <f t="array" ref="AK167">INDEX(Resultado!$1:$319,MATCH($B167,Resultado!$N:$N,0),MATCH(AK$1,Resultado!#REF!,0))</f>
        <v>#REF!</v>
      </c>
      <c r="AL167" s="2">
        <v>0</v>
      </c>
      <c r="AM167" s="2">
        <v>2</v>
      </c>
      <c r="AN167" s="10" t="e">
        <f t="array" ref="AN167">INDEX(Resultado!$1:$319,MATCH($B167,Resultado!$N:$N,0),MATCH(AN$1,Resultado!#REF!,0))</f>
        <v>#REF!</v>
      </c>
      <c r="AO167" s="10" t="e">
        <f t="array" ref="AO167">INDEX(Resultado!$1:$319,MATCH($B167,Resultado!$N:$N,0),MATCH(AO$1,Resultado!#REF!,0))</f>
        <v>#REF!</v>
      </c>
      <c r="AP167" s="10" t="e">
        <f t="array" ref="AP167">INDEX(Resultado!$1:$319,MATCH($B167,Resultado!$N:$N,0),MATCH(AP$1,Resultado!#REF!,0))</f>
        <v>#REF!</v>
      </c>
      <c r="AQ167" s="10" t="e">
        <f t="array" ref="AQ167">INDEX(Resultado!$1:$319,MATCH($B167,Resultado!$N:$N,0),MATCH(AQ$1,Resultado!#REF!,0))</f>
        <v>#REF!</v>
      </c>
      <c r="AR167" s="10" t="e">
        <f t="array" ref="AR167">INDEX(Resultado!$1:$319,MATCH($B167,Resultado!$N:$N,0),MATCH(AR$1,Resultado!#REF!,0))</f>
        <v>#REF!</v>
      </c>
      <c r="AS167" s="2">
        <v>2</v>
      </c>
      <c r="AT167" s="10" t="e">
        <f t="array" ref="AT167">INDEX(Resultado!$1:$319,MATCH($B167,Resultado!$N:$N,0),MATCH(AT$1,Resultado!#REF!,0))</f>
        <v>#REF!</v>
      </c>
      <c r="AU167" s="10" t="e">
        <f t="array" ref="AU167">INDEX(Resultado!$1:$319,MATCH($B167,Resultado!$N:$N,0),MATCH(AU$1,Resultado!#REF!,0))</f>
        <v>#REF!</v>
      </c>
      <c r="AV167" s="10" t="e">
        <f t="array" ref="AV167">INDEX(Resultado!$1:$319,MATCH($B167,Resultado!$N:$N,0),MATCH(AV$1,Resultado!#REF!,0))</f>
        <v>#REF!</v>
      </c>
      <c r="AW167" s="10" t="e">
        <f t="array" ref="AW167">INDEX(Resultado!$1:$319,MATCH($B167,Resultado!$N:$N,0),MATCH(AW$1,Resultado!#REF!,0))</f>
        <v>#REF!</v>
      </c>
      <c r="AX167" s="10" t="e">
        <f t="array" ref="AX167">INDEX(Resultado!$1:$319,MATCH($B167,Resultado!$N:$N,0),MATCH(AX$1,Resultado!#REF!,0))</f>
        <v>#REF!</v>
      </c>
      <c r="AY167" s="10" t="e">
        <f t="array" ref="AY167">INDEX(Resultado!$1:$319,MATCH($B167,Resultado!$N:$N,0),MATCH(AY$1,Resultado!#REF!,0))</f>
        <v>#REF!</v>
      </c>
      <c r="AZ167" s="10" t="e">
        <f t="array" ref="AZ167">INDEX(Resultado!$1:$319,MATCH($B167,Resultado!$N:$N,0),MATCH(AZ$1,Resultado!#REF!,0))</f>
        <v>#REF!</v>
      </c>
      <c r="BA167" s="10" t="e">
        <f t="array" ref="BA167">INDEX(Resultado!$1:$319,MATCH($B167,Resultado!$N:$N,0),MATCH(BA$1,Resultado!#REF!,0))</f>
        <v>#REF!</v>
      </c>
      <c r="BB167" s="10" t="e">
        <f t="array" ref="BB167">INDEX(Resultado!$1:$319,MATCH($B167,Resultado!$N:$N,0),MATCH(BB$1,Resultado!#REF!,0))</f>
        <v>#REF!</v>
      </c>
      <c r="BC167" s="10" t="e">
        <f t="array" ref="BC167">INDEX(Resultado!$1:$319,MATCH($B167,Resultado!$N:$N,0),MATCH(BC$1,Resultado!#REF!,0))</f>
        <v>#REF!</v>
      </c>
      <c r="BD167" s="10" t="e">
        <f t="array" ref="BD167">INDEX(Resultado!$1:$319,MATCH($B167,Resultado!$N:$N,0),MATCH(BD$1,Resultado!#REF!,0))</f>
        <v>#REF!</v>
      </c>
      <c r="BE167" s="10" t="e">
        <f t="array" ref="BE167">INDEX(Resultado!$1:$319,MATCH($B167,Resultado!$N:$N,0),MATCH(BE$1,Resultado!#REF!,0))</f>
        <v>#REF!</v>
      </c>
      <c r="BF167" s="10" t="e">
        <f t="array" ref="BF167">INDEX(Resultado!$1:$319,MATCH($B167,Resultado!$N:$N,0),MATCH(BF$1,Resultado!#REF!,0))</f>
        <v>#REF!</v>
      </c>
      <c r="BG167" s="10" t="e">
        <f t="array" ref="BG167">INDEX(Resultado!$1:$319,MATCH($B167,Resultado!$N:$N,0),MATCH(BG$1,Resultado!#REF!,0))</f>
        <v>#REF!</v>
      </c>
      <c r="BH167" s="10" t="e">
        <f t="array" ref="BH167">INDEX(Resultado!$1:$319,MATCH($B167,Resultado!$N:$N,0),MATCH(BH$1,Resultado!#REF!,0))</f>
        <v>#REF!</v>
      </c>
      <c r="BI167" s="10" t="e">
        <f t="array" ref="BI167">INDEX(Resultado!$1:$319,MATCH($B167,Resultado!$N:$N,0),MATCH(BI$1,Resultado!#REF!,0))</f>
        <v>#REF!</v>
      </c>
    </row>
    <row r="168" spans="1:61" ht="13" x14ac:dyDescent="0.15">
      <c r="A168" s="2">
        <v>51280723807</v>
      </c>
      <c r="B168" s="2" t="s">
        <v>1401</v>
      </c>
      <c r="C168" s="2" t="s">
        <v>1400</v>
      </c>
      <c r="D168" s="10" t="e">
        <f t="array" ref="D168">INDEX(Resultado!$1:$319,MATCH($B168,Resultado!$N:$N,0),MATCH(D$1,Resultado!#REF!,0))</f>
        <v>#REF!</v>
      </c>
      <c r="E168" s="2" t="s">
        <v>1837</v>
      </c>
      <c r="F168" s="10" t="e">
        <f t="array" ref="F168">INDEX(Resultado!$1:$319,MATCH($B168,Resultado!$N:$N,0),MATCH(F$1,Resultado!#REF!,0))</f>
        <v>#REF!</v>
      </c>
      <c r="G168" s="10" t="e">
        <f t="array" ref="G168">INDEX(Resultado!$1:$319,MATCH($B168,Resultado!$N:$N,0),MATCH(G$1,Resultado!#REF!,0))</f>
        <v>#REF!</v>
      </c>
      <c r="H168" s="10" t="e">
        <f t="array" ref="H168">INDEX(Resultado!$1:$319,MATCH($B168,Resultado!$N:$N,0),MATCH(H$1,Resultado!#REF!,0))</f>
        <v>#REF!</v>
      </c>
      <c r="I168" s="10" t="e">
        <f t="array" ref="I168">INDEX(Resultado!$1:$319,MATCH($B168,Resultado!$N:$N,0),MATCH(I$1,Resultado!#REF!,0))</f>
        <v>#REF!</v>
      </c>
      <c r="J168" s="10" t="e">
        <f t="array" ref="J168">INDEX(Resultado!$1:$319,MATCH($B168,Resultado!$N:$N,0),MATCH(J$1,Resultado!#REF!,0))</f>
        <v>#REF!</v>
      </c>
      <c r="K168" s="10" t="e">
        <f t="array" ref="K168">INDEX(Resultado!$1:$319,MATCH($B168,Resultado!$N:$N,0),MATCH(K$1,Resultado!#REF!,0))</f>
        <v>#REF!</v>
      </c>
      <c r="L168" s="10" t="e">
        <f t="array" ref="L168">INDEX(Resultado!$1:$319,MATCH($B168,Resultado!$N:$N,0),MATCH(L$1,Resultado!#REF!,0))</f>
        <v>#REF!</v>
      </c>
      <c r="M168" s="10" t="e">
        <f t="array" ref="M168">INDEX(Resultado!$1:$319,MATCH($B168,Resultado!$N:$N,0),MATCH(M$1,Resultado!#REF!,0))</f>
        <v>#REF!</v>
      </c>
      <c r="N168" s="10" t="e">
        <f t="array" ref="N168">INDEX(Resultado!$1:$319,MATCH($B168,Resultado!$N:$N,0),MATCH(N$1,Resultado!#REF!,0))</f>
        <v>#REF!</v>
      </c>
      <c r="O168" s="10" t="e">
        <f t="array" ref="O168">INDEX(Resultado!$1:$319,MATCH($B168,Resultado!$N:$N,0),MATCH(O$1,Resultado!#REF!,0))</f>
        <v>#REF!</v>
      </c>
      <c r="P168" s="10" t="e">
        <f t="array" ref="P168">INDEX(Resultado!$1:$319,MATCH($B168,Resultado!$N:$N,0),MATCH(P$1,Resultado!#REF!,0))</f>
        <v>#REF!</v>
      </c>
      <c r="Q168" s="10" t="e">
        <f t="array" ref="Q168">INDEX(Resultado!$1:$319,MATCH($B168,Resultado!$N:$N,0),MATCH(Q$1,Resultado!#REF!,0))</f>
        <v>#REF!</v>
      </c>
      <c r="R168" s="10" t="e">
        <f t="array" ref="R168">INDEX(Resultado!$1:$319,MATCH($B168,Resultado!$N:$N,0),MATCH(R$1,Resultado!#REF!,0))</f>
        <v>#REF!</v>
      </c>
      <c r="S168" s="10" t="e">
        <f t="array" ref="S168">INDEX(Resultado!$1:$319,MATCH($B168,Resultado!$N:$N,0),MATCH(S$1,Resultado!#REF!,0))</f>
        <v>#REF!</v>
      </c>
      <c r="T168" s="10" t="e">
        <f t="array" ref="T168">INDEX(Resultado!$1:$319,MATCH($B168,Resultado!$N:$N,0),MATCH(T$1,Resultado!#REF!,0))</f>
        <v>#REF!</v>
      </c>
      <c r="U168" s="10" t="e">
        <f t="array" ref="U168">INDEX(Resultado!$1:$319,MATCH($B168,Resultado!$N:$N,0),MATCH(U$1,Resultado!#REF!,0))</f>
        <v>#REF!</v>
      </c>
      <c r="V168" s="10" t="e">
        <f t="array" ref="V168">INDEX(Resultado!$1:$319,MATCH($B168,Resultado!$N:$N,0),MATCH(V$1,Resultado!#REF!,0))</f>
        <v>#REF!</v>
      </c>
      <c r="W168" s="10" t="e">
        <f t="array" ref="W168">INDEX(Resultado!$1:$319,MATCH($B168,Resultado!$N:$N,0),MATCH(W$1,Resultado!#REF!,0))</f>
        <v>#REF!</v>
      </c>
      <c r="X168" s="10" t="e">
        <f t="array" ref="X168">INDEX(Resultado!$1:$319,MATCH($B168,Resultado!$N:$N,0),MATCH(X$1,Resultado!#REF!,0))</f>
        <v>#REF!</v>
      </c>
      <c r="Y168" s="10" t="e">
        <f t="array" ref="Y168">INDEX(Resultado!$1:$319,MATCH($B168,Resultado!$N:$N,0),MATCH(Y$1,Resultado!#REF!,0))</f>
        <v>#REF!</v>
      </c>
      <c r="Z168" s="10" t="e">
        <f t="array" ref="Z168">INDEX(Resultado!$1:$319,MATCH($B168,Resultado!$N:$N,0),MATCH(Z$1,Resultado!#REF!,0))</f>
        <v>#REF!</v>
      </c>
      <c r="AA168" s="10" t="e">
        <f t="array" ref="AA168">INDEX(Resultado!$1:$319,MATCH($B168,Resultado!$N:$N,0),MATCH(AA$1,Resultado!#REF!,0))</f>
        <v>#REF!</v>
      </c>
      <c r="AB168" s="2">
        <v>0</v>
      </c>
      <c r="AC168" s="2">
        <v>2</v>
      </c>
      <c r="AD168" s="10" t="e">
        <f t="array" ref="AD168">INDEX(Resultado!$1:$319,MATCH($B168,Resultado!$N:$N,0),MATCH(AD$1,Resultado!#REF!,0))</f>
        <v>#REF!</v>
      </c>
      <c r="AE168" s="10" t="e">
        <f t="array" ref="AE168">INDEX(Resultado!$1:$319,MATCH($B168,Resultado!$N:$N,0),MATCH(AE$1,Resultado!#REF!,0))</f>
        <v>#REF!</v>
      </c>
      <c r="AF168" s="10" t="e">
        <f t="array" ref="AF168">INDEX(Resultado!$1:$319,MATCH($B168,Resultado!$N:$N,0),MATCH(AF$1,Resultado!#REF!,0))</f>
        <v>#REF!</v>
      </c>
      <c r="AG168" s="10" t="e">
        <f t="array" ref="AG168">INDEX(Resultado!$1:$319,MATCH($B168,Resultado!$N:$N,0),MATCH(AG$1,Resultado!#REF!,0))</f>
        <v>#REF!</v>
      </c>
      <c r="AH168" s="10" t="e">
        <f t="array" ref="AH168">INDEX(Resultado!$1:$319,MATCH($B168,Resultado!$N:$N,0),MATCH(AH$1,Resultado!#REF!,0))</f>
        <v>#REF!</v>
      </c>
      <c r="AI168" s="10" t="e">
        <f t="array" ref="AI168">INDEX(Resultado!$1:$319,MATCH($B168,Resultado!$N:$N,0),MATCH(AI$1,Resultado!#REF!,0))</f>
        <v>#REF!</v>
      </c>
      <c r="AJ168" s="10" t="e">
        <f t="array" ref="AJ168">INDEX(Resultado!$1:$319,MATCH($B168,Resultado!$N:$N,0),MATCH(AJ$1,Resultado!#REF!,0))</f>
        <v>#REF!</v>
      </c>
      <c r="AK168" s="10" t="e">
        <f t="array" ref="AK168">INDEX(Resultado!$1:$319,MATCH($B168,Resultado!$N:$N,0),MATCH(AK$1,Resultado!#REF!,0))</f>
        <v>#REF!</v>
      </c>
      <c r="AL168" s="2">
        <v>0</v>
      </c>
      <c r="AM168" s="2">
        <v>2</v>
      </c>
      <c r="AN168" s="10" t="e">
        <f t="array" ref="AN168">INDEX(Resultado!$1:$319,MATCH($B168,Resultado!$N:$N,0),MATCH(AN$1,Resultado!#REF!,0))</f>
        <v>#REF!</v>
      </c>
      <c r="AO168" s="10" t="e">
        <f t="array" ref="AO168">INDEX(Resultado!$1:$319,MATCH($B168,Resultado!$N:$N,0),MATCH(AO$1,Resultado!#REF!,0))</f>
        <v>#REF!</v>
      </c>
      <c r="AP168" s="10" t="e">
        <f t="array" ref="AP168">INDEX(Resultado!$1:$319,MATCH($B168,Resultado!$N:$N,0),MATCH(AP$1,Resultado!#REF!,0))</f>
        <v>#REF!</v>
      </c>
      <c r="AQ168" s="10" t="e">
        <f t="array" ref="AQ168">INDEX(Resultado!$1:$319,MATCH($B168,Resultado!$N:$N,0),MATCH(AQ$1,Resultado!#REF!,0))</f>
        <v>#REF!</v>
      </c>
      <c r="AR168" s="10" t="e">
        <f t="array" ref="AR168">INDEX(Resultado!$1:$319,MATCH($B168,Resultado!$N:$N,0),MATCH(AR$1,Resultado!#REF!,0))</f>
        <v>#REF!</v>
      </c>
      <c r="AS168" s="2">
        <v>2</v>
      </c>
      <c r="AT168" s="10" t="e">
        <f t="array" ref="AT168">INDEX(Resultado!$1:$319,MATCH($B168,Resultado!$N:$N,0),MATCH(AT$1,Resultado!#REF!,0))</f>
        <v>#REF!</v>
      </c>
      <c r="AU168" s="10" t="e">
        <f t="array" ref="AU168">INDEX(Resultado!$1:$319,MATCH($B168,Resultado!$N:$N,0),MATCH(AU$1,Resultado!#REF!,0))</f>
        <v>#REF!</v>
      </c>
      <c r="AV168" s="10" t="e">
        <f t="array" ref="AV168">INDEX(Resultado!$1:$319,MATCH($B168,Resultado!$N:$N,0),MATCH(AV$1,Resultado!#REF!,0))</f>
        <v>#REF!</v>
      </c>
      <c r="AW168" s="10" t="e">
        <f t="array" ref="AW168">INDEX(Resultado!$1:$319,MATCH($B168,Resultado!$N:$N,0),MATCH(AW$1,Resultado!#REF!,0))</f>
        <v>#REF!</v>
      </c>
      <c r="AX168" s="10" t="e">
        <f t="array" ref="AX168">INDEX(Resultado!$1:$319,MATCH($B168,Resultado!$N:$N,0),MATCH(AX$1,Resultado!#REF!,0))</f>
        <v>#REF!</v>
      </c>
      <c r="AY168" s="10" t="e">
        <f t="array" ref="AY168">INDEX(Resultado!$1:$319,MATCH($B168,Resultado!$N:$N,0),MATCH(AY$1,Resultado!#REF!,0))</f>
        <v>#REF!</v>
      </c>
      <c r="AZ168" s="10" t="e">
        <f t="array" ref="AZ168">INDEX(Resultado!$1:$319,MATCH($B168,Resultado!$N:$N,0),MATCH(AZ$1,Resultado!#REF!,0))</f>
        <v>#REF!</v>
      </c>
      <c r="BA168" s="10" t="e">
        <f t="array" ref="BA168">INDEX(Resultado!$1:$319,MATCH($B168,Resultado!$N:$N,0),MATCH(BA$1,Resultado!#REF!,0))</f>
        <v>#REF!</v>
      </c>
      <c r="BB168" s="10" t="e">
        <f t="array" ref="BB168">INDEX(Resultado!$1:$319,MATCH($B168,Resultado!$N:$N,0),MATCH(BB$1,Resultado!#REF!,0))</f>
        <v>#REF!</v>
      </c>
      <c r="BC168" s="10" t="e">
        <f t="array" ref="BC168">INDEX(Resultado!$1:$319,MATCH($B168,Resultado!$N:$N,0),MATCH(BC$1,Resultado!#REF!,0))</f>
        <v>#REF!</v>
      </c>
      <c r="BD168" s="10" t="e">
        <f t="array" ref="BD168">INDEX(Resultado!$1:$319,MATCH($B168,Resultado!$N:$N,0),MATCH(BD$1,Resultado!#REF!,0))</f>
        <v>#REF!</v>
      </c>
      <c r="BE168" s="10" t="e">
        <f t="array" ref="BE168">INDEX(Resultado!$1:$319,MATCH($B168,Resultado!$N:$N,0),MATCH(BE$1,Resultado!#REF!,0))</f>
        <v>#REF!</v>
      </c>
      <c r="BF168" s="10" t="e">
        <f t="array" ref="BF168">INDEX(Resultado!$1:$319,MATCH($B168,Resultado!$N:$N,0),MATCH(BF$1,Resultado!#REF!,0))</f>
        <v>#REF!</v>
      </c>
      <c r="BG168" s="10" t="e">
        <f t="array" ref="BG168">INDEX(Resultado!$1:$319,MATCH($B168,Resultado!$N:$N,0),MATCH(BG$1,Resultado!#REF!,0))</f>
        <v>#REF!</v>
      </c>
      <c r="BH168" s="10" t="e">
        <f t="array" ref="BH168">INDEX(Resultado!$1:$319,MATCH($B168,Resultado!$N:$N,0),MATCH(BH$1,Resultado!#REF!,0))</f>
        <v>#REF!</v>
      </c>
      <c r="BI168" s="10" t="e">
        <f t="array" ref="BI168">INDEX(Resultado!$1:$319,MATCH($B168,Resultado!$N:$N,0),MATCH(BI$1,Resultado!#REF!,0))</f>
        <v>#REF!</v>
      </c>
    </row>
    <row r="169" spans="1:61" ht="13" x14ac:dyDescent="0.15">
      <c r="A169" s="2">
        <v>43563922802</v>
      </c>
      <c r="B169" s="2" t="s">
        <v>1409</v>
      </c>
      <c r="C169" s="2" t="s">
        <v>1408</v>
      </c>
      <c r="D169" s="10" t="e">
        <f t="array" ref="D169">INDEX(Resultado!$1:$319,MATCH($B169,Resultado!$N:$N,0),MATCH(D$1,Resultado!#REF!,0))</f>
        <v>#REF!</v>
      </c>
      <c r="E169" s="2" t="s">
        <v>1837</v>
      </c>
      <c r="F169" s="10" t="e">
        <f t="array" ref="F169">INDEX(Resultado!$1:$319,MATCH($B169,Resultado!$N:$N,0),MATCH(F$1,Resultado!#REF!,0))</f>
        <v>#REF!</v>
      </c>
      <c r="G169" s="10" t="e">
        <f t="array" ref="G169">INDEX(Resultado!$1:$319,MATCH($B169,Resultado!$N:$N,0),MATCH(G$1,Resultado!#REF!,0))</f>
        <v>#REF!</v>
      </c>
      <c r="H169" s="10" t="e">
        <f t="array" ref="H169">INDEX(Resultado!$1:$319,MATCH($B169,Resultado!$N:$N,0),MATCH(H$1,Resultado!#REF!,0))</f>
        <v>#REF!</v>
      </c>
      <c r="I169" s="10" t="e">
        <f t="array" ref="I169">INDEX(Resultado!$1:$319,MATCH($B169,Resultado!$N:$N,0),MATCH(I$1,Resultado!#REF!,0))</f>
        <v>#REF!</v>
      </c>
      <c r="J169" s="10" t="e">
        <f t="array" ref="J169">INDEX(Resultado!$1:$319,MATCH($B169,Resultado!$N:$N,0),MATCH(J$1,Resultado!#REF!,0))</f>
        <v>#REF!</v>
      </c>
      <c r="K169" s="10" t="e">
        <f t="array" ref="K169">INDEX(Resultado!$1:$319,MATCH($B169,Resultado!$N:$N,0),MATCH(K$1,Resultado!#REF!,0))</f>
        <v>#REF!</v>
      </c>
      <c r="L169" s="10" t="e">
        <f t="array" ref="L169">INDEX(Resultado!$1:$319,MATCH($B169,Resultado!$N:$N,0),MATCH(L$1,Resultado!#REF!,0))</f>
        <v>#REF!</v>
      </c>
      <c r="M169" s="10" t="e">
        <f t="array" ref="M169">INDEX(Resultado!$1:$319,MATCH($B169,Resultado!$N:$N,0),MATCH(M$1,Resultado!#REF!,0))</f>
        <v>#REF!</v>
      </c>
      <c r="N169" s="10" t="e">
        <f t="array" ref="N169">INDEX(Resultado!$1:$319,MATCH($B169,Resultado!$N:$N,0),MATCH(N$1,Resultado!#REF!,0))</f>
        <v>#REF!</v>
      </c>
      <c r="O169" s="10" t="e">
        <f t="array" ref="O169">INDEX(Resultado!$1:$319,MATCH($B169,Resultado!$N:$N,0),MATCH(O$1,Resultado!#REF!,0))</f>
        <v>#REF!</v>
      </c>
      <c r="P169" s="10" t="e">
        <f t="array" ref="P169">INDEX(Resultado!$1:$319,MATCH($B169,Resultado!$N:$N,0),MATCH(P$1,Resultado!#REF!,0))</f>
        <v>#REF!</v>
      </c>
      <c r="Q169" s="10" t="e">
        <f t="array" ref="Q169">INDEX(Resultado!$1:$319,MATCH($B169,Resultado!$N:$N,0),MATCH(Q$1,Resultado!#REF!,0))</f>
        <v>#REF!</v>
      </c>
      <c r="R169" s="10" t="e">
        <f t="array" ref="R169">INDEX(Resultado!$1:$319,MATCH($B169,Resultado!$N:$N,0),MATCH(R$1,Resultado!#REF!,0))</f>
        <v>#REF!</v>
      </c>
      <c r="S169" s="10" t="e">
        <f t="array" ref="S169">INDEX(Resultado!$1:$319,MATCH($B169,Resultado!$N:$N,0),MATCH(S$1,Resultado!#REF!,0))</f>
        <v>#REF!</v>
      </c>
      <c r="T169" s="10" t="e">
        <f t="array" ref="T169">INDEX(Resultado!$1:$319,MATCH($B169,Resultado!$N:$N,0),MATCH(T$1,Resultado!#REF!,0))</f>
        <v>#REF!</v>
      </c>
      <c r="U169" s="10" t="e">
        <f t="array" ref="U169">INDEX(Resultado!$1:$319,MATCH($B169,Resultado!$N:$N,0),MATCH(U$1,Resultado!#REF!,0))</f>
        <v>#REF!</v>
      </c>
      <c r="V169" s="10" t="e">
        <f t="array" ref="V169">INDEX(Resultado!$1:$319,MATCH($B169,Resultado!$N:$N,0),MATCH(V$1,Resultado!#REF!,0))</f>
        <v>#REF!</v>
      </c>
      <c r="W169" s="10" t="e">
        <f t="array" ref="W169">INDEX(Resultado!$1:$319,MATCH($B169,Resultado!$N:$N,0),MATCH(W$1,Resultado!#REF!,0))</f>
        <v>#REF!</v>
      </c>
      <c r="X169" s="10" t="e">
        <f t="array" ref="X169">INDEX(Resultado!$1:$319,MATCH($B169,Resultado!$N:$N,0),MATCH(X$1,Resultado!#REF!,0))</f>
        <v>#REF!</v>
      </c>
      <c r="Y169" s="10" t="e">
        <f t="array" ref="Y169">INDEX(Resultado!$1:$319,MATCH($B169,Resultado!$N:$N,0),MATCH(Y$1,Resultado!#REF!,0))</f>
        <v>#REF!</v>
      </c>
      <c r="Z169" s="10" t="e">
        <f t="array" ref="Z169">INDEX(Resultado!$1:$319,MATCH($B169,Resultado!$N:$N,0),MATCH(Z$1,Resultado!#REF!,0))</f>
        <v>#REF!</v>
      </c>
      <c r="AA169" s="10" t="e">
        <f t="array" ref="AA169">INDEX(Resultado!$1:$319,MATCH($B169,Resultado!$N:$N,0),MATCH(AA$1,Resultado!#REF!,0))</f>
        <v>#REF!</v>
      </c>
      <c r="AB169" s="2">
        <v>0</v>
      </c>
      <c r="AC169" s="2">
        <v>2</v>
      </c>
      <c r="AD169" s="10" t="e">
        <f t="array" ref="AD169">INDEX(Resultado!$1:$319,MATCH($B169,Resultado!$N:$N,0),MATCH(AD$1,Resultado!#REF!,0))</f>
        <v>#REF!</v>
      </c>
      <c r="AE169" s="10" t="e">
        <f t="array" ref="AE169">INDEX(Resultado!$1:$319,MATCH($B169,Resultado!$N:$N,0),MATCH(AE$1,Resultado!#REF!,0))</f>
        <v>#REF!</v>
      </c>
      <c r="AF169" s="10" t="e">
        <f t="array" ref="AF169">INDEX(Resultado!$1:$319,MATCH($B169,Resultado!$N:$N,0),MATCH(AF$1,Resultado!#REF!,0))</f>
        <v>#REF!</v>
      </c>
      <c r="AG169" s="10" t="e">
        <f t="array" ref="AG169">INDEX(Resultado!$1:$319,MATCH($B169,Resultado!$N:$N,0),MATCH(AG$1,Resultado!#REF!,0))</f>
        <v>#REF!</v>
      </c>
      <c r="AH169" s="10" t="e">
        <f t="array" ref="AH169">INDEX(Resultado!$1:$319,MATCH($B169,Resultado!$N:$N,0),MATCH(AH$1,Resultado!#REF!,0))</f>
        <v>#REF!</v>
      </c>
      <c r="AI169" s="10" t="e">
        <f t="array" ref="AI169">INDEX(Resultado!$1:$319,MATCH($B169,Resultado!$N:$N,0),MATCH(AI$1,Resultado!#REF!,0))</f>
        <v>#REF!</v>
      </c>
      <c r="AJ169" s="10" t="e">
        <f t="array" ref="AJ169">INDEX(Resultado!$1:$319,MATCH($B169,Resultado!$N:$N,0),MATCH(AJ$1,Resultado!#REF!,0))</f>
        <v>#REF!</v>
      </c>
      <c r="AK169" s="10" t="e">
        <f t="array" ref="AK169">INDEX(Resultado!$1:$319,MATCH($B169,Resultado!$N:$N,0),MATCH(AK$1,Resultado!#REF!,0))</f>
        <v>#REF!</v>
      </c>
      <c r="AL169" s="2">
        <v>0</v>
      </c>
      <c r="AM169" s="2">
        <v>2</v>
      </c>
      <c r="AN169" s="10" t="e">
        <f t="array" ref="AN169">INDEX(Resultado!$1:$319,MATCH($B169,Resultado!$N:$N,0),MATCH(AN$1,Resultado!#REF!,0))</f>
        <v>#REF!</v>
      </c>
      <c r="AO169" s="10" t="e">
        <f t="array" ref="AO169">INDEX(Resultado!$1:$319,MATCH($B169,Resultado!$N:$N,0),MATCH(AO$1,Resultado!#REF!,0))</f>
        <v>#REF!</v>
      </c>
      <c r="AP169" s="10" t="e">
        <f t="array" ref="AP169">INDEX(Resultado!$1:$319,MATCH($B169,Resultado!$N:$N,0),MATCH(AP$1,Resultado!#REF!,0))</f>
        <v>#REF!</v>
      </c>
      <c r="AQ169" s="10" t="e">
        <f t="array" ref="AQ169">INDEX(Resultado!$1:$319,MATCH($B169,Resultado!$N:$N,0),MATCH(AQ$1,Resultado!#REF!,0))</f>
        <v>#REF!</v>
      </c>
      <c r="AR169" s="10" t="e">
        <f t="array" ref="AR169">INDEX(Resultado!$1:$319,MATCH($B169,Resultado!$N:$N,0),MATCH(AR$1,Resultado!#REF!,0))</f>
        <v>#REF!</v>
      </c>
      <c r="AS169" s="2">
        <v>2</v>
      </c>
      <c r="AT169" s="10" t="e">
        <f t="array" ref="AT169">INDEX(Resultado!$1:$319,MATCH($B169,Resultado!$N:$N,0),MATCH(AT$1,Resultado!#REF!,0))</f>
        <v>#REF!</v>
      </c>
      <c r="AU169" s="10" t="e">
        <f t="array" ref="AU169">INDEX(Resultado!$1:$319,MATCH($B169,Resultado!$N:$N,0),MATCH(AU$1,Resultado!#REF!,0))</f>
        <v>#REF!</v>
      </c>
      <c r="AV169" s="10" t="e">
        <f t="array" ref="AV169">INDEX(Resultado!$1:$319,MATCH($B169,Resultado!$N:$N,0),MATCH(AV$1,Resultado!#REF!,0))</f>
        <v>#REF!</v>
      </c>
      <c r="AW169" s="10" t="e">
        <f t="array" ref="AW169">INDEX(Resultado!$1:$319,MATCH($B169,Resultado!$N:$N,0),MATCH(AW$1,Resultado!#REF!,0))</f>
        <v>#REF!</v>
      </c>
      <c r="AX169" s="10" t="e">
        <f t="array" ref="AX169">INDEX(Resultado!$1:$319,MATCH($B169,Resultado!$N:$N,0),MATCH(AX$1,Resultado!#REF!,0))</f>
        <v>#REF!</v>
      </c>
      <c r="AY169" s="10" t="e">
        <f t="array" ref="AY169">INDEX(Resultado!$1:$319,MATCH($B169,Resultado!$N:$N,0),MATCH(AY$1,Resultado!#REF!,0))</f>
        <v>#REF!</v>
      </c>
      <c r="AZ169" s="10" t="e">
        <f t="array" ref="AZ169">INDEX(Resultado!$1:$319,MATCH($B169,Resultado!$N:$N,0),MATCH(AZ$1,Resultado!#REF!,0))</f>
        <v>#REF!</v>
      </c>
      <c r="BA169" s="10" t="e">
        <f t="array" ref="BA169">INDEX(Resultado!$1:$319,MATCH($B169,Resultado!$N:$N,0),MATCH(BA$1,Resultado!#REF!,0))</f>
        <v>#REF!</v>
      </c>
      <c r="BB169" s="10" t="e">
        <f t="array" ref="BB169">INDEX(Resultado!$1:$319,MATCH($B169,Resultado!$N:$N,0),MATCH(BB$1,Resultado!#REF!,0))</f>
        <v>#REF!</v>
      </c>
      <c r="BC169" s="10" t="e">
        <f t="array" ref="BC169">INDEX(Resultado!$1:$319,MATCH($B169,Resultado!$N:$N,0),MATCH(BC$1,Resultado!#REF!,0))</f>
        <v>#REF!</v>
      </c>
      <c r="BD169" s="10" t="e">
        <f t="array" ref="BD169">INDEX(Resultado!$1:$319,MATCH($B169,Resultado!$N:$N,0),MATCH(BD$1,Resultado!#REF!,0))</f>
        <v>#REF!</v>
      </c>
      <c r="BE169" s="10" t="e">
        <f t="array" ref="BE169">INDEX(Resultado!$1:$319,MATCH($B169,Resultado!$N:$N,0),MATCH(BE$1,Resultado!#REF!,0))</f>
        <v>#REF!</v>
      </c>
      <c r="BF169" s="10" t="e">
        <f t="array" ref="BF169">INDEX(Resultado!$1:$319,MATCH($B169,Resultado!$N:$N,0),MATCH(BF$1,Resultado!#REF!,0))</f>
        <v>#REF!</v>
      </c>
      <c r="BG169" s="10" t="e">
        <f t="array" ref="BG169">INDEX(Resultado!$1:$319,MATCH($B169,Resultado!$N:$N,0),MATCH(BG$1,Resultado!#REF!,0))</f>
        <v>#REF!</v>
      </c>
      <c r="BH169" s="10" t="e">
        <f t="array" ref="BH169">INDEX(Resultado!$1:$319,MATCH($B169,Resultado!$N:$N,0),MATCH(BH$1,Resultado!#REF!,0))</f>
        <v>#REF!</v>
      </c>
      <c r="BI169" s="10" t="e">
        <f t="array" ref="BI169">INDEX(Resultado!$1:$319,MATCH($B169,Resultado!$N:$N,0),MATCH(BI$1,Resultado!#REF!,0))</f>
        <v>#REF!</v>
      </c>
    </row>
    <row r="170" spans="1:61" ht="13" x14ac:dyDescent="0.15">
      <c r="A170" s="2">
        <v>52670207880</v>
      </c>
      <c r="B170" s="2" t="s">
        <v>1418</v>
      </c>
      <c r="C170" s="2" t="s">
        <v>1417</v>
      </c>
      <c r="D170" s="10" t="e">
        <f t="array" ref="D170">INDEX(Resultado!$1:$319,MATCH($B170,Resultado!$N:$N,0),MATCH(D$1,Resultado!#REF!,0))</f>
        <v>#REF!</v>
      </c>
      <c r="E170" s="2" t="s">
        <v>1837</v>
      </c>
      <c r="F170" s="10" t="e">
        <f t="array" ref="F170">INDEX(Resultado!$1:$319,MATCH($B170,Resultado!$N:$N,0),MATCH(F$1,Resultado!#REF!,0))</f>
        <v>#REF!</v>
      </c>
      <c r="G170" s="10" t="e">
        <f t="array" ref="G170">INDEX(Resultado!$1:$319,MATCH($B170,Resultado!$N:$N,0),MATCH(G$1,Resultado!#REF!,0))</f>
        <v>#REF!</v>
      </c>
      <c r="H170" s="10" t="e">
        <f t="array" ref="H170">INDEX(Resultado!$1:$319,MATCH($B170,Resultado!$N:$N,0),MATCH(H$1,Resultado!#REF!,0))</f>
        <v>#REF!</v>
      </c>
      <c r="I170" s="10" t="e">
        <f t="array" ref="I170">INDEX(Resultado!$1:$319,MATCH($B170,Resultado!$N:$N,0),MATCH(I$1,Resultado!#REF!,0))</f>
        <v>#REF!</v>
      </c>
      <c r="J170" s="10" t="e">
        <f t="array" ref="J170">INDEX(Resultado!$1:$319,MATCH($B170,Resultado!$N:$N,0),MATCH(J$1,Resultado!#REF!,0))</f>
        <v>#REF!</v>
      </c>
      <c r="K170" s="10" t="e">
        <f t="array" ref="K170">INDEX(Resultado!$1:$319,MATCH($B170,Resultado!$N:$N,0),MATCH(K$1,Resultado!#REF!,0))</f>
        <v>#REF!</v>
      </c>
      <c r="L170" s="10" t="e">
        <f t="array" ref="L170">INDEX(Resultado!$1:$319,MATCH($B170,Resultado!$N:$N,0),MATCH(L$1,Resultado!#REF!,0))</f>
        <v>#REF!</v>
      </c>
      <c r="M170" s="10" t="e">
        <f t="array" ref="M170">INDEX(Resultado!$1:$319,MATCH($B170,Resultado!$N:$N,0),MATCH(M$1,Resultado!#REF!,0))</f>
        <v>#REF!</v>
      </c>
      <c r="N170" s="10" t="e">
        <f t="array" ref="N170">INDEX(Resultado!$1:$319,MATCH($B170,Resultado!$N:$N,0),MATCH(N$1,Resultado!#REF!,0))</f>
        <v>#REF!</v>
      </c>
      <c r="O170" s="10" t="e">
        <f t="array" ref="O170">INDEX(Resultado!$1:$319,MATCH($B170,Resultado!$N:$N,0),MATCH(O$1,Resultado!#REF!,0))</f>
        <v>#REF!</v>
      </c>
      <c r="P170" s="10" t="e">
        <f t="array" ref="P170">INDEX(Resultado!$1:$319,MATCH($B170,Resultado!$N:$N,0),MATCH(P$1,Resultado!#REF!,0))</f>
        <v>#REF!</v>
      </c>
      <c r="Q170" s="10" t="e">
        <f t="array" ref="Q170">INDEX(Resultado!$1:$319,MATCH($B170,Resultado!$N:$N,0),MATCH(Q$1,Resultado!#REF!,0))</f>
        <v>#REF!</v>
      </c>
      <c r="R170" s="10" t="e">
        <f t="array" ref="R170">INDEX(Resultado!$1:$319,MATCH($B170,Resultado!$N:$N,0),MATCH(R$1,Resultado!#REF!,0))</f>
        <v>#REF!</v>
      </c>
      <c r="S170" s="10" t="e">
        <f t="array" ref="S170">INDEX(Resultado!$1:$319,MATCH($B170,Resultado!$N:$N,0),MATCH(S$1,Resultado!#REF!,0))</f>
        <v>#REF!</v>
      </c>
      <c r="T170" s="10" t="e">
        <f t="array" ref="T170">INDEX(Resultado!$1:$319,MATCH($B170,Resultado!$N:$N,0),MATCH(T$1,Resultado!#REF!,0))</f>
        <v>#REF!</v>
      </c>
      <c r="U170" s="10" t="e">
        <f t="array" ref="U170">INDEX(Resultado!$1:$319,MATCH($B170,Resultado!$N:$N,0),MATCH(U$1,Resultado!#REF!,0))</f>
        <v>#REF!</v>
      </c>
      <c r="V170" s="10" t="e">
        <f t="array" ref="V170">INDEX(Resultado!$1:$319,MATCH($B170,Resultado!$N:$N,0),MATCH(V$1,Resultado!#REF!,0))</f>
        <v>#REF!</v>
      </c>
      <c r="W170" s="10" t="e">
        <f t="array" ref="W170">INDEX(Resultado!$1:$319,MATCH($B170,Resultado!$N:$N,0),MATCH(W$1,Resultado!#REF!,0))</f>
        <v>#REF!</v>
      </c>
      <c r="X170" s="10" t="e">
        <f t="array" ref="X170">INDEX(Resultado!$1:$319,MATCH($B170,Resultado!$N:$N,0),MATCH(X$1,Resultado!#REF!,0))</f>
        <v>#REF!</v>
      </c>
      <c r="Y170" s="10" t="e">
        <f t="array" ref="Y170">INDEX(Resultado!$1:$319,MATCH($B170,Resultado!$N:$N,0),MATCH(Y$1,Resultado!#REF!,0))</f>
        <v>#REF!</v>
      </c>
      <c r="Z170" s="10" t="e">
        <f t="array" ref="Z170">INDEX(Resultado!$1:$319,MATCH($B170,Resultado!$N:$N,0),MATCH(Z$1,Resultado!#REF!,0))</f>
        <v>#REF!</v>
      </c>
      <c r="AA170" s="10" t="e">
        <f t="array" ref="AA170">INDEX(Resultado!$1:$319,MATCH($B170,Resultado!$N:$N,0),MATCH(AA$1,Resultado!#REF!,0))</f>
        <v>#REF!</v>
      </c>
      <c r="AB170" s="2">
        <v>0</v>
      </c>
      <c r="AC170" s="2">
        <v>2</v>
      </c>
      <c r="AD170" s="10" t="e">
        <f t="array" ref="AD170">INDEX(Resultado!$1:$319,MATCH($B170,Resultado!$N:$N,0),MATCH(AD$1,Resultado!#REF!,0))</f>
        <v>#REF!</v>
      </c>
      <c r="AE170" s="10" t="e">
        <f t="array" ref="AE170">INDEX(Resultado!$1:$319,MATCH($B170,Resultado!$N:$N,0),MATCH(AE$1,Resultado!#REF!,0))</f>
        <v>#REF!</v>
      </c>
      <c r="AF170" s="10" t="e">
        <f t="array" ref="AF170">INDEX(Resultado!$1:$319,MATCH($B170,Resultado!$N:$N,0),MATCH(AF$1,Resultado!#REF!,0))</f>
        <v>#REF!</v>
      </c>
      <c r="AG170" s="10" t="e">
        <f t="array" ref="AG170">INDEX(Resultado!$1:$319,MATCH($B170,Resultado!$N:$N,0),MATCH(AG$1,Resultado!#REF!,0))</f>
        <v>#REF!</v>
      </c>
      <c r="AH170" s="10" t="e">
        <f t="array" ref="AH170">INDEX(Resultado!$1:$319,MATCH($B170,Resultado!$N:$N,0),MATCH(AH$1,Resultado!#REF!,0))</f>
        <v>#REF!</v>
      </c>
      <c r="AI170" s="10" t="e">
        <f t="array" ref="AI170">INDEX(Resultado!$1:$319,MATCH($B170,Resultado!$N:$N,0),MATCH(AI$1,Resultado!#REF!,0))</f>
        <v>#REF!</v>
      </c>
      <c r="AJ170" s="10" t="e">
        <f t="array" ref="AJ170">INDEX(Resultado!$1:$319,MATCH($B170,Resultado!$N:$N,0),MATCH(AJ$1,Resultado!#REF!,0))</f>
        <v>#REF!</v>
      </c>
      <c r="AK170" s="10" t="e">
        <f t="array" ref="AK170">INDEX(Resultado!$1:$319,MATCH($B170,Resultado!$N:$N,0),MATCH(AK$1,Resultado!#REF!,0))</f>
        <v>#REF!</v>
      </c>
      <c r="AL170" s="2">
        <v>0</v>
      </c>
      <c r="AM170" s="2">
        <v>2</v>
      </c>
      <c r="AN170" s="10" t="e">
        <f t="array" ref="AN170">INDEX(Resultado!$1:$319,MATCH($B170,Resultado!$N:$N,0),MATCH(AN$1,Resultado!#REF!,0))</f>
        <v>#REF!</v>
      </c>
      <c r="AO170" s="10" t="e">
        <f t="array" ref="AO170">INDEX(Resultado!$1:$319,MATCH($B170,Resultado!$N:$N,0),MATCH(AO$1,Resultado!#REF!,0))</f>
        <v>#REF!</v>
      </c>
      <c r="AP170" s="10" t="e">
        <f t="array" ref="AP170">INDEX(Resultado!$1:$319,MATCH($B170,Resultado!$N:$N,0),MATCH(AP$1,Resultado!#REF!,0))</f>
        <v>#REF!</v>
      </c>
      <c r="AQ170" s="10" t="e">
        <f t="array" ref="AQ170">INDEX(Resultado!$1:$319,MATCH($B170,Resultado!$N:$N,0),MATCH(AQ$1,Resultado!#REF!,0))</f>
        <v>#REF!</v>
      </c>
      <c r="AR170" s="10" t="e">
        <f t="array" ref="AR170">INDEX(Resultado!$1:$319,MATCH($B170,Resultado!$N:$N,0),MATCH(AR$1,Resultado!#REF!,0))</f>
        <v>#REF!</v>
      </c>
      <c r="AS170" s="2">
        <v>2</v>
      </c>
      <c r="AT170" s="10" t="e">
        <f t="array" ref="AT170">INDEX(Resultado!$1:$319,MATCH($B170,Resultado!$N:$N,0),MATCH(AT$1,Resultado!#REF!,0))</f>
        <v>#REF!</v>
      </c>
      <c r="AU170" s="10" t="e">
        <f t="array" ref="AU170">INDEX(Resultado!$1:$319,MATCH($B170,Resultado!$N:$N,0),MATCH(AU$1,Resultado!#REF!,0))</f>
        <v>#REF!</v>
      </c>
      <c r="AV170" s="10" t="e">
        <f t="array" ref="AV170">INDEX(Resultado!$1:$319,MATCH($B170,Resultado!$N:$N,0),MATCH(AV$1,Resultado!#REF!,0))</f>
        <v>#REF!</v>
      </c>
      <c r="AW170" s="10" t="e">
        <f t="array" ref="AW170">INDEX(Resultado!$1:$319,MATCH($B170,Resultado!$N:$N,0),MATCH(AW$1,Resultado!#REF!,0))</f>
        <v>#REF!</v>
      </c>
      <c r="AX170" s="10" t="e">
        <f t="array" ref="AX170">INDEX(Resultado!$1:$319,MATCH($B170,Resultado!$N:$N,0),MATCH(AX$1,Resultado!#REF!,0))</f>
        <v>#REF!</v>
      </c>
      <c r="AY170" s="10" t="e">
        <f t="array" ref="AY170">INDEX(Resultado!$1:$319,MATCH($B170,Resultado!$N:$N,0),MATCH(AY$1,Resultado!#REF!,0))</f>
        <v>#REF!</v>
      </c>
      <c r="AZ170" s="10" t="e">
        <f t="array" ref="AZ170">INDEX(Resultado!$1:$319,MATCH($B170,Resultado!$N:$N,0),MATCH(AZ$1,Resultado!#REF!,0))</f>
        <v>#REF!</v>
      </c>
      <c r="BA170" s="10" t="e">
        <f t="array" ref="BA170">INDEX(Resultado!$1:$319,MATCH($B170,Resultado!$N:$N,0),MATCH(BA$1,Resultado!#REF!,0))</f>
        <v>#REF!</v>
      </c>
      <c r="BB170" s="10" t="e">
        <f t="array" ref="BB170">INDEX(Resultado!$1:$319,MATCH($B170,Resultado!$N:$N,0),MATCH(BB$1,Resultado!#REF!,0))</f>
        <v>#REF!</v>
      </c>
      <c r="BC170" s="10" t="e">
        <f t="array" ref="BC170">INDEX(Resultado!$1:$319,MATCH($B170,Resultado!$N:$N,0),MATCH(BC$1,Resultado!#REF!,0))</f>
        <v>#REF!</v>
      </c>
      <c r="BD170" s="10" t="e">
        <f t="array" ref="BD170">INDEX(Resultado!$1:$319,MATCH($B170,Resultado!$N:$N,0),MATCH(BD$1,Resultado!#REF!,0))</f>
        <v>#REF!</v>
      </c>
      <c r="BE170" s="10" t="e">
        <f t="array" ref="BE170">INDEX(Resultado!$1:$319,MATCH($B170,Resultado!$N:$N,0),MATCH(BE$1,Resultado!#REF!,0))</f>
        <v>#REF!</v>
      </c>
      <c r="BF170" s="10" t="e">
        <f t="array" ref="BF170">INDEX(Resultado!$1:$319,MATCH($B170,Resultado!$N:$N,0),MATCH(BF$1,Resultado!#REF!,0))</f>
        <v>#REF!</v>
      </c>
      <c r="BG170" s="10" t="e">
        <f t="array" ref="BG170">INDEX(Resultado!$1:$319,MATCH($B170,Resultado!$N:$N,0),MATCH(BG$1,Resultado!#REF!,0))</f>
        <v>#REF!</v>
      </c>
      <c r="BH170" s="10" t="e">
        <f t="array" ref="BH170">INDEX(Resultado!$1:$319,MATCH($B170,Resultado!$N:$N,0),MATCH(BH$1,Resultado!#REF!,0))</f>
        <v>#REF!</v>
      </c>
      <c r="BI170" s="10" t="e">
        <f t="array" ref="BI170">INDEX(Resultado!$1:$319,MATCH($B170,Resultado!$N:$N,0),MATCH(BI$1,Resultado!#REF!,0))</f>
        <v>#REF!</v>
      </c>
    </row>
    <row r="171" spans="1:61" ht="13" x14ac:dyDescent="0.15">
      <c r="A171" s="2">
        <v>50032425813</v>
      </c>
      <c r="B171" s="2" t="s">
        <v>1423</v>
      </c>
      <c r="C171" s="2" t="s">
        <v>1422</v>
      </c>
      <c r="D171" s="10" t="e">
        <f t="array" ref="D171">INDEX(Resultado!$1:$319,MATCH($B171,Resultado!$N:$N,0),MATCH(D$1,Resultado!#REF!,0))</f>
        <v>#REF!</v>
      </c>
      <c r="E171" s="2" t="s">
        <v>1837</v>
      </c>
      <c r="F171" s="10" t="e">
        <f t="array" ref="F171">INDEX(Resultado!$1:$319,MATCH($B171,Resultado!$N:$N,0),MATCH(F$1,Resultado!#REF!,0))</f>
        <v>#REF!</v>
      </c>
      <c r="G171" s="10" t="e">
        <f t="array" ref="G171">INDEX(Resultado!$1:$319,MATCH($B171,Resultado!$N:$N,0),MATCH(G$1,Resultado!#REF!,0))</f>
        <v>#REF!</v>
      </c>
      <c r="H171" s="10" t="e">
        <f t="array" ref="H171">INDEX(Resultado!$1:$319,MATCH($B171,Resultado!$N:$N,0),MATCH(H$1,Resultado!#REF!,0))</f>
        <v>#REF!</v>
      </c>
      <c r="I171" s="10" t="e">
        <f t="array" ref="I171">INDEX(Resultado!$1:$319,MATCH($B171,Resultado!$N:$N,0),MATCH(I$1,Resultado!#REF!,0))</f>
        <v>#REF!</v>
      </c>
      <c r="J171" s="10" t="e">
        <f t="array" ref="J171">INDEX(Resultado!$1:$319,MATCH($B171,Resultado!$N:$N,0),MATCH(J$1,Resultado!#REF!,0))</f>
        <v>#REF!</v>
      </c>
      <c r="K171" s="10" t="e">
        <f t="array" ref="K171">INDEX(Resultado!$1:$319,MATCH($B171,Resultado!$N:$N,0),MATCH(K$1,Resultado!#REF!,0))</f>
        <v>#REF!</v>
      </c>
      <c r="L171" s="10" t="e">
        <f t="array" ref="L171">INDEX(Resultado!$1:$319,MATCH($B171,Resultado!$N:$N,0),MATCH(L$1,Resultado!#REF!,0))</f>
        <v>#REF!</v>
      </c>
      <c r="M171" s="10" t="e">
        <f t="array" ref="M171">INDEX(Resultado!$1:$319,MATCH($B171,Resultado!$N:$N,0),MATCH(M$1,Resultado!#REF!,0))</f>
        <v>#REF!</v>
      </c>
      <c r="N171" s="10" t="e">
        <f t="array" ref="N171">INDEX(Resultado!$1:$319,MATCH($B171,Resultado!$N:$N,0),MATCH(N$1,Resultado!#REF!,0))</f>
        <v>#REF!</v>
      </c>
      <c r="O171" s="10" t="e">
        <f t="array" ref="O171">INDEX(Resultado!$1:$319,MATCH($B171,Resultado!$N:$N,0),MATCH(O$1,Resultado!#REF!,0))</f>
        <v>#REF!</v>
      </c>
      <c r="P171" s="10" t="e">
        <f t="array" ref="P171">INDEX(Resultado!$1:$319,MATCH($B171,Resultado!$N:$N,0),MATCH(P$1,Resultado!#REF!,0))</f>
        <v>#REF!</v>
      </c>
      <c r="Q171" s="10" t="e">
        <f t="array" ref="Q171">INDEX(Resultado!$1:$319,MATCH($B171,Resultado!$N:$N,0),MATCH(Q$1,Resultado!#REF!,0))</f>
        <v>#REF!</v>
      </c>
      <c r="R171" s="10" t="e">
        <f t="array" ref="R171">INDEX(Resultado!$1:$319,MATCH($B171,Resultado!$N:$N,0),MATCH(R$1,Resultado!#REF!,0))</f>
        <v>#REF!</v>
      </c>
      <c r="S171" s="10" t="e">
        <f t="array" ref="S171">INDEX(Resultado!$1:$319,MATCH($B171,Resultado!$N:$N,0),MATCH(S$1,Resultado!#REF!,0))</f>
        <v>#REF!</v>
      </c>
      <c r="T171" s="10" t="e">
        <f t="array" ref="T171">INDEX(Resultado!$1:$319,MATCH($B171,Resultado!$N:$N,0),MATCH(T$1,Resultado!#REF!,0))</f>
        <v>#REF!</v>
      </c>
      <c r="U171" s="10" t="e">
        <f t="array" ref="U171">INDEX(Resultado!$1:$319,MATCH($B171,Resultado!$N:$N,0),MATCH(U$1,Resultado!#REF!,0))</f>
        <v>#REF!</v>
      </c>
      <c r="V171" s="10" t="e">
        <f t="array" ref="V171">INDEX(Resultado!$1:$319,MATCH($B171,Resultado!$N:$N,0),MATCH(V$1,Resultado!#REF!,0))</f>
        <v>#REF!</v>
      </c>
      <c r="W171" s="10" t="e">
        <f t="array" ref="W171">INDEX(Resultado!$1:$319,MATCH($B171,Resultado!$N:$N,0),MATCH(W$1,Resultado!#REF!,0))</f>
        <v>#REF!</v>
      </c>
      <c r="X171" s="10" t="e">
        <f t="array" ref="X171">INDEX(Resultado!$1:$319,MATCH($B171,Resultado!$N:$N,0),MATCH(X$1,Resultado!#REF!,0))</f>
        <v>#REF!</v>
      </c>
      <c r="Y171" s="10" t="e">
        <f t="array" ref="Y171">INDEX(Resultado!$1:$319,MATCH($B171,Resultado!$N:$N,0),MATCH(Y$1,Resultado!#REF!,0))</f>
        <v>#REF!</v>
      </c>
      <c r="Z171" s="10" t="e">
        <f t="array" ref="Z171">INDEX(Resultado!$1:$319,MATCH($B171,Resultado!$N:$N,0),MATCH(Z$1,Resultado!#REF!,0))</f>
        <v>#REF!</v>
      </c>
      <c r="AA171" s="10" t="e">
        <f t="array" ref="AA171">INDEX(Resultado!$1:$319,MATCH($B171,Resultado!$N:$N,0),MATCH(AA$1,Resultado!#REF!,0))</f>
        <v>#REF!</v>
      </c>
      <c r="AB171" s="2">
        <v>0</v>
      </c>
      <c r="AC171" s="2">
        <v>2</v>
      </c>
      <c r="AD171" s="10" t="e">
        <f t="array" ref="AD171">INDEX(Resultado!$1:$319,MATCH($B171,Resultado!$N:$N,0),MATCH(AD$1,Resultado!#REF!,0))</f>
        <v>#REF!</v>
      </c>
      <c r="AE171" s="10" t="e">
        <f t="array" ref="AE171">INDEX(Resultado!$1:$319,MATCH($B171,Resultado!$N:$N,0),MATCH(AE$1,Resultado!#REF!,0))</f>
        <v>#REF!</v>
      </c>
      <c r="AF171" s="10" t="e">
        <f t="array" ref="AF171">INDEX(Resultado!$1:$319,MATCH($B171,Resultado!$N:$N,0),MATCH(AF$1,Resultado!#REF!,0))</f>
        <v>#REF!</v>
      </c>
      <c r="AG171" s="10" t="e">
        <f t="array" ref="AG171">INDEX(Resultado!$1:$319,MATCH($B171,Resultado!$N:$N,0),MATCH(AG$1,Resultado!#REF!,0))</f>
        <v>#REF!</v>
      </c>
      <c r="AH171" s="10" t="e">
        <f t="array" ref="AH171">INDEX(Resultado!$1:$319,MATCH($B171,Resultado!$N:$N,0),MATCH(AH$1,Resultado!#REF!,0))</f>
        <v>#REF!</v>
      </c>
      <c r="AI171" s="10" t="e">
        <f t="array" ref="AI171">INDEX(Resultado!$1:$319,MATCH($B171,Resultado!$N:$N,0),MATCH(AI$1,Resultado!#REF!,0))</f>
        <v>#REF!</v>
      </c>
      <c r="AJ171" s="10" t="e">
        <f t="array" ref="AJ171">INDEX(Resultado!$1:$319,MATCH($B171,Resultado!$N:$N,0),MATCH(AJ$1,Resultado!#REF!,0))</f>
        <v>#REF!</v>
      </c>
      <c r="AK171" s="10" t="e">
        <f t="array" ref="AK171">INDEX(Resultado!$1:$319,MATCH($B171,Resultado!$N:$N,0),MATCH(AK$1,Resultado!#REF!,0))</f>
        <v>#REF!</v>
      </c>
      <c r="AL171" s="2">
        <v>0</v>
      </c>
      <c r="AM171" s="2">
        <v>2</v>
      </c>
      <c r="AN171" s="10" t="e">
        <f t="array" ref="AN171">INDEX(Resultado!$1:$319,MATCH($B171,Resultado!$N:$N,0),MATCH(AN$1,Resultado!#REF!,0))</f>
        <v>#REF!</v>
      </c>
      <c r="AO171" s="10" t="e">
        <f t="array" ref="AO171">INDEX(Resultado!$1:$319,MATCH($B171,Resultado!$N:$N,0),MATCH(AO$1,Resultado!#REF!,0))</f>
        <v>#REF!</v>
      </c>
      <c r="AP171" s="10" t="e">
        <f t="array" ref="AP171">INDEX(Resultado!$1:$319,MATCH($B171,Resultado!$N:$N,0),MATCH(AP$1,Resultado!#REF!,0))</f>
        <v>#REF!</v>
      </c>
      <c r="AQ171" s="10" t="e">
        <f t="array" ref="AQ171">INDEX(Resultado!$1:$319,MATCH($B171,Resultado!$N:$N,0),MATCH(AQ$1,Resultado!#REF!,0))</f>
        <v>#REF!</v>
      </c>
      <c r="AR171" s="10" t="e">
        <f t="array" ref="AR171">INDEX(Resultado!$1:$319,MATCH($B171,Resultado!$N:$N,0),MATCH(AR$1,Resultado!#REF!,0))</f>
        <v>#REF!</v>
      </c>
      <c r="AS171" s="2">
        <v>2</v>
      </c>
      <c r="AT171" s="10" t="e">
        <f t="array" ref="AT171">INDEX(Resultado!$1:$319,MATCH($B171,Resultado!$N:$N,0),MATCH(AT$1,Resultado!#REF!,0))</f>
        <v>#REF!</v>
      </c>
      <c r="AU171" s="10" t="e">
        <f t="array" ref="AU171">INDEX(Resultado!$1:$319,MATCH($B171,Resultado!$N:$N,0),MATCH(AU$1,Resultado!#REF!,0))</f>
        <v>#REF!</v>
      </c>
      <c r="AV171" s="10" t="e">
        <f t="array" ref="AV171">INDEX(Resultado!$1:$319,MATCH($B171,Resultado!$N:$N,0),MATCH(AV$1,Resultado!#REF!,0))</f>
        <v>#REF!</v>
      </c>
      <c r="AW171" s="10" t="e">
        <f t="array" ref="AW171">INDEX(Resultado!$1:$319,MATCH($B171,Resultado!$N:$N,0),MATCH(AW$1,Resultado!#REF!,0))</f>
        <v>#REF!</v>
      </c>
      <c r="AX171" s="10" t="e">
        <f t="array" ref="AX171">INDEX(Resultado!$1:$319,MATCH($B171,Resultado!$N:$N,0),MATCH(AX$1,Resultado!#REF!,0))</f>
        <v>#REF!</v>
      </c>
      <c r="AY171" s="10" t="e">
        <f t="array" ref="AY171">INDEX(Resultado!$1:$319,MATCH($B171,Resultado!$N:$N,0),MATCH(AY$1,Resultado!#REF!,0))</f>
        <v>#REF!</v>
      </c>
      <c r="AZ171" s="10" t="e">
        <f t="array" ref="AZ171">INDEX(Resultado!$1:$319,MATCH($B171,Resultado!$N:$N,0),MATCH(AZ$1,Resultado!#REF!,0))</f>
        <v>#REF!</v>
      </c>
      <c r="BA171" s="10" t="e">
        <f t="array" ref="BA171">INDEX(Resultado!$1:$319,MATCH($B171,Resultado!$N:$N,0),MATCH(BA$1,Resultado!#REF!,0))</f>
        <v>#REF!</v>
      </c>
      <c r="BB171" s="10" t="e">
        <f t="array" ref="BB171">INDEX(Resultado!$1:$319,MATCH($B171,Resultado!$N:$N,0),MATCH(BB$1,Resultado!#REF!,0))</f>
        <v>#REF!</v>
      </c>
      <c r="BC171" s="10" t="e">
        <f t="array" ref="BC171">INDEX(Resultado!$1:$319,MATCH($B171,Resultado!$N:$N,0),MATCH(BC$1,Resultado!#REF!,0))</f>
        <v>#REF!</v>
      </c>
      <c r="BD171" s="10" t="e">
        <f t="array" ref="BD171">INDEX(Resultado!$1:$319,MATCH($B171,Resultado!$N:$N,0),MATCH(BD$1,Resultado!#REF!,0))</f>
        <v>#REF!</v>
      </c>
      <c r="BE171" s="10" t="e">
        <f t="array" ref="BE171">INDEX(Resultado!$1:$319,MATCH($B171,Resultado!$N:$N,0),MATCH(BE$1,Resultado!#REF!,0))</f>
        <v>#REF!</v>
      </c>
      <c r="BF171" s="10" t="e">
        <f t="array" ref="BF171">INDEX(Resultado!$1:$319,MATCH($B171,Resultado!$N:$N,0),MATCH(BF$1,Resultado!#REF!,0))</f>
        <v>#REF!</v>
      </c>
      <c r="BG171" s="10" t="e">
        <f t="array" ref="BG171">INDEX(Resultado!$1:$319,MATCH($B171,Resultado!$N:$N,0),MATCH(BG$1,Resultado!#REF!,0))</f>
        <v>#REF!</v>
      </c>
      <c r="BH171" s="10" t="e">
        <f t="array" ref="BH171">INDEX(Resultado!$1:$319,MATCH($B171,Resultado!$N:$N,0),MATCH(BH$1,Resultado!#REF!,0))</f>
        <v>#REF!</v>
      </c>
      <c r="BI171" s="10" t="e">
        <f t="array" ref="BI171">INDEX(Resultado!$1:$319,MATCH($B171,Resultado!$N:$N,0),MATCH(BI$1,Resultado!#REF!,0))</f>
        <v>#REF!</v>
      </c>
    </row>
    <row r="172" spans="1:61" ht="13" x14ac:dyDescent="0.15">
      <c r="A172" s="2">
        <v>35880966801</v>
      </c>
      <c r="B172" s="2" t="s">
        <v>1429</v>
      </c>
      <c r="C172" s="2" t="s">
        <v>1428</v>
      </c>
      <c r="D172" s="10" t="e">
        <f t="array" ref="D172">INDEX(Resultado!$1:$319,MATCH($B172,Resultado!$N:$N,0),MATCH(D$1,Resultado!#REF!,0))</f>
        <v>#REF!</v>
      </c>
      <c r="E172" s="2" t="s">
        <v>1837</v>
      </c>
      <c r="F172" s="10" t="e">
        <f t="array" ref="F172">INDEX(Resultado!$1:$319,MATCH($B172,Resultado!$N:$N,0),MATCH(F$1,Resultado!#REF!,0))</f>
        <v>#REF!</v>
      </c>
      <c r="G172" s="10" t="e">
        <f t="array" ref="G172">INDEX(Resultado!$1:$319,MATCH($B172,Resultado!$N:$N,0),MATCH(G$1,Resultado!#REF!,0))</f>
        <v>#REF!</v>
      </c>
      <c r="H172" s="10" t="e">
        <f t="array" ref="H172">INDEX(Resultado!$1:$319,MATCH($B172,Resultado!$N:$N,0),MATCH(H$1,Resultado!#REF!,0))</f>
        <v>#REF!</v>
      </c>
      <c r="I172" s="10" t="e">
        <f t="array" ref="I172">INDEX(Resultado!$1:$319,MATCH($B172,Resultado!$N:$N,0),MATCH(I$1,Resultado!#REF!,0))</f>
        <v>#REF!</v>
      </c>
      <c r="J172" s="10" t="e">
        <f t="array" ref="J172">INDEX(Resultado!$1:$319,MATCH($B172,Resultado!$N:$N,0),MATCH(J$1,Resultado!#REF!,0))</f>
        <v>#REF!</v>
      </c>
      <c r="K172" s="10" t="e">
        <f t="array" ref="K172">INDEX(Resultado!$1:$319,MATCH($B172,Resultado!$N:$N,0),MATCH(K$1,Resultado!#REF!,0))</f>
        <v>#REF!</v>
      </c>
      <c r="L172" s="10" t="e">
        <f t="array" ref="L172">INDEX(Resultado!$1:$319,MATCH($B172,Resultado!$N:$N,0),MATCH(L$1,Resultado!#REF!,0))</f>
        <v>#REF!</v>
      </c>
      <c r="M172" s="10" t="e">
        <f t="array" ref="M172">INDEX(Resultado!$1:$319,MATCH($B172,Resultado!$N:$N,0),MATCH(M$1,Resultado!#REF!,0))</f>
        <v>#REF!</v>
      </c>
      <c r="N172" s="10" t="e">
        <f t="array" ref="N172">INDEX(Resultado!$1:$319,MATCH($B172,Resultado!$N:$N,0),MATCH(N$1,Resultado!#REF!,0))</f>
        <v>#REF!</v>
      </c>
      <c r="O172" s="10" t="e">
        <f t="array" ref="O172">INDEX(Resultado!$1:$319,MATCH($B172,Resultado!$N:$N,0),MATCH(O$1,Resultado!#REF!,0))</f>
        <v>#REF!</v>
      </c>
      <c r="P172" s="10" t="e">
        <f t="array" ref="P172">INDEX(Resultado!$1:$319,MATCH($B172,Resultado!$N:$N,0),MATCH(P$1,Resultado!#REF!,0))</f>
        <v>#REF!</v>
      </c>
      <c r="Q172" s="10" t="e">
        <f t="array" ref="Q172">INDEX(Resultado!$1:$319,MATCH($B172,Resultado!$N:$N,0),MATCH(Q$1,Resultado!#REF!,0))</f>
        <v>#REF!</v>
      </c>
      <c r="R172" s="10" t="e">
        <f t="array" ref="R172">INDEX(Resultado!$1:$319,MATCH($B172,Resultado!$N:$N,0),MATCH(R$1,Resultado!#REF!,0))</f>
        <v>#REF!</v>
      </c>
      <c r="S172" s="10" t="e">
        <f t="array" ref="S172">INDEX(Resultado!$1:$319,MATCH($B172,Resultado!$N:$N,0),MATCH(S$1,Resultado!#REF!,0))</f>
        <v>#REF!</v>
      </c>
      <c r="T172" s="10" t="e">
        <f t="array" ref="T172">INDEX(Resultado!$1:$319,MATCH($B172,Resultado!$N:$N,0),MATCH(T$1,Resultado!#REF!,0))</f>
        <v>#REF!</v>
      </c>
      <c r="U172" s="10" t="e">
        <f t="array" ref="U172">INDEX(Resultado!$1:$319,MATCH($B172,Resultado!$N:$N,0),MATCH(U$1,Resultado!#REF!,0))</f>
        <v>#REF!</v>
      </c>
      <c r="V172" s="10" t="e">
        <f t="array" ref="V172">INDEX(Resultado!$1:$319,MATCH($B172,Resultado!$N:$N,0),MATCH(V$1,Resultado!#REF!,0))</f>
        <v>#REF!</v>
      </c>
      <c r="W172" s="10" t="e">
        <f t="array" ref="W172">INDEX(Resultado!$1:$319,MATCH($B172,Resultado!$N:$N,0),MATCH(W$1,Resultado!#REF!,0))</f>
        <v>#REF!</v>
      </c>
      <c r="X172" s="10" t="e">
        <f t="array" ref="X172">INDEX(Resultado!$1:$319,MATCH($B172,Resultado!$N:$N,0),MATCH(X$1,Resultado!#REF!,0))</f>
        <v>#REF!</v>
      </c>
      <c r="Y172" s="10" t="e">
        <f t="array" ref="Y172">INDEX(Resultado!$1:$319,MATCH($B172,Resultado!$N:$N,0),MATCH(Y$1,Resultado!#REF!,0))</f>
        <v>#REF!</v>
      </c>
      <c r="Z172" s="10" t="e">
        <f t="array" ref="Z172">INDEX(Resultado!$1:$319,MATCH($B172,Resultado!$N:$N,0),MATCH(Z$1,Resultado!#REF!,0))</f>
        <v>#REF!</v>
      </c>
      <c r="AA172" s="10" t="e">
        <f t="array" ref="AA172">INDEX(Resultado!$1:$319,MATCH($B172,Resultado!$N:$N,0),MATCH(AA$1,Resultado!#REF!,0))</f>
        <v>#REF!</v>
      </c>
      <c r="AB172" s="2">
        <v>0</v>
      </c>
      <c r="AC172" s="2">
        <v>2</v>
      </c>
      <c r="AD172" s="10" t="e">
        <f t="array" ref="AD172">INDEX(Resultado!$1:$319,MATCH($B172,Resultado!$N:$N,0),MATCH(AD$1,Resultado!#REF!,0))</f>
        <v>#REF!</v>
      </c>
      <c r="AE172" s="10" t="e">
        <f t="array" ref="AE172">INDEX(Resultado!$1:$319,MATCH($B172,Resultado!$N:$N,0),MATCH(AE$1,Resultado!#REF!,0))</f>
        <v>#REF!</v>
      </c>
      <c r="AF172" s="10" t="e">
        <f t="array" ref="AF172">INDEX(Resultado!$1:$319,MATCH($B172,Resultado!$N:$N,0),MATCH(AF$1,Resultado!#REF!,0))</f>
        <v>#REF!</v>
      </c>
      <c r="AG172" s="10" t="e">
        <f t="array" ref="AG172">INDEX(Resultado!$1:$319,MATCH($B172,Resultado!$N:$N,0),MATCH(AG$1,Resultado!#REF!,0))</f>
        <v>#REF!</v>
      </c>
      <c r="AH172" s="10" t="e">
        <f t="array" ref="AH172">INDEX(Resultado!$1:$319,MATCH($B172,Resultado!$N:$N,0),MATCH(AH$1,Resultado!#REF!,0))</f>
        <v>#REF!</v>
      </c>
      <c r="AI172" s="10" t="e">
        <f t="array" ref="AI172">INDEX(Resultado!$1:$319,MATCH($B172,Resultado!$N:$N,0),MATCH(AI$1,Resultado!#REF!,0))</f>
        <v>#REF!</v>
      </c>
      <c r="AJ172" s="10" t="e">
        <f t="array" ref="AJ172">INDEX(Resultado!$1:$319,MATCH($B172,Resultado!$N:$N,0),MATCH(AJ$1,Resultado!#REF!,0))</f>
        <v>#REF!</v>
      </c>
      <c r="AK172" s="10" t="e">
        <f t="array" ref="AK172">INDEX(Resultado!$1:$319,MATCH($B172,Resultado!$N:$N,0),MATCH(AK$1,Resultado!#REF!,0))</f>
        <v>#REF!</v>
      </c>
      <c r="AL172" s="2">
        <v>0</v>
      </c>
      <c r="AM172" s="2">
        <v>2</v>
      </c>
      <c r="AN172" s="10" t="e">
        <f t="array" ref="AN172">INDEX(Resultado!$1:$319,MATCH($B172,Resultado!$N:$N,0),MATCH(AN$1,Resultado!#REF!,0))</f>
        <v>#REF!</v>
      </c>
      <c r="AO172" s="10" t="e">
        <f t="array" ref="AO172">INDEX(Resultado!$1:$319,MATCH($B172,Resultado!$N:$N,0),MATCH(AO$1,Resultado!#REF!,0))</f>
        <v>#REF!</v>
      </c>
      <c r="AP172" s="10" t="e">
        <f t="array" ref="AP172">INDEX(Resultado!$1:$319,MATCH($B172,Resultado!$N:$N,0),MATCH(AP$1,Resultado!#REF!,0))</f>
        <v>#REF!</v>
      </c>
      <c r="AQ172" s="10" t="e">
        <f t="array" ref="AQ172">INDEX(Resultado!$1:$319,MATCH($B172,Resultado!$N:$N,0),MATCH(AQ$1,Resultado!#REF!,0))</f>
        <v>#REF!</v>
      </c>
      <c r="AR172" s="10" t="e">
        <f t="array" ref="AR172">INDEX(Resultado!$1:$319,MATCH($B172,Resultado!$N:$N,0),MATCH(AR$1,Resultado!#REF!,0))</f>
        <v>#REF!</v>
      </c>
      <c r="AS172" s="2">
        <v>2</v>
      </c>
      <c r="AT172" s="10" t="e">
        <f t="array" ref="AT172">INDEX(Resultado!$1:$319,MATCH($B172,Resultado!$N:$N,0),MATCH(AT$1,Resultado!#REF!,0))</f>
        <v>#REF!</v>
      </c>
      <c r="AU172" s="10" t="e">
        <f t="array" ref="AU172">INDEX(Resultado!$1:$319,MATCH($B172,Resultado!$N:$N,0),MATCH(AU$1,Resultado!#REF!,0))</f>
        <v>#REF!</v>
      </c>
      <c r="AV172" s="10" t="e">
        <f t="array" ref="AV172">INDEX(Resultado!$1:$319,MATCH($B172,Resultado!$N:$N,0),MATCH(AV$1,Resultado!#REF!,0))</f>
        <v>#REF!</v>
      </c>
      <c r="AW172" s="10" t="e">
        <f t="array" ref="AW172">INDEX(Resultado!$1:$319,MATCH($B172,Resultado!$N:$N,0),MATCH(AW$1,Resultado!#REF!,0))</f>
        <v>#REF!</v>
      </c>
      <c r="AX172" s="10" t="e">
        <f t="array" ref="AX172">INDEX(Resultado!$1:$319,MATCH($B172,Resultado!$N:$N,0),MATCH(AX$1,Resultado!#REF!,0))</f>
        <v>#REF!</v>
      </c>
      <c r="AY172" s="10" t="e">
        <f t="array" ref="AY172">INDEX(Resultado!$1:$319,MATCH($B172,Resultado!$N:$N,0),MATCH(AY$1,Resultado!#REF!,0))</f>
        <v>#REF!</v>
      </c>
      <c r="AZ172" s="10" t="e">
        <f t="array" ref="AZ172">INDEX(Resultado!$1:$319,MATCH($B172,Resultado!$N:$N,0),MATCH(AZ$1,Resultado!#REF!,0))</f>
        <v>#REF!</v>
      </c>
      <c r="BA172" s="10" t="e">
        <f t="array" ref="BA172">INDEX(Resultado!$1:$319,MATCH($B172,Resultado!$N:$N,0),MATCH(BA$1,Resultado!#REF!,0))</f>
        <v>#REF!</v>
      </c>
      <c r="BB172" s="10" t="e">
        <f t="array" ref="BB172">INDEX(Resultado!$1:$319,MATCH($B172,Resultado!$N:$N,0),MATCH(BB$1,Resultado!#REF!,0))</f>
        <v>#REF!</v>
      </c>
      <c r="BC172" s="10" t="e">
        <f t="array" ref="BC172">INDEX(Resultado!$1:$319,MATCH($B172,Resultado!$N:$N,0),MATCH(BC$1,Resultado!#REF!,0))</f>
        <v>#REF!</v>
      </c>
      <c r="BD172" s="10" t="e">
        <f t="array" ref="BD172">INDEX(Resultado!$1:$319,MATCH($B172,Resultado!$N:$N,0),MATCH(BD$1,Resultado!#REF!,0))</f>
        <v>#REF!</v>
      </c>
      <c r="BE172" s="10" t="e">
        <f t="array" ref="BE172">INDEX(Resultado!$1:$319,MATCH($B172,Resultado!$N:$N,0),MATCH(BE$1,Resultado!#REF!,0))</f>
        <v>#REF!</v>
      </c>
      <c r="BF172" s="10" t="e">
        <f t="array" ref="BF172">INDEX(Resultado!$1:$319,MATCH($B172,Resultado!$N:$N,0),MATCH(BF$1,Resultado!#REF!,0))</f>
        <v>#REF!</v>
      </c>
      <c r="BG172" s="10" t="e">
        <f t="array" ref="BG172">INDEX(Resultado!$1:$319,MATCH($B172,Resultado!$N:$N,0),MATCH(BG$1,Resultado!#REF!,0))</f>
        <v>#REF!</v>
      </c>
      <c r="BH172" s="10" t="e">
        <f t="array" ref="BH172">INDEX(Resultado!$1:$319,MATCH($B172,Resultado!$N:$N,0),MATCH(BH$1,Resultado!#REF!,0))</f>
        <v>#REF!</v>
      </c>
      <c r="BI172" s="10" t="e">
        <f t="array" ref="BI172">INDEX(Resultado!$1:$319,MATCH($B172,Resultado!$N:$N,0),MATCH(BI$1,Resultado!#REF!,0))</f>
        <v>#REF!</v>
      </c>
    </row>
    <row r="173" spans="1:61" ht="13" x14ac:dyDescent="0.15">
      <c r="A173" s="2">
        <v>52794782886</v>
      </c>
      <c r="B173" s="2" t="s">
        <v>1436</v>
      </c>
      <c r="C173" s="2" t="s">
        <v>1435</v>
      </c>
      <c r="D173" s="10" t="e">
        <f t="array" ref="D173">INDEX(Resultado!$1:$319,MATCH($B173,Resultado!$N:$N,0),MATCH(D$1,Resultado!#REF!,0))</f>
        <v>#REF!</v>
      </c>
      <c r="E173" s="2" t="s">
        <v>1837</v>
      </c>
      <c r="F173" s="10" t="e">
        <f t="array" ref="F173">INDEX(Resultado!$1:$319,MATCH($B173,Resultado!$N:$N,0),MATCH(F$1,Resultado!#REF!,0))</f>
        <v>#REF!</v>
      </c>
      <c r="G173" s="10" t="e">
        <f t="array" ref="G173">INDEX(Resultado!$1:$319,MATCH($B173,Resultado!$N:$N,0),MATCH(G$1,Resultado!#REF!,0))</f>
        <v>#REF!</v>
      </c>
      <c r="H173" s="10" t="e">
        <f t="array" ref="H173">INDEX(Resultado!$1:$319,MATCH($B173,Resultado!$N:$N,0),MATCH(H$1,Resultado!#REF!,0))</f>
        <v>#REF!</v>
      </c>
      <c r="I173" s="10" t="e">
        <f t="array" ref="I173">INDEX(Resultado!$1:$319,MATCH($B173,Resultado!$N:$N,0),MATCH(I$1,Resultado!#REF!,0))</f>
        <v>#REF!</v>
      </c>
      <c r="J173" s="10" t="e">
        <f t="array" ref="J173">INDEX(Resultado!$1:$319,MATCH($B173,Resultado!$N:$N,0),MATCH(J$1,Resultado!#REF!,0))</f>
        <v>#REF!</v>
      </c>
      <c r="K173" s="10" t="e">
        <f t="array" ref="K173">INDEX(Resultado!$1:$319,MATCH($B173,Resultado!$N:$N,0),MATCH(K$1,Resultado!#REF!,0))</f>
        <v>#REF!</v>
      </c>
      <c r="L173" s="10" t="e">
        <f t="array" ref="L173">INDEX(Resultado!$1:$319,MATCH($B173,Resultado!$N:$N,0),MATCH(L$1,Resultado!#REF!,0))</f>
        <v>#REF!</v>
      </c>
      <c r="M173" s="10" t="e">
        <f t="array" ref="M173">INDEX(Resultado!$1:$319,MATCH($B173,Resultado!$N:$N,0),MATCH(M$1,Resultado!#REF!,0))</f>
        <v>#REF!</v>
      </c>
      <c r="N173" s="10" t="e">
        <f t="array" ref="N173">INDEX(Resultado!$1:$319,MATCH($B173,Resultado!$N:$N,0),MATCH(N$1,Resultado!#REF!,0))</f>
        <v>#REF!</v>
      </c>
      <c r="O173" s="10" t="e">
        <f t="array" ref="O173">INDEX(Resultado!$1:$319,MATCH($B173,Resultado!$N:$N,0),MATCH(O$1,Resultado!#REF!,0))</f>
        <v>#REF!</v>
      </c>
      <c r="P173" s="10" t="e">
        <f t="array" ref="P173">INDEX(Resultado!$1:$319,MATCH($B173,Resultado!$N:$N,0),MATCH(P$1,Resultado!#REF!,0))</f>
        <v>#REF!</v>
      </c>
      <c r="Q173" s="10" t="e">
        <f t="array" ref="Q173">INDEX(Resultado!$1:$319,MATCH($B173,Resultado!$N:$N,0),MATCH(Q$1,Resultado!#REF!,0))</f>
        <v>#REF!</v>
      </c>
      <c r="R173" s="10" t="e">
        <f t="array" ref="R173">INDEX(Resultado!$1:$319,MATCH($B173,Resultado!$N:$N,0),MATCH(R$1,Resultado!#REF!,0))</f>
        <v>#REF!</v>
      </c>
      <c r="S173" s="10" t="e">
        <f t="array" ref="S173">INDEX(Resultado!$1:$319,MATCH($B173,Resultado!$N:$N,0),MATCH(S$1,Resultado!#REF!,0))</f>
        <v>#REF!</v>
      </c>
      <c r="T173" s="10" t="e">
        <f t="array" ref="T173">INDEX(Resultado!$1:$319,MATCH($B173,Resultado!$N:$N,0),MATCH(T$1,Resultado!#REF!,0))</f>
        <v>#REF!</v>
      </c>
      <c r="U173" s="10" t="e">
        <f t="array" ref="U173">INDEX(Resultado!$1:$319,MATCH($B173,Resultado!$N:$N,0),MATCH(U$1,Resultado!#REF!,0))</f>
        <v>#REF!</v>
      </c>
      <c r="V173" s="10" t="e">
        <f t="array" ref="V173">INDEX(Resultado!$1:$319,MATCH($B173,Resultado!$N:$N,0),MATCH(V$1,Resultado!#REF!,0))</f>
        <v>#REF!</v>
      </c>
      <c r="W173" s="10" t="e">
        <f t="array" ref="W173">INDEX(Resultado!$1:$319,MATCH($B173,Resultado!$N:$N,0),MATCH(W$1,Resultado!#REF!,0))</f>
        <v>#REF!</v>
      </c>
      <c r="X173" s="10" t="e">
        <f t="array" ref="X173">INDEX(Resultado!$1:$319,MATCH($B173,Resultado!$N:$N,0),MATCH(X$1,Resultado!#REF!,0))</f>
        <v>#REF!</v>
      </c>
      <c r="Y173" s="10" t="e">
        <f t="array" ref="Y173">INDEX(Resultado!$1:$319,MATCH($B173,Resultado!$N:$N,0),MATCH(Y$1,Resultado!#REF!,0))</f>
        <v>#REF!</v>
      </c>
      <c r="Z173" s="10" t="e">
        <f t="array" ref="Z173">INDEX(Resultado!$1:$319,MATCH($B173,Resultado!$N:$N,0),MATCH(Z$1,Resultado!#REF!,0))</f>
        <v>#REF!</v>
      </c>
      <c r="AA173" s="10" t="e">
        <f t="array" ref="AA173">INDEX(Resultado!$1:$319,MATCH($B173,Resultado!$N:$N,0),MATCH(AA$1,Resultado!#REF!,0))</f>
        <v>#REF!</v>
      </c>
      <c r="AB173" s="2">
        <v>0</v>
      </c>
      <c r="AC173" s="2">
        <v>2</v>
      </c>
      <c r="AD173" s="10" t="e">
        <f t="array" ref="AD173">INDEX(Resultado!$1:$319,MATCH($B173,Resultado!$N:$N,0),MATCH(AD$1,Resultado!#REF!,0))</f>
        <v>#REF!</v>
      </c>
      <c r="AE173" s="10" t="e">
        <f t="array" ref="AE173">INDEX(Resultado!$1:$319,MATCH($B173,Resultado!$N:$N,0),MATCH(AE$1,Resultado!#REF!,0))</f>
        <v>#REF!</v>
      </c>
      <c r="AF173" s="10" t="e">
        <f t="array" ref="AF173">INDEX(Resultado!$1:$319,MATCH($B173,Resultado!$N:$N,0),MATCH(AF$1,Resultado!#REF!,0))</f>
        <v>#REF!</v>
      </c>
      <c r="AG173" s="10" t="e">
        <f t="array" ref="AG173">INDEX(Resultado!$1:$319,MATCH($B173,Resultado!$N:$N,0),MATCH(AG$1,Resultado!#REF!,0))</f>
        <v>#REF!</v>
      </c>
      <c r="AH173" s="10" t="e">
        <f t="array" ref="AH173">INDEX(Resultado!$1:$319,MATCH($B173,Resultado!$N:$N,0),MATCH(AH$1,Resultado!#REF!,0))</f>
        <v>#REF!</v>
      </c>
      <c r="AI173" s="10" t="e">
        <f t="array" ref="AI173">INDEX(Resultado!$1:$319,MATCH($B173,Resultado!$N:$N,0),MATCH(AI$1,Resultado!#REF!,0))</f>
        <v>#REF!</v>
      </c>
      <c r="AJ173" s="10" t="e">
        <f t="array" ref="AJ173">INDEX(Resultado!$1:$319,MATCH($B173,Resultado!$N:$N,0),MATCH(AJ$1,Resultado!#REF!,0))</f>
        <v>#REF!</v>
      </c>
      <c r="AK173" s="10" t="e">
        <f t="array" ref="AK173">INDEX(Resultado!$1:$319,MATCH($B173,Resultado!$N:$N,0),MATCH(AK$1,Resultado!#REF!,0))</f>
        <v>#REF!</v>
      </c>
      <c r="AL173" s="2">
        <v>0</v>
      </c>
      <c r="AM173" s="2">
        <v>2</v>
      </c>
      <c r="AN173" s="10" t="e">
        <f t="array" ref="AN173">INDEX(Resultado!$1:$319,MATCH($B173,Resultado!$N:$N,0),MATCH(AN$1,Resultado!#REF!,0))</f>
        <v>#REF!</v>
      </c>
      <c r="AO173" s="10" t="e">
        <f t="array" ref="AO173">INDEX(Resultado!$1:$319,MATCH($B173,Resultado!$N:$N,0),MATCH(AO$1,Resultado!#REF!,0))</f>
        <v>#REF!</v>
      </c>
      <c r="AP173" s="10" t="e">
        <f t="array" ref="AP173">INDEX(Resultado!$1:$319,MATCH($B173,Resultado!$N:$N,0),MATCH(AP$1,Resultado!#REF!,0))</f>
        <v>#REF!</v>
      </c>
      <c r="AQ173" s="10" t="e">
        <f t="array" ref="AQ173">INDEX(Resultado!$1:$319,MATCH($B173,Resultado!$N:$N,0),MATCH(AQ$1,Resultado!#REF!,0))</f>
        <v>#REF!</v>
      </c>
      <c r="AR173" s="10" t="e">
        <f t="array" ref="AR173">INDEX(Resultado!$1:$319,MATCH($B173,Resultado!$N:$N,0),MATCH(AR$1,Resultado!#REF!,0))</f>
        <v>#REF!</v>
      </c>
      <c r="AS173" s="2">
        <v>2</v>
      </c>
      <c r="AT173" s="10" t="e">
        <f t="array" ref="AT173">INDEX(Resultado!$1:$319,MATCH($B173,Resultado!$N:$N,0),MATCH(AT$1,Resultado!#REF!,0))</f>
        <v>#REF!</v>
      </c>
      <c r="AU173" s="10" t="e">
        <f t="array" ref="AU173">INDEX(Resultado!$1:$319,MATCH($B173,Resultado!$N:$N,0),MATCH(AU$1,Resultado!#REF!,0))</f>
        <v>#REF!</v>
      </c>
      <c r="AV173" s="10" t="e">
        <f t="array" ref="AV173">INDEX(Resultado!$1:$319,MATCH($B173,Resultado!$N:$N,0),MATCH(AV$1,Resultado!#REF!,0))</f>
        <v>#REF!</v>
      </c>
      <c r="AW173" s="10" t="e">
        <f t="array" ref="AW173">INDEX(Resultado!$1:$319,MATCH($B173,Resultado!$N:$N,0),MATCH(AW$1,Resultado!#REF!,0))</f>
        <v>#REF!</v>
      </c>
      <c r="AX173" s="10" t="e">
        <f t="array" ref="AX173">INDEX(Resultado!$1:$319,MATCH($B173,Resultado!$N:$N,0),MATCH(AX$1,Resultado!#REF!,0))</f>
        <v>#REF!</v>
      </c>
      <c r="AY173" s="10" t="e">
        <f t="array" ref="AY173">INDEX(Resultado!$1:$319,MATCH($B173,Resultado!$N:$N,0),MATCH(AY$1,Resultado!#REF!,0))</f>
        <v>#REF!</v>
      </c>
      <c r="AZ173" s="10" t="e">
        <f t="array" ref="AZ173">INDEX(Resultado!$1:$319,MATCH($B173,Resultado!$N:$N,0),MATCH(AZ$1,Resultado!#REF!,0))</f>
        <v>#REF!</v>
      </c>
      <c r="BA173" s="10" t="e">
        <f t="array" ref="BA173">INDEX(Resultado!$1:$319,MATCH($B173,Resultado!$N:$N,0),MATCH(BA$1,Resultado!#REF!,0))</f>
        <v>#REF!</v>
      </c>
      <c r="BB173" s="10" t="e">
        <f t="array" ref="BB173">INDEX(Resultado!$1:$319,MATCH($B173,Resultado!$N:$N,0),MATCH(BB$1,Resultado!#REF!,0))</f>
        <v>#REF!</v>
      </c>
      <c r="BC173" s="10" t="e">
        <f t="array" ref="BC173">INDEX(Resultado!$1:$319,MATCH($B173,Resultado!$N:$N,0),MATCH(BC$1,Resultado!#REF!,0))</f>
        <v>#REF!</v>
      </c>
      <c r="BD173" s="10" t="e">
        <f t="array" ref="BD173">INDEX(Resultado!$1:$319,MATCH($B173,Resultado!$N:$N,0),MATCH(BD$1,Resultado!#REF!,0))</f>
        <v>#REF!</v>
      </c>
      <c r="BE173" s="10" t="e">
        <f t="array" ref="BE173">INDEX(Resultado!$1:$319,MATCH($B173,Resultado!$N:$N,0),MATCH(BE$1,Resultado!#REF!,0))</f>
        <v>#REF!</v>
      </c>
      <c r="BF173" s="10" t="e">
        <f t="array" ref="BF173">INDEX(Resultado!$1:$319,MATCH($B173,Resultado!$N:$N,0),MATCH(BF$1,Resultado!#REF!,0))</f>
        <v>#REF!</v>
      </c>
      <c r="BG173" s="10" t="e">
        <f t="array" ref="BG173">INDEX(Resultado!$1:$319,MATCH($B173,Resultado!$N:$N,0),MATCH(BG$1,Resultado!#REF!,0))</f>
        <v>#REF!</v>
      </c>
      <c r="BH173" s="10" t="e">
        <f t="array" ref="BH173">INDEX(Resultado!$1:$319,MATCH($B173,Resultado!$N:$N,0),MATCH(BH$1,Resultado!#REF!,0))</f>
        <v>#REF!</v>
      </c>
      <c r="BI173" s="10" t="e">
        <f t="array" ref="BI173">INDEX(Resultado!$1:$319,MATCH($B173,Resultado!$N:$N,0),MATCH(BI$1,Resultado!#REF!,0))</f>
        <v>#REF!</v>
      </c>
    </row>
    <row r="174" spans="1:61" ht="13" x14ac:dyDescent="0.15">
      <c r="A174" s="2">
        <v>56061753802</v>
      </c>
      <c r="B174" s="2" t="s">
        <v>1444</v>
      </c>
      <c r="C174" s="2" t="s">
        <v>1443</v>
      </c>
      <c r="D174" s="10" t="e">
        <f t="array" ref="D174">INDEX(Resultado!$1:$319,MATCH($B174,Resultado!$N:$N,0),MATCH(D$1,Resultado!#REF!,0))</f>
        <v>#REF!</v>
      </c>
      <c r="E174" s="2" t="s">
        <v>1837</v>
      </c>
      <c r="F174" s="10" t="e">
        <f t="array" ref="F174">INDEX(Resultado!$1:$319,MATCH($B174,Resultado!$N:$N,0),MATCH(F$1,Resultado!#REF!,0))</f>
        <v>#REF!</v>
      </c>
      <c r="G174" s="10" t="e">
        <f t="array" ref="G174">INDEX(Resultado!$1:$319,MATCH($B174,Resultado!$N:$N,0),MATCH(G$1,Resultado!#REF!,0))</f>
        <v>#REF!</v>
      </c>
      <c r="H174" s="10" t="e">
        <f t="array" ref="H174">INDEX(Resultado!$1:$319,MATCH($B174,Resultado!$N:$N,0),MATCH(H$1,Resultado!#REF!,0))</f>
        <v>#REF!</v>
      </c>
      <c r="I174" s="10" t="e">
        <f t="array" ref="I174">INDEX(Resultado!$1:$319,MATCH($B174,Resultado!$N:$N,0),MATCH(I$1,Resultado!#REF!,0))</f>
        <v>#REF!</v>
      </c>
      <c r="J174" s="10" t="e">
        <f t="array" ref="J174">INDEX(Resultado!$1:$319,MATCH($B174,Resultado!$N:$N,0),MATCH(J$1,Resultado!#REF!,0))</f>
        <v>#REF!</v>
      </c>
      <c r="K174" s="10" t="e">
        <f t="array" ref="K174">INDEX(Resultado!$1:$319,MATCH($B174,Resultado!$N:$N,0),MATCH(K$1,Resultado!#REF!,0))</f>
        <v>#REF!</v>
      </c>
      <c r="L174" s="10" t="e">
        <f t="array" ref="L174">INDEX(Resultado!$1:$319,MATCH($B174,Resultado!$N:$N,0),MATCH(L$1,Resultado!#REF!,0))</f>
        <v>#REF!</v>
      </c>
      <c r="M174" s="10" t="e">
        <f t="array" ref="M174">INDEX(Resultado!$1:$319,MATCH($B174,Resultado!$N:$N,0),MATCH(M$1,Resultado!#REF!,0))</f>
        <v>#REF!</v>
      </c>
      <c r="N174" s="10" t="e">
        <f t="array" ref="N174">INDEX(Resultado!$1:$319,MATCH($B174,Resultado!$N:$N,0),MATCH(N$1,Resultado!#REF!,0))</f>
        <v>#REF!</v>
      </c>
      <c r="O174" s="10" t="e">
        <f t="array" ref="O174">INDEX(Resultado!$1:$319,MATCH($B174,Resultado!$N:$N,0),MATCH(O$1,Resultado!#REF!,0))</f>
        <v>#REF!</v>
      </c>
      <c r="P174" s="10" t="e">
        <f t="array" ref="P174">INDEX(Resultado!$1:$319,MATCH($B174,Resultado!$N:$N,0),MATCH(P$1,Resultado!#REF!,0))</f>
        <v>#REF!</v>
      </c>
      <c r="Q174" s="10" t="e">
        <f t="array" ref="Q174">INDEX(Resultado!$1:$319,MATCH($B174,Resultado!$N:$N,0),MATCH(Q$1,Resultado!#REF!,0))</f>
        <v>#REF!</v>
      </c>
      <c r="R174" s="10" t="e">
        <f t="array" ref="R174">INDEX(Resultado!$1:$319,MATCH($B174,Resultado!$N:$N,0),MATCH(R$1,Resultado!#REF!,0))</f>
        <v>#REF!</v>
      </c>
      <c r="S174" s="10" t="e">
        <f t="array" ref="S174">INDEX(Resultado!$1:$319,MATCH($B174,Resultado!$N:$N,0),MATCH(S$1,Resultado!#REF!,0))</f>
        <v>#REF!</v>
      </c>
      <c r="T174" s="10" t="e">
        <f t="array" ref="T174">INDEX(Resultado!$1:$319,MATCH($B174,Resultado!$N:$N,0),MATCH(T$1,Resultado!#REF!,0))</f>
        <v>#REF!</v>
      </c>
      <c r="U174" s="10" t="e">
        <f t="array" ref="U174">INDEX(Resultado!$1:$319,MATCH($B174,Resultado!$N:$N,0),MATCH(U$1,Resultado!#REF!,0))</f>
        <v>#REF!</v>
      </c>
      <c r="V174" s="10" t="e">
        <f t="array" ref="V174">INDEX(Resultado!$1:$319,MATCH($B174,Resultado!$N:$N,0),MATCH(V$1,Resultado!#REF!,0))</f>
        <v>#REF!</v>
      </c>
      <c r="W174" s="10" t="e">
        <f t="array" ref="W174">INDEX(Resultado!$1:$319,MATCH($B174,Resultado!$N:$N,0),MATCH(W$1,Resultado!#REF!,0))</f>
        <v>#REF!</v>
      </c>
      <c r="X174" s="10" t="e">
        <f t="array" ref="X174">INDEX(Resultado!$1:$319,MATCH($B174,Resultado!$N:$N,0),MATCH(X$1,Resultado!#REF!,0))</f>
        <v>#REF!</v>
      </c>
      <c r="Y174" s="10" t="e">
        <f t="array" ref="Y174">INDEX(Resultado!$1:$319,MATCH($B174,Resultado!$N:$N,0),MATCH(Y$1,Resultado!#REF!,0))</f>
        <v>#REF!</v>
      </c>
      <c r="Z174" s="10" t="e">
        <f t="array" ref="Z174">INDEX(Resultado!$1:$319,MATCH($B174,Resultado!$N:$N,0),MATCH(Z$1,Resultado!#REF!,0))</f>
        <v>#REF!</v>
      </c>
      <c r="AA174" s="10" t="e">
        <f t="array" ref="AA174">INDEX(Resultado!$1:$319,MATCH($B174,Resultado!$N:$N,0),MATCH(AA$1,Resultado!#REF!,0))</f>
        <v>#REF!</v>
      </c>
      <c r="AB174" s="2">
        <v>0</v>
      </c>
      <c r="AC174" s="2">
        <v>2</v>
      </c>
      <c r="AD174" s="10" t="e">
        <f t="array" ref="AD174">INDEX(Resultado!$1:$319,MATCH($B174,Resultado!$N:$N,0),MATCH(AD$1,Resultado!#REF!,0))</f>
        <v>#REF!</v>
      </c>
      <c r="AE174" s="10" t="e">
        <f t="array" ref="AE174">INDEX(Resultado!$1:$319,MATCH($B174,Resultado!$N:$N,0),MATCH(AE$1,Resultado!#REF!,0))</f>
        <v>#REF!</v>
      </c>
      <c r="AF174" s="10" t="e">
        <f t="array" ref="AF174">INDEX(Resultado!$1:$319,MATCH($B174,Resultado!$N:$N,0),MATCH(AF$1,Resultado!#REF!,0))</f>
        <v>#REF!</v>
      </c>
      <c r="AG174" s="10" t="e">
        <f t="array" ref="AG174">INDEX(Resultado!$1:$319,MATCH($B174,Resultado!$N:$N,0),MATCH(AG$1,Resultado!#REF!,0))</f>
        <v>#REF!</v>
      </c>
      <c r="AH174" s="10" t="e">
        <f t="array" ref="AH174">INDEX(Resultado!$1:$319,MATCH($B174,Resultado!$N:$N,0),MATCH(AH$1,Resultado!#REF!,0))</f>
        <v>#REF!</v>
      </c>
      <c r="AI174" s="10" t="e">
        <f t="array" ref="AI174">INDEX(Resultado!$1:$319,MATCH($B174,Resultado!$N:$N,0),MATCH(AI$1,Resultado!#REF!,0))</f>
        <v>#REF!</v>
      </c>
      <c r="AJ174" s="10" t="e">
        <f t="array" ref="AJ174">INDEX(Resultado!$1:$319,MATCH($B174,Resultado!$N:$N,0),MATCH(AJ$1,Resultado!#REF!,0))</f>
        <v>#REF!</v>
      </c>
      <c r="AK174" s="10" t="e">
        <f t="array" ref="AK174">INDEX(Resultado!$1:$319,MATCH($B174,Resultado!$N:$N,0),MATCH(AK$1,Resultado!#REF!,0))</f>
        <v>#REF!</v>
      </c>
      <c r="AL174" s="2">
        <v>0</v>
      </c>
      <c r="AM174" s="2">
        <v>2</v>
      </c>
      <c r="AN174" s="10" t="e">
        <f t="array" ref="AN174">INDEX(Resultado!$1:$319,MATCH($B174,Resultado!$N:$N,0),MATCH(AN$1,Resultado!#REF!,0))</f>
        <v>#REF!</v>
      </c>
      <c r="AO174" s="10" t="e">
        <f t="array" ref="AO174">INDEX(Resultado!$1:$319,MATCH($B174,Resultado!$N:$N,0),MATCH(AO$1,Resultado!#REF!,0))</f>
        <v>#REF!</v>
      </c>
      <c r="AP174" s="10" t="e">
        <f t="array" ref="AP174">INDEX(Resultado!$1:$319,MATCH($B174,Resultado!$N:$N,0),MATCH(AP$1,Resultado!#REF!,0))</f>
        <v>#REF!</v>
      </c>
      <c r="AQ174" s="10" t="e">
        <f t="array" ref="AQ174">INDEX(Resultado!$1:$319,MATCH($B174,Resultado!$N:$N,0),MATCH(AQ$1,Resultado!#REF!,0))</f>
        <v>#REF!</v>
      </c>
      <c r="AR174" s="10" t="e">
        <f t="array" ref="AR174">INDEX(Resultado!$1:$319,MATCH($B174,Resultado!$N:$N,0),MATCH(AR$1,Resultado!#REF!,0))</f>
        <v>#REF!</v>
      </c>
      <c r="AS174" s="2">
        <v>2</v>
      </c>
      <c r="AT174" s="10" t="e">
        <f t="array" ref="AT174">INDEX(Resultado!$1:$319,MATCH($B174,Resultado!$N:$N,0),MATCH(AT$1,Resultado!#REF!,0))</f>
        <v>#REF!</v>
      </c>
      <c r="AU174" s="10" t="e">
        <f t="array" ref="AU174">INDEX(Resultado!$1:$319,MATCH($B174,Resultado!$N:$N,0),MATCH(AU$1,Resultado!#REF!,0))</f>
        <v>#REF!</v>
      </c>
      <c r="AV174" s="10" t="e">
        <f t="array" ref="AV174">INDEX(Resultado!$1:$319,MATCH($B174,Resultado!$N:$N,0),MATCH(AV$1,Resultado!#REF!,0))</f>
        <v>#REF!</v>
      </c>
      <c r="AW174" s="10" t="e">
        <f t="array" ref="AW174">INDEX(Resultado!$1:$319,MATCH($B174,Resultado!$N:$N,0),MATCH(AW$1,Resultado!#REF!,0))</f>
        <v>#REF!</v>
      </c>
      <c r="AX174" s="10" t="e">
        <f t="array" ref="AX174">INDEX(Resultado!$1:$319,MATCH($B174,Resultado!$N:$N,0),MATCH(AX$1,Resultado!#REF!,0))</f>
        <v>#REF!</v>
      </c>
      <c r="AY174" s="10" t="e">
        <f t="array" ref="AY174">INDEX(Resultado!$1:$319,MATCH($B174,Resultado!$N:$N,0),MATCH(AY$1,Resultado!#REF!,0))</f>
        <v>#REF!</v>
      </c>
      <c r="AZ174" s="10" t="e">
        <f t="array" ref="AZ174">INDEX(Resultado!$1:$319,MATCH($B174,Resultado!$N:$N,0),MATCH(AZ$1,Resultado!#REF!,0))</f>
        <v>#REF!</v>
      </c>
      <c r="BA174" s="10" t="e">
        <f t="array" ref="BA174">INDEX(Resultado!$1:$319,MATCH($B174,Resultado!$N:$N,0),MATCH(BA$1,Resultado!#REF!,0))</f>
        <v>#REF!</v>
      </c>
      <c r="BB174" s="10" t="e">
        <f t="array" ref="BB174">INDEX(Resultado!$1:$319,MATCH($B174,Resultado!$N:$N,0),MATCH(BB$1,Resultado!#REF!,0))</f>
        <v>#REF!</v>
      </c>
      <c r="BC174" s="10" t="e">
        <f t="array" ref="BC174">INDEX(Resultado!$1:$319,MATCH($B174,Resultado!$N:$N,0),MATCH(BC$1,Resultado!#REF!,0))</f>
        <v>#REF!</v>
      </c>
      <c r="BD174" s="10" t="e">
        <f t="array" ref="BD174">INDEX(Resultado!$1:$319,MATCH($B174,Resultado!$N:$N,0),MATCH(BD$1,Resultado!#REF!,0))</f>
        <v>#REF!</v>
      </c>
      <c r="BE174" s="10" t="e">
        <f t="array" ref="BE174">INDEX(Resultado!$1:$319,MATCH($B174,Resultado!$N:$N,0),MATCH(BE$1,Resultado!#REF!,0))</f>
        <v>#REF!</v>
      </c>
      <c r="BF174" s="10" t="e">
        <f t="array" ref="BF174">INDEX(Resultado!$1:$319,MATCH($B174,Resultado!$N:$N,0),MATCH(BF$1,Resultado!#REF!,0))</f>
        <v>#REF!</v>
      </c>
      <c r="BG174" s="10" t="e">
        <f t="array" ref="BG174">INDEX(Resultado!$1:$319,MATCH($B174,Resultado!$N:$N,0),MATCH(BG$1,Resultado!#REF!,0))</f>
        <v>#REF!</v>
      </c>
      <c r="BH174" s="10" t="e">
        <f t="array" ref="BH174">INDEX(Resultado!$1:$319,MATCH($B174,Resultado!$N:$N,0),MATCH(BH$1,Resultado!#REF!,0))</f>
        <v>#REF!</v>
      </c>
      <c r="BI174" s="10" t="e">
        <f t="array" ref="BI174">INDEX(Resultado!$1:$319,MATCH($B174,Resultado!$N:$N,0),MATCH(BI$1,Resultado!#REF!,0))</f>
        <v>#REF!</v>
      </c>
    </row>
    <row r="175" spans="1:61" ht="13" x14ac:dyDescent="0.15">
      <c r="A175" s="2">
        <v>24198813892</v>
      </c>
      <c r="B175" s="2" t="s">
        <v>1451</v>
      </c>
      <c r="C175" s="2" t="s">
        <v>1450</v>
      </c>
      <c r="D175" s="10" t="e">
        <f t="array" ref="D175">INDEX(Resultado!$1:$319,MATCH($B175,Resultado!$N:$N,0),MATCH(D$1,Resultado!#REF!,0))</f>
        <v>#REF!</v>
      </c>
      <c r="E175" s="2" t="s">
        <v>1837</v>
      </c>
      <c r="F175" s="10" t="e">
        <f t="array" ref="F175">INDEX(Resultado!$1:$319,MATCH($B175,Resultado!$N:$N,0),MATCH(F$1,Resultado!#REF!,0))</f>
        <v>#REF!</v>
      </c>
      <c r="G175" s="10" t="e">
        <f t="array" ref="G175">INDEX(Resultado!$1:$319,MATCH($B175,Resultado!$N:$N,0),MATCH(G$1,Resultado!#REF!,0))</f>
        <v>#REF!</v>
      </c>
      <c r="H175" s="10" t="e">
        <f t="array" ref="H175">INDEX(Resultado!$1:$319,MATCH($B175,Resultado!$N:$N,0),MATCH(H$1,Resultado!#REF!,0))</f>
        <v>#REF!</v>
      </c>
      <c r="I175" s="10" t="e">
        <f t="array" ref="I175">INDEX(Resultado!$1:$319,MATCH($B175,Resultado!$N:$N,0),MATCH(I$1,Resultado!#REF!,0))</f>
        <v>#REF!</v>
      </c>
      <c r="J175" s="10" t="e">
        <f t="array" ref="J175">INDEX(Resultado!$1:$319,MATCH($B175,Resultado!$N:$N,0),MATCH(J$1,Resultado!#REF!,0))</f>
        <v>#REF!</v>
      </c>
      <c r="K175" s="10" t="e">
        <f t="array" ref="K175">INDEX(Resultado!$1:$319,MATCH($B175,Resultado!$N:$N,0),MATCH(K$1,Resultado!#REF!,0))</f>
        <v>#REF!</v>
      </c>
      <c r="L175" s="10" t="e">
        <f t="array" ref="L175">INDEX(Resultado!$1:$319,MATCH($B175,Resultado!$N:$N,0),MATCH(L$1,Resultado!#REF!,0))</f>
        <v>#REF!</v>
      </c>
      <c r="M175" s="10" t="e">
        <f t="array" ref="M175">INDEX(Resultado!$1:$319,MATCH($B175,Resultado!$N:$N,0),MATCH(M$1,Resultado!#REF!,0))</f>
        <v>#REF!</v>
      </c>
      <c r="N175" s="10" t="e">
        <f t="array" ref="N175">INDEX(Resultado!$1:$319,MATCH($B175,Resultado!$N:$N,0),MATCH(N$1,Resultado!#REF!,0))</f>
        <v>#REF!</v>
      </c>
      <c r="O175" s="10" t="e">
        <f t="array" ref="O175">INDEX(Resultado!$1:$319,MATCH($B175,Resultado!$N:$N,0),MATCH(O$1,Resultado!#REF!,0))</f>
        <v>#REF!</v>
      </c>
      <c r="P175" s="10" t="e">
        <f t="array" ref="P175">INDEX(Resultado!$1:$319,MATCH($B175,Resultado!$N:$N,0),MATCH(P$1,Resultado!#REF!,0))</f>
        <v>#REF!</v>
      </c>
      <c r="Q175" s="10" t="e">
        <f t="array" ref="Q175">INDEX(Resultado!$1:$319,MATCH($B175,Resultado!$N:$N,0),MATCH(Q$1,Resultado!#REF!,0))</f>
        <v>#REF!</v>
      </c>
      <c r="R175" s="10" t="e">
        <f t="array" ref="R175">INDEX(Resultado!$1:$319,MATCH($B175,Resultado!$N:$N,0),MATCH(R$1,Resultado!#REF!,0))</f>
        <v>#REF!</v>
      </c>
      <c r="S175" s="10" t="e">
        <f t="array" ref="S175">INDEX(Resultado!$1:$319,MATCH($B175,Resultado!$N:$N,0),MATCH(S$1,Resultado!#REF!,0))</f>
        <v>#REF!</v>
      </c>
      <c r="T175" s="10" t="e">
        <f t="array" ref="T175">INDEX(Resultado!$1:$319,MATCH($B175,Resultado!$N:$N,0),MATCH(T$1,Resultado!#REF!,0))</f>
        <v>#REF!</v>
      </c>
      <c r="U175" s="10" t="e">
        <f t="array" ref="U175">INDEX(Resultado!$1:$319,MATCH($B175,Resultado!$N:$N,0),MATCH(U$1,Resultado!#REF!,0))</f>
        <v>#REF!</v>
      </c>
      <c r="V175" s="10" t="e">
        <f t="array" ref="V175">INDEX(Resultado!$1:$319,MATCH($B175,Resultado!$N:$N,0),MATCH(V$1,Resultado!#REF!,0))</f>
        <v>#REF!</v>
      </c>
      <c r="W175" s="10" t="e">
        <f t="array" ref="W175">INDEX(Resultado!$1:$319,MATCH($B175,Resultado!$N:$N,0),MATCH(W$1,Resultado!#REF!,0))</f>
        <v>#REF!</v>
      </c>
      <c r="X175" s="10" t="e">
        <f t="array" ref="X175">INDEX(Resultado!$1:$319,MATCH($B175,Resultado!$N:$N,0),MATCH(X$1,Resultado!#REF!,0))</f>
        <v>#REF!</v>
      </c>
      <c r="Y175" s="10" t="e">
        <f t="array" ref="Y175">INDEX(Resultado!$1:$319,MATCH($B175,Resultado!$N:$N,0),MATCH(Y$1,Resultado!#REF!,0))</f>
        <v>#REF!</v>
      </c>
      <c r="Z175" s="10" t="e">
        <f t="array" ref="Z175">INDEX(Resultado!$1:$319,MATCH($B175,Resultado!$N:$N,0),MATCH(Z$1,Resultado!#REF!,0))</f>
        <v>#REF!</v>
      </c>
      <c r="AA175" s="10" t="e">
        <f t="array" ref="AA175">INDEX(Resultado!$1:$319,MATCH($B175,Resultado!$N:$N,0),MATCH(AA$1,Resultado!#REF!,0))</f>
        <v>#REF!</v>
      </c>
      <c r="AB175" s="2">
        <v>0</v>
      </c>
      <c r="AC175" s="2">
        <v>2</v>
      </c>
      <c r="AD175" s="10" t="e">
        <f t="array" ref="AD175">INDEX(Resultado!$1:$319,MATCH($B175,Resultado!$N:$N,0),MATCH(AD$1,Resultado!#REF!,0))</f>
        <v>#REF!</v>
      </c>
      <c r="AE175" s="10" t="e">
        <f t="array" ref="AE175">INDEX(Resultado!$1:$319,MATCH($B175,Resultado!$N:$N,0),MATCH(AE$1,Resultado!#REF!,0))</f>
        <v>#REF!</v>
      </c>
      <c r="AF175" s="10" t="e">
        <f t="array" ref="AF175">INDEX(Resultado!$1:$319,MATCH($B175,Resultado!$N:$N,0),MATCH(AF$1,Resultado!#REF!,0))</f>
        <v>#REF!</v>
      </c>
      <c r="AG175" s="10" t="e">
        <f t="array" ref="AG175">INDEX(Resultado!$1:$319,MATCH($B175,Resultado!$N:$N,0),MATCH(AG$1,Resultado!#REF!,0))</f>
        <v>#REF!</v>
      </c>
      <c r="AH175" s="10" t="e">
        <f t="array" ref="AH175">INDEX(Resultado!$1:$319,MATCH($B175,Resultado!$N:$N,0),MATCH(AH$1,Resultado!#REF!,0))</f>
        <v>#REF!</v>
      </c>
      <c r="AI175" s="10" t="e">
        <f t="array" ref="AI175">INDEX(Resultado!$1:$319,MATCH($B175,Resultado!$N:$N,0),MATCH(AI$1,Resultado!#REF!,0))</f>
        <v>#REF!</v>
      </c>
      <c r="AJ175" s="10" t="e">
        <f t="array" ref="AJ175">INDEX(Resultado!$1:$319,MATCH($B175,Resultado!$N:$N,0),MATCH(AJ$1,Resultado!#REF!,0))</f>
        <v>#REF!</v>
      </c>
      <c r="AK175" s="10" t="e">
        <f t="array" ref="AK175">INDEX(Resultado!$1:$319,MATCH($B175,Resultado!$N:$N,0),MATCH(AK$1,Resultado!#REF!,0))</f>
        <v>#REF!</v>
      </c>
      <c r="AL175" s="2">
        <v>0</v>
      </c>
      <c r="AM175" s="2">
        <v>2</v>
      </c>
      <c r="AN175" s="10" t="e">
        <f t="array" ref="AN175">INDEX(Resultado!$1:$319,MATCH($B175,Resultado!$N:$N,0),MATCH(AN$1,Resultado!#REF!,0))</f>
        <v>#REF!</v>
      </c>
      <c r="AO175" s="10" t="e">
        <f t="array" ref="AO175">INDEX(Resultado!$1:$319,MATCH($B175,Resultado!$N:$N,0),MATCH(AO$1,Resultado!#REF!,0))</f>
        <v>#REF!</v>
      </c>
      <c r="AP175" s="10" t="e">
        <f t="array" ref="AP175">INDEX(Resultado!$1:$319,MATCH($B175,Resultado!$N:$N,0),MATCH(AP$1,Resultado!#REF!,0))</f>
        <v>#REF!</v>
      </c>
      <c r="AQ175" s="10" t="e">
        <f t="array" ref="AQ175">INDEX(Resultado!$1:$319,MATCH($B175,Resultado!$N:$N,0),MATCH(AQ$1,Resultado!#REF!,0))</f>
        <v>#REF!</v>
      </c>
      <c r="AR175" s="10" t="e">
        <f t="array" ref="AR175">INDEX(Resultado!$1:$319,MATCH($B175,Resultado!$N:$N,0),MATCH(AR$1,Resultado!#REF!,0))</f>
        <v>#REF!</v>
      </c>
      <c r="AS175" s="2">
        <v>2</v>
      </c>
      <c r="AT175" s="10" t="e">
        <f t="array" ref="AT175">INDEX(Resultado!$1:$319,MATCH($B175,Resultado!$N:$N,0),MATCH(AT$1,Resultado!#REF!,0))</f>
        <v>#REF!</v>
      </c>
      <c r="AU175" s="10" t="e">
        <f t="array" ref="AU175">INDEX(Resultado!$1:$319,MATCH($B175,Resultado!$N:$N,0),MATCH(AU$1,Resultado!#REF!,0))</f>
        <v>#REF!</v>
      </c>
      <c r="AV175" s="10" t="e">
        <f t="array" ref="AV175">INDEX(Resultado!$1:$319,MATCH($B175,Resultado!$N:$N,0),MATCH(AV$1,Resultado!#REF!,0))</f>
        <v>#REF!</v>
      </c>
      <c r="AW175" s="10" t="e">
        <f t="array" ref="AW175">INDEX(Resultado!$1:$319,MATCH($B175,Resultado!$N:$N,0),MATCH(AW$1,Resultado!#REF!,0))</f>
        <v>#REF!</v>
      </c>
      <c r="AX175" s="10" t="e">
        <f t="array" ref="AX175">INDEX(Resultado!$1:$319,MATCH($B175,Resultado!$N:$N,0),MATCH(AX$1,Resultado!#REF!,0))</f>
        <v>#REF!</v>
      </c>
      <c r="AY175" s="10" t="e">
        <f t="array" ref="AY175">INDEX(Resultado!$1:$319,MATCH($B175,Resultado!$N:$N,0),MATCH(AY$1,Resultado!#REF!,0))</f>
        <v>#REF!</v>
      </c>
      <c r="AZ175" s="10" t="e">
        <f t="array" ref="AZ175">INDEX(Resultado!$1:$319,MATCH($B175,Resultado!$N:$N,0),MATCH(AZ$1,Resultado!#REF!,0))</f>
        <v>#REF!</v>
      </c>
      <c r="BA175" s="10" t="e">
        <f t="array" ref="BA175">INDEX(Resultado!$1:$319,MATCH($B175,Resultado!$N:$N,0),MATCH(BA$1,Resultado!#REF!,0))</f>
        <v>#REF!</v>
      </c>
      <c r="BB175" s="10" t="e">
        <f t="array" ref="BB175">INDEX(Resultado!$1:$319,MATCH($B175,Resultado!$N:$N,0),MATCH(BB$1,Resultado!#REF!,0))</f>
        <v>#REF!</v>
      </c>
      <c r="BC175" s="10" t="e">
        <f t="array" ref="BC175">INDEX(Resultado!$1:$319,MATCH($B175,Resultado!$N:$N,0),MATCH(BC$1,Resultado!#REF!,0))</f>
        <v>#REF!</v>
      </c>
      <c r="BD175" s="10" t="e">
        <f t="array" ref="BD175">INDEX(Resultado!$1:$319,MATCH($B175,Resultado!$N:$N,0),MATCH(BD$1,Resultado!#REF!,0))</f>
        <v>#REF!</v>
      </c>
      <c r="BE175" s="10" t="e">
        <f t="array" ref="BE175">INDEX(Resultado!$1:$319,MATCH($B175,Resultado!$N:$N,0),MATCH(BE$1,Resultado!#REF!,0))</f>
        <v>#REF!</v>
      </c>
      <c r="BF175" s="10" t="e">
        <f t="array" ref="BF175">INDEX(Resultado!$1:$319,MATCH($B175,Resultado!$N:$N,0),MATCH(BF$1,Resultado!#REF!,0))</f>
        <v>#REF!</v>
      </c>
      <c r="BG175" s="10" t="e">
        <f t="array" ref="BG175">INDEX(Resultado!$1:$319,MATCH($B175,Resultado!$N:$N,0),MATCH(BG$1,Resultado!#REF!,0))</f>
        <v>#REF!</v>
      </c>
      <c r="BH175" s="10" t="e">
        <f t="array" ref="BH175">INDEX(Resultado!$1:$319,MATCH($B175,Resultado!$N:$N,0),MATCH(BH$1,Resultado!#REF!,0))</f>
        <v>#REF!</v>
      </c>
      <c r="BI175" s="10" t="e">
        <f t="array" ref="BI175">INDEX(Resultado!$1:$319,MATCH($B175,Resultado!$N:$N,0),MATCH(BI$1,Resultado!#REF!,0))</f>
        <v>#REF!</v>
      </c>
    </row>
    <row r="176" spans="1:61" ht="13" x14ac:dyDescent="0.15">
      <c r="A176" s="2">
        <v>23472603836</v>
      </c>
      <c r="B176" s="2" t="s">
        <v>1459</v>
      </c>
      <c r="C176" s="2" t="s">
        <v>1458</v>
      </c>
      <c r="D176" s="10" t="e">
        <f t="array" ref="D176">INDEX(Resultado!$1:$319,MATCH($B176,Resultado!$N:$N,0),MATCH(D$1,Resultado!#REF!,0))</f>
        <v>#REF!</v>
      </c>
      <c r="E176" s="2" t="s">
        <v>1837</v>
      </c>
      <c r="F176" s="10" t="e">
        <f t="array" ref="F176">INDEX(Resultado!$1:$319,MATCH($B176,Resultado!$N:$N,0),MATCH(F$1,Resultado!#REF!,0))</f>
        <v>#REF!</v>
      </c>
      <c r="G176" s="10" t="e">
        <f t="array" ref="G176">INDEX(Resultado!$1:$319,MATCH($B176,Resultado!$N:$N,0),MATCH(G$1,Resultado!#REF!,0))</f>
        <v>#REF!</v>
      </c>
      <c r="H176" s="10" t="e">
        <f t="array" ref="H176">INDEX(Resultado!$1:$319,MATCH($B176,Resultado!$N:$N,0),MATCH(H$1,Resultado!#REF!,0))</f>
        <v>#REF!</v>
      </c>
      <c r="I176" s="10" t="e">
        <f t="array" ref="I176">INDEX(Resultado!$1:$319,MATCH($B176,Resultado!$N:$N,0),MATCH(I$1,Resultado!#REF!,0))</f>
        <v>#REF!</v>
      </c>
      <c r="J176" s="10" t="e">
        <f t="array" ref="J176">INDEX(Resultado!$1:$319,MATCH($B176,Resultado!$N:$N,0),MATCH(J$1,Resultado!#REF!,0))</f>
        <v>#REF!</v>
      </c>
      <c r="K176" s="10" t="e">
        <f t="array" ref="K176">INDEX(Resultado!$1:$319,MATCH($B176,Resultado!$N:$N,0),MATCH(K$1,Resultado!#REF!,0))</f>
        <v>#REF!</v>
      </c>
      <c r="L176" s="10" t="e">
        <f t="array" ref="L176">INDEX(Resultado!$1:$319,MATCH($B176,Resultado!$N:$N,0),MATCH(L$1,Resultado!#REF!,0))</f>
        <v>#REF!</v>
      </c>
      <c r="M176" s="10" t="e">
        <f t="array" ref="M176">INDEX(Resultado!$1:$319,MATCH($B176,Resultado!$N:$N,0),MATCH(M$1,Resultado!#REF!,0))</f>
        <v>#REF!</v>
      </c>
      <c r="N176" s="10" t="e">
        <f t="array" ref="N176">INDEX(Resultado!$1:$319,MATCH($B176,Resultado!$N:$N,0),MATCH(N$1,Resultado!#REF!,0))</f>
        <v>#REF!</v>
      </c>
      <c r="O176" s="10" t="e">
        <f t="array" ref="O176">INDEX(Resultado!$1:$319,MATCH($B176,Resultado!$N:$N,0),MATCH(O$1,Resultado!#REF!,0))</f>
        <v>#REF!</v>
      </c>
      <c r="P176" s="10" t="e">
        <f t="array" ref="P176">INDEX(Resultado!$1:$319,MATCH($B176,Resultado!$N:$N,0),MATCH(P$1,Resultado!#REF!,0))</f>
        <v>#REF!</v>
      </c>
      <c r="Q176" s="10" t="e">
        <f t="array" ref="Q176">INDEX(Resultado!$1:$319,MATCH($B176,Resultado!$N:$N,0),MATCH(Q$1,Resultado!#REF!,0))</f>
        <v>#REF!</v>
      </c>
      <c r="R176" s="10" t="e">
        <f t="array" ref="R176">INDEX(Resultado!$1:$319,MATCH($B176,Resultado!$N:$N,0),MATCH(R$1,Resultado!#REF!,0))</f>
        <v>#REF!</v>
      </c>
      <c r="S176" s="10" t="e">
        <f t="array" ref="S176">INDEX(Resultado!$1:$319,MATCH($B176,Resultado!$N:$N,0),MATCH(S$1,Resultado!#REF!,0))</f>
        <v>#REF!</v>
      </c>
      <c r="T176" s="10" t="e">
        <f t="array" ref="T176">INDEX(Resultado!$1:$319,MATCH($B176,Resultado!$N:$N,0),MATCH(T$1,Resultado!#REF!,0))</f>
        <v>#REF!</v>
      </c>
      <c r="U176" s="10" t="e">
        <f t="array" ref="U176">INDEX(Resultado!$1:$319,MATCH($B176,Resultado!$N:$N,0),MATCH(U$1,Resultado!#REF!,0))</f>
        <v>#REF!</v>
      </c>
      <c r="V176" s="10" t="e">
        <f t="array" ref="V176">INDEX(Resultado!$1:$319,MATCH($B176,Resultado!$N:$N,0),MATCH(V$1,Resultado!#REF!,0))</f>
        <v>#REF!</v>
      </c>
      <c r="W176" s="10" t="e">
        <f t="array" ref="W176">INDEX(Resultado!$1:$319,MATCH($B176,Resultado!$N:$N,0),MATCH(W$1,Resultado!#REF!,0))</f>
        <v>#REF!</v>
      </c>
      <c r="X176" s="10" t="e">
        <f t="array" ref="X176">INDEX(Resultado!$1:$319,MATCH($B176,Resultado!$N:$N,0),MATCH(X$1,Resultado!#REF!,0))</f>
        <v>#REF!</v>
      </c>
      <c r="Y176" s="10" t="e">
        <f t="array" ref="Y176">INDEX(Resultado!$1:$319,MATCH($B176,Resultado!$N:$N,0),MATCH(Y$1,Resultado!#REF!,0))</f>
        <v>#REF!</v>
      </c>
      <c r="Z176" s="10" t="e">
        <f t="array" ref="Z176">INDEX(Resultado!$1:$319,MATCH($B176,Resultado!$N:$N,0),MATCH(Z$1,Resultado!#REF!,0))</f>
        <v>#REF!</v>
      </c>
      <c r="AA176" s="10" t="e">
        <f t="array" ref="AA176">INDEX(Resultado!$1:$319,MATCH($B176,Resultado!$N:$N,0),MATCH(AA$1,Resultado!#REF!,0))</f>
        <v>#REF!</v>
      </c>
      <c r="AB176" s="2">
        <v>0</v>
      </c>
      <c r="AC176" s="2">
        <v>2</v>
      </c>
      <c r="AD176" s="10" t="e">
        <f t="array" ref="AD176">INDEX(Resultado!$1:$319,MATCH($B176,Resultado!$N:$N,0),MATCH(AD$1,Resultado!#REF!,0))</f>
        <v>#REF!</v>
      </c>
      <c r="AE176" s="10" t="e">
        <f t="array" ref="AE176">INDEX(Resultado!$1:$319,MATCH($B176,Resultado!$N:$N,0),MATCH(AE$1,Resultado!#REF!,0))</f>
        <v>#REF!</v>
      </c>
      <c r="AF176" s="10" t="e">
        <f t="array" ref="AF176">INDEX(Resultado!$1:$319,MATCH($B176,Resultado!$N:$N,0),MATCH(AF$1,Resultado!#REF!,0))</f>
        <v>#REF!</v>
      </c>
      <c r="AG176" s="10" t="e">
        <f t="array" ref="AG176">INDEX(Resultado!$1:$319,MATCH($B176,Resultado!$N:$N,0),MATCH(AG$1,Resultado!#REF!,0))</f>
        <v>#REF!</v>
      </c>
      <c r="AH176" s="10" t="e">
        <f t="array" ref="AH176">INDEX(Resultado!$1:$319,MATCH($B176,Resultado!$N:$N,0),MATCH(AH$1,Resultado!#REF!,0))</f>
        <v>#REF!</v>
      </c>
      <c r="AI176" s="10" t="e">
        <f t="array" ref="AI176">INDEX(Resultado!$1:$319,MATCH($B176,Resultado!$N:$N,0),MATCH(AI$1,Resultado!#REF!,0))</f>
        <v>#REF!</v>
      </c>
      <c r="AJ176" s="10" t="e">
        <f t="array" ref="AJ176">INDEX(Resultado!$1:$319,MATCH($B176,Resultado!$N:$N,0),MATCH(AJ$1,Resultado!#REF!,0))</f>
        <v>#REF!</v>
      </c>
      <c r="AK176" s="10" t="e">
        <f t="array" ref="AK176">INDEX(Resultado!$1:$319,MATCH($B176,Resultado!$N:$N,0),MATCH(AK$1,Resultado!#REF!,0))</f>
        <v>#REF!</v>
      </c>
      <c r="AL176" s="2">
        <v>0</v>
      </c>
      <c r="AM176" s="2">
        <v>2</v>
      </c>
      <c r="AN176" s="10" t="e">
        <f t="array" ref="AN176">INDEX(Resultado!$1:$319,MATCH($B176,Resultado!$N:$N,0),MATCH(AN$1,Resultado!#REF!,0))</f>
        <v>#REF!</v>
      </c>
      <c r="AO176" s="10" t="e">
        <f t="array" ref="AO176">INDEX(Resultado!$1:$319,MATCH($B176,Resultado!$N:$N,0),MATCH(AO$1,Resultado!#REF!,0))</f>
        <v>#REF!</v>
      </c>
      <c r="AP176" s="10" t="e">
        <f t="array" ref="AP176">INDEX(Resultado!$1:$319,MATCH($B176,Resultado!$N:$N,0),MATCH(AP$1,Resultado!#REF!,0))</f>
        <v>#REF!</v>
      </c>
      <c r="AQ176" s="10" t="e">
        <f t="array" ref="AQ176">INDEX(Resultado!$1:$319,MATCH($B176,Resultado!$N:$N,0),MATCH(AQ$1,Resultado!#REF!,0))</f>
        <v>#REF!</v>
      </c>
      <c r="AR176" s="10" t="e">
        <f t="array" ref="AR176">INDEX(Resultado!$1:$319,MATCH($B176,Resultado!$N:$N,0),MATCH(AR$1,Resultado!#REF!,0))</f>
        <v>#REF!</v>
      </c>
      <c r="AS176" s="2">
        <v>2</v>
      </c>
      <c r="AT176" s="10" t="e">
        <f t="array" ref="AT176">INDEX(Resultado!$1:$319,MATCH($B176,Resultado!$N:$N,0),MATCH(AT$1,Resultado!#REF!,0))</f>
        <v>#REF!</v>
      </c>
      <c r="AU176" s="10" t="e">
        <f t="array" ref="AU176">INDEX(Resultado!$1:$319,MATCH($B176,Resultado!$N:$N,0),MATCH(AU$1,Resultado!#REF!,0))</f>
        <v>#REF!</v>
      </c>
      <c r="AV176" s="10" t="e">
        <f t="array" ref="AV176">INDEX(Resultado!$1:$319,MATCH($B176,Resultado!$N:$N,0),MATCH(AV$1,Resultado!#REF!,0))</f>
        <v>#REF!</v>
      </c>
      <c r="AW176" s="10" t="e">
        <f t="array" ref="AW176">INDEX(Resultado!$1:$319,MATCH($B176,Resultado!$N:$N,0),MATCH(AW$1,Resultado!#REF!,0))</f>
        <v>#REF!</v>
      </c>
      <c r="AX176" s="10" t="e">
        <f t="array" ref="AX176">INDEX(Resultado!$1:$319,MATCH($B176,Resultado!$N:$N,0),MATCH(AX$1,Resultado!#REF!,0))</f>
        <v>#REF!</v>
      </c>
      <c r="AY176" s="10" t="e">
        <f t="array" ref="AY176">INDEX(Resultado!$1:$319,MATCH($B176,Resultado!$N:$N,0),MATCH(AY$1,Resultado!#REF!,0))</f>
        <v>#REF!</v>
      </c>
      <c r="AZ176" s="10" t="e">
        <f t="array" ref="AZ176">INDEX(Resultado!$1:$319,MATCH($B176,Resultado!$N:$N,0),MATCH(AZ$1,Resultado!#REF!,0))</f>
        <v>#REF!</v>
      </c>
      <c r="BA176" s="10" t="e">
        <f t="array" ref="BA176">INDEX(Resultado!$1:$319,MATCH($B176,Resultado!$N:$N,0),MATCH(BA$1,Resultado!#REF!,0))</f>
        <v>#REF!</v>
      </c>
      <c r="BB176" s="10" t="e">
        <f t="array" ref="BB176">INDEX(Resultado!$1:$319,MATCH($B176,Resultado!$N:$N,0),MATCH(BB$1,Resultado!#REF!,0))</f>
        <v>#REF!</v>
      </c>
      <c r="BC176" s="10" t="e">
        <f t="array" ref="BC176">INDEX(Resultado!$1:$319,MATCH($B176,Resultado!$N:$N,0),MATCH(BC$1,Resultado!#REF!,0))</f>
        <v>#REF!</v>
      </c>
      <c r="BD176" s="10" t="e">
        <f t="array" ref="BD176">INDEX(Resultado!$1:$319,MATCH($B176,Resultado!$N:$N,0),MATCH(BD$1,Resultado!#REF!,0))</f>
        <v>#REF!</v>
      </c>
      <c r="BE176" s="10" t="e">
        <f t="array" ref="BE176">INDEX(Resultado!$1:$319,MATCH($B176,Resultado!$N:$N,0),MATCH(BE$1,Resultado!#REF!,0))</f>
        <v>#REF!</v>
      </c>
      <c r="BF176" s="10" t="e">
        <f t="array" ref="BF176">INDEX(Resultado!$1:$319,MATCH($B176,Resultado!$N:$N,0),MATCH(BF$1,Resultado!#REF!,0))</f>
        <v>#REF!</v>
      </c>
      <c r="BG176" s="10" t="e">
        <f t="array" ref="BG176">INDEX(Resultado!$1:$319,MATCH($B176,Resultado!$N:$N,0),MATCH(BG$1,Resultado!#REF!,0))</f>
        <v>#REF!</v>
      </c>
      <c r="BH176" s="10" t="e">
        <f t="array" ref="BH176">INDEX(Resultado!$1:$319,MATCH($B176,Resultado!$N:$N,0),MATCH(BH$1,Resultado!#REF!,0))</f>
        <v>#REF!</v>
      </c>
      <c r="BI176" s="10" t="e">
        <f t="array" ref="BI176">INDEX(Resultado!$1:$319,MATCH($B176,Resultado!$N:$N,0),MATCH(BI$1,Resultado!#REF!,0))</f>
        <v>#REF!</v>
      </c>
    </row>
    <row r="177" spans="1:61" ht="13" x14ac:dyDescent="0.15">
      <c r="A177" s="2">
        <v>38190286846</v>
      </c>
      <c r="B177" s="2" t="s">
        <v>1467</v>
      </c>
      <c r="C177" s="2" t="s">
        <v>1466</v>
      </c>
      <c r="D177" s="10" t="e">
        <f t="array" ref="D177">INDEX(Resultado!$1:$319,MATCH($B177,Resultado!$N:$N,0),MATCH(D$1,Resultado!#REF!,0))</f>
        <v>#REF!</v>
      </c>
      <c r="E177" s="2" t="s">
        <v>1837</v>
      </c>
      <c r="F177" s="10" t="e">
        <f t="array" ref="F177">INDEX(Resultado!$1:$319,MATCH($B177,Resultado!$N:$N,0),MATCH(F$1,Resultado!#REF!,0))</f>
        <v>#REF!</v>
      </c>
      <c r="G177" s="10" t="e">
        <f t="array" ref="G177">INDEX(Resultado!$1:$319,MATCH($B177,Resultado!$N:$N,0),MATCH(G$1,Resultado!#REF!,0))</f>
        <v>#REF!</v>
      </c>
      <c r="H177" s="10" t="e">
        <f t="array" ref="H177">INDEX(Resultado!$1:$319,MATCH($B177,Resultado!$N:$N,0),MATCH(H$1,Resultado!#REF!,0))</f>
        <v>#REF!</v>
      </c>
      <c r="I177" s="10" t="e">
        <f t="array" ref="I177">INDEX(Resultado!$1:$319,MATCH($B177,Resultado!$N:$N,0),MATCH(I$1,Resultado!#REF!,0))</f>
        <v>#REF!</v>
      </c>
      <c r="J177" s="10" t="e">
        <f t="array" ref="J177">INDEX(Resultado!$1:$319,MATCH($B177,Resultado!$N:$N,0),MATCH(J$1,Resultado!#REF!,0))</f>
        <v>#REF!</v>
      </c>
      <c r="K177" s="10" t="e">
        <f t="array" ref="K177">INDEX(Resultado!$1:$319,MATCH($B177,Resultado!$N:$N,0),MATCH(K$1,Resultado!#REF!,0))</f>
        <v>#REF!</v>
      </c>
      <c r="L177" s="10" t="e">
        <f t="array" ref="L177">INDEX(Resultado!$1:$319,MATCH($B177,Resultado!$N:$N,0),MATCH(L$1,Resultado!#REF!,0))</f>
        <v>#REF!</v>
      </c>
      <c r="M177" s="10" t="e">
        <f t="array" ref="M177">INDEX(Resultado!$1:$319,MATCH($B177,Resultado!$N:$N,0),MATCH(M$1,Resultado!#REF!,0))</f>
        <v>#REF!</v>
      </c>
      <c r="N177" s="10" t="e">
        <f t="array" ref="N177">INDEX(Resultado!$1:$319,MATCH($B177,Resultado!$N:$N,0),MATCH(N$1,Resultado!#REF!,0))</f>
        <v>#REF!</v>
      </c>
      <c r="O177" s="10" t="e">
        <f t="array" ref="O177">INDEX(Resultado!$1:$319,MATCH($B177,Resultado!$N:$N,0),MATCH(O$1,Resultado!#REF!,0))</f>
        <v>#REF!</v>
      </c>
      <c r="P177" s="10" t="e">
        <f t="array" ref="P177">INDEX(Resultado!$1:$319,MATCH($B177,Resultado!$N:$N,0),MATCH(P$1,Resultado!#REF!,0))</f>
        <v>#REF!</v>
      </c>
      <c r="Q177" s="10" t="e">
        <f t="array" ref="Q177">INDEX(Resultado!$1:$319,MATCH($B177,Resultado!$N:$N,0),MATCH(Q$1,Resultado!#REF!,0))</f>
        <v>#REF!</v>
      </c>
      <c r="R177" s="10" t="e">
        <f t="array" ref="R177">INDEX(Resultado!$1:$319,MATCH($B177,Resultado!$N:$N,0),MATCH(R$1,Resultado!#REF!,0))</f>
        <v>#REF!</v>
      </c>
      <c r="S177" s="10" t="e">
        <f t="array" ref="S177">INDEX(Resultado!$1:$319,MATCH($B177,Resultado!$N:$N,0),MATCH(S$1,Resultado!#REF!,0))</f>
        <v>#REF!</v>
      </c>
      <c r="T177" s="10" t="e">
        <f t="array" ref="T177">INDEX(Resultado!$1:$319,MATCH($B177,Resultado!$N:$N,0),MATCH(T$1,Resultado!#REF!,0))</f>
        <v>#REF!</v>
      </c>
      <c r="U177" s="10" t="e">
        <f t="array" ref="U177">INDEX(Resultado!$1:$319,MATCH($B177,Resultado!$N:$N,0),MATCH(U$1,Resultado!#REF!,0))</f>
        <v>#REF!</v>
      </c>
      <c r="V177" s="10" t="e">
        <f t="array" ref="V177">INDEX(Resultado!$1:$319,MATCH($B177,Resultado!$N:$N,0),MATCH(V$1,Resultado!#REF!,0))</f>
        <v>#REF!</v>
      </c>
      <c r="W177" s="10" t="e">
        <f t="array" ref="W177">INDEX(Resultado!$1:$319,MATCH($B177,Resultado!$N:$N,0),MATCH(W$1,Resultado!#REF!,0))</f>
        <v>#REF!</v>
      </c>
      <c r="X177" s="10" t="e">
        <f t="array" ref="X177">INDEX(Resultado!$1:$319,MATCH($B177,Resultado!$N:$N,0),MATCH(X$1,Resultado!#REF!,0))</f>
        <v>#REF!</v>
      </c>
      <c r="Y177" s="10" t="e">
        <f t="array" ref="Y177">INDEX(Resultado!$1:$319,MATCH($B177,Resultado!$N:$N,0),MATCH(Y$1,Resultado!#REF!,0))</f>
        <v>#REF!</v>
      </c>
      <c r="Z177" s="10" t="e">
        <f t="array" ref="Z177">INDEX(Resultado!$1:$319,MATCH($B177,Resultado!$N:$N,0),MATCH(Z$1,Resultado!#REF!,0))</f>
        <v>#REF!</v>
      </c>
      <c r="AA177" s="10" t="e">
        <f t="array" ref="AA177">INDEX(Resultado!$1:$319,MATCH($B177,Resultado!$N:$N,0),MATCH(AA$1,Resultado!#REF!,0))</f>
        <v>#REF!</v>
      </c>
      <c r="AB177" s="2">
        <v>0</v>
      </c>
      <c r="AC177" s="2">
        <v>2</v>
      </c>
      <c r="AD177" s="10" t="e">
        <f t="array" ref="AD177">INDEX(Resultado!$1:$319,MATCH($B177,Resultado!$N:$N,0),MATCH(AD$1,Resultado!#REF!,0))</f>
        <v>#REF!</v>
      </c>
      <c r="AE177" s="10" t="e">
        <f t="array" ref="AE177">INDEX(Resultado!$1:$319,MATCH($B177,Resultado!$N:$N,0),MATCH(AE$1,Resultado!#REF!,0))</f>
        <v>#REF!</v>
      </c>
      <c r="AF177" s="10" t="e">
        <f t="array" ref="AF177">INDEX(Resultado!$1:$319,MATCH($B177,Resultado!$N:$N,0),MATCH(AF$1,Resultado!#REF!,0))</f>
        <v>#REF!</v>
      </c>
      <c r="AG177" s="10" t="e">
        <f t="array" ref="AG177">INDEX(Resultado!$1:$319,MATCH($B177,Resultado!$N:$N,0),MATCH(AG$1,Resultado!#REF!,0))</f>
        <v>#REF!</v>
      </c>
      <c r="AH177" s="10" t="e">
        <f t="array" ref="AH177">INDEX(Resultado!$1:$319,MATCH($B177,Resultado!$N:$N,0),MATCH(AH$1,Resultado!#REF!,0))</f>
        <v>#REF!</v>
      </c>
      <c r="AI177" s="10" t="e">
        <f t="array" ref="AI177">INDEX(Resultado!$1:$319,MATCH($B177,Resultado!$N:$N,0),MATCH(AI$1,Resultado!#REF!,0))</f>
        <v>#REF!</v>
      </c>
      <c r="AJ177" s="10" t="e">
        <f t="array" ref="AJ177">INDEX(Resultado!$1:$319,MATCH($B177,Resultado!$N:$N,0),MATCH(AJ$1,Resultado!#REF!,0))</f>
        <v>#REF!</v>
      </c>
      <c r="AK177" s="10" t="e">
        <f t="array" ref="AK177">INDEX(Resultado!$1:$319,MATCH($B177,Resultado!$N:$N,0),MATCH(AK$1,Resultado!#REF!,0))</f>
        <v>#REF!</v>
      </c>
      <c r="AL177" s="2">
        <v>0</v>
      </c>
      <c r="AM177" s="2">
        <v>2</v>
      </c>
      <c r="AN177" s="10" t="e">
        <f t="array" ref="AN177">INDEX(Resultado!$1:$319,MATCH($B177,Resultado!$N:$N,0),MATCH(AN$1,Resultado!#REF!,0))</f>
        <v>#REF!</v>
      </c>
      <c r="AO177" s="10" t="e">
        <f t="array" ref="AO177">INDEX(Resultado!$1:$319,MATCH($B177,Resultado!$N:$N,0),MATCH(AO$1,Resultado!#REF!,0))</f>
        <v>#REF!</v>
      </c>
      <c r="AP177" s="10" t="e">
        <f t="array" ref="AP177">INDEX(Resultado!$1:$319,MATCH($B177,Resultado!$N:$N,0),MATCH(AP$1,Resultado!#REF!,0))</f>
        <v>#REF!</v>
      </c>
      <c r="AQ177" s="10" t="e">
        <f t="array" ref="AQ177">INDEX(Resultado!$1:$319,MATCH($B177,Resultado!$N:$N,0),MATCH(AQ$1,Resultado!#REF!,0))</f>
        <v>#REF!</v>
      </c>
      <c r="AR177" s="10" t="e">
        <f t="array" ref="AR177">INDEX(Resultado!$1:$319,MATCH($B177,Resultado!$N:$N,0),MATCH(AR$1,Resultado!#REF!,0))</f>
        <v>#REF!</v>
      </c>
      <c r="AS177" s="2">
        <v>2</v>
      </c>
      <c r="AT177" s="10" t="e">
        <f t="array" ref="AT177">INDEX(Resultado!$1:$319,MATCH($B177,Resultado!$N:$N,0),MATCH(AT$1,Resultado!#REF!,0))</f>
        <v>#REF!</v>
      </c>
      <c r="AU177" s="10" t="e">
        <f t="array" ref="AU177">INDEX(Resultado!$1:$319,MATCH($B177,Resultado!$N:$N,0),MATCH(AU$1,Resultado!#REF!,0))</f>
        <v>#REF!</v>
      </c>
      <c r="AV177" s="10" t="e">
        <f t="array" ref="AV177">INDEX(Resultado!$1:$319,MATCH($B177,Resultado!$N:$N,0),MATCH(AV$1,Resultado!#REF!,0))</f>
        <v>#REF!</v>
      </c>
      <c r="AW177" s="10" t="e">
        <f t="array" ref="AW177">INDEX(Resultado!$1:$319,MATCH($B177,Resultado!$N:$N,0),MATCH(AW$1,Resultado!#REF!,0))</f>
        <v>#REF!</v>
      </c>
      <c r="AX177" s="10" t="e">
        <f t="array" ref="AX177">INDEX(Resultado!$1:$319,MATCH($B177,Resultado!$N:$N,0),MATCH(AX$1,Resultado!#REF!,0))</f>
        <v>#REF!</v>
      </c>
      <c r="AY177" s="10" t="e">
        <f t="array" ref="AY177">INDEX(Resultado!$1:$319,MATCH($B177,Resultado!$N:$N,0),MATCH(AY$1,Resultado!#REF!,0))</f>
        <v>#REF!</v>
      </c>
      <c r="AZ177" s="10" t="e">
        <f t="array" ref="AZ177">INDEX(Resultado!$1:$319,MATCH($B177,Resultado!$N:$N,0),MATCH(AZ$1,Resultado!#REF!,0))</f>
        <v>#REF!</v>
      </c>
      <c r="BA177" s="10" t="e">
        <f t="array" ref="BA177">INDEX(Resultado!$1:$319,MATCH($B177,Resultado!$N:$N,0),MATCH(BA$1,Resultado!#REF!,0))</f>
        <v>#REF!</v>
      </c>
      <c r="BB177" s="10" t="e">
        <f t="array" ref="BB177">INDEX(Resultado!$1:$319,MATCH($B177,Resultado!$N:$N,0),MATCH(BB$1,Resultado!#REF!,0))</f>
        <v>#REF!</v>
      </c>
      <c r="BC177" s="10" t="e">
        <f t="array" ref="BC177">INDEX(Resultado!$1:$319,MATCH($B177,Resultado!$N:$N,0),MATCH(BC$1,Resultado!#REF!,0))</f>
        <v>#REF!</v>
      </c>
      <c r="BD177" s="10" t="e">
        <f t="array" ref="BD177">INDEX(Resultado!$1:$319,MATCH($B177,Resultado!$N:$N,0),MATCH(BD$1,Resultado!#REF!,0))</f>
        <v>#REF!</v>
      </c>
      <c r="BE177" s="10" t="e">
        <f t="array" ref="BE177">INDEX(Resultado!$1:$319,MATCH($B177,Resultado!$N:$N,0),MATCH(BE$1,Resultado!#REF!,0))</f>
        <v>#REF!</v>
      </c>
      <c r="BF177" s="10" t="e">
        <f t="array" ref="BF177">INDEX(Resultado!$1:$319,MATCH($B177,Resultado!$N:$N,0),MATCH(BF$1,Resultado!#REF!,0))</f>
        <v>#REF!</v>
      </c>
      <c r="BG177" s="10" t="e">
        <f t="array" ref="BG177">INDEX(Resultado!$1:$319,MATCH($B177,Resultado!$N:$N,0),MATCH(BG$1,Resultado!#REF!,0))</f>
        <v>#REF!</v>
      </c>
      <c r="BH177" s="10" t="e">
        <f t="array" ref="BH177">INDEX(Resultado!$1:$319,MATCH($B177,Resultado!$N:$N,0),MATCH(BH$1,Resultado!#REF!,0))</f>
        <v>#REF!</v>
      </c>
      <c r="BI177" s="10" t="e">
        <f t="array" ref="BI177">INDEX(Resultado!$1:$319,MATCH($B177,Resultado!$N:$N,0),MATCH(BI$1,Resultado!#REF!,0))</f>
        <v>#REF!</v>
      </c>
    </row>
    <row r="178" spans="1:61" ht="13" x14ac:dyDescent="0.15">
      <c r="A178" s="2">
        <v>51290382824</v>
      </c>
      <c r="B178" s="2" t="s">
        <v>1474</v>
      </c>
      <c r="C178" s="2" t="s">
        <v>1473</v>
      </c>
      <c r="D178" s="10" t="e">
        <f t="array" ref="D178">INDEX(Resultado!$1:$319,MATCH($B178,Resultado!$N:$N,0),MATCH(D$1,Resultado!#REF!,0))</f>
        <v>#REF!</v>
      </c>
      <c r="E178" s="2" t="s">
        <v>1837</v>
      </c>
      <c r="F178" s="10" t="e">
        <f t="array" ref="F178">INDEX(Resultado!$1:$319,MATCH($B178,Resultado!$N:$N,0),MATCH(F$1,Resultado!#REF!,0))</f>
        <v>#REF!</v>
      </c>
      <c r="G178" s="10" t="e">
        <f t="array" ref="G178">INDEX(Resultado!$1:$319,MATCH($B178,Resultado!$N:$N,0),MATCH(G$1,Resultado!#REF!,0))</f>
        <v>#REF!</v>
      </c>
      <c r="H178" s="10" t="e">
        <f t="array" ref="H178">INDEX(Resultado!$1:$319,MATCH($B178,Resultado!$N:$N,0),MATCH(H$1,Resultado!#REF!,0))</f>
        <v>#REF!</v>
      </c>
      <c r="I178" s="10" t="e">
        <f t="array" ref="I178">INDEX(Resultado!$1:$319,MATCH($B178,Resultado!$N:$N,0),MATCH(I$1,Resultado!#REF!,0))</f>
        <v>#REF!</v>
      </c>
      <c r="J178" s="10" t="e">
        <f t="array" ref="J178">INDEX(Resultado!$1:$319,MATCH($B178,Resultado!$N:$N,0),MATCH(J$1,Resultado!#REF!,0))</f>
        <v>#REF!</v>
      </c>
      <c r="K178" s="10" t="e">
        <f t="array" ref="K178">INDEX(Resultado!$1:$319,MATCH($B178,Resultado!$N:$N,0),MATCH(K$1,Resultado!#REF!,0))</f>
        <v>#REF!</v>
      </c>
      <c r="L178" s="10" t="e">
        <f t="array" ref="L178">INDEX(Resultado!$1:$319,MATCH($B178,Resultado!$N:$N,0),MATCH(L$1,Resultado!#REF!,0))</f>
        <v>#REF!</v>
      </c>
      <c r="M178" s="10" t="e">
        <f t="array" ref="M178">INDEX(Resultado!$1:$319,MATCH($B178,Resultado!$N:$N,0),MATCH(M$1,Resultado!#REF!,0))</f>
        <v>#REF!</v>
      </c>
      <c r="N178" s="10" t="e">
        <f t="array" ref="N178">INDEX(Resultado!$1:$319,MATCH($B178,Resultado!$N:$N,0),MATCH(N$1,Resultado!#REF!,0))</f>
        <v>#REF!</v>
      </c>
      <c r="O178" s="10" t="e">
        <f t="array" ref="O178">INDEX(Resultado!$1:$319,MATCH($B178,Resultado!$N:$N,0),MATCH(O$1,Resultado!#REF!,0))</f>
        <v>#REF!</v>
      </c>
      <c r="P178" s="10" t="e">
        <f t="array" ref="P178">INDEX(Resultado!$1:$319,MATCH($B178,Resultado!$N:$N,0),MATCH(P$1,Resultado!#REF!,0))</f>
        <v>#REF!</v>
      </c>
      <c r="Q178" s="10" t="e">
        <f t="array" ref="Q178">INDEX(Resultado!$1:$319,MATCH($B178,Resultado!$N:$N,0),MATCH(Q$1,Resultado!#REF!,0))</f>
        <v>#REF!</v>
      </c>
      <c r="R178" s="10" t="e">
        <f t="array" ref="R178">INDEX(Resultado!$1:$319,MATCH($B178,Resultado!$N:$N,0),MATCH(R$1,Resultado!#REF!,0))</f>
        <v>#REF!</v>
      </c>
      <c r="S178" s="10" t="e">
        <f t="array" ref="S178">INDEX(Resultado!$1:$319,MATCH($B178,Resultado!$N:$N,0),MATCH(S$1,Resultado!#REF!,0))</f>
        <v>#REF!</v>
      </c>
      <c r="T178" s="10" t="e">
        <f t="array" ref="T178">INDEX(Resultado!$1:$319,MATCH($B178,Resultado!$N:$N,0),MATCH(T$1,Resultado!#REF!,0))</f>
        <v>#REF!</v>
      </c>
      <c r="U178" s="10" t="e">
        <f t="array" ref="U178">INDEX(Resultado!$1:$319,MATCH($B178,Resultado!$N:$N,0),MATCH(U$1,Resultado!#REF!,0))</f>
        <v>#REF!</v>
      </c>
      <c r="V178" s="10" t="e">
        <f t="array" ref="V178">INDEX(Resultado!$1:$319,MATCH($B178,Resultado!$N:$N,0),MATCH(V$1,Resultado!#REF!,0))</f>
        <v>#REF!</v>
      </c>
      <c r="W178" s="10" t="e">
        <f t="array" ref="W178">INDEX(Resultado!$1:$319,MATCH($B178,Resultado!$N:$N,0),MATCH(W$1,Resultado!#REF!,0))</f>
        <v>#REF!</v>
      </c>
      <c r="X178" s="10" t="e">
        <f t="array" ref="X178">INDEX(Resultado!$1:$319,MATCH($B178,Resultado!$N:$N,0),MATCH(X$1,Resultado!#REF!,0))</f>
        <v>#REF!</v>
      </c>
      <c r="Y178" s="10" t="e">
        <f t="array" ref="Y178">INDEX(Resultado!$1:$319,MATCH($B178,Resultado!$N:$N,0),MATCH(Y$1,Resultado!#REF!,0))</f>
        <v>#REF!</v>
      </c>
      <c r="Z178" s="10" t="e">
        <f t="array" ref="Z178">INDEX(Resultado!$1:$319,MATCH($B178,Resultado!$N:$N,0),MATCH(Z$1,Resultado!#REF!,0))</f>
        <v>#REF!</v>
      </c>
      <c r="AA178" s="10" t="e">
        <f t="array" ref="AA178">INDEX(Resultado!$1:$319,MATCH($B178,Resultado!$N:$N,0),MATCH(AA$1,Resultado!#REF!,0))</f>
        <v>#REF!</v>
      </c>
      <c r="AB178" s="2">
        <v>0</v>
      </c>
      <c r="AC178" s="2">
        <v>2</v>
      </c>
      <c r="AD178" s="10" t="e">
        <f t="array" ref="AD178">INDEX(Resultado!$1:$319,MATCH($B178,Resultado!$N:$N,0),MATCH(AD$1,Resultado!#REF!,0))</f>
        <v>#REF!</v>
      </c>
      <c r="AE178" s="10" t="e">
        <f t="array" ref="AE178">INDEX(Resultado!$1:$319,MATCH($B178,Resultado!$N:$N,0),MATCH(AE$1,Resultado!#REF!,0))</f>
        <v>#REF!</v>
      </c>
      <c r="AF178" s="10" t="e">
        <f t="array" ref="AF178">INDEX(Resultado!$1:$319,MATCH($B178,Resultado!$N:$N,0),MATCH(AF$1,Resultado!#REF!,0))</f>
        <v>#REF!</v>
      </c>
      <c r="AG178" s="10" t="e">
        <f t="array" ref="AG178">INDEX(Resultado!$1:$319,MATCH($B178,Resultado!$N:$N,0),MATCH(AG$1,Resultado!#REF!,0))</f>
        <v>#REF!</v>
      </c>
      <c r="AH178" s="10" t="e">
        <f t="array" ref="AH178">INDEX(Resultado!$1:$319,MATCH($B178,Resultado!$N:$N,0),MATCH(AH$1,Resultado!#REF!,0))</f>
        <v>#REF!</v>
      </c>
      <c r="AI178" s="10" t="e">
        <f t="array" ref="AI178">INDEX(Resultado!$1:$319,MATCH($B178,Resultado!$N:$N,0),MATCH(AI$1,Resultado!#REF!,0))</f>
        <v>#REF!</v>
      </c>
      <c r="AJ178" s="10" t="e">
        <f t="array" ref="AJ178">INDEX(Resultado!$1:$319,MATCH($B178,Resultado!$N:$N,0),MATCH(AJ$1,Resultado!#REF!,0))</f>
        <v>#REF!</v>
      </c>
      <c r="AK178" s="10" t="e">
        <f t="array" ref="AK178">INDEX(Resultado!$1:$319,MATCH($B178,Resultado!$N:$N,0),MATCH(AK$1,Resultado!#REF!,0))</f>
        <v>#REF!</v>
      </c>
      <c r="AL178" s="2">
        <v>0</v>
      </c>
      <c r="AM178" s="2">
        <v>2</v>
      </c>
      <c r="AN178" s="10" t="e">
        <f t="array" ref="AN178">INDEX(Resultado!$1:$319,MATCH($B178,Resultado!$N:$N,0),MATCH(AN$1,Resultado!#REF!,0))</f>
        <v>#REF!</v>
      </c>
      <c r="AO178" s="10" t="e">
        <f t="array" ref="AO178">INDEX(Resultado!$1:$319,MATCH($B178,Resultado!$N:$N,0),MATCH(AO$1,Resultado!#REF!,0))</f>
        <v>#REF!</v>
      </c>
      <c r="AP178" s="10" t="e">
        <f t="array" ref="AP178">INDEX(Resultado!$1:$319,MATCH($B178,Resultado!$N:$N,0),MATCH(AP$1,Resultado!#REF!,0))</f>
        <v>#REF!</v>
      </c>
      <c r="AQ178" s="10" t="e">
        <f t="array" ref="AQ178">INDEX(Resultado!$1:$319,MATCH($B178,Resultado!$N:$N,0),MATCH(AQ$1,Resultado!#REF!,0))</f>
        <v>#REF!</v>
      </c>
      <c r="AR178" s="10" t="e">
        <f t="array" ref="AR178">INDEX(Resultado!$1:$319,MATCH($B178,Resultado!$N:$N,0),MATCH(AR$1,Resultado!#REF!,0))</f>
        <v>#REF!</v>
      </c>
      <c r="AS178" s="2">
        <v>2</v>
      </c>
      <c r="AT178" s="10" t="e">
        <f t="array" ref="AT178">INDEX(Resultado!$1:$319,MATCH($B178,Resultado!$N:$N,0),MATCH(AT$1,Resultado!#REF!,0))</f>
        <v>#REF!</v>
      </c>
      <c r="AU178" s="10" t="e">
        <f t="array" ref="AU178">INDEX(Resultado!$1:$319,MATCH($B178,Resultado!$N:$N,0),MATCH(AU$1,Resultado!#REF!,0))</f>
        <v>#REF!</v>
      </c>
      <c r="AV178" s="10" t="e">
        <f t="array" ref="AV178">INDEX(Resultado!$1:$319,MATCH($B178,Resultado!$N:$N,0),MATCH(AV$1,Resultado!#REF!,0))</f>
        <v>#REF!</v>
      </c>
      <c r="AW178" s="10" t="e">
        <f t="array" ref="AW178">INDEX(Resultado!$1:$319,MATCH($B178,Resultado!$N:$N,0),MATCH(AW$1,Resultado!#REF!,0))</f>
        <v>#REF!</v>
      </c>
      <c r="AX178" s="10" t="e">
        <f t="array" ref="AX178">INDEX(Resultado!$1:$319,MATCH($B178,Resultado!$N:$N,0),MATCH(AX$1,Resultado!#REF!,0))</f>
        <v>#REF!</v>
      </c>
      <c r="AY178" s="10" t="e">
        <f t="array" ref="AY178">INDEX(Resultado!$1:$319,MATCH($B178,Resultado!$N:$N,0),MATCH(AY$1,Resultado!#REF!,0))</f>
        <v>#REF!</v>
      </c>
      <c r="AZ178" s="10" t="e">
        <f t="array" ref="AZ178">INDEX(Resultado!$1:$319,MATCH($B178,Resultado!$N:$N,0),MATCH(AZ$1,Resultado!#REF!,0))</f>
        <v>#REF!</v>
      </c>
      <c r="BA178" s="10" t="e">
        <f t="array" ref="BA178">INDEX(Resultado!$1:$319,MATCH($B178,Resultado!$N:$N,0),MATCH(BA$1,Resultado!#REF!,0))</f>
        <v>#REF!</v>
      </c>
      <c r="BB178" s="10" t="e">
        <f t="array" ref="BB178">INDEX(Resultado!$1:$319,MATCH($B178,Resultado!$N:$N,0),MATCH(BB$1,Resultado!#REF!,0))</f>
        <v>#REF!</v>
      </c>
      <c r="BC178" s="10" t="e">
        <f t="array" ref="BC178">INDEX(Resultado!$1:$319,MATCH($B178,Resultado!$N:$N,0),MATCH(BC$1,Resultado!#REF!,0))</f>
        <v>#REF!</v>
      </c>
      <c r="BD178" s="10" t="e">
        <f t="array" ref="BD178">INDEX(Resultado!$1:$319,MATCH($B178,Resultado!$N:$N,0),MATCH(BD$1,Resultado!#REF!,0))</f>
        <v>#REF!</v>
      </c>
      <c r="BE178" s="10" t="e">
        <f t="array" ref="BE178">INDEX(Resultado!$1:$319,MATCH($B178,Resultado!$N:$N,0),MATCH(BE$1,Resultado!#REF!,0))</f>
        <v>#REF!</v>
      </c>
      <c r="BF178" s="10" t="e">
        <f t="array" ref="BF178">INDEX(Resultado!$1:$319,MATCH($B178,Resultado!$N:$N,0),MATCH(BF$1,Resultado!#REF!,0))</f>
        <v>#REF!</v>
      </c>
      <c r="BG178" s="10" t="e">
        <f t="array" ref="BG178">INDEX(Resultado!$1:$319,MATCH($B178,Resultado!$N:$N,0),MATCH(BG$1,Resultado!#REF!,0))</f>
        <v>#REF!</v>
      </c>
      <c r="BH178" s="10" t="e">
        <f t="array" ref="BH178">INDEX(Resultado!$1:$319,MATCH($B178,Resultado!$N:$N,0),MATCH(BH$1,Resultado!#REF!,0))</f>
        <v>#REF!</v>
      </c>
      <c r="BI178" s="10" t="e">
        <f t="array" ref="BI178">INDEX(Resultado!$1:$319,MATCH($B178,Resultado!$N:$N,0),MATCH(BI$1,Resultado!#REF!,0))</f>
        <v>#REF!</v>
      </c>
    </row>
    <row r="179" spans="1:61" ht="13" x14ac:dyDescent="0.15">
      <c r="A179" s="2">
        <v>50024818844</v>
      </c>
      <c r="B179" s="2" t="s">
        <v>1479</v>
      </c>
      <c r="C179" s="2" t="s">
        <v>1478</v>
      </c>
      <c r="D179" s="10" t="e">
        <f t="array" ref="D179">INDEX(Resultado!$1:$319,MATCH($B179,Resultado!$N:$N,0),MATCH(D$1,Resultado!#REF!,0))</f>
        <v>#REF!</v>
      </c>
      <c r="E179" s="2" t="s">
        <v>1837</v>
      </c>
      <c r="F179" s="10" t="e">
        <f t="array" ref="F179">INDEX(Resultado!$1:$319,MATCH($B179,Resultado!$N:$N,0),MATCH(F$1,Resultado!#REF!,0))</f>
        <v>#REF!</v>
      </c>
      <c r="G179" s="10" t="e">
        <f t="array" ref="G179">INDEX(Resultado!$1:$319,MATCH($B179,Resultado!$N:$N,0),MATCH(G$1,Resultado!#REF!,0))</f>
        <v>#REF!</v>
      </c>
      <c r="H179" s="10" t="e">
        <f t="array" ref="H179">INDEX(Resultado!$1:$319,MATCH($B179,Resultado!$N:$N,0),MATCH(H$1,Resultado!#REF!,0))</f>
        <v>#REF!</v>
      </c>
      <c r="I179" s="10" t="e">
        <f t="array" ref="I179">INDEX(Resultado!$1:$319,MATCH($B179,Resultado!$N:$N,0),MATCH(I$1,Resultado!#REF!,0))</f>
        <v>#REF!</v>
      </c>
      <c r="J179" s="10" t="e">
        <f t="array" ref="J179">INDEX(Resultado!$1:$319,MATCH($B179,Resultado!$N:$N,0),MATCH(J$1,Resultado!#REF!,0))</f>
        <v>#REF!</v>
      </c>
      <c r="K179" s="10" t="e">
        <f t="array" ref="K179">INDEX(Resultado!$1:$319,MATCH($B179,Resultado!$N:$N,0),MATCH(K$1,Resultado!#REF!,0))</f>
        <v>#REF!</v>
      </c>
      <c r="L179" s="10" t="e">
        <f t="array" ref="L179">INDEX(Resultado!$1:$319,MATCH($B179,Resultado!$N:$N,0),MATCH(L$1,Resultado!#REF!,0))</f>
        <v>#REF!</v>
      </c>
      <c r="M179" s="10" t="e">
        <f t="array" ref="M179">INDEX(Resultado!$1:$319,MATCH($B179,Resultado!$N:$N,0),MATCH(M$1,Resultado!#REF!,0))</f>
        <v>#REF!</v>
      </c>
      <c r="N179" s="10" t="e">
        <f t="array" ref="N179">INDEX(Resultado!$1:$319,MATCH($B179,Resultado!$N:$N,0),MATCH(N$1,Resultado!#REF!,0))</f>
        <v>#REF!</v>
      </c>
      <c r="O179" s="10" t="e">
        <f t="array" ref="O179">INDEX(Resultado!$1:$319,MATCH($B179,Resultado!$N:$N,0),MATCH(O$1,Resultado!#REF!,0))</f>
        <v>#REF!</v>
      </c>
      <c r="P179" s="10" t="e">
        <f t="array" ref="P179">INDEX(Resultado!$1:$319,MATCH($B179,Resultado!$N:$N,0),MATCH(P$1,Resultado!#REF!,0))</f>
        <v>#REF!</v>
      </c>
      <c r="Q179" s="10" t="e">
        <f t="array" ref="Q179">INDEX(Resultado!$1:$319,MATCH($B179,Resultado!$N:$N,0),MATCH(Q$1,Resultado!#REF!,0))</f>
        <v>#REF!</v>
      </c>
      <c r="R179" s="10" t="e">
        <f t="array" ref="R179">INDEX(Resultado!$1:$319,MATCH($B179,Resultado!$N:$N,0),MATCH(R$1,Resultado!#REF!,0))</f>
        <v>#REF!</v>
      </c>
      <c r="S179" s="10" t="e">
        <f t="array" ref="S179">INDEX(Resultado!$1:$319,MATCH($B179,Resultado!$N:$N,0),MATCH(S$1,Resultado!#REF!,0))</f>
        <v>#REF!</v>
      </c>
      <c r="T179" s="10" t="e">
        <f t="array" ref="T179">INDEX(Resultado!$1:$319,MATCH($B179,Resultado!$N:$N,0),MATCH(T$1,Resultado!#REF!,0))</f>
        <v>#REF!</v>
      </c>
      <c r="U179" s="10" t="e">
        <f t="array" ref="U179">INDEX(Resultado!$1:$319,MATCH($B179,Resultado!$N:$N,0),MATCH(U$1,Resultado!#REF!,0))</f>
        <v>#REF!</v>
      </c>
      <c r="V179" s="10" t="e">
        <f t="array" ref="V179">INDEX(Resultado!$1:$319,MATCH($B179,Resultado!$N:$N,0),MATCH(V$1,Resultado!#REF!,0))</f>
        <v>#REF!</v>
      </c>
      <c r="W179" s="10" t="e">
        <f t="array" ref="W179">INDEX(Resultado!$1:$319,MATCH($B179,Resultado!$N:$N,0),MATCH(W$1,Resultado!#REF!,0))</f>
        <v>#REF!</v>
      </c>
      <c r="X179" s="10" t="e">
        <f t="array" ref="X179">INDEX(Resultado!$1:$319,MATCH($B179,Resultado!$N:$N,0),MATCH(X$1,Resultado!#REF!,0))</f>
        <v>#REF!</v>
      </c>
      <c r="Y179" s="10" t="e">
        <f t="array" ref="Y179">INDEX(Resultado!$1:$319,MATCH($B179,Resultado!$N:$N,0),MATCH(Y$1,Resultado!#REF!,0))</f>
        <v>#REF!</v>
      </c>
      <c r="Z179" s="10" t="e">
        <f t="array" ref="Z179">INDEX(Resultado!$1:$319,MATCH($B179,Resultado!$N:$N,0),MATCH(Z$1,Resultado!#REF!,0))</f>
        <v>#REF!</v>
      </c>
      <c r="AA179" s="10" t="e">
        <f t="array" ref="AA179">INDEX(Resultado!$1:$319,MATCH($B179,Resultado!$N:$N,0),MATCH(AA$1,Resultado!#REF!,0))</f>
        <v>#REF!</v>
      </c>
      <c r="AB179" s="2">
        <v>0</v>
      </c>
      <c r="AC179" s="2">
        <v>2</v>
      </c>
      <c r="AD179" s="10" t="e">
        <f t="array" ref="AD179">INDEX(Resultado!$1:$319,MATCH($B179,Resultado!$N:$N,0),MATCH(AD$1,Resultado!#REF!,0))</f>
        <v>#REF!</v>
      </c>
      <c r="AE179" s="10" t="e">
        <f t="array" ref="AE179">INDEX(Resultado!$1:$319,MATCH($B179,Resultado!$N:$N,0),MATCH(AE$1,Resultado!#REF!,0))</f>
        <v>#REF!</v>
      </c>
      <c r="AF179" s="10" t="e">
        <f t="array" ref="AF179">INDEX(Resultado!$1:$319,MATCH($B179,Resultado!$N:$N,0),MATCH(AF$1,Resultado!#REF!,0))</f>
        <v>#REF!</v>
      </c>
      <c r="AG179" s="10" t="e">
        <f t="array" ref="AG179">INDEX(Resultado!$1:$319,MATCH($B179,Resultado!$N:$N,0),MATCH(AG$1,Resultado!#REF!,0))</f>
        <v>#REF!</v>
      </c>
      <c r="AH179" s="10" t="e">
        <f t="array" ref="AH179">INDEX(Resultado!$1:$319,MATCH($B179,Resultado!$N:$N,0),MATCH(AH$1,Resultado!#REF!,0))</f>
        <v>#REF!</v>
      </c>
      <c r="AI179" s="10" t="e">
        <f t="array" ref="AI179">INDEX(Resultado!$1:$319,MATCH($B179,Resultado!$N:$N,0),MATCH(AI$1,Resultado!#REF!,0))</f>
        <v>#REF!</v>
      </c>
      <c r="AJ179" s="10" t="e">
        <f t="array" ref="AJ179">INDEX(Resultado!$1:$319,MATCH($B179,Resultado!$N:$N,0),MATCH(AJ$1,Resultado!#REF!,0))</f>
        <v>#REF!</v>
      </c>
      <c r="AK179" s="10" t="e">
        <f t="array" ref="AK179">INDEX(Resultado!$1:$319,MATCH($B179,Resultado!$N:$N,0),MATCH(AK$1,Resultado!#REF!,0))</f>
        <v>#REF!</v>
      </c>
      <c r="AL179" s="2">
        <v>0</v>
      </c>
      <c r="AM179" s="2">
        <v>2</v>
      </c>
      <c r="AN179" s="10" t="e">
        <f t="array" ref="AN179">INDEX(Resultado!$1:$319,MATCH($B179,Resultado!$N:$N,0),MATCH(AN$1,Resultado!#REF!,0))</f>
        <v>#REF!</v>
      </c>
      <c r="AO179" s="10" t="e">
        <f t="array" ref="AO179">INDEX(Resultado!$1:$319,MATCH($B179,Resultado!$N:$N,0),MATCH(AO$1,Resultado!#REF!,0))</f>
        <v>#REF!</v>
      </c>
      <c r="AP179" s="10" t="e">
        <f t="array" ref="AP179">INDEX(Resultado!$1:$319,MATCH($B179,Resultado!$N:$N,0),MATCH(AP$1,Resultado!#REF!,0))</f>
        <v>#REF!</v>
      </c>
      <c r="AQ179" s="10" t="e">
        <f t="array" ref="AQ179">INDEX(Resultado!$1:$319,MATCH($B179,Resultado!$N:$N,0),MATCH(AQ$1,Resultado!#REF!,0))</f>
        <v>#REF!</v>
      </c>
      <c r="AR179" s="10" t="e">
        <f t="array" ref="AR179">INDEX(Resultado!$1:$319,MATCH($B179,Resultado!$N:$N,0),MATCH(AR$1,Resultado!#REF!,0))</f>
        <v>#REF!</v>
      </c>
      <c r="AS179" s="2">
        <v>2</v>
      </c>
      <c r="AT179" s="10" t="e">
        <f t="array" ref="AT179">INDEX(Resultado!$1:$319,MATCH($B179,Resultado!$N:$N,0),MATCH(AT$1,Resultado!#REF!,0))</f>
        <v>#REF!</v>
      </c>
      <c r="AU179" s="10" t="e">
        <f t="array" ref="AU179">INDEX(Resultado!$1:$319,MATCH($B179,Resultado!$N:$N,0),MATCH(AU$1,Resultado!#REF!,0))</f>
        <v>#REF!</v>
      </c>
      <c r="AV179" s="10" t="e">
        <f t="array" ref="AV179">INDEX(Resultado!$1:$319,MATCH($B179,Resultado!$N:$N,0),MATCH(AV$1,Resultado!#REF!,0))</f>
        <v>#REF!</v>
      </c>
      <c r="AW179" s="10" t="e">
        <f t="array" ref="AW179">INDEX(Resultado!$1:$319,MATCH($B179,Resultado!$N:$N,0),MATCH(AW$1,Resultado!#REF!,0))</f>
        <v>#REF!</v>
      </c>
      <c r="AX179" s="10" t="e">
        <f t="array" ref="AX179">INDEX(Resultado!$1:$319,MATCH($B179,Resultado!$N:$N,0),MATCH(AX$1,Resultado!#REF!,0))</f>
        <v>#REF!</v>
      </c>
      <c r="AY179" s="10" t="e">
        <f t="array" ref="AY179">INDEX(Resultado!$1:$319,MATCH($B179,Resultado!$N:$N,0),MATCH(AY$1,Resultado!#REF!,0))</f>
        <v>#REF!</v>
      </c>
      <c r="AZ179" s="10" t="e">
        <f t="array" ref="AZ179">INDEX(Resultado!$1:$319,MATCH($B179,Resultado!$N:$N,0),MATCH(AZ$1,Resultado!#REF!,0))</f>
        <v>#REF!</v>
      </c>
      <c r="BA179" s="10" t="e">
        <f t="array" ref="BA179">INDEX(Resultado!$1:$319,MATCH($B179,Resultado!$N:$N,0),MATCH(BA$1,Resultado!#REF!,0))</f>
        <v>#REF!</v>
      </c>
      <c r="BB179" s="10" t="e">
        <f t="array" ref="BB179">INDEX(Resultado!$1:$319,MATCH($B179,Resultado!$N:$N,0),MATCH(BB$1,Resultado!#REF!,0))</f>
        <v>#REF!</v>
      </c>
      <c r="BC179" s="10" t="e">
        <f t="array" ref="BC179">INDEX(Resultado!$1:$319,MATCH($B179,Resultado!$N:$N,0),MATCH(BC$1,Resultado!#REF!,0))</f>
        <v>#REF!</v>
      </c>
      <c r="BD179" s="10" t="e">
        <f t="array" ref="BD179">INDEX(Resultado!$1:$319,MATCH($B179,Resultado!$N:$N,0),MATCH(BD$1,Resultado!#REF!,0))</f>
        <v>#REF!</v>
      </c>
      <c r="BE179" s="10" t="e">
        <f t="array" ref="BE179">INDEX(Resultado!$1:$319,MATCH($B179,Resultado!$N:$N,0),MATCH(BE$1,Resultado!#REF!,0))</f>
        <v>#REF!</v>
      </c>
      <c r="BF179" s="10" t="e">
        <f t="array" ref="BF179">INDEX(Resultado!$1:$319,MATCH($B179,Resultado!$N:$N,0),MATCH(BF$1,Resultado!#REF!,0))</f>
        <v>#REF!</v>
      </c>
      <c r="BG179" s="10" t="e">
        <f t="array" ref="BG179">INDEX(Resultado!$1:$319,MATCH($B179,Resultado!$N:$N,0),MATCH(BG$1,Resultado!#REF!,0))</f>
        <v>#REF!</v>
      </c>
      <c r="BH179" s="10" t="e">
        <f t="array" ref="BH179">INDEX(Resultado!$1:$319,MATCH($B179,Resultado!$N:$N,0),MATCH(BH$1,Resultado!#REF!,0))</f>
        <v>#REF!</v>
      </c>
      <c r="BI179" s="10" t="e">
        <f t="array" ref="BI179">INDEX(Resultado!$1:$319,MATCH($B179,Resultado!$N:$N,0),MATCH(BI$1,Resultado!#REF!,0))</f>
        <v>#REF!</v>
      </c>
    </row>
    <row r="180" spans="1:61" ht="13" x14ac:dyDescent="0.15">
      <c r="A180" s="2">
        <v>52435007809</v>
      </c>
      <c r="B180" s="2" t="s">
        <v>1485</v>
      </c>
      <c r="C180" s="2" t="s">
        <v>1484</v>
      </c>
      <c r="D180" s="10" t="e">
        <f t="array" ref="D180">INDEX(Resultado!$1:$319,MATCH($B180,Resultado!$N:$N,0),MATCH(D$1,Resultado!#REF!,0))</f>
        <v>#REF!</v>
      </c>
      <c r="E180" s="2" t="s">
        <v>1837</v>
      </c>
      <c r="F180" s="10" t="e">
        <f t="array" ref="F180">INDEX(Resultado!$1:$319,MATCH($B180,Resultado!$N:$N,0),MATCH(F$1,Resultado!#REF!,0))</f>
        <v>#REF!</v>
      </c>
      <c r="G180" s="10" t="e">
        <f t="array" ref="G180">INDEX(Resultado!$1:$319,MATCH($B180,Resultado!$N:$N,0),MATCH(G$1,Resultado!#REF!,0))</f>
        <v>#REF!</v>
      </c>
      <c r="H180" s="10" t="e">
        <f t="array" ref="H180">INDEX(Resultado!$1:$319,MATCH($B180,Resultado!$N:$N,0),MATCH(H$1,Resultado!#REF!,0))</f>
        <v>#REF!</v>
      </c>
      <c r="I180" s="10" t="e">
        <f t="array" ref="I180">INDEX(Resultado!$1:$319,MATCH($B180,Resultado!$N:$N,0),MATCH(I$1,Resultado!#REF!,0))</f>
        <v>#REF!</v>
      </c>
      <c r="J180" s="10" t="e">
        <f t="array" ref="J180">INDEX(Resultado!$1:$319,MATCH($B180,Resultado!$N:$N,0),MATCH(J$1,Resultado!#REF!,0))</f>
        <v>#REF!</v>
      </c>
      <c r="K180" s="10" t="e">
        <f t="array" ref="K180">INDEX(Resultado!$1:$319,MATCH($B180,Resultado!$N:$N,0),MATCH(K$1,Resultado!#REF!,0))</f>
        <v>#REF!</v>
      </c>
      <c r="L180" s="10" t="e">
        <f t="array" ref="L180">INDEX(Resultado!$1:$319,MATCH($B180,Resultado!$N:$N,0),MATCH(L$1,Resultado!#REF!,0))</f>
        <v>#REF!</v>
      </c>
      <c r="M180" s="10" t="e">
        <f t="array" ref="M180">INDEX(Resultado!$1:$319,MATCH($B180,Resultado!$N:$N,0),MATCH(M$1,Resultado!#REF!,0))</f>
        <v>#REF!</v>
      </c>
      <c r="N180" s="10" t="e">
        <f t="array" ref="N180">INDEX(Resultado!$1:$319,MATCH($B180,Resultado!$N:$N,0),MATCH(N$1,Resultado!#REF!,0))</f>
        <v>#REF!</v>
      </c>
      <c r="O180" s="10" t="e">
        <f t="array" ref="O180">INDEX(Resultado!$1:$319,MATCH($B180,Resultado!$N:$N,0),MATCH(O$1,Resultado!#REF!,0))</f>
        <v>#REF!</v>
      </c>
      <c r="P180" s="10" t="e">
        <f t="array" ref="P180">INDEX(Resultado!$1:$319,MATCH($B180,Resultado!$N:$N,0),MATCH(P$1,Resultado!#REF!,0))</f>
        <v>#REF!</v>
      </c>
      <c r="Q180" s="10" t="e">
        <f t="array" ref="Q180">INDEX(Resultado!$1:$319,MATCH($B180,Resultado!$N:$N,0),MATCH(Q$1,Resultado!#REF!,0))</f>
        <v>#REF!</v>
      </c>
      <c r="R180" s="10" t="e">
        <f t="array" ref="R180">INDEX(Resultado!$1:$319,MATCH($B180,Resultado!$N:$N,0),MATCH(R$1,Resultado!#REF!,0))</f>
        <v>#REF!</v>
      </c>
      <c r="S180" s="10" t="e">
        <f t="array" ref="S180">INDEX(Resultado!$1:$319,MATCH($B180,Resultado!$N:$N,0),MATCH(S$1,Resultado!#REF!,0))</f>
        <v>#REF!</v>
      </c>
      <c r="T180" s="10" t="e">
        <f t="array" ref="T180">INDEX(Resultado!$1:$319,MATCH($B180,Resultado!$N:$N,0),MATCH(T$1,Resultado!#REF!,0))</f>
        <v>#REF!</v>
      </c>
      <c r="U180" s="10" t="e">
        <f t="array" ref="U180">INDEX(Resultado!$1:$319,MATCH($B180,Resultado!$N:$N,0),MATCH(U$1,Resultado!#REF!,0))</f>
        <v>#REF!</v>
      </c>
      <c r="V180" s="10" t="e">
        <f t="array" ref="V180">INDEX(Resultado!$1:$319,MATCH($B180,Resultado!$N:$N,0),MATCH(V$1,Resultado!#REF!,0))</f>
        <v>#REF!</v>
      </c>
      <c r="W180" s="10" t="e">
        <f t="array" ref="W180">INDEX(Resultado!$1:$319,MATCH($B180,Resultado!$N:$N,0),MATCH(W$1,Resultado!#REF!,0))</f>
        <v>#REF!</v>
      </c>
      <c r="X180" s="10" t="e">
        <f t="array" ref="X180">INDEX(Resultado!$1:$319,MATCH($B180,Resultado!$N:$N,0),MATCH(X$1,Resultado!#REF!,0))</f>
        <v>#REF!</v>
      </c>
      <c r="Y180" s="10" t="e">
        <f t="array" ref="Y180">INDEX(Resultado!$1:$319,MATCH($B180,Resultado!$N:$N,0),MATCH(Y$1,Resultado!#REF!,0))</f>
        <v>#REF!</v>
      </c>
      <c r="Z180" s="10" t="e">
        <f t="array" ref="Z180">INDEX(Resultado!$1:$319,MATCH($B180,Resultado!$N:$N,0),MATCH(Z$1,Resultado!#REF!,0))</f>
        <v>#REF!</v>
      </c>
      <c r="AA180" s="10" t="e">
        <f t="array" ref="AA180">INDEX(Resultado!$1:$319,MATCH($B180,Resultado!$N:$N,0),MATCH(AA$1,Resultado!#REF!,0))</f>
        <v>#REF!</v>
      </c>
      <c r="AB180" s="2">
        <v>0</v>
      </c>
      <c r="AC180" s="2">
        <v>2</v>
      </c>
      <c r="AD180" s="10" t="e">
        <f t="array" ref="AD180">INDEX(Resultado!$1:$319,MATCH($B180,Resultado!$N:$N,0),MATCH(AD$1,Resultado!#REF!,0))</f>
        <v>#REF!</v>
      </c>
      <c r="AE180" s="10" t="e">
        <f t="array" ref="AE180">INDEX(Resultado!$1:$319,MATCH($B180,Resultado!$N:$N,0),MATCH(AE$1,Resultado!#REF!,0))</f>
        <v>#REF!</v>
      </c>
      <c r="AF180" s="10" t="e">
        <f t="array" ref="AF180">INDEX(Resultado!$1:$319,MATCH($B180,Resultado!$N:$N,0),MATCH(AF$1,Resultado!#REF!,0))</f>
        <v>#REF!</v>
      </c>
      <c r="AG180" s="10" t="e">
        <f t="array" ref="AG180">INDEX(Resultado!$1:$319,MATCH($B180,Resultado!$N:$N,0),MATCH(AG$1,Resultado!#REF!,0))</f>
        <v>#REF!</v>
      </c>
      <c r="AH180" s="10" t="e">
        <f t="array" ref="AH180">INDEX(Resultado!$1:$319,MATCH($B180,Resultado!$N:$N,0),MATCH(AH$1,Resultado!#REF!,0))</f>
        <v>#REF!</v>
      </c>
      <c r="AI180" s="10" t="e">
        <f t="array" ref="AI180">INDEX(Resultado!$1:$319,MATCH($B180,Resultado!$N:$N,0),MATCH(AI$1,Resultado!#REF!,0))</f>
        <v>#REF!</v>
      </c>
      <c r="AJ180" s="10" t="e">
        <f t="array" ref="AJ180">INDEX(Resultado!$1:$319,MATCH($B180,Resultado!$N:$N,0),MATCH(AJ$1,Resultado!#REF!,0))</f>
        <v>#REF!</v>
      </c>
      <c r="AK180" s="10" t="e">
        <f t="array" ref="AK180">INDEX(Resultado!$1:$319,MATCH($B180,Resultado!$N:$N,0),MATCH(AK$1,Resultado!#REF!,0))</f>
        <v>#REF!</v>
      </c>
      <c r="AL180" s="2">
        <v>0</v>
      </c>
      <c r="AM180" s="2">
        <v>2</v>
      </c>
      <c r="AN180" s="10" t="e">
        <f t="array" ref="AN180">INDEX(Resultado!$1:$319,MATCH($B180,Resultado!$N:$N,0),MATCH(AN$1,Resultado!#REF!,0))</f>
        <v>#REF!</v>
      </c>
      <c r="AO180" s="10" t="e">
        <f t="array" ref="AO180">INDEX(Resultado!$1:$319,MATCH($B180,Resultado!$N:$N,0),MATCH(AO$1,Resultado!#REF!,0))</f>
        <v>#REF!</v>
      </c>
      <c r="AP180" s="10" t="e">
        <f t="array" ref="AP180">INDEX(Resultado!$1:$319,MATCH($B180,Resultado!$N:$N,0),MATCH(AP$1,Resultado!#REF!,0))</f>
        <v>#REF!</v>
      </c>
      <c r="AQ180" s="10" t="e">
        <f t="array" ref="AQ180">INDEX(Resultado!$1:$319,MATCH($B180,Resultado!$N:$N,0),MATCH(AQ$1,Resultado!#REF!,0))</f>
        <v>#REF!</v>
      </c>
      <c r="AR180" s="10" t="e">
        <f t="array" ref="AR180">INDEX(Resultado!$1:$319,MATCH($B180,Resultado!$N:$N,0),MATCH(AR$1,Resultado!#REF!,0))</f>
        <v>#REF!</v>
      </c>
      <c r="AS180" s="2">
        <v>2</v>
      </c>
      <c r="AT180" s="10" t="e">
        <f t="array" ref="AT180">INDEX(Resultado!$1:$319,MATCH($B180,Resultado!$N:$N,0),MATCH(AT$1,Resultado!#REF!,0))</f>
        <v>#REF!</v>
      </c>
      <c r="AU180" s="10" t="e">
        <f t="array" ref="AU180">INDEX(Resultado!$1:$319,MATCH($B180,Resultado!$N:$N,0),MATCH(AU$1,Resultado!#REF!,0))</f>
        <v>#REF!</v>
      </c>
      <c r="AV180" s="10" t="e">
        <f t="array" ref="AV180">INDEX(Resultado!$1:$319,MATCH($B180,Resultado!$N:$N,0),MATCH(AV$1,Resultado!#REF!,0))</f>
        <v>#REF!</v>
      </c>
      <c r="AW180" s="10" t="e">
        <f t="array" ref="AW180">INDEX(Resultado!$1:$319,MATCH($B180,Resultado!$N:$N,0),MATCH(AW$1,Resultado!#REF!,0))</f>
        <v>#REF!</v>
      </c>
      <c r="AX180" s="10" t="e">
        <f t="array" ref="AX180">INDEX(Resultado!$1:$319,MATCH($B180,Resultado!$N:$N,0),MATCH(AX$1,Resultado!#REF!,0))</f>
        <v>#REF!</v>
      </c>
      <c r="AY180" s="10" t="e">
        <f t="array" ref="AY180">INDEX(Resultado!$1:$319,MATCH($B180,Resultado!$N:$N,0),MATCH(AY$1,Resultado!#REF!,0))</f>
        <v>#REF!</v>
      </c>
      <c r="AZ180" s="10" t="e">
        <f t="array" ref="AZ180">INDEX(Resultado!$1:$319,MATCH($B180,Resultado!$N:$N,0),MATCH(AZ$1,Resultado!#REF!,0))</f>
        <v>#REF!</v>
      </c>
      <c r="BA180" s="10" t="e">
        <f t="array" ref="BA180">INDEX(Resultado!$1:$319,MATCH($B180,Resultado!$N:$N,0),MATCH(BA$1,Resultado!#REF!,0))</f>
        <v>#REF!</v>
      </c>
      <c r="BB180" s="10" t="e">
        <f t="array" ref="BB180">INDEX(Resultado!$1:$319,MATCH($B180,Resultado!$N:$N,0),MATCH(BB$1,Resultado!#REF!,0))</f>
        <v>#REF!</v>
      </c>
      <c r="BC180" s="10" t="e">
        <f t="array" ref="BC180">INDEX(Resultado!$1:$319,MATCH($B180,Resultado!$N:$N,0),MATCH(BC$1,Resultado!#REF!,0))</f>
        <v>#REF!</v>
      </c>
      <c r="BD180" s="10" t="e">
        <f t="array" ref="BD180">INDEX(Resultado!$1:$319,MATCH($B180,Resultado!$N:$N,0),MATCH(BD$1,Resultado!#REF!,0))</f>
        <v>#REF!</v>
      </c>
      <c r="BE180" s="10" t="e">
        <f t="array" ref="BE180">INDEX(Resultado!$1:$319,MATCH($B180,Resultado!$N:$N,0),MATCH(BE$1,Resultado!#REF!,0))</f>
        <v>#REF!</v>
      </c>
      <c r="BF180" s="10" t="e">
        <f t="array" ref="BF180">INDEX(Resultado!$1:$319,MATCH($B180,Resultado!$N:$N,0),MATCH(BF$1,Resultado!#REF!,0))</f>
        <v>#REF!</v>
      </c>
      <c r="BG180" s="10" t="e">
        <f t="array" ref="BG180">INDEX(Resultado!$1:$319,MATCH($B180,Resultado!$N:$N,0),MATCH(BG$1,Resultado!#REF!,0))</f>
        <v>#REF!</v>
      </c>
      <c r="BH180" s="10" t="e">
        <f t="array" ref="BH180">INDEX(Resultado!$1:$319,MATCH($B180,Resultado!$N:$N,0),MATCH(BH$1,Resultado!#REF!,0))</f>
        <v>#REF!</v>
      </c>
      <c r="BI180" s="10" t="e">
        <f t="array" ref="BI180">INDEX(Resultado!$1:$319,MATCH($B180,Resultado!$N:$N,0),MATCH(BI$1,Resultado!#REF!,0))</f>
        <v>#REF!</v>
      </c>
    </row>
    <row r="181" spans="1:61" ht="13" x14ac:dyDescent="0.15">
      <c r="A181" s="2">
        <v>53205684877</v>
      </c>
      <c r="B181" s="2" t="s">
        <v>1493</v>
      </c>
      <c r="C181" s="2" t="s">
        <v>1492</v>
      </c>
      <c r="D181" s="10" t="e">
        <f t="array" ref="D181">INDEX(Resultado!$1:$319,MATCH($B181,Resultado!$N:$N,0),MATCH(D$1,Resultado!#REF!,0))</f>
        <v>#REF!</v>
      </c>
      <c r="E181" s="2" t="s">
        <v>1837</v>
      </c>
      <c r="F181" s="10" t="e">
        <f t="array" ref="F181">INDEX(Resultado!$1:$319,MATCH($B181,Resultado!$N:$N,0),MATCH(F$1,Resultado!#REF!,0))</f>
        <v>#REF!</v>
      </c>
      <c r="G181" s="10" t="e">
        <f t="array" ref="G181">INDEX(Resultado!$1:$319,MATCH($B181,Resultado!$N:$N,0),MATCH(G$1,Resultado!#REF!,0))</f>
        <v>#REF!</v>
      </c>
      <c r="H181" s="10" t="e">
        <f t="array" ref="H181">INDEX(Resultado!$1:$319,MATCH($B181,Resultado!$N:$N,0),MATCH(H$1,Resultado!#REF!,0))</f>
        <v>#REF!</v>
      </c>
      <c r="I181" s="10" t="e">
        <f t="array" ref="I181">INDEX(Resultado!$1:$319,MATCH($B181,Resultado!$N:$N,0),MATCH(I$1,Resultado!#REF!,0))</f>
        <v>#REF!</v>
      </c>
      <c r="J181" s="10" t="e">
        <f t="array" ref="J181">INDEX(Resultado!$1:$319,MATCH($B181,Resultado!$N:$N,0),MATCH(J$1,Resultado!#REF!,0))</f>
        <v>#REF!</v>
      </c>
      <c r="K181" s="10" t="e">
        <f t="array" ref="K181">INDEX(Resultado!$1:$319,MATCH($B181,Resultado!$N:$N,0),MATCH(K$1,Resultado!#REF!,0))</f>
        <v>#REF!</v>
      </c>
      <c r="L181" s="10" t="e">
        <f t="array" ref="L181">INDEX(Resultado!$1:$319,MATCH($B181,Resultado!$N:$N,0),MATCH(L$1,Resultado!#REF!,0))</f>
        <v>#REF!</v>
      </c>
      <c r="M181" s="10" t="e">
        <f t="array" ref="M181">INDEX(Resultado!$1:$319,MATCH($B181,Resultado!$N:$N,0),MATCH(M$1,Resultado!#REF!,0))</f>
        <v>#REF!</v>
      </c>
      <c r="N181" s="10" t="e">
        <f t="array" ref="N181">INDEX(Resultado!$1:$319,MATCH($B181,Resultado!$N:$N,0),MATCH(N$1,Resultado!#REF!,0))</f>
        <v>#REF!</v>
      </c>
      <c r="O181" s="10" t="e">
        <f t="array" ref="O181">INDEX(Resultado!$1:$319,MATCH($B181,Resultado!$N:$N,0),MATCH(O$1,Resultado!#REF!,0))</f>
        <v>#REF!</v>
      </c>
      <c r="P181" s="10" t="e">
        <f t="array" ref="P181">INDEX(Resultado!$1:$319,MATCH($B181,Resultado!$N:$N,0),MATCH(P$1,Resultado!#REF!,0))</f>
        <v>#REF!</v>
      </c>
      <c r="Q181" s="10" t="e">
        <f t="array" ref="Q181">INDEX(Resultado!$1:$319,MATCH($B181,Resultado!$N:$N,0),MATCH(Q$1,Resultado!#REF!,0))</f>
        <v>#REF!</v>
      </c>
      <c r="R181" s="10" t="e">
        <f t="array" ref="R181">INDEX(Resultado!$1:$319,MATCH($B181,Resultado!$N:$N,0),MATCH(R$1,Resultado!#REF!,0))</f>
        <v>#REF!</v>
      </c>
      <c r="S181" s="10" t="e">
        <f t="array" ref="S181">INDEX(Resultado!$1:$319,MATCH($B181,Resultado!$N:$N,0),MATCH(S$1,Resultado!#REF!,0))</f>
        <v>#REF!</v>
      </c>
      <c r="T181" s="10" t="e">
        <f t="array" ref="T181">INDEX(Resultado!$1:$319,MATCH($B181,Resultado!$N:$N,0),MATCH(T$1,Resultado!#REF!,0))</f>
        <v>#REF!</v>
      </c>
      <c r="U181" s="10" t="e">
        <f t="array" ref="U181">INDEX(Resultado!$1:$319,MATCH($B181,Resultado!$N:$N,0),MATCH(U$1,Resultado!#REF!,0))</f>
        <v>#REF!</v>
      </c>
      <c r="V181" s="10" t="e">
        <f t="array" ref="V181">INDEX(Resultado!$1:$319,MATCH($B181,Resultado!$N:$N,0),MATCH(V$1,Resultado!#REF!,0))</f>
        <v>#REF!</v>
      </c>
      <c r="W181" s="10" t="e">
        <f t="array" ref="W181">INDEX(Resultado!$1:$319,MATCH($B181,Resultado!$N:$N,0),MATCH(W$1,Resultado!#REF!,0))</f>
        <v>#REF!</v>
      </c>
      <c r="X181" s="10" t="e">
        <f t="array" ref="X181">INDEX(Resultado!$1:$319,MATCH($B181,Resultado!$N:$N,0),MATCH(X$1,Resultado!#REF!,0))</f>
        <v>#REF!</v>
      </c>
      <c r="Y181" s="10" t="e">
        <f t="array" ref="Y181">INDEX(Resultado!$1:$319,MATCH($B181,Resultado!$N:$N,0),MATCH(Y$1,Resultado!#REF!,0))</f>
        <v>#REF!</v>
      </c>
      <c r="Z181" s="10" t="e">
        <f t="array" ref="Z181">INDEX(Resultado!$1:$319,MATCH($B181,Resultado!$N:$N,0),MATCH(Z$1,Resultado!#REF!,0))</f>
        <v>#REF!</v>
      </c>
      <c r="AA181" s="10" t="e">
        <f t="array" ref="AA181">INDEX(Resultado!$1:$319,MATCH($B181,Resultado!$N:$N,0),MATCH(AA$1,Resultado!#REF!,0))</f>
        <v>#REF!</v>
      </c>
      <c r="AB181" s="2">
        <v>0</v>
      </c>
      <c r="AC181" s="2">
        <v>2</v>
      </c>
      <c r="AD181" s="10" t="e">
        <f t="array" ref="AD181">INDEX(Resultado!$1:$319,MATCH($B181,Resultado!$N:$N,0),MATCH(AD$1,Resultado!#REF!,0))</f>
        <v>#REF!</v>
      </c>
      <c r="AE181" s="10" t="e">
        <f t="array" ref="AE181">INDEX(Resultado!$1:$319,MATCH($B181,Resultado!$N:$N,0),MATCH(AE$1,Resultado!#REF!,0))</f>
        <v>#REF!</v>
      </c>
      <c r="AF181" s="10" t="e">
        <f t="array" ref="AF181">INDEX(Resultado!$1:$319,MATCH($B181,Resultado!$N:$N,0),MATCH(AF$1,Resultado!#REF!,0))</f>
        <v>#REF!</v>
      </c>
      <c r="AG181" s="10" t="e">
        <f t="array" ref="AG181">INDEX(Resultado!$1:$319,MATCH($B181,Resultado!$N:$N,0),MATCH(AG$1,Resultado!#REF!,0))</f>
        <v>#REF!</v>
      </c>
      <c r="AH181" s="10" t="e">
        <f t="array" ref="AH181">INDEX(Resultado!$1:$319,MATCH($B181,Resultado!$N:$N,0),MATCH(AH$1,Resultado!#REF!,0))</f>
        <v>#REF!</v>
      </c>
      <c r="AI181" s="10" t="e">
        <f t="array" ref="AI181">INDEX(Resultado!$1:$319,MATCH($B181,Resultado!$N:$N,0),MATCH(AI$1,Resultado!#REF!,0))</f>
        <v>#REF!</v>
      </c>
      <c r="AJ181" s="10" t="e">
        <f t="array" ref="AJ181">INDEX(Resultado!$1:$319,MATCH($B181,Resultado!$N:$N,0),MATCH(AJ$1,Resultado!#REF!,0))</f>
        <v>#REF!</v>
      </c>
      <c r="AK181" s="10" t="e">
        <f t="array" ref="AK181">INDEX(Resultado!$1:$319,MATCH($B181,Resultado!$N:$N,0),MATCH(AK$1,Resultado!#REF!,0))</f>
        <v>#REF!</v>
      </c>
      <c r="AL181" s="2">
        <v>0</v>
      </c>
      <c r="AM181" s="2">
        <v>2</v>
      </c>
      <c r="AN181" s="10" t="e">
        <f t="array" ref="AN181">INDEX(Resultado!$1:$319,MATCH($B181,Resultado!$N:$N,0),MATCH(AN$1,Resultado!#REF!,0))</f>
        <v>#REF!</v>
      </c>
      <c r="AO181" s="10" t="e">
        <f t="array" ref="AO181">INDEX(Resultado!$1:$319,MATCH($B181,Resultado!$N:$N,0),MATCH(AO$1,Resultado!#REF!,0))</f>
        <v>#REF!</v>
      </c>
      <c r="AP181" s="10" t="e">
        <f t="array" ref="AP181">INDEX(Resultado!$1:$319,MATCH($B181,Resultado!$N:$N,0),MATCH(AP$1,Resultado!#REF!,0))</f>
        <v>#REF!</v>
      </c>
      <c r="AQ181" s="10" t="e">
        <f t="array" ref="AQ181">INDEX(Resultado!$1:$319,MATCH($B181,Resultado!$N:$N,0),MATCH(AQ$1,Resultado!#REF!,0))</f>
        <v>#REF!</v>
      </c>
      <c r="AR181" s="10" t="e">
        <f t="array" ref="AR181">INDEX(Resultado!$1:$319,MATCH($B181,Resultado!$N:$N,0),MATCH(AR$1,Resultado!#REF!,0))</f>
        <v>#REF!</v>
      </c>
      <c r="AS181" s="2">
        <v>2</v>
      </c>
      <c r="AT181" s="10" t="e">
        <f t="array" ref="AT181">INDEX(Resultado!$1:$319,MATCH($B181,Resultado!$N:$N,0),MATCH(AT$1,Resultado!#REF!,0))</f>
        <v>#REF!</v>
      </c>
      <c r="AU181" s="10" t="e">
        <f t="array" ref="AU181">INDEX(Resultado!$1:$319,MATCH($B181,Resultado!$N:$N,0),MATCH(AU$1,Resultado!#REF!,0))</f>
        <v>#REF!</v>
      </c>
      <c r="AV181" s="10" t="e">
        <f t="array" ref="AV181">INDEX(Resultado!$1:$319,MATCH($B181,Resultado!$N:$N,0),MATCH(AV$1,Resultado!#REF!,0))</f>
        <v>#REF!</v>
      </c>
      <c r="AW181" s="10" t="e">
        <f t="array" ref="AW181">INDEX(Resultado!$1:$319,MATCH($B181,Resultado!$N:$N,0),MATCH(AW$1,Resultado!#REF!,0))</f>
        <v>#REF!</v>
      </c>
      <c r="AX181" s="10" t="e">
        <f t="array" ref="AX181">INDEX(Resultado!$1:$319,MATCH($B181,Resultado!$N:$N,0),MATCH(AX$1,Resultado!#REF!,0))</f>
        <v>#REF!</v>
      </c>
      <c r="AY181" s="10" t="e">
        <f t="array" ref="AY181">INDEX(Resultado!$1:$319,MATCH($B181,Resultado!$N:$N,0),MATCH(AY$1,Resultado!#REF!,0))</f>
        <v>#REF!</v>
      </c>
      <c r="AZ181" s="10" t="e">
        <f t="array" ref="AZ181">INDEX(Resultado!$1:$319,MATCH($B181,Resultado!$N:$N,0),MATCH(AZ$1,Resultado!#REF!,0))</f>
        <v>#REF!</v>
      </c>
      <c r="BA181" s="10" t="e">
        <f t="array" ref="BA181">INDEX(Resultado!$1:$319,MATCH($B181,Resultado!$N:$N,0),MATCH(BA$1,Resultado!#REF!,0))</f>
        <v>#REF!</v>
      </c>
      <c r="BB181" s="10" t="e">
        <f t="array" ref="BB181">INDEX(Resultado!$1:$319,MATCH($B181,Resultado!$N:$N,0),MATCH(BB$1,Resultado!#REF!,0))</f>
        <v>#REF!</v>
      </c>
      <c r="BC181" s="10" t="e">
        <f t="array" ref="BC181">INDEX(Resultado!$1:$319,MATCH($B181,Resultado!$N:$N,0),MATCH(BC$1,Resultado!#REF!,0))</f>
        <v>#REF!</v>
      </c>
      <c r="BD181" s="10" t="e">
        <f t="array" ref="BD181">INDEX(Resultado!$1:$319,MATCH($B181,Resultado!$N:$N,0),MATCH(BD$1,Resultado!#REF!,0))</f>
        <v>#REF!</v>
      </c>
      <c r="BE181" s="10" t="e">
        <f t="array" ref="BE181">INDEX(Resultado!$1:$319,MATCH($B181,Resultado!$N:$N,0),MATCH(BE$1,Resultado!#REF!,0))</f>
        <v>#REF!</v>
      </c>
      <c r="BF181" s="10" t="e">
        <f t="array" ref="BF181">INDEX(Resultado!$1:$319,MATCH($B181,Resultado!$N:$N,0),MATCH(BF$1,Resultado!#REF!,0))</f>
        <v>#REF!</v>
      </c>
      <c r="BG181" s="10" t="e">
        <f t="array" ref="BG181">INDEX(Resultado!$1:$319,MATCH($B181,Resultado!$N:$N,0),MATCH(BG$1,Resultado!#REF!,0))</f>
        <v>#REF!</v>
      </c>
      <c r="BH181" s="10" t="e">
        <f t="array" ref="BH181">INDEX(Resultado!$1:$319,MATCH($B181,Resultado!$N:$N,0),MATCH(BH$1,Resultado!#REF!,0))</f>
        <v>#REF!</v>
      </c>
      <c r="BI181" s="10" t="e">
        <f t="array" ref="BI181">INDEX(Resultado!$1:$319,MATCH($B181,Resultado!$N:$N,0),MATCH(BI$1,Resultado!#REF!,0))</f>
        <v>#REF!</v>
      </c>
    </row>
    <row r="182" spans="1:61" ht="13" x14ac:dyDescent="0.15">
      <c r="A182" s="8" t="s">
        <v>1502</v>
      </c>
      <c r="B182" s="2" t="s">
        <v>1500</v>
      </c>
      <c r="C182" s="2" t="s">
        <v>1499</v>
      </c>
      <c r="D182" s="10" t="e">
        <f t="array" ref="D182">INDEX(Resultado!$1:$319,MATCH($B182,Resultado!$N:$N,0),MATCH(D$1,Resultado!#REF!,0))</f>
        <v>#REF!</v>
      </c>
      <c r="E182" s="2" t="s">
        <v>1837</v>
      </c>
      <c r="F182" s="10" t="e">
        <f t="array" ref="F182">INDEX(Resultado!$1:$319,MATCH($B182,Resultado!$N:$N,0),MATCH(F$1,Resultado!#REF!,0))</f>
        <v>#REF!</v>
      </c>
      <c r="G182" s="10" t="e">
        <f t="array" ref="G182">INDEX(Resultado!$1:$319,MATCH($B182,Resultado!$N:$N,0),MATCH(G$1,Resultado!#REF!,0))</f>
        <v>#REF!</v>
      </c>
      <c r="H182" s="10" t="e">
        <f t="array" ref="H182">INDEX(Resultado!$1:$319,MATCH($B182,Resultado!$N:$N,0),MATCH(H$1,Resultado!#REF!,0))</f>
        <v>#REF!</v>
      </c>
      <c r="I182" s="10" t="e">
        <f t="array" ref="I182">INDEX(Resultado!$1:$319,MATCH($B182,Resultado!$N:$N,0),MATCH(I$1,Resultado!#REF!,0))</f>
        <v>#REF!</v>
      </c>
      <c r="J182" s="10" t="e">
        <f t="array" ref="J182">INDEX(Resultado!$1:$319,MATCH($B182,Resultado!$N:$N,0),MATCH(J$1,Resultado!#REF!,0))</f>
        <v>#REF!</v>
      </c>
      <c r="K182" s="10" t="e">
        <f t="array" ref="K182">INDEX(Resultado!$1:$319,MATCH($B182,Resultado!$N:$N,0),MATCH(K$1,Resultado!#REF!,0))</f>
        <v>#REF!</v>
      </c>
      <c r="L182" s="10" t="e">
        <f t="array" ref="L182">INDEX(Resultado!$1:$319,MATCH($B182,Resultado!$N:$N,0),MATCH(L$1,Resultado!#REF!,0))</f>
        <v>#REF!</v>
      </c>
      <c r="M182" s="10" t="e">
        <f t="array" ref="M182">INDEX(Resultado!$1:$319,MATCH($B182,Resultado!$N:$N,0),MATCH(M$1,Resultado!#REF!,0))</f>
        <v>#REF!</v>
      </c>
      <c r="N182" s="10" t="e">
        <f t="array" ref="N182">INDEX(Resultado!$1:$319,MATCH($B182,Resultado!$N:$N,0),MATCH(N$1,Resultado!#REF!,0))</f>
        <v>#REF!</v>
      </c>
      <c r="O182" s="10" t="e">
        <f t="array" ref="O182">INDEX(Resultado!$1:$319,MATCH($B182,Resultado!$N:$N,0),MATCH(O$1,Resultado!#REF!,0))</f>
        <v>#REF!</v>
      </c>
      <c r="P182" s="10" t="e">
        <f t="array" ref="P182">INDEX(Resultado!$1:$319,MATCH($B182,Resultado!$N:$N,0),MATCH(P$1,Resultado!#REF!,0))</f>
        <v>#REF!</v>
      </c>
      <c r="Q182" s="10" t="e">
        <f t="array" ref="Q182">INDEX(Resultado!$1:$319,MATCH($B182,Resultado!$N:$N,0),MATCH(Q$1,Resultado!#REF!,0))</f>
        <v>#REF!</v>
      </c>
      <c r="R182" s="10" t="e">
        <f t="array" ref="R182">INDEX(Resultado!$1:$319,MATCH($B182,Resultado!$N:$N,0),MATCH(R$1,Resultado!#REF!,0))</f>
        <v>#REF!</v>
      </c>
      <c r="S182" s="10" t="e">
        <f t="array" ref="S182">INDEX(Resultado!$1:$319,MATCH($B182,Resultado!$N:$N,0),MATCH(S$1,Resultado!#REF!,0))</f>
        <v>#REF!</v>
      </c>
      <c r="T182" s="10" t="e">
        <f t="array" ref="T182">INDEX(Resultado!$1:$319,MATCH($B182,Resultado!$N:$N,0),MATCH(T$1,Resultado!#REF!,0))</f>
        <v>#REF!</v>
      </c>
      <c r="U182" s="10" t="e">
        <f t="array" ref="U182">INDEX(Resultado!$1:$319,MATCH($B182,Resultado!$N:$N,0),MATCH(U$1,Resultado!#REF!,0))</f>
        <v>#REF!</v>
      </c>
      <c r="V182" s="10" t="e">
        <f t="array" ref="V182">INDEX(Resultado!$1:$319,MATCH($B182,Resultado!$N:$N,0),MATCH(V$1,Resultado!#REF!,0))</f>
        <v>#REF!</v>
      </c>
      <c r="W182" s="10" t="e">
        <f t="array" ref="W182">INDEX(Resultado!$1:$319,MATCH($B182,Resultado!$N:$N,0),MATCH(W$1,Resultado!#REF!,0))</f>
        <v>#REF!</v>
      </c>
      <c r="X182" s="10" t="e">
        <f t="array" ref="X182">INDEX(Resultado!$1:$319,MATCH($B182,Resultado!$N:$N,0),MATCH(X$1,Resultado!#REF!,0))</f>
        <v>#REF!</v>
      </c>
      <c r="Y182" s="10" t="e">
        <f t="array" ref="Y182">INDEX(Resultado!$1:$319,MATCH($B182,Resultado!$N:$N,0),MATCH(Y$1,Resultado!#REF!,0))</f>
        <v>#REF!</v>
      </c>
      <c r="Z182" s="10" t="e">
        <f t="array" ref="Z182">INDEX(Resultado!$1:$319,MATCH($B182,Resultado!$N:$N,0),MATCH(Z$1,Resultado!#REF!,0))</f>
        <v>#REF!</v>
      </c>
      <c r="AA182" s="10" t="e">
        <f t="array" ref="AA182">INDEX(Resultado!$1:$319,MATCH($B182,Resultado!$N:$N,0),MATCH(AA$1,Resultado!#REF!,0))</f>
        <v>#REF!</v>
      </c>
      <c r="AB182" s="2">
        <v>0</v>
      </c>
      <c r="AC182" s="2">
        <v>2</v>
      </c>
      <c r="AD182" s="10" t="e">
        <f t="array" ref="AD182">INDEX(Resultado!$1:$319,MATCH($B182,Resultado!$N:$N,0),MATCH(AD$1,Resultado!#REF!,0))</f>
        <v>#REF!</v>
      </c>
      <c r="AE182" s="10" t="e">
        <f t="array" ref="AE182">INDEX(Resultado!$1:$319,MATCH($B182,Resultado!$N:$N,0),MATCH(AE$1,Resultado!#REF!,0))</f>
        <v>#REF!</v>
      </c>
      <c r="AF182" s="10" t="e">
        <f t="array" ref="AF182">INDEX(Resultado!$1:$319,MATCH($B182,Resultado!$N:$N,0),MATCH(AF$1,Resultado!#REF!,0))</f>
        <v>#REF!</v>
      </c>
      <c r="AG182" s="10" t="e">
        <f t="array" ref="AG182">INDEX(Resultado!$1:$319,MATCH($B182,Resultado!$N:$N,0),MATCH(AG$1,Resultado!#REF!,0))</f>
        <v>#REF!</v>
      </c>
      <c r="AH182" s="10" t="e">
        <f t="array" ref="AH182">INDEX(Resultado!$1:$319,MATCH($B182,Resultado!$N:$N,0),MATCH(AH$1,Resultado!#REF!,0))</f>
        <v>#REF!</v>
      </c>
      <c r="AI182" s="10" t="e">
        <f t="array" ref="AI182">INDEX(Resultado!$1:$319,MATCH($B182,Resultado!$N:$N,0),MATCH(AI$1,Resultado!#REF!,0))</f>
        <v>#REF!</v>
      </c>
      <c r="AJ182" s="10" t="e">
        <f t="array" ref="AJ182">INDEX(Resultado!$1:$319,MATCH($B182,Resultado!$N:$N,0),MATCH(AJ$1,Resultado!#REF!,0))</f>
        <v>#REF!</v>
      </c>
      <c r="AK182" s="10" t="e">
        <f t="array" ref="AK182">INDEX(Resultado!$1:$319,MATCH($B182,Resultado!$N:$N,0),MATCH(AK$1,Resultado!#REF!,0))</f>
        <v>#REF!</v>
      </c>
      <c r="AL182" s="2">
        <v>0</v>
      </c>
      <c r="AM182" s="2">
        <v>2</v>
      </c>
      <c r="AN182" s="10" t="e">
        <f t="array" ref="AN182">INDEX(Resultado!$1:$319,MATCH($B182,Resultado!$N:$N,0),MATCH(AN$1,Resultado!#REF!,0))</f>
        <v>#REF!</v>
      </c>
      <c r="AO182" s="10" t="e">
        <f t="array" ref="AO182">INDEX(Resultado!$1:$319,MATCH($B182,Resultado!$N:$N,0),MATCH(AO$1,Resultado!#REF!,0))</f>
        <v>#REF!</v>
      </c>
      <c r="AP182" s="10" t="e">
        <f t="array" ref="AP182">INDEX(Resultado!$1:$319,MATCH($B182,Resultado!$N:$N,0),MATCH(AP$1,Resultado!#REF!,0))</f>
        <v>#REF!</v>
      </c>
      <c r="AQ182" s="10" t="e">
        <f t="array" ref="AQ182">INDEX(Resultado!$1:$319,MATCH($B182,Resultado!$N:$N,0),MATCH(AQ$1,Resultado!#REF!,0))</f>
        <v>#REF!</v>
      </c>
      <c r="AR182" s="10" t="e">
        <f t="array" ref="AR182">INDEX(Resultado!$1:$319,MATCH($B182,Resultado!$N:$N,0),MATCH(AR$1,Resultado!#REF!,0))</f>
        <v>#REF!</v>
      </c>
      <c r="AS182" s="2">
        <v>2</v>
      </c>
      <c r="AT182" s="10" t="e">
        <f t="array" ref="AT182">INDEX(Resultado!$1:$319,MATCH($B182,Resultado!$N:$N,0),MATCH(AT$1,Resultado!#REF!,0))</f>
        <v>#REF!</v>
      </c>
      <c r="AU182" s="10" t="e">
        <f t="array" ref="AU182">INDEX(Resultado!$1:$319,MATCH($B182,Resultado!$N:$N,0),MATCH(AU$1,Resultado!#REF!,0))</f>
        <v>#REF!</v>
      </c>
      <c r="AV182" s="10" t="e">
        <f t="array" ref="AV182">INDEX(Resultado!$1:$319,MATCH($B182,Resultado!$N:$N,0),MATCH(AV$1,Resultado!#REF!,0))</f>
        <v>#REF!</v>
      </c>
      <c r="AW182" s="10" t="e">
        <f t="array" ref="AW182">INDEX(Resultado!$1:$319,MATCH($B182,Resultado!$N:$N,0),MATCH(AW$1,Resultado!#REF!,0))</f>
        <v>#REF!</v>
      </c>
      <c r="AX182" s="10" t="e">
        <f t="array" ref="AX182">INDEX(Resultado!$1:$319,MATCH($B182,Resultado!$N:$N,0),MATCH(AX$1,Resultado!#REF!,0))</f>
        <v>#REF!</v>
      </c>
      <c r="AY182" s="10" t="e">
        <f t="array" ref="AY182">INDEX(Resultado!$1:$319,MATCH($B182,Resultado!$N:$N,0),MATCH(AY$1,Resultado!#REF!,0))</f>
        <v>#REF!</v>
      </c>
      <c r="AZ182" s="10" t="e">
        <f t="array" ref="AZ182">INDEX(Resultado!$1:$319,MATCH($B182,Resultado!$N:$N,0),MATCH(AZ$1,Resultado!#REF!,0))</f>
        <v>#REF!</v>
      </c>
      <c r="BA182" s="10" t="e">
        <f t="array" ref="BA182">INDEX(Resultado!$1:$319,MATCH($B182,Resultado!$N:$N,0),MATCH(BA$1,Resultado!#REF!,0))</f>
        <v>#REF!</v>
      </c>
      <c r="BB182" s="10" t="e">
        <f t="array" ref="BB182">INDEX(Resultado!$1:$319,MATCH($B182,Resultado!$N:$N,0),MATCH(BB$1,Resultado!#REF!,0))</f>
        <v>#REF!</v>
      </c>
      <c r="BC182" s="10" t="e">
        <f t="array" ref="BC182">INDEX(Resultado!$1:$319,MATCH($B182,Resultado!$N:$N,0),MATCH(BC$1,Resultado!#REF!,0))</f>
        <v>#REF!</v>
      </c>
      <c r="BD182" s="10" t="e">
        <f t="array" ref="BD182">INDEX(Resultado!$1:$319,MATCH($B182,Resultado!$N:$N,0),MATCH(BD$1,Resultado!#REF!,0))</f>
        <v>#REF!</v>
      </c>
      <c r="BE182" s="10" t="e">
        <f t="array" ref="BE182">INDEX(Resultado!$1:$319,MATCH($B182,Resultado!$N:$N,0),MATCH(BE$1,Resultado!#REF!,0))</f>
        <v>#REF!</v>
      </c>
      <c r="BF182" s="10" t="e">
        <f t="array" ref="BF182">INDEX(Resultado!$1:$319,MATCH($B182,Resultado!$N:$N,0),MATCH(BF$1,Resultado!#REF!,0))</f>
        <v>#REF!</v>
      </c>
      <c r="BG182" s="10" t="e">
        <f t="array" ref="BG182">INDEX(Resultado!$1:$319,MATCH($B182,Resultado!$N:$N,0),MATCH(BG$1,Resultado!#REF!,0))</f>
        <v>#REF!</v>
      </c>
      <c r="BH182" s="10" t="e">
        <f t="array" ref="BH182">INDEX(Resultado!$1:$319,MATCH($B182,Resultado!$N:$N,0),MATCH(BH$1,Resultado!#REF!,0))</f>
        <v>#REF!</v>
      </c>
      <c r="BI182" s="10" t="e">
        <f t="array" ref="BI182">INDEX(Resultado!$1:$319,MATCH($B182,Resultado!$N:$N,0),MATCH(BI$1,Resultado!#REF!,0))</f>
        <v>#REF!</v>
      </c>
    </row>
    <row r="183" spans="1:61" ht="13" x14ac:dyDescent="0.15">
      <c r="A183" s="2">
        <v>50730895882</v>
      </c>
      <c r="B183" s="2" t="s">
        <v>1510</v>
      </c>
      <c r="C183" s="2" t="s">
        <v>1509</v>
      </c>
      <c r="D183" s="10" t="e">
        <f t="array" ref="D183">INDEX(Resultado!$1:$319,MATCH($B183,Resultado!$N:$N,0),MATCH(D$1,Resultado!#REF!,0))</f>
        <v>#REF!</v>
      </c>
      <c r="E183" s="2" t="s">
        <v>1837</v>
      </c>
      <c r="F183" s="10" t="e">
        <f t="array" ref="F183">INDEX(Resultado!$1:$319,MATCH($B183,Resultado!$N:$N,0),MATCH(F$1,Resultado!#REF!,0))</f>
        <v>#REF!</v>
      </c>
      <c r="G183" s="10" t="e">
        <f t="array" ref="G183">INDEX(Resultado!$1:$319,MATCH($B183,Resultado!$N:$N,0),MATCH(G$1,Resultado!#REF!,0))</f>
        <v>#REF!</v>
      </c>
      <c r="H183" s="10" t="e">
        <f t="array" ref="H183">INDEX(Resultado!$1:$319,MATCH($B183,Resultado!$N:$N,0),MATCH(H$1,Resultado!#REF!,0))</f>
        <v>#REF!</v>
      </c>
      <c r="I183" s="10" t="e">
        <f t="array" ref="I183">INDEX(Resultado!$1:$319,MATCH($B183,Resultado!$N:$N,0),MATCH(I$1,Resultado!#REF!,0))</f>
        <v>#REF!</v>
      </c>
      <c r="J183" s="10" t="e">
        <f t="array" ref="J183">INDEX(Resultado!$1:$319,MATCH($B183,Resultado!$N:$N,0),MATCH(J$1,Resultado!#REF!,0))</f>
        <v>#REF!</v>
      </c>
      <c r="K183" s="10" t="e">
        <f t="array" ref="K183">INDEX(Resultado!$1:$319,MATCH($B183,Resultado!$N:$N,0),MATCH(K$1,Resultado!#REF!,0))</f>
        <v>#REF!</v>
      </c>
      <c r="L183" s="10" t="e">
        <f t="array" ref="L183">INDEX(Resultado!$1:$319,MATCH($B183,Resultado!$N:$N,0),MATCH(L$1,Resultado!#REF!,0))</f>
        <v>#REF!</v>
      </c>
      <c r="M183" s="10" t="e">
        <f t="array" ref="M183">INDEX(Resultado!$1:$319,MATCH($B183,Resultado!$N:$N,0),MATCH(M$1,Resultado!#REF!,0))</f>
        <v>#REF!</v>
      </c>
      <c r="N183" s="10" t="e">
        <f t="array" ref="N183">INDEX(Resultado!$1:$319,MATCH($B183,Resultado!$N:$N,0),MATCH(N$1,Resultado!#REF!,0))</f>
        <v>#REF!</v>
      </c>
      <c r="O183" s="10" t="e">
        <f t="array" ref="O183">INDEX(Resultado!$1:$319,MATCH($B183,Resultado!$N:$N,0),MATCH(O$1,Resultado!#REF!,0))</f>
        <v>#REF!</v>
      </c>
      <c r="P183" s="10" t="e">
        <f t="array" ref="P183">INDEX(Resultado!$1:$319,MATCH($B183,Resultado!$N:$N,0),MATCH(P$1,Resultado!#REF!,0))</f>
        <v>#REF!</v>
      </c>
      <c r="Q183" s="10" t="e">
        <f t="array" ref="Q183">INDEX(Resultado!$1:$319,MATCH($B183,Resultado!$N:$N,0),MATCH(Q$1,Resultado!#REF!,0))</f>
        <v>#REF!</v>
      </c>
      <c r="R183" s="10" t="e">
        <f t="array" ref="R183">INDEX(Resultado!$1:$319,MATCH($B183,Resultado!$N:$N,0),MATCH(R$1,Resultado!#REF!,0))</f>
        <v>#REF!</v>
      </c>
      <c r="S183" s="10" t="e">
        <f t="array" ref="S183">INDEX(Resultado!$1:$319,MATCH($B183,Resultado!$N:$N,0),MATCH(S$1,Resultado!#REF!,0))</f>
        <v>#REF!</v>
      </c>
      <c r="T183" s="10" t="e">
        <f t="array" ref="T183">INDEX(Resultado!$1:$319,MATCH($B183,Resultado!$N:$N,0),MATCH(T$1,Resultado!#REF!,0))</f>
        <v>#REF!</v>
      </c>
      <c r="U183" s="10" t="e">
        <f t="array" ref="U183">INDEX(Resultado!$1:$319,MATCH($B183,Resultado!$N:$N,0),MATCH(U$1,Resultado!#REF!,0))</f>
        <v>#REF!</v>
      </c>
      <c r="V183" s="10" t="e">
        <f t="array" ref="V183">INDEX(Resultado!$1:$319,MATCH($B183,Resultado!$N:$N,0),MATCH(V$1,Resultado!#REF!,0))</f>
        <v>#REF!</v>
      </c>
      <c r="W183" s="10" t="e">
        <f t="array" ref="W183">INDEX(Resultado!$1:$319,MATCH($B183,Resultado!$N:$N,0),MATCH(W$1,Resultado!#REF!,0))</f>
        <v>#REF!</v>
      </c>
      <c r="X183" s="10" t="e">
        <f t="array" ref="X183">INDEX(Resultado!$1:$319,MATCH($B183,Resultado!$N:$N,0),MATCH(X$1,Resultado!#REF!,0))</f>
        <v>#REF!</v>
      </c>
      <c r="Y183" s="10" t="e">
        <f t="array" ref="Y183">INDEX(Resultado!$1:$319,MATCH($B183,Resultado!$N:$N,0),MATCH(Y$1,Resultado!#REF!,0))</f>
        <v>#REF!</v>
      </c>
      <c r="Z183" s="10" t="e">
        <f t="array" ref="Z183">INDEX(Resultado!$1:$319,MATCH($B183,Resultado!$N:$N,0),MATCH(Z$1,Resultado!#REF!,0))</f>
        <v>#REF!</v>
      </c>
      <c r="AA183" s="10" t="e">
        <f t="array" ref="AA183">INDEX(Resultado!$1:$319,MATCH($B183,Resultado!$N:$N,0),MATCH(AA$1,Resultado!#REF!,0))</f>
        <v>#REF!</v>
      </c>
      <c r="AB183" s="2">
        <v>0</v>
      </c>
      <c r="AC183" s="2">
        <v>2</v>
      </c>
      <c r="AD183" s="10" t="e">
        <f t="array" ref="AD183">INDEX(Resultado!$1:$319,MATCH($B183,Resultado!$N:$N,0),MATCH(AD$1,Resultado!#REF!,0))</f>
        <v>#REF!</v>
      </c>
      <c r="AE183" s="10" t="e">
        <f t="array" ref="AE183">INDEX(Resultado!$1:$319,MATCH($B183,Resultado!$N:$N,0),MATCH(AE$1,Resultado!#REF!,0))</f>
        <v>#REF!</v>
      </c>
      <c r="AF183" s="10" t="e">
        <f t="array" ref="AF183">INDEX(Resultado!$1:$319,MATCH($B183,Resultado!$N:$N,0),MATCH(AF$1,Resultado!#REF!,0))</f>
        <v>#REF!</v>
      </c>
      <c r="AG183" s="10" t="e">
        <f t="array" ref="AG183">INDEX(Resultado!$1:$319,MATCH($B183,Resultado!$N:$N,0),MATCH(AG$1,Resultado!#REF!,0))</f>
        <v>#REF!</v>
      </c>
      <c r="AH183" s="10" t="e">
        <f t="array" ref="AH183">INDEX(Resultado!$1:$319,MATCH($B183,Resultado!$N:$N,0),MATCH(AH$1,Resultado!#REF!,0))</f>
        <v>#REF!</v>
      </c>
      <c r="AI183" s="10" t="e">
        <f t="array" ref="AI183">INDEX(Resultado!$1:$319,MATCH($B183,Resultado!$N:$N,0),MATCH(AI$1,Resultado!#REF!,0))</f>
        <v>#REF!</v>
      </c>
      <c r="AJ183" s="10" t="e">
        <f t="array" ref="AJ183">INDEX(Resultado!$1:$319,MATCH($B183,Resultado!$N:$N,0),MATCH(AJ$1,Resultado!#REF!,0))</f>
        <v>#REF!</v>
      </c>
      <c r="AK183" s="10" t="e">
        <f t="array" ref="AK183">INDEX(Resultado!$1:$319,MATCH($B183,Resultado!$N:$N,0),MATCH(AK$1,Resultado!#REF!,0))</f>
        <v>#REF!</v>
      </c>
      <c r="AL183" s="2">
        <v>0</v>
      </c>
      <c r="AM183" s="2">
        <v>2</v>
      </c>
      <c r="AN183" s="10" t="e">
        <f t="array" ref="AN183">INDEX(Resultado!$1:$319,MATCH($B183,Resultado!$N:$N,0),MATCH(AN$1,Resultado!#REF!,0))</f>
        <v>#REF!</v>
      </c>
      <c r="AO183" s="10" t="e">
        <f t="array" ref="AO183">INDEX(Resultado!$1:$319,MATCH($B183,Resultado!$N:$N,0),MATCH(AO$1,Resultado!#REF!,0))</f>
        <v>#REF!</v>
      </c>
      <c r="AP183" s="10" t="e">
        <f t="array" ref="AP183">INDEX(Resultado!$1:$319,MATCH($B183,Resultado!$N:$N,0),MATCH(AP$1,Resultado!#REF!,0))</f>
        <v>#REF!</v>
      </c>
      <c r="AQ183" s="10" t="e">
        <f t="array" ref="AQ183">INDEX(Resultado!$1:$319,MATCH($B183,Resultado!$N:$N,0),MATCH(AQ$1,Resultado!#REF!,0))</f>
        <v>#REF!</v>
      </c>
      <c r="AR183" s="10" t="e">
        <f t="array" ref="AR183">INDEX(Resultado!$1:$319,MATCH($B183,Resultado!$N:$N,0),MATCH(AR$1,Resultado!#REF!,0))</f>
        <v>#REF!</v>
      </c>
      <c r="AS183" s="2">
        <v>2</v>
      </c>
      <c r="AT183" s="10" t="e">
        <f t="array" ref="AT183">INDEX(Resultado!$1:$319,MATCH($B183,Resultado!$N:$N,0),MATCH(AT$1,Resultado!#REF!,0))</f>
        <v>#REF!</v>
      </c>
      <c r="AU183" s="10" t="e">
        <f t="array" ref="AU183">INDEX(Resultado!$1:$319,MATCH($B183,Resultado!$N:$N,0),MATCH(AU$1,Resultado!#REF!,0))</f>
        <v>#REF!</v>
      </c>
      <c r="AV183" s="10" t="e">
        <f t="array" ref="AV183">INDEX(Resultado!$1:$319,MATCH($B183,Resultado!$N:$N,0),MATCH(AV$1,Resultado!#REF!,0))</f>
        <v>#REF!</v>
      </c>
      <c r="AW183" s="10" t="e">
        <f t="array" ref="AW183">INDEX(Resultado!$1:$319,MATCH($B183,Resultado!$N:$N,0),MATCH(AW$1,Resultado!#REF!,0))</f>
        <v>#REF!</v>
      </c>
      <c r="AX183" s="10" t="e">
        <f t="array" ref="AX183">INDEX(Resultado!$1:$319,MATCH($B183,Resultado!$N:$N,0),MATCH(AX$1,Resultado!#REF!,0))</f>
        <v>#REF!</v>
      </c>
      <c r="AY183" s="10" t="e">
        <f t="array" ref="AY183">INDEX(Resultado!$1:$319,MATCH($B183,Resultado!$N:$N,0),MATCH(AY$1,Resultado!#REF!,0))</f>
        <v>#REF!</v>
      </c>
      <c r="AZ183" s="10" t="e">
        <f t="array" ref="AZ183">INDEX(Resultado!$1:$319,MATCH($B183,Resultado!$N:$N,0),MATCH(AZ$1,Resultado!#REF!,0))</f>
        <v>#REF!</v>
      </c>
      <c r="BA183" s="10" t="e">
        <f t="array" ref="BA183">INDEX(Resultado!$1:$319,MATCH($B183,Resultado!$N:$N,0),MATCH(BA$1,Resultado!#REF!,0))</f>
        <v>#REF!</v>
      </c>
      <c r="BB183" s="10" t="e">
        <f t="array" ref="BB183">INDEX(Resultado!$1:$319,MATCH($B183,Resultado!$N:$N,0),MATCH(BB$1,Resultado!#REF!,0))</f>
        <v>#REF!</v>
      </c>
      <c r="BC183" s="10" t="e">
        <f t="array" ref="BC183">INDEX(Resultado!$1:$319,MATCH($B183,Resultado!$N:$N,0),MATCH(BC$1,Resultado!#REF!,0))</f>
        <v>#REF!</v>
      </c>
      <c r="BD183" s="10" t="e">
        <f t="array" ref="BD183">INDEX(Resultado!$1:$319,MATCH($B183,Resultado!$N:$N,0),MATCH(BD$1,Resultado!#REF!,0))</f>
        <v>#REF!</v>
      </c>
      <c r="BE183" s="10" t="e">
        <f t="array" ref="BE183">INDEX(Resultado!$1:$319,MATCH($B183,Resultado!$N:$N,0),MATCH(BE$1,Resultado!#REF!,0))</f>
        <v>#REF!</v>
      </c>
      <c r="BF183" s="10" t="e">
        <f t="array" ref="BF183">INDEX(Resultado!$1:$319,MATCH($B183,Resultado!$N:$N,0),MATCH(BF$1,Resultado!#REF!,0))</f>
        <v>#REF!</v>
      </c>
      <c r="BG183" s="10" t="e">
        <f t="array" ref="BG183">INDEX(Resultado!$1:$319,MATCH($B183,Resultado!$N:$N,0),MATCH(BG$1,Resultado!#REF!,0))</f>
        <v>#REF!</v>
      </c>
      <c r="BH183" s="10" t="e">
        <f t="array" ref="BH183">INDEX(Resultado!$1:$319,MATCH($B183,Resultado!$N:$N,0),MATCH(BH$1,Resultado!#REF!,0))</f>
        <v>#REF!</v>
      </c>
      <c r="BI183" s="10" t="e">
        <f t="array" ref="BI183">INDEX(Resultado!$1:$319,MATCH($B183,Resultado!$N:$N,0),MATCH(BI$1,Resultado!#REF!,0))</f>
        <v>#REF!</v>
      </c>
    </row>
    <row r="184" spans="1:61" ht="13" x14ac:dyDescent="0.15">
      <c r="A184" s="2">
        <v>45290924884</v>
      </c>
      <c r="B184" s="2" t="s">
        <v>1519</v>
      </c>
      <c r="C184" s="2" t="s">
        <v>1518</v>
      </c>
      <c r="D184" s="10" t="e">
        <f t="array" ref="D184">INDEX(Resultado!$1:$319,MATCH($B184,Resultado!$N:$N,0),MATCH(D$1,Resultado!#REF!,0))</f>
        <v>#REF!</v>
      </c>
      <c r="E184" s="2" t="s">
        <v>1837</v>
      </c>
      <c r="F184" s="10" t="e">
        <f t="array" ref="F184">INDEX(Resultado!$1:$319,MATCH($B184,Resultado!$N:$N,0),MATCH(F$1,Resultado!#REF!,0))</f>
        <v>#REF!</v>
      </c>
      <c r="G184" s="10" t="e">
        <f t="array" ref="G184">INDEX(Resultado!$1:$319,MATCH($B184,Resultado!$N:$N,0),MATCH(G$1,Resultado!#REF!,0))</f>
        <v>#REF!</v>
      </c>
      <c r="H184" s="10" t="e">
        <f t="array" ref="H184">INDEX(Resultado!$1:$319,MATCH($B184,Resultado!$N:$N,0),MATCH(H$1,Resultado!#REF!,0))</f>
        <v>#REF!</v>
      </c>
      <c r="I184" s="10" t="e">
        <f t="array" ref="I184">INDEX(Resultado!$1:$319,MATCH($B184,Resultado!$N:$N,0),MATCH(I$1,Resultado!#REF!,0))</f>
        <v>#REF!</v>
      </c>
      <c r="J184" s="10" t="e">
        <f t="array" ref="J184">INDEX(Resultado!$1:$319,MATCH($B184,Resultado!$N:$N,0),MATCH(J$1,Resultado!#REF!,0))</f>
        <v>#REF!</v>
      </c>
      <c r="K184" s="10" t="e">
        <f t="array" ref="K184">INDEX(Resultado!$1:$319,MATCH($B184,Resultado!$N:$N,0),MATCH(K$1,Resultado!#REF!,0))</f>
        <v>#REF!</v>
      </c>
      <c r="L184" s="10" t="e">
        <f t="array" ref="L184">INDEX(Resultado!$1:$319,MATCH($B184,Resultado!$N:$N,0),MATCH(L$1,Resultado!#REF!,0))</f>
        <v>#REF!</v>
      </c>
      <c r="M184" s="10" t="e">
        <f t="array" ref="M184">INDEX(Resultado!$1:$319,MATCH($B184,Resultado!$N:$N,0),MATCH(M$1,Resultado!#REF!,0))</f>
        <v>#REF!</v>
      </c>
      <c r="N184" s="10" t="e">
        <f t="array" ref="N184">INDEX(Resultado!$1:$319,MATCH($B184,Resultado!$N:$N,0),MATCH(N$1,Resultado!#REF!,0))</f>
        <v>#REF!</v>
      </c>
      <c r="O184" s="10" t="e">
        <f t="array" ref="O184">INDEX(Resultado!$1:$319,MATCH($B184,Resultado!$N:$N,0),MATCH(O$1,Resultado!#REF!,0))</f>
        <v>#REF!</v>
      </c>
      <c r="P184" s="10" t="e">
        <f t="array" ref="P184">INDEX(Resultado!$1:$319,MATCH($B184,Resultado!$N:$N,0),MATCH(P$1,Resultado!#REF!,0))</f>
        <v>#REF!</v>
      </c>
      <c r="Q184" s="10" t="e">
        <f t="array" ref="Q184">INDEX(Resultado!$1:$319,MATCH($B184,Resultado!$N:$N,0),MATCH(Q$1,Resultado!#REF!,0))</f>
        <v>#REF!</v>
      </c>
      <c r="R184" s="10" t="e">
        <f t="array" ref="R184">INDEX(Resultado!$1:$319,MATCH($B184,Resultado!$N:$N,0),MATCH(R$1,Resultado!#REF!,0))</f>
        <v>#REF!</v>
      </c>
      <c r="S184" s="10" t="e">
        <f t="array" ref="S184">INDEX(Resultado!$1:$319,MATCH($B184,Resultado!$N:$N,0),MATCH(S$1,Resultado!#REF!,0))</f>
        <v>#REF!</v>
      </c>
      <c r="T184" s="10" t="e">
        <f t="array" ref="T184">INDEX(Resultado!$1:$319,MATCH($B184,Resultado!$N:$N,0),MATCH(T$1,Resultado!#REF!,0))</f>
        <v>#REF!</v>
      </c>
      <c r="U184" s="10" t="e">
        <f t="array" ref="U184">INDEX(Resultado!$1:$319,MATCH($B184,Resultado!$N:$N,0),MATCH(U$1,Resultado!#REF!,0))</f>
        <v>#REF!</v>
      </c>
      <c r="V184" s="10" t="e">
        <f t="array" ref="V184">INDEX(Resultado!$1:$319,MATCH($B184,Resultado!$N:$N,0),MATCH(V$1,Resultado!#REF!,0))</f>
        <v>#REF!</v>
      </c>
      <c r="W184" s="10" t="e">
        <f t="array" ref="W184">INDEX(Resultado!$1:$319,MATCH($B184,Resultado!$N:$N,0),MATCH(W$1,Resultado!#REF!,0))</f>
        <v>#REF!</v>
      </c>
      <c r="X184" s="10" t="e">
        <f t="array" ref="X184">INDEX(Resultado!$1:$319,MATCH($B184,Resultado!$N:$N,0),MATCH(X$1,Resultado!#REF!,0))</f>
        <v>#REF!</v>
      </c>
      <c r="Y184" s="10" t="e">
        <f t="array" ref="Y184">INDEX(Resultado!$1:$319,MATCH($B184,Resultado!$N:$N,0),MATCH(Y$1,Resultado!#REF!,0))</f>
        <v>#REF!</v>
      </c>
      <c r="Z184" s="10" t="e">
        <f t="array" ref="Z184">INDEX(Resultado!$1:$319,MATCH($B184,Resultado!$N:$N,0),MATCH(Z$1,Resultado!#REF!,0))</f>
        <v>#REF!</v>
      </c>
      <c r="AA184" s="10" t="e">
        <f t="array" ref="AA184">INDEX(Resultado!$1:$319,MATCH($B184,Resultado!$N:$N,0),MATCH(AA$1,Resultado!#REF!,0))</f>
        <v>#REF!</v>
      </c>
      <c r="AB184" s="2">
        <v>0</v>
      </c>
      <c r="AC184" s="2">
        <v>2</v>
      </c>
      <c r="AD184" s="10" t="e">
        <f t="array" ref="AD184">INDEX(Resultado!$1:$319,MATCH($B184,Resultado!$N:$N,0),MATCH(AD$1,Resultado!#REF!,0))</f>
        <v>#REF!</v>
      </c>
      <c r="AE184" s="10" t="e">
        <f t="array" ref="AE184">INDEX(Resultado!$1:$319,MATCH($B184,Resultado!$N:$N,0),MATCH(AE$1,Resultado!#REF!,0))</f>
        <v>#REF!</v>
      </c>
      <c r="AF184" s="10" t="e">
        <f t="array" ref="AF184">INDEX(Resultado!$1:$319,MATCH($B184,Resultado!$N:$N,0),MATCH(AF$1,Resultado!#REF!,0))</f>
        <v>#REF!</v>
      </c>
      <c r="AG184" s="10" t="e">
        <f t="array" ref="AG184">INDEX(Resultado!$1:$319,MATCH($B184,Resultado!$N:$N,0),MATCH(AG$1,Resultado!#REF!,0))</f>
        <v>#REF!</v>
      </c>
      <c r="AH184" s="10" t="e">
        <f t="array" ref="AH184">INDEX(Resultado!$1:$319,MATCH($B184,Resultado!$N:$N,0),MATCH(AH$1,Resultado!#REF!,0))</f>
        <v>#REF!</v>
      </c>
      <c r="AI184" s="10" t="e">
        <f t="array" ref="AI184">INDEX(Resultado!$1:$319,MATCH($B184,Resultado!$N:$N,0),MATCH(AI$1,Resultado!#REF!,0))</f>
        <v>#REF!</v>
      </c>
      <c r="AJ184" s="10" t="e">
        <f t="array" ref="AJ184">INDEX(Resultado!$1:$319,MATCH($B184,Resultado!$N:$N,0),MATCH(AJ$1,Resultado!#REF!,0))</f>
        <v>#REF!</v>
      </c>
      <c r="AK184" s="10" t="e">
        <f t="array" ref="AK184">INDEX(Resultado!$1:$319,MATCH($B184,Resultado!$N:$N,0),MATCH(AK$1,Resultado!#REF!,0))</f>
        <v>#REF!</v>
      </c>
      <c r="AL184" s="2">
        <v>0</v>
      </c>
      <c r="AM184" s="2">
        <v>2</v>
      </c>
      <c r="AN184" s="10" t="e">
        <f t="array" ref="AN184">INDEX(Resultado!$1:$319,MATCH($B184,Resultado!$N:$N,0),MATCH(AN$1,Resultado!#REF!,0))</f>
        <v>#REF!</v>
      </c>
      <c r="AO184" s="10" t="e">
        <f t="array" ref="AO184">INDEX(Resultado!$1:$319,MATCH($B184,Resultado!$N:$N,0),MATCH(AO$1,Resultado!#REF!,0))</f>
        <v>#REF!</v>
      </c>
      <c r="AP184" s="10" t="e">
        <f t="array" ref="AP184">INDEX(Resultado!$1:$319,MATCH($B184,Resultado!$N:$N,0),MATCH(AP$1,Resultado!#REF!,0))</f>
        <v>#REF!</v>
      </c>
      <c r="AQ184" s="10" t="e">
        <f t="array" ref="AQ184">INDEX(Resultado!$1:$319,MATCH($B184,Resultado!$N:$N,0),MATCH(AQ$1,Resultado!#REF!,0))</f>
        <v>#REF!</v>
      </c>
      <c r="AR184" s="10" t="e">
        <f t="array" ref="AR184">INDEX(Resultado!$1:$319,MATCH($B184,Resultado!$N:$N,0),MATCH(AR$1,Resultado!#REF!,0))</f>
        <v>#REF!</v>
      </c>
      <c r="AS184" s="2">
        <v>2</v>
      </c>
      <c r="AT184" s="10" t="e">
        <f t="array" ref="AT184">INDEX(Resultado!$1:$319,MATCH($B184,Resultado!$N:$N,0),MATCH(AT$1,Resultado!#REF!,0))</f>
        <v>#REF!</v>
      </c>
      <c r="AU184" s="10" t="e">
        <f t="array" ref="AU184">INDEX(Resultado!$1:$319,MATCH($B184,Resultado!$N:$N,0),MATCH(AU$1,Resultado!#REF!,0))</f>
        <v>#REF!</v>
      </c>
      <c r="AV184" s="10" t="e">
        <f t="array" ref="AV184">INDEX(Resultado!$1:$319,MATCH($B184,Resultado!$N:$N,0),MATCH(AV$1,Resultado!#REF!,0))</f>
        <v>#REF!</v>
      </c>
      <c r="AW184" s="10" t="e">
        <f t="array" ref="AW184">INDEX(Resultado!$1:$319,MATCH($B184,Resultado!$N:$N,0),MATCH(AW$1,Resultado!#REF!,0))</f>
        <v>#REF!</v>
      </c>
      <c r="AX184" s="10" t="e">
        <f t="array" ref="AX184">INDEX(Resultado!$1:$319,MATCH($B184,Resultado!$N:$N,0),MATCH(AX$1,Resultado!#REF!,0))</f>
        <v>#REF!</v>
      </c>
      <c r="AY184" s="10" t="e">
        <f t="array" ref="AY184">INDEX(Resultado!$1:$319,MATCH($B184,Resultado!$N:$N,0),MATCH(AY$1,Resultado!#REF!,0))</f>
        <v>#REF!</v>
      </c>
      <c r="AZ184" s="10" t="e">
        <f t="array" ref="AZ184">INDEX(Resultado!$1:$319,MATCH($B184,Resultado!$N:$N,0),MATCH(AZ$1,Resultado!#REF!,0))</f>
        <v>#REF!</v>
      </c>
      <c r="BA184" s="10" t="e">
        <f t="array" ref="BA184">INDEX(Resultado!$1:$319,MATCH($B184,Resultado!$N:$N,0),MATCH(BA$1,Resultado!#REF!,0))</f>
        <v>#REF!</v>
      </c>
      <c r="BB184" s="10" t="e">
        <f t="array" ref="BB184">INDEX(Resultado!$1:$319,MATCH($B184,Resultado!$N:$N,0),MATCH(BB$1,Resultado!#REF!,0))</f>
        <v>#REF!</v>
      </c>
      <c r="BC184" s="10" t="e">
        <f t="array" ref="BC184">INDEX(Resultado!$1:$319,MATCH($B184,Resultado!$N:$N,0),MATCH(BC$1,Resultado!#REF!,0))</f>
        <v>#REF!</v>
      </c>
      <c r="BD184" s="10" t="e">
        <f t="array" ref="BD184">INDEX(Resultado!$1:$319,MATCH($B184,Resultado!$N:$N,0),MATCH(BD$1,Resultado!#REF!,0))</f>
        <v>#REF!</v>
      </c>
      <c r="BE184" s="10" t="e">
        <f t="array" ref="BE184">INDEX(Resultado!$1:$319,MATCH($B184,Resultado!$N:$N,0),MATCH(BE$1,Resultado!#REF!,0))</f>
        <v>#REF!</v>
      </c>
      <c r="BF184" s="10" t="e">
        <f t="array" ref="BF184">INDEX(Resultado!$1:$319,MATCH($B184,Resultado!$N:$N,0),MATCH(BF$1,Resultado!#REF!,0))</f>
        <v>#REF!</v>
      </c>
      <c r="BG184" s="10" t="e">
        <f t="array" ref="BG184">INDEX(Resultado!$1:$319,MATCH($B184,Resultado!$N:$N,0),MATCH(BG$1,Resultado!#REF!,0))</f>
        <v>#REF!</v>
      </c>
      <c r="BH184" s="10" t="e">
        <f t="array" ref="BH184">INDEX(Resultado!$1:$319,MATCH($B184,Resultado!$N:$N,0),MATCH(BH$1,Resultado!#REF!,0))</f>
        <v>#REF!</v>
      </c>
      <c r="BI184" s="10" t="e">
        <f t="array" ref="BI184">INDEX(Resultado!$1:$319,MATCH($B184,Resultado!$N:$N,0),MATCH(BI$1,Resultado!#REF!,0))</f>
        <v>#REF!</v>
      </c>
    </row>
    <row r="185" spans="1:61" ht="13" x14ac:dyDescent="0.15">
      <c r="A185" s="2">
        <v>51487275862</v>
      </c>
      <c r="B185" s="2" t="s">
        <v>1527</v>
      </c>
      <c r="C185" s="2" t="s">
        <v>1526</v>
      </c>
      <c r="D185" s="10" t="e">
        <f t="array" ref="D185">INDEX(Resultado!$1:$319,MATCH($B185,Resultado!$N:$N,0),MATCH(D$1,Resultado!#REF!,0))</f>
        <v>#REF!</v>
      </c>
      <c r="E185" s="2" t="s">
        <v>1837</v>
      </c>
      <c r="F185" s="10" t="e">
        <f t="array" ref="F185">INDEX(Resultado!$1:$319,MATCH($B185,Resultado!$N:$N,0),MATCH(F$1,Resultado!#REF!,0))</f>
        <v>#REF!</v>
      </c>
      <c r="G185" s="10" t="e">
        <f t="array" ref="G185">INDEX(Resultado!$1:$319,MATCH($B185,Resultado!$N:$N,0),MATCH(G$1,Resultado!#REF!,0))</f>
        <v>#REF!</v>
      </c>
      <c r="H185" s="10" t="e">
        <f t="array" ref="H185">INDEX(Resultado!$1:$319,MATCH($B185,Resultado!$N:$N,0),MATCH(H$1,Resultado!#REF!,0))</f>
        <v>#REF!</v>
      </c>
      <c r="I185" s="10" t="e">
        <f t="array" ref="I185">INDEX(Resultado!$1:$319,MATCH($B185,Resultado!$N:$N,0),MATCH(I$1,Resultado!#REF!,0))</f>
        <v>#REF!</v>
      </c>
      <c r="J185" s="10" t="e">
        <f t="array" ref="J185">INDEX(Resultado!$1:$319,MATCH($B185,Resultado!$N:$N,0),MATCH(J$1,Resultado!#REF!,0))</f>
        <v>#REF!</v>
      </c>
      <c r="K185" s="10" t="e">
        <f t="array" ref="K185">INDEX(Resultado!$1:$319,MATCH($B185,Resultado!$N:$N,0),MATCH(K$1,Resultado!#REF!,0))</f>
        <v>#REF!</v>
      </c>
      <c r="L185" s="10" t="e">
        <f t="array" ref="L185">INDEX(Resultado!$1:$319,MATCH($B185,Resultado!$N:$N,0),MATCH(L$1,Resultado!#REF!,0))</f>
        <v>#REF!</v>
      </c>
      <c r="M185" s="10" t="e">
        <f t="array" ref="M185">INDEX(Resultado!$1:$319,MATCH($B185,Resultado!$N:$N,0),MATCH(M$1,Resultado!#REF!,0))</f>
        <v>#REF!</v>
      </c>
      <c r="N185" s="10" t="e">
        <f t="array" ref="N185">INDEX(Resultado!$1:$319,MATCH($B185,Resultado!$N:$N,0),MATCH(N$1,Resultado!#REF!,0))</f>
        <v>#REF!</v>
      </c>
      <c r="O185" s="10" t="e">
        <f t="array" ref="O185">INDEX(Resultado!$1:$319,MATCH($B185,Resultado!$N:$N,0),MATCH(O$1,Resultado!#REF!,0))</f>
        <v>#REF!</v>
      </c>
      <c r="P185" s="10" t="e">
        <f t="array" ref="P185">INDEX(Resultado!$1:$319,MATCH($B185,Resultado!$N:$N,0),MATCH(P$1,Resultado!#REF!,0))</f>
        <v>#REF!</v>
      </c>
      <c r="Q185" s="10" t="e">
        <f t="array" ref="Q185">INDEX(Resultado!$1:$319,MATCH($B185,Resultado!$N:$N,0),MATCH(Q$1,Resultado!#REF!,0))</f>
        <v>#REF!</v>
      </c>
      <c r="R185" s="10" t="e">
        <f t="array" ref="R185">INDEX(Resultado!$1:$319,MATCH($B185,Resultado!$N:$N,0),MATCH(R$1,Resultado!#REF!,0))</f>
        <v>#REF!</v>
      </c>
      <c r="S185" s="10" t="e">
        <f t="array" ref="S185">INDEX(Resultado!$1:$319,MATCH($B185,Resultado!$N:$N,0),MATCH(S$1,Resultado!#REF!,0))</f>
        <v>#REF!</v>
      </c>
      <c r="T185" s="10" t="e">
        <f t="array" ref="T185">INDEX(Resultado!$1:$319,MATCH($B185,Resultado!$N:$N,0),MATCH(T$1,Resultado!#REF!,0))</f>
        <v>#REF!</v>
      </c>
      <c r="U185" s="10" t="e">
        <f t="array" ref="U185">INDEX(Resultado!$1:$319,MATCH($B185,Resultado!$N:$N,0),MATCH(U$1,Resultado!#REF!,0))</f>
        <v>#REF!</v>
      </c>
      <c r="V185" s="10" t="e">
        <f t="array" ref="V185">INDEX(Resultado!$1:$319,MATCH($B185,Resultado!$N:$N,0),MATCH(V$1,Resultado!#REF!,0))</f>
        <v>#REF!</v>
      </c>
      <c r="W185" s="10" t="e">
        <f t="array" ref="W185">INDEX(Resultado!$1:$319,MATCH($B185,Resultado!$N:$N,0),MATCH(W$1,Resultado!#REF!,0))</f>
        <v>#REF!</v>
      </c>
      <c r="X185" s="10" t="e">
        <f t="array" ref="X185">INDEX(Resultado!$1:$319,MATCH($B185,Resultado!$N:$N,0),MATCH(X$1,Resultado!#REF!,0))</f>
        <v>#REF!</v>
      </c>
      <c r="Y185" s="10" t="e">
        <f t="array" ref="Y185">INDEX(Resultado!$1:$319,MATCH($B185,Resultado!$N:$N,0),MATCH(Y$1,Resultado!#REF!,0))</f>
        <v>#REF!</v>
      </c>
      <c r="Z185" s="10" t="e">
        <f t="array" ref="Z185">INDEX(Resultado!$1:$319,MATCH($B185,Resultado!$N:$N,0),MATCH(Z$1,Resultado!#REF!,0))</f>
        <v>#REF!</v>
      </c>
      <c r="AA185" s="10" t="e">
        <f t="array" ref="AA185">INDEX(Resultado!$1:$319,MATCH($B185,Resultado!$N:$N,0),MATCH(AA$1,Resultado!#REF!,0))</f>
        <v>#REF!</v>
      </c>
      <c r="AB185" s="2">
        <v>0</v>
      </c>
      <c r="AC185" s="2">
        <v>2</v>
      </c>
      <c r="AD185" s="10" t="e">
        <f t="array" ref="AD185">INDEX(Resultado!$1:$319,MATCH($B185,Resultado!$N:$N,0),MATCH(AD$1,Resultado!#REF!,0))</f>
        <v>#REF!</v>
      </c>
      <c r="AE185" s="10" t="e">
        <f t="array" ref="AE185">INDEX(Resultado!$1:$319,MATCH($B185,Resultado!$N:$N,0),MATCH(AE$1,Resultado!#REF!,0))</f>
        <v>#REF!</v>
      </c>
      <c r="AF185" s="10" t="e">
        <f t="array" ref="AF185">INDEX(Resultado!$1:$319,MATCH($B185,Resultado!$N:$N,0),MATCH(AF$1,Resultado!#REF!,0))</f>
        <v>#REF!</v>
      </c>
      <c r="AG185" s="10" t="e">
        <f t="array" ref="AG185">INDEX(Resultado!$1:$319,MATCH($B185,Resultado!$N:$N,0),MATCH(AG$1,Resultado!#REF!,0))</f>
        <v>#REF!</v>
      </c>
      <c r="AH185" s="10" t="e">
        <f t="array" ref="AH185">INDEX(Resultado!$1:$319,MATCH($B185,Resultado!$N:$N,0),MATCH(AH$1,Resultado!#REF!,0))</f>
        <v>#REF!</v>
      </c>
      <c r="AI185" s="10" t="e">
        <f t="array" ref="AI185">INDEX(Resultado!$1:$319,MATCH($B185,Resultado!$N:$N,0),MATCH(AI$1,Resultado!#REF!,0))</f>
        <v>#REF!</v>
      </c>
      <c r="AJ185" s="10" t="e">
        <f t="array" ref="AJ185">INDEX(Resultado!$1:$319,MATCH($B185,Resultado!$N:$N,0),MATCH(AJ$1,Resultado!#REF!,0))</f>
        <v>#REF!</v>
      </c>
      <c r="AK185" s="10" t="e">
        <f t="array" ref="AK185">INDEX(Resultado!$1:$319,MATCH($B185,Resultado!$N:$N,0),MATCH(AK$1,Resultado!#REF!,0))</f>
        <v>#REF!</v>
      </c>
      <c r="AL185" s="2">
        <v>0</v>
      </c>
      <c r="AM185" s="2">
        <v>2</v>
      </c>
      <c r="AN185" s="10" t="e">
        <f t="array" ref="AN185">INDEX(Resultado!$1:$319,MATCH($B185,Resultado!$N:$N,0),MATCH(AN$1,Resultado!#REF!,0))</f>
        <v>#REF!</v>
      </c>
      <c r="AO185" s="10" t="e">
        <f t="array" ref="AO185">INDEX(Resultado!$1:$319,MATCH($B185,Resultado!$N:$N,0),MATCH(AO$1,Resultado!#REF!,0))</f>
        <v>#REF!</v>
      </c>
      <c r="AP185" s="10" t="e">
        <f t="array" ref="AP185">INDEX(Resultado!$1:$319,MATCH($B185,Resultado!$N:$N,0),MATCH(AP$1,Resultado!#REF!,0))</f>
        <v>#REF!</v>
      </c>
      <c r="AQ185" s="10" t="e">
        <f t="array" ref="AQ185">INDEX(Resultado!$1:$319,MATCH($B185,Resultado!$N:$N,0),MATCH(AQ$1,Resultado!#REF!,0))</f>
        <v>#REF!</v>
      </c>
      <c r="AR185" s="10" t="e">
        <f t="array" ref="AR185">INDEX(Resultado!$1:$319,MATCH($B185,Resultado!$N:$N,0),MATCH(AR$1,Resultado!#REF!,0))</f>
        <v>#REF!</v>
      </c>
      <c r="AS185" s="2">
        <v>2</v>
      </c>
      <c r="AT185" s="10" t="e">
        <f t="array" ref="AT185">INDEX(Resultado!$1:$319,MATCH($B185,Resultado!$N:$N,0),MATCH(AT$1,Resultado!#REF!,0))</f>
        <v>#REF!</v>
      </c>
      <c r="AU185" s="10" t="e">
        <f t="array" ref="AU185">INDEX(Resultado!$1:$319,MATCH($B185,Resultado!$N:$N,0),MATCH(AU$1,Resultado!#REF!,0))</f>
        <v>#REF!</v>
      </c>
      <c r="AV185" s="10" t="e">
        <f t="array" ref="AV185">INDEX(Resultado!$1:$319,MATCH($B185,Resultado!$N:$N,0),MATCH(AV$1,Resultado!#REF!,0))</f>
        <v>#REF!</v>
      </c>
      <c r="AW185" s="10" t="e">
        <f t="array" ref="AW185">INDEX(Resultado!$1:$319,MATCH($B185,Resultado!$N:$N,0),MATCH(AW$1,Resultado!#REF!,0))</f>
        <v>#REF!</v>
      </c>
      <c r="AX185" s="10" t="e">
        <f t="array" ref="AX185">INDEX(Resultado!$1:$319,MATCH($B185,Resultado!$N:$N,0),MATCH(AX$1,Resultado!#REF!,0))</f>
        <v>#REF!</v>
      </c>
      <c r="AY185" s="10" t="e">
        <f t="array" ref="AY185">INDEX(Resultado!$1:$319,MATCH($B185,Resultado!$N:$N,0),MATCH(AY$1,Resultado!#REF!,0))</f>
        <v>#REF!</v>
      </c>
      <c r="AZ185" s="10" t="e">
        <f t="array" ref="AZ185">INDEX(Resultado!$1:$319,MATCH($B185,Resultado!$N:$N,0),MATCH(AZ$1,Resultado!#REF!,0))</f>
        <v>#REF!</v>
      </c>
      <c r="BA185" s="10" t="e">
        <f t="array" ref="BA185">INDEX(Resultado!$1:$319,MATCH($B185,Resultado!$N:$N,0),MATCH(BA$1,Resultado!#REF!,0))</f>
        <v>#REF!</v>
      </c>
      <c r="BB185" s="10" t="e">
        <f t="array" ref="BB185">INDEX(Resultado!$1:$319,MATCH($B185,Resultado!$N:$N,0),MATCH(BB$1,Resultado!#REF!,0))</f>
        <v>#REF!</v>
      </c>
      <c r="BC185" s="10" t="e">
        <f t="array" ref="BC185">INDEX(Resultado!$1:$319,MATCH($B185,Resultado!$N:$N,0),MATCH(BC$1,Resultado!#REF!,0))</f>
        <v>#REF!</v>
      </c>
      <c r="BD185" s="10" t="e">
        <f t="array" ref="BD185">INDEX(Resultado!$1:$319,MATCH($B185,Resultado!$N:$N,0),MATCH(BD$1,Resultado!#REF!,0))</f>
        <v>#REF!</v>
      </c>
      <c r="BE185" s="10" t="e">
        <f t="array" ref="BE185">INDEX(Resultado!$1:$319,MATCH($B185,Resultado!$N:$N,0),MATCH(BE$1,Resultado!#REF!,0))</f>
        <v>#REF!</v>
      </c>
      <c r="BF185" s="10" t="e">
        <f t="array" ref="BF185">INDEX(Resultado!$1:$319,MATCH($B185,Resultado!$N:$N,0),MATCH(BF$1,Resultado!#REF!,0))</f>
        <v>#REF!</v>
      </c>
      <c r="BG185" s="10" t="e">
        <f t="array" ref="BG185">INDEX(Resultado!$1:$319,MATCH($B185,Resultado!$N:$N,0),MATCH(BG$1,Resultado!#REF!,0))</f>
        <v>#REF!</v>
      </c>
      <c r="BH185" s="10" t="e">
        <f t="array" ref="BH185">INDEX(Resultado!$1:$319,MATCH($B185,Resultado!$N:$N,0),MATCH(BH$1,Resultado!#REF!,0))</f>
        <v>#REF!</v>
      </c>
      <c r="BI185" s="10" t="e">
        <f t="array" ref="BI185">INDEX(Resultado!$1:$319,MATCH($B185,Resultado!$N:$N,0),MATCH(BI$1,Resultado!#REF!,0))</f>
        <v>#REF!</v>
      </c>
    </row>
    <row r="186" spans="1:61" ht="13" x14ac:dyDescent="0.15">
      <c r="A186" s="2">
        <v>54874090800</v>
      </c>
      <c r="B186" s="2" t="s">
        <v>1532</v>
      </c>
      <c r="C186" s="2" t="s">
        <v>1531</v>
      </c>
      <c r="D186" s="10" t="e">
        <f t="array" ref="D186">INDEX(Resultado!$1:$319,MATCH($B186,Resultado!$N:$N,0),MATCH(D$1,Resultado!#REF!,0))</f>
        <v>#REF!</v>
      </c>
      <c r="E186" s="2" t="s">
        <v>1837</v>
      </c>
      <c r="F186" s="10" t="e">
        <f t="array" ref="F186">INDEX(Resultado!$1:$319,MATCH($B186,Resultado!$N:$N,0),MATCH(F$1,Resultado!#REF!,0))</f>
        <v>#REF!</v>
      </c>
      <c r="G186" s="10" t="e">
        <f t="array" ref="G186">INDEX(Resultado!$1:$319,MATCH($B186,Resultado!$N:$N,0),MATCH(G$1,Resultado!#REF!,0))</f>
        <v>#REF!</v>
      </c>
      <c r="H186" s="10" t="e">
        <f t="array" ref="H186">INDEX(Resultado!$1:$319,MATCH($B186,Resultado!$N:$N,0),MATCH(H$1,Resultado!#REF!,0))</f>
        <v>#REF!</v>
      </c>
      <c r="I186" s="10" t="e">
        <f t="array" ref="I186">INDEX(Resultado!$1:$319,MATCH($B186,Resultado!$N:$N,0),MATCH(I$1,Resultado!#REF!,0))</f>
        <v>#REF!</v>
      </c>
      <c r="J186" s="10" t="e">
        <f t="array" ref="J186">INDEX(Resultado!$1:$319,MATCH($B186,Resultado!$N:$N,0),MATCH(J$1,Resultado!#REF!,0))</f>
        <v>#REF!</v>
      </c>
      <c r="K186" s="10" t="e">
        <f t="array" ref="K186">INDEX(Resultado!$1:$319,MATCH($B186,Resultado!$N:$N,0),MATCH(K$1,Resultado!#REF!,0))</f>
        <v>#REF!</v>
      </c>
      <c r="L186" s="10" t="e">
        <f t="array" ref="L186">INDEX(Resultado!$1:$319,MATCH($B186,Resultado!$N:$N,0),MATCH(L$1,Resultado!#REF!,0))</f>
        <v>#REF!</v>
      </c>
      <c r="M186" s="10" t="e">
        <f t="array" ref="M186">INDEX(Resultado!$1:$319,MATCH($B186,Resultado!$N:$N,0),MATCH(M$1,Resultado!#REF!,0))</f>
        <v>#REF!</v>
      </c>
      <c r="N186" s="10" t="e">
        <f t="array" ref="N186">INDEX(Resultado!$1:$319,MATCH($B186,Resultado!$N:$N,0),MATCH(N$1,Resultado!#REF!,0))</f>
        <v>#REF!</v>
      </c>
      <c r="O186" s="10" t="e">
        <f t="array" ref="O186">INDEX(Resultado!$1:$319,MATCH($B186,Resultado!$N:$N,0),MATCH(O$1,Resultado!#REF!,0))</f>
        <v>#REF!</v>
      </c>
      <c r="P186" s="10" t="e">
        <f t="array" ref="P186">INDEX(Resultado!$1:$319,MATCH($B186,Resultado!$N:$N,0),MATCH(P$1,Resultado!#REF!,0))</f>
        <v>#REF!</v>
      </c>
      <c r="Q186" s="10" t="e">
        <f t="array" ref="Q186">INDEX(Resultado!$1:$319,MATCH($B186,Resultado!$N:$N,0),MATCH(Q$1,Resultado!#REF!,0))</f>
        <v>#REF!</v>
      </c>
      <c r="R186" s="10" t="e">
        <f t="array" ref="R186">INDEX(Resultado!$1:$319,MATCH($B186,Resultado!$N:$N,0),MATCH(R$1,Resultado!#REF!,0))</f>
        <v>#REF!</v>
      </c>
      <c r="S186" s="10" t="e">
        <f t="array" ref="S186">INDEX(Resultado!$1:$319,MATCH($B186,Resultado!$N:$N,0),MATCH(S$1,Resultado!#REF!,0))</f>
        <v>#REF!</v>
      </c>
      <c r="T186" s="10" t="e">
        <f t="array" ref="T186">INDEX(Resultado!$1:$319,MATCH($B186,Resultado!$N:$N,0),MATCH(T$1,Resultado!#REF!,0))</f>
        <v>#REF!</v>
      </c>
      <c r="U186" s="10" t="e">
        <f t="array" ref="U186">INDEX(Resultado!$1:$319,MATCH($B186,Resultado!$N:$N,0),MATCH(U$1,Resultado!#REF!,0))</f>
        <v>#REF!</v>
      </c>
      <c r="V186" s="10" t="e">
        <f t="array" ref="V186">INDEX(Resultado!$1:$319,MATCH($B186,Resultado!$N:$N,0),MATCH(V$1,Resultado!#REF!,0))</f>
        <v>#REF!</v>
      </c>
      <c r="W186" s="10" t="e">
        <f t="array" ref="W186">INDEX(Resultado!$1:$319,MATCH($B186,Resultado!$N:$N,0),MATCH(W$1,Resultado!#REF!,0))</f>
        <v>#REF!</v>
      </c>
      <c r="X186" s="10" t="e">
        <f t="array" ref="X186">INDEX(Resultado!$1:$319,MATCH($B186,Resultado!$N:$N,0),MATCH(X$1,Resultado!#REF!,0))</f>
        <v>#REF!</v>
      </c>
      <c r="Y186" s="10" t="e">
        <f t="array" ref="Y186">INDEX(Resultado!$1:$319,MATCH($B186,Resultado!$N:$N,0),MATCH(Y$1,Resultado!#REF!,0))</f>
        <v>#REF!</v>
      </c>
      <c r="Z186" s="10" t="e">
        <f t="array" ref="Z186">INDEX(Resultado!$1:$319,MATCH($B186,Resultado!$N:$N,0),MATCH(Z$1,Resultado!#REF!,0))</f>
        <v>#REF!</v>
      </c>
      <c r="AA186" s="10" t="e">
        <f t="array" ref="AA186">INDEX(Resultado!$1:$319,MATCH($B186,Resultado!$N:$N,0),MATCH(AA$1,Resultado!#REF!,0))</f>
        <v>#REF!</v>
      </c>
      <c r="AB186" s="2">
        <v>0</v>
      </c>
      <c r="AC186" s="2">
        <v>2</v>
      </c>
      <c r="AD186" s="10" t="e">
        <f t="array" ref="AD186">INDEX(Resultado!$1:$319,MATCH($B186,Resultado!$N:$N,0),MATCH(AD$1,Resultado!#REF!,0))</f>
        <v>#REF!</v>
      </c>
      <c r="AE186" s="10" t="e">
        <f t="array" ref="AE186">INDEX(Resultado!$1:$319,MATCH($B186,Resultado!$N:$N,0),MATCH(AE$1,Resultado!#REF!,0))</f>
        <v>#REF!</v>
      </c>
      <c r="AF186" s="10" t="e">
        <f t="array" ref="AF186">INDEX(Resultado!$1:$319,MATCH($B186,Resultado!$N:$N,0),MATCH(AF$1,Resultado!#REF!,0))</f>
        <v>#REF!</v>
      </c>
      <c r="AG186" s="10" t="e">
        <f t="array" ref="AG186">INDEX(Resultado!$1:$319,MATCH($B186,Resultado!$N:$N,0),MATCH(AG$1,Resultado!#REF!,0))</f>
        <v>#REF!</v>
      </c>
      <c r="AH186" s="10" t="e">
        <f t="array" ref="AH186">INDEX(Resultado!$1:$319,MATCH($B186,Resultado!$N:$N,0),MATCH(AH$1,Resultado!#REF!,0))</f>
        <v>#REF!</v>
      </c>
      <c r="AI186" s="10" t="e">
        <f t="array" ref="AI186">INDEX(Resultado!$1:$319,MATCH($B186,Resultado!$N:$N,0),MATCH(AI$1,Resultado!#REF!,0))</f>
        <v>#REF!</v>
      </c>
      <c r="AJ186" s="10" t="e">
        <f t="array" ref="AJ186">INDEX(Resultado!$1:$319,MATCH($B186,Resultado!$N:$N,0),MATCH(AJ$1,Resultado!#REF!,0))</f>
        <v>#REF!</v>
      </c>
      <c r="AK186" s="10" t="e">
        <f t="array" ref="AK186">INDEX(Resultado!$1:$319,MATCH($B186,Resultado!$N:$N,0),MATCH(AK$1,Resultado!#REF!,0))</f>
        <v>#REF!</v>
      </c>
      <c r="AL186" s="2">
        <v>0</v>
      </c>
      <c r="AM186" s="2">
        <v>2</v>
      </c>
      <c r="AN186" s="10" t="e">
        <f t="array" ref="AN186">INDEX(Resultado!$1:$319,MATCH($B186,Resultado!$N:$N,0),MATCH(AN$1,Resultado!#REF!,0))</f>
        <v>#REF!</v>
      </c>
      <c r="AO186" s="10" t="e">
        <f t="array" ref="AO186">INDEX(Resultado!$1:$319,MATCH($B186,Resultado!$N:$N,0),MATCH(AO$1,Resultado!#REF!,0))</f>
        <v>#REF!</v>
      </c>
      <c r="AP186" s="10" t="e">
        <f t="array" ref="AP186">INDEX(Resultado!$1:$319,MATCH($B186,Resultado!$N:$N,0),MATCH(AP$1,Resultado!#REF!,0))</f>
        <v>#REF!</v>
      </c>
      <c r="AQ186" s="10" t="e">
        <f t="array" ref="AQ186">INDEX(Resultado!$1:$319,MATCH($B186,Resultado!$N:$N,0),MATCH(AQ$1,Resultado!#REF!,0))</f>
        <v>#REF!</v>
      </c>
      <c r="AR186" s="10" t="e">
        <f t="array" ref="AR186">INDEX(Resultado!$1:$319,MATCH($B186,Resultado!$N:$N,0),MATCH(AR$1,Resultado!#REF!,0))</f>
        <v>#REF!</v>
      </c>
      <c r="AS186" s="2">
        <v>2</v>
      </c>
      <c r="AT186" s="10" t="e">
        <f t="array" ref="AT186">INDEX(Resultado!$1:$319,MATCH($B186,Resultado!$N:$N,0),MATCH(AT$1,Resultado!#REF!,0))</f>
        <v>#REF!</v>
      </c>
      <c r="AU186" s="10" t="e">
        <f t="array" ref="AU186">INDEX(Resultado!$1:$319,MATCH($B186,Resultado!$N:$N,0),MATCH(AU$1,Resultado!#REF!,0))</f>
        <v>#REF!</v>
      </c>
      <c r="AV186" s="10" t="e">
        <f t="array" ref="AV186">INDEX(Resultado!$1:$319,MATCH($B186,Resultado!$N:$N,0),MATCH(AV$1,Resultado!#REF!,0))</f>
        <v>#REF!</v>
      </c>
      <c r="AW186" s="10" t="e">
        <f t="array" ref="AW186">INDEX(Resultado!$1:$319,MATCH($B186,Resultado!$N:$N,0),MATCH(AW$1,Resultado!#REF!,0))</f>
        <v>#REF!</v>
      </c>
      <c r="AX186" s="10" t="e">
        <f t="array" ref="AX186">INDEX(Resultado!$1:$319,MATCH($B186,Resultado!$N:$N,0),MATCH(AX$1,Resultado!#REF!,0))</f>
        <v>#REF!</v>
      </c>
      <c r="AY186" s="10" t="e">
        <f t="array" ref="AY186">INDEX(Resultado!$1:$319,MATCH($B186,Resultado!$N:$N,0),MATCH(AY$1,Resultado!#REF!,0))</f>
        <v>#REF!</v>
      </c>
      <c r="AZ186" s="10" t="e">
        <f t="array" ref="AZ186">INDEX(Resultado!$1:$319,MATCH($B186,Resultado!$N:$N,0),MATCH(AZ$1,Resultado!#REF!,0))</f>
        <v>#REF!</v>
      </c>
      <c r="BA186" s="10" t="e">
        <f t="array" ref="BA186">INDEX(Resultado!$1:$319,MATCH($B186,Resultado!$N:$N,0),MATCH(BA$1,Resultado!#REF!,0))</f>
        <v>#REF!</v>
      </c>
      <c r="BB186" s="10" t="e">
        <f t="array" ref="BB186">INDEX(Resultado!$1:$319,MATCH($B186,Resultado!$N:$N,0),MATCH(BB$1,Resultado!#REF!,0))</f>
        <v>#REF!</v>
      </c>
      <c r="BC186" s="10" t="e">
        <f t="array" ref="BC186">INDEX(Resultado!$1:$319,MATCH($B186,Resultado!$N:$N,0),MATCH(BC$1,Resultado!#REF!,0))</f>
        <v>#REF!</v>
      </c>
      <c r="BD186" s="10" t="e">
        <f t="array" ref="BD186">INDEX(Resultado!$1:$319,MATCH($B186,Resultado!$N:$N,0),MATCH(BD$1,Resultado!#REF!,0))</f>
        <v>#REF!</v>
      </c>
      <c r="BE186" s="10" t="e">
        <f t="array" ref="BE186">INDEX(Resultado!$1:$319,MATCH($B186,Resultado!$N:$N,0),MATCH(BE$1,Resultado!#REF!,0))</f>
        <v>#REF!</v>
      </c>
      <c r="BF186" s="10" t="e">
        <f t="array" ref="BF186">INDEX(Resultado!$1:$319,MATCH($B186,Resultado!$N:$N,0),MATCH(BF$1,Resultado!#REF!,0))</f>
        <v>#REF!</v>
      </c>
      <c r="BG186" s="10" t="e">
        <f t="array" ref="BG186">INDEX(Resultado!$1:$319,MATCH($B186,Resultado!$N:$N,0),MATCH(BG$1,Resultado!#REF!,0))</f>
        <v>#REF!</v>
      </c>
      <c r="BH186" s="10" t="e">
        <f t="array" ref="BH186">INDEX(Resultado!$1:$319,MATCH($B186,Resultado!$N:$N,0),MATCH(BH$1,Resultado!#REF!,0))</f>
        <v>#REF!</v>
      </c>
      <c r="BI186" s="10" t="e">
        <f t="array" ref="BI186">INDEX(Resultado!$1:$319,MATCH($B186,Resultado!$N:$N,0),MATCH(BI$1,Resultado!#REF!,0))</f>
        <v>#REF!</v>
      </c>
    </row>
    <row r="187" spans="1:61" ht="13" x14ac:dyDescent="0.15">
      <c r="A187" s="2">
        <v>53784687873</v>
      </c>
      <c r="B187" s="2" t="s">
        <v>1539</v>
      </c>
      <c r="C187" s="2" t="s">
        <v>1538</v>
      </c>
      <c r="D187" s="10" t="e">
        <f t="array" ref="D187">INDEX(Resultado!$1:$319,MATCH($B187,Resultado!$N:$N,0),MATCH(D$1,Resultado!#REF!,0))</f>
        <v>#REF!</v>
      </c>
      <c r="E187" s="2" t="s">
        <v>1837</v>
      </c>
      <c r="F187" s="10" t="e">
        <f t="array" ref="F187">INDEX(Resultado!$1:$319,MATCH($B187,Resultado!$N:$N,0),MATCH(F$1,Resultado!#REF!,0))</f>
        <v>#REF!</v>
      </c>
      <c r="G187" s="10" t="e">
        <f t="array" ref="G187">INDEX(Resultado!$1:$319,MATCH($B187,Resultado!$N:$N,0),MATCH(G$1,Resultado!#REF!,0))</f>
        <v>#REF!</v>
      </c>
      <c r="H187" s="10" t="e">
        <f t="array" ref="H187">INDEX(Resultado!$1:$319,MATCH($B187,Resultado!$N:$N,0),MATCH(H$1,Resultado!#REF!,0))</f>
        <v>#REF!</v>
      </c>
      <c r="I187" s="10" t="e">
        <f t="array" ref="I187">INDEX(Resultado!$1:$319,MATCH($B187,Resultado!$N:$N,0),MATCH(I$1,Resultado!#REF!,0))</f>
        <v>#REF!</v>
      </c>
      <c r="J187" s="10" t="e">
        <f t="array" ref="J187">INDEX(Resultado!$1:$319,MATCH($B187,Resultado!$N:$N,0),MATCH(J$1,Resultado!#REF!,0))</f>
        <v>#REF!</v>
      </c>
      <c r="K187" s="10" t="e">
        <f t="array" ref="K187">INDEX(Resultado!$1:$319,MATCH($B187,Resultado!$N:$N,0),MATCH(K$1,Resultado!#REF!,0))</f>
        <v>#REF!</v>
      </c>
      <c r="L187" s="10" t="e">
        <f t="array" ref="L187">INDEX(Resultado!$1:$319,MATCH($B187,Resultado!$N:$N,0),MATCH(L$1,Resultado!#REF!,0))</f>
        <v>#REF!</v>
      </c>
      <c r="M187" s="10" t="e">
        <f t="array" ref="M187">INDEX(Resultado!$1:$319,MATCH($B187,Resultado!$N:$N,0),MATCH(M$1,Resultado!#REF!,0))</f>
        <v>#REF!</v>
      </c>
      <c r="N187" s="10" t="e">
        <f t="array" ref="N187">INDEX(Resultado!$1:$319,MATCH($B187,Resultado!$N:$N,0),MATCH(N$1,Resultado!#REF!,0))</f>
        <v>#REF!</v>
      </c>
      <c r="O187" s="10" t="e">
        <f t="array" ref="O187">INDEX(Resultado!$1:$319,MATCH($B187,Resultado!$N:$N,0),MATCH(O$1,Resultado!#REF!,0))</f>
        <v>#REF!</v>
      </c>
      <c r="P187" s="10" t="e">
        <f t="array" ref="P187">INDEX(Resultado!$1:$319,MATCH($B187,Resultado!$N:$N,0),MATCH(P$1,Resultado!#REF!,0))</f>
        <v>#REF!</v>
      </c>
      <c r="Q187" s="10" t="e">
        <f t="array" ref="Q187">INDEX(Resultado!$1:$319,MATCH($B187,Resultado!$N:$N,0),MATCH(Q$1,Resultado!#REF!,0))</f>
        <v>#REF!</v>
      </c>
      <c r="R187" s="10" t="e">
        <f t="array" ref="R187">INDEX(Resultado!$1:$319,MATCH($B187,Resultado!$N:$N,0),MATCH(R$1,Resultado!#REF!,0))</f>
        <v>#REF!</v>
      </c>
      <c r="S187" s="10" t="e">
        <f t="array" ref="S187">INDEX(Resultado!$1:$319,MATCH($B187,Resultado!$N:$N,0),MATCH(S$1,Resultado!#REF!,0))</f>
        <v>#REF!</v>
      </c>
      <c r="T187" s="10" t="e">
        <f t="array" ref="T187">INDEX(Resultado!$1:$319,MATCH($B187,Resultado!$N:$N,0),MATCH(T$1,Resultado!#REF!,0))</f>
        <v>#REF!</v>
      </c>
      <c r="U187" s="10" t="e">
        <f t="array" ref="U187">INDEX(Resultado!$1:$319,MATCH($B187,Resultado!$N:$N,0),MATCH(U$1,Resultado!#REF!,0))</f>
        <v>#REF!</v>
      </c>
      <c r="V187" s="10" t="e">
        <f t="array" ref="V187">INDEX(Resultado!$1:$319,MATCH($B187,Resultado!$N:$N,0),MATCH(V$1,Resultado!#REF!,0))</f>
        <v>#REF!</v>
      </c>
      <c r="W187" s="10" t="e">
        <f t="array" ref="W187">INDEX(Resultado!$1:$319,MATCH($B187,Resultado!$N:$N,0),MATCH(W$1,Resultado!#REF!,0))</f>
        <v>#REF!</v>
      </c>
      <c r="X187" s="10" t="e">
        <f t="array" ref="X187">INDEX(Resultado!$1:$319,MATCH($B187,Resultado!$N:$N,0),MATCH(X$1,Resultado!#REF!,0))</f>
        <v>#REF!</v>
      </c>
      <c r="Y187" s="10" t="e">
        <f t="array" ref="Y187">INDEX(Resultado!$1:$319,MATCH($B187,Resultado!$N:$N,0),MATCH(Y$1,Resultado!#REF!,0))</f>
        <v>#REF!</v>
      </c>
      <c r="Z187" s="10" t="e">
        <f t="array" ref="Z187">INDEX(Resultado!$1:$319,MATCH($B187,Resultado!$N:$N,0),MATCH(Z$1,Resultado!#REF!,0))</f>
        <v>#REF!</v>
      </c>
      <c r="AA187" s="10" t="e">
        <f t="array" ref="AA187">INDEX(Resultado!$1:$319,MATCH($B187,Resultado!$N:$N,0),MATCH(AA$1,Resultado!#REF!,0))</f>
        <v>#REF!</v>
      </c>
      <c r="AB187" s="2">
        <v>0</v>
      </c>
      <c r="AC187" s="2">
        <v>2</v>
      </c>
      <c r="AD187" s="10" t="e">
        <f t="array" ref="AD187">INDEX(Resultado!$1:$319,MATCH($B187,Resultado!$N:$N,0),MATCH(AD$1,Resultado!#REF!,0))</f>
        <v>#REF!</v>
      </c>
      <c r="AE187" s="10" t="e">
        <f t="array" ref="AE187">INDEX(Resultado!$1:$319,MATCH($B187,Resultado!$N:$N,0),MATCH(AE$1,Resultado!#REF!,0))</f>
        <v>#REF!</v>
      </c>
      <c r="AF187" s="10" t="e">
        <f t="array" ref="AF187">INDEX(Resultado!$1:$319,MATCH($B187,Resultado!$N:$N,0),MATCH(AF$1,Resultado!#REF!,0))</f>
        <v>#REF!</v>
      </c>
      <c r="AG187" s="10" t="e">
        <f t="array" ref="AG187">INDEX(Resultado!$1:$319,MATCH($B187,Resultado!$N:$N,0),MATCH(AG$1,Resultado!#REF!,0))</f>
        <v>#REF!</v>
      </c>
      <c r="AH187" s="10" t="e">
        <f t="array" ref="AH187">INDEX(Resultado!$1:$319,MATCH($B187,Resultado!$N:$N,0),MATCH(AH$1,Resultado!#REF!,0))</f>
        <v>#REF!</v>
      </c>
      <c r="AI187" s="10" t="e">
        <f t="array" ref="AI187">INDEX(Resultado!$1:$319,MATCH($B187,Resultado!$N:$N,0),MATCH(AI$1,Resultado!#REF!,0))</f>
        <v>#REF!</v>
      </c>
      <c r="AJ187" s="10" t="e">
        <f t="array" ref="AJ187">INDEX(Resultado!$1:$319,MATCH($B187,Resultado!$N:$N,0),MATCH(AJ$1,Resultado!#REF!,0))</f>
        <v>#REF!</v>
      </c>
      <c r="AK187" s="10" t="e">
        <f t="array" ref="AK187">INDEX(Resultado!$1:$319,MATCH($B187,Resultado!$N:$N,0),MATCH(AK$1,Resultado!#REF!,0))</f>
        <v>#REF!</v>
      </c>
      <c r="AL187" s="2">
        <v>0</v>
      </c>
      <c r="AM187" s="2">
        <v>2</v>
      </c>
      <c r="AN187" s="10" t="e">
        <f t="array" ref="AN187">INDEX(Resultado!$1:$319,MATCH($B187,Resultado!$N:$N,0),MATCH(AN$1,Resultado!#REF!,0))</f>
        <v>#REF!</v>
      </c>
      <c r="AO187" s="10" t="e">
        <f t="array" ref="AO187">INDEX(Resultado!$1:$319,MATCH($B187,Resultado!$N:$N,0),MATCH(AO$1,Resultado!#REF!,0))</f>
        <v>#REF!</v>
      </c>
      <c r="AP187" s="10" t="e">
        <f t="array" ref="AP187">INDEX(Resultado!$1:$319,MATCH($B187,Resultado!$N:$N,0),MATCH(AP$1,Resultado!#REF!,0))</f>
        <v>#REF!</v>
      </c>
      <c r="AQ187" s="10" t="e">
        <f t="array" ref="AQ187">INDEX(Resultado!$1:$319,MATCH($B187,Resultado!$N:$N,0),MATCH(AQ$1,Resultado!#REF!,0))</f>
        <v>#REF!</v>
      </c>
      <c r="AR187" s="10" t="e">
        <f t="array" ref="AR187">INDEX(Resultado!$1:$319,MATCH($B187,Resultado!$N:$N,0),MATCH(AR$1,Resultado!#REF!,0))</f>
        <v>#REF!</v>
      </c>
      <c r="AS187" s="2">
        <v>2</v>
      </c>
      <c r="AT187" s="10" t="e">
        <f t="array" ref="AT187">INDEX(Resultado!$1:$319,MATCH($B187,Resultado!$N:$N,0),MATCH(AT$1,Resultado!#REF!,0))</f>
        <v>#REF!</v>
      </c>
      <c r="AU187" s="10" t="e">
        <f t="array" ref="AU187">INDEX(Resultado!$1:$319,MATCH($B187,Resultado!$N:$N,0),MATCH(AU$1,Resultado!#REF!,0))</f>
        <v>#REF!</v>
      </c>
      <c r="AV187" s="10" t="e">
        <f t="array" ref="AV187">INDEX(Resultado!$1:$319,MATCH($B187,Resultado!$N:$N,0),MATCH(AV$1,Resultado!#REF!,0))</f>
        <v>#REF!</v>
      </c>
      <c r="AW187" s="10" t="e">
        <f t="array" ref="AW187">INDEX(Resultado!$1:$319,MATCH($B187,Resultado!$N:$N,0),MATCH(AW$1,Resultado!#REF!,0))</f>
        <v>#REF!</v>
      </c>
      <c r="AX187" s="10" t="e">
        <f t="array" ref="AX187">INDEX(Resultado!$1:$319,MATCH($B187,Resultado!$N:$N,0),MATCH(AX$1,Resultado!#REF!,0))</f>
        <v>#REF!</v>
      </c>
      <c r="AY187" s="10" t="e">
        <f t="array" ref="AY187">INDEX(Resultado!$1:$319,MATCH($B187,Resultado!$N:$N,0),MATCH(AY$1,Resultado!#REF!,0))</f>
        <v>#REF!</v>
      </c>
      <c r="AZ187" s="10" t="e">
        <f t="array" ref="AZ187">INDEX(Resultado!$1:$319,MATCH($B187,Resultado!$N:$N,0),MATCH(AZ$1,Resultado!#REF!,0))</f>
        <v>#REF!</v>
      </c>
      <c r="BA187" s="10" t="e">
        <f t="array" ref="BA187">INDEX(Resultado!$1:$319,MATCH($B187,Resultado!$N:$N,0),MATCH(BA$1,Resultado!#REF!,0))</f>
        <v>#REF!</v>
      </c>
      <c r="BB187" s="10" t="e">
        <f t="array" ref="BB187">INDEX(Resultado!$1:$319,MATCH($B187,Resultado!$N:$N,0),MATCH(BB$1,Resultado!#REF!,0))</f>
        <v>#REF!</v>
      </c>
      <c r="BC187" s="10" t="e">
        <f t="array" ref="BC187">INDEX(Resultado!$1:$319,MATCH($B187,Resultado!$N:$N,0),MATCH(BC$1,Resultado!#REF!,0))</f>
        <v>#REF!</v>
      </c>
      <c r="BD187" s="10" t="e">
        <f t="array" ref="BD187">INDEX(Resultado!$1:$319,MATCH($B187,Resultado!$N:$N,0),MATCH(BD$1,Resultado!#REF!,0))</f>
        <v>#REF!</v>
      </c>
      <c r="BE187" s="10" t="e">
        <f t="array" ref="BE187">INDEX(Resultado!$1:$319,MATCH($B187,Resultado!$N:$N,0),MATCH(BE$1,Resultado!#REF!,0))</f>
        <v>#REF!</v>
      </c>
      <c r="BF187" s="10" t="e">
        <f t="array" ref="BF187">INDEX(Resultado!$1:$319,MATCH($B187,Resultado!$N:$N,0),MATCH(BF$1,Resultado!#REF!,0))</f>
        <v>#REF!</v>
      </c>
      <c r="BG187" s="10" t="e">
        <f t="array" ref="BG187">INDEX(Resultado!$1:$319,MATCH($B187,Resultado!$N:$N,0),MATCH(BG$1,Resultado!#REF!,0))</f>
        <v>#REF!</v>
      </c>
      <c r="BH187" s="10" t="e">
        <f t="array" ref="BH187">INDEX(Resultado!$1:$319,MATCH($B187,Resultado!$N:$N,0),MATCH(BH$1,Resultado!#REF!,0))</f>
        <v>#REF!</v>
      </c>
      <c r="BI187" s="10" t="e">
        <f t="array" ref="BI187">INDEX(Resultado!$1:$319,MATCH($B187,Resultado!$N:$N,0),MATCH(BI$1,Resultado!#REF!,0))</f>
        <v>#REF!</v>
      </c>
    </row>
    <row r="188" spans="1:61" ht="13" x14ac:dyDescent="0.15">
      <c r="A188" s="2">
        <v>52130557880</v>
      </c>
      <c r="B188" s="2" t="s">
        <v>1544</v>
      </c>
      <c r="C188" s="2" t="s">
        <v>1543</v>
      </c>
      <c r="D188" s="10" t="e">
        <f t="array" ref="D188">INDEX(Resultado!$1:$319,MATCH($B188,Resultado!$N:$N,0),MATCH(D$1,Resultado!#REF!,0))</f>
        <v>#REF!</v>
      </c>
      <c r="E188" s="2" t="s">
        <v>1837</v>
      </c>
      <c r="F188" s="10" t="e">
        <f t="array" ref="F188">INDEX(Resultado!$1:$319,MATCH($B188,Resultado!$N:$N,0),MATCH(F$1,Resultado!#REF!,0))</f>
        <v>#REF!</v>
      </c>
      <c r="G188" s="10" t="e">
        <f t="array" ref="G188">INDEX(Resultado!$1:$319,MATCH($B188,Resultado!$N:$N,0),MATCH(G$1,Resultado!#REF!,0))</f>
        <v>#REF!</v>
      </c>
      <c r="H188" s="10" t="e">
        <f t="array" ref="H188">INDEX(Resultado!$1:$319,MATCH($B188,Resultado!$N:$N,0),MATCH(H$1,Resultado!#REF!,0))</f>
        <v>#REF!</v>
      </c>
      <c r="I188" s="10" t="e">
        <f t="array" ref="I188">INDEX(Resultado!$1:$319,MATCH($B188,Resultado!$N:$N,0),MATCH(I$1,Resultado!#REF!,0))</f>
        <v>#REF!</v>
      </c>
      <c r="J188" s="10" t="e">
        <f t="array" ref="J188">INDEX(Resultado!$1:$319,MATCH($B188,Resultado!$N:$N,0),MATCH(J$1,Resultado!#REF!,0))</f>
        <v>#REF!</v>
      </c>
      <c r="K188" s="10" t="e">
        <f t="array" ref="K188">INDEX(Resultado!$1:$319,MATCH($B188,Resultado!$N:$N,0),MATCH(K$1,Resultado!#REF!,0))</f>
        <v>#REF!</v>
      </c>
      <c r="L188" s="10" t="e">
        <f t="array" ref="L188">INDEX(Resultado!$1:$319,MATCH($B188,Resultado!$N:$N,0),MATCH(L$1,Resultado!#REF!,0))</f>
        <v>#REF!</v>
      </c>
      <c r="M188" s="10" t="e">
        <f t="array" ref="M188">INDEX(Resultado!$1:$319,MATCH($B188,Resultado!$N:$N,0),MATCH(M$1,Resultado!#REF!,0))</f>
        <v>#REF!</v>
      </c>
      <c r="N188" s="10" t="e">
        <f t="array" ref="N188">INDEX(Resultado!$1:$319,MATCH($B188,Resultado!$N:$N,0),MATCH(N$1,Resultado!#REF!,0))</f>
        <v>#REF!</v>
      </c>
      <c r="O188" s="10" t="e">
        <f t="array" ref="O188">INDEX(Resultado!$1:$319,MATCH($B188,Resultado!$N:$N,0),MATCH(O$1,Resultado!#REF!,0))</f>
        <v>#REF!</v>
      </c>
      <c r="P188" s="10" t="e">
        <f t="array" ref="P188">INDEX(Resultado!$1:$319,MATCH($B188,Resultado!$N:$N,0),MATCH(P$1,Resultado!#REF!,0))</f>
        <v>#REF!</v>
      </c>
      <c r="Q188" s="10" t="e">
        <f t="array" ref="Q188">INDEX(Resultado!$1:$319,MATCH($B188,Resultado!$N:$N,0),MATCH(Q$1,Resultado!#REF!,0))</f>
        <v>#REF!</v>
      </c>
      <c r="R188" s="10" t="e">
        <f t="array" ref="R188">INDEX(Resultado!$1:$319,MATCH($B188,Resultado!$N:$N,0),MATCH(R$1,Resultado!#REF!,0))</f>
        <v>#REF!</v>
      </c>
      <c r="S188" s="10" t="e">
        <f t="array" ref="S188">INDEX(Resultado!$1:$319,MATCH($B188,Resultado!$N:$N,0),MATCH(S$1,Resultado!#REF!,0))</f>
        <v>#REF!</v>
      </c>
      <c r="T188" s="10" t="e">
        <f t="array" ref="T188">INDEX(Resultado!$1:$319,MATCH($B188,Resultado!$N:$N,0),MATCH(T$1,Resultado!#REF!,0))</f>
        <v>#REF!</v>
      </c>
      <c r="U188" s="10" t="e">
        <f t="array" ref="U188">INDEX(Resultado!$1:$319,MATCH($B188,Resultado!$N:$N,0),MATCH(U$1,Resultado!#REF!,0))</f>
        <v>#REF!</v>
      </c>
      <c r="V188" s="10" t="e">
        <f t="array" ref="V188">INDEX(Resultado!$1:$319,MATCH($B188,Resultado!$N:$N,0),MATCH(V$1,Resultado!#REF!,0))</f>
        <v>#REF!</v>
      </c>
      <c r="W188" s="10" t="e">
        <f t="array" ref="W188">INDEX(Resultado!$1:$319,MATCH($B188,Resultado!$N:$N,0),MATCH(W$1,Resultado!#REF!,0))</f>
        <v>#REF!</v>
      </c>
      <c r="X188" s="10" t="e">
        <f t="array" ref="X188">INDEX(Resultado!$1:$319,MATCH($B188,Resultado!$N:$N,0),MATCH(X$1,Resultado!#REF!,0))</f>
        <v>#REF!</v>
      </c>
      <c r="Y188" s="10" t="e">
        <f t="array" ref="Y188">INDEX(Resultado!$1:$319,MATCH($B188,Resultado!$N:$N,0),MATCH(Y$1,Resultado!#REF!,0))</f>
        <v>#REF!</v>
      </c>
      <c r="Z188" s="10" t="e">
        <f t="array" ref="Z188">INDEX(Resultado!$1:$319,MATCH($B188,Resultado!$N:$N,0),MATCH(Z$1,Resultado!#REF!,0))</f>
        <v>#REF!</v>
      </c>
      <c r="AA188" s="10" t="e">
        <f t="array" ref="AA188">INDEX(Resultado!$1:$319,MATCH($B188,Resultado!$N:$N,0),MATCH(AA$1,Resultado!#REF!,0))</f>
        <v>#REF!</v>
      </c>
      <c r="AB188" s="2">
        <v>0</v>
      </c>
      <c r="AC188" s="2">
        <v>2</v>
      </c>
      <c r="AD188" s="10" t="e">
        <f t="array" ref="AD188">INDEX(Resultado!$1:$319,MATCH($B188,Resultado!$N:$N,0),MATCH(AD$1,Resultado!#REF!,0))</f>
        <v>#REF!</v>
      </c>
      <c r="AE188" s="10" t="e">
        <f t="array" ref="AE188">INDEX(Resultado!$1:$319,MATCH($B188,Resultado!$N:$N,0),MATCH(AE$1,Resultado!#REF!,0))</f>
        <v>#REF!</v>
      </c>
      <c r="AF188" s="10" t="e">
        <f t="array" ref="AF188">INDEX(Resultado!$1:$319,MATCH($B188,Resultado!$N:$N,0),MATCH(AF$1,Resultado!#REF!,0))</f>
        <v>#REF!</v>
      </c>
      <c r="AG188" s="10" t="e">
        <f t="array" ref="AG188">INDEX(Resultado!$1:$319,MATCH($B188,Resultado!$N:$N,0),MATCH(AG$1,Resultado!#REF!,0))</f>
        <v>#REF!</v>
      </c>
      <c r="AH188" s="10" t="e">
        <f t="array" ref="AH188">INDEX(Resultado!$1:$319,MATCH($B188,Resultado!$N:$N,0),MATCH(AH$1,Resultado!#REF!,0))</f>
        <v>#REF!</v>
      </c>
      <c r="AI188" s="10" t="e">
        <f t="array" ref="AI188">INDEX(Resultado!$1:$319,MATCH($B188,Resultado!$N:$N,0),MATCH(AI$1,Resultado!#REF!,0))</f>
        <v>#REF!</v>
      </c>
      <c r="AJ188" s="10" t="e">
        <f t="array" ref="AJ188">INDEX(Resultado!$1:$319,MATCH($B188,Resultado!$N:$N,0),MATCH(AJ$1,Resultado!#REF!,0))</f>
        <v>#REF!</v>
      </c>
      <c r="AK188" s="10" t="e">
        <f t="array" ref="AK188">INDEX(Resultado!$1:$319,MATCH($B188,Resultado!$N:$N,0),MATCH(AK$1,Resultado!#REF!,0))</f>
        <v>#REF!</v>
      </c>
      <c r="AL188" s="2">
        <v>0</v>
      </c>
      <c r="AM188" s="2">
        <v>2</v>
      </c>
      <c r="AN188" s="10" t="e">
        <f t="array" ref="AN188">INDEX(Resultado!$1:$319,MATCH($B188,Resultado!$N:$N,0),MATCH(AN$1,Resultado!#REF!,0))</f>
        <v>#REF!</v>
      </c>
      <c r="AO188" s="10" t="e">
        <f t="array" ref="AO188">INDEX(Resultado!$1:$319,MATCH($B188,Resultado!$N:$N,0),MATCH(AO$1,Resultado!#REF!,0))</f>
        <v>#REF!</v>
      </c>
      <c r="AP188" s="10" t="e">
        <f t="array" ref="AP188">INDEX(Resultado!$1:$319,MATCH($B188,Resultado!$N:$N,0),MATCH(AP$1,Resultado!#REF!,0))</f>
        <v>#REF!</v>
      </c>
      <c r="AQ188" s="10" t="e">
        <f t="array" ref="AQ188">INDEX(Resultado!$1:$319,MATCH($B188,Resultado!$N:$N,0),MATCH(AQ$1,Resultado!#REF!,0))</f>
        <v>#REF!</v>
      </c>
      <c r="AR188" s="10" t="e">
        <f t="array" ref="AR188">INDEX(Resultado!$1:$319,MATCH($B188,Resultado!$N:$N,0),MATCH(AR$1,Resultado!#REF!,0))</f>
        <v>#REF!</v>
      </c>
      <c r="AS188" s="2">
        <v>2</v>
      </c>
      <c r="AT188" s="10" t="e">
        <f t="array" ref="AT188">INDEX(Resultado!$1:$319,MATCH($B188,Resultado!$N:$N,0),MATCH(AT$1,Resultado!#REF!,0))</f>
        <v>#REF!</v>
      </c>
      <c r="AU188" s="10" t="e">
        <f t="array" ref="AU188">INDEX(Resultado!$1:$319,MATCH($B188,Resultado!$N:$N,0),MATCH(AU$1,Resultado!#REF!,0))</f>
        <v>#REF!</v>
      </c>
      <c r="AV188" s="10" t="e">
        <f t="array" ref="AV188">INDEX(Resultado!$1:$319,MATCH($B188,Resultado!$N:$N,0),MATCH(AV$1,Resultado!#REF!,0))</f>
        <v>#REF!</v>
      </c>
      <c r="AW188" s="10" t="e">
        <f t="array" ref="AW188">INDEX(Resultado!$1:$319,MATCH($B188,Resultado!$N:$N,0),MATCH(AW$1,Resultado!#REF!,0))</f>
        <v>#REF!</v>
      </c>
      <c r="AX188" s="10" t="e">
        <f t="array" ref="AX188">INDEX(Resultado!$1:$319,MATCH($B188,Resultado!$N:$N,0),MATCH(AX$1,Resultado!#REF!,0))</f>
        <v>#REF!</v>
      </c>
      <c r="AY188" s="10" t="e">
        <f t="array" ref="AY188">INDEX(Resultado!$1:$319,MATCH($B188,Resultado!$N:$N,0),MATCH(AY$1,Resultado!#REF!,0))</f>
        <v>#REF!</v>
      </c>
      <c r="AZ188" s="10" t="e">
        <f t="array" ref="AZ188">INDEX(Resultado!$1:$319,MATCH($B188,Resultado!$N:$N,0),MATCH(AZ$1,Resultado!#REF!,0))</f>
        <v>#REF!</v>
      </c>
      <c r="BA188" s="10" t="e">
        <f t="array" ref="BA188">INDEX(Resultado!$1:$319,MATCH($B188,Resultado!$N:$N,0),MATCH(BA$1,Resultado!#REF!,0))</f>
        <v>#REF!</v>
      </c>
      <c r="BB188" s="10" t="e">
        <f t="array" ref="BB188">INDEX(Resultado!$1:$319,MATCH($B188,Resultado!$N:$N,0),MATCH(BB$1,Resultado!#REF!,0))</f>
        <v>#REF!</v>
      </c>
      <c r="BC188" s="10" t="e">
        <f t="array" ref="BC188">INDEX(Resultado!$1:$319,MATCH($B188,Resultado!$N:$N,0),MATCH(BC$1,Resultado!#REF!,0))</f>
        <v>#REF!</v>
      </c>
      <c r="BD188" s="10" t="e">
        <f t="array" ref="BD188">INDEX(Resultado!$1:$319,MATCH($B188,Resultado!$N:$N,0),MATCH(BD$1,Resultado!#REF!,0))</f>
        <v>#REF!</v>
      </c>
      <c r="BE188" s="10" t="e">
        <f t="array" ref="BE188">INDEX(Resultado!$1:$319,MATCH($B188,Resultado!$N:$N,0),MATCH(BE$1,Resultado!#REF!,0))</f>
        <v>#REF!</v>
      </c>
      <c r="BF188" s="10" t="e">
        <f t="array" ref="BF188">INDEX(Resultado!$1:$319,MATCH($B188,Resultado!$N:$N,0),MATCH(BF$1,Resultado!#REF!,0))</f>
        <v>#REF!</v>
      </c>
      <c r="BG188" s="10" t="e">
        <f t="array" ref="BG188">INDEX(Resultado!$1:$319,MATCH($B188,Resultado!$N:$N,0),MATCH(BG$1,Resultado!#REF!,0))</f>
        <v>#REF!</v>
      </c>
      <c r="BH188" s="10" t="e">
        <f t="array" ref="BH188">INDEX(Resultado!$1:$319,MATCH($B188,Resultado!$N:$N,0),MATCH(BH$1,Resultado!#REF!,0))</f>
        <v>#REF!</v>
      </c>
      <c r="BI188" s="10" t="e">
        <f t="array" ref="BI188">INDEX(Resultado!$1:$319,MATCH($B188,Resultado!$N:$N,0),MATCH(BI$1,Resultado!#REF!,0))</f>
        <v>#REF!</v>
      </c>
    </row>
    <row r="189" spans="1:61" ht="13" x14ac:dyDescent="0.15">
      <c r="A189" s="2">
        <v>47847308851</v>
      </c>
      <c r="B189" s="2" t="s">
        <v>1551</v>
      </c>
      <c r="C189" s="2" t="s">
        <v>1550</v>
      </c>
      <c r="D189" s="10" t="e">
        <f t="array" ref="D189">INDEX(Resultado!$1:$319,MATCH($B189,Resultado!$N:$N,0),MATCH(D$1,Resultado!#REF!,0))</f>
        <v>#REF!</v>
      </c>
      <c r="E189" s="2" t="s">
        <v>1837</v>
      </c>
      <c r="F189" s="10" t="e">
        <f t="array" ref="F189">INDEX(Resultado!$1:$319,MATCH($B189,Resultado!$N:$N,0),MATCH(F$1,Resultado!#REF!,0))</f>
        <v>#REF!</v>
      </c>
      <c r="G189" s="10" t="e">
        <f t="array" ref="G189">INDEX(Resultado!$1:$319,MATCH($B189,Resultado!$N:$N,0),MATCH(G$1,Resultado!#REF!,0))</f>
        <v>#REF!</v>
      </c>
      <c r="H189" s="10" t="e">
        <f t="array" ref="H189">INDEX(Resultado!$1:$319,MATCH($B189,Resultado!$N:$N,0),MATCH(H$1,Resultado!#REF!,0))</f>
        <v>#REF!</v>
      </c>
      <c r="I189" s="10" t="e">
        <f t="array" ref="I189">INDEX(Resultado!$1:$319,MATCH($B189,Resultado!$N:$N,0),MATCH(I$1,Resultado!#REF!,0))</f>
        <v>#REF!</v>
      </c>
      <c r="J189" s="10" t="e">
        <f t="array" ref="J189">INDEX(Resultado!$1:$319,MATCH($B189,Resultado!$N:$N,0),MATCH(J$1,Resultado!#REF!,0))</f>
        <v>#REF!</v>
      </c>
      <c r="K189" s="10" t="e">
        <f t="array" ref="K189">INDEX(Resultado!$1:$319,MATCH($B189,Resultado!$N:$N,0),MATCH(K$1,Resultado!#REF!,0))</f>
        <v>#REF!</v>
      </c>
      <c r="L189" s="10" t="e">
        <f t="array" ref="L189">INDEX(Resultado!$1:$319,MATCH($B189,Resultado!$N:$N,0),MATCH(L$1,Resultado!#REF!,0))</f>
        <v>#REF!</v>
      </c>
      <c r="M189" s="10" t="e">
        <f t="array" ref="M189">INDEX(Resultado!$1:$319,MATCH($B189,Resultado!$N:$N,0),MATCH(M$1,Resultado!#REF!,0))</f>
        <v>#REF!</v>
      </c>
      <c r="N189" s="10" t="e">
        <f t="array" ref="N189">INDEX(Resultado!$1:$319,MATCH($B189,Resultado!$N:$N,0),MATCH(N$1,Resultado!#REF!,0))</f>
        <v>#REF!</v>
      </c>
      <c r="O189" s="10" t="e">
        <f t="array" ref="O189">INDEX(Resultado!$1:$319,MATCH($B189,Resultado!$N:$N,0),MATCH(O$1,Resultado!#REF!,0))</f>
        <v>#REF!</v>
      </c>
      <c r="P189" s="10" t="e">
        <f t="array" ref="P189">INDEX(Resultado!$1:$319,MATCH($B189,Resultado!$N:$N,0),MATCH(P$1,Resultado!#REF!,0))</f>
        <v>#REF!</v>
      </c>
      <c r="Q189" s="10" t="e">
        <f t="array" ref="Q189">INDEX(Resultado!$1:$319,MATCH($B189,Resultado!$N:$N,0),MATCH(Q$1,Resultado!#REF!,0))</f>
        <v>#REF!</v>
      </c>
      <c r="R189" s="10" t="e">
        <f t="array" ref="R189">INDEX(Resultado!$1:$319,MATCH($B189,Resultado!$N:$N,0),MATCH(R$1,Resultado!#REF!,0))</f>
        <v>#REF!</v>
      </c>
      <c r="S189" s="10" t="e">
        <f t="array" ref="S189">INDEX(Resultado!$1:$319,MATCH($B189,Resultado!$N:$N,0),MATCH(S$1,Resultado!#REF!,0))</f>
        <v>#REF!</v>
      </c>
      <c r="T189" s="10" t="e">
        <f t="array" ref="T189">INDEX(Resultado!$1:$319,MATCH($B189,Resultado!$N:$N,0),MATCH(T$1,Resultado!#REF!,0))</f>
        <v>#REF!</v>
      </c>
      <c r="U189" s="10" t="e">
        <f t="array" ref="U189">INDEX(Resultado!$1:$319,MATCH($B189,Resultado!$N:$N,0),MATCH(U$1,Resultado!#REF!,0))</f>
        <v>#REF!</v>
      </c>
      <c r="V189" s="10" t="e">
        <f t="array" ref="V189">INDEX(Resultado!$1:$319,MATCH($B189,Resultado!$N:$N,0),MATCH(V$1,Resultado!#REF!,0))</f>
        <v>#REF!</v>
      </c>
      <c r="W189" s="10" t="e">
        <f t="array" ref="W189">INDEX(Resultado!$1:$319,MATCH($B189,Resultado!$N:$N,0),MATCH(W$1,Resultado!#REF!,0))</f>
        <v>#REF!</v>
      </c>
      <c r="X189" s="10" t="e">
        <f t="array" ref="X189">INDEX(Resultado!$1:$319,MATCH($B189,Resultado!$N:$N,0),MATCH(X$1,Resultado!#REF!,0))</f>
        <v>#REF!</v>
      </c>
      <c r="Y189" s="10" t="e">
        <f t="array" ref="Y189">INDEX(Resultado!$1:$319,MATCH($B189,Resultado!$N:$N,0),MATCH(Y$1,Resultado!#REF!,0))</f>
        <v>#REF!</v>
      </c>
      <c r="Z189" s="10" t="e">
        <f t="array" ref="Z189">INDEX(Resultado!$1:$319,MATCH($B189,Resultado!$N:$N,0),MATCH(Z$1,Resultado!#REF!,0))</f>
        <v>#REF!</v>
      </c>
      <c r="AA189" s="10" t="e">
        <f t="array" ref="AA189">INDEX(Resultado!$1:$319,MATCH($B189,Resultado!$N:$N,0),MATCH(AA$1,Resultado!#REF!,0))</f>
        <v>#REF!</v>
      </c>
      <c r="AB189" s="2">
        <v>0</v>
      </c>
      <c r="AC189" s="2">
        <v>2</v>
      </c>
      <c r="AD189" s="10" t="e">
        <f t="array" ref="AD189">INDEX(Resultado!$1:$319,MATCH($B189,Resultado!$N:$N,0),MATCH(AD$1,Resultado!#REF!,0))</f>
        <v>#REF!</v>
      </c>
      <c r="AE189" s="10" t="e">
        <f t="array" ref="AE189">INDEX(Resultado!$1:$319,MATCH($B189,Resultado!$N:$N,0),MATCH(AE$1,Resultado!#REF!,0))</f>
        <v>#REF!</v>
      </c>
      <c r="AF189" s="10" t="e">
        <f t="array" ref="AF189">INDEX(Resultado!$1:$319,MATCH($B189,Resultado!$N:$N,0),MATCH(AF$1,Resultado!#REF!,0))</f>
        <v>#REF!</v>
      </c>
      <c r="AG189" s="10" t="e">
        <f t="array" ref="AG189">INDEX(Resultado!$1:$319,MATCH($B189,Resultado!$N:$N,0),MATCH(AG$1,Resultado!#REF!,0))</f>
        <v>#REF!</v>
      </c>
      <c r="AH189" s="10" t="e">
        <f t="array" ref="AH189">INDEX(Resultado!$1:$319,MATCH($B189,Resultado!$N:$N,0),MATCH(AH$1,Resultado!#REF!,0))</f>
        <v>#REF!</v>
      </c>
      <c r="AI189" s="10" t="e">
        <f t="array" ref="AI189">INDEX(Resultado!$1:$319,MATCH($B189,Resultado!$N:$N,0),MATCH(AI$1,Resultado!#REF!,0))</f>
        <v>#REF!</v>
      </c>
      <c r="AJ189" s="10" t="e">
        <f t="array" ref="AJ189">INDEX(Resultado!$1:$319,MATCH($B189,Resultado!$N:$N,0),MATCH(AJ$1,Resultado!#REF!,0))</f>
        <v>#REF!</v>
      </c>
      <c r="AK189" s="10" t="e">
        <f t="array" ref="AK189">INDEX(Resultado!$1:$319,MATCH($B189,Resultado!$N:$N,0),MATCH(AK$1,Resultado!#REF!,0))</f>
        <v>#REF!</v>
      </c>
      <c r="AL189" s="2">
        <v>0</v>
      </c>
      <c r="AM189" s="2">
        <v>2</v>
      </c>
      <c r="AN189" s="10" t="e">
        <f t="array" ref="AN189">INDEX(Resultado!$1:$319,MATCH($B189,Resultado!$N:$N,0),MATCH(AN$1,Resultado!#REF!,0))</f>
        <v>#REF!</v>
      </c>
      <c r="AO189" s="10" t="e">
        <f t="array" ref="AO189">INDEX(Resultado!$1:$319,MATCH($B189,Resultado!$N:$N,0),MATCH(AO$1,Resultado!#REF!,0))</f>
        <v>#REF!</v>
      </c>
      <c r="AP189" s="10" t="e">
        <f t="array" ref="AP189">INDEX(Resultado!$1:$319,MATCH($B189,Resultado!$N:$N,0),MATCH(AP$1,Resultado!#REF!,0))</f>
        <v>#REF!</v>
      </c>
      <c r="AQ189" s="10" t="e">
        <f t="array" ref="AQ189">INDEX(Resultado!$1:$319,MATCH($B189,Resultado!$N:$N,0),MATCH(AQ$1,Resultado!#REF!,0))</f>
        <v>#REF!</v>
      </c>
      <c r="AR189" s="10" t="e">
        <f t="array" ref="AR189">INDEX(Resultado!$1:$319,MATCH($B189,Resultado!$N:$N,0),MATCH(AR$1,Resultado!#REF!,0))</f>
        <v>#REF!</v>
      </c>
      <c r="AS189" s="2">
        <v>2</v>
      </c>
      <c r="AT189" s="10" t="e">
        <f t="array" ref="AT189">INDEX(Resultado!$1:$319,MATCH($B189,Resultado!$N:$N,0),MATCH(AT$1,Resultado!#REF!,0))</f>
        <v>#REF!</v>
      </c>
      <c r="AU189" s="10" t="e">
        <f t="array" ref="AU189">INDEX(Resultado!$1:$319,MATCH($B189,Resultado!$N:$N,0),MATCH(AU$1,Resultado!#REF!,0))</f>
        <v>#REF!</v>
      </c>
      <c r="AV189" s="10" t="e">
        <f t="array" ref="AV189">INDEX(Resultado!$1:$319,MATCH($B189,Resultado!$N:$N,0),MATCH(AV$1,Resultado!#REF!,0))</f>
        <v>#REF!</v>
      </c>
      <c r="AW189" s="10" t="e">
        <f t="array" ref="AW189">INDEX(Resultado!$1:$319,MATCH($B189,Resultado!$N:$N,0),MATCH(AW$1,Resultado!#REF!,0))</f>
        <v>#REF!</v>
      </c>
      <c r="AX189" s="10" t="e">
        <f t="array" ref="AX189">INDEX(Resultado!$1:$319,MATCH($B189,Resultado!$N:$N,0),MATCH(AX$1,Resultado!#REF!,0))</f>
        <v>#REF!</v>
      </c>
      <c r="AY189" s="10" t="e">
        <f t="array" ref="AY189">INDEX(Resultado!$1:$319,MATCH($B189,Resultado!$N:$N,0),MATCH(AY$1,Resultado!#REF!,0))</f>
        <v>#REF!</v>
      </c>
      <c r="AZ189" s="10" t="e">
        <f t="array" ref="AZ189">INDEX(Resultado!$1:$319,MATCH($B189,Resultado!$N:$N,0),MATCH(AZ$1,Resultado!#REF!,0))</f>
        <v>#REF!</v>
      </c>
      <c r="BA189" s="10" t="e">
        <f t="array" ref="BA189">INDEX(Resultado!$1:$319,MATCH($B189,Resultado!$N:$N,0),MATCH(BA$1,Resultado!#REF!,0))</f>
        <v>#REF!</v>
      </c>
      <c r="BB189" s="10" t="e">
        <f t="array" ref="BB189">INDEX(Resultado!$1:$319,MATCH($B189,Resultado!$N:$N,0),MATCH(BB$1,Resultado!#REF!,0))</f>
        <v>#REF!</v>
      </c>
      <c r="BC189" s="10" t="e">
        <f t="array" ref="BC189">INDEX(Resultado!$1:$319,MATCH($B189,Resultado!$N:$N,0),MATCH(BC$1,Resultado!#REF!,0))</f>
        <v>#REF!</v>
      </c>
      <c r="BD189" s="10" t="e">
        <f t="array" ref="BD189">INDEX(Resultado!$1:$319,MATCH($B189,Resultado!$N:$N,0),MATCH(BD$1,Resultado!#REF!,0))</f>
        <v>#REF!</v>
      </c>
      <c r="BE189" s="10" t="e">
        <f t="array" ref="BE189">INDEX(Resultado!$1:$319,MATCH($B189,Resultado!$N:$N,0),MATCH(BE$1,Resultado!#REF!,0))</f>
        <v>#REF!</v>
      </c>
      <c r="BF189" s="10" t="e">
        <f t="array" ref="BF189">INDEX(Resultado!$1:$319,MATCH($B189,Resultado!$N:$N,0),MATCH(BF$1,Resultado!#REF!,0))</f>
        <v>#REF!</v>
      </c>
      <c r="BG189" s="10" t="e">
        <f t="array" ref="BG189">INDEX(Resultado!$1:$319,MATCH($B189,Resultado!$N:$N,0),MATCH(BG$1,Resultado!#REF!,0))</f>
        <v>#REF!</v>
      </c>
      <c r="BH189" s="10" t="e">
        <f t="array" ref="BH189">INDEX(Resultado!$1:$319,MATCH($B189,Resultado!$N:$N,0),MATCH(BH$1,Resultado!#REF!,0))</f>
        <v>#REF!</v>
      </c>
      <c r="BI189" s="10" t="e">
        <f t="array" ref="BI189">INDEX(Resultado!$1:$319,MATCH($B189,Resultado!$N:$N,0),MATCH(BI$1,Resultado!#REF!,0))</f>
        <v>#REF!</v>
      </c>
    </row>
    <row r="190" spans="1:61" ht="13" x14ac:dyDescent="0.15">
      <c r="A190" s="2">
        <v>52765846804</v>
      </c>
      <c r="B190" s="2" t="s">
        <v>1556</v>
      </c>
      <c r="C190" s="2" t="s">
        <v>1555</v>
      </c>
      <c r="D190" s="10" t="e">
        <f t="array" ref="D190">INDEX(Resultado!$1:$319,MATCH($B190,Resultado!$N:$N,0),MATCH(D$1,Resultado!#REF!,0))</f>
        <v>#REF!</v>
      </c>
      <c r="E190" s="2" t="s">
        <v>1837</v>
      </c>
      <c r="F190" s="10" t="e">
        <f t="array" ref="F190">INDEX(Resultado!$1:$319,MATCH($B190,Resultado!$N:$N,0),MATCH(F$1,Resultado!#REF!,0))</f>
        <v>#REF!</v>
      </c>
      <c r="G190" s="10" t="e">
        <f t="array" ref="G190">INDEX(Resultado!$1:$319,MATCH($B190,Resultado!$N:$N,0),MATCH(G$1,Resultado!#REF!,0))</f>
        <v>#REF!</v>
      </c>
      <c r="H190" s="10" t="e">
        <f t="array" ref="H190">INDEX(Resultado!$1:$319,MATCH($B190,Resultado!$N:$N,0),MATCH(H$1,Resultado!#REF!,0))</f>
        <v>#REF!</v>
      </c>
      <c r="I190" s="10" t="e">
        <f t="array" ref="I190">INDEX(Resultado!$1:$319,MATCH($B190,Resultado!$N:$N,0),MATCH(I$1,Resultado!#REF!,0))</f>
        <v>#REF!</v>
      </c>
      <c r="J190" s="10" t="e">
        <f t="array" ref="J190">INDEX(Resultado!$1:$319,MATCH($B190,Resultado!$N:$N,0),MATCH(J$1,Resultado!#REF!,0))</f>
        <v>#REF!</v>
      </c>
      <c r="K190" s="10" t="e">
        <f t="array" ref="K190">INDEX(Resultado!$1:$319,MATCH($B190,Resultado!$N:$N,0),MATCH(K$1,Resultado!#REF!,0))</f>
        <v>#REF!</v>
      </c>
      <c r="L190" s="10" t="e">
        <f t="array" ref="L190">INDEX(Resultado!$1:$319,MATCH($B190,Resultado!$N:$N,0),MATCH(L$1,Resultado!#REF!,0))</f>
        <v>#REF!</v>
      </c>
      <c r="M190" s="10" t="e">
        <f t="array" ref="M190">INDEX(Resultado!$1:$319,MATCH($B190,Resultado!$N:$N,0),MATCH(M$1,Resultado!#REF!,0))</f>
        <v>#REF!</v>
      </c>
      <c r="N190" s="10" t="e">
        <f t="array" ref="N190">INDEX(Resultado!$1:$319,MATCH($B190,Resultado!$N:$N,0),MATCH(N$1,Resultado!#REF!,0))</f>
        <v>#REF!</v>
      </c>
      <c r="O190" s="10" t="e">
        <f t="array" ref="O190">INDEX(Resultado!$1:$319,MATCH($B190,Resultado!$N:$N,0),MATCH(O$1,Resultado!#REF!,0))</f>
        <v>#REF!</v>
      </c>
      <c r="P190" s="10" t="e">
        <f t="array" ref="P190">INDEX(Resultado!$1:$319,MATCH($B190,Resultado!$N:$N,0),MATCH(P$1,Resultado!#REF!,0))</f>
        <v>#REF!</v>
      </c>
      <c r="Q190" s="10" t="e">
        <f t="array" ref="Q190">INDEX(Resultado!$1:$319,MATCH($B190,Resultado!$N:$N,0),MATCH(Q$1,Resultado!#REF!,0))</f>
        <v>#REF!</v>
      </c>
      <c r="R190" s="10" t="e">
        <f t="array" ref="R190">INDEX(Resultado!$1:$319,MATCH($B190,Resultado!$N:$N,0),MATCH(R$1,Resultado!#REF!,0))</f>
        <v>#REF!</v>
      </c>
      <c r="S190" s="10" t="e">
        <f t="array" ref="S190">INDEX(Resultado!$1:$319,MATCH($B190,Resultado!$N:$N,0),MATCH(S$1,Resultado!#REF!,0))</f>
        <v>#REF!</v>
      </c>
      <c r="T190" s="10" t="e">
        <f t="array" ref="T190">INDEX(Resultado!$1:$319,MATCH($B190,Resultado!$N:$N,0),MATCH(T$1,Resultado!#REF!,0))</f>
        <v>#REF!</v>
      </c>
      <c r="U190" s="10" t="e">
        <f t="array" ref="U190">INDEX(Resultado!$1:$319,MATCH($B190,Resultado!$N:$N,0),MATCH(U$1,Resultado!#REF!,0))</f>
        <v>#REF!</v>
      </c>
      <c r="V190" s="10" t="e">
        <f t="array" ref="V190">INDEX(Resultado!$1:$319,MATCH($B190,Resultado!$N:$N,0),MATCH(V$1,Resultado!#REF!,0))</f>
        <v>#REF!</v>
      </c>
      <c r="W190" s="10" t="e">
        <f t="array" ref="W190">INDEX(Resultado!$1:$319,MATCH($B190,Resultado!$N:$N,0),MATCH(W$1,Resultado!#REF!,0))</f>
        <v>#REF!</v>
      </c>
      <c r="X190" s="10" t="e">
        <f t="array" ref="X190">INDEX(Resultado!$1:$319,MATCH($B190,Resultado!$N:$N,0),MATCH(X$1,Resultado!#REF!,0))</f>
        <v>#REF!</v>
      </c>
      <c r="Y190" s="10" t="e">
        <f t="array" ref="Y190">INDEX(Resultado!$1:$319,MATCH($B190,Resultado!$N:$N,0),MATCH(Y$1,Resultado!#REF!,0))</f>
        <v>#REF!</v>
      </c>
      <c r="Z190" s="10" t="e">
        <f t="array" ref="Z190">INDEX(Resultado!$1:$319,MATCH($B190,Resultado!$N:$N,0),MATCH(Z$1,Resultado!#REF!,0))</f>
        <v>#REF!</v>
      </c>
      <c r="AA190" s="10" t="e">
        <f t="array" ref="AA190">INDEX(Resultado!$1:$319,MATCH($B190,Resultado!$N:$N,0),MATCH(AA$1,Resultado!#REF!,0))</f>
        <v>#REF!</v>
      </c>
      <c r="AB190" s="2">
        <v>0</v>
      </c>
      <c r="AC190" s="2">
        <v>2</v>
      </c>
      <c r="AD190" s="10" t="e">
        <f t="array" ref="AD190">INDEX(Resultado!$1:$319,MATCH($B190,Resultado!$N:$N,0),MATCH(AD$1,Resultado!#REF!,0))</f>
        <v>#REF!</v>
      </c>
      <c r="AE190" s="10" t="e">
        <f t="array" ref="AE190">INDEX(Resultado!$1:$319,MATCH($B190,Resultado!$N:$N,0),MATCH(AE$1,Resultado!#REF!,0))</f>
        <v>#REF!</v>
      </c>
      <c r="AF190" s="10" t="e">
        <f t="array" ref="AF190">INDEX(Resultado!$1:$319,MATCH($B190,Resultado!$N:$N,0),MATCH(AF$1,Resultado!#REF!,0))</f>
        <v>#REF!</v>
      </c>
      <c r="AG190" s="10" t="e">
        <f t="array" ref="AG190">INDEX(Resultado!$1:$319,MATCH($B190,Resultado!$N:$N,0),MATCH(AG$1,Resultado!#REF!,0))</f>
        <v>#REF!</v>
      </c>
      <c r="AH190" s="10" t="e">
        <f t="array" ref="AH190">INDEX(Resultado!$1:$319,MATCH($B190,Resultado!$N:$N,0),MATCH(AH$1,Resultado!#REF!,0))</f>
        <v>#REF!</v>
      </c>
      <c r="AI190" s="10" t="e">
        <f t="array" ref="AI190">INDEX(Resultado!$1:$319,MATCH($B190,Resultado!$N:$N,0),MATCH(AI$1,Resultado!#REF!,0))</f>
        <v>#REF!</v>
      </c>
      <c r="AJ190" s="10" t="e">
        <f t="array" ref="AJ190">INDEX(Resultado!$1:$319,MATCH($B190,Resultado!$N:$N,0),MATCH(AJ$1,Resultado!#REF!,0))</f>
        <v>#REF!</v>
      </c>
      <c r="AK190" s="10" t="e">
        <f t="array" ref="AK190">INDEX(Resultado!$1:$319,MATCH($B190,Resultado!$N:$N,0),MATCH(AK$1,Resultado!#REF!,0))</f>
        <v>#REF!</v>
      </c>
      <c r="AL190" s="2">
        <v>0</v>
      </c>
      <c r="AM190" s="2">
        <v>2</v>
      </c>
      <c r="AN190" s="10" t="e">
        <f t="array" ref="AN190">INDEX(Resultado!$1:$319,MATCH($B190,Resultado!$N:$N,0),MATCH(AN$1,Resultado!#REF!,0))</f>
        <v>#REF!</v>
      </c>
      <c r="AO190" s="10" t="e">
        <f t="array" ref="AO190">INDEX(Resultado!$1:$319,MATCH($B190,Resultado!$N:$N,0),MATCH(AO$1,Resultado!#REF!,0))</f>
        <v>#REF!</v>
      </c>
      <c r="AP190" s="10" t="e">
        <f t="array" ref="AP190">INDEX(Resultado!$1:$319,MATCH($B190,Resultado!$N:$N,0),MATCH(AP$1,Resultado!#REF!,0))</f>
        <v>#REF!</v>
      </c>
      <c r="AQ190" s="10" t="e">
        <f t="array" ref="AQ190">INDEX(Resultado!$1:$319,MATCH($B190,Resultado!$N:$N,0),MATCH(AQ$1,Resultado!#REF!,0))</f>
        <v>#REF!</v>
      </c>
      <c r="AR190" s="10" t="e">
        <f t="array" ref="AR190">INDEX(Resultado!$1:$319,MATCH($B190,Resultado!$N:$N,0),MATCH(AR$1,Resultado!#REF!,0))</f>
        <v>#REF!</v>
      </c>
      <c r="AS190" s="2">
        <v>2</v>
      </c>
      <c r="AT190" s="10" t="e">
        <f t="array" ref="AT190">INDEX(Resultado!$1:$319,MATCH($B190,Resultado!$N:$N,0),MATCH(AT$1,Resultado!#REF!,0))</f>
        <v>#REF!</v>
      </c>
      <c r="AU190" s="10" t="e">
        <f t="array" ref="AU190">INDEX(Resultado!$1:$319,MATCH($B190,Resultado!$N:$N,0),MATCH(AU$1,Resultado!#REF!,0))</f>
        <v>#REF!</v>
      </c>
      <c r="AV190" s="10" t="e">
        <f t="array" ref="AV190">INDEX(Resultado!$1:$319,MATCH($B190,Resultado!$N:$N,0),MATCH(AV$1,Resultado!#REF!,0))</f>
        <v>#REF!</v>
      </c>
      <c r="AW190" s="10" t="e">
        <f t="array" ref="AW190">INDEX(Resultado!$1:$319,MATCH($B190,Resultado!$N:$N,0),MATCH(AW$1,Resultado!#REF!,0))</f>
        <v>#REF!</v>
      </c>
      <c r="AX190" s="10" t="e">
        <f t="array" ref="AX190">INDEX(Resultado!$1:$319,MATCH($B190,Resultado!$N:$N,0),MATCH(AX$1,Resultado!#REF!,0))</f>
        <v>#REF!</v>
      </c>
      <c r="AY190" s="10" t="e">
        <f t="array" ref="AY190">INDEX(Resultado!$1:$319,MATCH($B190,Resultado!$N:$N,0),MATCH(AY$1,Resultado!#REF!,0))</f>
        <v>#REF!</v>
      </c>
      <c r="AZ190" s="10" t="e">
        <f t="array" ref="AZ190">INDEX(Resultado!$1:$319,MATCH($B190,Resultado!$N:$N,0),MATCH(AZ$1,Resultado!#REF!,0))</f>
        <v>#REF!</v>
      </c>
      <c r="BA190" s="10" t="e">
        <f t="array" ref="BA190">INDEX(Resultado!$1:$319,MATCH($B190,Resultado!$N:$N,0),MATCH(BA$1,Resultado!#REF!,0))</f>
        <v>#REF!</v>
      </c>
      <c r="BB190" s="10" t="e">
        <f t="array" ref="BB190">INDEX(Resultado!$1:$319,MATCH($B190,Resultado!$N:$N,0),MATCH(BB$1,Resultado!#REF!,0))</f>
        <v>#REF!</v>
      </c>
      <c r="BC190" s="10" t="e">
        <f t="array" ref="BC190">INDEX(Resultado!$1:$319,MATCH($B190,Resultado!$N:$N,0),MATCH(BC$1,Resultado!#REF!,0))</f>
        <v>#REF!</v>
      </c>
      <c r="BD190" s="10" t="e">
        <f t="array" ref="BD190">INDEX(Resultado!$1:$319,MATCH($B190,Resultado!$N:$N,0),MATCH(BD$1,Resultado!#REF!,0))</f>
        <v>#REF!</v>
      </c>
      <c r="BE190" s="10" t="e">
        <f t="array" ref="BE190">INDEX(Resultado!$1:$319,MATCH($B190,Resultado!$N:$N,0),MATCH(BE$1,Resultado!#REF!,0))</f>
        <v>#REF!</v>
      </c>
      <c r="BF190" s="10" t="e">
        <f t="array" ref="BF190">INDEX(Resultado!$1:$319,MATCH($B190,Resultado!$N:$N,0),MATCH(BF$1,Resultado!#REF!,0))</f>
        <v>#REF!</v>
      </c>
      <c r="BG190" s="10" t="e">
        <f t="array" ref="BG190">INDEX(Resultado!$1:$319,MATCH($B190,Resultado!$N:$N,0),MATCH(BG$1,Resultado!#REF!,0))</f>
        <v>#REF!</v>
      </c>
      <c r="BH190" s="10" t="e">
        <f t="array" ref="BH190">INDEX(Resultado!$1:$319,MATCH($B190,Resultado!$N:$N,0),MATCH(BH$1,Resultado!#REF!,0))</f>
        <v>#REF!</v>
      </c>
      <c r="BI190" s="10" t="e">
        <f t="array" ref="BI190">INDEX(Resultado!$1:$319,MATCH($B190,Resultado!$N:$N,0),MATCH(BI$1,Resultado!#REF!,0))</f>
        <v>#REF!</v>
      </c>
    </row>
    <row r="191" spans="1:61" ht="13" x14ac:dyDescent="0.15">
      <c r="A191" s="2">
        <v>49304460824</v>
      </c>
      <c r="B191" s="2" t="s">
        <v>1561</v>
      </c>
      <c r="C191" s="2" t="s">
        <v>1560</v>
      </c>
      <c r="D191" s="10" t="e">
        <f t="array" ref="D191">INDEX(Resultado!$1:$319,MATCH($B191,Resultado!$N:$N,0),MATCH(D$1,Resultado!#REF!,0))</f>
        <v>#REF!</v>
      </c>
      <c r="E191" s="2" t="s">
        <v>1837</v>
      </c>
      <c r="F191" s="10" t="e">
        <f t="array" ref="F191">INDEX(Resultado!$1:$319,MATCH($B191,Resultado!$N:$N,0),MATCH(F$1,Resultado!#REF!,0))</f>
        <v>#REF!</v>
      </c>
      <c r="G191" s="10" t="e">
        <f t="array" ref="G191">INDEX(Resultado!$1:$319,MATCH($B191,Resultado!$N:$N,0),MATCH(G$1,Resultado!#REF!,0))</f>
        <v>#REF!</v>
      </c>
      <c r="H191" s="10" t="e">
        <f t="array" ref="H191">INDEX(Resultado!$1:$319,MATCH($B191,Resultado!$N:$N,0),MATCH(H$1,Resultado!#REF!,0))</f>
        <v>#REF!</v>
      </c>
      <c r="I191" s="10" t="e">
        <f t="array" ref="I191">INDEX(Resultado!$1:$319,MATCH($B191,Resultado!$N:$N,0),MATCH(I$1,Resultado!#REF!,0))</f>
        <v>#REF!</v>
      </c>
      <c r="J191" s="10" t="e">
        <f t="array" ref="J191">INDEX(Resultado!$1:$319,MATCH($B191,Resultado!$N:$N,0),MATCH(J$1,Resultado!#REF!,0))</f>
        <v>#REF!</v>
      </c>
      <c r="K191" s="10" t="e">
        <f t="array" ref="K191">INDEX(Resultado!$1:$319,MATCH($B191,Resultado!$N:$N,0),MATCH(K$1,Resultado!#REF!,0))</f>
        <v>#REF!</v>
      </c>
      <c r="L191" s="10" t="e">
        <f t="array" ref="L191">INDEX(Resultado!$1:$319,MATCH($B191,Resultado!$N:$N,0),MATCH(L$1,Resultado!#REF!,0))</f>
        <v>#REF!</v>
      </c>
      <c r="M191" s="10" t="e">
        <f t="array" ref="M191">INDEX(Resultado!$1:$319,MATCH($B191,Resultado!$N:$N,0),MATCH(M$1,Resultado!#REF!,0))</f>
        <v>#REF!</v>
      </c>
      <c r="N191" s="10" t="e">
        <f t="array" ref="N191">INDEX(Resultado!$1:$319,MATCH($B191,Resultado!$N:$N,0),MATCH(N$1,Resultado!#REF!,0))</f>
        <v>#REF!</v>
      </c>
      <c r="O191" s="10" t="e">
        <f t="array" ref="O191">INDEX(Resultado!$1:$319,MATCH($B191,Resultado!$N:$N,0),MATCH(O$1,Resultado!#REF!,0))</f>
        <v>#REF!</v>
      </c>
      <c r="P191" s="10" t="e">
        <f t="array" ref="P191">INDEX(Resultado!$1:$319,MATCH($B191,Resultado!$N:$N,0),MATCH(P$1,Resultado!#REF!,0))</f>
        <v>#REF!</v>
      </c>
      <c r="Q191" s="10" t="e">
        <f t="array" ref="Q191">INDEX(Resultado!$1:$319,MATCH($B191,Resultado!$N:$N,0),MATCH(Q$1,Resultado!#REF!,0))</f>
        <v>#REF!</v>
      </c>
      <c r="R191" s="10" t="e">
        <f t="array" ref="R191">INDEX(Resultado!$1:$319,MATCH($B191,Resultado!$N:$N,0),MATCH(R$1,Resultado!#REF!,0))</f>
        <v>#REF!</v>
      </c>
      <c r="S191" s="10" t="e">
        <f t="array" ref="S191">INDEX(Resultado!$1:$319,MATCH($B191,Resultado!$N:$N,0),MATCH(S$1,Resultado!#REF!,0))</f>
        <v>#REF!</v>
      </c>
      <c r="T191" s="10" t="e">
        <f t="array" ref="T191">INDEX(Resultado!$1:$319,MATCH($B191,Resultado!$N:$N,0),MATCH(T$1,Resultado!#REF!,0))</f>
        <v>#REF!</v>
      </c>
      <c r="U191" s="10" t="e">
        <f t="array" ref="U191">INDEX(Resultado!$1:$319,MATCH($B191,Resultado!$N:$N,0),MATCH(U$1,Resultado!#REF!,0))</f>
        <v>#REF!</v>
      </c>
      <c r="V191" s="10" t="e">
        <f t="array" ref="V191">INDEX(Resultado!$1:$319,MATCH($B191,Resultado!$N:$N,0),MATCH(V$1,Resultado!#REF!,0))</f>
        <v>#REF!</v>
      </c>
      <c r="W191" s="10" t="e">
        <f t="array" ref="W191">INDEX(Resultado!$1:$319,MATCH($B191,Resultado!$N:$N,0),MATCH(W$1,Resultado!#REF!,0))</f>
        <v>#REF!</v>
      </c>
      <c r="X191" s="10" t="e">
        <f t="array" ref="X191">INDEX(Resultado!$1:$319,MATCH($B191,Resultado!$N:$N,0),MATCH(X$1,Resultado!#REF!,0))</f>
        <v>#REF!</v>
      </c>
      <c r="Y191" s="10" t="e">
        <f t="array" ref="Y191">INDEX(Resultado!$1:$319,MATCH($B191,Resultado!$N:$N,0),MATCH(Y$1,Resultado!#REF!,0))</f>
        <v>#REF!</v>
      </c>
      <c r="Z191" s="10" t="e">
        <f t="array" ref="Z191">INDEX(Resultado!$1:$319,MATCH($B191,Resultado!$N:$N,0),MATCH(Z$1,Resultado!#REF!,0))</f>
        <v>#REF!</v>
      </c>
      <c r="AA191" s="10" t="e">
        <f t="array" ref="AA191">INDEX(Resultado!$1:$319,MATCH($B191,Resultado!$N:$N,0),MATCH(AA$1,Resultado!#REF!,0))</f>
        <v>#REF!</v>
      </c>
      <c r="AB191" s="2">
        <v>0</v>
      </c>
      <c r="AC191" s="2">
        <v>2</v>
      </c>
      <c r="AD191" s="10" t="e">
        <f t="array" ref="AD191">INDEX(Resultado!$1:$319,MATCH($B191,Resultado!$N:$N,0),MATCH(AD$1,Resultado!#REF!,0))</f>
        <v>#REF!</v>
      </c>
      <c r="AE191" s="10" t="e">
        <f t="array" ref="AE191">INDEX(Resultado!$1:$319,MATCH($B191,Resultado!$N:$N,0),MATCH(AE$1,Resultado!#REF!,0))</f>
        <v>#REF!</v>
      </c>
      <c r="AF191" s="10" t="e">
        <f t="array" ref="AF191">INDEX(Resultado!$1:$319,MATCH($B191,Resultado!$N:$N,0),MATCH(AF$1,Resultado!#REF!,0))</f>
        <v>#REF!</v>
      </c>
      <c r="AG191" s="10" t="e">
        <f t="array" ref="AG191">INDEX(Resultado!$1:$319,MATCH($B191,Resultado!$N:$N,0),MATCH(AG$1,Resultado!#REF!,0))</f>
        <v>#REF!</v>
      </c>
      <c r="AH191" s="10" t="e">
        <f t="array" ref="AH191">INDEX(Resultado!$1:$319,MATCH($B191,Resultado!$N:$N,0),MATCH(AH$1,Resultado!#REF!,0))</f>
        <v>#REF!</v>
      </c>
      <c r="AI191" s="10" t="e">
        <f t="array" ref="AI191">INDEX(Resultado!$1:$319,MATCH($B191,Resultado!$N:$N,0),MATCH(AI$1,Resultado!#REF!,0))</f>
        <v>#REF!</v>
      </c>
      <c r="AJ191" s="10" t="e">
        <f t="array" ref="AJ191">INDEX(Resultado!$1:$319,MATCH($B191,Resultado!$N:$N,0),MATCH(AJ$1,Resultado!#REF!,0))</f>
        <v>#REF!</v>
      </c>
      <c r="AK191" s="10" t="e">
        <f t="array" ref="AK191">INDEX(Resultado!$1:$319,MATCH($B191,Resultado!$N:$N,0),MATCH(AK$1,Resultado!#REF!,0))</f>
        <v>#REF!</v>
      </c>
      <c r="AL191" s="2">
        <v>0</v>
      </c>
      <c r="AM191" s="2">
        <v>2</v>
      </c>
      <c r="AN191" s="10" t="e">
        <f t="array" ref="AN191">INDEX(Resultado!$1:$319,MATCH($B191,Resultado!$N:$N,0),MATCH(AN$1,Resultado!#REF!,0))</f>
        <v>#REF!</v>
      </c>
      <c r="AO191" s="10" t="e">
        <f t="array" ref="AO191">INDEX(Resultado!$1:$319,MATCH($B191,Resultado!$N:$N,0),MATCH(AO$1,Resultado!#REF!,0))</f>
        <v>#REF!</v>
      </c>
      <c r="AP191" s="10" t="e">
        <f t="array" ref="AP191">INDEX(Resultado!$1:$319,MATCH($B191,Resultado!$N:$N,0),MATCH(AP$1,Resultado!#REF!,0))</f>
        <v>#REF!</v>
      </c>
      <c r="AQ191" s="10" t="e">
        <f t="array" ref="AQ191">INDEX(Resultado!$1:$319,MATCH($B191,Resultado!$N:$N,0),MATCH(AQ$1,Resultado!#REF!,0))</f>
        <v>#REF!</v>
      </c>
      <c r="AR191" s="10" t="e">
        <f t="array" ref="AR191">INDEX(Resultado!$1:$319,MATCH($B191,Resultado!$N:$N,0),MATCH(AR$1,Resultado!#REF!,0))</f>
        <v>#REF!</v>
      </c>
      <c r="AS191" s="2">
        <v>2</v>
      </c>
      <c r="AT191" s="10" t="e">
        <f t="array" ref="AT191">INDEX(Resultado!$1:$319,MATCH($B191,Resultado!$N:$N,0),MATCH(AT$1,Resultado!#REF!,0))</f>
        <v>#REF!</v>
      </c>
      <c r="AU191" s="10" t="e">
        <f t="array" ref="AU191">INDEX(Resultado!$1:$319,MATCH($B191,Resultado!$N:$N,0),MATCH(AU$1,Resultado!#REF!,0))</f>
        <v>#REF!</v>
      </c>
      <c r="AV191" s="10" t="e">
        <f t="array" ref="AV191">INDEX(Resultado!$1:$319,MATCH($B191,Resultado!$N:$N,0),MATCH(AV$1,Resultado!#REF!,0))</f>
        <v>#REF!</v>
      </c>
      <c r="AW191" s="10" t="e">
        <f t="array" ref="AW191">INDEX(Resultado!$1:$319,MATCH($B191,Resultado!$N:$N,0),MATCH(AW$1,Resultado!#REF!,0))</f>
        <v>#REF!</v>
      </c>
      <c r="AX191" s="10" t="e">
        <f t="array" ref="AX191">INDEX(Resultado!$1:$319,MATCH($B191,Resultado!$N:$N,0),MATCH(AX$1,Resultado!#REF!,0))</f>
        <v>#REF!</v>
      </c>
      <c r="AY191" s="10" t="e">
        <f t="array" ref="AY191">INDEX(Resultado!$1:$319,MATCH($B191,Resultado!$N:$N,0),MATCH(AY$1,Resultado!#REF!,0))</f>
        <v>#REF!</v>
      </c>
      <c r="AZ191" s="10" t="e">
        <f t="array" ref="AZ191">INDEX(Resultado!$1:$319,MATCH($B191,Resultado!$N:$N,0),MATCH(AZ$1,Resultado!#REF!,0))</f>
        <v>#REF!</v>
      </c>
      <c r="BA191" s="10" t="e">
        <f t="array" ref="BA191">INDEX(Resultado!$1:$319,MATCH($B191,Resultado!$N:$N,0),MATCH(BA$1,Resultado!#REF!,0))</f>
        <v>#REF!</v>
      </c>
      <c r="BB191" s="10" t="e">
        <f t="array" ref="BB191">INDEX(Resultado!$1:$319,MATCH($B191,Resultado!$N:$N,0),MATCH(BB$1,Resultado!#REF!,0))</f>
        <v>#REF!</v>
      </c>
      <c r="BC191" s="10" t="e">
        <f t="array" ref="BC191">INDEX(Resultado!$1:$319,MATCH($B191,Resultado!$N:$N,0),MATCH(BC$1,Resultado!#REF!,0))</f>
        <v>#REF!</v>
      </c>
      <c r="BD191" s="10" t="e">
        <f t="array" ref="BD191">INDEX(Resultado!$1:$319,MATCH($B191,Resultado!$N:$N,0),MATCH(BD$1,Resultado!#REF!,0))</f>
        <v>#REF!</v>
      </c>
      <c r="BE191" s="10" t="e">
        <f t="array" ref="BE191">INDEX(Resultado!$1:$319,MATCH($B191,Resultado!$N:$N,0),MATCH(BE$1,Resultado!#REF!,0))</f>
        <v>#REF!</v>
      </c>
      <c r="BF191" s="10" t="e">
        <f t="array" ref="BF191">INDEX(Resultado!$1:$319,MATCH($B191,Resultado!$N:$N,0),MATCH(BF$1,Resultado!#REF!,0))</f>
        <v>#REF!</v>
      </c>
      <c r="BG191" s="10" t="e">
        <f t="array" ref="BG191">INDEX(Resultado!$1:$319,MATCH($B191,Resultado!$N:$N,0),MATCH(BG$1,Resultado!#REF!,0))</f>
        <v>#REF!</v>
      </c>
      <c r="BH191" s="10" t="e">
        <f t="array" ref="BH191">INDEX(Resultado!$1:$319,MATCH($B191,Resultado!$N:$N,0),MATCH(BH$1,Resultado!#REF!,0))</f>
        <v>#REF!</v>
      </c>
      <c r="BI191" s="10" t="e">
        <f t="array" ref="BI191">INDEX(Resultado!$1:$319,MATCH($B191,Resultado!$N:$N,0),MATCH(BI$1,Resultado!#REF!,0))</f>
        <v>#REF!</v>
      </c>
    </row>
    <row r="192" spans="1:61" ht="13" x14ac:dyDescent="0.15">
      <c r="A192" s="2">
        <v>50537493883</v>
      </c>
      <c r="B192" s="2" t="s">
        <v>1567</v>
      </c>
      <c r="C192" s="2" t="s">
        <v>1566</v>
      </c>
      <c r="D192" s="10" t="e">
        <f t="array" ref="D192">INDEX(Resultado!$1:$319,MATCH($B192,Resultado!$N:$N,0),MATCH(D$1,Resultado!#REF!,0))</f>
        <v>#REF!</v>
      </c>
      <c r="E192" s="2" t="s">
        <v>1837</v>
      </c>
      <c r="F192" s="10" t="e">
        <f t="array" ref="F192">INDEX(Resultado!$1:$319,MATCH($B192,Resultado!$N:$N,0),MATCH(F$1,Resultado!#REF!,0))</f>
        <v>#REF!</v>
      </c>
      <c r="G192" s="10" t="e">
        <f t="array" ref="G192">INDEX(Resultado!$1:$319,MATCH($B192,Resultado!$N:$N,0),MATCH(G$1,Resultado!#REF!,0))</f>
        <v>#REF!</v>
      </c>
      <c r="H192" s="10" t="e">
        <f t="array" ref="H192">INDEX(Resultado!$1:$319,MATCH($B192,Resultado!$N:$N,0),MATCH(H$1,Resultado!#REF!,0))</f>
        <v>#REF!</v>
      </c>
      <c r="I192" s="10" t="e">
        <f t="array" ref="I192">INDEX(Resultado!$1:$319,MATCH($B192,Resultado!$N:$N,0),MATCH(I$1,Resultado!#REF!,0))</f>
        <v>#REF!</v>
      </c>
      <c r="J192" s="10" t="e">
        <f t="array" ref="J192">INDEX(Resultado!$1:$319,MATCH($B192,Resultado!$N:$N,0),MATCH(J$1,Resultado!#REF!,0))</f>
        <v>#REF!</v>
      </c>
      <c r="K192" s="10" t="e">
        <f t="array" ref="K192">INDEX(Resultado!$1:$319,MATCH($B192,Resultado!$N:$N,0),MATCH(K$1,Resultado!#REF!,0))</f>
        <v>#REF!</v>
      </c>
      <c r="L192" s="10" t="e">
        <f t="array" ref="L192">INDEX(Resultado!$1:$319,MATCH($B192,Resultado!$N:$N,0),MATCH(L$1,Resultado!#REF!,0))</f>
        <v>#REF!</v>
      </c>
      <c r="M192" s="10" t="e">
        <f t="array" ref="M192">INDEX(Resultado!$1:$319,MATCH($B192,Resultado!$N:$N,0),MATCH(M$1,Resultado!#REF!,0))</f>
        <v>#REF!</v>
      </c>
      <c r="N192" s="10" t="e">
        <f t="array" ref="N192">INDEX(Resultado!$1:$319,MATCH($B192,Resultado!$N:$N,0),MATCH(N$1,Resultado!#REF!,0))</f>
        <v>#REF!</v>
      </c>
      <c r="O192" s="10" t="e">
        <f t="array" ref="O192">INDEX(Resultado!$1:$319,MATCH($B192,Resultado!$N:$N,0),MATCH(O$1,Resultado!#REF!,0))</f>
        <v>#REF!</v>
      </c>
      <c r="P192" s="10" t="e">
        <f t="array" ref="P192">INDEX(Resultado!$1:$319,MATCH($B192,Resultado!$N:$N,0),MATCH(P$1,Resultado!#REF!,0))</f>
        <v>#REF!</v>
      </c>
      <c r="Q192" s="10" t="e">
        <f t="array" ref="Q192">INDEX(Resultado!$1:$319,MATCH($B192,Resultado!$N:$N,0),MATCH(Q$1,Resultado!#REF!,0))</f>
        <v>#REF!</v>
      </c>
      <c r="R192" s="10" t="e">
        <f t="array" ref="R192">INDEX(Resultado!$1:$319,MATCH($B192,Resultado!$N:$N,0),MATCH(R$1,Resultado!#REF!,0))</f>
        <v>#REF!</v>
      </c>
      <c r="S192" s="10" t="e">
        <f t="array" ref="S192">INDEX(Resultado!$1:$319,MATCH($B192,Resultado!$N:$N,0),MATCH(S$1,Resultado!#REF!,0))</f>
        <v>#REF!</v>
      </c>
      <c r="T192" s="10" t="e">
        <f t="array" ref="T192">INDEX(Resultado!$1:$319,MATCH($B192,Resultado!$N:$N,0),MATCH(T$1,Resultado!#REF!,0))</f>
        <v>#REF!</v>
      </c>
      <c r="U192" s="10" t="e">
        <f t="array" ref="U192">INDEX(Resultado!$1:$319,MATCH($B192,Resultado!$N:$N,0),MATCH(U$1,Resultado!#REF!,0))</f>
        <v>#REF!</v>
      </c>
      <c r="V192" s="10" t="e">
        <f t="array" ref="V192">INDEX(Resultado!$1:$319,MATCH($B192,Resultado!$N:$N,0),MATCH(V$1,Resultado!#REF!,0))</f>
        <v>#REF!</v>
      </c>
      <c r="W192" s="10" t="e">
        <f t="array" ref="W192">INDEX(Resultado!$1:$319,MATCH($B192,Resultado!$N:$N,0),MATCH(W$1,Resultado!#REF!,0))</f>
        <v>#REF!</v>
      </c>
      <c r="X192" s="10" t="e">
        <f t="array" ref="X192">INDEX(Resultado!$1:$319,MATCH($B192,Resultado!$N:$N,0),MATCH(X$1,Resultado!#REF!,0))</f>
        <v>#REF!</v>
      </c>
      <c r="Y192" s="10" t="e">
        <f t="array" ref="Y192">INDEX(Resultado!$1:$319,MATCH($B192,Resultado!$N:$N,0),MATCH(Y$1,Resultado!#REF!,0))</f>
        <v>#REF!</v>
      </c>
      <c r="Z192" s="10" t="e">
        <f t="array" ref="Z192">INDEX(Resultado!$1:$319,MATCH($B192,Resultado!$N:$N,0),MATCH(Z$1,Resultado!#REF!,0))</f>
        <v>#REF!</v>
      </c>
      <c r="AA192" s="10" t="e">
        <f t="array" ref="AA192">INDEX(Resultado!$1:$319,MATCH($B192,Resultado!$N:$N,0),MATCH(AA$1,Resultado!#REF!,0))</f>
        <v>#REF!</v>
      </c>
      <c r="AB192" s="2">
        <v>0</v>
      </c>
      <c r="AC192" s="2">
        <v>2</v>
      </c>
      <c r="AD192" s="10" t="e">
        <f t="array" ref="AD192">INDEX(Resultado!$1:$319,MATCH($B192,Resultado!$N:$N,0),MATCH(AD$1,Resultado!#REF!,0))</f>
        <v>#REF!</v>
      </c>
      <c r="AE192" s="10" t="e">
        <f t="array" ref="AE192">INDEX(Resultado!$1:$319,MATCH($B192,Resultado!$N:$N,0),MATCH(AE$1,Resultado!#REF!,0))</f>
        <v>#REF!</v>
      </c>
      <c r="AF192" s="10" t="e">
        <f t="array" ref="AF192">INDEX(Resultado!$1:$319,MATCH($B192,Resultado!$N:$N,0),MATCH(AF$1,Resultado!#REF!,0))</f>
        <v>#REF!</v>
      </c>
      <c r="AG192" s="10" t="e">
        <f t="array" ref="AG192">INDEX(Resultado!$1:$319,MATCH($B192,Resultado!$N:$N,0),MATCH(AG$1,Resultado!#REF!,0))</f>
        <v>#REF!</v>
      </c>
      <c r="AH192" s="10" t="e">
        <f t="array" ref="AH192">INDEX(Resultado!$1:$319,MATCH($B192,Resultado!$N:$N,0),MATCH(AH$1,Resultado!#REF!,0))</f>
        <v>#REF!</v>
      </c>
      <c r="AI192" s="10" t="e">
        <f t="array" ref="AI192">INDEX(Resultado!$1:$319,MATCH($B192,Resultado!$N:$N,0),MATCH(AI$1,Resultado!#REF!,0))</f>
        <v>#REF!</v>
      </c>
      <c r="AJ192" s="10" t="e">
        <f t="array" ref="AJ192">INDEX(Resultado!$1:$319,MATCH($B192,Resultado!$N:$N,0),MATCH(AJ$1,Resultado!#REF!,0))</f>
        <v>#REF!</v>
      </c>
      <c r="AK192" s="10" t="e">
        <f t="array" ref="AK192">INDEX(Resultado!$1:$319,MATCH($B192,Resultado!$N:$N,0),MATCH(AK$1,Resultado!#REF!,0))</f>
        <v>#REF!</v>
      </c>
      <c r="AL192" s="2">
        <v>0</v>
      </c>
      <c r="AM192" s="2">
        <v>2</v>
      </c>
      <c r="AN192" s="10" t="e">
        <f t="array" ref="AN192">INDEX(Resultado!$1:$319,MATCH($B192,Resultado!$N:$N,0),MATCH(AN$1,Resultado!#REF!,0))</f>
        <v>#REF!</v>
      </c>
      <c r="AO192" s="10" t="e">
        <f t="array" ref="AO192">INDEX(Resultado!$1:$319,MATCH($B192,Resultado!$N:$N,0),MATCH(AO$1,Resultado!#REF!,0))</f>
        <v>#REF!</v>
      </c>
      <c r="AP192" s="10" t="e">
        <f t="array" ref="AP192">INDEX(Resultado!$1:$319,MATCH($B192,Resultado!$N:$N,0),MATCH(AP$1,Resultado!#REF!,0))</f>
        <v>#REF!</v>
      </c>
      <c r="AQ192" s="10" t="e">
        <f t="array" ref="AQ192">INDEX(Resultado!$1:$319,MATCH($B192,Resultado!$N:$N,0),MATCH(AQ$1,Resultado!#REF!,0))</f>
        <v>#REF!</v>
      </c>
      <c r="AR192" s="10" t="e">
        <f t="array" ref="AR192">INDEX(Resultado!$1:$319,MATCH($B192,Resultado!$N:$N,0),MATCH(AR$1,Resultado!#REF!,0))</f>
        <v>#REF!</v>
      </c>
      <c r="AS192" s="2">
        <v>2</v>
      </c>
      <c r="AT192" s="10" t="e">
        <f t="array" ref="AT192">INDEX(Resultado!$1:$319,MATCH($B192,Resultado!$N:$N,0),MATCH(AT$1,Resultado!#REF!,0))</f>
        <v>#REF!</v>
      </c>
      <c r="AU192" s="10" t="e">
        <f t="array" ref="AU192">INDEX(Resultado!$1:$319,MATCH($B192,Resultado!$N:$N,0),MATCH(AU$1,Resultado!#REF!,0))</f>
        <v>#REF!</v>
      </c>
      <c r="AV192" s="10" t="e">
        <f t="array" ref="AV192">INDEX(Resultado!$1:$319,MATCH($B192,Resultado!$N:$N,0),MATCH(AV$1,Resultado!#REF!,0))</f>
        <v>#REF!</v>
      </c>
      <c r="AW192" s="10" t="e">
        <f t="array" ref="AW192">INDEX(Resultado!$1:$319,MATCH($B192,Resultado!$N:$N,0),MATCH(AW$1,Resultado!#REF!,0))</f>
        <v>#REF!</v>
      </c>
      <c r="AX192" s="10" t="e">
        <f t="array" ref="AX192">INDEX(Resultado!$1:$319,MATCH($B192,Resultado!$N:$N,0),MATCH(AX$1,Resultado!#REF!,0))</f>
        <v>#REF!</v>
      </c>
      <c r="AY192" s="10" t="e">
        <f t="array" ref="AY192">INDEX(Resultado!$1:$319,MATCH($B192,Resultado!$N:$N,0),MATCH(AY$1,Resultado!#REF!,0))</f>
        <v>#REF!</v>
      </c>
      <c r="AZ192" s="10" t="e">
        <f t="array" ref="AZ192">INDEX(Resultado!$1:$319,MATCH($B192,Resultado!$N:$N,0),MATCH(AZ$1,Resultado!#REF!,0))</f>
        <v>#REF!</v>
      </c>
      <c r="BA192" s="10" t="e">
        <f t="array" ref="BA192">INDEX(Resultado!$1:$319,MATCH($B192,Resultado!$N:$N,0),MATCH(BA$1,Resultado!#REF!,0))</f>
        <v>#REF!</v>
      </c>
      <c r="BB192" s="10" t="e">
        <f t="array" ref="BB192">INDEX(Resultado!$1:$319,MATCH($B192,Resultado!$N:$N,0),MATCH(BB$1,Resultado!#REF!,0))</f>
        <v>#REF!</v>
      </c>
      <c r="BC192" s="10" t="e">
        <f t="array" ref="BC192">INDEX(Resultado!$1:$319,MATCH($B192,Resultado!$N:$N,0),MATCH(BC$1,Resultado!#REF!,0))</f>
        <v>#REF!</v>
      </c>
      <c r="BD192" s="10" t="e">
        <f t="array" ref="BD192">INDEX(Resultado!$1:$319,MATCH($B192,Resultado!$N:$N,0),MATCH(BD$1,Resultado!#REF!,0))</f>
        <v>#REF!</v>
      </c>
      <c r="BE192" s="10" t="e">
        <f t="array" ref="BE192">INDEX(Resultado!$1:$319,MATCH($B192,Resultado!$N:$N,0),MATCH(BE$1,Resultado!#REF!,0))</f>
        <v>#REF!</v>
      </c>
      <c r="BF192" s="10" t="e">
        <f t="array" ref="BF192">INDEX(Resultado!$1:$319,MATCH($B192,Resultado!$N:$N,0),MATCH(BF$1,Resultado!#REF!,0))</f>
        <v>#REF!</v>
      </c>
      <c r="BG192" s="10" t="e">
        <f t="array" ref="BG192">INDEX(Resultado!$1:$319,MATCH($B192,Resultado!$N:$N,0),MATCH(BG$1,Resultado!#REF!,0))</f>
        <v>#REF!</v>
      </c>
      <c r="BH192" s="10" t="e">
        <f t="array" ref="BH192">INDEX(Resultado!$1:$319,MATCH($B192,Resultado!$N:$N,0),MATCH(BH$1,Resultado!#REF!,0))</f>
        <v>#REF!</v>
      </c>
      <c r="BI192" s="10" t="e">
        <f t="array" ref="BI192">INDEX(Resultado!$1:$319,MATCH($B192,Resultado!$N:$N,0),MATCH(BI$1,Resultado!#REF!,0))</f>
        <v>#REF!</v>
      </c>
    </row>
    <row r="193" spans="1:61" ht="13" x14ac:dyDescent="0.15">
      <c r="A193" s="2">
        <v>47991567800</v>
      </c>
      <c r="B193" s="2" t="s">
        <v>1573</v>
      </c>
      <c r="C193" s="2" t="s">
        <v>1572</v>
      </c>
      <c r="D193" s="10" t="e">
        <f t="array" ref="D193">INDEX(Resultado!$1:$319,MATCH($B193,Resultado!$N:$N,0),MATCH(D$1,Resultado!#REF!,0))</f>
        <v>#REF!</v>
      </c>
      <c r="E193" s="2" t="s">
        <v>1837</v>
      </c>
      <c r="F193" s="10" t="e">
        <f t="array" ref="F193">INDEX(Resultado!$1:$319,MATCH($B193,Resultado!$N:$N,0),MATCH(F$1,Resultado!#REF!,0))</f>
        <v>#REF!</v>
      </c>
      <c r="G193" s="10" t="e">
        <f t="array" ref="G193">INDEX(Resultado!$1:$319,MATCH($B193,Resultado!$N:$N,0),MATCH(G$1,Resultado!#REF!,0))</f>
        <v>#REF!</v>
      </c>
      <c r="H193" s="10" t="e">
        <f t="array" ref="H193">INDEX(Resultado!$1:$319,MATCH($B193,Resultado!$N:$N,0),MATCH(H$1,Resultado!#REF!,0))</f>
        <v>#REF!</v>
      </c>
      <c r="I193" s="10" t="e">
        <f t="array" ref="I193">INDEX(Resultado!$1:$319,MATCH($B193,Resultado!$N:$N,0),MATCH(I$1,Resultado!#REF!,0))</f>
        <v>#REF!</v>
      </c>
      <c r="J193" s="10" t="e">
        <f t="array" ref="J193">INDEX(Resultado!$1:$319,MATCH($B193,Resultado!$N:$N,0),MATCH(J$1,Resultado!#REF!,0))</f>
        <v>#REF!</v>
      </c>
      <c r="K193" s="10" t="e">
        <f t="array" ref="K193">INDEX(Resultado!$1:$319,MATCH($B193,Resultado!$N:$N,0),MATCH(K$1,Resultado!#REF!,0))</f>
        <v>#REF!</v>
      </c>
      <c r="L193" s="10" t="e">
        <f t="array" ref="L193">INDEX(Resultado!$1:$319,MATCH($B193,Resultado!$N:$N,0),MATCH(L$1,Resultado!#REF!,0))</f>
        <v>#REF!</v>
      </c>
      <c r="M193" s="10" t="e">
        <f t="array" ref="M193">INDEX(Resultado!$1:$319,MATCH($B193,Resultado!$N:$N,0),MATCH(M$1,Resultado!#REF!,0))</f>
        <v>#REF!</v>
      </c>
      <c r="N193" s="10" t="e">
        <f t="array" ref="N193">INDEX(Resultado!$1:$319,MATCH($B193,Resultado!$N:$N,0),MATCH(N$1,Resultado!#REF!,0))</f>
        <v>#REF!</v>
      </c>
      <c r="O193" s="10" t="e">
        <f t="array" ref="O193">INDEX(Resultado!$1:$319,MATCH($B193,Resultado!$N:$N,0),MATCH(O$1,Resultado!#REF!,0))</f>
        <v>#REF!</v>
      </c>
      <c r="P193" s="10" t="e">
        <f t="array" ref="P193">INDEX(Resultado!$1:$319,MATCH($B193,Resultado!$N:$N,0),MATCH(P$1,Resultado!#REF!,0))</f>
        <v>#REF!</v>
      </c>
      <c r="Q193" s="10" t="e">
        <f t="array" ref="Q193">INDEX(Resultado!$1:$319,MATCH($B193,Resultado!$N:$N,0),MATCH(Q$1,Resultado!#REF!,0))</f>
        <v>#REF!</v>
      </c>
      <c r="R193" s="10" t="e">
        <f t="array" ref="R193">INDEX(Resultado!$1:$319,MATCH($B193,Resultado!$N:$N,0),MATCH(R$1,Resultado!#REF!,0))</f>
        <v>#REF!</v>
      </c>
      <c r="S193" s="10" t="e">
        <f t="array" ref="S193">INDEX(Resultado!$1:$319,MATCH($B193,Resultado!$N:$N,0),MATCH(S$1,Resultado!#REF!,0))</f>
        <v>#REF!</v>
      </c>
      <c r="T193" s="10" t="e">
        <f t="array" ref="T193">INDEX(Resultado!$1:$319,MATCH($B193,Resultado!$N:$N,0),MATCH(T$1,Resultado!#REF!,0))</f>
        <v>#REF!</v>
      </c>
      <c r="U193" s="10" t="e">
        <f t="array" ref="U193">INDEX(Resultado!$1:$319,MATCH($B193,Resultado!$N:$N,0),MATCH(U$1,Resultado!#REF!,0))</f>
        <v>#REF!</v>
      </c>
      <c r="V193" s="10" t="e">
        <f t="array" ref="V193">INDEX(Resultado!$1:$319,MATCH($B193,Resultado!$N:$N,0),MATCH(V$1,Resultado!#REF!,0))</f>
        <v>#REF!</v>
      </c>
      <c r="W193" s="10" t="e">
        <f t="array" ref="W193">INDEX(Resultado!$1:$319,MATCH($B193,Resultado!$N:$N,0),MATCH(W$1,Resultado!#REF!,0))</f>
        <v>#REF!</v>
      </c>
      <c r="X193" s="10" t="e">
        <f t="array" ref="X193">INDEX(Resultado!$1:$319,MATCH($B193,Resultado!$N:$N,0),MATCH(X$1,Resultado!#REF!,0))</f>
        <v>#REF!</v>
      </c>
      <c r="Y193" s="10" t="e">
        <f t="array" ref="Y193">INDEX(Resultado!$1:$319,MATCH($B193,Resultado!$N:$N,0),MATCH(Y$1,Resultado!#REF!,0))</f>
        <v>#REF!</v>
      </c>
      <c r="Z193" s="10" t="e">
        <f t="array" ref="Z193">INDEX(Resultado!$1:$319,MATCH($B193,Resultado!$N:$N,0),MATCH(Z$1,Resultado!#REF!,0))</f>
        <v>#REF!</v>
      </c>
      <c r="AA193" s="10" t="e">
        <f t="array" ref="AA193">INDEX(Resultado!$1:$319,MATCH($B193,Resultado!$N:$N,0),MATCH(AA$1,Resultado!#REF!,0))</f>
        <v>#REF!</v>
      </c>
      <c r="AB193" s="2">
        <v>0</v>
      </c>
      <c r="AC193" s="2">
        <v>2</v>
      </c>
      <c r="AD193" s="10" t="e">
        <f t="array" ref="AD193">INDEX(Resultado!$1:$319,MATCH($B193,Resultado!$N:$N,0),MATCH(AD$1,Resultado!#REF!,0))</f>
        <v>#REF!</v>
      </c>
      <c r="AE193" s="10" t="e">
        <f t="array" ref="AE193">INDEX(Resultado!$1:$319,MATCH($B193,Resultado!$N:$N,0),MATCH(AE$1,Resultado!#REF!,0))</f>
        <v>#REF!</v>
      </c>
      <c r="AF193" s="10" t="e">
        <f t="array" ref="AF193">INDEX(Resultado!$1:$319,MATCH($B193,Resultado!$N:$N,0),MATCH(AF$1,Resultado!#REF!,0))</f>
        <v>#REF!</v>
      </c>
      <c r="AG193" s="10" t="e">
        <f t="array" ref="AG193">INDEX(Resultado!$1:$319,MATCH($B193,Resultado!$N:$N,0),MATCH(AG$1,Resultado!#REF!,0))</f>
        <v>#REF!</v>
      </c>
      <c r="AH193" s="10" t="e">
        <f t="array" ref="AH193">INDEX(Resultado!$1:$319,MATCH($B193,Resultado!$N:$N,0),MATCH(AH$1,Resultado!#REF!,0))</f>
        <v>#REF!</v>
      </c>
      <c r="AI193" s="10" t="e">
        <f t="array" ref="AI193">INDEX(Resultado!$1:$319,MATCH($B193,Resultado!$N:$N,0),MATCH(AI$1,Resultado!#REF!,0))</f>
        <v>#REF!</v>
      </c>
      <c r="AJ193" s="10" t="e">
        <f t="array" ref="AJ193">INDEX(Resultado!$1:$319,MATCH($B193,Resultado!$N:$N,0),MATCH(AJ$1,Resultado!#REF!,0))</f>
        <v>#REF!</v>
      </c>
      <c r="AK193" s="10" t="e">
        <f t="array" ref="AK193">INDEX(Resultado!$1:$319,MATCH($B193,Resultado!$N:$N,0),MATCH(AK$1,Resultado!#REF!,0))</f>
        <v>#REF!</v>
      </c>
      <c r="AL193" s="2">
        <v>0</v>
      </c>
      <c r="AM193" s="2">
        <v>2</v>
      </c>
      <c r="AN193" s="10" t="e">
        <f t="array" ref="AN193">INDEX(Resultado!$1:$319,MATCH($B193,Resultado!$N:$N,0),MATCH(AN$1,Resultado!#REF!,0))</f>
        <v>#REF!</v>
      </c>
      <c r="AO193" s="10" t="e">
        <f t="array" ref="AO193">INDEX(Resultado!$1:$319,MATCH($B193,Resultado!$N:$N,0),MATCH(AO$1,Resultado!#REF!,0))</f>
        <v>#REF!</v>
      </c>
      <c r="AP193" s="10" t="e">
        <f t="array" ref="AP193">INDEX(Resultado!$1:$319,MATCH($B193,Resultado!$N:$N,0),MATCH(AP$1,Resultado!#REF!,0))</f>
        <v>#REF!</v>
      </c>
      <c r="AQ193" s="10" t="e">
        <f t="array" ref="AQ193">INDEX(Resultado!$1:$319,MATCH($B193,Resultado!$N:$N,0),MATCH(AQ$1,Resultado!#REF!,0))</f>
        <v>#REF!</v>
      </c>
      <c r="AR193" s="10" t="e">
        <f t="array" ref="AR193">INDEX(Resultado!$1:$319,MATCH($B193,Resultado!$N:$N,0),MATCH(AR$1,Resultado!#REF!,0))</f>
        <v>#REF!</v>
      </c>
      <c r="AS193" s="2">
        <v>2</v>
      </c>
      <c r="AT193" s="10" t="e">
        <f t="array" ref="AT193">INDEX(Resultado!$1:$319,MATCH($B193,Resultado!$N:$N,0),MATCH(AT$1,Resultado!#REF!,0))</f>
        <v>#REF!</v>
      </c>
      <c r="AU193" s="10" t="e">
        <f t="array" ref="AU193">INDEX(Resultado!$1:$319,MATCH($B193,Resultado!$N:$N,0),MATCH(AU$1,Resultado!#REF!,0))</f>
        <v>#REF!</v>
      </c>
      <c r="AV193" s="10" t="e">
        <f t="array" ref="AV193">INDEX(Resultado!$1:$319,MATCH($B193,Resultado!$N:$N,0),MATCH(AV$1,Resultado!#REF!,0))</f>
        <v>#REF!</v>
      </c>
      <c r="AW193" s="10" t="e">
        <f t="array" ref="AW193">INDEX(Resultado!$1:$319,MATCH($B193,Resultado!$N:$N,0),MATCH(AW$1,Resultado!#REF!,0))</f>
        <v>#REF!</v>
      </c>
      <c r="AX193" s="10" t="e">
        <f t="array" ref="AX193">INDEX(Resultado!$1:$319,MATCH($B193,Resultado!$N:$N,0),MATCH(AX$1,Resultado!#REF!,0))</f>
        <v>#REF!</v>
      </c>
      <c r="AY193" s="10" t="e">
        <f t="array" ref="AY193">INDEX(Resultado!$1:$319,MATCH($B193,Resultado!$N:$N,0),MATCH(AY$1,Resultado!#REF!,0))</f>
        <v>#REF!</v>
      </c>
      <c r="AZ193" s="10" t="e">
        <f t="array" ref="AZ193">INDEX(Resultado!$1:$319,MATCH($B193,Resultado!$N:$N,0),MATCH(AZ$1,Resultado!#REF!,0))</f>
        <v>#REF!</v>
      </c>
      <c r="BA193" s="10" t="e">
        <f t="array" ref="BA193">INDEX(Resultado!$1:$319,MATCH($B193,Resultado!$N:$N,0),MATCH(BA$1,Resultado!#REF!,0))</f>
        <v>#REF!</v>
      </c>
      <c r="BB193" s="10" t="e">
        <f t="array" ref="BB193">INDEX(Resultado!$1:$319,MATCH($B193,Resultado!$N:$N,0),MATCH(BB$1,Resultado!#REF!,0))</f>
        <v>#REF!</v>
      </c>
      <c r="BC193" s="10" t="e">
        <f t="array" ref="BC193">INDEX(Resultado!$1:$319,MATCH($B193,Resultado!$N:$N,0),MATCH(BC$1,Resultado!#REF!,0))</f>
        <v>#REF!</v>
      </c>
      <c r="BD193" s="10" t="e">
        <f t="array" ref="BD193">INDEX(Resultado!$1:$319,MATCH($B193,Resultado!$N:$N,0),MATCH(BD$1,Resultado!#REF!,0))</f>
        <v>#REF!</v>
      </c>
      <c r="BE193" s="10" t="e">
        <f t="array" ref="BE193">INDEX(Resultado!$1:$319,MATCH($B193,Resultado!$N:$N,0),MATCH(BE$1,Resultado!#REF!,0))</f>
        <v>#REF!</v>
      </c>
      <c r="BF193" s="10" t="e">
        <f t="array" ref="BF193">INDEX(Resultado!$1:$319,MATCH($B193,Resultado!$N:$N,0),MATCH(BF$1,Resultado!#REF!,0))</f>
        <v>#REF!</v>
      </c>
      <c r="BG193" s="10" t="e">
        <f t="array" ref="BG193">INDEX(Resultado!$1:$319,MATCH($B193,Resultado!$N:$N,0),MATCH(BG$1,Resultado!#REF!,0))</f>
        <v>#REF!</v>
      </c>
      <c r="BH193" s="10" t="e">
        <f t="array" ref="BH193">INDEX(Resultado!$1:$319,MATCH($B193,Resultado!$N:$N,0),MATCH(BH$1,Resultado!#REF!,0))</f>
        <v>#REF!</v>
      </c>
      <c r="BI193" s="10" t="e">
        <f t="array" ref="BI193">INDEX(Resultado!$1:$319,MATCH($B193,Resultado!$N:$N,0),MATCH(BI$1,Resultado!#REF!,0))</f>
        <v>#REF!</v>
      </c>
    </row>
    <row r="194" spans="1:61" ht="13" x14ac:dyDescent="0.15">
      <c r="A194" s="2">
        <v>49431211874</v>
      </c>
      <c r="B194" s="2" t="s">
        <v>1582</v>
      </c>
      <c r="C194" s="2" t="s">
        <v>1581</v>
      </c>
      <c r="D194" s="10" t="e">
        <f t="array" ref="D194">INDEX(Resultado!$1:$319,MATCH($B194,Resultado!$N:$N,0),MATCH(D$1,Resultado!#REF!,0))</f>
        <v>#REF!</v>
      </c>
      <c r="E194" s="2" t="s">
        <v>1837</v>
      </c>
      <c r="F194" s="10" t="e">
        <f t="array" ref="F194">INDEX(Resultado!$1:$319,MATCH($B194,Resultado!$N:$N,0),MATCH(F$1,Resultado!#REF!,0))</f>
        <v>#REF!</v>
      </c>
      <c r="G194" s="10" t="e">
        <f t="array" ref="G194">INDEX(Resultado!$1:$319,MATCH($B194,Resultado!$N:$N,0),MATCH(G$1,Resultado!#REF!,0))</f>
        <v>#REF!</v>
      </c>
      <c r="H194" s="10" t="e">
        <f t="array" ref="H194">INDEX(Resultado!$1:$319,MATCH($B194,Resultado!$N:$N,0),MATCH(H$1,Resultado!#REF!,0))</f>
        <v>#REF!</v>
      </c>
      <c r="I194" s="10" t="e">
        <f t="array" ref="I194">INDEX(Resultado!$1:$319,MATCH($B194,Resultado!$N:$N,0),MATCH(I$1,Resultado!#REF!,0))</f>
        <v>#REF!</v>
      </c>
      <c r="J194" s="10" t="e">
        <f t="array" ref="J194">INDEX(Resultado!$1:$319,MATCH($B194,Resultado!$N:$N,0),MATCH(J$1,Resultado!#REF!,0))</f>
        <v>#REF!</v>
      </c>
      <c r="K194" s="10" t="e">
        <f t="array" ref="K194">INDEX(Resultado!$1:$319,MATCH($B194,Resultado!$N:$N,0),MATCH(K$1,Resultado!#REF!,0))</f>
        <v>#REF!</v>
      </c>
      <c r="L194" s="10" t="e">
        <f t="array" ref="L194">INDEX(Resultado!$1:$319,MATCH($B194,Resultado!$N:$N,0),MATCH(L$1,Resultado!#REF!,0))</f>
        <v>#REF!</v>
      </c>
      <c r="M194" s="10" t="e">
        <f t="array" ref="M194">INDEX(Resultado!$1:$319,MATCH($B194,Resultado!$N:$N,0),MATCH(M$1,Resultado!#REF!,0))</f>
        <v>#REF!</v>
      </c>
      <c r="N194" s="10" t="e">
        <f t="array" ref="N194">INDEX(Resultado!$1:$319,MATCH($B194,Resultado!$N:$N,0),MATCH(N$1,Resultado!#REF!,0))</f>
        <v>#REF!</v>
      </c>
      <c r="O194" s="10" t="e">
        <f t="array" ref="O194">INDEX(Resultado!$1:$319,MATCH($B194,Resultado!$N:$N,0),MATCH(O$1,Resultado!#REF!,0))</f>
        <v>#REF!</v>
      </c>
      <c r="P194" s="10" t="e">
        <f t="array" ref="P194">INDEX(Resultado!$1:$319,MATCH($B194,Resultado!$N:$N,0),MATCH(P$1,Resultado!#REF!,0))</f>
        <v>#REF!</v>
      </c>
      <c r="Q194" s="10" t="e">
        <f t="array" ref="Q194">INDEX(Resultado!$1:$319,MATCH($B194,Resultado!$N:$N,0),MATCH(Q$1,Resultado!#REF!,0))</f>
        <v>#REF!</v>
      </c>
      <c r="R194" s="10" t="e">
        <f t="array" ref="R194">INDEX(Resultado!$1:$319,MATCH($B194,Resultado!$N:$N,0),MATCH(R$1,Resultado!#REF!,0))</f>
        <v>#REF!</v>
      </c>
      <c r="S194" s="10" t="e">
        <f t="array" ref="S194">INDEX(Resultado!$1:$319,MATCH($B194,Resultado!$N:$N,0),MATCH(S$1,Resultado!#REF!,0))</f>
        <v>#REF!</v>
      </c>
      <c r="T194" s="10" t="e">
        <f t="array" ref="T194">INDEX(Resultado!$1:$319,MATCH($B194,Resultado!$N:$N,0),MATCH(T$1,Resultado!#REF!,0))</f>
        <v>#REF!</v>
      </c>
      <c r="U194" s="10" t="e">
        <f t="array" ref="U194">INDEX(Resultado!$1:$319,MATCH($B194,Resultado!$N:$N,0),MATCH(U$1,Resultado!#REF!,0))</f>
        <v>#REF!</v>
      </c>
      <c r="V194" s="10" t="e">
        <f t="array" ref="V194">INDEX(Resultado!$1:$319,MATCH($B194,Resultado!$N:$N,0),MATCH(V$1,Resultado!#REF!,0))</f>
        <v>#REF!</v>
      </c>
      <c r="W194" s="10" t="e">
        <f t="array" ref="W194">INDEX(Resultado!$1:$319,MATCH($B194,Resultado!$N:$N,0),MATCH(W$1,Resultado!#REF!,0))</f>
        <v>#REF!</v>
      </c>
      <c r="X194" s="10" t="e">
        <f t="array" ref="X194">INDEX(Resultado!$1:$319,MATCH($B194,Resultado!$N:$N,0),MATCH(X$1,Resultado!#REF!,0))</f>
        <v>#REF!</v>
      </c>
      <c r="Y194" s="10" t="e">
        <f t="array" ref="Y194">INDEX(Resultado!$1:$319,MATCH($B194,Resultado!$N:$N,0),MATCH(Y$1,Resultado!#REF!,0))</f>
        <v>#REF!</v>
      </c>
      <c r="Z194" s="10" t="e">
        <f t="array" ref="Z194">INDEX(Resultado!$1:$319,MATCH($B194,Resultado!$N:$N,0),MATCH(Z$1,Resultado!#REF!,0))</f>
        <v>#REF!</v>
      </c>
      <c r="AA194" s="10" t="e">
        <f t="array" ref="AA194">INDEX(Resultado!$1:$319,MATCH($B194,Resultado!$N:$N,0),MATCH(AA$1,Resultado!#REF!,0))</f>
        <v>#REF!</v>
      </c>
      <c r="AB194" s="2">
        <v>0</v>
      </c>
      <c r="AC194" s="2">
        <v>2</v>
      </c>
      <c r="AD194" s="10" t="e">
        <f t="array" ref="AD194">INDEX(Resultado!$1:$319,MATCH($B194,Resultado!$N:$N,0),MATCH(AD$1,Resultado!#REF!,0))</f>
        <v>#REF!</v>
      </c>
      <c r="AE194" s="10" t="e">
        <f t="array" ref="AE194">INDEX(Resultado!$1:$319,MATCH($B194,Resultado!$N:$N,0),MATCH(AE$1,Resultado!#REF!,0))</f>
        <v>#REF!</v>
      </c>
      <c r="AF194" s="10" t="e">
        <f t="array" ref="AF194">INDEX(Resultado!$1:$319,MATCH($B194,Resultado!$N:$N,0),MATCH(AF$1,Resultado!#REF!,0))</f>
        <v>#REF!</v>
      </c>
      <c r="AG194" s="10" t="e">
        <f t="array" ref="AG194">INDEX(Resultado!$1:$319,MATCH($B194,Resultado!$N:$N,0),MATCH(AG$1,Resultado!#REF!,0))</f>
        <v>#REF!</v>
      </c>
      <c r="AH194" s="10" t="e">
        <f t="array" ref="AH194">INDEX(Resultado!$1:$319,MATCH($B194,Resultado!$N:$N,0),MATCH(AH$1,Resultado!#REF!,0))</f>
        <v>#REF!</v>
      </c>
      <c r="AI194" s="10" t="e">
        <f t="array" ref="AI194">INDEX(Resultado!$1:$319,MATCH($B194,Resultado!$N:$N,0),MATCH(AI$1,Resultado!#REF!,0))</f>
        <v>#REF!</v>
      </c>
      <c r="AJ194" s="10" t="e">
        <f t="array" ref="AJ194">INDEX(Resultado!$1:$319,MATCH($B194,Resultado!$N:$N,0),MATCH(AJ$1,Resultado!#REF!,0))</f>
        <v>#REF!</v>
      </c>
      <c r="AK194" s="10" t="e">
        <f t="array" ref="AK194">INDEX(Resultado!$1:$319,MATCH($B194,Resultado!$N:$N,0),MATCH(AK$1,Resultado!#REF!,0))</f>
        <v>#REF!</v>
      </c>
      <c r="AL194" s="2">
        <v>0</v>
      </c>
      <c r="AM194" s="2">
        <v>2</v>
      </c>
      <c r="AN194" s="10" t="e">
        <f t="array" ref="AN194">INDEX(Resultado!$1:$319,MATCH($B194,Resultado!$N:$N,0),MATCH(AN$1,Resultado!#REF!,0))</f>
        <v>#REF!</v>
      </c>
      <c r="AO194" s="10" t="e">
        <f t="array" ref="AO194">INDEX(Resultado!$1:$319,MATCH($B194,Resultado!$N:$N,0),MATCH(AO$1,Resultado!#REF!,0))</f>
        <v>#REF!</v>
      </c>
      <c r="AP194" s="10" t="e">
        <f t="array" ref="AP194">INDEX(Resultado!$1:$319,MATCH($B194,Resultado!$N:$N,0),MATCH(AP$1,Resultado!#REF!,0))</f>
        <v>#REF!</v>
      </c>
      <c r="AQ194" s="10" t="e">
        <f t="array" ref="AQ194">INDEX(Resultado!$1:$319,MATCH($B194,Resultado!$N:$N,0),MATCH(AQ$1,Resultado!#REF!,0))</f>
        <v>#REF!</v>
      </c>
      <c r="AR194" s="10" t="e">
        <f t="array" ref="AR194">INDEX(Resultado!$1:$319,MATCH($B194,Resultado!$N:$N,0),MATCH(AR$1,Resultado!#REF!,0))</f>
        <v>#REF!</v>
      </c>
      <c r="AS194" s="2">
        <v>2</v>
      </c>
      <c r="AT194" s="10" t="e">
        <f t="array" ref="AT194">INDEX(Resultado!$1:$319,MATCH($B194,Resultado!$N:$N,0),MATCH(AT$1,Resultado!#REF!,0))</f>
        <v>#REF!</v>
      </c>
      <c r="AU194" s="10" t="e">
        <f t="array" ref="AU194">INDEX(Resultado!$1:$319,MATCH($B194,Resultado!$N:$N,0),MATCH(AU$1,Resultado!#REF!,0))</f>
        <v>#REF!</v>
      </c>
      <c r="AV194" s="10" t="e">
        <f t="array" ref="AV194">INDEX(Resultado!$1:$319,MATCH($B194,Resultado!$N:$N,0),MATCH(AV$1,Resultado!#REF!,0))</f>
        <v>#REF!</v>
      </c>
      <c r="AW194" s="10" t="e">
        <f t="array" ref="AW194">INDEX(Resultado!$1:$319,MATCH($B194,Resultado!$N:$N,0),MATCH(AW$1,Resultado!#REF!,0))</f>
        <v>#REF!</v>
      </c>
      <c r="AX194" s="10" t="e">
        <f t="array" ref="AX194">INDEX(Resultado!$1:$319,MATCH($B194,Resultado!$N:$N,0),MATCH(AX$1,Resultado!#REF!,0))</f>
        <v>#REF!</v>
      </c>
      <c r="AY194" s="10" t="e">
        <f t="array" ref="AY194">INDEX(Resultado!$1:$319,MATCH($B194,Resultado!$N:$N,0),MATCH(AY$1,Resultado!#REF!,0))</f>
        <v>#REF!</v>
      </c>
      <c r="AZ194" s="10" t="e">
        <f t="array" ref="AZ194">INDEX(Resultado!$1:$319,MATCH($B194,Resultado!$N:$N,0),MATCH(AZ$1,Resultado!#REF!,0))</f>
        <v>#REF!</v>
      </c>
      <c r="BA194" s="10" t="e">
        <f t="array" ref="BA194">INDEX(Resultado!$1:$319,MATCH($B194,Resultado!$N:$N,0),MATCH(BA$1,Resultado!#REF!,0))</f>
        <v>#REF!</v>
      </c>
      <c r="BB194" s="10" t="e">
        <f t="array" ref="BB194">INDEX(Resultado!$1:$319,MATCH($B194,Resultado!$N:$N,0),MATCH(BB$1,Resultado!#REF!,0))</f>
        <v>#REF!</v>
      </c>
      <c r="BC194" s="10" t="e">
        <f t="array" ref="BC194">INDEX(Resultado!$1:$319,MATCH($B194,Resultado!$N:$N,0),MATCH(BC$1,Resultado!#REF!,0))</f>
        <v>#REF!</v>
      </c>
      <c r="BD194" s="10" t="e">
        <f t="array" ref="BD194">INDEX(Resultado!$1:$319,MATCH($B194,Resultado!$N:$N,0),MATCH(BD$1,Resultado!#REF!,0))</f>
        <v>#REF!</v>
      </c>
      <c r="BE194" s="10" t="e">
        <f t="array" ref="BE194">INDEX(Resultado!$1:$319,MATCH($B194,Resultado!$N:$N,0),MATCH(BE$1,Resultado!#REF!,0))</f>
        <v>#REF!</v>
      </c>
      <c r="BF194" s="10" t="e">
        <f t="array" ref="BF194">INDEX(Resultado!$1:$319,MATCH($B194,Resultado!$N:$N,0),MATCH(BF$1,Resultado!#REF!,0))</f>
        <v>#REF!</v>
      </c>
      <c r="BG194" s="10" t="e">
        <f t="array" ref="BG194">INDEX(Resultado!$1:$319,MATCH($B194,Resultado!$N:$N,0),MATCH(BG$1,Resultado!#REF!,0))</f>
        <v>#REF!</v>
      </c>
      <c r="BH194" s="10" t="e">
        <f t="array" ref="BH194">INDEX(Resultado!$1:$319,MATCH($B194,Resultado!$N:$N,0),MATCH(BH$1,Resultado!#REF!,0))</f>
        <v>#REF!</v>
      </c>
      <c r="BI194" s="10" t="e">
        <f t="array" ref="BI194">INDEX(Resultado!$1:$319,MATCH($B194,Resultado!$N:$N,0),MATCH(BI$1,Resultado!#REF!,0))</f>
        <v>#REF!</v>
      </c>
    </row>
    <row r="195" spans="1:61" ht="13" x14ac:dyDescent="0.15">
      <c r="A195" s="2">
        <v>23536639828</v>
      </c>
      <c r="B195" s="2" t="s">
        <v>1589</v>
      </c>
      <c r="C195" s="2" t="s">
        <v>1588</v>
      </c>
      <c r="D195" s="10" t="e">
        <f t="array" ref="D195">INDEX(Resultado!$1:$319,MATCH($B195,Resultado!$N:$N,0),MATCH(D$1,Resultado!#REF!,0))</f>
        <v>#REF!</v>
      </c>
      <c r="E195" s="2" t="s">
        <v>1837</v>
      </c>
      <c r="F195" s="10" t="e">
        <f t="array" ref="F195">INDEX(Resultado!$1:$319,MATCH($B195,Resultado!$N:$N,0),MATCH(F$1,Resultado!#REF!,0))</f>
        <v>#REF!</v>
      </c>
      <c r="G195" s="10" t="e">
        <f t="array" ref="G195">INDEX(Resultado!$1:$319,MATCH($B195,Resultado!$N:$N,0),MATCH(G$1,Resultado!#REF!,0))</f>
        <v>#REF!</v>
      </c>
      <c r="H195" s="10" t="e">
        <f t="array" ref="H195">INDEX(Resultado!$1:$319,MATCH($B195,Resultado!$N:$N,0),MATCH(H$1,Resultado!#REF!,0))</f>
        <v>#REF!</v>
      </c>
      <c r="I195" s="10" t="e">
        <f t="array" ref="I195">INDEX(Resultado!$1:$319,MATCH($B195,Resultado!$N:$N,0),MATCH(I$1,Resultado!#REF!,0))</f>
        <v>#REF!</v>
      </c>
      <c r="J195" s="10" t="e">
        <f t="array" ref="J195">INDEX(Resultado!$1:$319,MATCH($B195,Resultado!$N:$N,0),MATCH(J$1,Resultado!#REF!,0))</f>
        <v>#REF!</v>
      </c>
      <c r="K195" s="10" t="e">
        <f t="array" ref="K195">INDEX(Resultado!$1:$319,MATCH($B195,Resultado!$N:$N,0),MATCH(K$1,Resultado!#REF!,0))</f>
        <v>#REF!</v>
      </c>
      <c r="L195" s="10" t="e">
        <f t="array" ref="L195">INDEX(Resultado!$1:$319,MATCH($B195,Resultado!$N:$N,0),MATCH(L$1,Resultado!#REF!,0))</f>
        <v>#REF!</v>
      </c>
      <c r="M195" s="10" t="e">
        <f t="array" ref="M195">INDEX(Resultado!$1:$319,MATCH($B195,Resultado!$N:$N,0),MATCH(M$1,Resultado!#REF!,0))</f>
        <v>#REF!</v>
      </c>
      <c r="N195" s="10" t="e">
        <f t="array" ref="N195">INDEX(Resultado!$1:$319,MATCH($B195,Resultado!$N:$N,0),MATCH(N$1,Resultado!#REF!,0))</f>
        <v>#REF!</v>
      </c>
      <c r="O195" s="10" t="e">
        <f t="array" ref="O195">INDEX(Resultado!$1:$319,MATCH($B195,Resultado!$N:$N,0),MATCH(O$1,Resultado!#REF!,0))</f>
        <v>#REF!</v>
      </c>
      <c r="P195" s="10" t="e">
        <f t="array" ref="P195">INDEX(Resultado!$1:$319,MATCH($B195,Resultado!$N:$N,0),MATCH(P$1,Resultado!#REF!,0))</f>
        <v>#REF!</v>
      </c>
      <c r="Q195" s="10" t="e">
        <f t="array" ref="Q195">INDEX(Resultado!$1:$319,MATCH($B195,Resultado!$N:$N,0),MATCH(Q$1,Resultado!#REF!,0))</f>
        <v>#REF!</v>
      </c>
      <c r="R195" s="10" t="e">
        <f t="array" ref="R195">INDEX(Resultado!$1:$319,MATCH($B195,Resultado!$N:$N,0),MATCH(R$1,Resultado!#REF!,0))</f>
        <v>#REF!</v>
      </c>
      <c r="S195" s="10" t="e">
        <f t="array" ref="S195">INDEX(Resultado!$1:$319,MATCH($B195,Resultado!$N:$N,0),MATCH(S$1,Resultado!#REF!,0))</f>
        <v>#REF!</v>
      </c>
      <c r="T195" s="10" t="e">
        <f t="array" ref="T195">INDEX(Resultado!$1:$319,MATCH($B195,Resultado!$N:$N,0),MATCH(T$1,Resultado!#REF!,0))</f>
        <v>#REF!</v>
      </c>
      <c r="U195" s="10" t="e">
        <f t="array" ref="U195">INDEX(Resultado!$1:$319,MATCH($B195,Resultado!$N:$N,0),MATCH(U$1,Resultado!#REF!,0))</f>
        <v>#REF!</v>
      </c>
      <c r="V195" s="10" t="e">
        <f t="array" ref="V195">INDEX(Resultado!$1:$319,MATCH($B195,Resultado!$N:$N,0),MATCH(V$1,Resultado!#REF!,0))</f>
        <v>#REF!</v>
      </c>
      <c r="W195" s="10" t="e">
        <f t="array" ref="W195">INDEX(Resultado!$1:$319,MATCH($B195,Resultado!$N:$N,0),MATCH(W$1,Resultado!#REF!,0))</f>
        <v>#REF!</v>
      </c>
      <c r="X195" s="10" t="e">
        <f t="array" ref="X195">INDEX(Resultado!$1:$319,MATCH($B195,Resultado!$N:$N,0),MATCH(X$1,Resultado!#REF!,0))</f>
        <v>#REF!</v>
      </c>
      <c r="Y195" s="10" t="e">
        <f t="array" ref="Y195">INDEX(Resultado!$1:$319,MATCH($B195,Resultado!$N:$N,0),MATCH(Y$1,Resultado!#REF!,0))</f>
        <v>#REF!</v>
      </c>
      <c r="Z195" s="10" t="e">
        <f t="array" ref="Z195">INDEX(Resultado!$1:$319,MATCH($B195,Resultado!$N:$N,0),MATCH(Z$1,Resultado!#REF!,0))</f>
        <v>#REF!</v>
      </c>
      <c r="AA195" s="10" t="e">
        <f t="array" ref="AA195">INDEX(Resultado!$1:$319,MATCH($B195,Resultado!$N:$N,0),MATCH(AA$1,Resultado!#REF!,0))</f>
        <v>#REF!</v>
      </c>
      <c r="AB195" s="2">
        <v>0</v>
      </c>
      <c r="AC195" s="2">
        <v>2</v>
      </c>
      <c r="AD195" s="10" t="e">
        <f t="array" ref="AD195">INDEX(Resultado!$1:$319,MATCH($B195,Resultado!$N:$N,0),MATCH(AD$1,Resultado!#REF!,0))</f>
        <v>#REF!</v>
      </c>
      <c r="AE195" s="10" t="e">
        <f t="array" ref="AE195">INDEX(Resultado!$1:$319,MATCH($B195,Resultado!$N:$N,0),MATCH(AE$1,Resultado!#REF!,0))</f>
        <v>#REF!</v>
      </c>
      <c r="AF195" s="10" t="e">
        <f t="array" ref="AF195">INDEX(Resultado!$1:$319,MATCH($B195,Resultado!$N:$N,0),MATCH(AF$1,Resultado!#REF!,0))</f>
        <v>#REF!</v>
      </c>
      <c r="AG195" s="10" t="e">
        <f t="array" ref="AG195">INDEX(Resultado!$1:$319,MATCH($B195,Resultado!$N:$N,0),MATCH(AG$1,Resultado!#REF!,0))</f>
        <v>#REF!</v>
      </c>
      <c r="AH195" s="10" t="e">
        <f t="array" ref="AH195">INDEX(Resultado!$1:$319,MATCH($B195,Resultado!$N:$N,0),MATCH(AH$1,Resultado!#REF!,0))</f>
        <v>#REF!</v>
      </c>
      <c r="AI195" s="10" t="e">
        <f t="array" ref="AI195">INDEX(Resultado!$1:$319,MATCH($B195,Resultado!$N:$N,0),MATCH(AI$1,Resultado!#REF!,0))</f>
        <v>#REF!</v>
      </c>
      <c r="AJ195" s="10" t="e">
        <f t="array" ref="AJ195">INDEX(Resultado!$1:$319,MATCH($B195,Resultado!$N:$N,0),MATCH(AJ$1,Resultado!#REF!,0))</f>
        <v>#REF!</v>
      </c>
      <c r="AK195" s="10" t="e">
        <f t="array" ref="AK195">INDEX(Resultado!$1:$319,MATCH($B195,Resultado!$N:$N,0),MATCH(AK$1,Resultado!#REF!,0))</f>
        <v>#REF!</v>
      </c>
      <c r="AL195" s="2">
        <v>0</v>
      </c>
      <c r="AM195" s="2">
        <v>2</v>
      </c>
      <c r="AN195" s="10" t="e">
        <f t="array" ref="AN195">INDEX(Resultado!$1:$319,MATCH($B195,Resultado!$N:$N,0),MATCH(AN$1,Resultado!#REF!,0))</f>
        <v>#REF!</v>
      </c>
      <c r="AO195" s="10" t="e">
        <f t="array" ref="AO195">INDEX(Resultado!$1:$319,MATCH($B195,Resultado!$N:$N,0),MATCH(AO$1,Resultado!#REF!,0))</f>
        <v>#REF!</v>
      </c>
      <c r="AP195" s="10" t="e">
        <f t="array" ref="AP195">INDEX(Resultado!$1:$319,MATCH($B195,Resultado!$N:$N,0),MATCH(AP$1,Resultado!#REF!,0))</f>
        <v>#REF!</v>
      </c>
      <c r="AQ195" s="10" t="e">
        <f t="array" ref="AQ195">INDEX(Resultado!$1:$319,MATCH($B195,Resultado!$N:$N,0),MATCH(AQ$1,Resultado!#REF!,0))</f>
        <v>#REF!</v>
      </c>
      <c r="AR195" s="10" t="e">
        <f t="array" ref="AR195">INDEX(Resultado!$1:$319,MATCH($B195,Resultado!$N:$N,0),MATCH(AR$1,Resultado!#REF!,0))</f>
        <v>#REF!</v>
      </c>
      <c r="AS195" s="2">
        <v>2</v>
      </c>
      <c r="AT195" s="10" t="e">
        <f t="array" ref="AT195">INDEX(Resultado!$1:$319,MATCH($B195,Resultado!$N:$N,0),MATCH(AT$1,Resultado!#REF!,0))</f>
        <v>#REF!</v>
      </c>
      <c r="AU195" s="10" t="e">
        <f t="array" ref="AU195">INDEX(Resultado!$1:$319,MATCH($B195,Resultado!$N:$N,0),MATCH(AU$1,Resultado!#REF!,0))</f>
        <v>#REF!</v>
      </c>
      <c r="AV195" s="10" t="e">
        <f t="array" ref="AV195">INDEX(Resultado!$1:$319,MATCH($B195,Resultado!$N:$N,0),MATCH(AV$1,Resultado!#REF!,0))</f>
        <v>#REF!</v>
      </c>
      <c r="AW195" s="10" t="e">
        <f t="array" ref="AW195">INDEX(Resultado!$1:$319,MATCH($B195,Resultado!$N:$N,0),MATCH(AW$1,Resultado!#REF!,0))</f>
        <v>#REF!</v>
      </c>
      <c r="AX195" s="10" t="e">
        <f t="array" ref="AX195">INDEX(Resultado!$1:$319,MATCH($B195,Resultado!$N:$N,0),MATCH(AX$1,Resultado!#REF!,0))</f>
        <v>#REF!</v>
      </c>
      <c r="AY195" s="10" t="e">
        <f t="array" ref="AY195">INDEX(Resultado!$1:$319,MATCH($B195,Resultado!$N:$N,0),MATCH(AY$1,Resultado!#REF!,0))</f>
        <v>#REF!</v>
      </c>
      <c r="AZ195" s="10" t="e">
        <f t="array" ref="AZ195">INDEX(Resultado!$1:$319,MATCH($B195,Resultado!$N:$N,0),MATCH(AZ$1,Resultado!#REF!,0))</f>
        <v>#REF!</v>
      </c>
      <c r="BA195" s="10" t="e">
        <f t="array" ref="BA195">INDEX(Resultado!$1:$319,MATCH($B195,Resultado!$N:$N,0),MATCH(BA$1,Resultado!#REF!,0))</f>
        <v>#REF!</v>
      </c>
      <c r="BB195" s="10" t="e">
        <f t="array" ref="BB195">INDEX(Resultado!$1:$319,MATCH($B195,Resultado!$N:$N,0),MATCH(BB$1,Resultado!#REF!,0))</f>
        <v>#REF!</v>
      </c>
      <c r="BC195" s="10" t="e">
        <f t="array" ref="BC195">INDEX(Resultado!$1:$319,MATCH($B195,Resultado!$N:$N,0),MATCH(BC$1,Resultado!#REF!,0))</f>
        <v>#REF!</v>
      </c>
      <c r="BD195" s="10" t="e">
        <f t="array" ref="BD195">INDEX(Resultado!$1:$319,MATCH($B195,Resultado!$N:$N,0),MATCH(BD$1,Resultado!#REF!,0))</f>
        <v>#REF!</v>
      </c>
      <c r="BE195" s="10" t="e">
        <f t="array" ref="BE195">INDEX(Resultado!$1:$319,MATCH($B195,Resultado!$N:$N,0),MATCH(BE$1,Resultado!#REF!,0))</f>
        <v>#REF!</v>
      </c>
      <c r="BF195" s="10" t="e">
        <f t="array" ref="BF195">INDEX(Resultado!$1:$319,MATCH($B195,Resultado!$N:$N,0),MATCH(BF$1,Resultado!#REF!,0))</f>
        <v>#REF!</v>
      </c>
      <c r="BG195" s="10" t="e">
        <f t="array" ref="BG195">INDEX(Resultado!$1:$319,MATCH($B195,Resultado!$N:$N,0),MATCH(BG$1,Resultado!#REF!,0))</f>
        <v>#REF!</v>
      </c>
      <c r="BH195" s="10" t="e">
        <f t="array" ref="BH195">INDEX(Resultado!$1:$319,MATCH($B195,Resultado!$N:$N,0),MATCH(BH$1,Resultado!#REF!,0))</f>
        <v>#REF!</v>
      </c>
      <c r="BI195" s="10" t="e">
        <f t="array" ref="BI195">INDEX(Resultado!$1:$319,MATCH($B195,Resultado!$N:$N,0),MATCH(BI$1,Resultado!#REF!,0))</f>
        <v>#REF!</v>
      </c>
    </row>
    <row r="196" spans="1:61" ht="13" x14ac:dyDescent="0.15">
      <c r="A196" s="2">
        <v>50336167814</v>
      </c>
      <c r="B196" s="2" t="s">
        <v>1596</v>
      </c>
      <c r="C196" s="2" t="s">
        <v>1595</v>
      </c>
      <c r="D196" s="10" t="e">
        <f t="array" ref="D196">INDEX(Resultado!$1:$319,MATCH($B196,Resultado!$N:$N,0),MATCH(D$1,Resultado!#REF!,0))</f>
        <v>#REF!</v>
      </c>
      <c r="E196" s="2" t="s">
        <v>1837</v>
      </c>
      <c r="F196" s="10" t="e">
        <f t="array" ref="F196">INDEX(Resultado!$1:$319,MATCH($B196,Resultado!$N:$N,0),MATCH(F$1,Resultado!#REF!,0))</f>
        <v>#REF!</v>
      </c>
      <c r="G196" s="10" t="e">
        <f t="array" ref="G196">INDEX(Resultado!$1:$319,MATCH($B196,Resultado!$N:$N,0),MATCH(G$1,Resultado!#REF!,0))</f>
        <v>#REF!</v>
      </c>
      <c r="H196" s="10" t="e">
        <f t="array" ref="H196">INDEX(Resultado!$1:$319,MATCH($B196,Resultado!$N:$N,0),MATCH(H$1,Resultado!#REF!,0))</f>
        <v>#REF!</v>
      </c>
      <c r="I196" s="10" t="e">
        <f t="array" ref="I196">INDEX(Resultado!$1:$319,MATCH($B196,Resultado!$N:$N,0),MATCH(I$1,Resultado!#REF!,0))</f>
        <v>#REF!</v>
      </c>
      <c r="J196" s="10" t="e">
        <f t="array" ref="J196">INDEX(Resultado!$1:$319,MATCH($B196,Resultado!$N:$N,0),MATCH(J$1,Resultado!#REF!,0))</f>
        <v>#REF!</v>
      </c>
      <c r="K196" s="10" t="e">
        <f t="array" ref="K196">INDEX(Resultado!$1:$319,MATCH($B196,Resultado!$N:$N,0),MATCH(K$1,Resultado!#REF!,0))</f>
        <v>#REF!</v>
      </c>
      <c r="L196" s="10" t="e">
        <f t="array" ref="L196">INDEX(Resultado!$1:$319,MATCH($B196,Resultado!$N:$N,0),MATCH(L$1,Resultado!#REF!,0))</f>
        <v>#REF!</v>
      </c>
      <c r="M196" s="10" t="e">
        <f t="array" ref="M196">INDEX(Resultado!$1:$319,MATCH($B196,Resultado!$N:$N,0),MATCH(M$1,Resultado!#REF!,0))</f>
        <v>#REF!</v>
      </c>
      <c r="N196" s="10" t="e">
        <f t="array" ref="N196">INDEX(Resultado!$1:$319,MATCH($B196,Resultado!$N:$N,0),MATCH(N$1,Resultado!#REF!,0))</f>
        <v>#REF!</v>
      </c>
      <c r="O196" s="10" t="e">
        <f t="array" ref="O196">INDEX(Resultado!$1:$319,MATCH($B196,Resultado!$N:$N,0),MATCH(O$1,Resultado!#REF!,0))</f>
        <v>#REF!</v>
      </c>
      <c r="P196" s="10" t="e">
        <f t="array" ref="P196">INDEX(Resultado!$1:$319,MATCH($B196,Resultado!$N:$N,0),MATCH(P$1,Resultado!#REF!,0))</f>
        <v>#REF!</v>
      </c>
      <c r="Q196" s="10" t="e">
        <f t="array" ref="Q196">INDEX(Resultado!$1:$319,MATCH($B196,Resultado!$N:$N,0),MATCH(Q$1,Resultado!#REF!,0))</f>
        <v>#REF!</v>
      </c>
      <c r="R196" s="10" t="e">
        <f t="array" ref="R196">INDEX(Resultado!$1:$319,MATCH($B196,Resultado!$N:$N,0),MATCH(R$1,Resultado!#REF!,0))</f>
        <v>#REF!</v>
      </c>
      <c r="S196" s="10" t="e">
        <f t="array" ref="S196">INDEX(Resultado!$1:$319,MATCH($B196,Resultado!$N:$N,0),MATCH(S$1,Resultado!#REF!,0))</f>
        <v>#REF!</v>
      </c>
      <c r="T196" s="10" t="e">
        <f t="array" ref="T196">INDEX(Resultado!$1:$319,MATCH($B196,Resultado!$N:$N,0),MATCH(T$1,Resultado!#REF!,0))</f>
        <v>#REF!</v>
      </c>
      <c r="U196" s="10" t="e">
        <f t="array" ref="U196">INDEX(Resultado!$1:$319,MATCH($B196,Resultado!$N:$N,0),MATCH(U$1,Resultado!#REF!,0))</f>
        <v>#REF!</v>
      </c>
      <c r="V196" s="10" t="e">
        <f t="array" ref="V196">INDEX(Resultado!$1:$319,MATCH($B196,Resultado!$N:$N,0),MATCH(V$1,Resultado!#REF!,0))</f>
        <v>#REF!</v>
      </c>
      <c r="W196" s="10" t="e">
        <f t="array" ref="W196">INDEX(Resultado!$1:$319,MATCH($B196,Resultado!$N:$N,0),MATCH(W$1,Resultado!#REF!,0))</f>
        <v>#REF!</v>
      </c>
      <c r="X196" s="10" t="e">
        <f t="array" ref="X196">INDEX(Resultado!$1:$319,MATCH($B196,Resultado!$N:$N,0),MATCH(X$1,Resultado!#REF!,0))</f>
        <v>#REF!</v>
      </c>
      <c r="Y196" s="10" t="e">
        <f t="array" ref="Y196">INDEX(Resultado!$1:$319,MATCH($B196,Resultado!$N:$N,0),MATCH(Y$1,Resultado!#REF!,0))</f>
        <v>#REF!</v>
      </c>
      <c r="Z196" s="10" t="e">
        <f t="array" ref="Z196">INDEX(Resultado!$1:$319,MATCH($B196,Resultado!$N:$N,0),MATCH(Z$1,Resultado!#REF!,0))</f>
        <v>#REF!</v>
      </c>
      <c r="AA196" s="10" t="e">
        <f t="array" ref="AA196">INDEX(Resultado!$1:$319,MATCH($B196,Resultado!$N:$N,0),MATCH(AA$1,Resultado!#REF!,0))</f>
        <v>#REF!</v>
      </c>
      <c r="AB196" s="2">
        <v>0</v>
      </c>
      <c r="AC196" s="2">
        <v>2</v>
      </c>
      <c r="AD196" s="10" t="e">
        <f t="array" ref="AD196">INDEX(Resultado!$1:$319,MATCH($B196,Resultado!$N:$N,0),MATCH(AD$1,Resultado!#REF!,0))</f>
        <v>#REF!</v>
      </c>
      <c r="AE196" s="10" t="e">
        <f t="array" ref="AE196">INDEX(Resultado!$1:$319,MATCH($B196,Resultado!$N:$N,0),MATCH(AE$1,Resultado!#REF!,0))</f>
        <v>#REF!</v>
      </c>
      <c r="AF196" s="10" t="e">
        <f t="array" ref="AF196">INDEX(Resultado!$1:$319,MATCH($B196,Resultado!$N:$N,0),MATCH(AF$1,Resultado!#REF!,0))</f>
        <v>#REF!</v>
      </c>
      <c r="AG196" s="10" t="e">
        <f t="array" ref="AG196">INDEX(Resultado!$1:$319,MATCH($B196,Resultado!$N:$N,0),MATCH(AG$1,Resultado!#REF!,0))</f>
        <v>#REF!</v>
      </c>
      <c r="AH196" s="10" t="e">
        <f t="array" ref="AH196">INDEX(Resultado!$1:$319,MATCH($B196,Resultado!$N:$N,0),MATCH(AH$1,Resultado!#REF!,0))</f>
        <v>#REF!</v>
      </c>
      <c r="AI196" s="10" t="e">
        <f t="array" ref="AI196">INDEX(Resultado!$1:$319,MATCH($B196,Resultado!$N:$N,0),MATCH(AI$1,Resultado!#REF!,0))</f>
        <v>#REF!</v>
      </c>
      <c r="AJ196" s="10" t="e">
        <f t="array" ref="AJ196">INDEX(Resultado!$1:$319,MATCH($B196,Resultado!$N:$N,0),MATCH(AJ$1,Resultado!#REF!,0))</f>
        <v>#REF!</v>
      </c>
      <c r="AK196" s="10" t="e">
        <f t="array" ref="AK196">INDEX(Resultado!$1:$319,MATCH($B196,Resultado!$N:$N,0),MATCH(AK$1,Resultado!#REF!,0))</f>
        <v>#REF!</v>
      </c>
      <c r="AL196" s="2">
        <v>0</v>
      </c>
      <c r="AM196" s="2">
        <v>2</v>
      </c>
      <c r="AN196" s="10" t="e">
        <f t="array" ref="AN196">INDEX(Resultado!$1:$319,MATCH($B196,Resultado!$N:$N,0),MATCH(AN$1,Resultado!#REF!,0))</f>
        <v>#REF!</v>
      </c>
      <c r="AO196" s="10" t="e">
        <f t="array" ref="AO196">INDEX(Resultado!$1:$319,MATCH($B196,Resultado!$N:$N,0),MATCH(AO$1,Resultado!#REF!,0))</f>
        <v>#REF!</v>
      </c>
      <c r="AP196" s="10" t="e">
        <f t="array" ref="AP196">INDEX(Resultado!$1:$319,MATCH($B196,Resultado!$N:$N,0),MATCH(AP$1,Resultado!#REF!,0))</f>
        <v>#REF!</v>
      </c>
      <c r="AQ196" s="10" t="e">
        <f t="array" ref="AQ196">INDEX(Resultado!$1:$319,MATCH($B196,Resultado!$N:$N,0),MATCH(AQ$1,Resultado!#REF!,0))</f>
        <v>#REF!</v>
      </c>
      <c r="AR196" s="10" t="e">
        <f t="array" ref="AR196">INDEX(Resultado!$1:$319,MATCH($B196,Resultado!$N:$N,0),MATCH(AR$1,Resultado!#REF!,0))</f>
        <v>#REF!</v>
      </c>
      <c r="AS196" s="2">
        <v>2</v>
      </c>
      <c r="AT196" s="10" t="e">
        <f t="array" ref="AT196">INDEX(Resultado!$1:$319,MATCH($B196,Resultado!$N:$N,0),MATCH(AT$1,Resultado!#REF!,0))</f>
        <v>#REF!</v>
      </c>
      <c r="AU196" s="10" t="e">
        <f t="array" ref="AU196">INDEX(Resultado!$1:$319,MATCH($B196,Resultado!$N:$N,0),MATCH(AU$1,Resultado!#REF!,0))</f>
        <v>#REF!</v>
      </c>
      <c r="AV196" s="10" t="e">
        <f t="array" ref="AV196">INDEX(Resultado!$1:$319,MATCH($B196,Resultado!$N:$N,0),MATCH(AV$1,Resultado!#REF!,0))</f>
        <v>#REF!</v>
      </c>
      <c r="AW196" s="10" t="e">
        <f t="array" ref="AW196">INDEX(Resultado!$1:$319,MATCH($B196,Resultado!$N:$N,0),MATCH(AW$1,Resultado!#REF!,0))</f>
        <v>#REF!</v>
      </c>
      <c r="AX196" s="10" t="e">
        <f t="array" ref="AX196">INDEX(Resultado!$1:$319,MATCH($B196,Resultado!$N:$N,0),MATCH(AX$1,Resultado!#REF!,0))</f>
        <v>#REF!</v>
      </c>
      <c r="AY196" s="10" t="e">
        <f t="array" ref="AY196">INDEX(Resultado!$1:$319,MATCH($B196,Resultado!$N:$N,0),MATCH(AY$1,Resultado!#REF!,0))</f>
        <v>#REF!</v>
      </c>
      <c r="AZ196" s="10" t="e">
        <f t="array" ref="AZ196">INDEX(Resultado!$1:$319,MATCH($B196,Resultado!$N:$N,0),MATCH(AZ$1,Resultado!#REF!,0))</f>
        <v>#REF!</v>
      </c>
      <c r="BA196" s="10" t="e">
        <f t="array" ref="BA196">INDEX(Resultado!$1:$319,MATCH($B196,Resultado!$N:$N,0),MATCH(BA$1,Resultado!#REF!,0))</f>
        <v>#REF!</v>
      </c>
      <c r="BB196" s="10" t="e">
        <f t="array" ref="BB196">INDEX(Resultado!$1:$319,MATCH($B196,Resultado!$N:$N,0),MATCH(BB$1,Resultado!#REF!,0))</f>
        <v>#REF!</v>
      </c>
      <c r="BC196" s="10" t="e">
        <f t="array" ref="BC196">INDEX(Resultado!$1:$319,MATCH($B196,Resultado!$N:$N,0),MATCH(BC$1,Resultado!#REF!,0))</f>
        <v>#REF!</v>
      </c>
      <c r="BD196" s="10" t="e">
        <f t="array" ref="BD196">INDEX(Resultado!$1:$319,MATCH($B196,Resultado!$N:$N,0),MATCH(BD$1,Resultado!#REF!,0))</f>
        <v>#REF!</v>
      </c>
      <c r="BE196" s="10" t="e">
        <f t="array" ref="BE196">INDEX(Resultado!$1:$319,MATCH($B196,Resultado!$N:$N,0),MATCH(BE$1,Resultado!#REF!,0))</f>
        <v>#REF!</v>
      </c>
      <c r="BF196" s="10" t="e">
        <f t="array" ref="BF196">INDEX(Resultado!$1:$319,MATCH($B196,Resultado!$N:$N,0),MATCH(BF$1,Resultado!#REF!,0))</f>
        <v>#REF!</v>
      </c>
      <c r="BG196" s="10" t="e">
        <f t="array" ref="BG196">INDEX(Resultado!$1:$319,MATCH($B196,Resultado!$N:$N,0),MATCH(BG$1,Resultado!#REF!,0))</f>
        <v>#REF!</v>
      </c>
      <c r="BH196" s="10" t="e">
        <f t="array" ref="BH196">INDEX(Resultado!$1:$319,MATCH($B196,Resultado!$N:$N,0),MATCH(BH$1,Resultado!#REF!,0))</f>
        <v>#REF!</v>
      </c>
      <c r="BI196" s="10" t="e">
        <f t="array" ref="BI196">INDEX(Resultado!$1:$319,MATCH($B196,Resultado!$N:$N,0),MATCH(BI$1,Resultado!#REF!,0))</f>
        <v>#REF!</v>
      </c>
    </row>
    <row r="197" spans="1:61" ht="13" x14ac:dyDescent="0.15">
      <c r="A197" s="2">
        <v>45209199835</v>
      </c>
      <c r="B197" s="2" t="s">
        <v>1602</v>
      </c>
      <c r="C197" s="2" t="s">
        <v>1601</v>
      </c>
      <c r="D197" s="10" t="e">
        <f t="array" ref="D197">INDEX(Resultado!$1:$319,MATCH($B197,Resultado!$N:$N,0),MATCH(D$1,Resultado!#REF!,0))</f>
        <v>#REF!</v>
      </c>
      <c r="E197" s="2" t="s">
        <v>1837</v>
      </c>
      <c r="F197" s="10" t="e">
        <f t="array" ref="F197">INDEX(Resultado!$1:$319,MATCH($B197,Resultado!$N:$N,0),MATCH(F$1,Resultado!#REF!,0))</f>
        <v>#REF!</v>
      </c>
      <c r="G197" s="10" t="e">
        <f t="array" ref="G197">INDEX(Resultado!$1:$319,MATCH($B197,Resultado!$N:$N,0),MATCH(G$1,Resultado!#REF!,0))</f>
        <v>#REF!</v>
      </c>
      <c r="H197" s="10" t="e">
        <f t="array" ref="H197">INDEX(Resultado!$1:$319,MATCH($B197,Resultado!$N:$N,0),MATCH(H$1,Resultado!#REF!,0))</f>
        <v>#REF!</v>
      </c>
      <c r="I197" s="10" t="e">
        <f t="array" ref="I197">INDEX(Resultado!$1:$319,MATCH($B197,Resultado!$N:$N,0),MATCH(I$1,Resultado!#REF!,0))</f>
        <v>#REF!</v>
      </c>
      <c r="J197" s="10" t="e">
        <f t="array" ref="J197">INDEX(Resultado!$1:$319,MATCH($B197,Resultado!$N:$N,0),MATCH(J$1,Resultado!#REF!,0))</f>
        <v>#REF!</v>
      </c>
      <c r="K197" s="10" t="e">
        <f t="array" ref="K197">INDEX(Resultado!$1:$319,MATCH($B197,Resultado!$N:$N,0),MATCH(K$1,Resultado!#REF!,0))</f>
        <v>#REF!</v>
      </c>
      <c r="L197" s="10" t="e">
        <f t="array" ref="L197">INDEX(Resultado!$1:$319,MATCH($B197,Resultado!$N:$N,0),MATCH(L$1,Resultado!#REF!,0))</f>
        <v>#REF!</v>
      </c>
      <c r="M197" s="10" t="e">
        <f t="array" ref="M197">INDEX(Resultado!$1:$319,MATCH($B197,Resultado!$N:$N,0),MATCH(M$1,Resultado!#REF!,0))</f>
        <v>#REF!</v>
      </c>
      <c r="N197" s="10" t="e">
        <f t="array" ref="N197">INDEX(Resultado!$1:$319,MATCH($B197,Resultado!$N:$N,0),MATCH(N$1,Resultado!#REF!,0))</f>
        <v>#REF!</v>
      </c>
      <c r="O197" s="10" t="e">
        <f t="array" ref="O197">INDEX(Resultado!$1:$319,MATCH($B197,Resultado!$N:$N,0),MATCH(O$1,Resultado!#REF!,0))</f>
        <v>#REF!</v>
      </c>
      <c r="P197" s="10" t="e">
        <f t="array" ref="P197">INDEX(Resultado!$1:$319,MATCH($B197,Resultado!$N:$N,0),MATCH(P$1,Resultado!#REF!,0))</f>
        <v>#REF!</v>
      </c>
      <c r="Q197" s="10" t="e">
        <f t="array" ref="Q197">INDEX(Resultado!$1:$319,MATCH($B197,Resultado!$N:$N,0),MATCH(Q$1,Resultado!#REF!,0))</f>
        <v>#REF!</v>
      </c>
      <c r="R197" s="10" t="e">
        <f t="array" ref="R197">INDEX(Resultado!$1:$319,MATCH($B197,Resultado!$N:$N,0),MATCH(R$1,Resultado!#REF!,0))</f>
        <v>#REF!</v>
      </c>
      <c r="S197" s="10" t="e">
        <f t="array" ref="S197">INDEX(Resultado!$1:$319,MATCH($B197,Resultado!$N:$N,0),MATCH(S$1,Resultado!#REF!,0))</f>
        <v>#REF!</v>
      </c>
      <c r="T197" s="10" t="e">
        <f t="array" ref="T197">INDEX(Resultado!$1:$319,MATCH($B197,Resultado!$N:$N,0),MATCH(T$1,Resultado!#REF!,0))</f>
        <v>#REF!</v>
      </c>
      <c r="U197" s="10" t="e">
        <f t="array" ref="U197">INDEX(Resultado!$1:$319,MATCH($B197,Resultado!$N:$N,0),MATCH(U$1,Resultado!#REF!,0))</f>
        <v>#REF!</v>
      </c>
      <c r="V197" s="10" t="e">
        <f t="array" ref="V197">INDEX(Resultado!$1:$319,MATCH($B197,Resultado!$N:$N,0),MATCH(V$1,Resultado!#REF!,0))</f>
        <v>#REF!</v>
      </c>
      <c r="W197" s="10" t="e">
        <f t="array" ref="W197">INDEX(Resultado!$1:$319,MATCH($B197,Resultado!$N:$N,0),MATCH(W$1,Resultado!#REF!,0))</f>
        <v>#REF!</v>
      </c>
      <c r="X197" s="10" t="e">
        <f t="array" ref="X197">INDEX(Resultado!$1:$319,MATCH($B197,Resultado!$N:$N,0),MATCH(X$1,Resultado!#REF!,0))</f>
        <v>#REF!</v>
      </c>
      <c r="Y197" s="10" t="e">
        <f t="array" ref="Y197">INDEX(Resultado!$1:$319,MATCH($B197,Resultado!$N:$N,0),MATCH(Y$1,Resultado!#REF!,0))</f>
        <v>#REF!</v>
      </c>
      <c r="Z197" s="10" t="e">
        <f t="array" ref="Z197">INDEX(Resultado!$1:$319,MATCH($B197,Resultado!$N:$N,0),MATCH(Z$1,Resultado!#REF!,0))</f>
        <v>#REF!</v>
      </c>
      <c r="AA197" s="10" t="e">
        <f t="array" ref="AA197">INDEX(Resultado!$1:$319,MATCH($B197,Resultado!$N:$N,0),MATCH(AA$1,Resultado!#REF!,0))</f>
        <v>#REF!</v>
      </c>
      <c r="AB197" s="2">
        <v>0</v>
      </c>
      <c r="AC197" s="2">
        <v>2</v>
      </c>
      <c r="AD197" s="10" t="e">
        <f t="array" ref="AD197">INDEX(Resultado!$1:$319,MATCH($B197,Resultado!$N:$N,0),MATCH(AD$1,Resultado!#REF!,0))</f>
        <v>#REF!</v>
      </c>
      <c r="AE197" s="10" t="e">
        <f t="array" ref="AE197">INDEX(Resultado!$1:$319,MATCH($B197,Resultado!$N:$N,0),MATCH(AE$1,Resultado!#REF!,0))</f>
        <v>#REF!</v>
      </c>
      <c r="AF197" s="10" t="e">
        <f t="array" ref="AF197">INDEX(Resultado!$1:$319,MATCH($B197,Resultado!$N:$N,0),MATCH(AF$1,Resultado!#REF!,0))</f>
        <v>#REF!</v>
      </c>
      <c r="AG197" s="10" t="e">
        <f t="array" ref="AG197">INDEX(Resultado!$1:$319,MATCH($B197,Resultado!$N:$N,0),MATCH(AG$1,Resultado!#REF!,0))</f>
        <v>#REF!</v>
      </c>
      <c r="AH197" s="10" t="e">
        <f t="array" ref="AH197">INDEX(Resultado!$1:$319,MATCH($B197,Resultado!$N:$N,0),MATCH(AH$1,Resultado!#REF!,0))</f>
        <v>#REF!</v>
      </c>
      <c r="AI197" s="10" t="e">
        <f t="array" ref="AI197">INDEX(Resultado!$1:$319,MATCH($B197,Resultado!$N:$N,0),MATCH(AI$1,Resultado!#REF!,0))</f>
        <v>#REF!</v>
      </c>
      <c r="AJ197" s="10" t="e">
        <f t="array" ref="AJ197">INDEX(Resultado!$1:$319,MATCH($B197,Resultado!$N:$N,0),MATCH(AJ$1,Resultado!#REF!,0))</f>
        <v>#REF!</v>
      </c>
      <c r="AK197" s="10" t="e">
        <f t="array" ref="AK197">INDEX(Resultado!$1:$319,MATCH($B197,Resultado!$N:$N,0),MATCH(AK$1,Resultado!#REF!,0))</f>
        <v>#REF!</v>
      </c>
      <c r="AL197" s="2">
        <v>0</v>
      </c>
      <c r="AM197" s="2">
        <v>2</v>
      </c>
      <c r="AN197" s="10" t="e">
        <f t="array" ref="AN197">INDEX(Resultado!$1:$319,MATCH($B197,Resultado!$N:$N,0),MATCH(AN$1,Resultado!#REF!,0))</f>
        <v>#REF!</v>
      </c>
      <c r="AO197" s="10" t="e">
        <f t="array" ref="AO197">INDEX(Resultado!$1:$319,MATCH($B197,Resultado!$N:$N,0),MATCH(AO$1,Resultado!#REF!,0))</f>
        <v>#REF!</v>
      </c>
      <c r="AP197" s="10" t="e">
        <f t="array" ref="AP197">INDEX(Resultado!$1:$319,MATCH($B197,Resultado!$N:$N,0),MATCH(AP$1,Resultado!#REF!,0))</f>
        <v>#REF!</v>
      </c>
      <c r="AQ197" s="10" t="e">
        <f t="array" ref="AQ197">INDEX(Resultado!$1:$319,MATCH($B197,Resultado!$N:$N,0),MATCH(AQ$1,Resultado!#REF!,0))</f>
        <v>#REF!</v>
      </c>
      <c r="AR197" s="10" t="e">
        <f t="array" ref="AR197">INDEX(Resultado!$1:$319,MATCH($B197,Resultado!$N:$N,0),MATCH(AR$1,Resultado!#REF!,0))</f>
        <v>#REF!</v>
      </c>
      <c r="AS197" s="2">
        <v>2</v>
      </c>
      <c r="AT197" s="10" t="e">
        <f t="array" ref="AT197">INDEX(Resultado!$1:$319,MATCH($B197,Resultado!$N:$N,0),MATCH(AT$1,Resultado!#REF!,0))</f>
        <v>#REF!</v>
      </c>
      <c r="AU197" s="10" t="e">
        <f t="array" ref="AU197">INDEX(Resultado!$1:$319,MATCH($B197,Resultado!$N:$N,0),MATCH(AU$1,Resultado!#REF!,0))</f>
        <v>#REF!</v>
      </c>
      <c r="AV197" s="10" t="e">
        <f t="array" ref="AV197">INDEX(Resultado!$1:$319,MATCH($B197,Resultado!$N:$N,0),MATCH(AV$1,Resultado!#REF!,0))</f>
        <v>#REF!</v>
      </c>
      <c r="AW197" s="10" t="e">
        <f t="array" ref="AW197">INDEX(Resultado!$1:$319,MATCH($B197,Resultado!$N:$N,0),MATCH(AW$1,Resultado!#REF!,0))</f>
        <v>#REF!</v>
      </c>
      <c r="AX197" s="10" t="e">
        <f t="array" ref="AX197">INDEX(Resultado!$1:$319,MATCH($B197,Resultado!$N:$N,0),MATCH(AX$1,Resultado!#REF!,0))</f>
        <v>#REF!</v>
      </c>
      <c r="AY197" s="10" t="e">
        <f t="array" ref="AY197">INDEX(Resultado!$1:$319,MATCH($B197,Resultado!$N:$N,0),MATCH(AY$1,Resultado!#REF!,0))</f>
        <v>#REF!</v>
      </c>
      <c r="AZ197" s="10" t="e">
        <f t="array" ref="AZ197">INDEX(Resultado!$1:$319,MATCH($B197,Resultado!$N:$N,0),MATCH(AZ$1,Resultado!#REF!,0))</f>
        <v>#REF!</v>
      </c>
      <c r="BA197" s="10" t="e">
        <f t="array" ref="BA197">INDEX(Resultado!$1:$319,MATCH($B197,Resultado!$N:$N,0),MATCH(BA$1,Resultado!#REF!,0))</f>
        <v>#REF!</v>
      </c>
      <c r="BB197" s="10" t="e">
        <f t="array" ref="BB197">INDEX(Resultado!$1:$319,MATCH($B197,Resultado!$N:$N,0),MATCH(BB$1,Resultado!#REF!,0))</f>
        <v>#REF!</v>
      </c>
      <c r="BC197" s="10" t="e">
        <f t="array" ref="BC197">INDEX(Resultado!$1:$319,MATCH($B197,Resultado!$N:$N,0),MATCH(BC$1,Resultado!#REF!,0))</f>
        <v>#REF!</v>
      </c>
      <c r="BD197" s="10" t="e">
        <f t="array" ref="BD197">INDEX(Resultado!$1:$319,MATCH($B197,Resultado!$N:$N,0),MATCH(BD$1,Resultado!#REF!,0))</f>
        <v>#REF!</v>
      </c>
      <c r="BE197" s="10" t="e">
        <f t="array" ref="BE197">INDEX(Resultado!$1:$319,MATCH($B197,Resultado!$N:$N,0),MATCH(BE$1,Resultado!#REF!,0))</f>
        <v>#REF!</v>
      </c>
      <c r="BF197" s="10" t="e">
        <f t="array" ref="BF197">INDEX(Resultado!$1:$319,MATCH($B197,Resultado!$N:$N,0),MATCH(BF$1,Resultado!#REF!,0))</f>
        <v>#REF!</v>
      </c>
      <c r="BG197" s="10" t="e">
        <f t="array" ref="BG197">INDEX(Resultado!$1:$319,MATCH($B197,Resultado!$N:$N,0),MATCH(BG$1,Resultado!#REF!,0))</f>
        <v>#REF!</v>
      </c>
      <c r="BH197" s="10" t="e">
        <f t="array" ref="BH197">INDEX(Resultado!$1:$319,MATCH($B197,Resultado!$N:$N,0),MATCH(BH$1,Resultado!#REF!,0))</f>
        <v>#REF!</v>
      </c>
      <c r="BI197" s="10" t="e">
        <f t="array" ref="BI197">INDEX(Resultado!$1:$319,MATCH($B197,Resultado!$N:$N,0),MATCH(BI$1,Resultado!#REF!,0))</f>
        <v>#REF!</v>
      </c>
    </row>
    <row r="198" spans="1:61" ht="13" x14ac:dyDescent="0.15">
      <c r="A198" s="2">
        <v>48769297851</v>
      </c>
      <c r="B198" s="2" t="s">
        <v>1609</v>
      </c>
      <c r="C198" s="2" t="s">
        <v>1608</v>
      </c>
      <c r="D198" s="10" t="e">
        <f t="array" ref="D198">INDEX(Resultado!$1:$319,MATCH($B198,Resultado!$N:$N,0),MATCH(D$1,Resultado!#REF!,0))</f>
        <v>#REF!</v>
      </c>
      <c r="E198" s="2" t="s">
        <v>1837</v>
      </c>
      <c r="F198" s="10" t="e">
        <f t="array" ref="F198">INDEX(Resultado!$1:$319,MATCH($B198,Resultado!$N:$N,0),MATCH(F$1,Resultado!#REF!,0))</f>
        <v>#REF!</v>
      </c>
      <c r="G198" s="10" t="e">
        <f t="array" ref="G198">INDEX(Resultado!$1:$319,MATCH($B198,Resultado!$N:$N,0),MATCH(G$1,Resultado!#REF!,0))</f>
        <v>#REF!</v>
      </c>
      <c r="H198" s="10" t="e">
        <f t="array" ref="H198">INDEX(Resultado!$1:$319,MATCH($B198,Resultado!$N:$N,0),MATCH(H$1,Resultado!#REF!,0))</f>
        <v>#REF!</v>
      </c>
      <c r="I198" s="10" t="e">
        <f t="array" ref="I198">INDEX(Resultado!$1:$319,MATCH($B198,Resultado!$N:$N,0),MATCH(I$1,Resultado!#REF!,0))</f>
        <v>#REF!</v>
      </c>
      <c r="J198" s="10" t="e">
        <f t="array" ref="J198">INDEX(Resultado!$1:$319,MATCH($B198,Resultado!$N:$N,0),MATCH(J$1,Resultado!#REF!,0))</f>
        <v>#REF!</v>
      </c>
      <c r="K198" s="10" t="e">
        <f t="array" ref="K198">INDEX(Resultado!$1:$319,MATCH($B198,Resultado!$N:$N,0),MATCH(K$1,Resultado!#REF!,0))</f>
        <v>#REF!</v>
      </c>
      <c r="L198" s="10" t="e">
        <f t="array" ref="L198">INDEX(Resultado!$1:$319,MATCH($B198,Resultado!$N:$N,0),MATCH(L$1,Resultado!#REF!,0))</f>
        <v>#REF!</v>
      </c>
      <c r="M198" s="10" t="e">
        <f t="array" ref="M198">INDEX(Resultado!$1:$319,MATCH($B198,Resultado!$N:$N,0),MATCH(M$1,Resultado!#REF!,0))</f>
        <v>#REF!</v>
      </c>
      <c r="N198" s="10" t="e">
        <f t="array" ref="N198">INDEX(Resultado!$1:$319,MATCH($B198,Resultado!$N:$N,0),MATCH(N$1,Resultado!#REF!,0))</f>
        <v>#REF!</v>
      </c>
      <c r="O198" s="10" t="e">
        <f t="array" ref="O198">INDEX(Resultado!$1:$319,MATCH($B198,Resultado!$N:$N,0),MATCH(O$1,Resultado!#REF!,0))</f>
        <v>#REF!</v>
      </c>
      <c r="P198" s="10" t="e">
        <f t="array" ref="P198">INDEX(Resultado!$1:$319,MATCH($B198,Resultado!$N:$N,0),MATCH(P$1,Resultado!#REF!,0))</f>
        <v>#REF!</v>
      </c>
      <c r="Q198" s="10" t="e">
        <f t="array" ref="Q198">INDEX(Resultado!$1:$319,MATCH($B198,Resultado!$N:$N,0),MATCH(Q$1,Resultado!#REF!,0))</f>
        <v>#REF!</v>
      </c>
      <c r="R198" s="10" t="e">
        <f t="array" ref="R198">INDEX(Resultado!$1:$319,MATCH($B198,Resultado!$N:$N,0),MATCH(R$1,Resultado!#REF!,0))</f>
        <v>#REF!</v>
      </c>
      <c r="S198" s="10" t="e">
        <f t="array" ref="S198">INDEX(Resultado!$1:$319,MATCH($B198,Resultado!$N:$N,0),MATCH(S$1,Resultado!#REF!,0))</f>
        <v>#REF!</v>
      </c>
      <c r="T198" s="10" t="e">
        <f t="array" ref="T198">INDEX(Resultado!$1:$319,MATCH($B198,Resultado!$N:$N,0),MATCH(T$1,Resultado!#REF!,0))</f>
        <v>#REF!</v>
      </c>
      <c r="U198" s="10" t="e">
        <f t="array" ref="U198">INDEX(Resultado!$1:$319,MATCH($B198,Resultado!$N:$N,0),MATCH(U$1,Resultado!#REF!,0))</f>
        <v>#REF!</v>
      </c>
      <c r="V198" s="10" t="e">
        <f t="array" ref="V198">INDEX(Resultado!$1:$319,MATCH($B198,Resultado!$N:$N,0),MATCH(V$1,Resultado!#REF!,0))</f>
        <v>#REF!</v>
      </c>
      <c r="W198" s="10" t="e">
        <f t="array" ref="W198">INDEX(Resultado!$1:$319,MATCH($B198,Resultado!$N:$N,0),MATCH(W$1,Resultado!#REF!,0))</f>
        <v>#REF!</v>
      </c>
      <c r="X198" s="10" t="e">
        <f t="array" ref="X198">INDEX(Resultado!$1:$319,MATCH($B198,Resultado!$N:$N,0),MATCH(X$1,Resultado!#REF!,0))</f>
        <v>#REF!</v>
      </c>
      <c r="Y198" s="10" t="e">
        <f t="array" ref="Y198">INDEX(Resultado!$1:$319,MATCH($B198,Resultado!$N:$N,0),MATCH(Y$1,Resultado!#REF!,0))</f>
        <v>#REF!</v>
      </c>
      <c r="Z198" s="10" t="e">
        <f t="array" ref="Z198">INDEX(Resultado!$1:$319,MATCH($B198,Resultado!$N:$N,0),MATCH(Z$1,Resultado!#REF!,0))</f>
        <v>#REF!</v>
      </c>
      <c r="AA198" s="10" t="e">
        <f t="array" ref="AA198">INDEX(Resultado!$1:$319,MATCH($B198,Resultado!$N:$N,0),MATCH(AA$1,Resultado!#REF!,0))</f>
        <v>#REF!</v>
      </c>
      <c r="AB198" s="2">
        <v>0</v>
      </c>
      <c r="AC198" s="2">
        <v>2</v>
      </c>
      <c r="AD198" s="10" t="e">
        <f t="array" ref="AD198">INDEX(Resultado!$1:$319,MATCH($B198,Resultado!$N:$N,0),MATCH(AD$1,Resultado!#REF!,0))</f>
        <v>#REF!</v>
      </c>
      <c r="AE198" s="10" t="e">
        <f t="array" ref="AE198">INDEX(Resultado!$1:$319,MATCH($B198,Resultado!$N:$N,0),MATCH(AE$1,Resultado!#REF!,0))</f>
        <v>#REF!</v>
      </c>
      <c r="AF198" s="10" t="e">
        <f t="array" ref="AF198">INDEX(Resultado!$1:$319,MATCH($B198,Resultado!$N:$N,0),MATCH(AF$1,Resultado!#REF!,0))</f>
        <v>#REF!</v>
      </c>
      <c r="AG198" s="10" t="e">
        <f t="array" ref="AG198">INDEX(Resultado!$1:$319,MATCH($B198,Resultado!$N:$N,0),MATCH(AG$1,Resultado!#REF!,0))</f>
        <v>#REF!</v>
      </c>
      <c r="AH198" s="10" t="e">
        <f t="array" ref="AH198">INDEX(Resultado!$1:$319,MATCH($B198,Resultado!$N:$N,0),MATCH(AH$1,Resultado!#REF!,0))</f>
        <v>#REF!</v>
      </c>
      <c r="AI198" s="10" t="e">
        <f t="array" ref="AI198">INDEX(Resultado!$1:$319,MATCH($B198,Resultado!$N:$N,0),MATCH(AI$1,Resultado!#REF!,0))</f>
        <v>#REF!</v>
      </c>
      <c r="AJ198" s="10" t="e">
        <f t="array" ref="AJ198">INDEX(Resultado!$1:$319,MATCH($B198,Resultado!$N:$N,0),MATCH(AJ$1,Resultado!#REF!,0))</f>
        <v>#REF!</v>
      </c>
      <c r="AK198" s="10" t="e">
        <f t="array" ref="AK198">INDEX(Resultado!$1:$319,MATCH($B198,Resultado!$N:$N,0),MATCH(AK$1,Resultado!#REF!,0))</f>
        <v>#REF!</v>
      </c>
      <c r="AL198" s="2">
        <v>0</v>
      </c>
      <c r="AM198" s="2">
        <v>2</v>
      </c>
      <c r="AN198" s="10" t="e">
        <f t="array" ref="AN198">INDEX(Resultado!$1:$319,MATCH($B198,Resultado!$N:$N,0),MATCH(AN$1,Resultado!#REF!,0))</f>
        <v>#REF!</v>
      </c>
      <c r="AO198" s="10" t="e">
        <f t="array" ref="AO198">INDEX(Resultado!$1:$319,MATCH($B198,Resultado!$N:$N,0),MATCH(AO$1,Resultado!#REF!,0))</f>
        <v>#REF!</v>
      </c>
      <c r="AP198" s="10" t="e">
        <f t="array" ref="AP198">INDEX(Resultado!$1:$319,MATCH($B198,Resultado!$N:$N,0),MATCH(AP$1,Resultado!#REF!,0))</f>
        <v>#REF!</v>
      </c>
      <c r="AQ198" s="10" t="e">
        <f t="array" ref="AQ198">INDEX(Resultado!$1:$319,MATCH($B198,Resultado!$N:$N,0),MATCH(AQ$1,Resultado!#REF!,0))</f>
        <v>#REF!</v>
      </c>
      <c r="AR198" s="10" t="e">
        <f t="array" ref="AR198">INDEX(Resultado!$1:$319,MATCH($B198,Resultado!$N:$N,0),MATCH(AR$1,Resultado!#REF!,0))</f>
        <v>#REF!</v>
      </c>
      <c r="AS198" s="2">
        <v>2</v>
      </c>
      <c r="AT198" s="10" t="e">
        <f t="array" ref="AT198">INDEX(Resultado!$1:$319,MATCH($B198,Resultado!$N:$N,0),MATCH(AT$1,Resultado!#REF!,0))</f>
        <v>#REF!</v>
      </c>
      <c r="AU198" s="10" t="e">
        <f t="array" ref="AU198">INDEX(Resultado!$1:$319,MATCH($B198,Resultado!$N:$N,0),MATCH(AU$1,Resultado!#REF!,0))</f>
        <v>#REF!</v>
      </c>
      <c r="AV198" s="10" t="e">
        <f t="array" ref="AV198">INDEX(Resultado!$1:$319,MATCH($B198,Resultado!$N:$N,0),MATCH(AV$1,Resultado!#REF!,0))</f>
        <v>#REF!</v>
      </c>
      <c r="AW198" s="10" t="e">
        <f t="array" ref="AW198">INDEX(Resultado!$1:$319,MATCH($B198,Resultado!$N:$N,0),MATCH(AW$1,Resultado!#REF!,0))</f>
        <v>#REF!</v>
      </c>
      <c r="AX198" s="10" t="e">
        <f t="array" ref="AX198">INDEX(Resultado!$1:$319,MATCH($B198,Resultado!$N:$N,0),MATCH(AX$1,Resultado!#REF!,0))</f>
        <v>#REF!</v>
      </c>
      <c r="AY198" s="10" t="e">
        <f t="array" ref="AY198">INDEX(Resultado!$1:$319,MATCH($B198,Resultado!$N:$N,0),MATCH(AY$1,Resultado!#REF!,0))</f>
        <v>#REF!</v>
      </c>
      <c r="AZ198" s="10" t="e">
        <f t="array" ref="AZ198">INDEX(Resultado!$1:$319,MATCH($B198,Resultado!$N:$N,0),MATCH(AZ$1,Resultado!#REF!,0))</f>
        <v>#REF!</v>
      </c>
      <c r="BA198" s="10" t="e">
        <f t="array" ref="BA198">INDEX(Resultado!$1:$319,MATCH($B198,Resultado!$N:$N,0),MATCH(BA$1,Resultado!#REF!,0))</f>
        <v>#REF!</v>
      </c>
      <c r="BB198" s="10" t="e">
        <f t="array" ref="BB198">INDEX(Resultado!$1:$319,MATCH($B198,Resultado!$N:$N,0),MATCH(BB$1,Resultado!#REF!,0))</f>
        <v>#REF!</v>
      </c>
      <c r="BC198" s="10" t="e">
        <f t="array" ref="BC198">INDEX(Resultado!$1:$319,MATCH($B198,Resultado!$N:$N,0),MATCH(BC$1,Resultado!#REF!,0))</f>
        <v>#REF!</v>
      </c>
      <c r="BD198" s="10" t="e">
        <f t="array" ref="BD198">INDEX(Resultado!$1:$319,MATCH($B198,Resultado!$N:$N,0),MATCH(BD$1,Resultado!#REF!,0))</f>
        <v>#REF!</v>
      </c>
      <c r="BE198" s="10" t="e">
        <f t="array" ref="BE198">INDEX(Resultado!$1:$319,MATCH($B198,Resultado!$N:$N,0),MATCH(BE$1,Resultado!#REF!,0))</f>
        <v>#REF!</v>
      </c>
      <c r="BF198" s="10" t="e">
        <f t="array" ref="BF198">INDEX(Resultado!$1:$319,MATCH($B198,Resultado!$N:$N,0),MATCH(BF$1,Resultado!#REF!,0))</f>
        <v>#REF!</v>
      </c>
      <c r="BG198" s="10" t="e">
        <f t="array" ref="BG198">INDEX(Resultado!$1:$319,MATCH($B198,Resultado!$N:$N,0),MATCH(BG$1,Resultado!#REF!,0))</f>
        <v>#REF!</v>
      </c>
      <c r="BH198" s="10" t="e">
        <f t="array" ref="BH198">INDEX(Resultado!$1:$319,MATCH($B198,Resultado!$N:$N,0),MATCH(BH$1,Resultado!#REF!,0))</f>
        <v>#REF!</v>
      </c>
      <c r="BI198" s="10" t="e">
        <f t="array" ref="BI198">INDEX(Resultado!$1:$319,MATCH($B198,Resultado!$N:$N,0),MATCH(BI$1,Resultado!#REF!,0))</f>
        <v>#REF!</v>
      </c>
    </row>
    <row r="199" spans="1:61" ht="13" x14ac:dyDescent="0.15">
      <c r="A199" s="2">
        <v>51181544807</v>
      </c>
      <c r="B199" s="2" t="s">
        <v>1616</v>
      </c>
      <c r="C199" s="2" t="s">
        <v>1615</v>
      </c>
      <c r="D199" s="10" t="e">
        <f t="array" ref="D199">INDEX(Resultado!$1:$319,MATCH($B199,Resultado!$N:$N,0),MATCH(D$1,Resultado!#REF!,0))</f>
        <v>#REF!</v>
      </c>
      <c r="E199" s="2" t="s">
        <v>1837</v>
      </c>
      <c r="F199" s="10" t="e">
        <f t="array" ref="F199">INDEX(Resultado!$1:$319,MATCH($B199,Resultado!$N:$N,0),MATCH(F$1,Resultado!#REF!,0))</f>
        <v>#REF!</v>
      </c>
      <c r="G199" s="10" t="e">
        <f t="array" ref="G199">INDEX(Resultado!$1:$319,MATCH($B199,Resultado!$N:$N,0),MATCH(G$1,Resultado!#REF!,0))</f>
        <v>#REF!</v>
      </c>
      <c r="H199" s="10" t="e">
        <f t="array" ref="H199">INDEX(Resultado!$1:$319,MATCH($B199,Resultado!$N:$N,0),MATCH(H$1,Resultado!#REF!,0))</f>
        <v>#REF!</v>
      </c>
      <c r="I199" s="10" t="e">
        <f t="array" ref="I199">INDEX(Resultado!$1:$319,MATCH($B199,Resultado!$N:$N,0),MATCH(I$1,Resultado!#REF!,0))</f>
        <v>#REF!</v>
      </c>
      <c r="J199" s="10" t="e">
        <f t="array" ref="J199">INDEX(Resultado!$1:$319,MATCH($B199,Resultado!$N:$N,0),MATCH(J$1,Resultado!#REF!,0))</f>
        <v>#REF!</v>
      </c>
      <c r="K199" s="10" t="e">
        <f t="array" ref="K199">INDEX(Resultado!$1:$319,MATCH($B199,Resultado!$N:$N,0),MATCH(K$1,Resultado!#REF!,0))</f>
        <v>#REF!</v>
      </c>
      <c r="L199" s="10" t="e">
        <f t="array" ref="L199">INDEX(Resultado!$1:$319,MATCH($B199,Resultado!$N:$N,0),MATCH(L$1,Resultado!#REF!,0))</f>
        <v>#REF!</v>
      </c>
      <c r="M199" s="10" t="e">
        <f t="array" ref="M199">INDEX(Resultado!$1:$319,MATCH($B199,Resultado!$N:$N,0),MATCH(M$1,Resultado!#REF!,0))</f>
        <v>#REF!</v>
      </c>
      <c r="N199" s="10" t="e">
        <f t="array" ref="N199">INDEX(Resultado!$1:$319,MATCH($B199,Resultado!$N:$N,0),MATCH(N$1,Resultado!#REF!,0))</f>
        <v>#REF!</v>
      </c>
      <c r="O199" s="10" t="e">
        <f t="array" ref="O199">INDEX(Resultado!$1:$319,MATCH($B199,Resultado!$N:$N,0),MATCH(O$1,Resultado!#REF!,0))</f>
        <v>#REF!</v>
      </c>
      <c r="P199" s="10" t="e">
        <f t="array" ref="P199">INDEX(Resultado!$1:$319,MATCH($B199,Resultado!$N:$N,0),MATCH(P$1,Resultado!#REF!,0))</f>
        <v>#REF!</v>
      </c>
      <c r="Q199" s="10" t="e">
        <f t="array" ref="Q199">INDEX(Resultado!$1:$319,MATCH($B199,Resultado!$N:$N,0),MATCH(Q$1,Resultado!#REF!,0))</f>
        <v>#REF!</v>
      </c>
      <c r="R199" s="10" t="e">
        <f t="array" ref="R199">INDEX(Resultado!$1:$319,MATCH($B199,Resultado!$N:$N,0),MATCH(R$1,Resultado!#REF!,0))</f>
        <v>#REF!</v>
      </c>
      <c r="S199" s="10" t="e">
        <f t="array" ref="S199">INDEX(Resultado!$1:$319,MATCH($B199,Resultado!$N:$N,0),MATCH(S$1,Resultado!#REF!,0))</f>
        <v>#REF!</v>
      </c>
      <c r="T199" s="10" t="e">
        <f t="array" ref="T199">INDEX(Resultado!$1:$319,MATCH($B199,Resultado!$N:$N,0),MATCH(T$1,Resultado!#REF!,0))</f>
        <v>#REF!</v>
      </c>
      <c r="U199" s="10" t="e">
        <f t="array" ref="U199">INDEX(Resultado!$1:$319,MATCH($B199,Resultado!$N:$N,0),MATCH(U$1,Resultado!#REF!,0))</f>
        <v>#REF!</v>
      </c>
      <c r="V199" s="10" t="e">
        <f t="array" ref="V199">INDEX(Resultado!$1:$319,MATCH($B199,Resultado!$N:$N,0),MATCH(V$1,Resultado!#REF!,0))</f>
        <v>#REF!</v>
      </c>
      <c r="W199" s="10" t="e">
        <f t="array" ref="W199">INDEX(Resultado!$1:$319,MATCH($B199,Resultado!$N:$N,0),MATCH(W$1,Resultado!#REF!,0))</f>
        <v>#REF!</v>
      </c>
      <c r="X199" s="10" t="e">
        <f t="array" ref="X199">INDEX(Resultado!$1:$319,MATCH($B199,Resultado!$N:$N,0),MATCH(X$1,Resultado!#REF!,0))</f>
        <v>#REF!</v>
      </c>
      <c r="Y199" s="10" t="e">
        <f t="array" ref="Y199">INDEX(Resultado!$1:$319,MATCH($B199,Resultado!$N:$N,0),MATCH(Y$1,Resultado!#REF!,0))</f>
        <v>#REF!</v>
      </c>
      <c r="Z199" s="10" t="e">
        <f t="array" ref="Z199">INDEX(Resultado!$1:$319,MATCH($B199,Resultado!$N:$N,0),MATCH(Z$1,Resultado!#REF!,0))</f>
        <v>#REF!</v>
      </c>
      <c r="AA199" s="10" t="e">
        <f t="array" ref="AA199">INDEX(Resultado!$1:$319,MATCH($B199,Resultado!$N:$N,0),MATCH(AA$1,Resultado!#REF!,0))</f>
        <v>#REF!</v>
      </c>
      <c r="AB199" s="2">
        <v>0</v>
      </c>
      <c r="AC199" s="2">
        <v>2</v>
      </c>
      <c r="AD199" s="10" t="e">
        <f t="array" ref="AD199">INDEX(Resultado!$1:$319,MATCH($B199,Resultado!$N:$N,0),MATCH(AD$1,Resultado!#REF!,0))</f>
        <v>#REF!</v>
      </c>
      <c r="AE199" s="10" t="e">
        <f t="array" ref="AE199">INDEX(Resultado!$1:$319,MATCH($B199,Resultado!$N:$N,0),MATCH(AE$1,Resultado!#REF!,0))</f>
        <v>#REF!</v>
      </c>
      <c r="AF199" s="10" t="e">
        <f t="array" ref="AF199">INDEX(Resultado!$1:$319,MATCH($B199,Resultado!$N:$N,0),MATCH(AF$1,Resultado!#REF!,0))</f>
        <v>#REF!</v>
      </c>
      <c r="AG199" s="10" t="e">
        <f t="array" ref="AG199">INDEX(Resultado!$1:$319,MATCH($B199,Resultado!$N:$N,0),MATCH(AG$1,Resultado!#REF!,0))</f>
        <v>#REF!</v>
      </c>
      <c r="AH199" s="10" t="e">
        <f t="array" ref="AH199">INDEX(Resultado!$1:$319,MATCH($B199,Resultado!$N:$N,0),MATCH(AH$1,Resultado!#REF!,0))</f>
        <v>#REF!</v>
      </c>
      <c r="AI199" s="10" t="e">
        <f t="array" ref="AI199">INDEX(Resultado!$1:$319,MATCH($B199,Resultado!$N:$N,0),MATCH(AI$1,Resultado!#REF!,0))</f>
        <v>#REF!</v>
      </c>
      <c r="AJ199" s="10" t="e">
        <f t="array" ref="AJ199">INDEX(Resultado!$1:$319,MATCH($B199,Resultado!$N:$N,0),MATCH(AJ$1,Resultado!#REF!,0))</f>
        <v>#REF!</v>
      </c>
      <c r="AK199" s="10" t="e">
        <f t="array" ref="AK199">INDEX(Resultado!$1:$319,MATCH($B199,Resultado!$N:$N,0),MATCH(AK$1,Resultado!#REF!,0))</f>
        <v>#REF!</v>
      </c>
      <c r="AL199" s="2">
        <v>0</v>
      </c>
      <c r="AM199" s="2">
        <v>2</v>
      </c>
      <c r="AN199" s="10" t="e">
        <f t="array" ref="AN199">INDEX(Resultado!$1:$319,MATCH($B199,Resultado!$N:$N,0),MATCH(AN$1,Resultado!#REF!,0))</f>
        <v>#REF!</v>
      </c>
      <c r="AO199" s="10" t="e">
        <f t="array" ref="AO199">INDEX(Resultado!$1:$319,MATCH($B199,Resultado!$N:$N,0),MATCH(AO$1,Resultado!#REF!,0))</f>
        <v>#REF!</v>
      </c>
      <c r="AP199" s="10" t="e">
        <f t="array" ref="AP199">INDEX(Resultado!$1:$319,MATCH($B199,Resultado!$N:$N,0),MATCH(AP$1,Resultado!#REF!,0))</f>
        <v>#REF!</v>
      </c>
      <c r="AQ199" s="10" t="e">
        <f t="array" ref="AQ199">INDEX(Resultado!$1:$319,MATCH($B199,Resultado!$N:$N,0),MATCH(AQ$1,Resultado!#REF!,0))</f>
        <v>#REF!</v>
      </c>
      <c r="AR199" s="10" t="e">
        <f t="array" ref="AR199">INDEX(Resultado!$1:$319,MATCH($B199,Resultado!$N:$N,0),MATCH(AR$1,Resultado!#REF!,0))</f>
        <v>#REF!</v>
      </c>
      <c r="AS199" s="2">
        <v>2</v>
      </c>
      <c r="AT199" s="10" t="e">
        <f t="array" ref="AT199">INDEX(Resultado!$1:$319,MATCH($B199,Resultado!$N:$N,0),MATCH(AT$1,Resultado!#REF!,0))</f>
        <v>#REF!</v>
      </c>
      <c r="AU199" s="10" t="e">
        <f t="array" ref="AU199">INDEX(Resultado!$1:$319,MATCH($B199,Resultado!$N:$N,0),MATCH(AU$1,Resultado!#REF!,0))</f>
        <v>#REF!</v>
      </c>
      <c r="AV199" s="10" t="e">
        <f t="array" ref="AV199">INDEX(Resultado!$1:$319,MATCH($B199,Resultado!$N:$N,0),MATCH(AV$1,Resultado!#REF!,0))</f>
        <v>#REF!</v>
      </c>
      <c r="AW199" s="10" t="e">
        <f t="array" ref="AW199">INDEX(Resultado!$1:$319,MATCH($B199,Resultado!$N:$N,0),MATCH(AW$1,Resultado!#REF!,0))</f>
        <v>#REF!</v>
      </c>
      <c r="AX199" s="10" t="e">
        <f t="array" ref="AX199">INDEX(Resultado!$1:$319,MATCH($B199,Resultado!$N:$N,0),MATCH(AX$1,Resultado!#REF!,0))</f>
        <v>#REF!</v>
      </c>
      <c r="AY199" s="10" t="e">
        <f t="array" ref="AY199">INDEX(Resultado!$1:$319,MATCH($B199,Resultado!$N:$N,0),MATCH(AY$1,Resultado!#REF!,0))</f>
        <v>#REF!</v>
      </c>
      <c r="AZ199" s="10" t="e">
        <f t="array" ref="AZ199">INDEX(Resultado!$1:$319,MATCH($B199,Resultado!$N:$N,0),MATCH(AZ$1,Resultado!#REF!,0))</f>
        <v>#REF!</v>
      </c>
      <c r="BA199" s="10" t="e">
        <f t="array" ref="BA199">INDEX(Resultado!$1:$319,MATCH($B199,Resultado!$N:$N,0),MATCH(BA$1,Resultado!#REF!,0))</f>
        <v>#REF!</v>
      </c>
      <c r="BB199" s="10" t="e">
        <f t="array" ref="BB199">INDEX(Resultado!$1:$319,MATCH($B199,Resultado!$N:$N,0),MATCH(BB$1,Resultado!#REF!,0))</f>
        <v>#REF!</v>
      </c>
      <c r="BC199" s="10" t="e">
        <f t="array" ref="BC199">INDEX(Resultado!$1:$319,MATCH($B199,Resultado!$N:$N,0),MATCH(BC$1,Resultado!#REF!,0))</f>
        <v>#REF!</v>
      </c>
      <c r="BD199" s="10" t="e">
        <f t="array" ref="BD199">INDEX(Resultado!$1:$319,MATCH($B199,Resultado!$N:$N,0),MATCH(BD$1,Resultado!#REF!,0))</f>
        <v>#REF!</v>
      </c>
      <c r="BE199" s="10" t="e">
        <f t="array" ref="BE199">INDEX(Resultado!$1:$319,MATCH($B199,Resultado!$N:$N,0),MATCH(BE$1,Resultado!#REF!,0))</f>
        <v>#REF!</v>
      </c>
      <c r="BF199" s="10" t="e">
        <f t="array" ref="BF199">INDEX(Resultado!$1:$319,MATCH($B199,Resultado!$N:$N,0),MATCH(BF$1,Resultado!#REF!,0))</f>
        <v>#REF!</v>
      </c>
      <c r="BG199" s="10" t="e">
        <f t="array" ref="BG199">INDEX(Resultado!$1:$319,MATCH($B199,Resultado!$N:$N,0),MATCH(BG$1,Resultado!#REF!,0))</f>
        <v>#REF!</v>
      </c>
      <c r="BH199" s="10" t="e">
        <f t="array" ref="BH199">INDEX(Resultado!$1:$319,MATCH($B199,Resultado!$N:$N,0),MATCH(BH$1,Resultado!#REF!,0))</f>
        <v>#REF!</v>
      </c>
      <c r="BI199" s="10" t="e">
        <f t="array" ref="BI199">INDEX(Resultado!$1:$319,MATCH($B199,Resultado!$N:$N,0),MATCH(BI$1,Resultado!#REF!,0))</f>
        <v>#REF!</v>
      </c>
    </row>
    <row r="200" spans="1:61" ht="13" x14ac:dyDescent="0.15">
      <c r="A200" s="2">
        <v>49261384846</v>
      </c>
      <c r="B200" s="2" t="s">
        <v>1622</v>
      </c>
      <c r="C200" s="2" t="s">
        <v>1621</v>
      </c>
      <c r="D200" s="10" t="e">
        <f t="array" ref="D200">INDEX(Resultado!$1:$319,MATCH($B200,Resultado!$N:$N,0),MATCH(D$1,Resultado!#REF!,0))</f>
        <v>#REF!</v>
      </c>
      <c r="E200" s="2" t="s">
        <v>1837</v>
      </c>
      <c r="F200" s="10" t="e">
        <f t="array" ref="F200">INDEX(Resultado!$1:$319,MATCH($B200,Resultado!$N:$N,0),MATCH(F$1,Resultado!#REF!,0))</f>
        <v>#REF!</v>
      </c>
      <c r="G200" s="10" t="e">
        <f t="array" ref="G200">INDEX(Resultado!$1:$319,MATCH($B200,Resultado!$N:$N,0),MATCH(G$1,Resultado!#REF!,0))</f>
        <v>#REF!</v>
      </c>
      <c r="H200" s="10" t="e">
        <f t="array" ref="H200">INDEX(Resultado!$1:$319,MATCH($B200,Resultado!$N:$N,0),MATCH(H$1,Resultado!#REF!,0))</f>
        <v>#REF!</v>
      </c>
      <c r="I200" s="10" t="e">
        <f t="array" ref="I200">INDEX(Resultado!$1:$319,MATCH($B200,Resultado!$N:$N,0),MATCH(I$1,Resultado!#REF!,0))</f>
        <v>#REF!</v>
      </c>
      <c r="J200" s="10" t="e">
        <f t="array" ref="J200">INDEX(Resultado!$1:$319,MATCH($B200,Resultado!$N:$N,0),MATCH(J$1,Resultado!#REF!,0))</f>
        <v>#REF!</v>
      </c>
      <c r="K200" s="10" t="e">
        <f t="array" ref="K200">INDEX(Resultado!$1:$319,MATCH($B200,Resultado!$N:$N,0),MATCH(K$1,Resultado!#REF!,0))</f>
        <v>#REF!</v>
      </c>
      <c r="L200" s="10" t="e">
        <f t="array" ref="L200">INDEX(Resultado!$1:$319,MATCH($B200,Resultado!$N:$N,0),MATCH(L$1,Resultado!#REF!,0))</f>
        <v>#REF!</v>
      </c>
      <c r="M200" s="10" t="e">
        <f t="array" ref="M200">INDEX(Resultado!$1:$319,MATCH($B200,Resultado!$N:$N,0),MATCH(M$1,Resultado!#REF!,0))</f>
        <v>#REF!</v>
      </c>
      <c r="N200" s="10" t="e">
        <f t="array" ref="N200">INDEX(Resultado!$1:$319,MATCH($B200,Resultado!$N:$N,0),MATCH(N$1,Resultado!#REF!,0))</f>
        <v>#REF!</v>
      </c>
      <c r="O200" s="10" t="e">
        <f t="array" ref="O200">INDEX(Resultado!$1:$319,MATCH($B200,Resultado!$N:$N,0),MATCH(O$1,Resultado!#REF!,0))</f>
        <v>#REF!</v>
      </c>
      <c r="P200" s="10" t="e">
        <f t="array" ref="P200">INDEX(Resultado!$1:$319,MATCH($B200,Resultado!$N:$N,0),MATCH(P$1,Resultado!#REF!,0))</f>
        <v>#REF!</v>
      </c>
      <c r="Q200" s="10" t="e">
        <f t="array" ref="Q200">INDEX(Resultado!$1:$319,MATCH($B200,Resultado!$N:$N,0),MATCH(Q$1,Resultado!#REF!,0))</f>
        <v>#REF!</v>
      </c>
      <c r="R200" s="10" t="e">
        <f t="array" ref="R200">INDEX(Resultado!$1:$319,MATCH($B200,Resultado!$N:$N,0),MATCH(R$1,Resultado!#REF!,0))</f>
        <v>#REF!</v>
      </c>
      <c r="S200" s="10" t="e">
        <f t="array" ref="S200">INDEX(Resultado!$1:$319,MATCH($B200,Resultado!$N:$N,0),MATCH(S$1,Resultado!#REF!,0))</f>
        <v>#REF!</v>
      </c>
      <c r="T200" s="10" t="e">
        <f t="array" ref="T200">INDEX(Resultado!$1:$319,MATCH($B200,Resultado!$N:$N,0),MATCH(T$1,Resultado!#REF!,0))</f>
        <v>#REF!</v>
      </c>
      <c r="U200" s="10" t="e">
        <f t="array" ref="U200">INDEX(Resultado!$1:$319,MATCH($B200,Resultado!$N:$N,0),MATCH(U$1,Resultado!#REF!,0))</f>
        <v>#REF!</v>
      </c>
      <c r="V200" s="10" t="e">
        <f t="array" ref="V200">INDEX(Resultado!$1:$319,MATCH($B200,Resultado!$N:$N,0),MATCH(V$1,Resultado!#REF!,0))</f>
        <v>#REF!</v>
      </c>
      <c r="W200" s="10" t="e">
        <f t="array" ref="W200">INDEX(Resultado!$1:$319,MATCH($B200,Resultado!$N:$N,0),MATCH(W$1,Resultado!#REF!,0))</f>
        <v>#REF!</v>
      </c>
      <c r="X200" s="10" t="e">
        <f t="array" ref="X200">INDEX(Resultado!$1:$319,MATCH($B200,Resultado!$N:$N,0),MATCH(X$1,Resultado!#REF!,0))</f>
        <v>#REF!</v>
      </c>
      <c r="Y200" s="10" t="e">
        <f t="array" ref="Y200">INDEX(Resultado!$1:$319,MATCH($B200,Resultado!$N:$N,0),MATCH(Y$1,Resultado!#REF!,0))</f>
        <v>#REF!</v>
      </c>
      <c r="Z200" s="10" t="e">
        <f t="array" ref="Z200">INDEX(Resultado!$1:$319,MATCH($B200,Resultado!$N:$N,0),MATCH(Z$1,Resultado!#REF!,0))</f>
        <v>#REF!</v>
      </c>
      <c r="AA200" s="10" t="e">
        <f t="array" ref="AA200">INDEX(Resultado!$1:$319,MATCH($B200,Resultado!$N:$N,0),MATCH(AA$1,Resultado!#REF!,0))</f>
        <v>#REF!</v>
      </c>
      <c r="AB200" s="2">
        <v>0</v>
      </c>
      <c r="AC200" s="2">
        <v>2</v>
      </c>
      <c r="AD200" s="10" t="e">
        <f t="array" ref="AD200">INDEX(Resultado!$1:$319,MATCH($B200,Resultado!$N:$N,0),MATCH(AD$1,Resultado!#REF!,0))</f>
        <v>#REF!</v>
      </c>
      <c r="AE200" s="10" t="e">
        <f t="array" ref="AE200">INDEX(Resultado!$1:$319,MATCH($B200,Resultado!$N:$N,0),MATCH(AE$1,Resultado!#REF!,0))</f>
        <v>#REF!</v>
      </c>
      <c r="AF200" s="10" t="e">
        <f t="array" ref="AF200">INDEX(Resultado!$1:$319,MATCH($B200,Resultado!$N:$N,0),MATCH(AF$1,Resultado!#REF!,0))</f>
        <v>#REF!</v>
      </c>
      <c r="AG200" s="10" t="e">
        <f t="array" ref="AG200">INDEX(Resultado!$1:$319,MATCH($B200,Resultado!$N:$N,0),MATCH(AG$1,Resultado!#REF!,0))</f>
        <v>#REF!</v>
      </c>
      <c r="AH200" s="10" t="e">
        <f t="array" ref="AH200">INDEX(Resultado!$1:$319,MATCH($B200,Resultado!$N:$N,0),MATCH(AH$1,Resultado!#REF!,0))</f>
        <v>#REF!</v>
      </c>
      <c r="AI200" s="10" t="e">
        <f t="array" ref="AI200">INDEX(Resultado!$1:$319,MATCH($B200,Resultado!$N:$N,0),MATCH(AI$1,Resultado!#REF!,0))</f>
        <v>#REF!</v>
      </c>
      <c r="AJ200" s="10" t="e">
        <f t="array" ref="AJ200">INDEX(Resultado!$1:$319,MATCH($B200,Resultado!$N:$N,0),MATCH(AJ$1,Resultado!#REF!,0))</f>
        <v>#REF!</v>
      </c>
      <c r="AK200" s="10" t="e">
        <f t="array" ref="AK200">INDEX(Resultado!$1:$319,MATCH($B200,Resultado!$N:$N,0),MATCH(AK$1,Resultado!#REF!,0))</f>
        <v>#REF!</v>
      </c>
      <c r="AL200" s="2">
        <v>0</v>
      </c>
      <c r="AM200" s="2">
        <v>2</v>
      </c>
      <c r="AN200" s="10" t="e">
        <f t="array" ref="AN200">INDEX(Resultado!$1:$319,MATCH($B200,Resultado!$N:$N,0),MATCH(AN$1,Resultado!#REF!,0))</f>
        <v>#REF!</v>
      </c>
      <c r="AO200" s="10" t="e">
        <f t="array" ref="AO200">INDEX(Resultado!$1:$319,MATCH($B200,Resultado!$N:$N,0),MATCH(AO$1,Resultado!#REF!,0))</f>
        <v>#REF!</v>
      </c>
      <c r="AP200" s="10" t="e">
        <f t="array" ref="AP200">INDEX(Resultado!$1:$319,MATCH($B200,Resultado!$N:$N,0),MATCH(AP$1,Resultado!#REF!,0))</f>
        <v>#REF!</v>
      </c>
      <c r="AQ200" s="10" t="e">
        <f t="array" ref="AQ200">INDEX(Resultado!$1:$319,MATCH($B200,Resultado!$N:$N,0),MATCH(AQ$1,Resultado!#REF!,0))</f>
        <v>#REF!</v>
      </c>
      <c r="AR200" s="10" t="e">
        <f t="array" ref="AR200">INDEX(Resultado!$1:$319,MATCH($B200,Resultado!$N:$N,0),MATCH(AR$1,Resultado!#REF!,0))</f>
        <v>#REF!</v>
      </c>
      <c r="AS200" s="2">
        <v>2</v>
      </c>
      <c r="AT200" s="10" t="e">
        <f t="array" ref="AT200">INDEX(Resultado!$1:$319,MATCH($B200,Resultado!$N:$N,0),MATCH(AT$1,Resultado!#REF!,0))</f>
        <v>#REF!</v>
      </c>
      <c r="AU200" s="10" t="e">
        <f t="array" ref="AU200">INDEX(Resultado!$1:$319,MATCH($B200,Resultado!$N:$N,0),MATCH(AU$1,Resultado!#REF!,0))</f>
        <v>#REF!</v>
      </c>
      <c r="AV200" s="10" t="e">
        <f t="array" ref="AV200">INDEX(Resultado!$1:$319,MATCH($B200,Resultado!$N:$N,0),MATCH(AV$1,Resultado!#REF!,0))</f>
        <v>#REF!</v>
      </c>
      <c r="AW200" s="10" t="e">
        <f t="array" ref="AW200">INDEX(Resultado!$1:$319,MATCH($B200,Resultado!$N:$N,0),MATCH(AW$1,Resultado!#REF!,0))</f>
        <v>#REF!</v>
      </c>
      <c r="AX200" s="10" t="e">
        <f t="array" ref="AX200">INDEX(Resultado!$1:$319,MATCH($B200,Resultado!$N:$N,0),MATCH(AX$1,Resultado!#REF!,0))</f>
        <v>#REF!</v>
      </c>
      <c r="AY200" s="10" t="e">
        <f t="array" ref="AY200">INDEX(Resultado!$1:$319,MATCH($B200,Resultado!$N:$N,0),MATCH(AY$1,Resultado!#REF!,0))</f>
        <v>#REF!</v>
      </c>
      <c r="AZ200" s="10" t="e">
        <f t="array" ref="AZ200">INDEX(Resultado!$1:$319,MATCH($B200,Resultado!$N:$N,0),MATCH(AZ$1,Resultado!#REF!,0))</f>
        <v>#REF!</v>
      </c>
      <c r="BA200" s="10" t="e">
        <f t="array" ref="BA200">INDEX(Resultado!$1:$319,MATCH($B200,Resultado!$N:$N,0),MATCH(BA$1,Resultado!#REF!,0))</f>
        <v>#REF!</v>
      </c>
      <c r="BB200" s="10" t="e">
        <f t="array" ref="BB200">INDEX(Resultado!$1:$319,MATCH($B200,Resultado!$N:$N,0),MATCH(BB$1,Resultado!#REF!,0))</f>
        <v>#REF!</v>
      </c>
      <c r="BC200" s="10" t="e">
        <f t="array" ref="BC200">INDEX(Resultado!$1:$319,MATCH($B200,Resultado!$N:$N,0),MATCH(BC$1,Resultado!#REF!,0))</f>
        <v>#REF!</v>
      </c>
      <c r="BD200" s="10" t="e">
        <f t="array" ref="BD200">INDEX(Resultado!$1:$319,MATCH($B200,Resultado!$N:$N,0),MATCH(BD$1,Resultado!#REF!,0))</f>
        <v>#REF!</v>
      </c>
      <c r="BE200" s="10" t="e">
        <f t="array" ref="BE200">INDEX(Resultado!$1:$319,MATCH($B200,Resultado!$N:$N,0),MATCH(BE$1,Resultado!#REF!,0))</f>
        <v>#REF!</v>
      </c>
      <c r="BF200" s="10" t="e">
        <f t="array" ref="BF200">INDEX(Resultado!$1:$319,MATCH($B200,Resultado!$N:$N,0),MATCH(BF$1,Resultado!#REF!,0))</f>
        <v>#REF!</v>
      </c>
      <c r="BG200" s="10" t="e">
        <f t="array" ref="BG200">INDEX(Resultado!$1:$319,MATCH($B200,Resultado!$N:$N,0),MATCH(BG$1,Resultado!#REF!,0))</f>
        <v>#REF!</v>
      </c>
      <c r="BH200" s="10" t="e">
        <f t="array" ref="BH200">INDEX(Resultado!$1:$319,MATCH($B200,Resultado!$N:$N,0),MATCH(BH$1,Resultado!#REF!,0))</f>
        <v>#REF!</v>
      </c>
      <c r="BI200" s="10" t="e">
        <f t="array" ref="BI200">INDEX(Resultado!$1:$319,MATCH($B200,Resultado!$N:$N,0),MATCH(BI$1,Resultado!#REF!,0))</f>
        <v>#REF!</v>
      </c>
    </row>
    <row r="201" spans="1:61" ht="13" x14ac:dyDescent="0.15">
      <c r="A201" s="2">
        <v>49537228843</v>
      </c>
      <c r="B201" s="2" t="s">
        <v>1630</v>
      </c>
      <c r="C201" s="2" t="s">
        <v>1629</v>
      </c>
      <c r="D201" s="10" t="e">
        <f t="array" ref="D201">INDEX(Resultado!$1:$319,MATCH($B201,Resultado!$N:$N,0),MATCH(D$1,Resultado!#REF!,0))</f>
        <v>#REF!</v>
      </c>
      <c r="E201" s="2" t="s">
        <v>1837</v>
      </c>
      <c r="F201" s="10" t="e">
        <f t="array" ref="F201">INDEX(Resultado!$1:$319,MATCH($B201,Resultado!$N:$N,0),MATCH(F$1,Resultado!#REF!,0))</f>
        <v>#REF!</v>
      </c>
      <c r="G201" s="10" t="e">
        <f t="array" ref="G201">INDEX(Resultado!$1:$319,MATCH($B201,Resultado!$N:$N,0),MATCH(G$1,Resultado!#REF!,0))</f>
        <v>#REF!</v>
      </c>
      <c r="H201" s="10" t="e">
        <f t="array" ref="H201">INDEX(Resultado!$1:$319,MATCH($B201,Resultado!$N:$N,0),MATCH(H$1,Resultado!#REF!,0))</f>
        <v>#REF!</v>
      </c>
      <c r="I201" s="10" t="e">
        <f t="array" ref="I201">INDEX(Resultado!$1:$319,MATCH($B201,Resultado!$N:$N,0),MATCH(I$1,Resultado!#REF!,0))</f>
        <v>#REF!</v>
      </c>
      <c r="J201" s="10" t="e">
        <f t="array" ref="J201">INDEX(Resultado!$1:$319,MATCH($B201,Resultado!$N:$N,0),MATCH(J$1,Resultado!#REF!,0))</f>
        <v>#REF!</v>
      </c>
      <c r="K201" s="10" t="e">
        <f t="array" ref="K201">INDEX(Resultado!$1:$319,MATCH($B201,Resultado!$N:$N,0),MATCH(K$1,Resultado!#REF!,0))</f>
        <v>#REF!</v>
      </c>
      <c r="L201" s="10" t="e">
        <f t="array" ref="L201">INDEX(Resultado!$1:$319,MATCH($B201,Resultado!$N:$N,0),MATCH(L$1,Resultado!#REF!,0))</f>
        <v>#REF!</v>
      </c>
      <c r="M201" s="10" t="e">
        <f t="array" ref="M201">INDEX(Resultado!$1:$319,MATCH($B201,Resultado!$N:$N,0),MATCH(M$1,Resultado!#REF!,0))</f>
        <v>#REF!</v>
      </c>
      <c r="N201" s="10" t="e">
        <f t="array" ref="N201">INDEX(Resultado!$1:$319,MATCH($B201,Resultado!$N:$N,0),MATCH(N$1,Resultado!#REF!,0))</f>
        <v>#REF!</v>
      </c>
      <c r="O201" s="10" t="e">
        <f t="array" ref="O201">INDEX(Resultado!$1:$319,MATCH($B201,Resultado!$N:$N,0),MATCH(O$1,Resultado!#REF!,0))</f>
        <v>#REF!</v>
      </c>
      <c r="P201" s="10" t="e">
        <f t="array" ref="P201">INDEX(Resultado!$1:$319,MATCH($B201,Resultado!$N:$N,0),MATCH(P$1,Resultado!#REF!,0))</f>
        <v>#REF!</v>
      </c>
      <c r="Q201" s="10" t="e">
        <f t="array" ref="Q201">INDEX(Resultado!$1:$319,MATCH($B201,Resultado!$N:$N,0),MATCH(Q$1,Resultado!#REF!,0))</f>
        <v>#REF!</v>
      </c>
      <c r="R201" s="10" t="e">
        <f t="array" ref="R201">INDEX(Resultado!$1:$319,MATCH($B201,Resultado!$N:$N,0),MATCH(R$1,Resultado!#REF!,0))</f>
        <v>#REF!</v>
      </c>
      <c r="S201" s="10" t="e">
        <f t="array" ref="S201">INDEX(Resultado!$1:$319,MATCH($B201,Resultado!$N:$N,0),MATCH(S$1,Resultado!#REF!,0))</f>
        <v>#REF!</v>
      </c>
      <c r="T201" s="10" t="e">
        <f t="array" ref="T201">INDEX(Resultado!$1:$319,MATCH($B201,Resultado!$N:$N,0),MATCH(T$1,Resultado!#REF!,0))</f>
        <v>#REF!</v>
      </c>
      <c r="U201" s="10" t="e">
        <f t="array" ref="U201">INDEX(Resultado!$1:$319,MATCH($B201,Resultado!$N:$N,0),MATCH(U$1,Resultado!#REF!,0))</f>
        <v>#REF!</v>
      </c>
      <c r="V201" s="10" t="e">
        <f t="array" ref="V201">INDEX(Resultado!$1:$319,MATCH($B201,Resultado!$N:$N,0),MATCH(V$1,Resultado!#REF!,0))</f>
        <v>#REF!</v>
      </c>
      <c r="W201" s="10" t="e">
        <f t="array" ref="W201">INDEX(Resultado!$1:$319,MATCH($B201,Resultado!$N:$N,0),MATCH(W$1,Resultado!#REF!,0))</f>
        <v>#REF!</v>
      </c>
      <c r="X201" s="10" t="e">
        <f t="array" ref="X201">INDEX(Resultado!$1:$319,MATCH($B201,Resultado!$N:$N,0),MATCH(X$1,Resultado!#REF!,0))</f>
        <v>#REF!</v>
      </c>
      <c r="Y201" s="10" t="e">
        <f t="array" ref="Y201">INDEX(Resultado!$1:$319,MATCH($B201,Resultado!$N:$N,0),MATCH(Y$1,Resultado!#REF!,0))</f>
        <v>#REF!</v>
      </c>
      <c r="Z201" s="10" t="e">
        <f t="array" ref="Z201">INDEX(Resultado!$1:$319,MATCH($B201,Resultado!$N:$N,0),MATCH(Z$1,Resultado!#REF!,0))</f>
        <v>#REF!</v>
      </c>
      <c r="AA201" s="10" t="e">
        <f t="array" ref="AA201">INDEX(Resultado!$1:$319,MATCH($B201,Resultado!$N:$N,0),MATCH(AA$1,Resultado!#REF!,0))</f>
        <v>#REF!</v>
      </c>
      <c r="AB201" s="2">
        <v>0</v>
      </c>
      <c r="AC201" s="2">
        <v>2</v>
      </c>
      <c r="AD201" s="10" t="e">
        <f t="array" ref="AD201">INDEX(Resultado!$1:$319,MATCH($B201,Resultado!$N:$N,0),MATCH(AD$1,Resultado!#REF!,0))</f>
        <v>#REF!</v>
      </c>
      <c r="AE201" s="10" t="e">
        <f t="array" ref="AE201">INDEX(Resultado!$1:$319,MATCH($B201,Resultado!$N:$N,0),MATCH(AE$1,Resultado!#REF!,0))</f>
        <v>#REF!</v>
      </c>
      <c r="AF201" s="10" t="e">
        <f t="array" ref="AF201">INDEX(Resultado!$1:$319,MATCH($B201,Resultado!$N:$N,0),MATCH(AF$1,Resultado!#REF!,0))</f>
        <v>#REF!</v>
      </c>
      <c r="AG201" s="10" t="e">
        <f t="array" ref="AG201">INDEX(Resultado!$1:$319,MATCH($B201,Resultado!$N:$N,0),MATCH(AG$1,Resultado!#REF!,0))</f>
        <v>#REF!</v>
      </c>
      <c r="AH201" s="10" t="e">
        <f t="array" ref="AH201">INDEX(Resultado!$1:$319,MATCH($B201,Resultado!$N:$N,0),MATCH(AH$1,Resultado!#REF!,0))</f>
        <v>#REF!</v>
      </c>
      <c r="AI201" s="10" t="e">
        <f t="array" ref="AI201">INDEX(Resultado!$1:$319,MATCH($B201,Resultado!$N:$N,0),MATCH(AI$1,Resultado!#REF!,0))</f>
        <v>#REF!</v>
      </c>
      <c r="AJ201" s="10" t="e">
        <f t="array" ref="AJ201">INDEX(Resultado!$1:$319,MATCH($B201,Resultado!$N:$N,0),MATCH(AJ$1,Resultado!#REF!,0))</f>
        <v>#REF!</v>
      </c>
      <c r="AK201" s="10" t="e">
        <f t="array" ref="AK201">INDEX(Resultado!$1:$319,MATCH($B201,Resultado!$N:$N,0),MATCH(AK$1,Resultado!#REF!,0))</f>
        <v>#REF!</v>
      </c>
      <c r="AL201" s="2">
        <v>0</v>
      </c>
      <c r="AM201" s="2">
        <v>2</v>
      </c>
      <c r="AN201" s="10" t="e">
        <f t="array" ref="AN201">INDEX(Resultado!$1:$319,MATCH($B201,Resultado!$N:$N,0),MATCH(AN$1,Resultado!#REF!,0))</f>
        <v>#REF!</v>
      </c>
      <c r="AO201" s="10" t="e">
        <f t="array" ref="AO201">INDEX(Resultado!$1:$319,MATCH($B201,Resultado!$N:$N,0),MATCH(AO$1,Resultado!#REF!,0))</f>
        <v>#REF!</v>
      </c>
      <c r="AP201" s="10" t="e">
        <f t="array" ref="AP201">INDEX(Resultado!$1:$319,MATCH($B201,Resultado!$N:$N,0),MATCH(AP$1,Resultado!#REF!,0))</f>
        <v>#REF!</v>
      </c>
      <c r="AQ201" s="10" t="e">
        <f t="array" ref="AQ201">INDEX(Resultado!$1:$319,MATCH($B201,Resultado!$N:$N,0),MATCH(AQ$1,Resultado!#REF!,0))</f>
        <v>#REF!</v>
      </c>
      <c r="AR201" s="10" t="e">
        <f t="array" ref="AR201">INDEX(Resultado!$1:$319,MATCH($B201,Resultado!$N:$N,0),MATCH(AR$1,Resultado!#REF!,0))</f>
        <v>#REF!</v>
      </c>
      <c r="AS201" s="2">
        <v>2</v>
      </c>
      <c r="AT201" s="10" t="e">
        <f t="array" ref="AT201">INDEX(Resultado!$1:$319,MATCH($B201,Resultado!$N:$N,0),MATCH(AT$1,Resultado!#REF!,0))</f>
        <v>#REF!</v>
      </c>
      <c r="AU201" s="10" t="e">
        <f t="array" ref="AU201">INDEX(Resultado!$1:$319,MATCH($B201,Resultado!$N:$N,0),MATCH(AU$1,Resultado!#REF!,0))</f>
        <v>#REF!</v>
      </c>
      <c r="AV201" s="10" t="e">
        <f t="array" ref="AV201">INDEX(Resultado!$1:$319,MATCH($B201,Resultado!$N:$N,0),MATCH(AV$1,Resultado!#REF!,0))</f>
        <v>#REF!</v>
      </c>
      <c r="AW201" s="10" t="e">
        <f t="array" ref="AW201">INDEX(Resultado!$1:$319,MATCH($B201,Resultado!$N:$N,0),MATCH(AW$1,Resultado!#REF!,0))</f>
        <v>#REF!</v>
      </c>
      <c r="AX201" s="10" t="e">
        <f t="array" ref="AX201">INDEX(Resultado!$1:$319,MATCH($B201,Resultado!$N:$N,0),MATCH(AX$1,Resultado!#REF!,0))</f>
        <v>#REF!</v>
      </c>
      <c r="AY201" s="10" t="e">
        <f t="array" ref="AY201">INDEX(Resultado!$1:$319,MATCH($B201,Resultado!$N:$N,0),MATCH(AY$1,Resultado!#REF!,0))</f>
        <v>#REF!</v>
      </c>
      <c r="AZ201" s="10" t="e">
        <f t="array" ref="AZ201">INDEX(Resultado!$1:$319,MATCH($B201,Resultado!$N:$N,0),MATCH(AZ$1,Resultado!#REF!,0))</f>
        <v>#REF!</v>
      </c>
      <c r="BA201" s="10" t="e">
        <f t="array" ref="BA201">INDEX(Resultado!$1:$319,MATCH($B201,Resultado!$N:$N,0),MATCH(BA$1,Resultado!#REF!,0))</f>
        <v>#REF!</v>
      </c>
      <c r="BB201" s="10" t="e">
        <f t="array" ref="BB201">INDEX(Resultado!$1:$319,MATCH($B201,Resultado!$N:$N,0),MATCH(BB$1,Resultado!#REF!,0))</f>
        <v>#REF!</v>
      </c>
      <c r="BC201" s="10" t="e">
        <f t="array" ref="BC201">INDEX(Resultado!$1:$319,MATCH($B201,Resultado!$N:$N,0),MATCH(BC$1,Resultado!#REF!,0))</f>
        <v>#REF!</v>
      </c>
      <c r="BD201" s="10" t="e">
        <f t="array" ref="BD201">INDEX(Resultado!$1:$319,MATCH($B201,Resultado!$N:$N,0),MATCH(BD$1,Resultado!#REF!,0))</f>
        <v>#REF!</v>
      </c>
      <c r="BE201" s="10" t="e">
        <f t="array" ref="BE201">INDEX(Resultado!$1:$319,MATCH($B201,Resultado!$N:$N,0),MATCH(BE$1,Resultado!#REF!,0))</f>
        <v>#REF!</v>
      </c>
      <c r="BF201" s="10" t="e">
        <f t="array" ref="BF201">INDEX(Resultado!$1:$319,MATCH($B201,Resultado!$N:$N,0),MATCH(BF$1,Resultado!#REF!,0))</f>
        <v>#REF!</v>
      </c>
      <c r="BG201" s="10" t="e">
        <f t="array" ref="BG201">INDEX(Resultado!$1:$319,MATCH($B201,Resultado!$N:$N,0),MATCH(BG$1,Resultado!#REF!,0))</f>
        <v>#REF!</v>
      </c>
      <c r="BH201" s="10" t="e">
        <f t="array" ref="BH201">INDEX(Resultado!$1:$319,MATCH($B201,Resultado!$N:$N,0),MATCH(BH$1,Resultado!#REF!,0))</f>
        <v>#REF!</v>
      </c>
      <c r="BI201" s="10" t="e">
        <f t="array" ref="BI201">INDEX(Resultado!$1:$319,MATCH($B201,Resultado!$N:$N,0),MATCH(BI$1,Resultado!#REF!,0))</f>
        <v>#REF!</v>
      </c>
    </row>
    <row r="202" spans="1:61" ht="13" x14ac:dyDescent="0.15">
      <c r="A202" s="2">
        <v>55436355838</v>
      </c>
      <c r="B202" s="2" t="s">
        <v>1638</v>
      </c>
      <c r="C202" s="2" t="s">
        <v>1637</v>
      </c>
      <c r="D202" s="10" t="e">
        <f t="array" ref="D202">INDEX(Resultado!$1:$319,MATCH($B202,Resultado!$N:$N,0),MATCH(D$1,Resultado!#REF!,0))</f>
        <v>#REF!</v>
      </c>
      <c r="E202" s="2" t="s">
        <v>1837</v>
      </c>
      <c r="F202" s="10" t="e">
        <f t="array" ref="F202">INDEX(Resultado!$1:$319,MATCH($B202,Resultado!$N:$N,0),MATCH(F$1,Resultado!#REF!,0))</f>
        <v>#REF!</v>
      </c>
      <c r="G202" s="10" t="e">
        <f t="array" ref="G202">INDEX(Resultado!$1:$319,MATCH($B202,Resultado!$N:$N,0),MATCH(G$1,Resultado!#REF!,0))</f>
        <v>#REF!</v>
      </c>
      <c r="H202" s="10" t="e">
        <f t="array" ref="H202">INDEX(Resultado!$1:$319,MATCH($B202,Resultado!$N:$N,0),MATCH(H$1,Resultado!#REF!,0))</f>
        <v>#REF!</v>
      </c>
      <c r="I202" s="10" t="e">
        <f t="array" ref="I202">INDEX(Resultado!$1:$319,MATCH($B202,Resultado!$N:$N,0),MATCH(I$1,Resultado!#REF!,0))</f>
        <v>#REF!</v>
      </c>
      <c r="J202" s="10" t="e">
        <f t="array" ref="J202">INDEX(Resultado!$1:$319,MATCH($B202,Resultado!$N:$N,0),MATCH(J$1,Resultado!#REF!,0))</f>
        <v>#REF!</v>
      </c>
      <c r="K202" s="10" t="e">
        <f t="array" ref="K202">INDEX(Resultado!$1:$319,MATCH($B202,Resultado!$N:$N,0),MATCH(K$1,Resultado!#REF!,0))</f>
        <v>#REF!</v>
      </c>
      <c r="L202" s="10" t="e">
        <f t="array" ref="L202">INDEX(Resultado!$1:$319,MATCH($B202,Resultado!$N:$N,0),MATCH(L$1,Resultado!#REF!,0))</f>
        <v>#REF!</v>
      </c>
      <c r="M202" s="10" t="e">
        <f t="array" ref="M202">INDEX(Resultado!$1:$319,MATCH($B202,Resultado!$N:$N,0),MATCH(M$1,Resultado!#REF!,0))</f>
        <v>#REF!</v>
      </c>
      <c r="N202" s="10" t="e">
        <f t="array" ref="N202">INDEX(Resultado!$1:$319,MATCH($B202,Resultado!$N:$N,0),MATCH(N$1,Resultado!#REF!,0))</f>
        <v>#REF!</v>
      </c>
      <c r="O202" s="10" t="e">
        <f t="array" ref="O202">INDEX(Resultado!$1:$319,MATCH($B202,Resultado!$N:$N,0),MATCH(O$1,Resultado!#REF!,0))</f>
        <v>#REF!</v>
      </c>
      <c r="P202" s="10" t="e">
        <f t="array" ref="P202">INDEX(Resultado!$1:$319,MATCH($B202,Resultado!$N:$N,0),MATCH(P$1,Resultado!#REF!,0))</f>
        <v>#REF!</v>
      </c>
      <c r="Q202" s="10" t="e">
        <f t="array" ref="Q202">INDEX(Resultado!$1:$319,MATCH($B202,Resultado!$N:$N,0),MATCH(Q$1,Resultado!#REF!,0))</f>
        <v>#REF!</v>
      </c>
      <c r="R202" s="10" t="e">
        <f t="array" ref="R202">INDEX(Resultado!$1:$319,MATCH($B202,Resultado!$N:$N,0),MATCH(R$1,Resultado!#REF!,0))</f>
        <v>#REF!</v>
      </c>
      <c r="S202" s="10" t="e">
        <f t="array" ref="S202">INDEX(Resultado!$1:$319,MATCH($B202,Resultado!$N:$N,0),MATCH(S$1,Resultado!#REF!,0))</f>
        <v>#REF!</v>
      </c>
      <c r="T202" s="10" t="e">
        <f t="array" ref="T202">INDEX(Resultado!$1:$319,MATCH($B202,Resultado!$N:$N,0),MATCH(T$1,Resultado!#REF!,0))</f>
        <v>#REF!</v>
      </c>
      <c r="U202" s="10" t="e">
        <f t="array" ref="U202">INDEX(Resultado!$1:$319,MATCH($B202,Resultado!$N:$N,0),MATCH(U$1,Resultado!#REF!,0))</f>
        <v>#REF!</v>
      </c>
      <c r="V202" s="10" t="e">
        <f t="array" ref="V202">INDEX(Resultado!$1:$319,MATCH($B202,Resultado!$N:$N,0),MATCH(V$1,Resultado!#REF!,0))</f>
        <v>#REF!</v>
      </c>
      <c r="W202" s="10" t="e">
        <f t="array" ref="W202">INDEX(Resultado!$1:$319,MATCH($B202,Resultado!$N:$N,0),MATCH(W$1,Resultado!#REF!,0))</f>
        <v>#REF!</v>
      </c>
      <c r="X202" s="10" t="e">
        <f t="array" ref="X202">INDEX(Resultado!$1:$319,MATCH($B202,Resultado!$N:$N,0),MATCH(X$1,Resultado!#REF!,0))</f>
        <v>#REF!</v>
      </c>
      <c r="Y202" s="10" t="e">
        <f t="array" ref="Y202">INDEX(Resultado!$1:$319,MATCH($B202,Resultado!$N:$N,0),MATCH(Y$1,Resultado!#REF!,0))</f>
        <v>#REF!</v>
      </c>
      <c r="Z202" s="10" t="e">
        <f t="array" ref="Z202">INDEX(Resultado!$1:$319,MATCH($B202,Resultado!$N:$N,0),MATCH(Z$1,Resultado!#REF!,0))</f>
        <v>#REF!</v>
      </c>
      <c r="AA202" s="10" t="e">
        <f t="array" ref="AA202">INDEX(Resultado!$1:$319,MATCH($B202,Resultado!$N:$N,0),MATCH(AA$1,Resultado!#REF!,0))</f>
        <v>#REF!</v>
      </c>
      <c r="AB202" s="2">
        <v>0</v>
      </c>
      <c r="AC202" s="2">
        <v>2</v>
      </c>
      <c r="AD202" s="10" t="e">
        <f t="array" ref="AD202">INDEX(Resultado!$1:$319,MATCH($B202,Resultado!$N:$N,0),MATCH(AD$1,Resultado!#REF!,0))</f>
        <v>#REF!</v>
      </c>
      <c r="AE202" s="10" t="e">
        <f t="array" ref="AE202">INDEX(Resultado!$1:$319,MATCH($B202,Resultado!$N:$N,0),MATCH(AE$1,Resultado!#REF!,0))</f>
        <v>#REF!</v>
      </c>
      <c r="AF202" s="10" t="e">
        <f t="array" ref="AF202">INDEX(Resultado!$1:$319,MATCH($B202,Resultado!$N:$N,0),MATCH(AF$1,Resultado!#REF!,0))</f>
        <v>#REF!</v>
      </c>
      <c r="AG202" s="10" t="e">
        <f t="array" ref="AG202">INDEX(Resultado!$1:$319,MATCH($B202,Resultado!$N:$N,0),MATCH(AG$1,Resultado!#REF!,0))</f>
        <v>#REF!</v>
      </c>
      <c r="AH202" s="10" t="e">
        <f t="array" ref="AH202">INDEX(Resultado!$1:$319,MATCH($B202,Resultado!$N:$N,0),MATCH(AH$1,Resultado!#REF!,0))</f>
        <v>#REF!</v>
      </c>
      <c r="AI202" s="10" t="e">
        <f t="array" ref="AI202">INDEX(Resultado!$1:$319,MATCH($B202,Resultado!$N:$N,0),MATCH(AI$1,Resultado!#REF!,0))</f>
        <v>#REF!</v>
      </c>
      <c r="AJ202" s="10" t="e">
        <f t="array" ref="AJ202">INDEX(Resultado!$1:$319,MATCH($B202,Resultado!$N:$N,0),MATCH(AJ$1,Resultado!#REF!,0))</f>
        <v>#REF!</v>
      </c>
      <c r="AK202" s="10" t="e">
        <f t="array" ref="AK202">INDEX(Resultado!$1:$319,MATCH($B202,Resultado!$N:$N,0),MATCH(AK$1,Resultado!#REF!,0))</f>
        <v>#REF!</v>
      </c>
      <c r="AL202" s="2">
        <v>0</v>
      </c>
      <c r="AM202" s="2">
        <v>2</v>
      </c>
      <c r="AN202" s="10" t="e">
        <f t="array" ref="AN202">INDEX(Resultado!$1:$319,MATCH($B202,Resultado!$N:$N,0),MATCH(AN$1,Resultado!#REF!,0))</f>
        <v>#REF!</v>
      </c>
      <c r="AO202" s="10" t="e">
        <f t="array" ref="AO202">INDEX(Resultado!$1:$319,MATCH($B202,Resultado!$N:$N,0),MATCH(AO$1,Resultado!#REF!,0))</f>
        <v>#REF!</v>
      </c>
      <c r="AP202" s="10" t="e">
        <f t="array" ref="AP202">INDEX(Resultado!$1:$319,MATCH($B202,Resultado!$N:$N,0),MATCH(AP$1,Resultado!#REF!,0))</f>
        <v>#REF!</v>
      </c>
      <c r="AQ202" s="10" t="e">
        <f t="array" ref="AQ202">INDEX(Resultado!$1:$319,MATCH($B202,Resultado!$N:$N,0),MATCH(AQ$1,Resultado!#REF!,0))</f>
        <v>#REF!</v>
      </c>
      <c r="AR202" s="10" t="e">
        <f t="array" ref="AR202">INDEX(Resultado!$1:$319,MATCH($B202,Resultado!$N:$N,0),MATCH(AR$1,Resultado!#REF!,0))</f>
        <v>#REF!</v>
      </c>
      <c r="AS202" s="2">
        <v>2</v>
      </c>
      <c r="AT202" s="10" t="e">
        <f t="array" ref="AT202">INDEX(Resultado!$1:$319,MATCH($B202,Resultado!$N:$N,0),MATCH(AT$1,Resultado!#REF!,0))</f>
        <v>#REF!</v>
      </c>
      <c r="AU202" s="10" t="e">
        <f t="array" ref="AU202">INDEX(Resultado!$1:$319,MATCH($B202,Resultado!$N:$N,0),MATCH(AU$1,Resultado!#REF!,0))</f>
        <v>#REF!</v>
      </c>
      <c r="AV202" s="10" t="e">
        <f t="array" ref="AV202">INDEX(Resultado!$1:$319,MATCH($B202,Resultado!$N:$N,0),MATCH(AV$1,Resultado!#REF!,0))</f>
        <v>#REF!</v>
      </c>
      <c r="AW202" s="10" t="e">
        <f t="array" ref="AW202">INDEX(Resultado!$1:$319,MATCH($B202,Resultado!$N:$N,0),MATCH(AW$1,Resultado!#REF!,0))</f>
        <v>#REF!</v>
      </c>
      <c r="AX202" s="10" t="e">
        <f t="array" ref="AX202">INDEX(Resultado!$1:$319,MATCH($B202,Resultado!$N:$N,0),MATCH(AX$1,Resultado!#REF!,0))</f>
        <v>#REF!</v>
      </c>
      <c r="AY202" s="10" t="e">
        <f t="array" ref="AY202">INDEX(Resultado!$1:$319,MATCH($B202,Resultado!$N:$N,0),MATCH(AY$1,Resultado!#REF!,0))</f>
        <v>#REF!</v>
      </c>
      <c r="AZ202" s="10" t="e">
        <f t="array" ref="AZ202">INDEX(Resultado!$1:$319,MATCH($B202,Resultado!$N:$N,0),MATCH(AZ$1,Resultado!#REF!,0))</f>
        <v>#REF!</v>
      </c>
      <c r="BA202" s="10" t="e">
        <f t="array" ref="BA202">INDEX(Resultado!$1:$319,MATCH($B202,Resultado!$N:$N,0),MATCH(BA$1,Resultado!#REF!,0))</f>
        <v>#REF!</v>
      </c>
      <c r="BB202" s="10" t="e">
        <f t="array" ref="BB202">INDEX(Resultado!$1:$319,MATCH($B202,Resultado!$N:$N,0),MATCH(BB$1,Resultado!#REF!,0))</f>
        <v>#REF!</v>
      </c>
      <c r="BC202" s="10" t="e">
        <f t="array" ref="BC202">INDEX(Resultado!$1:$319,MATCH($B202,Resultado!$N:$N,0),MATCH(BC$1,Resultado!#REF!,0))</f>
        <v>#REF!</v>
      </c>
      <c r="BD202" s="10" t="e">
        <f t="array" ref="BD202">INDEX(Resultado!$1:$319,MATCH($B202,Resultado!$N:$N,0),MATCH(BD$1,Resultado!#REF!,0))</f>
        <v>#REF!</v>
      </c>
      <c r="BE202" s="10" t="e">
        <f t="array" ref="BE202">INDEX(Resultado!$1:$319,MATCH($B202,Resultado!$N:$N,0),MATCH(BE$1,Resultado!#REF!,0))</f>
        <v>#REF!</v>
      </c>
      <c r="BF202" s="10" t="e">
        <f t="array" ref="BF202">INDEX(Resultado!$1:$319,MATCH($B202,Resultado!$N:$N,0),MATCH(BF$1,Resultado!#REF!,0))</f>
        <v>#REF!</v>
      </c>
      <c r="BG202" s="10" t="e">
        <f t="array" ref="BG202">INDEX(Resultado!$1:$319,MATCH($B202,Resultado!$N:$N,0),MATCH(BG$1,Resultado!#REF!,0))</f>
        <v>#REF!</v>
      </c>
      <c r="BH202" s="10" t="e">
        <f t="array" ref="BH202">INDEX(Resultado!$1:$319,MATCH($B202,Resultado!$N:$N,0),MATCH(BH$1,Resultado!#REF!,0))</f>
        <v>#REF!</v>
      </c>
      <c r="BI202" s="10" t="e">
        <f t="array" ref="BI202">INDEX(Resultado!$1:$319,MATCH($B202,Resultado!$N:$N,0),MATCH(BI$1,Resultado!#REF!,0))</f>
        <v>#REF!</v>
      </c>
    </row>
    <row r="203" spans="1:61" ht="13" x14ac:dyDescent="0.15">
      <c r="A203" s="2">
        <v>57528116866</v>
      </c>
      <c r="B203" s="2" t="s">
        <v>1644</v>
      </c>
      <c r="C203" s="2" t="s">
        <v>1643</v>
      </c>
      <c r="D203" s="10" t="e">
        <f t="array" ref="D203">INDEX(Resultado!$1:$319,MATCH($B203,Resultado!$N:$N,0),MATCH(D$1,Resultado!#REF!,0))</f>
        <v>#REF!</v>
      </c>
      <c r="E203" s="2" t="s">
        <v>1837</v>
      </c>
      <c r="F203" s="10" t="e">
        <f t="array" ref="F203">INDEX(Resultado!$1:$319,MATCH($B203,Resultado!$N:$N,0),MATCH(F$1,Resultado!#REF!,0))</f>
        <v>#REF!</v>
      </c>
      <c r="G203" s="10" t="e">
        <f t="array" ref="G203">INDEX(Resultado!$1:$319,MATCH($B203,Resultado!$N:$N,0),MATCH(G$1,Resultado!#REF!,0))</f>
        <v>#REF!</v>
      </c>
      <c r="H203" s="10" t="e">
        <f t="array" ref="H203">INDEX(Resultado!$1:$319,MATCH($B203,Resultado!$N:$N,0),MATCH(H$1,Resultado!#REF!,0))</f>
        <v>#REF!</v>
      </c>
      <c r="I203" s="10" t="e">
        <f t="array" ref="I203">INDEX(Resultado!$1:$319,MATCH($B203,Resultado!$N:$N,0),MATCH(I$1,Resultado!#REF!,0))</f>
        <v>#REF!</v>
      </c>
      <c r="J203" s="10" t="e">
        <f t="array" ref="J203">INDEX(Resultado!$1:$319,MATCH($B203,Resultado!$N:$N,0),MATCH(J$1,Resultado!#REF!,0))</f>
        <v>#REF!</v>
      </c>
      <c r="K203" s="10" t="e">
        <f t="array" ref="K203">INDEX(Resultado!$1:$319,MATCH($B203,Resultado!$N:$N,0),MATCH(K$1,Resultado!#REF!,0))</f>
        <v>#REF!</v>
      </c>
      <c r="L203" s="10" t="e">
        <f t="array" ref="L203">INDEX(Resultado!$1:$319,MATCH($B203,Resultado!$N:$N,0),MATCH(L$1,Resultado!#REF!,0))</f>
        <v>#REF!</v>
      </c>
      <c r="M203" s="10" t="e">
        <f t="array" ref="M203">INDEX(Resultado!$1:$319,MATCH($B203,Resultado!$N:$N,0),MATCH(M$1,Resultado!#REF!,0))</f>
        <v>#REF!</v>
      </c>
      <c r="N203" s="10" t="e">
        <f t="array" ref="N203">INDEX(Resultado!$1:$319,MATCH($B203,Resultado!$N:$N,0),MATCH(N$1,Resultado!#REF!,0))</f>
        <v>#REF!</v>
      </c>
      <c r="O203" s="10" t="e">
        <f t="array" ref="O203">INDEX(Resultado!$1:$319,MATCH($B203,Resultado!$N:$N,0),MATCH(O$1,Resultado!#REF!,0))</f>
        <v>#REF!</v>
      </c>
      <c r="P203" s="10" t="e">
        <f t="array" ref="P203">INDEX(Resultado!$1:$319,MATCH($B203,Resultado!$N:$N,0),MATCH(P$1,Resultado!#REF!,0))</f>
        <v>#REF!</v>
      </c>
      <c r="Q203" s="10" t="e">
        <f t="array" ref="Q203">INDEX(Resultado!$1:$319,MATCH($B203,Resultado!$N:$N,0),MATCH(Q$1,Resultado!#REF!,0))</f>
        <v>#REF!</v>
      </c>
      <c r="R203" s="10" t="e">
        <f t="array" ref="R203">INDEX(Resultado!$1:$319,MATCH($B203,Resultado!$N:$N,0),MATCH(R$1,Resultado!#REF!,0))</f>
        <v>#REF!</v>
      </c>
      <c r="S203" s="10" t="e">
        <f t="array" ref="S203">INDEX(Resultado!$1:$319,MATCH($B203,Resultado!$N:$N,0),MATCH(S$1,Resultado!#REF!,0))</f>
        <v>#REF!</v>
      </c>
      <c r="T203" s="10" t="e">
        <f t="array" ref="T203">INDEX(Resultado!$1:$319,MATCH($B203,Resultado!$N:$N,0),MATCH(T$1,Resultado!#REF!,0))</f>
        <v>#REF!</v>
      </c>
      <c r="U203" s="10" t="e">
        <f t="array" ref="U203">INDEX(Resultado!$1:$319,MATCH($B203,Resultado!$N:$N,0),MATCH(U$1,Resultado!#REF!,0))</f>
        <v>#REF!</v>
      </c>
      <c r="V203" s="10" t="e">
        <f t="array" ref="V203">INDEX(Resultado!$1:$319,MATCH($B203,Resultado!$N:$N,0),MATCH(V$1,Resultado!#REF!,0))</f>
        <v>#REF!</v>
      </c>
      <c r="W203" s="10" t="e">
        <f t="array" ref="W203">INDEX(Resultado!$1:$319,MATCH($B203,Resultado!$N:$N,0),MATCH(W$1,Resultado!#REF!,0))</f>
        <v>#REF!</v>
      </c>
      <c r="X203" s="10" t="e">
        <f t="array" ref="X203">INDEX(Resultado!$1:$319,MATCH($B203,Resultado!$N:$N,0),MATCH(X$1,Resultado!#REF!,0))</f>
        <v>#REF!</v>
      </c>
      <c r="Y203" s="10" t="e">
        <f t="array" ref="Y203">INDEX(Resultado!$1:$319,MATCH($B203,Resultado!$N:$N,0),MATCH(Y$1,Resultado!#REF!,0))</f>
        <v>#REF!</v>
      </c>
      <c r="Z203" s="10" t="e">
        <f t="array" ref="Z203">INDEX(Resultado!$1:$319,MATCH($B203,Resultado!$N:$N,0),MATCH(Z$1,Resultado!#REF!,0))</f>
        <v>#REF!</v>
      </c>
      <c r="AA203" s="10" t="e">
        <f t="array" ref="AA203">INDEX(Resultado!$1:$319,MATCH($B203,Resultado!$N:$N,0),MATCH(AA$1,Resultado!#REF!,0))</f>
        <v>#REF!</v>
      </c>
      <c r="AB203" s="2">
        <v>0</v>
      </c>
      <c r="AC203" s="2">
        <v>2</v>
      </c>
      <c r="AD203" s="10" t="e">
        <f t="array" ref="AD203">INDEX(Resultado!$1:$319,MATCH($B203,Resultado!$N:$N,0),MATCH(AD$1,Resultado!#REF!,0))</f>
        <v>#REF!</v>
      </c>
      <c r="AE203" s="10" t="e">
        <f t="array" ref="AE203">INDEX(Resultado!$1:$319,MATCH($B203,Resultado!$N:$N,0),MATCH(AE$1,Resultado!#REF!,0))</f>
        <v>#REF!</v>
      </c>
      <c r="AF203" s="10" t="e">
        <f t="array" ref="AF203">INDEX(Resultado!$1:$319,MATCH($B203,Resultado!$N:$N,0),MATCH(AF$1,Resultado!#REF!,0))</f>
        <v>#REF!</v>
      </c>
      <c r="AG203" s="10" t="e">
        <f t="array" ref="AG203">INDEX(Resultado!$1:$319,MATCH($B203,Resultado!$N:$N,0),MATCH(AG$1,Resultado!#REF!,0))</f>
        <v>#REF!</v>
      </c>
      <c r="AH203" s="10" t="e">
        <f t="array" ref="AH203">INDEX(Resultado!$1:$319,MATCH($B203,Resultado!$N:$N,0),MATCH(AH$1,Resultado!#REF!,0))</f>
        <v>#REF!</v>
      </c>
      <c r="AI203" s="10" t="e">
        <f t="array" ref="AI203">INDEX(Resultado!$1:$319,MATCH($B203,Resultado!$N:$N,0),MATCH(AI$1,Resultado!#REF!,0))</f>
        <v>#REF!</v>
      </c>
      <c r="AJ203" s="10" t="e">
        <f t="array" ref="AJ203">INDEX(Resultado!$1:$319,MATCH($B203,Resultado!$N:$N,0),MATCH(AJ$1,Resultado!#REF!,0))</f>
        <v>#REF!</v>
      </c>
      <c r="AK203" s="10" t="e">
        <f t="array" ref="AK203">INDEX(Resultado!$1:$319,MATCH($B203,Resultado!$N:$N,0),MATCH(AK$1,Resultado!#REF!,0))</f>
        <v>#REF!</v>
      </c>
      <c r="AL203" s="2">
        <v>0</v>
      </c>
      <c r="AM203" s="2">
        <v>2</v>
      </c>
      <c r="AN203" s="10" t="e">
        <f t="array" ref="AN203">INDEX(Resultado!$1:$319,MATCH($B203,Resultado!$N:$N,0),MATCH(AN$1,Resultado!#REF!,0))</f>
        <v>#REF!</v>
      </c>
      <c r="AO203" s="10" t="e">
        <f t="array" ref="AO203">INDEX(Resultado!$1:$319,MATCH($B203,Resultado!$N:$N,0),MATCH(AO$1,Resultado!#REF!,0))</f>
        <v>#REF!</v>
      </c>
      <c r="AP203" s="10" t="e">
        <f t="array" ref="AP203">INDEX(Resultado!$1:$319,MATCH($B203,Resultado!$N:$N,0),MATCH(AP$1,Resultado!#REF!,0))</f>
        <v>#REF!</v>
      </c>
      <c r="AQ203" s="10" t="e">
        <f t="array" ref="AQ203">INDEX(Resultado!$1:$319,MATCH($B203,Resultado!$N:$N,0),MATCH(AQ$1,Resultado!#REF!,0))</f>
        <v>#REF!</v>
      </c>
      <c r="AR203" s="10" t="e">
        <f t="array" ref="AR203">INDEX(Resultado!$1:$319,MATCH($B203,Resultado!$N:$N,0),MATCH(AR$1,Resultado!#REF!,0))</f>
        <v>#REF!</v>
      </c>
      <c r="AS203" s="2">
        <v>2</v>
      </c>
      <c r="AT203" s="10" t="e">
        <f t="array" ref="AT203">INDEX(Resultado!$1:$319,MATCH($B203,Resultado!$N:$N,0),MATCH(AT$1,Resultado!#REF!,0))</f>
        <v>#REF!</v>
      </c>
      <c r="AU203" s="10" t="e">
        <f t="array" ref="AU203">INDEX(Resultado!$1:$319,MATCH($B203,Resultado!$N:$N,0),MATCH(AU$1,Resultado!#REF!,0))</f>
        <v>#REF!</v>
      </c>
      <c r="AV203" s="10" t="e">
        <f t="array" ref="AV203">INDEX(Resultado!$1:$319,MATCH($B203,Resultado!$N:$N,0),MATCH(AV$1,Resultado!#REF!,0))</f>
        <v>#REF!</v>
      </c>
      <c r="AW203" s="10" t="e">
        <f t="array" ref="AW203">INDEX(Resultado!$1:$319,MATCH($B203,Resultado!$N:$N,0),MATCH(AW$1,Resultado!#REF!,0))</f>
        <v>#REF!</v>
      </c>
      <c r="AX203" s="10" t="e">
        <f t="array" ref="AX203">INDEX(Resultado!$1:$319,MATCH($B203,Resultado!$N:$N,0),MATCH(AX$1,Resultado!#REF!,0))</f>
        <v>#REF!</v>
      </c>
      <c r="AY203" s="10" t="e">
        <f t="array" ref="AY203">INDEX(Resultado!$1:$319,MATCH($B203,Resultado!$N:$N,0),MATCH(AY$1,Resultado!#REF!,0))</f>
        <v>#REF!</v>
      </c>
      <c r="AZ203" s="10" t="e">
        <f t="array" ref="AZ203">INDEX(Resultado!$1:$319,MATCH($B203,Resultado!$N:$N,0),MATCH(AZ$1,Resultado!#REF!,0))</f>
        <v>#REF!</v>
      </c>
      <c r="BA203" s="10" t="e">
        <f t="array" ref="BA203">INDEX(Resultado!$1:$319,MATCH($B203,Resultado!$N:$N,0),MATCH(BA$1,Resultado!#REF!,0))</f>
        <v>#REF!</v>
      </c>
      <c r="BB203" s="10" t="e">
        <f t="array" ref="BB203">INDEX(Resultado!$1:$319,MATCH($B203,Resultado!$N:$N,0),MATCH(BB$1,Resultado!#REF!,0))</f>
        <v>#REF!</v>
      </c>
      <c r="BC203" s="10" t="e">
        <f t="array" ref="BC203">INDEX(Resultado!$1:$319,MATCH($B203,Resultado!$N:$N,0),MATCH(BC$1,Resultado!#REF!,0))</f>
        <v>#REF!</v>
      </c>
      <c r="BD203" s="10" t="e">
        <f t="array" ref="BD203">INDEX(Resultado!$1:$319,MATCH($B203,Resultado!$N:$N,0),MATCH(BD$1,Resultado!#REF!,0))</f>
        <v>#REF!</v>
      </c>
      <c r="BE203" s="10" t="e">
        <f t="array" ref="BE203">INDEX(Resultado!$1:$319,MATCH($B203,Resultado!$N:$N,0),MATCH(BE$1,Resultado!#REF!,0))</f>
        <v>#REF!</v>
      </c>
      <c r="BF203" s="10" t="e">
        <f t="array" ref="BF203">INDEX(Resultado!$1:$319,MATCH($B203,Resultado!$N:$N,0),MATCH(BF$1,Resultado!#REF!,0))</f>
        <v>#REF!</v>
      </c>
      <c r="BG203" s="10" t="e">
        <f t="array" ref="BG203">INDEX(Resultado!$1:$319,MATCH($B203,Resultado!$N:$N,0),MATCH(BG$1,Resultado!#REF!,0))</f>
        <v>#REF!</v>
      </c>
      <c r="BH203" s="10" t="e">
        <f t="array" ref="BH203">INDEX(Resultado!$1:$319,MATCH($B203,Resultado!$N:$N,0),MATCH(BH$1,Resultado!#REF!,0))</f>
        <v>#REF!</v>
      </c>
      <c r="BI203" s="10" t="e">
        <f t="array" ref="BI203">INDEX(Resultado!$1:$319,MATCH($B203,Resultado!$N:$N,0),MATCH(BI$1,Resultado!#REF!,0))</f>
        <v>#REF!</v>
      </c>
    </row>
    <row r="204" spans="1:61" ht="13" x14ac:dyDescent="0.15">
      <c r="A204" s="2">
        <v>50856500852</v>
      </c>
      <c r="B204" s="2" t="s">
        <v>1651</v>
      </c>
      <c r="C204" s="2" t="s">
        <v>1650</v>
      </c>
      <c r="D204" s="10" t="e">
        <f t="array" ref="D204">INDEX(Resultado!$1:$319,MATCH($B204,Resultado!$N:$N,0),MATCH(D$1,Resultado!#REF!,0))</f>
        <v>#REF!</v>
      </c>
      <c r="E204" s="2" t="s">
        <v>1837</v>
      </c>
      <c r="F204" s="10" t="e">
        <f t="array" ref="F204">INDEX(Resultado!$1:$319,MATCH($B204,Resultado!$N:$N,0),MATCH(F$1,Resultado!#REF!,0))</f>
        <v>#REF!</v>
      </c>
      <c r="G204" s="10" t="e">
        <f t="array" ref="G204">INDEX(Resultado!$1:$319,MATCH($B204,Resultado!$N:$N,0),MATCH(G$1,Resultado!#REF!,0))</f>
        <v>#REF!</v>
      </c>
      <c r="H204" s="10" t="e">
        <f t="array" ref="H204">INDEX(Resultado!$1:$319,MATCH($B204,Resultado!$N:$N,0),MATCH(H$1,Resultado!#REF!,0))</f>
        <v>#REF!</v>
      </c>
      <c r="I204" s="10" t="e">
        <f t="array" ref="I204">INDEX(Resultado!$1:$319,MATCH($B204,Resultado!$N:$N,0),MATCH(I$1,Resultado!#REF!,0))</f>
        <v>#REF!</v>
      </c>
      <c r="J204" s="10" t="e">
        <f t="array" ref="J204">INDEX(Resultado!$1:$319,MATCH($B204,Resultado!$N:$N,0),MATCH(J$1,Resultado!#REF!,0))</f>
        <v>#REF!</v>
      </c>
      <c r="K204" s="10" t="e">
        <f t="array" ref="K204">INDEX(Resultado!$1:$319,MATCH($B204,Resultado!$N:$N,0),MATCH(K$1,Resultado!#REF!,0))</f>
        <v>#REF!</v>
      </c>
      <c r="L204" s="10" t="e">
        <f t="array" ref="L204">INDEX(Resultado!$1:$319,MATCH($B204,Resultado!$N:$N,0),MATCH(L$1,Resultado!#REF!,0))</f>
        <v>#REF!</v>
      </c>
      <c r="M204" s="10" t="e">
        <f t="array" ref="M204">INDEX(Resultado!$1:$319,MATCH($B204,Resultado!$N:$N,0),MATCH(M$1,Resultado!#REF!,0))</f>
        <v>#REF!</v>
      </c>
      <c r="N204" s="10" t="e">
        <f t="array" ref="N204">INDEX(Resultado!$1:$319,MATCH($B204,Resultado!$N:$N,0),MATCH(N$1,Resultado!#REF!,0))</f>
        <v>#REF!</v>
      </c>
      <c r="O204" s="10" t="e">
        <f t="array" ref="O204">INDEX(Resultado!$1:$319,MATCH($B204,Resultado!$N:$N,0),MATCH(O$1,Resultado!#REF!,0))</f>
        <v>#REF!</v>
      </c>
      <c r="P204" s="10" t="e">
        <f t="array" ref="P204">INDEX(Resultado!$1:$319,MATCH($B204,Resultado!$N:$N,0),MATCH(P$1,Resultado!#REF!,0))</f>
        <v>#REF!</v>
      </c>
      <c r="Q204" s="10" t="e">
        <f t="array" ref="Q204">INDEX(Resultado!$1:$319,MATCH($B204,Resultado!$N:$N,0),MATCH(Q$1,Resultado!#REF!,0))</f>
        <v>#REF!</v>
      </c>
      <c r="R204" s="10" t="e">
        <f t="array" ref="R204">INDEX(Resultado!$1:$319,MATCH($B204,Resultado!$N:$N,0),MATCH(R$1,Resultado!#REF!,0))</f>
        <v>#REF!</v>
      </c>
      <c r="S204" s="10" t="e">
        <f t="array" ref="S204">INDEX(Resultado!$1:$319,MATCH($B204,Resultado!$N:$N,0),MATCH(S$1,Resultado!#REF!,0))</f>
        <v>#REF!</v>
      </c>
      <c r="T204" s="10" t="e">
        <f t="array" ref="T204">INDEX(Resultado!$1:$319,MATCH($B204,Resultado!$N:$N,0),MATCH(T$1,Resultado!#REF!,0))</f>
        <v>#REF!</v>
      </c>
      <c r="U204" s="10" t="e">
        <f t="array" ref="U204">INDEX(Resultado!$1:$319,MATCH($B204,Resultado!$N:$N,0),MATCH(U$1,Resultado!#REF!,0))</f>
        <v>#REF!</v>
      </c>
      <c r="V204" s="10" t="e">
        <f t="array" ref="V204">INDEX(Resultado!$1:$319,MATCH($B204,Resultado!$N:$N,0),MATCH(V$1,Resultado!#REF!,0))</f>
        <v>#REF!</v>
      </c>
      <c r="W204" s="10" t="e">
        <f t="array" ref="W204">INDEX(Resultado!$1:$319,MATCH($B204,Resultado!$N:$N,0),MATCH(W$1,Resultado!#REF!,0))</f>
        <v>#REF!</v>
      </c>
      <c r="X204" s="10" t="e">
        <f t="array" ref="X204">INDEX(Resultado!$1:$319,MATCH($B204,Resultado!$N:$N,0),MATCH(X$1,Resultado!#REF!,0))</f>
        <v>#REF!</v>
      </c>
      <c r="Y204" s="10" t="e">
        <f t="array" ref="Y204">INDEX(Resultado!$1:$319,MATCH($B204,Resultado!$N:$N,0),MATCH(Y$1,Resultado!#REF!,0))</f>
        <v>#REF!</v>
      </c>
      <c r="Z204" s="10" t="e">
        <f t="array" ref="Z204">INDEX(Resultado!$1:$319,MATCH($B204,Resultado!$N:$N,0),MATCH(Z$1,Resultado!#REF!,0))</f>
        <v>#REF!</v>
      </c>
      <c r="AA204" s="10" t="e">
        <f t="array" ref="AA204">INDEX(Resultado!$1:$319,MATCH($B204,Resultado!$N:$N,0),MATCH(AA$1,Resultado!#REF!,0))</f>
        <v>#REF!</v>
      </c>
      <c r="AB204" s="2">
        <v>0</v>
      </c>
      <c r="AC204" s="2">
        <v>2</v>
      </c>
      <c r="AD204" s="10" t="e">
        <f t="array" ref="AD204">INDEX(Resultado!$1:$319,MATCH($B204,Resultado!$N:$N,0),MATCH(AD$1,Resultado!#REF!,0))</f>
        <v>#REF!</v>
      </c>
      <c r="AE204" s="10" t="e">
        <f t="array" ref="AE204">INDEX(Resultado!$1:$319,MATCH($B204,Resultado!$N:$N,0),MATCH(AE$1,Resultado!#REF!,0))</f>
        <v>#REF!</v>
      </c>
      <c r="AF204" s="10" t="e">
        <f t="array" ref="AF204">INDEX(Resultado!$1:$319,MATCH($B204,Resultado!$N:$N,0),MATCH(AF$1,Resultado!#REF!,0))</f>
        <v>#REF!</v>
      </c>
      <c r="AG204" s="10" t="e">
        <f t="array" ref="AG204">INDEX(Resultado!$1:$319,MATCH($B204,Resultado!$N:$N,0),MATCH(AG$1,Resultado!#REF!,0))</f>
        <v>#REF!</v>
      </c>
      <c r="AH204" s="10" t="e">
        <f t="array" ref="AH204">INDEX(Resultado!$1:$319,MATCH($B204,Resultado!$N:$N,0),MATCH(AH$1,Resultado!#REF!,0))</f>
        <v>#REF!</v>
      </c>
      <c r="AI204" s="10" t="e">
        <f t="array" ref="AI204">INDEX(Resultado!$1:$319,MATCH($B204,Resultado!$N:$N,0),MATCH(AI$1,Resultado!#REF!,0))</f>
        <v>#REF!</v>
      </c>
      <c r="AJ204" s="10" t="e">
        <f t="array" ref="AJ204">INDEX(Resultado!$1:$319,MATCH($B204,Resultado!$N:$N,0),MATCH(AJ$1,Resultado!#REF!,0))</f>
        <v>#REF!</v>
      </c>
      <c r="AK204" s="10" t="e">
        <f t="array" ref="AK204">INDEX(Resultado!$1:$319,MATCH($B204,Resultado!$N:$N,0),MATCH(AK$1,Resultado!#REF!,0))</f>
        <v>#REF!</v>
      </c>
      <c r="AL204" s="2">
        <v>0</v>
      </c>
      <c r="AM204" s="2">
        <v>2</v>
      </c>
      <c r="AN204" s="10" t="e">
        <f t="array" ref="AN204">INDEX(Resultado!$1:$319,MATCH($B204,Resultado!$N:$N,0),MATCH(AN$1,Resultado!#REF!,0))</f>
        <v>#REF!</v>
      </c>
      <c r="AO204" s="10" t="e">
        <f t="array" ref="AO204">INDEX(Resultado!$1:$319,MATCH($B204,Resultado!$N:$N,0),MATCH(AO$1,Resultado!#REF!,0))</f>
        <v>#REF!</v>
      </c>
      <c r="AP204" s="10" t="e">
        <f t="array" ref="AP204">INDEX(Resultado!$1:$319,MATCH($B204,Resultado!$N:$N,0),MATCH(AP$1,Resultado!#REF!,0))</f>
        <v>#REF!</v>
      </c>
      <c r="AQ204" s="10" t="e">
        <f t="array" ref="AQ204">INDEX(Resultado!$1:$319,MATCH($B204,Resultado!$N:$N,0),MATCH(AQ$1,Resultado!#REF!,0))</f>
        <v>#REF!</v>
      </c>
      <c r="AR204" s="10" t="e">
        <f t="array" ref="AR204">INDEX(Resultado!$1:$319,MATCH($B204,Resultado!$N:$N,0),MATCH(AR$1,Resultado!#REF!,0))</f>
        <v>#REF!</v>
      </c>
      <c r="AS204" s="2">
        <v>2</v>
      </c>
      <c r="AT204" s="10" t="e">
        <f t="array" ref="AT204">INDEX(Resultado!$1:$319,MATCH($B204,Resultado!$N:$N,0),MATCH(AT$1,Resultado!#REF!,0))</f>
        <v>#REF!</v>
      </c>
      <c r="AU204" s="10" t="e">
        <f t="array" ref="AU204">INDEX(Resultado!$1:$319,MATCH($B204,Resultado!$N:$N,0),MATCH(AU$1,Resultado!#REF!,0))</f>
        <v>#REF!</v>
      </c>
      <c r="AV204" s="10" t="e">
        <f t="array" ref="AV204">INDEX(Resultado!$1:$319,MATCH($B204,Resultado!$N:$N,0),MATCH(AV$1,Resultado!#REF!,0))</f>
        <v>#REF!</v>
      </c>
      <c r="AW204" s="10" t="e">
        <f t="array" ref="AW204">INDEX(Resultado!$1:$319,MATCH($B204,Resultado!$N:$N,0),MATCH(AW$1,Resultado!#REF!,0))</f>
        <v>#REF!</v>
      </c>
      <c r="AX204" s="10" t="e">
        <f t="array" ref="AX204">INDEX(Resultado!$1:$319,MATCH($B204,Resultado!$N:$N,0),MATCH(AX$1,Resultado!#REF!,0))</f>
        <v>#REF!</v>
      </c>
      <c r="AY204" s="10" t="e">
        <f t="array" ref="AY204">INDEX(Resultado!$1:$319,MATCH($B204,Resultado!$N:$N,0),MATCH(AY$1,Resultado!#REF!,0))</f>
        <v>#REF!</v>
      </c>
      <c r="AZ204" s="10" t="e">
        <f t="array" ref="AZ204">INDEX(Resultado!$1:$319,MATCH($B204,Resultado!$N:$N,0),MATCH(AZ$1,Resultado!#REF!,0))</f>
        <v>#REF!</v>
      </c>
      <c r="BA204" s="10" t="e">
        <f t="array" ref="BA204">INDEX(Resultado!$1:$319,MATCH($B204,Resultado!$N:$N,0),MATCH(BA$1,Resultado!#REF!,0))</f>
        <v>#REF!</v>
      </c>
      <c r="BB204" s="10" t="e">
        <f t="array" ref="BB204">INDEX(Resultado!$1:$319,MATCH($B204,Resultado!$N:$N,0),MATCH(BB$1,Resultado!#REF!,0))</f>
        <v>#REF!</v>
      </c>
      <c r="BC204" s="10" t="e">
        <f t="array" ref="BC204">INDEX(Resultado!$1:$319,MATCH($B204,Resultado!$N:$N,0),MATCH(BC$1,Resultado!#REF!,0))</f>
        <v>#REF!</v>
      </c>
      <c r="BD204" s="10" t="e">
        <f t="array" ref="BD204">INDEX(Resultado!$1:$319,MATCH($B204,Resultado!$N:$N,0),MATCH(BD$1,Resultado!#REF!,0))</f>
        <v>#REF!</v>
      </c>
      <c r="BE204" s="10" t="e">
        <f t="array" ref="BE204">INDEX(Resultado!$1:$319,MATCH($B204,Resultado!$N:$N,0),MATCH(BE$1,Resultado!#REF!,0))</f>
        <v>#REF!</v>
      </c>
      <c r="BF204" s="10" t="e">
        <f t="array" ref="BF204">INDEX(Resultado!$1:$319,MATCH($B204,Resultado!$N:$N,0),MATCH(BF$1,Resultado!#REF!,0))</f>
        <v>#REF!</v>
      </c>
      <c r="BG204" s="10" t="e">
        <f t="array" ref="BG204">INDEX(Resultado!$1:$319,MATCH($B204,Resultado!$N:$N,0),MATCH(BG$1,Resultado!#REF!,0))</f>
        <v>#REF!</v>
      </c>
      <c r="BH204" s="10" t="e">
        <f t="array" ref="BH204">INDEX(Resultado!$1:$319,MATCH($B204,Resultado!$N:$N,0),MATCH(BH$1,Resultado!#REF!,0))</f>
        <v>#REF!</v>
      </c>
      <c r="BI204" s="10" t="e">
        <f t="array" ref="BI204">INDEX(Resultado!$1:$319,MATCH($B204,Resultado!$N:$N,0),MATCH(BI$1,Resultado!#REF!,0))</f>
        <v>#REF!</v>
      </c>
    </row>
    <row r="205" spans="1:61" ht="13" x14ac:dyDescent="0.15">
      <c r="A205" s="2">
        <v>50357370805</v>
      </c>
      <c r="B205" s="2" t="s">
        <v>1657</v>
      </c>
      <c r="C205" s="2" t="s">
        <v>1656</v>
      </c>
      <c r="D205" s="10" t="e">
        <f t="array" ref="D205">INDEX(Resultado!$1:$319,MATCH($B205,Resultado!$N:$N,0),MATCH(D$1,Resultado!#REF!,0))</f>
        <v>#REF!</v>
      </c>
      <c r="E205" s="2" t="s">
        <v>1837</v>
      </c>
      <c r="F205" s="10" t="e">
        <f t="array" ref="F205">INDEX(Resultado!$1:$319,MATCH($B205,Resultado!$N:$N,0),MATCH(F$1,Resultado!#REF!,0))</f>
        <v>#REF!</v>
      </c>
      <c r="G205" s="10" t="e">
        <f t="array" ref="G205">INDEX(Resultado!$1:$319,MATCH($B205,Resultado!$N:$N,0),MATCH(G$1,Resultado!#REF!,0))</f>
        <v>#REF!</v>
      </c>
      <c r="H205" s="10" t="e">
        <f t="array" ref="H205">INDEX(Resultado!$1:$319,MATCH($B205,Resultado!$N:$N,0),MATCH(H$1,Resultado!#REF!,0))</f>
        <v>#REF!</v>
      </c>
      <c r="I205" s="10" t="e">
        <f t="array" ref="I205">INDEX(Resultado!$1:$319,MATCH($B205,Resultado!$N:$N,0),MATCH(I$1,Resultado!#REF!,0))</f>
        <v>#REF!</v>
      </c>
      <c r="J205" s="10" t="e">
        <f t="array" ref="J205">INDEX(Resultado!$1:$319,MATCH($B205,Resultado!$N:$N,0),MATCH(J$1,Resultado!#REF!,0))</f>
        <v>#REF!</v>
      </c>
      <c r="K205" s="10" t="e">
        <f t="array" ref="K205">INDEX(Resultado!$1:$319,MATCH($B205,Resultado!$N:$N,0),MATCH(K$1,Resultado!#REF!,0))</f>
        <v>#REF!</v>
      </c>
      <c r="L205" s="10" t="e">
        <f t="array" ref="L205">INDEX(Resultado!$1:$319,MATCH($B205,Resultado!$N:$N,0),MATCH(L$1,Resultado!#REF!,0))</f>
        <v>#REF!</v>
      </c>
      <c r="M205" s="10" t="e">
        <f t="array" ref="M205">INDEX(Resultado!$1:$319,MATCH($B205,Resultado!$N:$N,0),MATCH(M$1,Resultado!#REF!,0))</f>
        <v>#REF!</v>
      </c>
      <c r="N205" s="10" t="e">
        <f t="array" ref="N205">INDEX(Resultado!$1:$319,MATCH($B205,Resultado!$N:$N,0),MATCH(N$1,Resultado!#REF!,0))</f>
        <v>#REF!</v>
      </c>
      <c r="O205" s="10" t="e">
        <f t="array" ref="O205">INDEX(Resultado!$1:$319,MATCH($B205,Resultado!$N:$N,0),MATCH(O$1,Resultado!#REF!,0))</f>
        <v>#REF!</v>
      </c>
      <c r="P205" s="10" t="e">
        <f t="array" ref="P205">INDEX(Resultado!$1:$319,MATCH($B205,Resultado!$N:$N,0),MATCH(P$1,Resultado!#REF!,0))</f>
        <v>#REF!</v>
      </c>
      <c r="Q205" s="10" t="e">
        <f t="array" ref="Q205">INDEX(Resultado!$1:$319,MATCH($B205,Resultado!$N:$N,0),MATCH(Q$1,Resultado!#REF!,0))</f>
        <v>#REF!</v>
      </c>
      <c r="R205" s="10" t="e">
        <f t="array" ref="R205">INDEX(Resultado!$1:$319,MATCH($B205,Resultado!$N:$N,0),MATCH(R$1,Resultado!#REF!,0))</f>
        <v>#REF!</v>
      </c>
      <c r="S205" s="10" t="e">
        <f t="array" ref="S205">INDEX(Resultado!$1:$319,MATCH($B205,Resultado!$N:$N,0),MATCH(S$1,Resultado!#REF!,0))</f>
        <v>#REF!</v>
      </c>
      <c r="T205" s="10" t="e">
        <f t="array" ref="T205">INDEX(Resultado!$1:$319,MATCH($B205,Resultado!$N:$N,0),MATCH(T$1,Resultado!#REF!,0))</f>
        <v>#REF!</v>
      </c>
      <c r="U205" s="10" t="e">
        <f t="array" ref="U205">INDEX(Resultado!$1:$319,MATCH($B205,Resultado!$N:$N,0),MATCH(U$1,Resultado!#REF!,0))</f>
        <v>#REF!</v>
      </c>
      <c r="V205" s="10" t="e">
        <f t="array" ref="V205">INDEX(Resultado!$1:$319,MATCH($B205,Resultado!$N:$N,0),MATCH(V$1,Resultado!#REF!,0))</f>
        <v>#REF!</v>
      </c>
      <c r="W205" s="10" t="e">
        <f t="array" ref="W205">INDEX(Resultado!$1:$319,MATCH($B205,Resultado!$N:$N,0),MATCH(W$1,Resultado!#REF!,0))</f>
        <v>#REF!</v>
      </c>
      <c r="X205" s="10" t="e">
        <f t="array" ref="X205">INDEX(Resultado!$1:$319,MATCH($B205,Resultado!$N:$N,0),MATCH(X$1,Resultado!#REF!,0))</f>
        <v>#REF!</v>
      </c>
      <c r="Y205" s="10" t="e">
        <f t="array" ref="Y205">INDEX(Resultado!$1:$319,MATCH($B205,Resultado!$N:$N,0),MATCH(Y$1,Resultado!#REF!,0))</f>
        <v>#REF!</v>
      </c>
      <c r="Z205" s="10" t="e">
        <f t="array" ref="Z205">INDEX(Resultado!$1:$319,MATCH($B205,Resultado!$N:$N,0),MATCH(Z$1,Resultado!#REF!,0))</f>
        <v>#REF!</v>
      </c>
      <c r="AA205" s="10" t="e">
        <f t="array" ref="AA205">INDEX(Resultado!$1:$319,MATCH($B205,Resultado!$N:$N,0),MATCH(AA$1,Resultado!#REF!,0))</f>
        <v>#REF!</v>
      </c>
      <c r="AB205" s="2">
        <v>0</v>
      </c>
      <c r="AC205" s="2">
        <v>2</v>
      </c>
      <c r="AD205" s="10" t="e">
        <f t="array" ref="AD205">INDEX(Resultado!$1:$319,MATCH($B205,Resultado!$N:$N,0),MATCH(AD$1,Resultado!#REF!,0))</f>
        <v>#REF!</v>
      </c>
      <c r="AE205" s="10" t="e">
        <f t="array" ref="AE205">INDEX(Resultado!$1:$319,MATCH($B205,Resultado!$N:$N,0),MATCH(AE$1,Resultado!#REF!,0))</f>
        <v>#REF!</v>
      </c>
      <c r="AF205" s="10" t="e">
        <f t="array" ref="AF205">INDEX(Resultado!$1:$319,MATCH($B205,Resultado!$N:$N,0),MATCH(AF$1,Resultado!#REF!,0))</f>
        <v>#REF!</v>
      </c>
      <c r="AG205" s="10" t="e">
        <f t="array" ref="AG205">INDEX(Resultado!$1:$319,MATCH($B205,Resultado!$N:$N,0),MATCH(AG$1,Resultado!#REF!,0))</f>
        <v>#REF!</v>
      </c>
      <c r="AH205" s="10" t="e">
        <f t="array" ref="AH205">INDEX(Resultado!$1:$319,MATCH($B205,Resultado!$N:$N,0),MATCH(AH$1,Resultado!#REF!,0))</f>
        <v>#REF!</v>
      </c>
      <c r="AI205" s="10" t="e">
        <f t="array" ref="AI205">INDEX(Resultado!$1:$319,MATCH($B205,Resultado!$N:$N,0),MATCH(AI$1,Resultado!#REF!,0))</f>
        <v>#REF!</v>
      </c>
      <c r="AJ205" s="10" t="e">
        <f t="array" ref="AJ205">INDEX(Resultado!$1:$319,MATCH($B205,Resultado!$N:$N,0),MATCH(AJ$1,Resultado!#REF!,0))</f>
        <v>#REF!</v>
      </c>
      <c r="AK205" s="10" t="e">
        <f t="array" ref="AK205">INDEX(Resultado!$1:$319,MATCH($B205,Resultado!$N:$N,0),MATCH(AK$1,Resultado!#REF!,0))</f>
        <v>#REF!</v>
      </c>
      <c r="AL205" s="2">
        <v>0</v>
      </c>
      <c r="AM205" s="2">
        <v>2</v>
      </c>
      <c r="AN205" s="10" t="e">
        <f t="array" ref="AN205">INDEX(Resultado!$1:$319,MATCH($B205,Resultado!$N:$N,0),MATCH(AN$1,Resultado!#REF!,0))</f>
        <v>#REF!</v>
      </c>
      <c r="AO205" s="10" t="e">
        <f t="array" ref="AO205">INDEX(Resultado!$1:$319,MATCH($B205,Resultado!$N:$N,0),MATCH(AO$1,Resultado!#REF!,0))</f>
        <v>#REF!</v>
      </c>
      <c r="AP205" s="10" t="e">
        <f t="array" ref="AP205">INDEX(Resultado!$1:$319,MATCH($B205,Resultado!$N:$N,0),MATCH(AP$1,Resultado!#REF!,0))</f>
        <v>#REF!</v>
      </c>
      <c r="AQ205" s="10" t="e">
        <f t="array" ref="AQ205">INDEX(Resultado!$1:$319,MATCH($B205,Resultado!$N:$N,0),MATCH(AQ$1,Resultado!#REF!,0))</f>
        <v>#REF!</v>
      </c>
      <c r="AR205" s="10" t="e">
        <f t="array" ref="AR205">INDEX(Resultado!$1:$319,MATCH($B205,Resultado!$N:$N,0),MATCH(AR$1,Resultado!#REF!,0))</f>
        <v>#REF!</v>
      </c>
      <c r="AS205" s="2">
        <v>2</v>
      </c>
      <c r="AT205" s="10" t="e">
        <f t="array" ref="AT205">INDEX(Resultado!$1:$319,MATCH($B205,Resultado!$N:$N,0),MATCH(AT$1,Resultado!#REF!,0))</f>
        <v>#REF!</v>
      </c>
      <c r="AU205" s="10" t="e">
        <f t="array" ref="AU205">INDEX(Resultado!$1:$319,MATCH($B205,Resultado!$N:$N,0),MATCH(AU$1,Resultado!#REF!,0))</f>
        <v>#REF!</v>
      </c>
      <c r="AV205" s="10" t="e">
        <f t="array" ref="AV205">INDEX(Resultado!$1:$319,MATCH($B205,Resultado!$N:$N,0),MATCH(AV$1,Resultado!#REF!,0))</f>
        <v>#REF!</v>
      </c>
      <c r="AW205" s="10" t="e">
        <f t="array" ref="AW205">INDEX(Resultado!$1:$319,MATCH($B205,Resultado!$N:$N,0),MATCH(AW$1,Resultado!#REF!,0))</f>
        <v>#REF!</v>
      </c>
      <c r="AX205" s="10" t="e">
        <f t="array" ref="AX205">INDEX(Resultado!$1:$319,MATCH($B205,Resultado!$N:$N,0),MATCH(AX$1,Resultado!#REF!,0))</f>
        <v>#REF!</v>
      </c>
      <c r="AY205" s="10" t="e">
        <f t="array" ref="AY205">INDEX(Resultado!$1:$319,MATCH($B205,Resultado!$N:$N,0),MATCH(AY$1,Resultado!#REF!,0))</f>
        <v>#REF!</v>
      </c>
      <c r="AZ205" s="10" t="e">
        <f t="array" ref="AZ205">INDEX(Resultado!$1:$319,MATCH($B205,Resultado!$N:$N,0),MATCH(AZ$1,Resultado!#REF!,0))</f>
        <v>#REF!</v>
      </c>
      <c r="BA205" s="10" t="e">
        <f t="array" ref="BA205">INDEX(Resultado!$1:$319,MATCH($B205,Resultado!$N:$N,0),MATCH(BA$1,Resultado!#REF!,0))</f>
        <v>#REF!</v>
      </c>
      <c r="BB205" s="10" t="e">
        <f t="array" ref="BB205">INDEX(Resultado!$1:$319,MATCH($B205,Resultado!$N:$N,0),MATCH(BB$1,Resultado!#REF!,0))</f>
        <v>#REF!</v>
      </c>
      <c r="BC205" s="10" t="e">
        <f t="array" ref="BC205">INDEX(Resultado!$1:$319,MATCH($B205,Resultado!$N:$N,0),MATCH(BC$1,Resultado!#REF!,0))</f>
        <v>#REF!</v>
      </c>
      <c r="BD205" s="10" t="e">
        <f t="array" ref="BD205">INDEX(Resultado!$1:$319,MATCH($B205,Resultado!$N:$N,0),MATCH(BD$1,Resultado!#REF!,0))</f>
        <v>#REF!</v>
      </c>
      <c r="BE205" s="10" t="e">
        <f t="array" ref="BE205">INDEX(Resultado!$1:$319,MATCH($B205,Resultado!$N:$N,0),MATCH(BE$1,Resultado!#REF!,0))</f>
        <v>#REF!</v>
      </c>
      <c r="BF205" s="10" t="e">
        <f t="array" ref="BF205">INDEX(Resultado!$1:$319,MATCH($B205,Resultado!$N:$N,0),MATCH(BF$1,Resultado!#REF!,0))</f>
        <v>#REF!</v>
      </c>
      <c r="BG205" s="10" t="e">
        <f t="array" ref="BG205">INDEX(Resultado!$1:$319,MATCH($B205,Resultado!$N:$N,0),MATCH(BG$1,Resultado!#REF!,0))</f>
        <v>#REF!</v>
      </c>
      <c r="BH205" s="10" t="e">
        <f t="array" ref="BH205">INDEX(Resultado!$1:$319,MATCH($B205,Resultado!$N:$N,0),MATCH(BH$1,Resultado!#REF!,0))</f>
        <v>#REF!</v>
      </c>
      <c r="BI205" s="10" t="e">
        <f t="array" ref="BI205">INDEX(Resultado!$1:$319,MATCH($B205,Resultado!$N:$N,0),MATCH(BI$1,Resultado!#REF!,0))</f>
        <v>#REF!</v>
      </c>
    </row>
    <row r="206" spans="1:61" ht="13" x14ac:dyDescent="0.15">
      <c r="A206" s="2">
        <v>47404225817</v>
      </c>
      <c r="B206" s="2" t="s">
        <v>1664</v>
      </c>
      <c r="C206" s="2" t="s">
        <v>1663</v>
      </c>
      <c r="D206" s="10" t="e">
        <f t="array" ref="D206">INDEX(Resultado!$1:$319,MATCH($B206,Resultado!$N:$N,0),MATCH(D$1,Resultado!#REF!,0))</f>
        <v>#REF!</v>
      </c>
      <c r="E206" s="2" t="s">
        <v>1837</v>
      </c>
      <c r="F206" s="10" t="e">
        <f t="array" ref="F206">INDEX(Resultado!$1:$319,MATCH($B206,Resultado!$N:$N,0),MATCH(F$1,Resultado!#REF!,0))</f>
        <v>#REF!</v>
      </c>
      <c r="G206" s="10" t="e">
        <f t="array" ref="G206">INDEX(Resultado!$1:$319,MATCH($B206,Resultado!$N:$N,0),MATCH(G$1,Resultado!#REF!,0))</f>
        <v>#REF!</v>
      </c>
      <c r="H206" s="10" t="e">
        <f t="array" ref="H206">INDEX(Resultado!$1:$319,MATCH($B206,Resultado!$N:$N,0),MATCH(H$1,Resultado!#REF!,0))</f>
        <v>#REF!</v>
      </c>
      <c r="I206" s="10" t="e">
        <f t="array" ref="I206">INDEX(Resultado!$1:$319,MATCH($B206,Resultado!$N:$N,0),MATCH(I$1,Resultado!#REF!,0))</f>
        <v>#REF!</v>
      </c>
      <c r="J206" s="10" t="e">
        <f t="array" ref="J206">INDEX(Resultado!$1:$319,MATCH($B206,Resultado!$N:$N,0),MATCH(J$1,Resultado!#REF!,0))</f>
        <v>#REF!</v>
      </c>
      <c r="K206" s="10" t="e">
        <f t="array" ref="K206">INDEX(Resultado!$1:$319,MATCH($B206,Resultado!$N:$N,0),MATCH(K$1,Resultado!#REF!,0))</f>
        <v>#REF!</v>
      </c>
      <c r="L206" s="10" t="e">
        <f t="array" ref="L206">INDEX(Resultado!$1:$319,MATCH($B206,Resultado!$N:$N,0),MATCH(L$1,Resultado!#REF!,0))</f>
        <v>#REF!</v>
      </c>
      <c r="M206" s="10" t="e">
        <f t="array" ref="M206">INDEX(Resultado!$1:$319,MATCH($B206,Resultado!$N:$N,0),MATCH(M$1,Resultado!#REF!,0))</f>
        <v>#REF!</v>
      </c>
      <c r="N206" s="10" t="e">
        <f t="array" ref="N206">INDEX(Resultado!$1:$319,MATCH($B206,Resultado!$N:$N,0),MATCH(N$1,Resultado!#REF!,0))</f>
        <v>#REF!</v>
      </c>
      <c r="O206" s="10" t="e">
        <f t="array" ref="O206">INDEX(Resultado!$1:$319,MATCH($B206,Resultado!$N:$N,0),MATCH(O$1,Resultado!#REF!,0))</f>
        <v>#REF!</v>
      </c>
      <c r="P206" s="10" t="e">
        <f t="array" ref="P206">INDEX(Resultado!$1:$319,MATCH($B206,Resultado!$N:$N,0),MATCH(P$1,Resultado!#REF!,0))</f>
        <v>#REF!</v>
      </c>
      <c r="Q206" s="10" t="e">
        <f t="array" ref="Q206">INDEX(Resultado!$1:$319,MATCH($B206,Resultado!$N:$N,0),MATCH(Q$1,Resultado!#REF!,0))</f>
        <v>#REF!</v>
      </c>
      <c r="R206" s="10" t="e">
        <f t="array" ref="R206">INDEX(Resultado!$1:$319,MATCH($B206,Resultado!$N:$N,0),MATCH(R$1,Resultado!#REF!,0))</f>
        <v>#REF!</v>
      </c>
      <c r="S206" s="10" t="e">
        <f t="array" ref="S206">INDEX(Resultado!$1:$319,MATCH($B206,Resultado!$N:$N,0),MATCH(S$1,Resultado!#REF!,0))</f>
        <v>#REF!</v>
      </c>
      <c r="T206" s="10" t="e">
        <f t="array" ref="T206">INDEX(Resultado!$1:$319,MATCH($B206,Resultado!$N:$N,0),MATCH(T$1,Resultado!#REF!,0))</f>
        <v>#REF!</v>
      </c>
      <c r="U206" s="10" t="e">
        <f t="array" ref="U206">INDEX(Resultado!$1:$319,MATCH($B206,Resultado!$N:$N,0),MATCH(U$1,Resultado!#REF!,0))</f>
        <v>#REF!</v>
      </c>
      <c r="V206" s="10" t="e">
        <f t="array" ref="V206">INDEX(Resultado!$1:$319,MATCH($B206,Resultado!$N:$N,0),MATCH(V$1,Resultado!#REF!,0))</f>
        <v>#REF!</v>
      </c>
      <c r="W206" s="10" t="e">
        <f t="array" ref="W206">INDEX(Resultado!$1:$319,MATCH($B206,Resultado!$N:$N,0),MATCH(W$1,Resultado!#REF!,0))</f>
        <v>#REF!</v>
      </c>
      <c r="X206" s="10" t="e">
        <f t="array" ref="X206">INDEX(Resultado!$1:$319,MATCH($B206,Resultado!$N:$N,0),MATCH(X$1,Resultado!#REF!,0))</f>
        <v>#REF!</v>
      </c>
      <c r="Y206" s="10" t="e">
        <f t="array" ref="Y206">INDEX(Resultado!$1:$319,MATCH($B206,Resultado!$N:$N,0),MATCH(Y$1,Resultado!#REF!,0))</f>
        <v>#REF!</v>
      </c>
      <c r="Z206" s="10" t="e">
        <f t="array" ref="Z206">INDEX(Resultado!$1:$319,MATCH($B206,Resultado!$N:$N,0),MATCH(Z$1,Resultado!#REF!,0))</f>
        <v>#REF!</v>
      </c>
      <c r="AA206" s="10" t="e">
        <f t="array" ref="AA206">INDEX(Resultado!$1:$319,MATCH($B206,Resultado!$N:$N,0),MATCH(AA$1,Resultado!#REF!,0))</f>
        <v>#REF!</v>
      </c>
      <c r="AB206" s="2">
        <v>0</v>
      </c>
      <c r="AC206" s="2">
        <v>2</v>
      </c>
      <c r="AD206" s="10" t="e">
        <f t="array" ref="AD206">INDEX(Resultado!$1:$319,MATCH($B206,Resultado!$N:$N,0),MATCH(AD$1,Resultado!#REF!,0))</f>
        <v>#REF!</v>
      </c>
      <c r="AE206" s="10" t="e">
        <f t="array" ref="AE206">INDEX(Resultado!$1:$319,MATCH($B206,Resultado!$N:$N,0),MATCH(AE$1,Resultado!#REF!,0))</f>
        <v>#REF!</v>
      </c>
      <c r="AF206" s="10" t="e">
        <f t="array" ref="AF206">INDEX(Resultado!$1:$319,MATCH($B206,Resultado!$N:$N,0),MATCH(AF$1,Resultado!#REF!,0))</f>
        <v>#REF!</v>
      </c>
      <c r="AG206" s="10" t="e">
        <f t="array" ref="AG206">INDEX(Resultado!$1:$319,MATCH($B206,Resultado!$N:$N,0),MATCH(AG$1,Resultado!#REF!,0))</f>
        <v>#REF!</v>
      </c>
      <c r="AH206" s="10" t="e">
        <f t="array" ref="AH206">INDEX(Resultado!$1:$319,MATCH($B206,Resultado!$N:$N,0),MATCH(AH$1,Resultado!#REF!,0))</f>
        <v>#REF!</v>
      </c>
      <c r="AI206" s="10" t="e">
        <f t="array" ref="AI206">INDEX(Resultado!$1:$319,MATCH($B206,Resultado!$N:$N,0),MATCH(AI$1,Resultado!#REF!,0))</f>
        <v>#REF!</v>
      </c>
      <c r="AJ206" s="10" t="e">
        <f t="array" ref="AJ206">INDEX(Resultado!$1:$319,MATCH($B206,Resultado!$N:$N,0),MATCH(AJ$1,Resultado!#REF!,0))</f>
        <v>#REF!</v>
      </c>
      <c r="AK206" s="10" t="e">
        <f t="array" ref="AK206">INDEX(Resultado!$1:$319,MATCH($B206,Resultado!$N:$N,0),MATCH(AK$1,Resultado!#REF!,0))</f>
        <v>#REF!</v>
      </c>
      <c r="AL206" s="2">
        <v>0</v>
      </c>
      <c r="AM206" s="2">
        <v>2</v>
      </c>
      <c r="AN206" s="10" t="e">
        <f t="array" ref="AN206">INDEX(Resultado!$1:$319,MATCH($B206,Resultado!$N:$N,0),MATCH(AN$1,Resultado!#REF!,0))</f>
        <v>#REF!</v>
      </c>
      <c r="AO206" s="10" t="e">
        <f t="array" ref="AO206">INDEX(Resultado!$1:$319,MATCH($B206,Resultado!$N:$N,0),MATCH(AO$1,Resultado!#REF!,0))</f>
        <v>#REF!</v>
      </c>
      <c r="AP206" s="10" t="e">
        <f t="array" ref="AP206">INDEX(Resultado!$1:$319,MATCH($B206,Resultado!$N:$N,0),MATCH(AP$1,Resultado!#REF!,0))</f>
        <v>#REF!</v>
      </c>
      <c r="AQ206" s="10" t="e">
        <f t="array" ref="AQ206">INDEX(Resultado!$1:$319,MATCH($B206,Resultado!$N:$N,0),MATCH(AQ$1,Resultado!#REF!,0))</f>
        <v>#REF!</v>
      </c>
      <c r="AR206" s="10" t="e">
        <f t="array" ref="AR206">INDEX(Resultado!$1:$319,MATCH($B206,Resultado!$N:$N,0),MATCH(AR$1,Resultado!#REF!,0))</f>
        <v>#REF!</v>
      </c>
      <c r="AS206" s="2">
        <v>2</v>
      </c>
      <c r="AT206" s="10" t="e">
        <f t="array" ref="AT206">INDEX(Resultado!$1:$319,MATCH($B206,Resultado!$N:$N,0),MATCH(AT$1,Resultado!#REF!,0))</f>
        <v>#REF!</v>
      </c>
      <c r="AU206" s="10" t="e">
        <f t="array" ref="AU206">INDEX(Resultado!$1:$319,MATCH($B206,Resultado!$N:$N,0),MATCH(AU$1,Resultado!#REF!,0))</f>
        <v>#REF!</v>
      </c>
      <c r="AV206" s="10" t="e">
        <f t="array" ref="AV206">INDEX(Resultado!$1:$319,MATCH($B206,Resultado!$N:$N,0),MATCH(AV$1,Resultado!#REF!,0))</f>
        <v>#REF!</v>
      </c>
      <c r="AW206" s="10" t="e">
        <f t="array" ref="AW206">INDEX(Resultado!$1:$319,MATCH($B206,Resultado!$N:$N,0),MATCH(AW$1,Resultado!#REF!,0))</f>
        <v>#REF!</v>
      </c>
      <c r="AX206" s="10" t="e">
        <f t="array" ref="AX206">INDEX(Resultado!$1:$319,MATCH($B206,Resultado!$N:$N,0),MATCH(AX$1,Resultado!#REF!,0))</f>
        <v>#REF!</v>
      </c>
      <c r="AY206" s="10" t="e">
        <f t="array" ref="AY206">INDEX(Resultado!$1:$319,MATCH($B206,Resultado!$N:$N,0),MATCH(AY$1,Resultado!#REF!,0))</f>
        <v>#REF!</v>
      </c>
      <c r="AZ206" s="10" t="e">
        <f t="array" ref="AZ206">INDEX(Resultado!$1:$319,MATCH($B206,Resultado!$N:$N,0),MATCH(AZ$1,Resultado!#REF!,0))</f>
        <v>#REF!</v>
      </c>
      <c r="BA206" s="10" t="e">
        <f t="array" ref="BA206">INDEX(Resultado!$1:$319,MATCH($B206,Resultado!$N:$N,0),MATCH(BA$1,Resultado!#REF!,0))</f>
        <v>#REF!</v>
      </c>
      <c r="BB206" s="10" t="e">
        <f t="array" ref="BB206">INDEX(Resultado!$1:$319,MATCH($B206,Resultado!$N:$N,0),MATCH(BB$1,Resultado!#REF!,0))</f>
        <v>#REF!</v>
      </c>
      <c r="BC206" s="10" t="e">
        <f t="array" ref="BC206">INDEX(Resultado!$1:$319,MATCH($B206,Resultado!$N:$N,0),MATCH(BC$1,Resultado!#REF!,0))</f>
        <v>#REF!</v>
      </c>
      <c r="BD206" s="10" t="e">
        <f t="array" ref="BD206">INDEX(Resultado!$1:$319,MATCH($B206,Resultado!$N:$N,0),MATCH(BD$1,Resultado!#REF!,0))</f>
        <v>#REF!</v>
      </c>
      <c r="BE206" s="10" t="e">
        <f t="array" ref="BE206">INDEX(Resultado!$1:$319,MATCH($B206,Resultado!$N:$N,0),MATCH(BE$1,Resultado!#REF!,0))</f>
        <v>#REF!</v>
      </c>
      <c r="BF206" s="10" t="e">
        <f t="array" ref="BF206">INDEX(Resultado!$1:$319,MATCH($B206,Resultado!$N:$N,0),MATCH(BF$1,Resultado!#REF!,0))</f>
        <v>#REF!</v>
      </c>
      <c r="BG206" s="10" t="e">
        <f t="array" ref="BG206">INDEX(Resultado!$1:$319,MATCH($B206,Resultado!$N:$N,0),MATCH(BG$1,Resultado!#REF!,0))</f>
        <v>#REF!</v>
      </c>
      <c r="BH206" s="10" t="e">
        <f t="array" ref="BH206">INDEX(Resultado!$1:$319,MATCH($B206,Resultado!$N:$N,0),MATCH(BH$1,Resultado!#REF!,0))</f>
        <v>#REF!</v>
      </c>
      <c r="BI206" s="10" t="e">
        <f t="array" ref="BI206">INDEX(Resultado!$1:$319,MATCH($B206,Resultado!$N:$N,0),MATCH(BI$1,Resultado!#REF!,0))</f>
        <v>#REF!</v>
      </c>
    </row>
    <row r="207" spans="1:61" ht="13" x14ac:dyDescent="0.15">
      <c r="A207" s="14">
        <v>40444967818</v>
      </c>
      <c r="B207" s="14" t="s">
        <v>1670</v>
      </c>
      <c r="C207" s="13" t="s">
        <v>1669</v>
      </c>
      <c r="D207" s="10" t="e">
        <f t="array" ref="D207">INDEX(Resultado!$1:$319,MATCH($B207,Resultado!$N:$N,0),MATCH(D$1,Resultado!#REF!,0))</f>
        <v>#REF!</v>
      </c>
      <c r="E207" s="2" t="s">
        <v>1837</v>
      </c>
      <c r="F207" s="10" t="e">
        <f t="array" ref="F207">INDEX(Resultado!$1:$319,MATCH($B207,Resultado!$N:$N,0),MATCH(F$1,Resultado!#REF!,0))</f>
        <v>#REF!</v>
      </c>
      <c r="G207" s="10" t="e">
        <f t="array" ref="G207">INDEX(Resultado!$1:$319,MATCH($B207,Resultado!$N:$N,0),MATCH(G$1,Resultado!#REF!,0))</f>
        <v>#REF!</v>
      </c>
      <c r="H207" s="10" t="e">
        <f t="array" ref="H207">INDEX(Resultado!$1:$319,MATCH($B207,Resultado!$N:$N,0),MATCH(H$1,Resultado!#REF!,0))</f>
        <v>#REF!</v>
      </c>
      <c r="I207" s="10" t="e">
        <f t="array" ref="I207">INDEX(Resultado!$1:$319,MATCH($B207,Resultado!$N:$N,0),MATCH(I$1,Resultado!#REF!,0))</f>
        <v>#REF!</v>
      </c>
      <c r="J207" s="10" t="e">
        <f t="array" ref="J207">INDEX(Resultado!$1:$319,MATCH($B207,Resultado!$N:$N,0),MATCH(J$1,Resultado!#REF!,0))</f>
        <v>#REF!</v>
      </c>
      <c r="K207" s="10" t="e">
        <f t="array" ref="K207">INDEX(Resultado!$1:$319,MATCH($B207,Resultado!$N:$N,0),MATCH(K$1,Resultado!#REF!,0))</f>
        <v>#REF!</v>
      </c>
      <c r="L207" s="10" t="e">
        <f t="array" ref="L207">INDEX(Resultado!$1:$319,MATCH($B207,Resultado!$N:$N,0),MATCH(L$1,Resultado!#REF!,0))</f>
        <v>#REF!</v>
      </c>
      <c r="M207" s="10" t="e">
        <f t="array" ref="M207">INDEX(Resultado!$1:$319,MATCH($B207,Resultado!$N:$N,0),MATCH(M$1,Resultado!#REF!,0))</f>
        <v>#REF!</v>
      </c>
      <c r="N207" s="10" t="e">
        <f t="array" ref="N207">INDEX(Resultado!$1:$319,MATCH($B207,Resultado!$N:$N,0),MATCH(N$1,Resultado!#REF!,0))</f>
        <v>#REF!</v>
      </c>
      <c r="O207" s="10" t="e">
        <f t="array" ref="O207">INDEX(Resultado!$1:$319,MATCH($B207,Resultado!$N:$N,0),MATCH(O$1,Resultado!#REF!,0))</f>
        <v>#REF!</v>
      </c>
      <c r="P207" s="10" t="e">
        <f t="array" ref="P207">INDEX(Resultado!$1:$319,MATCH($B207,Resultado!$N:$N,0),MATCH(P$1,Resultado!#REF!,0))</f>
        <v>#REF!</v>
      </c>
      <c r="Q207" s="10" t="e">
        <f t="array" ref="Q207">INDEX(Resultado!$1:$319,MATCH($B207,Resultado!$N:$N,0),MATCH(Q$1,Resultado!#REF!,0))</f>
        <v>#REF!</v>
      </c>
      <c r="R207" s="10" t="e">
        <f t="array" ref="R207">INDEX(Resultado!$1:$319,MATCH($B207,Resultado!$N:$N,0),MATCH(R$1,Resultado!#REF!,0))</f>
        <v>#REF!</v>
      </c>
      <c r="S207" s="10" t="e">
        <f t="array" ref="S207">INDEX(Resultado!$1:$319,MATCH($B207,Resultado!$N:$N,0),MATCH(S$1,Resultado!#REF!,0))</f>
        <v>#REF!</v>
      </c>
      <c r="T207" s="10" t="e">
        <f t="array" ref="T207">INDEX(Resultado!$1:$319,MATCH($B207,Resultado!$N:$N,0),MATCH(T$1,Resultado!#REF!,0))</f>
        <v>#REF!</v>
      </c>
      <c r="U207" s="10" t="e">
        <f t="array" ref="U207">INDEX(Resultado!$1:$319,MATCH($B207,Resultado!$N:$N,0),MATCH(U$1,Resultado!#REF!,0))</f>
        <v>#REF!</v>
      </c>
      <c r="V207" s="10" t="e">
        <f t="array" ref="V207">INDEX(Resultado!$1:$319,MATCH($B207,Resultado!$N:$N,0),MATCH(V$1,Resultado!#REF!,0))</f>
        <v>#REF!</v>
      </c>
      <c r="W207" s="10" t="e">
        <f t="array" ref="W207">INDEX(Resultado!$1:$319,MATCH($B207,Resultado!$N:$N,0),MATCH(W$1,Resultado!#REF!,0))</f>
        <v>#REF!</v>
      </c>
      <c r="X207" s="10" t="e">
        <f t="array" ref="X207">INDEX(Resultado!$1:$319,MATCH($B207,Resultado!$N:$N,0),MATCH(X$1,Resultado!#REF!,0))</f>
        <v>#REF!</v>
      </c>
      <c r="Y207" s="10" t="e">
        <f t="array" ref="Y207">INDEX(Resultado!$1:$319,MATCH($B207,Resultado!$N:$N,0),MATCH(Y$1,Resultado!#REF!,0))</f>
        <v>#REF!</v>
      </c>
      <c r="Z207" s="10" t="e">
        <f t="array" ref="Z207">INDEX(Resultado!$1:$319,MATCH($B207,Resultado!$N:$N,0),MATCH(Z$1,Resultado!#REF!,0))</f>
        <v>#REF!</v>
      </c>
      <c r="AA207" s="10" t="e">
        <f t="array" ref="AA207">INDEX(Resultado!$1:$319,MATCH($B207,Resultado!$N:$N,0),MATCH(AA$1,Resultado!#REF!,0))</f>
        <v>#REF!</v>
      </c>
      <c r="AB207" s="2">
        <v>0</v>
      </c>
      <c r="AC207" s="2">
        <v>2</v>
      </c>
      <c r="AD207" s="10" t="e">
        <f t="array" ref="AD207">INDEX(Resultado!$1:$319,MATCH($B207,Resultado!$N:$N,0),MATCH(AD$1,Resultado!#REF!,0))</f>
        <v>#REF!</v>
      </c>
      <c r="AE207" s="10" t="e">
        <f t="array" ref="AE207">INDEX(Resultado!$1:$319,MATCH($B207,Resultado!$N:$N,0),MATCH(AE$1,Resultado!#REF!,0))</f>
        <v>#REF!</v>
      </c>
      <c r="AF207" s="10" t="e">
        <f t="array" ref="AF207">INDEX(Resultado!$1:$319,MATCH($B207,Resultado!$N:$N,0),MATCH(AF$1,Resultado!#REF!,0))</f>
        <v>#REF!</v>
      </c>
      <c r="AG207" s="10" t="e">
        <f t="array" ref="AG207">INDEX(Resultado!$1:$319,MATCH($B207,Resultado!$N:$N,0),MATCH(AG$1,Resultado!#REF!,0))</f>
        <v>#REF!</v>
      </c>
      <c r="AH207" s="10" t="e">
        <f t="array" ref="AH207">INDEX(Resultado!$1:$319,MATCH($B207,Resultado!$N:$N,0),MATCH(AH$1,Resultado!#REF!,0))</f>
        <v>#REF!</v>
      </c>
      <c r="AI207" s="10" t="e">
        <f t="array" ref="AI207">INDEX(Resultado!$1:$319,MATCH($B207,Resultado!$N:$N,0),MATCH(AI$1,Resultado!#REF!,0))</f>
        <v>#REF!</v>
      </c>
      <c r="AJ207" s="10" t="e">
        <f t="array" ref="AJ207">INDEX(Resultado!$1:$319,MATCH($B207,Resultado!$N:$N,0),MATCH(AJ$1,Resultado!#REF!,0))</f>
        <v>#REF!</v>
      </c>
      <c r="AK207" s="10" t="e">
        <f t="array" ref="AK207">INDEX(Resultado!$1:$319,MATCH($B207,Resultado!$N:$N,0),MATCH(AK$1,Resultado!#REF!,0))</f>
        <v>#REF!</v>
      </c>
      <c r="AL207" s="2">
        <v>0</v>
      </c>
      <c r="AM207" s="2">
        <v>2</v>
      </c>
      <c r="AN207" s="10" t="e">
        <f t="array" ref="AN207">INDEX(Resultado!$1:$319,MATCH($B207,Resultado!$N:$N,0),MATCH(AN$1,Resultado!#REF!,0))</f>
        <v>#REF!</v>
      </c>
      <c r="AO207" s="10" t="e">
        <f t="array" ref="AO207">INDEX(Resultado!$1:$319,MATCH($B207,Resultado!$N:$N,0),MATCH(AO$1,Resultado!#REF!,0))</f>
        <v>#REF!</v>
      </c>
      <c r="AP207" s="10" t="e">
        <f t="array" ref="AP207">INDEX(Resultado!$1:$319,MATCH($B207,Resultado!$N:$N,0),MATCH(AP$1,Resultado!#REF!,0))</f>
        <v>#REF!</v>
      </c>
      <c r="AQ207" s="10" t="e">
        <f t="array" ref="AQ207">INDEX(Resultado!$1:$319,MATCH($B207,Resultado!$N:$N,0),MATCH(AQ$1,Resultado!#REF!,0))</f>
        <v>#REF!</v>
      </c>
      <c r="AR207" s="10" t="e">
        <f t="array" ref="AR207">INDEX(Resultado!$1:$319,MATCH($B207,Resultado!$N:$N,0),MATCH(AR$1,Resultado!#REF!,0))</f>
        <v>#REF!</v>
      </c>
      <c r="AS207" s="2">
        <v>2</v>
      </c>
      <c r="AT207" s="10" t="e">
        <f t="array" ref="AT207">INDEX(Resultado!$1:$319,MATCH($B207,Resultado!$N:$N,0),MATCH(AT$1,Resultado!#REF!,0))</f>
        <v>#REF!</v>
      </c>
      <c r="AU207" s="10" t="e">
        <f t="array" ref="AU207">INDEX(Resultado!$1:$319,MATCH($B207,Resultado!$N:$N,0),MATCH(AU$1,Resultado!#REF!,0))</f>
        <v>#REF!</v>
      </c>
      <c r="AV207" s="10" t="e">
        <f t="array" ref="AV207">INDEX(Resultado!$1:$319,MATCH($B207,Resultado!$N:$N,0),MATCH(AV$1,Resultado!#REF!,0))</f>
        <v>#REF!</v>
      </c>
      <c r="AW207" s="10" t="e">
        <f t="array" ref="AW207">INDEX(Resultado!$1:$319,MATCH($B207,Resultado!$N:$N,0),MATCH(AW$1,Resultado!#REF!,0))</f>
        <v>#REF!</v>
      </c>
      <c r="AX207" s="10" t="e">
        <f t="array" ref="AX207">INDEX(Resultado!$1:$319,MATCH($B207,Resultado!$N:$N,0),MATCH(AX$1,Resultado!#REF!,0))</f>
        <v>#REF!</v>
      </c>
      <c r="AY207" s="10" t="e">
        <f t="array" ref="AY207">INDEX(Resultado!$1:$319,MATCH($B207,Resultado!$N:$N,0),MATCH(AY$1,Resultado!#REF!,0))</f>
        <v>#REF!</v>
      </c>
      <c r="AZ207" s="10" t="e">
        <f t="array" ref="AZ207">INDEX(Resultado!$1:$319,MATCH($B207,Resultado!$N:$N,0),MATCH(AZ$1,Resultado!#REF!,0))</f>
        <v>#REF!</v>
      </c>
      <c r="BA207" s="10" t="e">
        <f t="array" ref="BA207">INDEX(Resultado!$1:$319,MATCH($B207,Resultado!$N:$N,0),MATCH(BA$1,Resultado!#REF!,0))</f>
        <v>#REF!</v>
      </c>
      <c r="BB207" s="10" t="e">
        <f t="array" ref="BB207">INDEX(Resultado!$1:$319,MATCH($B207,Resultado!$N:$N,0),MATCH(BB$1,Resultado!#REF!,0))</f>
        <v>#REF!</v>
      </c>
      <c r="BC207" s="10" t="e">
        <f t="array" ref="BC207">INDEX(Resultado!$1:$319,MATCH($B207,Resultado!$N:$N,0),MATCH(BC$1,Resultado!#REF!,0))</f>
        <v>#REF!</v>
      </c>
      <c r="BD207" s="10" t="e">
        <f t="array" ref="BD207">INDEX(Resultado!$1:$319,MATCH($B207,Resultado!$N:$N,0),MATCH(BD$1,Resultado!#REF!,0))</f>
        <v>#REF!</v>
      </c>
      <c r="BE207" s="10" t="e">
        <f t="array" ref="BE207">INDEX(Resultado!$1:$319,MATCH($B207,Resultado!$N:$N,0),MATCH(BE$1,Resultado!#REF!,0))</f>
        <v>#REF!</v>
      </c>
      <c r="BF207" s="10" t="e">
        <f t="array" ref="BF207">INDEX(Resultado!$1:$319,MATCH($B207,Resultado!$N:$N,0),MATCH(BF$1,Resultado!#REF!,0))</f>
        <v>#REF!</v>
      </c>
      <c r="BG207" s="10" t="e">
        <f t="array" ref="BG207">INDEX(Resultado!$1:$319,MATCH($B207,Resultado!$N:$N,0),MATCH(BG$1,Resultado!#REF!,0))</f>
        <v>#REF!</v>
      </c>
      <c r="BH207" s="10" t="e">
        <f t="array" ref="BH207">INDEX(Resultado!$1:$319,MATCH($B207,Resultado!$N:$N,0),MATCH(BH$1,Resultado!#REF!,0))</f>
        <v>#REF!</v>
      </c>
      <c r="BI207" s="10" t="e">
        <f t="array" ref="BI207">INDEX(Resultado!$1:$319,MATCH($B207,Resultado!$N:$N,0),MATCH(BI$1,Resultado!#REF!,0))</f>
        <v>#REF!</v>
      </c>
    </row>
    <row r="208" spans="1:61" ht="13" x14ac:dyDescent="0.15">
      <c r="A208" s="2">
        <v>48903325885</v>
      </c>
      <c r="B208" s="2" t="s">
        <v>1676</v>
      </c>
      <c r="C208" s="2" t="s">
        <v>1675</v>
      </c>
      <c r="D208" s="10" t="e">
        <f t="array" ref="D208">INDEX(Resultado!$1:$319,MATCH($B208,Resultado!$N:$N,0),MATCH(D$1,Resultado!#REF!,0))</f>
        <v>#REF!</v>
      </c>
      <c r="E208" s="2" t="s">
        <v>1837</v>
      </c>
      <c r="F208" s="10" t="e">
        <f t="array" ref="F208">INDEX(Resultado!$1:$319,MATCH($B208,Resultado!$N:$N,0),MATCH(F$1,Resultado!#REF!,0))</f>
        <v>#REF!</v>
      </c>
      <c r="G208" s="10" t="e">
        <f t="array" ref="G208">INDEX(Resultado!$1:$319,MATCH($B208,Resultado!$N:$N,0),MATCH(G$1,Resultado!#REF!,0))</f>
        <v>#REF!</v>
      </c>
      <c r="H208" s="10" t="e">
        <f t="array" ref="H208">INDEX(Resultado!$1:$319,MATCH($B208,Resultado!$N:$N,0),MATCH(H$1,Resultado!#REF!,0))</f>
        <v>#REF!</v>
      </c>
      <c r="I208" s="10" t="e">
        <f t="array" ref="I208">INDEX(Resultado!$1:$319,MATCH($B208,Resultado!$N:$N,0),MATCH(I$1,Resultado!#REF!,0))</f>
        <v>#REF!</v>
      </c>
      <c r="J208" s="10" t="e">
        <f t="array" ref="J208">INDEX(Resultado!$1:$319,MATCH($B208,Resultado!$N:$N,0),MATCH(J$1,Resultado!#REF!,0))</f>
        <v>#REF!</v>
      </c>
      <c r="K208" s="10" t="e">
        <f t="array" ref="K208">INDEX(Resultado!$1:$319,MATCH($B208,Resultado!$N:$N,0),MATCH(K$1,Resultado!#REF!,0))</f>
        <v>#REF!</v>
      </c>
      <c r="L208" s="10" t="e">
        <f t="array" ref="L208">INDEX(Resultado!$1:$319,MATCH($B208,Resultado!$N:$N,0),MATCH(L$1,Resultado!#REF!,0))</f>
        <v>#REF!</v>
      </c>
      <c r="M208" s="10" t="e">
        <f t="array" ref="M208">INDEX(Resultado!$1:$319,MATCH($B208,Resultado!$N:$N,0),MATCH(M$1,Resultado!#REF!,0))</f>
        <v>#REF!</v>
      </c>
      <c r="N208" s="10" t="e">
        <f t="array" ref="N208">INDEX(Resultado!$1:$319,MATCH($B208,Resultado!$N:$N,0),MATCH(N$1,Resultado!#REF!,0))</f>
        <v>#REF!</v>
      </c>
      <c r="O208" s="10" t="e">
        <f t="array" ref="O208">INDEX(Resultado!$1:$319,MATCH($B208,Resultado!$N:$N,0),MATCH(O$1,Resultado!#REF!,0))</f>
        <v>#REF!</v>
      </c>
      <c r="P208" s="10" t="e">
        <f t="array" ref="P208">INDEX(Resultado!$1:$319,MATCH($B208,Resultado!$N:$N,0),MATCH(P$1,Resultado!#REF!,0))</f>
        <v>#REF!</v>
      </c>
      <c r="Q208" s="10" t="e">
        <f t="array" ref="Q208">INDEX(Resultado!$1:$319,MATCH($B208,Resultado!$N:$N,0),MATCH(Q$1,Resultado!#REF!,0))</f>
        <v>#REF!</v>
      </c>
      <c r="R208" s="10" t="e">
        <f t="array" ref="R208">INDEX(Resultado!$1:$319,MATCH($B208,Resultado!$N:$N,0),MATCH(R$1,Resultado!#REF!,0))</f>
        <v>#REF!</v>
      </c>
      <c r="S208" s="10" t="e">
        <f t="array" ref="S208">INDEX(Resultado!$1:$319,MATCH($B208,Resultado!$N:$N,0),MATCH(S$1,Resultado!#REF!,0))</f>
        <v>#REF!</v>
      </c>
      <c r="T208" s="10" t="e">
        <f t="array" ref="T208">INDEX(Resultado!$1:$319,MATCH($B208,Resultado!$N:$N,0),MATCH(T$1,Resultado!#REF!,0))</f>
        <v>#REF!</v>
      </c>
      <c r="U208" s="10" t="e">
        <f t="array" ref="U208">INDEX(Resultado!$1:$319,MATCH($B208,Resultado!$N:$N,0),MATCH(U$1,Resultado!#REF!,0))</f>
        <v>#REF!</v>
      </c>
      <c r="V208" s="10" t="e">
        <f t="array" ref="V208">INDEX(Resultado!$1:$319,MATCH($B208,Resultado!$N:$N,0),MATCH(V$1,Resultado!#REF!,0))</f>
        <v>#REF!</v>
      </c>
      <c r="W208" s="10" t="e">
        <f t="array" ref="W208">INDEX(Resultado!$1:$319,MATCH($B208,Resultado!$N:$N,0),MATCH(W$1,Resultado!#REF!,0))</f>
        <v>#REF!</v>
      </c>
      <c r="X208" s="10" t="e">
        <f t="array" ref="X208">INDEX(Resultado!$1:$319,MATCH($B208,Resultado!$N:$N,0),MATCH(X$1,Resultado!#REF!,0))</f>
        <v>#REF!</v>
      </c>
      <c r="Y208" s="10" t="e">
        <f t="array" ref="Y208">INDEX(Resultado!$1:$319,MATCH($B208,Resultado!$N:$N,0),MATCH(Y$1,Resultado!#REF!,0))</f>
        <v>#REF!</v>
      </c>
      <c r="Z208" s="10" t="e">
        <f t="array" ref="Z208">INDEX(Resultado!$1:$319,MATCH($B208,Resultado!$N:$N,0),MATCH(Z$1,Resultado!#REF!,0))</f>
        <v>#REF!</v>
      </c>
      <c r="AA208" s="10" t="e">
        <f t="array" ref="AA208">INDEX(Resultado!$1:$319,MATCH($B208,Resultado!$N:$N,0),MATCH(AA$1,Resultado!#REF!,0))</f>
        <v>#REF!</v>
      </c>
      <c r="AB208" s="2">
        <v>0</v>
      </c>
      <c r="AC208" s="2">
        <v>2</v>
      </c>
      <c r="AD208" s="10" t="e">
        <f t="array" ref="AD208">INDEX(Resultado!$1:$319,MATCH($B208,Resultado!$N:$N,0),MATCH(AD$1,Resultado!#REF!,0))</f>
        <v>#REF!</v>
      </c>
      <c r="AE208" s="10" t="e">
        <f t="array" ref="AE208">INDEX(Resultado!$1:$319,MATCH($B208,Resultado!$N:$N,0),MATCH(AE$1,Resultado!#REF!,0))</f>
        <v>#REF!</v>
      </c>
      <c r="AF208" s="10" t="e">
        <f t="array" ref="AF208">INDEX(Resultado!$1:$319,MATCH($B208,Resultado!$N:$N,0),MATCH(AF$1,Resultado!#REF!,0))</f>
        <v>#REF!</v>
      </c>
      <c r="AG208" s="10" t="e">
        <f t="array" ref="AG208">INDEX(Resultado!$1:$319,MATCH($B208,Resultado!$N:$N,0),MATCH(AG$1,Resultado!#REF!,0))</f>
        <v>#REF!</v>
      </c>
      <c r="AH208" s="10" t="e">
        <f t="array" ref="AH208">INDEX(Resultado!$1:$319,MATCH($B208,Resultado!$N:$N,0),MATCH(AH$1,Resultado!#REF!,0))</f>
        <v>#REF!</v>
      </c>
      <c r="AI208" s="10" t="e">
        <f t="array" ref="AI208">INDEX(Resultado!$1:$319,MATCH($B208,Resultado!$N:$N,0),MATCH(AI$1,Resultado!#REF!,0))</f>
        <v>#REF!</v>
      </c>
      <c r="AJ208" s="10" t="e">
        <f t="array" ref="AJ208">INDEX(Resultado!$1:$319,MATCH($B208,Resultado!$N:$N,0),MATCH(AJ$1,Resultado!#REF!,0))</f>
        <v>#REF!</v>
      </c>
      <c r="AK208" s="10" t="e">
        <f t="array" ref="AK208">INDEX(Resultado!$1:$319,MATCH($B208,Resultado!$N:$N,0),MATCH(AK$1,Resultado!#REF!,0))</f>
        <v>#REF!</v>
      </c>
      <c r="AL208" s="2">
        <v>0</v>
      </c>
      <c r="AM208" s="2">
        <v>2</v>
      </c>
      <c r="AN208" s="10" t="e">
        <f t="array" ref="AN208">INDEX(Resultado!$1:$319,MATCH($B208,Resultado!$N:$N,0),MATCH(AN$1,Resultado!#REF!,0))</f>
        <v>#REF!</v>
      </c>
      <c r="AO208" s="10" t="e">
        <f t="array" ref="AO208">INDEX(Resultado!$1:$319,MATCH($B208,Resultado!$N:$N,0),MATCH(AO$1,Resultado!#REF!,0))</f>
        <v>#REF!</v>
      </c>
      <c r="AP208" s="10" t="e">
        <f t="array" ref="AP208">INDEX(Resultado!$1:$319,MATCH($B208,Resultado!$N:$N,0),MATCH(AP$1,Resultado!#REF!,0))</f>
        <v>#REF!</v>
      </c>
      <c r="AQ208" s="10" t="e">
        <f t="array" ref="AQ208">INDEX(Resultado!$1:$319,MATCH($B208,Resultado!$N:$N,0),MATCH(AQ$1,Resultado!#REF!,0))</f>
        <v>#REF!</v>
      </c>
      <c r="AR208" s="10" t="e">
        <f t="array" ref="AR208">INDEX(Resultado!$1:$319,MATCH($B208,Resultado!$N:$N,0),MATCH(AR$1,Resultado!#REF!,0))</f>
        <v>#REF!</v>
      </c>
      <c r="AS208" s="2">
        <v>2</v>
      </c>
      <c r="AT208" s="10" t="e">
        <f t="array" ref="AT208">INDEX(Resultado!$1:$319,MATCH($B208,Resultado!$N:$N,0),MATCH(AT$1,Resultado!#REF!,0))</f>
        <v>#REF!</v>
      </c>
      <c r="AU208" s="10" t="e">
        <f t="array" ref="AU208">INDEX(Resultado!$1:$319,MATCH($B208,Resultado!$N:$N,0),MATCH(AU$1,Resultado!#REF!,0))</f>
        <v>#REF!</v>
      </c>
      <c r="AV208" s="10" t="e">
        <f t="array" ref="AV208">INDEX(Resultado!$1:$319,MATCH($B208,Resultado!$N:$N,0),MATCH(AV$1,Resultado!#REF!,0))</f>
        <v>#REF!</v>
      </c>
      <c r="AW208" s="10" t="e">
        <f t="array" ref="AW208">INDEX(Resultado!$1:$319,MATCH($B208,Resultado!$N:$N,0),MATCH(AW$1,Resultado!#REF!,0))</f>
        <v>#REF!</v>
      </c>
      <c r="AX208" s="10" t="e">
        <f t="array" ref="AX208">INDEX(Resultado!$1:$319,MATCH($B208,Resultado!$N:$N,0),MATCH(AX$1,Resultado!#REF!,0))</f>
        <v>#REF!</v>
      </c>
      <c r="AY208" s="10" t="e">
        <f t="array" ref="AY208">INDEX(Resultado!$1:$319,MATCH($B208,Resultado!$N:$N,0),MATCH(AY$1,Resultado!#REF!,0))</f>
        <v>#REF!</v>
      </c>
      <c r="AZ208" s="10" t="e">
        <f t="array" ref="AZ208">INDEX(Resultado!$1:$319,MATCH($B208,Resultado!$N:$N,0),MATCH(AZ$1,Resultado!#REF!,0))</f>
        <v>#REF!</v>
      </c>
      <c r="BA208" s="10" t="e">
        <f t="array" ref="BA208">INDEX(Resultado!$1:$319,MATCH($B208,Resultado!$N:$N,0),MATCH(BA$1,Resultado!#REF!,0))</f>
        <v>#REF!</v>
      </c>
      <c r="BB208" s="10" t="e">
        <f t="array" ref="BB208">INDEX(Resultado!$1:$319,MATCH($B208,Resultado!$N:$N,0),MATCH(BB$1,Resultado!#REF!,0))</f>
        <v>#REF!</v>
      </c>
      <c r="BC208" s="10" t="e">
        <f t="array" ref="BC208">INDEX(Resultado!$1:$319,MATCH($B208,Resultado!$N:$N,0),MATCH(BC$1,Resultado!#REF!,0))</f>
        <v>#REF!</v>
      </c>
      <c r="BD208" s="10" t="e">
        <f t="array" ref="BD208">INDEX(Resultado!$1:$319,MATCH($B208,Resultado!$N:$N,0),MATCH(BD$1,Resultado!#REF!,0))</f>
        <v>#REF!</v>
      </c>
      <c r="BE208" s="10" t="e">
        <f t="array" ref="BE208">INDEX(Resultado!$1:$319,MATCH($B208,Resultado!$N:$N,0),MATCH(BE$1,Resultado!#REF!,0))</f>
        <v>#REF!</v>
      </c>
      <c r="BF208" s="10" t="e">
        <f t="array" ref="BF208">INDEX(Resultado!$1:$319,MATCH($B208,Resultado!$N:$N,0),MATCH(BF$1,Resultado!#REF!,0))</f>
        <v>#REF!</v>
      </c>
      <c r="BG208" s="10" t="e">
        <f t="array" ref="BG208">INDEX(Resultado!$1:$319,MATCH($B208,Resultado!$N:$N,0),MATCH(BG$1,Resultado!#REF!,0))</f>
        <v>#REF!</v>
      </c>
      <c r="BH208" s="10" t="e">
        <f t="array" ref="BH208">INDEX(Resultado!$1:$319,MATCH($B208,Resultado!$N:$N,0),MATCH(BH$1,Resultado!#REF!,0))</f>
        <v>#REF!</v>
      </c>
      <c r="BI208" s="10" t="e">
        <f t="array" ref="BI208">INDEX(Resultado!$1:$319,MATCH($B208,Resultado!$N:$N,0),MATCH(BI$1,Resultado!#REF!,0))</f>
        <v>#REF!</v>
      </c>
    </row>
    <row r="209" spans="1:61" ht="13" x14ac:dyDescent="0.15">
      <c r="A209" s="2">
        <v>36593526835</v>
      </c>
      <c r="B209" s="2" t="s">
        <v>1687</v>
      </c>
      <c r="C209" s="2" t="s">
        <v>1686</v>
      </c>
      <c r="D209" s="10" t="e">
        <f t="array" ref="D209">INDEX(Resultado!$1:$319,MATCH($B209,Resultado!$N:$N,0),MATCH(D$1,Resultado!#REF!,0))</f>
        <v>#REF!</v>
      </c>
      <c r="E209" s="2" t="s">
        <v>1837</v>
      </c>
      <c r="F209" s="10" t="e">
        <f t="array" ref="F209">INDEX(Resultado!$1:$319,MATCH($B209,Resultado!$N:$N,0),MATCH(F$1,Resultado!#REF!,0))</f>
        <v>#REF!</v>
      </c>
      <c r="G209" s="10" t="e">
        <f t="array" ref="G209">INDEX(Resultado!$1:$319,MATCH($B209,Resultado!$N:$N,0),MATCH(G$1,Resultado!#REF!,0))</f>
        <v>#REF!</v>
      </c>
      <c r="H209" s="10" t="e">
        <f t="array" ref="H209">INDEX(Resultado!$1:$319,MATCH($B209,Resultado!$N:$N,0),MATCH(H$1,Resultado!#REF!,0))</f>
        <v>#REF!</v>
      </c>
      <c r="I209" s="10" t="e">
        <f t="array" ref="I209">INDEX(Resultado!$1:$319,MATCH($B209,Resultado!$N:$N,0),MATCH(I$1,Resultado!#REF!,0))</f>
        <v>#REF!</v>
      </c>
      <c r="J209" s="10" t="e">
        <f t="array" ref="J209">INDEX(Resultado!$1:$319,MATCH($B209,Resultado!$N:$N,0),MATCH(J$1,Resultado!#REF!,0))</f>
        <v>#REF!</v>
      </c>
      <c r="K209" s="10" t="e">
        <f t="array" ref="K209">INDEX(Resultado!$1:$319,MATCH($B209,Resultado!$N:$N,0),MATCH(K$1,Resultado!#REF!,0))</f>
        <v>#REF!</v>
      </c>
      <c r="L209" s="10" t="e">
        <f t="array" ref="L209">INDEX(Resultado!$1:$319,MATCH($B209,Resultado!$N:$N,0),MATCH(L$1,Resultado!#REF!,0))</f>
        <v>#REF!</v>
      </c>
      <c r="M209" s="10" t="e">
        <f t="array" ref="M209">INDEX(Resultado!$1:$319,MATCH($B209,Resultado!$N:$N,0),MATCH(M$1,Resultado!#REF!,0))</f>
        <v>#REF!</v>
      </c>
      <c r="N209" s="10" t="e">
        <f t="array" ref="N209">INDEX(Resultado!$1:$319,MATCH($B209,Resultado!$N:$N,0),MATCH(N$1,Resultado!#REF!,0))</f>
        <v>#REF!</v>
      </c>
      <c r="O209" s="10" t="e">
        <f t="array" ref="O209">INDEX(Resultado!$1:$319,MATCH($B209,Resultado!$N:$N,0),MATCH(O$1,Resultado!#REF!,0))</f>
        <v>#REF!</v>
      </c>
      <c r="P209" s="10" t="e">
        <f t="array" ref="P209">INDEX(Resultado!$1:$319,MATCH($B209,Resultado!$N:$N,0),MATCH(P$1,Resultado!#REF!,0))</f>
        <v>#REF!</v>
      </c>
      <c r="Q209" s="10" t="e">
        <f t="array" ref="Q209">INDEX(Resultado!$1:$319,MATCH($B209,Resultado!$N:$N,0),MATCH(Q$1,Resultado!#REF!,0))</f>
        <v>#REF!</v>
      </c>
      <c r="R209" s="10" t="e">
        <f t="array" ref="R209">INDEX(Resultado!$1:$319,MATCH($B209,Resultado!$N:$N,0),MATCH(R$1,Resultado!#REF!,0))</f>
        <v>#REF!</v>
      </c>
      <c r="S209" s="10" t="e">
        <f t="array" ref="S209">INDEX(Resultado!$1:$319,MATCH($B209,Resultado!$N:$N,0),MATCH(S$1,Resultado!#REF!,0))</f>
        <v>#REF!</v>
      </c>
      <c r="T209" s="10" t="e">
        <f t="array" ref="T209">INDEX(Resultado!$1:$319,MATCH($B209,Resultado!$N:$N,0),MATCH(T$1,Resultado!#REF!,0))</f>
        <v>#REF!</v>
      </c>
      <c r="U209" s="10" t="e">
        <f t="array" ref="U209">INDEX(Resultado!$1:$319,MATCH($B209,Resultado!$N:$N,0),MATCH(U$1,Resultado!#REF!,0))</f>
        <v>#REF!</v>
      </c>
      <c r="V209" s="10" t="e">
        <f t="array" ref="V209">INDEX(Resultado!$1:$319,MATCH($B209,Resultado!$N:$N,0),MATCH(V$1,Resultado!#REF!,0))</f>
        <v>#REF!</v>
      </c>
      <c r="W209" s="10" t="e">
        <f t="array" ref="W209">INDEX(Resultado!$1:$319,MATCH($B209,Resultado!$N:$N,0),MATCH(W$1,Resultado!#REF!,0))</f>
        <v>#REF!</v>
      </c>
      <c r="X209" s="10" t="e">
        <f t="array" ref="X209">INDEX(Resultado!$1:$319,MATCH($B209,Resultado!$N:$N,0),MATCH(X$1,Resultado!#REF!,0))</f>
        <v>#REF!</v>
      </c>
      <c r="Y209" s="10" t="e">
        <f t="array" ref="Y209">INDEX(Resultado!$1:$319,MATCH($B209,Resultado!$N:$N,0),MATCH(Y$1,Resultado!#REF!,0))</f>
        <v>#REF!</v>
      </c>
      <c r="Z209" s="10" t="e">
        <f t="array" ref="Z209">INDEX(Resultado!$1:$319,MATCH($B209,Resultado!$N:$N,0),MATCH(Z$1,Resultado!#REF!,0))</f>
        <v>#REF!</v>
      </c>
      <c r="AA209" s="10" t="e">
        <f t="array" ref="AA209">INDEX(Resultado!$1:$319,MATCH($B209,Resultado!$N:$N,0),MATCH(AA$1,Resultado!#REF!,0))</f>
        <v>#REF!</v>
      </c>
      <c r="AB209" s="2">
        <v>0</v>
      </c>
      <c r="AC209" s="2">
        <v>2</v>
      </c>
      <c r="AD209" s="10" t="e">
        <f t="array" ref="AD209">INDEX(Resultado!$1:$319,MATCH($B209,Resultado!$N:$N,0),MATCH(AD$1,Resultado!#REF!,0))</f>
        <v>#REF!</v>
      </c>
      <c r="AE209" s="10" t="e">
        <f t="array" ref="AE209">INDEX(Resultado!$1:$319,MATCH($B209,Resultado!$N:$N,0),MATCH(AE$1,Resultado!#REF!,0))</f>
        <v>#REF!</v>
      </c>
      <c r="AF209" s="10" t="e">
        <f t="array" ref="AF209">INDEX(Resultado!$1:$319,MATCH($B209,Resultado!$N:$N,0),MATCH(AF$1,Resultado!#REF!,0))</f>
        <v>#REF!</v>
      </c>
      <c r="AG209" s="10" t="e">
        <f t="array" ref="AG209">INDEX(Resultado!$1:$319,MATCH($B209,Resultado!$N:$N,0),MATCH(AG$1,Resultado!#REF!,0))</f>
        <v>#REF!</v>
      </c>
      <c r="AH209" s="10" t="e">
        <f t="array" ref="AH209">INDEX(Resultado!$1:$319,MATCH($B209,Resultado!$N:$N,0),MATCH(AH$1,Resultado!#REF!,0))</f>
        <v>#REF!</v>
      </c>
      <c r="AI209" s="10" t="e">
        <f t="array" ref="AI209">INDEX(Resultado!$1:$319,MATCH($B209,Resultado!$N:$N,0),MATCH(AI$1,Resultado!#REF!,0))</f>
        <v>#REF!</v>
      </c>
      <c r="AJ209" s="10" t="e">
        <f t="array" ref="AJ209">INDEX(Resultado!$1:$319,MATCH($B209,Resultado!$N:$N,0),MATCH(AJ$1,Resultado!#REF!,0))</f>
        <v>#REF!</v>
      </c>
      <c r="AK209" s="10" t="e">
        <f t="array" ref="AK209">INDEX(Resultado!$1:$319,MATCH($B209,Resultado!$N:$N,0),MATCH(AK$1,Resultado!#REF!,0))</f>
        <v>#REF!</v>
      </c>
      <c r="AL209" s="2">
        <v>0</v>
      </c>
      <c r="AM209" s="2">
        <v>2</v>
      </c>
      <c r="AN209" s="10" t="e">
        <f t="array" ref="AN209">INDEX(Resultado!$1:$319,MATCH($B209,Resultado!$N:$N,0),MATCH(AN$1,Resultado!#REF!,0))</f>
        <v>#REF!</v>
      </c>
      <c r="AO209" s="10" t="e">
        <f t="array" ref="AO209">INDEX(Resultado!$1:$319,MATCH($B209,Resultado!$N:$N,0),MATCH(AO$1,Resultado!#REF!,0))</f>
        <v>#REF!</v>
      </c>
      <c r="AP209" s="10" t="e">
        <f t="array" ref="AP209">INDEX(Resultado!$1:$319,MATCH($B209,Resultado!$N:$N,0),MATCH(AP$1,Resultado!#REF!,0))</f>
        <v>#REF!</v>
      </c>
      <c r="AQ209" s="10" t="e">
        <f t="array" ref="AQ209">INDEX(Resultado!$1:$319,MATCH($B209,Resultado!$N:$N,0),MATCH(AQ$1,Resultado!#REF!,0))</f>
        <v>#REF!</v>
      </c>
      <c r="AR209" s="10" t="e">
        <f t="array" ref="AR209">INDEX(Resultado!$1:$319,MATCH($B209,Resultado!$N:$N,0),MATCH(AR$1,Resultado!#REF!,0))</f>
        <v>#REF!</v>
      </c>
      <c r="AS209" s="2">
        <v>2</v>
      </c>
      <c r="AT209" s="10" t="e">
        <f t="array" ref="AT209">INDEX(Resultado!$1:$319,MATCH($B209,Resultado!$N:$N,0),MATCH(AT$1,Resultado!#REF!,0))</f>
        <v>#REF!</v>
      </c>
      <c r="AU209" s="10" t="e">
        <f t="array" ref="AU209">INDEX(Resultado!$1:$319,MATCH($B209,Resultado!$N:$N,0),MATCH(AU$1,Resultado!#REF!,0))</f>
        <v>#REF!</v>
      </c>
      <c r="AV209" s="10" t="e">
        <f t="array" ref="AV209">INDEX(Resultado!$1:$319,MATCH($B209,Resultado!$N:$N,0),MATCH(AV$1,Resultado!#REF!,0))</f>
        <v>#REF!</v>
      </c>
      <c r="AW209" s="10" t="e">
        <f t="array" ref="AW209">INDEX(Resultado!$1:$319,MATCH($B209,Resultado!$N:$N,0),MATCH(AW$1,Resultado!#REF!,0))</f>
        <v>#REF!</v>
      </c>
      <c r="AX209" s="10" t="e">
        <f t="array" ref="AX209">INDEX(Resultado!$1:$319,MATCH($B209,Resultado!$N:$N,0),MATCH(AX$1,Resultado!#REF!,0))</f>
        <v>#REF!</v>
      </c>
      <c r="AY209" s="10" t="e">
        <f t="array" ref="AY209">INDEX(Resultado!$1:$319,MATCH($B209,Resultado!$N:$N,0),MATCH(AY$1,Resultado!#REF!,0))</f>
        <v>#REF!</v>
      </c>
      <c r="AZ209" s="10" t="e">
        <f t="array" ref="AZ209">INDEX(Resultado!$1:$319,MATCH($B209,Resultado!$N:$N,0),MATCH(AZ$1,Resultado!#REF!,0))</f>
        <v>#REF!</v>
      </c>
      <c r="BA209" s="10" t="e">
        <f t="array" ref="BA209">INDEX(Resultado!$1:$319,MATCH($B209,Resultado!$N:$N,0),MATCH(BA$1,Resultado!#REF!,0))</f>
        <v>#REF!</v>
      </c>
      <c r="BB209" s="10" t="e">
        <f t="array" ref="BB209">INDEX(Resultado!$1:$319,MATCH($B209,Resultado!$N:$N,0),MATCH(BB$1,Resultado!#REF!,0))</f>
        <v>#REF!</v>
      </c>
      <c r="BC209" s="10" t="e">
        <f t="array" ref="BC209">INDEX(Resultado!$1:$319,MATCH($B209,Resultado!$N:$N,0),MATCH(BC$1,Resultado!#REF!,0))</f>
        <v>#REF!</v>
      </c>
      <c r="BD209" s="10" t="e">
        <f t="array" ref="BD209">INDEX(Resultado!$1:$319,MATCH($B209,Resultado!$N:$N,0),MATCH(BD$1,Resultado!#REF!,0))</f>
        <v>#REF!</v>
      </c>
      <c r="BE209" s="10" t="e">
        <f t="array" ref="BE209">INDEX(Resultado!$1:$319,MATCH($B209,Resultado!$N:$N,0),MATCH(BE$1,Resultado!#REF!,0))</f>
        <v>#REF!</v>
      </c>
      <c r="BF209" s="10" t="e">
        <f t="array" ref="BF209">INDEX(Resultado!$1:$319,MATCH($B209,Resultado!$N:$N,0),MATCH(BF$1,Resultado!#REF!,0))</f>
        <v>#REF!</v>
      </c>
      <c r="BG209" s="10" t="e">
        <f t="array" ref="BG209">INDEX(Resultado!$1:$319,MATCH($B209,Resultado!$N:$N,0),MATCH(BG$1,Resultado!#REF!,0))</f>
        <v>#REF!</v>
      </c>
      <c r="BH209" s="10" t="e">
        <f t="array" ref="BH209">INDEX(Resultado!$1:$319,MATCH($B209,Resultado!$N:$N,0),MATCH(BH$1,Resultado!#REF!,0))</f>
        <v>#REF!</v>
      </c>
      <c r="BI209" s="10" t="e">
        <f t="array" ref="BI209">INDEX(Resultado!$1:$319,MATCH($B209,Resultado!$N:$N,0),MATCH(BI$1,Resultado!#REF!,0))</f>
        <v>#REF!</v>
      </c>
    </row>
    <row r="210" spans="1:61" ht="13" x14ac:dyDescent="0.15">
      <c r="A210" s="2">
        <v>48839119850</v>
      </c>
      <c r="B210" s="2" t="s">
        <v>1694</v>
      </c>
      <c r="C210" s="2" t="s">
        <v>1693</v>
      </c>
      <c r="D210" s="10" t="e">
        <f t="array" ref="D210">INDEX(Resultado!$1:$319,MATCH($B210,Resultado!$N:$N,0),MATCH(D$1,Resultado!#REF!,0))</f>
        <v>#REF!</v>
      </c>
      <c r="E210" s="2" t="s">
        <v>1837</v>
      </c>
      <c r="F210" s="10" t="e">
        <f t="array" ref="F210">INDEX(Resultado!$1:$319,MATCH($B210,Resultado!$N:$N,0),MATCH(F$1,Resultado!#REF!,0))</f>
        <v>#REF!</v>
      </c>
      <c r="G210" s="10" t="e">
        <f t="array" ref="G210">INDEX(Resultado!$1:$319,MATCH($B210,Resultado!$N:$N,0),MATCH(G$1,Resultado!#REF!,0))</f>
        <v>#REF!</v>
      </c>
      <c r="H210" s="10" t="e">
        <f t="array" ref="H210">INDEX(Resultado!$1:$319,MATCH($B210,Resultado!$N:$N,0),MATCH(H$1,Resultado!#REF!,0))</f>
        <v>#REF!</v>
      </c>
      <c r="I210" s="10" t="e">
        <f t="array" ref="I210">INDEX(Resultado!$1:$319,MATCH($B210,Resultado!$N:$N,0),MATCH(I$1,Resultado!#REF!,0))</f>
        <v>#REF!</v>
      </c>
      <c r="J210" s="10" t="e">
        <f t="array" ref="J210">INDEX(Resultado!$1:$319,MATCH($B210,Resultado!$N:$N,0),MATCH(J$1,Resultado!#REF!,0))</f>
        <v>#REF!</v>
      </c>
      <c r="K210" s="10" t="e">
        <f t="array" ref="K210">INDEX(Resultado!$1:$319,MATCH($B210,Resultado!$N:$N,0),MATCH(K$1,Resultado!#REF!,0))</f>
        <v>#REF!</v>
      </c>
      <c r="L210" s="10" t="e">
        <f t="array" ref="L210">INDEX(Resultado!$1:$319,MATCH($B210,Resultado!$N:$N,0),MATCH(L$1,Resultado!#REF!,0))</f>
        <v>#REF!</v>
      </c>
      <c r="M210" s="10" t="e">
        <f t="array" ref="M210">INDEX(Resultado!$1:$319,MATCH($B210,Resultado!$N:$N,0),MATCH(M$1,Resultado!#REF!,0))</f>
        <v>#REF!</v>
      </c>
      <c r="N210" s="10" t="e">
        <f t="array" ref="N210">INDEX(Resultado!$1:$319,MATCH($B210,Resultado!$N:$N,0),MATCH(N$1,Resultado!#REF!,0))</f>
        <v>#REF!</v>
      </c>
      <c r="O210" s="10" t="e">
        <f t="array" ref="O210">INDEX(Resultado!$1:$319,MATCH($B210,Resultado!$N:$N,0),MATCH(O$1,Resultado!#REF!,0))</f>
        <v>#REF!</v>
      </c>
      <c r="P210" s="10" t="e">
        <f t="array" ref="P210">INDEX(Resultado!$1:$319,MATCH($B210,Resultado!$N:$N,0),MATCH(P$1,Resultado!#REF!,0))</f>
        <v>#REF!</v>
      </c>
      <c r="Q210" s="10" t="e">
        <f t="array" ref="Q210">INDEX(Resultado!$1:$319,MATCH($B210,Resultado!$N:$N,0),MATCH(Q$1,Resultado!#REF!,0))</f>
        <v>#REF!</v>
      </c>
      <c r="R210" s="10" t="e">
        <f t="array" ref="R210">INDEX(Resultado!$1:$319,MATCH($B210,Resultado!$N:$N,0),MATCH(R$1,Resultado!#REF!,0))</f>
        <v>#REF!</v>
      </c>
      <c r="S210" s="10" t="e">
        <f t="array" ref="S210">INDEX(Resultado!$1:$319,MATCH($B210,Resultado!$N:$N,0),MATCH(S$1,Resultado!#REF!,0))</f>
        <v>#REF!</v>
      </c>
      <c r="T210" s="10" t="e">
        <f t="array" ref="T210">INDEX(Resultado!$1:$319,MATCH($B210,Resultado!$N:$N,0),MATCH(T$1,Resultado!#REF!,0))</f>
        <v>#REF!</v>
      </c>
      <c r="U210" s="10" t="e">
        <f t="array" ref="U210">INDEX(Resultado!$1:$319,MATCH($B210,Resultado!$N:$N,0),MATCH(U$1,Resultado!#REF!,0))</f>
        <v>#REF!</v>
      </c>
      <c r="V210" s="10" t="e">
        <f t="array" ref="V210">INDEX(Resultado!$1:$319,MATCH($B210,Resultado!$N:$N,0),MATCH(V$1,Resultado!#REF!,0))</f>
        <v>#REF!</v>
      </c>
      <c r="W210" s="10" t="e">
        <f t="array" ref="W210">INDEX(Resultado!$1:$319,MATCH($B210,Resultado!$N:$N,0),MATCH(W$1,Resultado!#REF!,0))</f>
        <v>#REF!</v>
      </c>
      <c r="X210" s="10" t="e">
        <f t="array" ref="X210">INDEX(Resultado!$1:$319,MATCH($B210,Resultado!$N:$N,0),MATCH(X$1,Resultado!#REF!,0))</f>
        <v>#REF!</v>
      </c>
      <c r="Y210" s="10" t="e">
        <f t="array" ref="Y210">INDEX(Resultado!$1:$319,MATCH($B210,Resultado!$N:$N,0),MATCH(Y$1,Resultado!#REF!,0))</f>
        <v>#REF!</v>
      </c>
      <c r="Z210" s="10" t="e">
        <f t="array" ref="Z210">INDEX(Resultado!$1:$319,MATCH($B210,Resultado!$N:$N,0),MATCH(Z$1,Resultado!#REF!,0))</f>
        <v>#REF!</v>
      </c>
      <c r="AA210" s="10" t="e">
        <f t="array" ref="AA210">INDEX(Resultado!$1:$319,MATCH($B210,Resultado!$N:$N,0),MATCH(AA$1,Resultado!#REF!,0))</f>
        <v>#REF!</v>
      </c>
      <c r="AB210" s="2">
        <v>0</v>
      </c>
      <c r="AC210" s="2">
        <v>2</v>
      </c>
      <c r="AD210" s="10" t="e">
        <f t="array" ref="AD210">INDEX(Resultado!$1:$319,MATCH($B210,Resultado!$N:$N,0),MATCH(AD$1,Resultado!#REF!,0))</f>
        <v>#REF!</v>
      </c>
      <c r="AE210" s="10" t="e">
        <f t="array" ref="AE210">INDEX(Resultado!$1:$319,MATCH($B210,Resultado!$N:$N,0),MATCH(AE$1,Resultado!#REF!,0))</f>
        <v>#REF!</v>
      </c>
      <c r="AF210" s="10" t="e">
        <f t="array" ref="AF210">INDEX(Resultado!$1:$319,MATCH($B210,Resultado!$N:$N,0),MATCH(AF$1,Resultado!#REF!,0))</f>
        <v>#REF!</v>
      </c>
      <c r="AG210" s="10" t="e">
        <f t="array" ref="AG210">INDEX(Resultado!$1:$319,MATCH($B210,Resultado!$N:$N,0),MATCH(AG$1,Resultado!#REF!,0))</f>
        <v>#REF!</v>
      </c>
      <c r="AH210" s="10" t="e">
        <f t="array" ref="AH210">INDEX(Resultado!$1:$319,MATCH($B210,Resultado!$N:$N,0),MATCH(AH$1,Resultado!#REF!,0))</f>
        <v>#REF!</v>
      </c>
      <c r="AI210" s="10" t="e">
        <f t="array" ref="AI210">INDEX(Resultado!$1:$319,MATCH($B210,Resultado!$N:$N,0),MATCH(AI$1,Resultado!#REF!,0))</f>
        <v>#REF!</v>
      </c>
      <c r="AJ210" s="10" t="e">
        <f t="array" ref="AJ210">INDEX(Resultado!$1:$319,MATCH($B210,Resultado!$N:$N,0),MATCH(AJ$1,Resultado!#REF!,0))</f>
        <v>#REF!</v>
      </c>
      <c r="AK210" s="10" t="e">
        <f t="array" ref="AK210">INDEX(Resultado!$1:$319,MATCH($B210,Resultado!$N:$N,0),MATCH(AK$1,Resultado!#REF!,0))</f>
        <v>#REF!</v>
      </c>
      <c r="AL210" s="2">
        <v>0</v>
      </c>
      <c r="AM210" s="2">
        <v>2</v>
      </c>
      <c r="AN210" s="10" t="e">
        <f t="array" ref="AN210">INDEX(Resultado!$1:$319,MATCH($B210,Resultado!$N:$N,0),MATCH(AN$1,Resultado!#REF!,0))</f>
        <v>#REF!</v>
      </c>
      <c r="AO210" s="10" t="e">
        <f t="array" ref="AO210">INDEX(Resultado!$1:$319,MATCH($B210,Resultado!$N:$N,0),MATCH(AO$1,Resultado!#REF!,0))</f>
        <v>#REF!</v>
      </c>
      <c r="AP210" s="10" t="e">
        <f t="array" ref="AP210">INDEX(Resultado!$1:$319,MATCH($B210,Resultado!$N:$N,0),MATCH(AP$1,Resultado!#REF!,0))</f>
        <v>#REF!</v>
      </c>
      <c r="AQ210" s="10" t="e">
        <f t="array" ref="AQ210">INDEX(Resultado!$1:$319,MATCH($B210,Resultado!$N:$N,0),MATCH(AQ$1,Resultado!#REF!,0))</f>
        <v>#REF!</v>
      </c>
      <c r="AR210" s="10" t="e">
        <f t="array" ref="AR210">INDEX(Resultado!$1:$319,MATCH($B210,Resultado!$N:$N,0),MATCH(AR$1,Resultado!#REF!,0))</f>
        <v>#REF!</v>
      </c>
      <c r="AS210" s="2">
        <v>2</v>
      </c>
      <c r="AT210" s="10" t="e">
        <f t="array" ref="AT210">INDEX(Resultado!$1:$319,MATCH($B210,Resultado!$N:$N,0),MATCH(AT$1,Resultado!#REF!,0))</f>
        <v>#REF!</v>
      </c>
      <c r="AU210" s="10" t="e">
        <f t="array" ref="AU210">INDEX(Resultado!$1:$319,MATCH($B210,Resultado!$N:$N,0),MATCH(AU$1,Resultado!#REF!,0))</f>
        <v>#REF!</v>
      </c>
      <c r="AV210" s="10" t="e">
        <f t="array" ref="AV210">INDEX(Resultado!$1:$319,MATCH($B210,Resultado!$N:$N,0),MATCH(AV$1,Resultado!#REF!,0))</f>
        <v>#REF!</v>
      </c>
      <c r="AW210" s="10" t="e">
        <f t="array" ref="AW210">INDEX(Resultado!$1:$319,MATCH($B210,Resultado!$N:$N,0),MATCH(AW$1,Resultado!#REF!,0))</f>
        <v>#REF!</v>
      </c>
      <c r="AX210" s="10" t="e">
        <f t="array" ref="AX210">INDEX(Resultado!$1:$319,MATCH($B210,Resultado!$N:$N,0),MATCH(AX$1,Resultado!#REF!,0))</f>
        <v>#REF!</v>
      </c>
      <c r="AY210" s="10" t="e">
        <f t="array" ref="AY210">INDEX(Resultado!$1:$319,MATCH($B210,Resultado!$N:$N,0),MATCH(AY$1,Resultado!#REF!,0))</f>
        <v>#REF!</v>
      </c>
      <c r="AZ210" s="10" t="e">
        <f t="array" ref="AZ210">INDEX(Resultado!$1:$319,MATCH($B210,Resultado!$N:$N,0),MATCH(AZ$1,Resultado!#REF!,0))</f>
        <v>#REF!</v>
      </c>
      <c r="BA210" s="10" t="e">
        <f t="array" ref="BA210">INDEX(Resultado!$1:$319,MATCH($B210,Resultado!$N:$N,0),MATCH(BA$1,Resultado!#REF!,0))</f>
        <v>#REF!</v>
      </c>
      <c r="BB210" s="10" t="e">
        <f t="array" ref="BB210">INDEX(Resultado!$1:$319,MATCH($B210,Resultado!$N:$N,0),MATCH(BB$1,Resultado!#REF!,0))</f>
        <v>#REF!</v>
      </c>
      <c r="BC210" s="10" t="e">
        <f t="array" ref="BC210">INDEX(Resultado!$1:$319,MATCH($B210,Resultado!$N:$N,0),MATCH(BC$1,Resultado!#REF!,0))</f>
        <v>#REF!</v>
      </c>
      <c r="BD210" s="10" t="e">
        <f t="array" ref="BD210">INDEX(Resultado!$1:$319,MATCH($B210,Resultado!$N:$N,0),MATCH(BD$1,Resultado!#REF!,0))</f>
        <v>#REF!</v>
      </c>
      <c r="BE210" s="10" t="e">
        <f t="array" ref="BE210">INDEX(Resultado!$1:$319,MATCH($B210,Resultado!$N:$N,0),MATCH(BE$1,Resultado!#REF!,0))</f>
        <v>#REF!</v>
      </c>
      <c r="BF210" s="10" t="e">
        <f t="array" ref="BF210">INDEX(Resultado!$1:$319,MATCH($B210,Resultado!$N:$N,0),MATCH(BF$1,Resultado!#REF!,0))</f>
        <v>#REF!</v>
      </c>
      <c r="BG210" s="10" t="e">
        <f t="array" ref="BG210">INDEX(Resultado!$1:$319,MATCH($B210,Resultado!$N:$N,0),MATCH(BG$1,Resultado!#REF!,0))</f>
        <v>#REF!</v>
      </c>
      <c r="BH210" s="10" t="e">
        <f t="array" ref="BH210">INDEX(Resultado!$1:$319,MATCH($B210,Resultado!$N:$N,0),MATCH(BH$1,Resultado!#REF!,0))</f>
        <v>#REF!</v>
      </c>
      <c r="BI210" s="10" t="e">
        <f t="array" ref="BI210">INDEX(Resultado!$1:$319,MATCH($B210,Resultado!$N:$N,0),MATCH(BI$1,Resultado!#REF!,0))</f>
        <v>#REF!</v>
      </c>
    </row>
    <row r="211" spans="1:61" ht="13" x14ac:dyDescent="0.15">
      <c r="A211" s="2">
        <v>41050302800</v>
      </c>
      <c r="B211" s="2" t="s">
        <v>1701</v>
      </c>
      <c r="C211" s="2" t="s">
        <v>1700</v>
      </c>
      <c r="D211" s="10" t="e">
        <f t="array" ref="D211">INDEX(Resultado!$1:$319,MATCH($B211,Resultado!$N:$N,0),MATCH(D$1,Resultado!#REF!,0))</f>
        <v>#REF!</v>
      </c>
      <c r="E211" s="2" t="s">
        <v>1837</v>
      </c>
      <c r="F211" s="10" t="e">
        <f t="array" ref="F211">INDEX(Resultado!$1:$319,MATCH($B211,Resultado!$N:$N,0),MATCH(F$1,Resultado!#REF!,0))</f>
        <v>#REF!</v>
      </c>
      <c r="G211" s="10" t="e">
        <f t="array" ref="G211">INDEX(Resultado!$1:$319,MATCH($B211,Resultado!$N:$N,0),MATCH(G$1,Resultado!#REF!,0))</f>
        <v>#REF!</v>
      </c>
      <c r="H211" s="10" t="e">
        <f t="array" ref="H211">INDEX(Resultado!$1:$319,MATCH($B211,Resultado!$N:$N,0),MATCH(H$1,Resultado!#REF!,0))</f>
        <v>#REF!</v>
      </c>
      <c r="I211" s="10" t="e">
        <f t="array" ref="I211">INDEX(Resultado!$1:$319,MATCH($B211,Resultado!$N:$N,0),MATCH(I$1,Resultado!#REF!,0))</f>
        <v>#REF!</v>
      </c>
      <c r="J211" s="10" t="e">
        <f t="array" ref="J211">INDEX(Resultado!$1:$319,MATCH($B211,Resultado!$N:$N,0),MATCH(J$1,Resultado!#REF!,0))</f>
        <v>#REF!</v>
      </c>
      <c r="K211" s="10" t="e">
        <f t="array" ref="K211">INDEX(Resultado!$1:$319,MATCH($B211,Resultado!$N:$N,0),MATCH(K$1,Resultado!#REF!,0))</f>
        <v>#REF!</v>
      </c>
      <c r="L211" s="10" t="e">
        <f t="array" ref="L211">INDEX(Resultado!$1:$319,MATCH($B211,Resultado!$N:$N,0),MATCH(L$1,Resultado!#REF!,0))</f>
        <v>#REF!</v>
      </c>
      <c r="M211" s="10" t="e">
        <f t="array" ref="M211">INDEX(Resultado!$1:$319,MATCH($B211,Resultado!$N:$N,0),MATCH(M$1,Resultado!#REF!,0))</f>
        <v>#REF!</v>
      </c>
      <c r="N211" s="10" t="e">
        <f t="array" ref="N211">INDEX(Resultado!$1:$319,MATCH($B211,Resultado!$N:$N,0),MATCH(N$1,Resultado!#REF!,0))</f>
        <v>#REF!</v>
      </c>
      <c r="O211" s="10" t="e">
        <f t="array" ref="O211">INDEX(Resultado!$1:$319,MATCH($B211,Resultado!$N:$N,0),MATCH(O$1,Resultado!#REF!,0))</f>
        <v>#REF!</v>
      </c>
      <c r="P211" s="10" t="e">
        <f t="array" ref="P211">INDEX(Resultado!$1:$319,MATCH($B211,Resultado!$N:$N,0),MATCH(P$1,Resultado!#REF!,0))</f>
        <v>#REF!</v>
      </c>
      <c r="Q211" s="10" t="e">
        <f t="array" ref="Q211">INDEX(Resultado!$1:$319,MATCH($B211,Resultado!$N:$N,0),MATCH(Q$1,Resultado!#REF!,0))</f>
        <v>#REF!</v>
      </c>
      <c r="R211" s="10" t="e">
        <f t="array" ref="R211">INDEX(Resultado!$1:$319,MATCH($B211,Resultado!$N:$N,0),MATCH(R$1,Resultado!#REF!,0))</f>
        <v>#REF!</v>
      </c>
      <c r="S211" s="10" t="e">
        <f t="array" ref="S211">INDEX(Resultado!$1:$319,MATCH($B211,Resultado!$N:$N,0),MATCH(S$1,Resultado!#REF!,0))</f>
        <v>#REF!</v>
      </c>
      <c r="T211" s="10" t="e">
        <f t="array" ref="T211">INDEX(Resultado!$1:$319,MATCH($B211,Resultado!$N:$N,0),MATCH(T$1,Resultado!#REF!,0))</f>
        <v>#REF!</v>
      </c>
      <c r="U211" s="10" t="e">
        <f t="array" ref="U211">INDEX(Resultado!$1:$319,MATCH($B211,Resultado!$N:$N,0),MATCH(U$1,Resultado!#REF!,0))</f>
        <v>#REF!</v>
      </c>
      <c r="V211" s="10" t="e">
        <f t="array" ref="V211">INDEX(Resultado!$1:$319,MATCH($B211,Resultado!$N:$N,0),MATCH(V$1,Resultado!#REF!,0))</f>
        <v>#REF!</v>
      </c>
      <c r="W211" s="10" t="e">
        <f t="array" ref="W211">INDEX(Resultado!$1:$319,MATCH($B211,Resultado!$N:$N,0),MATCH(W$1,Resultado!#REF!,0))</f>
        <v>#REF!</v>
      </c>
      <c r="X211" s="10" t="e">
        <f t="array" ref="X211">INDEX(Resultado!$1:$319,MATCH($B211,Resultado!$N:$N,0),MATCH(X$1,Resultado!#REF!,0))</f>
        <v>#REF!</v>
      </c>
      <c r="Y211" s="10" t="e">
        <f t="array" ref="Y211">INDEX(Resultado!$1:$319,MATCH($B211,Resultado!$N:$N,0),MATCH(Y$1,Resultado!#REF!,0))</f>
        <v>#REF!</v>
      </c>
      <c r="Z211" s="10" t="e">
        <f t="array" ref="Z211">INDEX(Resultado!$1:$319,MATCH($B211,Resultado!$N:$N,0),MATCH(Z$1,Resultado!#REF!,0))</f>
        <v>#REF!</v>
      </c>
      <c r="AA211" s="10" t="e">
        <f t="array" ref="AA211">INDEX(Resultado!$1:$319,MATCH($B211,Resultado!$N:$N,0),MATCH(AA$1,Resultado!#REF!,0))</f>
        <v>#REF!</v>
      </c>
      <c r="AB211" s="2">
        <v>0</v>
      </c>
      <c r="AC211" s="2">
        <v>2</v>
      </c>
      <c r="AD211" s="10" t="e">
        <f t="array" ref="AD211">INDEX(Resultado!$1:$319,MATCH($B211,Resultado!$N:$N,0),MATCH(AD$1,Resultado!#REF!,0))</f>
        <v>#REF!</v>
      </c>
      <c r="AE211" s="10" t="e">
        <f t="array" ref="AE211">INDEX(Resultado!$1:$319,MATCH($B211,Resultado!$N:$N,0),MATCH(AE$1,Resultado!#REF!,0))</f>
        <v>#REF!</v>
      </c>
      <c r="AF211" s="10" t="e">
        <f t="array" ref="AF211">INDEX(Resultado!$1:$319,MATCH($B211,Resultado!$N:$N,0),MATCH(AF$1,Resultado!#REF!,0))</f>
        <v>#REF!</v>
      </c>
      <c r="AG211" s="10" t="e">
        <f t="array" ref="AG211">INDEX(Resultado!$1:$319,MATCH($B211,Resultado!$N:$N,0),MATCH(AG$1,Resultado!#REF!,0))</f>
        <v>#REF!</v>
      </c>
      <c r="AH211" s="10" t="e">
        <f t="array" ref="AH211">INDEX(Resultado!$1:$319,MATCH($B211,Resultado!$N:$N,0),MATCH(AH$1,Resultado!#REF!,0))</f>
        <v>#REF!</v>
      </c>
      <c r="AI211" s="10" t="e">
        <f t="array" ref="AI211">INDEX(Resultado!$1:$319,MATCH($B211,Resultado!$N:$N,0),MATCH(AI$1,Resultado!#REF!,0))</f>
        <v>#REF!</v>
      </c>
      <c r="AJ211" s="10" t="e">
        <f t="array" ref="AJ211">INDEX(Resultado!$1:$319,MATCH($B211,Resultado!$N:$N,0),MATCH(AJ$1,Resultado!#REF!,0))</f>
        <v>#REF!</v>
      </c>
      <c r="AK211" s="10" t="e">
        <f t="array" ref="AK211">INDEX(Resultado!$1:$319,MATCH($B211,Resultado!$N:$N,0),MATCH(AK$1,Resultado!#REF!,0))</f>
        <v>#REF!</v>
      </c>
      <c r="AL211" s="2">
        <v>0</v>
      </c>
      <c r="AM211" s="2">
        <v>2</v>
      </c>
      <c r="AN211" s="10" t="e">
        <f t="array" ref="AN211">INDEX(Resultado!$1:$319,MATCH($B211,Resultado!$N:$N,0),MATCH(AN$1,Resultado!#REF!,0))</f>
        <v>#REF!</v>
      </c>
      <c r="AO211" s="10" t="e">
        <f t="array" ref="AO211">INDEX(Resultado!$1:$319,MATCH($B211,Resultado!$N:$N,0),MATCH(AO$1,Resultado!#REF!,0))</f>
        <v>#REF!</v>
      </c>
      <c r="AP211" s="10" t="e">
        <f t="array" ref="AP211">INDEX(Resultado!$1:$319,MATCH($B211,Resultado!$N:$N,0),MATCH(AP$1,Resultado!#REF!,0))</f>
        <v>#REF!</v>
      </c>
      <c r="AQ211" s="10" t="e">
        <f t="array" ref="AQ211">INDEX(Resultado!$1:$319,MATCH($B211,Resultado!$N:$N,0),MATCH(AQ$1,Resultado!#REF!,0))</f>
        <v>#REF!</v>
      </c>
      <c r="AR211" s="10" t="e">
        <f t="array" ref="AR211">INDEX(Resultado!$1:$319,MATCH($B211,Resultado!$N:$N,0),MATCH(AR$1,Resultado!#REF!,0))</f>
        <v>#REF!</v>
      </c>
      <c r="AS211" s="2">
        <v>2</v>
      </c>
      <c r="AT211" s="10" t="e">
        <f t="array" ref="AT211">INDEX(Resultado!$1:$319,MATCH($B211,Resultado!$N:$N,0),MATCH(AT$1,Resultado!#REF!,0))</f>
        <v>#REF!</v>
      </c>
      <c r="AU211" s="10" t="e">
        <f t="array" ref="AU211">INDEX(Resultado!$1:$319,MATCH($B211,Resultado!$N:$N,0),MATCH(AU$1,Resultado!#REF!,0))</f>
        <v>#REF!</v>
      </c>
      <c r="AV211" s="10" t="e">
        <f t="array" ref="AV211">INDEX(Resultado!$1:$319,MATCH($B211,Resultado!$N:$N,0),MATCH(AV$1,Resultado!#REF!,0))</f>
        <v>#REF!</v>
      </c>
      <c r="AW211" s="10" t="e">
        <f t="array" ref="AW211">INDEX(Resultado!$1:$319,MATCH($B211,Resultado!$N:$N,0),MATCH(AW$1,Resultado!#REF!,0))</f>
        <v>#REF!</v>
      </c>
      <c r="AX211" s="10" t="e">
        <f t="array" ref="AX211">INDEX(Resultado!$1:$319,MATCH($B211,Resultado!$N:$N,0),MATCH(AX$1,Resultado!#REF!,0))</f>
        <v>#REF!</v>
      </c>
      <c r="AY211" s="10" t="e">
        <f t="array" ref="AY211">INDEX(Resultado!$1:$319,MATCH($B211,Resultado!$N:$N,0),MATCH(AY$1,Resultado!#REF!,0))</f>
        <v>#REF!</v>
      </c>
      <c r="AZ211" s="10" t="e">
        <f t="array" ref="AZ211">INDEX(Resultado!$1:$319,MATCH($B211,Resultado!$N:$N,0),MATCH(AZ$1,Resultado!#REF!,0))</f>
        <v>#REF!</v>
      </c>
      <c r="BA211" s="10" t="e">
        <f t="array" ref="BA211">INDEX(Resultado!$1:$319,MATCH($B211,Resultado!$N:$N,0),MATCH(BA$1,Resultado!#REF!,0))</f>
        <v>#REF!</v>
      </c>
      <c r="BB211" s="10" t="e">
        <f t="array" ref="BB211">INDEX(Resultado!$1:$319,MATCH($B211,Resultado!$N:$N,0),MATCH(BB$1,Resultado!#REF!,0))</f>
        <v>#REF!</v>
      </c>
      <c r="BC211" s="10" t="e">
        <f t="array" ref="BC211">INDEX(Resultado!$1:$319,MATCH($B211,Resultado!$N:$N,0),MATCH(BC$1,Resultado!#REF!,0))</f>
        <v>#REF!</v>
      </c>
      <c r="BD211" s="10" t="e">
        <f t="array" ref="BD211">INDEX(Resultado!$1:$319,MATCH($B211,Resultado!$N:$N,0),MATCH(BD$1,Resultado!#REF!,0))</f>
        <v>#REF!</v>
      </c>
      <c r="BE211" s="10" t="e">
        <f t="array" ref="BE211">INDEX(Resultado!$1:$319,MATCH($B211,Resultado!$N:$N,0),MATCH(BE$1,Resultado!#REF!,0))</f>
        <v>#REF!</v>
      </c>
      <c r="BF211" s="10" t="e">
        <f t="array" ref="BF211">INDEX(Resultado!$1:$319,MATCH($B211,Resultado!$N:$N,0),MATCH(BF$1,Resultado!#REF!,0))</f>
        <v>#REF!</v>
      </c>
      <c r="BG211" s="10" t="e">
        <f t="array" ref="BG211">INDEX(Resultado!$1:$319,MATCH($B211,Resultado!$N:$N,0),MATCH(BG$1,Resultado!#REF!,0))</f>
        <v>#REF!</v>
      </c>
      <c r="BH211" s="10" t="e">
        <f t="array" ref="BH211">INDEX(Resultado!$1:$319,MATCH($B211,Resultado!$N:$N,0),MATCH(BH$1,Resultado!#REF!,0))</f>
        <v>#REF!</v>
      </c>
      <c r="BI211" s="10" t="e">
        <f t="array" ref="BI211">INDEX(Resultado!$1:$319,MATCH($B211,Resultado!$N:$N,0),MATCH(BI$1,Resultado!#REF!,0))</f>
        <v>#REF!</v>
      </c>
    </row>
    <row r="212" spans="1:61" ht="13" x14ac:dyDescent="0.15">
      <c r="A212" s="2">
        <v>49374285860</v>
      </c>
      <c r="B212" s="2" t="s">
        <v>1710</v>
      </c>
      <c r="C212" s="2" t="s">
        <v>1709</v>
      </c>
      <c r="D212" s="10" t="e">
        <f t="array" ref="D212">INDEX(Resultado!$1:$319,MATCH($B212,Resultado!$N:$N,0),MATCH(D$1,Resultado!#REF!,0))</f>
        <v>#REF!</v>
      </c>
      <c r="E212" s="2" t="s">
        <v>1837</v>
      </c>
      <c r="F212" s="10" t="e">
        <f t="array" ref="F212">INDEX(Resultado!$1:$319,MATCH($B212,Resultado!$N:$N,0),MATCH(F$1,Resultado!#REF!,0))</f>
        <v>#REF!</v>
      </c>
      <c r="G212" s="10" t="e">
        <f t="array" ref="G212">INDEX(Resultado!$1:$319,MATCH($B212,Resultado!$N:$N,0),MATCH(G$1,Resultado!#REF!,0))</f>
        <v>#REF!</v>
      </c>
      <c r="H212" s="10" t="e">
        <f t="array" ref="H212">INDEX(Resultado!$1:$319,MATCH($B212,Resultado!$N:$N,0),MATCH(H$1,Resultado!#REF!,0))</f>
        <v>#REF!</v>
      </c>
      <c r="I212" s="10" t="e">
        <f t="array" ref="I212">INDEX(Resultado!$1:$319,MATCH($B212,Resultado!$N:$N,0),MATCH(I$1,Resultado!#REF!,0))</f>
        <v>#REF!</v>
      </c>
      <c r="J212" s="10" t="e">
        <f t="array" ref="J212">INDEX(Resultado!$1:$319,MATCH($B212,Resultado!$N:$N,0),MATCH(J$1,Resultado!#REF!,0))</f>
        <v>#REF!</v>
      </c>
      <c r="K212" s="10" t="e">
        <f t="array" ref="K212">INDEX(Resultado!$1:$319,MATCH($B212,Resultado!$N:$N,0),MATCH(K$1,Resultado!#REF!,0))</f>
        <v>#REF!</v>
      </c>
      <c r="L212" s="10" t="e">
        <f t="array" ref="L212">INDEX(Resultado!$1:$319,MATCH($B212,Resultado!$N:$N,0),MATCH(L$1,Resultado!#REF!,0))</f>
        <v>#REF!</v>
      </c>
      <c r="M212" s="10" t="e">
        <f t="array" ref="M212">INDEX(Resultado!$1:$319,MATCH($B212,Resultado!$N:$N,0),MATCH(M$1,Resultado!#REF!,0))</f>
        <v>#REF!</v>
      </c>
      <c r="N212" s="10" t="e">
        <f t="array" ref="N212">INDEX(Resultado!$1:$319,MATCH($B212,Resultado!$N:$N,0),MATCH(N$1,Resultado!#REF!,0))</f>
        <v>#REF!</v>
      </c>
      <c r="O212" s="10" t="e">
        <f t="array" ref="O212">INDEX(Resultado!$1:$319,MATCH($B212,Resultado!$N:$N,0),MATCH(O$1,Resultado!#REF!,0))</f>
        <v>#REF!</v>
      </c>
      <c r="P212" s="10" t="e">
        <f t="array" ref="P212">INDEX(Resultado!$1:$319,MATCH($B212,Resultado!$N:$N,0),MATCH(P$1,Resultado!#REF!,0))</f>
        <v>#REF!</v>
      </c>
      <c r="Q212" s="10" t="e">
        <f t="array" ref="Q212">INDEX(Resultado!$1:$319,MATCH($B212,Resultado!$N:$N,0),MATCH(Q$1,Resultado!#REF!,0))</f>
        <v>#REF!</v>
      </c>
      <c r="R212" s="10" t="e">
        <f t="array" ref="R212">INDEX(Resultado!$1:$319,MATCH($B212,Resultado!$N:$N,0),MATCH(R$1,Resultado!#REF!,0))</f>
        <v>#REF!</v>
      </c>
      <c r="S212" s="10" t="e">
        <f t="array" ref="S212">INDEX(Resultado!$1:$319,MATCH($B212,Resultado!$N:$N,0),MATCH(S$1,Resultado!#REF!,0))</f>
        <v>#REF!</v>
      </c>
      <c r="T212" s="10" t="e">
        <f t="array" ref="T212">INDEX(Resultado!$1:$319,MATCH($B212,Resultado!$N:$N,0),MATCH(T$1,Resultado!#REF!,0))</f>
        <v>#REF!</v>
      </c>
      <c r="U212" s="10" t="e">
        <f t="array" ref="U212">INDEX(Resultado!$1:$319,MATCH($B212,Resultado!$N:$N,0),MATCH(U$1,Resultado!#REF!,0))</f>
        <v>#REF!</v>
      </c>
      <c r="V212" s="10" t="e">
        <f t="array" ref="V212">INDEX(Resultado!$1:$319,MATCH($B212,Resultado!$N:$N,0),MATCH(V$1,Resultado!#REF!,0))</f>
        <v>#REF!</v>
      </c>
      <c r="W212" s="10" t="e">
        <f t="array" ref="W212">INDEX(Resultado!$1:$319,MATCH($B212,Resultado!$N:$N,0),MATCH(W$1,Resultado!#REF!,0))</f>
        <v>#REF!</v>
      </c>
      <c r="X212" s="10" t="e">
        <f t="array" ref="X212">INDEX(Resultado!$1:$319,MATCH($B212,Resultado!$N:$N,0),MATCH(X$1,Resultado!#REF!,0))</f>
        <v>#REF!</v>
      </c>
      <c r="Y212" s="10" t="e">
        <f t="array" ref="Y212">INDEX(Resultado!$1:$319,MATCH($B212,Resultado!$N:$N,0),MATCH(Y$1,Resultado!#REF!,0))</f>
        <v>#REF!</v>
      </c>
      <c r="Z212" s="10" t="e">
        <f t="array" ref="Z212">INDEX(Resultado!$1:$319,MATCH($B212,Resultado!$N:$N,0),MATCH(Z$1,Resultado!#REF!,0))</f>
        <v>#REF!</v>
      </c>
      <c r="AA212" s="10" t="e">
        <f t="array" ref="AA212">INDEX(Resultado!$1:$319,MATCH($B212,Resultado!$N:$N,0),MATCH(AA$1,Resultado!#REF!,0))</f>
        <v>#REF!</v>
      </c>
      <c r="AB212" s="2">
        <v>0</v>
      </c>
      <c r="AC212" s="2">
        <v>2</v>
      </c>
      <c r="AD212" s="10" t="e">
        <f t="array" ref="AD212">INDEX(Resultado!$1:$319,MATCH($B212,Resultado!$N:$N,0),MATCH(AD$1,Resultado!#REF!,0))</f>
        <v>#REF!</v>
      </c>
      <c r="AE212" s="10" t="e">
        <f t="array" ref="AE212">INDEX(Resultado!$1:$319,MATCH($B212,Resultado!$N:$N,0),MATCH(AE$1,Resultado!#REF!,0))</f>
        <v>#REF!</v>
      </c>
      <c r="AF212" s="10" t="e">
        <f t="array" ref="AF212">INDEX(Resultado!$1:$319,MATCH($B212,Resultado!$N:$N,0),MATCH(AF$1,Resultado!#REF!,0))</f>
        <v>#REF!</v>
      </c>
      <c r="AG212" s="10" t="e">
        <f t="array" ref="AG212">INDEX(Resultado!$1:$319,MATCH($B212,Resultado!$N:$N,0),MATCH(AG$1,Resultado!#REF!,0))</f>
        <v>#REF!</v>
      </c>
      <c r="AH212" s="10" t="e">
        <f t="array" ref="AH212">INDEX(Resultado!$1:$319,MATCH($B212,Resultado!$N:$N,0),MATCH(AH$1,Resultado!#REF!,0))</f>
        <v>#REF!</v>
      </c>
      <c r="AI212" s="10" t="e">
        <f t="array" ref="AI212">INDEX(Resultado!$1:$319,MATCH($B212,Resultado!$N:$N,0),MATCH(AI$1,Resultado!#REF!,0))</f>
        <v>#REF!</v>
      </c>
      <c r="AJ212" s="10" t="e">
        <f t="array" ref="AJ212">INDEX(Resultado!$1:$319,MATCH($B212,Resultado!$N:$N,0),MATCH(AJ$1,Resultado!#REF!,0))</f>
        <v>#REF!</v>
      </c>
      <c r="AK212" s="10" t="e">
        <f t="array" ref="AK212">INDEX(Resultado!$1:$319,MATCH($B212,Resultado!$N:$N,0),MATCH(AK$1,Resultado!#REF!,0))</f>
        <v>#REF!</v>
      </c>
      <c r="AL212" s="2">
        <v>0</v>
      </c>
      <c r="AM212" s="2">
        <v>2</v>
      </c>
      <c r="AN212" s="10" t="e">
        <f t="array" ref="AN212">INDEX(Resultado!$1:$319,MATCH($B212,Resultado!$N:$N,0),MATCH(AN$1,Resultado!#REF!,0))</f>
        <v>#REF!</v>
      </c>
      <c r="AO212" s="10" t="e">
        <f t="array" ref="AO212">INDEX(Resultado!$1:$319,MATCH($B212,Resultado!$N:$N,0),MATCH(AO$1,Resultado!#REF!,0))</f>
        <v>#REF!</v>
      </c>
      <c r="AP212" s="10" t="e">
        <f t="array" ref="AP212">INDEX(Resultado!$1:$319,MATCH($B212,Resultado!$N:$N,0),MATCH(AP$1,Resultado!#REF!,0))</f>
        <v>#REF!</v>
      </c>
      <c r="AQ212" s="10" t="e">
        <f t="array" ref="AQ212">INDEX(Resultado!$1:$319,MATCH($B212,Resultado!$N:$N,0),MATCH(AQ$1,Resultado!#REF!,0))</f>
        <v>#REF!</v>
      </c>
      <c r="AR212" s="10" t="e">
        <f t="array" ref="AR212">INDEX(Resultado!$1:$319,MATCH($B212,Resultado!$N:$N,0),MATCH(AR$1,Resultado!#REF!,0))</f>
        <v>#REF!</v>
      </c>
      <c r="AS212" s="2">
        <v>2</v>
      </c>
      <c r="AT212" s="10" t="e">
        <f t="array" ref="AT212">INDEX(Resultado!$1:$319,MATCH($B212,Resultado!$N:$N,0),MATCH(AT$1,Resultado!#REF!,0))</f>
        <v>#REF!</v>
      </c>
      <c r="AU212" s="10" t="e">
        <f t="array" ref="AU212">INDEX(Resultado!$1:$319,MATCH($B212,Resultado!$N:$N,0),MATCH(AU$1,Resultado!#REF!,0))</f>
        <v>#REF!</v>
      </c>
      <c r="AV212" s="10" t="e">
        <f t="array" ref="AV212">INDEX(Resultado!$1:$319,MATCH($B212,Resultado!$N:$N,0),MATCH(AV$1,Resultado!#REF!,0))</f>
        <v>#REF!</v>
      </c>
      <c r="AW212" s="10" t="e">
        <f t="array" ref="AW212">INDEX(Resultado!$1:$319,MATCH($B212,Resultado!$N:$N,0),MATCH(AW$1,Resultado!#REF!,0))</f>
        <v>#REF!</v>
      </c>
      <c r="AX212" s="10" t="e">
        <f t="array" ref="AX212">INDEX(Resultado!$1:$319,MATCH($B212,Resultado!$N:$N,0),MATCH(AX$1,Resultado!#REF!,0))</f>
        <v>#REF!</v>
      </c>
      <c r="AY212" s="10" t="e">
        <f t="array" ref="AY212">INDEX(Resultado!$1:$319,MATCH($B212,Resultado!$N:$N,0),MATCH(AY$1,Resultado!#REF!,0))</f>
        <v>#REF!</v>
      </c>
      <c r="AZ212" s="10" t="e">
        <f t="array" ref="AZ212">INDEX(Resultado!$1:$319,MATCH($B212,Resultado!$N:$N,0),MATCH(AZ$1,Resultado!#REF!,0))</f>
        <v>#REF!</v>
      </c>
      <c r="BA212" s="10" t="e">
        <f t="array" ref="BA212">INDEX(Resultado!$1:$319,MATCH($B212,Resultado!$N:$N,0),MATCH(BA$1,Resultado!#REF!,0))</f>
        <v>#REF!</v>
      </c>
      <c r="BB212" s="10" t="e">
        <f t="array" ref="BB212">INDEX(Resultado!$1:$319,MATCH($B212,Resultado!$N:$N,0),MATCH(BB$1,Resultado!#REF!,0))</f>
        <v>#REF!</v>
      </c>
      <c r="BC212" s="10" t="e">
        <f t="array" ref="BC212">INDEX(Resultado!$1:$319,MATCH($B212,Resultado!$N:$N,0),MATCH(BC$1,Resultado!#REF!,0))</f>
        <v>#REF!</v>
      </c>
      <c r="BD212" s="10" t="e">
        <f t="array" ref="BD212">INDEX(Resultado!$1:$319,MATCH($B212,Resultado!$N:$N,0),MATCH(BD$1,Resultado!#REF!,0))</f>
        <v>#REF!</v>
      </c>
      <c r="BE212" s="10" t="e">
        <f t="array" ref="BE212">INDEX(Resultado!$1:$319,MATCH($B212,Resultado!$N:$N,0),MATCH(BE$1,Resultado!#REF!,0))</f>
        <v>#REF!</v>
      </c>
      <c r="BF212" s="10" t="e">
        <f t="array" ref="BF212">INDEX(Resultado!$1:$319,MATCH($B212,Resultado!$N:$N,0),MATCH(BF$1,Resultado!#REF!,0))</f>
        <v>#REF!</v>
      </c>
      <c r="BG212" s="10" t="e">
        <f t="array" ref="BG212">INDEX(Resultado!$1:$319,MATCH($B212,Resultado!$N:$N,0),MATCH(BG$1,Resultado!#REF!,0))</f>
        <v>#REF!</v>
      </c>
      <c r="BH212" s="10" t="e">
        <f t="array" ref="BH212">INDEX(Resultado!$1:$319,MATCH($B212,Resultado!$N:$N,0),MATCH(BH$1,Resultado!#REF!,0))</f>
        <v>#REF!</v>
      </c>
      <c r="BI212" s="10" t="e">
        <f t="array" ref="BI212">INDEX(Resultado!$1:$319,MATCH($B212,Resultado!$N:$N,0),MATCH(BI$1,Resultado!#REF!,0))</f>
        <v>#REF!</v>
      </c>
    </row>
    <row r="213" spans="1:61" ht="13" x14ac:dyDescent="0.15">
      <c r="A213" s="2">
        <v>39160922869</v>
      </c>
      <c r="B213" s="2" t="s">
        <v>1717</v>
      </c>
      <c r="C213" s="2" t="s">
        <v>1716</v>
      </c>
      <c r="D213" s="10" t="e">
        <f t="array" ref="D213">INDEX(Resultado!$1:$319,MATCH($B213,Resultado!$N:$N,0),MATCH(D$1,Resultado!#REF!,0))</f>
        <v>#REF!</v>
      </c>
      <c r="E213" s="2" t="s">
        <v>1837</v>
      </c>
      <c r="F213" s="10" t="e">
        <f t="array" ref="F213">INDEX(Resultado!$1:$319,MATCH($B213,Resultado!$N:$N,0),MATCH(F$1,Resultado!#REF!,0))</f>
        <v>#REF!</v>
      </c>
      <c r="G213" s="10" t="e">
        <f t="array" ref="G213">INDEX(Resultado!$1:$319,MATCH($B213,Resultado!$N:$N,0),MATCH(G$1,Resultado!#REF!,0))</f>
        <v>#REF!</v>
      </c>
      <c r="H213" s="10" t="e">
        <f t="array" ref="H213">INDEX(Resultado!$1:$319,MATCH($B213,Resultado!$N:$N,0),MATCH(H$1,Resultado!#REF!,0))</f>
        <v>#REF!</v>
      </c>
      <c r="I213" s="10" t="e">
        <f t="array" ref="I213">INDEX(Resultado!$1:$319,MATCH($B213,Resultado!$N:$N,0),MATCH(I$1,Resultado!#REF!,0))</f>
        <v>#REF!</v>
      </c>
      <c r="J213" s="10" t="e">
        <f t="array" ref="J213">INDEX(Resultado!$1:$319,MATCH($B213,Resultado!$N:$N,0),MATCH(J$1,Resultado!#REF!,0))</f>
        <v>#REF!</v>
      </c>
      <c r="K213" s="10" t="e">
        <f t="array" ref="K213">INDEX(Resultado!$1:$319,MATCH($B213,Resultado!$N:$N,0),MATCH(K$1,Resultado!#REF!,0))</f>
        <v>#REF!</v>
      </c>
      <c r="L213" s="10" t="e">
        <f t="array" ref="L213">INDEX(Resultado!$1:$319,MATCH($B213,Resultado!$N:$N,0),MATCH(L$1,Resultado!#REF!,0))</f>
        <v>#REF!</v>
      </c>
      <c r="M213" s="10" t="e">
        <f t="array" ref="M213">INDEX(Resultado!$1:$319,MATCH($B213,Resultado!$N:$N,0),MATCH(M$1,Resultado!#REF!,0))</f>
        <v>#REF!</v>
      </c>
      <c r="N213" s="10" t="e">
        <f t="array" ref="N213">INDEX(Resultado!$1:$319,MATCH($B213,Resultado!$N:$N,0),MATCH(N$1,Resultado!#REF!,0))</f>
        <v>#REF!</v>
      </c>
      <c r="O213" s="10" t="e">
        <f t="array" ref="O213">INDEX(Resultado!$1:$319,MATCH($B213,Resultado!$N:$N,0),MATCH(O$1,Resultado!#REF!,0))</f>
        <v>#REF!</v>
      </c>
      <c r="P213" s="10" t="e">
        <f t="array" ref="P213">INDEX(Resultado!$1:$319,MATCH($B213,Resultado!$N:$N,0),MATCH(P$1,Resultado!#REF!,0))</f>
        <v>#REF!</v>
      </c>
      <c r="Q213" s="10" t="e">
        <f t="array" ref="Q213">INDEX(Resultado!$1:$319,MATCH($B213,Resultado!$N:$N,0),MATCH(Q$1,Resultado!#REF!,0))</f>
        <v>#REF!</v>
      </c>
      <c r="R213" s="10" t="e">
        <f t="array" ref="R213">INDEX(Resultado!$1:$319,MATCH($B213,Resultado!$N:$N,0),MATCH(R$1,Resultado!#REF!,0))</f>
        <v>#REF!</v>
      </c>
      <c r="S213" s="10" t="e">
        <f t="array" ref="S213">INDEX(Resultado!$1:$319,MATCH($B213,Resultado!$N:$N,0),MATCH(S$1,Resultado!#REF!,0))</f>
        <v>#REF!</v>
      </c>
      <c r="T213" s="10" t="e">
        <f t="array" ref="T213">INDEX(Resultado!$1:$319,MATCH($B213,Resultado!$N:$N,0),MATCH(T$1,Resultado!#REF!,0))</f>
        <v>#REF!</v>
      </c>
      <c r="U213" s="10" t="e">
        <f t="array" ref="U213">INDEX(Resultado!$1:$319,MATCH($B213,Resultado!$N:$N,0),MATCH(U$1,Resultado!#REF!,0))</f>
        <v>#REF!</v>
      </c>
      <c r="V213" s="10" t="e">
        <f t="array" ref="V213">INDEX(Resultado!$1:$319,MATCH($B213,Resultado!$N:$N,0),MATCH(V$1,Resultado!#REF!,0))</f>
        <v>#REF!</v>
      </c>
      <c r="W213" s="10" t="e">
        <f t="array" ref="W213">INDEX(Resultado!$1:$319,MATCH($B213,Resultado!$N:$N,0),MATCH(W$1,Resultado!#REF!,0))</f>
        <v>#REF!</v>
      </c>
      <c r="X213" s="10" t="e">
        <f t="array" ref="X213">INDEX(Resultado!$1:$319,MATCH($B213,Resultado!$N:$N,0),MATCH(X$1,Resultado!#REF!,0))</f>
        <v>#REF!</v>
      </c>
      <c r="Y213" s="10" t="e">
        <f t="array" ref="Y213">INDEX(Resultado!$1:$319,MATCH($B213,Resultado!$N:$N,0),MATCH(Y$1,Resultado!#REF!,0))</f>
        <v>#REF!</v>
      </c>
      <c r="Z213" s="10" t="e">
        <f t="array" ref="Z213">INDEX(Resultado!$1:$319,MATCH($B213,Resultado!$N:$N,0),MATCH(Z$1,Resultado!#REF!,0))</f>
        <v>#REF!</v>
      </c>
      <c r="AA213" s="10" t="e">
        <f t="array" ref="AA213">INDEX(Resultado!$1:$319,MATCH($B213,Resultado!$N:$N,0),MATCH(AA$1,Resultado!#REF!,0))</f>
        <v>#REF!</v>
      </c>
      <c r="AB213" s="2">
        <v>0</v>
      </c>
      <c r="AC213" s="2">
        <v>2</v>
      </c>
      <c r="AD213" s="10" t="e">
        <f t="array" ref="AD213">INDEX(Resultado!$1:$319,MATCH($B213,Resultado!$N:$N,0),MATCH(AD$1,Resultado!#REF!,0))</f>
        <v>#REF!</v>
      </c>
      <c r="AE213" s="10" t="e">
        <f t="array" ref="AE213">INDEX(Resultado!$1:$319,MATCH($B213,Resultado!$N:$N,0),MATCH(AE$1,Resultado!#REF!,0))</f>
        <v>#REF!</v>
      </c>
      <c r="AF213" s="10" t="e">
        <f t="array" ref="AF213">INDEX(Resultado!$1:$319,MATCH($B213,Resultado!$N:$N,0),MATCH(AF$1,Resultado!#REF!,0))</f>
        <v>#REF!</v>
      </c>
      <c r="AG213" s="10" t="e">
        <f t="array" ref="AG213">INDEX(Resultado!$1:$319,MATCH($B213,Resultado!$N:$N,0),MATCH(AG$1,Resultado!#REF!,0))</f>
        <v>#REF!</v>
      </c>
      <c r="AH213" s="10" t="e">
        <f t="array" ref="AH213">INDEX(Resultado!$1:$319,MATCH($B213,Resultado!$N:$N,0),MATCH(AH$1,Resultado!#REF!,0))</f>
        <v>#REF!</v>
      </c>
      <c r="AI213" s="10" t="e">
        <f t="array" ref="AI213">INDEX(Resultado!$1:$319,MATCH($B213,Resultado!$N:$N,0),MATCH(AI$1,Resultado!#REF!,0))</f>
        <v>#REF!</v>
      </c>
      <c r="AJ213" s="10" t="e">
        <f t="array" ref="AJ213">INDEX(Resultado!$1:$319,MATCH($B213,Resultado!$N:$N,0),MATCH(AJ$1,Resultado!#REF!,0))</f>
        <v>#REF!</v>
      </c>
      <c r="AK213" s="10" t="e">
        <f t="array" ref="AK213">INDEX(Resultado!$1:$319,MATCH($B213,Resultado!$N:$N,0),MATCH(AK$1,Resultado!#REF!,0))</f>
        <v>#REF!</v>
      </c>
      <c r="AL213" s="2">
        <v>0</v>
      </c>
      <c r="AM213" s="2">
        <v>2</v>
      </c>
      <c r="AN213" s="10" t="e">
        <f t="array" ref="AN213">INDEX(Resultado!$1:$319,MATCH($B213,Resultado!$N:$N,0),MATCH(AN$1,Resultado!#REF!,0))</f>
        <v>#REF!</v>
      </c>
      <c r="AO213" s="10" t="e">
        <f t="array" ref="AO213">INDEX(Resultado!$1:$319,MATCH($B213,Resultado!$N:$N,0),MATCH(AO$1,Resultado!#REF!,0))</f>
        <v>#REF!</v>
      </c>
      <c r="AP213" s="10" t="e">
        <f t="array" ref="AP213">INDEX(Resultado!$1:$319,MATCH($B213,Resultado!$N:$N,0),MATCH(AP$1,Resultado!#REF!,0))</f>
        <v>#REF!</v>
      </c>
      <c r="AQ213" s="10" t="e">
        <f t="array" ref="AQ213">INDEX(Resultado!$1:$319,MATCH($B213,Resultado!$N:$N,0),MATCH(AQ$1,Resultado!#REF!,0))</f>
        <v>#REF!</v>
      </c>
      <c r="AR213" s="10" t="e">
        <f t="array" ref="AR213">INDEX(Resultado!$1:$319,MATCH($B213,Resultado!$N:$N,0),MATCH(AR$1,Resultado!#REF!,0))</f>
        <v>#REF!</v>
      </c>
      <c r="AS213" s="2">
        <v>2</v>
      </c>
      <c r="AT213" s="10" t="e">
        <f t="array" ref="AT213">INDEX(Resultado!$1:$319,MATCH($B213,Resultado!$N:$N,0),MATCH(AT$1,Resultado!#REF!,0))</f>
        <v>#REF!</v>
      </c>
      <c r="AU213" s="10" t="e">
        <f t="array" ref="AU213">INDEX(Resultado!$1:$319,MATCH($B213,Resultado!$N:$N,0),MATCH(AU$1,Resultado!#REF!,0))</f>
        <v>#REF!</v>
      </c>
      <c r="AV213" s="10" t="e">
        <f t="array" ref="AV213">INDEX(Resultado!$1:$319,MATCH($B213,Resultado!$N:$N,0),MATCH(AV$1,Resultado!#REF!,0))</f>
        <v>#REF!</v>
      </c>
      <c r="AW213" s="10" t="e">
        <f t="array" ref="AW213">INDEX(Resultado!$1:$319,MATCH($B213,Resultado!$N:$N,0),MATCH(AW$1,Resultado!#REF!,0))</f>
        <v>#REF!</v>
      </c>
      <c r="AX213" s="10" t="e">
        <f t="array" ref="AX213">INDEX(Resultado!$1:$319,MATCH($B213,Resultado!$N:$N,0),MATCH(AX$1,Resultado!#REF!,0))</f>
        <v>#REF!</v>
      </c>
      <c r="AY213" s="10" t="e">
        <f t="array" ref="AY213">INDEX(Resultado!$1:$319,MATCH($B213,Resultado!$N:$N,0),MATCH(AY$1,Resultado!#REF!,0))</f>
        <v>#REF!</v>
      </c>
      <c r="AZ213" s="10" t="e">
        <f t="array" ref="AZ213">INDEX(Resultado!$1:$319,MATCH($B213,Resultado!$N:$N,0),MATCH(AZ$1,Resultado!#REF!,0))</f>
        <v>#REF!</v>
      </c>
      <c r="BA213" s="10" t="e">
        <f t="array" ref="BA213">INDEX(Resultado!$1:$319,MATCH($B213,Resultado!$N:$N,0),MATCH(BA$1,Resultado!#REF!,0))</f>
        <v>#REF!</v>
      </c>
      <c r="BB213" s="10" t="e">
        <f t="array" ref="BB213">INDEX(Resultado!$1:$319,MATCH($B213,Resultado!$N:$N,0),MATCH(BB$1,Resultado!#REF!,0))</f>
        <v>#REF!</v>
      </c>
      <c r="BC213" s="10" t="e">
        <f t="array" ref="BC213">INDEX(Resultado!$1:$319,MATCH($B213,Resultado!$N:$N,0),MATCH(BC$1,Resultado!#REF!,0))</f>
        <v>#REF!</v>
      </c>
      <c r="BD213" s="10" t="e">
        <f t="array" ref="BD213">INDEX(Resultado!$1:$319,MATCH($B213,Resultado!$N:$N,0),MATCH(BD$1,Resultado!#REF!,0))</f>
        <v>#REF!</v>
      </c>
      <c r="BE213" s="10" t="e">
        <f t="array" ref="BE213">INDEX(Resultado!$1:$319,MATCH($B213,Resultado!$N:$N,0),MATCH(BE$1,Resultado!#REF!,0))</f>
        <v>#REF!</v>
      </c>
      <c r="BF213" s="10" t="e">
        <f t="array" ref="BF213">INDEX(Resultado!$1:$319,MATCH($B213,Resultado!$N:$N,0),MATCH(BF$1,Resultado!#REF!,0))</f>
        <v>#REF!</v>
      </c>
      <c r="BG213" s="10" t="e">
        <f t="array" ref="BG213">INDEX(Resultado!$1:$319,MATCH($B213,Resultado!$N:$N,0),MATCH(BG$1,Resultado!#REF!,0))</f>
        <v>#REF!</v>
      </c>
      <c r="BH213" s="10" t="e">
        <f t="array" ref="BH213">INDEX(Resultado!$1:$319,MATCH($B213,Resultado!$N:$N,0),MATCH(BH$1,Resultado!#REF!,0))</f>
        <v>#REF!</v>
      </c>
      <c r="BI213" s="10" t="e">
        <f t="array" ref="BI213">INDEX(Resultado!$1:$319,MATCH($B213,Resultado!$N:$N,0),MATCH(BI$1,Resultado!#REF!,0))</f>
        <v>#REF!</v>
      </c>
    </row>
    <row r="214" spans="1:61" ht="13" x14ac:dyDescent="0.15">
      <c r="A214" s="2">
        <v>40068857845</v>
      </c>
      <c r="B214" s="2" t="s">
        <v>1723</v>
      </c>
      <c r="C214" s="2" t="s">
        <v>1722</v>
      </c>
      <c r="D214" s="10" t="e">
        <f t="array" ref="D214">INDEX(Resultado!$1:$319,MATCH($B214,Resultado!$N:$N,0),MATCH(D$1,Resultado!#REF!,0))</f>
        <v>#REF!</v>
      </c>
      <c r="E214" s="2" t="s">
        <v>1837</v>
      </c>
      <c r="F214" s="10" t="e">
        <f t="array" ref="F214">INDEX(Resultado!$1:$319,MATCH($B214,Resultado!$N:$N,0),MATCH(F$1,Resultado!#REF!,0))</f>
        <v>#REF!</v>
      </c>
      <c r="G214" s="10" t="e">
        <f t="array" ref="G214">INDEX(Resultado!$1:$319,MATCH($B214,Resultado!$N:$N,0),MATCH(G$1,Resultado!#REF!,0))</f>
        <v>#REF!</v>
      </c>
      <c r="H214" s="10" t="e">
        <f t="array" ref="H214">INDEX(Resultado!$1:$319,MATCH($B214,Resultado!$N:$N,0),MATCH(H$1,Resultado!#REF!,0))</f>
        <v>#REF!</v>
      </c>
      <c r="I214" s="10" t="e">
        <f t="array" ref="I214">INDEX(Resultado!$1:$319,MATCH($B214,Resultado!$N:$N,0),MATCH(I$1,Resultado!#REF!,0))</f>
        <v>#REF!</v>
      </c>
      <c r="J214" s="10" t="e">
        <f t="array" ref="J214">INDEX(Resultado!$1:$319,MATCH($B214,Resultado!$N:$N,0),MATCH(J$1,Resultado!#REF!,0))</f>
        <v>#REF!</v>
      </c>
      <c r="K214" s="10" t="e">
        <f t="array" ref="K214">INDEX(Resultado!$1:$319,MATCH($B214,Resultado!$N:$N,0),MATCH(K$1,Resultado!#REF!,0))</f>
        <v>#REF!</v>
      </c>
      <c r="L214" s="10" t="e">
        <f t="array" ref="L214">INDEX(Resultado!$1:$319,MATCH($B214,Resultado!$N:$N,0),MATCH(L$1,Resultado!#REF!,0))</f>
        <v>#REF!</v>
      </c>
      <c r="M214" s="10" t="e">
        <f t="array" ref="M214">INDEX(Resultado!$1:$319,MATCH($B214,Resultado!$N:$N,0),MATCH(M$1,Resultado!#REF!,0))</f>
        <v>#REF!</v>
      </c>
      <c r="N214" s="10" t="e">
        <f t="array" ref="N214">INDEX(Resultado!$1:$319,MATCH($B214,Resultado!$N:$N,0),MATCH(N$1,Resultado!#REF!,0))</f>
        <v>#REF!</v>
      </c>
      <c r="O214" s="10" t="e">
        <f t="array" ref="O214">INDEX(Resultado!$1:$319,MATCH($B214,Resultado!$N:$N,0),MATCH(O$1,Resultado!#REF!,0))</f>
        <v>#REF!</v>
      </c>
      <c r="P214" s="10" t="e">
        <f t="array" ref="P214">INDEX(Resultado!$1:$319,MATCH($B214,Resultado!$N:$N,0),MATCH(P$1,Resultado!#REF!,0))</f>
        <v>#REF!</v>
      </c>
      <c r="Q214" s="10" t="e">
        <f t="array" ref="Q214">INDEX(Resultado!$1:$319,MATCH($B214,Resultado!$N:$N,0),MATCH(Q$1,Resultado!#REF!,0))</f>
        <v>#REF!</v>
      </c>
      <c r="R214" s="10" t="e">
        <f t="array" ref="R214">INDEX(Resultado!$1:$319,MATCH($B214,Resultado!$N:$N,0),MATCH(R$1,Resultado!#REF!,0))</f>
        <v>#REF!</v>
      </c>
      <c r="S214" s="10" t="e">
        <f t="array" ref="S214">INDEX(Resultado!$1:$319,MATCH($B214,Resultado!$N:$N,0),MATCH(S$1,Resultado!#REF!,0))</f>
        <v>#REF!</v>
      </c>
      <c r="T214" s="10" t="e">
        <f t="array" ref="T214">INDEX(Resultado!$1:$319,MATCH($B214,Resultado!$N:$N,0),MATCH(T$1,Resultado!#REF!,0))</f>
        <v>#REF!</v>
      </c>
      <c r="U214" s="10" t="e">
        <f t="array" ref="U214">INDEX(Resultado!$1:$319,MATCH($B214,Resultado!$N:$N,0),MATCH(U$1,Resultado!#REF!,0))</f>
        <v>#REF!</v>
      </c>
      <c r="V214" s="10" t="e">
        <f t="array" ref="V214">INDEX(Resultado!$1:$319,MATCH($B214,Resultado!$N:$N,0),MATCH(V$1,Resultado!#REF!,0))</f>
        <v>#REF!</v>
      </c>
      <c r="W214" s="10" t="e">
        <f t="array" ref="W214">INDEX(Resultado!$1:$319,MATCH($B214,Resultado!$N:$N,0),MATCH(W$1,Resultado!#REF!,0))</f>
        <v>#REF!</v>
      </c>
      <c r="X214" s="10" t="e">
        <f t="array" ref="X214">INDEX(Resultado!$1:$319,MATCH($B214,Resultado!$N:$N,0),MATCH(X$1,Resultado!#REF!,0))</f>
        <v>#REF!</v>
      </c>
      <c r="Y214" s="10" t="e">
        <f t="array" ref="Y214">INDEX(Resultado!$1:$319,MATCH($B214,Resultado!$N:$N,0),MATCH(Y$1,Resultado!#REF!,0))</f>
        <v>#REF!</v>
      </c>
      <c r="Z214" s="10" t="e">
        <f t="array" ref="Z214">INDEX(Resultado!$1:$319,MATCH($B214,Resultado!$N:$N,0),MATCH(Z$1,Resultado!#REF!,0))</f>
        <v>#REF!</v>
      </c>
      <c r="AA214" s="10" t="e">
        <f t="array" ref="AA214">INDEX(Resultado!$1:$319,MATCH($B214,Resultado!$N:$N,0),MATCH(AA$1,Resultado!#REF!,0))</f>
        <v>#REF!</v>
      </c>
      <c r="AB214" s="2">
        <v>0</v>
      </c>
      <c r="AC214" s="2">
        <v>2</v>
      </c>
      <c r="AD214" s="10" t="e">
        <f t="array" ref="AD214">INDEX(Resultado!$1:$319,MATCH($B214,Resultado!$N:$N,0),MATCH(AD$1,Resultado!#REF!,0))</f>
        <v>#REF!</v>
      </c>
      <c r="AE214" s="10" t="e">
        <f t="array" ref="AE214">INDEX(Resultado!$1:$319,MATCH($B214,Resultado!$N:$N,0),MATCH(AE$1,Resultado!#REF!,0))</f>
        <v>#REF!</v>
      </c>
      <c r="AF214" s="10" t="e">
        <f t="array" ref="AF214">INDEX(Resultado!$1:$319,MATCH($B214,Resultado!$N:$N,0),MATCH(AF$1,Resultado!#REF!,0))</f>
        <v>#REF!</v>
      </c>
      <c r="AG214" s="10" t="e">
        <f t="array" ref="AG214">INDEX(Resultado!$1:$319,MATCH($B214,Resultado!$N:$N,0),MATCH(AG$1,Resultado!#REF!,0))</f>
        <v>#REF!</v>
      </c>
      <c r="AH214" s="10" t="e">
        <f t="array" ref="AH214">INDEX(Resultado!$1:$319,MATCH($B214,Resultado!$N:$N,0),MATCH(AH$1,Resultado!#REF!,0))</f>
        <v>#REF!</v>
      </c>
      <c r="AI214" s="10" t="e">
        <f t="array" ref="AI214">INDEX(Resultado!$1:$319,MATCH($B214,Resultado!$N:$N,0),MATCH(AI$1,Resultado!#REF!,0))</f>
        <v>#REF!</v>
      </c>
      <c r="AJ214" s="10" t="e">
        <f t="array" ref="AJ214">INDEX(Resultado!$1:$319,MATCH($B214,Resultado!$N:$N,0),MATCH(AJ$1,Resultado!#REF!,0))</f>
        <v>#REF!</v>
      </c>
      <c r="AK214" s="10" t="e">
        <f t="array" ref="AK214">INDEX(Resultado!$1:$319,MATCH($B214,Resultado!$N:$N,0),MATCH(AK$1,Resultado!#REF!,0))</f>
        <v>#REF!</v>
      </c>
      <c r="AL214" s="2">
        <v>0</v>
      </c>
      <c r="AM214" s="2">
        <v>2</v>
      </c>
      <c r="AN214" s="10" t="e">
        <f t="array" ref="AN214">INDEX(Resultado!$1:$319,MATCH($B214,Resultado!$N:$N,0),MATCH(AN$1,Resultado!#REF!,0))</f>
        <v>#REF!</v>
      </c>
      <c r="AO214" s="10" t="e">
        <f t="array" ref="AO214">INDEX(Resultado!$1:$319,MATCH($B214,Resultado!$N:$N,0),MATCH(AO$1,Resultado!#REF!,0))</f>
        <v>#REF!</v>
      </c>
      <c r="AP214" s="10" t="e">
        <f t="array" ref="AP214">INDEX(Resultado!$1:$319,MATCH($B214,Resultado!$N:$N,0),MATCH(AP$1,Resultado!#REF!,0))</f>
        <v>#REF!</v>
      </c>
      <c r="AQ214" s="10" t="e">
        <f t="array" ref="AQ214">INDEX(Resultado!$1:$319,MATCH($B214,Resultado!$N:$N,0),MATCH(AQ$1,Resultado!#REF!,0))</f>
        <v>#REF!</v>
      </c>
      <c r="AR214" s="10" t="e">
        <f t="array" ref="AR214">INDEX(Resultado!$1:$319,MATCH($B214,Resultado!$N:$N,0),MATCH(AR$1,Resultado!#REF!,0))</f>
        <v>#REF!</v>
      </c>
      <c r="AS214" s="2">
        <v>2</v>
      </c>
      <c r="AT214" s="10" t="e">
        <f t="array" ref="AT214">INDEX(Resultado!$1:$319,MATCH($B214,Resultado!$N:$N,0),MATCH(AT$1,Resultado!#REF!,0))</f>
        <v>#REF!</v>
      </c>
      <c r="AU214" s="10" t="e">
        <f t="array" ref="AU214">INDEX(Resultado!$1:$319,MATCH($B214,Resultado!$N:$N,0),MATCH(AU$1,Resultado!#REF!,0))</f>
        <v>#REF!</v>
      </c>
      <c r="AV214" s="10" t="e">
        <f t="array" ref="AV214">INDEX(Resultado!$1:$319,MATCH($B214,Resultado!$N:$N,0),MATCH(AV$1,Resultado!#REF!,0))</f>
        <v>#REF!</v>
      </c>
      <c r="AW214" s="10" t="e">
        <f t="array" ref="AW214">INDEX(Resultado!$1:$319,MATCH($B214,Resultado!$N:$N,0),MATCH(AW$1,Resultado!#REF!,0))</f>
        <v>#REF!</v>
      </c>
      <c r="AX214" s="10" t="e">
        <f t="array" ref="AX214">INDEX(Resultado!$1:$319,MATCH($B214,Resultado!$N:$N,0),MATCH(AX$1,Resultado!#REF!,0))</f>
        <v>#REF!</v>
      </c>
      <c r="AY214" s="10" t="e">
        <f t="array" ref="AY214">INDEX(Resultado!$1:$319,MATCH($B214,Resultado!$N:$N,0),MATCH(AY$1,Resultado!#REF!,0))</f>
        <v>#REF!</v>
      </c>
      <c r="AZ214" s="10" t="e">
        <f t="array" ref="AZ214">INDEX(Resultado!$1:$319,MATCH($B214,Resultado!$N:$N,0),MATCH(AZ$1,Resultado!#REF!,0))</f>
        <v>#REF!</v>
      </c>
      <c r="BA214" s="10" t="e">
        <f t="array" ref="BA214">INDEX(Resultado!$1:$319,MATCH($B214,Resultado!$N:$N,0),MATCH(BA$1,Resultado!#REF!,0))</f>
        <v>#REF!</v>
      </c>
      <c r="BB214" s="10" t="e">
        <f t="array" ref="BB214">INDEX(Resultado!$1:$319,MATCH($B214,Resultado!$N:$N,0),MATCH(BB$1,Resultado!#REF!,0))</f>
        <v>#REF!</v>
      </c>
      <c r="BC214" s="10" t="e">
        <f t="array" ref="BC214">INDEX(Resultado!$1:$319,MATCH($B214,Resultado!$N:$N,0),MATCH(BC$1,Resultado!#REF!,0))</f>
        <v>#REF!</v>
      </c>
      <c r="BD214" s="10" t="e">
        <f t="array" ref="BD214">INDEX(Resultado!$1:$319,MATCH($B214,Resultado!$N:$N,0),MATCH(BD$1,Resultado!#REF!,0))</f>
        <v>#REF!</v>
      </c>
      <c r="BE214" s="10" t="e">
        <f t="array" ref="BE214">INDEX(Resultado!$1:$319,MATCH($B214,Resultado!$N:$N,0),MATCH(BE$1,Resultado!#REF!,0))</f>
        <v>#REF!</v>
      </c>
      <c r="BF214" s="10" t="e">
        <f t="array" ref="BF214">INDEX(Resultado!$1:$319,MATCH($B214,Resultado!$N:$N,0),MATCH(BF$1,Resultado!#REF!,0))</f>
        <v>#REF!</v>
      </c>
      <c r="BG214" s="10" t="e">
        <f t="array" ref="BG214">INDEX(Resultado!$1:$319,MATCH($B214,Resultado!$N:$N,0),MATCH(BG$1,Resultado!#REF!,0))</f>
        <v>#REF!</v>
      </c>
      <c r="BH214" s="10" t="e">
        <f t="array" ref="BH214">INDEX(Resultado!$1:$319,MATCH($B214,Resultado!$N:$N,0),MATCH(BH$1,Resultado!#REF!,0))</f>
        <v>#REF!</v>
      </c>
      <c r="BI214" s="10" t="e">
        <f t="array" ref="BI214">INDEX(Resultado!$1:$319,MATCH($B214,Resultado!$N:$N,0),MATCH(BI$1,Resultado!#REF!,0))</f>
        <v>#REF!</v>
      </c>
    </row>
    <row r="215" spans="1:61" ht="13" x14ac:dyDescent="0.15">
      <c r="A215" s="2">
        <v>52979396826</v>
      </c>
      <c r="B215" s="2" t="s">
        <v>1729</v>
      </c>
      <c r="C215" s="2" t="s">
        <v>1728</v>
      </c>
      <c r="D215" s="10" t="e">
        <f t="array" ref="D215">INDEX(Resultado!$1:$319,MATCH($B215,Resultado!$N:$N,0),MATCH(D$1,Resultado!#REF!,0))</f>
        <v>#REF!</v>
      </c>
      <c r="E215" s="2" t="s">
        <v>1837</v>
      </c>
      <c r="F215" s="10" t="e">
        <f t="array" ref="F215">INDEX(Resultado!$1:$319,MATCH($B215,Resultado!$N:$N,0),MATCH(F$1,Resultado!#REF!,0))</f>
        <v>#REF!</v>
      </c>
      <c r="G215" s="10" t="e">
        <f t="array" ref="G215">INDEX(Resultado!$1:$319,MATCH($B215,Resultado!$N:$N,0),MATCH(G$1,Resultado!#REF!,0))</f>
        <v>#REF!</v>
      </c>
      <c r="H215" s="10" t="e">
        <f t="array" ref="H215">INDEX(Resultado!$1:$319,MATCH($B215,Resultado!$N:$N,0),MATCH(H$1,Resultado!#REF!,0))</f>
        <v>#REF!</v>
      </c>
      <c r="I215" s="10" t="e">
        <f t="array" ref="I215">INDEX(Resultado!$1:$319,MATCH($B215,Resultado!$N:$N,0),MATCH(I$1,Resultado!#REF!,0))</f>
        <v>#REF!</v>
      </c>
      <c r="J215" s="10" t="e">
        <f t="array" ref="J215">INDEX(Resultado!$1:$319,MATCH($B215,Resultado!$N:$N,0),MATCH(J$1,Resultado!#REF!,0))</f>
        <v>#REF!</v>
      </c>
      <c r="K215" s="10" t="e">
        <f t="array" ref="K215">INDEX(Resultado!$1:$319,MATCH($B215,Resultado!$N:$N,0),MATCH(K$1,Resultado!#REF!,0))</f>
        <v>#REF!</v>
      </c>
      <c r="L215" s="10" t="e">
        <f t="array" ref="L215">INDEX(Resultado!$1:$319,MATCH($B215,Resultado!$N:$N,0),MATCH(L$1,Resultado!#REF!,0))</f>
        <v>#REF!</v>
      </c>
      <c r="M215" s="10" t="e">
        <f t="array" ref="M215">INDEX(Resultado!$1:$319,MATCH($B215,Resultado!$N:$N,0),MATCH(M$1,Resultado!#REF!,0))</f>
        <v>#REF!</v>
      </c>
      <c r="N215" s="10" t="e">
        <f t="array" ref="N215">INDEX(Resultado!$1:$319,MATCH($B215,Resultado!$N:$N,0),MATCH(N$1,Resultado!#REF!,0))</f>
        <v>#REF!</v>
      </c>
      <c r="O215" s="10" t="e">
        <f t="array" ref="O215">INDEX(Resultado!$1:$319,MATCH($B215,Resultado!$N:$N,0),MATCH(O$1,Resultado!#REF!,0))</f>
        <v>#REF!</v>
      </c>
      <c r="P215" s="10" t="e">
        <f t="array" ref="P215">INDEX(Resultado!$1:$319,MATCH($B215,Resultado!$N:$N,0),MATCH(P$1,Resultado!#REF!,0))</f>
        <v>#REF!</v>
      </c>
      <c r="Q215" s="10" t="e">
        <f t="array" ref="Q215">INDEX(Resultado!$1:$319,MATCH($B215,Resultado!$N:$N,0),MATCH(Q$1,Resultado!#REF!,0))</f>
        <v>#REF!</v>
      </c>
      <c r="R215" s="10" t="e">
        <f t="array" ref="R215">INDEX(Resultado!$1:$319,MATCH($B215,Resultado!$N:$N,0),MATCH(R$1,Resultado!#REF!,0))</f>
        <v>#REF!</v>
      </c>
      <c r="S215" s="10" t="e">
        <f t="array" ref="S215">INDEX(Resultado!$1:$319,MATCH($B215,Resultado!$N:$N,0),MATCH(S$1,Resultado!#REF!,0))</f>
        <v>#REF!</v>
      </c>
      <c r="T215" s="10" t="e">
        <f t="array" ref="T215">INDEX(Resultado!$1:$319,MATCH($B215,Resultado!$N:$N,0),MATCH(T$1,Resultado!#REF!,0))</f>
        <v>#REF!</v>
      </c>
      <c r="U215" s="10" t="e">
        <f t="array" ref="U215">INDEX(Resultado!$1:$319,MATCH($B215,Resultado!$N:$N,0),MATCH(U$1,Resultado!#REF!,0))</f>
        <v>#REF!</v>
      </c>
      <c r="V215" s="10" t="e">
        <f t="array" ref="V215">INDEX(Resultado!$1:$319,MATCH($B215,Resultado!$N:$N,0),MATCH(V$1,Resultado!#REF!,0))</f>
        <v>#REF!</v>
      </c>
      <c r="W215" s="10" t="e">
        <f t="array" ref="W215">INDEX(Resultado!$1:$319,MATCH($B215,Resultado!$N:$N,0),MATCH(W$1,Resultado!#REF!,0))</f>
        <v>#REF!</v>
      </c>
      <c r="X215" s="10" t="e">
        <f t="array" ref="X215">INDEX(Resultado!$1:$319,MATCH($B215,Resultado!$N:$N,0),MATCH(X$1,Resultado!#REF!,0))</f>
        <v>#REF!</v>
      </c>
      <c r="Y215" s="10" t="e">
        <f t="array" ref="Y215">INDEX(Resultado!$1:$319,MATCH($B215,Resultado!$N:$N,0),MATCH(Y$1,Resultado!#REF!,0))</f>
        <v>#REF!</v>
      </c>
      <c r="Z215" s="10" t="e">
        <f t="array" ref="Z215">INDEX(Resultado!$1:$319,MATCH($B215,Resultado!$N:$N,0),MATCH(Z$1,Resultado!#REF!,0))</f>
        <v>#REF!</v>
      </c>
      <c r="AA215" s="10" t="e">
        <f t="array" ref="AA215">INDEX(Resultado!$1:$319,MATCH($B215,Resultado!$N:$N,0),MATCH(AA$1,Resultado!#REF!,0))</f>
        <v>#REF!</v>
      </c>
      <c r="AB215" s="2">
        <v>0</v>
      </c>
      <c r="AC215" s="2">
        <v>2</v>
      </c>
      <c r="AD215" s="10" t="e">
        <f t="array" ref="AD215">INDEX(Resultado!$1:$319,MATCH($B215,Resultado!$N:$N,0),MATCH(AD$1,Resultado!#REF!,0))</f>
        <v>#REF!</v>
      </c>
      <c r="AE215" s="10" t="e">
        <f t="array" ref="AE215">INDEX(Resultado!$1:$319,MATCH($B215,Resultado!$N:$N,0),MATCH(AE$1,Resultado!#REF!,0))</f>
        <v>#REF!</v>
      </c>
      <c r="AF215" s="10" t="e">
        <f t="array" ref="AF215">INDEX(Resultado!$1:$319,MATCH($B215,Resultado!$N:$N,0),MATCH(AF$1,Resultado!#REF!,0))</f>
        <v>#REF!</v>
      </c>
      <c r="AG215" s="10" t="e">
        <f t="array" ref="AG215">INDEX(Resultado!$1:$319,MATCH($B215,Resultado!$N:$N,0),MATCH(AG$1,Resultado!#REF!,0))</f>
        <v>#REF!</v>
      </c>
      <c r="AH215" s="10" t="e">
        <f t="array" ref="AH215">INDEX(Resultado!$1:$319,MATCH($B215,Resultado!$N:$N,0),MATCH(AH$1,Resultado!#REF!,0))</f>
        <v>#REF!</v>
      </c>
      <c r="AI215" s="10" t="e">
        <f t="array" ref="AI215">INDEX(Resultado!$1:$319,MATCH($B215,Resultado!$N:$N,0),MATCH(AI$1,Resultado!#REF!,0))</f>
        <v>#REF!</v>
      </c>
      <c r="AJ215" s="10" t="e">
        <f t="array" ref="AJ215">INDEX(Resultado!$1:$319,MATCH($B215,Resultado!$N:$N,0),MATCH(AJ$1,Resultado!#REF!,0))</f>
        <v>#REF!</v>
      </c>
      <c r="AK215" s="10" t="e">
        <f t="array" ref="AK215">INDEX(Resultado!$1:$319,MATCH($B215,Resultado!$N:$N,0),MATCH(AK$1,Resultado!#REF!,0))</f>
        <v>#REF!</v>
      </c>
      <c r="AL215" s="2">
        <v>0</v>
      </c>
      <c r="AM215" s="2">
        <v>2</v>
      </c>
      <c r="AN215" s="10" t="e">
        <f t="array" ref="AN215">INDEX(Resultado!$1:$319,MATCH($B215,Resultado!$N:$N,0),MATCH(AN$1,Resultado!#REF!,0))</f>
        <v>#REF!</v>
      </c>
      <c r="AO215" s="10" t="e">
        <f t="array" ref="AO215">INDEX(Resultado!$1:$319,MATCH($B215,Resultado!$N:$N,0),MATCH(AO$1,Resultado!#REF!,0))</f>
        <v>#REF!</v>
      </c>
      <c r="AP215" s="10" t="e">
        <f t="array" ref="AP215">INDEX(Resultado!$1:$319,MATCH($B215,Resultado!$N:$N,0),MATCH(AP$1,Resultado!#REF!,0))</f>
        <v>#REF!</v>
      </c>
      <c r="AQ215" s="10" t="e">
        <f t="array" ref="AQ215">INDEX(Resultado!$1:$319,MATCH($B215,Resultado!$N:$N,0),MATCH(AQ$1,Resultado!#REF!,0))</f>
        <v>#REF!</v>
      </c>
      <c r="AR215" s="10" t="e">
        <f t="array" ref="AR215">INDEX(Resultado!$1:$319,MATCH($B215,Resultado!$N:$N,0),MATCH(AR$1,Resultado!#REF!,0))</f>
        <v>#REF!</v>
      </c>
      <c r="AS215" s="2">
        <v>2</v>
      </c>
      <c r="AT215" s="10" t="e">
        <f t="array" ref="AT215">INDEX(Resultado!$1:$319,MATCH($B215,Resultado!$N:$N,0),MATCH(AT$1,Resultado!#REF!,0))</f>
        <v>#REF!</v>
      </c>
      <c r="AU215" s="10" t="e">
        <f t="array" ref="AU215">INDEX(Resultado!$1:$319,MATCH($B215,Resultado!$N:$N,0),MATCH(AU$1,Resultado!#REF!,0))</f>
        <v>#REF!</v>
      </c>
      <c r="AV215" s="10" t="e">
        <f t="array" ref="AV215">INDEX(Resultado!$1:$319,MATCH($B215,Resultado!$N:$N,0),MATCH(AV$1,Resultado!#REF!,0))</f>
        <v>#REF!</v>
      </c>
      <c r="AW215" s="10" t="e">
        <f t="array" ref="AW215">INDEX(Resultado!$1:$319,MATCH($B215,Resultado!$N:$N,0),MATCH(AW$1,Resultado!#REF!,0))</f>
        <v>#REF!</v>
      </c>
      <c r="AX215" s="10" t="e">
        <f t="array" ref="AX215">INDEX(Resultado!$1:$319,MATCH($B215,Resultado!$N:$N,0),MATCH(AX$1,Resultado!#REF!,0))</f>
        <v>#REF!</v>
      </c>
      <c r="AY215" s="10" t="e">
        <f t="array" ref="AY215">INDEX(Resultado!$1:$319,MATCH($B215,Resultado!$N:$N,0),MATCH(AY$1,Resultado!#REF!,0))</f>
        <v>#REF!</v>
      </c>
      <c r="AZ215" s="10" t="e">
        <f t="array" ref="AZ215">INDEX(Resultado!$1:$319,MATCH($B215,Resultado!$N:$N,0),MATCH(AZ$1,Resultado!#REF!,0))</f>
        <v>#REF!</v>
      </c>
      <c r="BA215" s="10" t="e">
        <f t="array" ref="BA215">INDEX(Resultado!$1:$319,MATCH($B215,Resultado!$N:$N,0),MATCH(BA$1,Resultado!#REF!,0))</f>
        <v>#REF!</v>
      </c>
      <c r="BB215" s="10" t="e">
        <f t="array" ref="BB215">INDEX(Resultado!$1:$319,MATCH($B215,Resultado!$N:$N,0),MATCH(BB$1,Resultado!#REF!,0))</f>
        <v>#REF!</v>
      </c>
      <c r="BC215" s="10" t="e">
        <f t="array" ref="BC215">INDEX(Resultado!$1:$319,MATCH($B215,Resultado!$N:$N,0),MATCH(BC$1,Resultado!#REF!,0))</f>
        <v>#REF!</v>
      </c>
      <c r="BD215" s="10" t="e">
        <f t="array" ref="BD215">INDEX(Resultado!$1:$319,MATCH($B215,Resultado!$N:$N,0),MATCH(BD$1,Resultado!#REF!,0))</f>
        <v>#REF!</v>
      </c>
      <c r="BE215" s="10" t="e">
        <f t="array" ref="BE215">INDEX(Resultado!$1:$319,MATCH($B215,Resultado!$N:$N,0),MATCH(BE$1,Resultado!#REF!,0))</f>
        <v>#REF!</v>
      </c>
      <c r="BF215" s="10" t="e">
        <f t="array" ref="BF215">INDEX(Resultado!$1:$319,MATCH($B215,Resultado!$N:$N,0),MATCH(BF$1,Resultado!#REF!,0))</f>
        <v>#REF!</v>
      </c>
      <c r="BG215" s="10" t="e">
        <f t="array" ref="BG215">INDEX(Resultado!$1:$319,MATCH($B215,Resultado!$N:$N,0),MATCH(BG$1,Resultado!#REF!,0))</f>
        <v>#REF!</v>
      </c>
      <c r="BH215" s="10" t="e">
        <f t="array" ref="BH215">INDEX(Resultado!$1:$319,MATCH($B215,Resultado!$N:$N,0),MATCH(BH$1,Resultado!#REF!,0))</f>
        <v>#REF!</v>
      </c>
      <c r="BI215" s="10" t="e">
        <f t="array" ref="BI215">INDEX(Resultado!$1:$319,MATCH($B215,Resultado!$N:$N,0),MATCH(BI$1,Resultado!#REF!,0))</f>
        <v>#REF!</v>
      </c>
    </row>
    <row r="216" spans="1:61" ht="13" x14ac:dyDescent="0.15">
      <c r="A216" s="2">
        <v>45605508845</v>
      </c>
      <c r="B216" s="2" t="s">
        <v>1735</v>
      </c>
      <c r="C216" s="2" t="s">
        <v>1734</v>
      </c>
      <c r="D216" s="10" t="e">
        <f t="array" ref="D216">INDEX(Resultado!$1:$319,MATCH($B216,Resultado!$N:$N,0),MATCH(D$1,Resultado!#REF!,0))</f>
        <v>#REF!</v>
      </c>
      <c r="E216" s="2" t="s">
        <v>1837</v>
      </c>
      <c r="F216" s="10" t="e">
        <f t="array" ref="F216">INDEX(Resultado!$1:$319,MATCH($B216,Resultado!$N:$N,0),MATCH(F$1,Resultado!#REF!,0))</f>
        <v>#REF!</v>
      </c>
      <c r="G216" s="10" t="e">
        <f t="array" ref="G216">INDEX(Resultado!$1:$319,MATCH($B216,Resultado!$N:$N,0),MATCH(G$1,Resultado!#REF!,0))</f>
        <v>#REF!</v>
      </c>
      <c r="H216" s="10" t="e">
        <f t="array" ref="H216">INDEX(Resultado!$1:$319,MATCH($B216,Resultado!$N:$N,0),MATCH(H$1,Resultado!#REF!,0))</f>
        <v>#REF!</v>
      </c>
      <c r="I216" s="10" t="e">
        <f t="array" ref="I216">INDEX(Resultado!$1:$319,MATCH($B216,Resultado!$N:$N,0),MATCH(I$1,Resultado!#REF!,0))</f>
        <v>#REF!</v>
      </c>
      <c r="J216" s="10" t="e">
        <f t="array" ref="J216">INDEX(Resultado!$1:$319,MATCH($B216,Resultado!$N:$N,0),MATCH(J$1,Resultado!#REF!,0))</f>
        <v>#REF!</v>
      </c>
      <c r="K216" s="10" t="e">
        <f t="array" ref="K216">INDEX(Resultado!$1:$319,MATCH($B216,Resultado!$N:$N,0),MATCH(K$1,Resultado!#REF!,0))</f>
        <v>#REF!</v>
      </c>
      <c r="L216" s="10" t="e">
        <f t="array" ref="L216">INDEX(Resultado!$1:$319,MATCH($B216,Resultado!$N:$N,0),MATCH(L$1,Resultado!#REF!,0))</f>
        <v>#REF!</v>
      </c>
      <c r="M216" s="10" t="e">
        <f t="array" ref="M216">INDEX(Resultado!$1:$319,MATCH($B216,Resultado!$N:$N,0),MATCH(M$1,Resultado!#REF!,0))</f>
        <v>#REF!</v>
      </c>
      <c r="N216" s="10" t="e">
        <f t="array" ref="N216">INDEX(Resultado!$1:$319,MATCH($B216,Resultado!$N:$N,0),MATCH(N$1,Resultado!#REF!,0))</f>
        <v>#REF!</v>
      </c>
      <c r="O216" s="10" t="e">
        <f t="array" ref="O216">INDEX(Resultado!$1:$319,MATCH($B216,Resultado!$N:$N,0),MATCH(O$1,Resultado!#REF!,0))</f>
        <v>#REF!</v>
      </c>
      <c r="P216" s="10" t="e">
        <f t="array" ref="P216">INDEX(Resultado!$1:$319,MATCH($B216,Resultado!$N:$N,0),MATCH(P$1,Resultado!#REF!,0))</f>
        <v>#REF!</v>
      </c>
      <c r="Q216" s="10" t="e">
        <f t="array" ref="Q216">INDEX(Resultado!$1:$319,MATCH($B216,Resultado!$N:$N,0),MATCH(Q$1,Resultado!#REF!,0))</f>
        <v>#REF!</v>
      </c>
      <c r="R216" s="10" t="e">
        <f t="array" ref="R216">INDEX(Resultado!$1:$319,MATCH($B216,Resultado!$N:$N,0),MATCH(R$1,Resultado!#REF!,0))</f>
        <v>#REF!</v>
      </c>
      <c r="S216" s="10" t="e">
        <f t="array" ref="S216">INDEX(Resultado!$1:$319,MATCH($B216,Resultado!$N:$N,0),MATCH(S$1,Resultado!#REF!,0))</f>
        <v>#REF!</v>
      </c>
      <c r="T216" s="10" t="e">
        <f t="array" ref="T216">INDEX(Resultado!$1:$319,MATCH($B216,Resultado!$N:$N,0),MATCH(T$1,Resultado!#REF!,0))</f>
        <v>#REF!</v>
      </c>
      <c r="U216" s="10" t="e">
        <f t="array" ref="U216">INDEX(Resultado!$1:$319,MATCH($B216,Resultado!$N:$N,0),MATCH(U$1,Resultado!#REF!,0))</f>
        <v>#REF!</v>
      </c>
      <c r="V216" s="10" t="e">
        <f t="array" ref="V216">INDEX(Resultado!$1:$319,MATCH($B216,Resultado!$N:$N,0),MATCH(V$1,Resultado!#REF!,0))</f>
        <v>#REF!</v>
      </c>
      <c r="W216" s="10" t="e">
        <f t="array" ref="W216">INDEX(Resultado!$1:$319,MATCH($B216,Resultado!$N:$N,0),MATCH(W$1,Resultado!#REF!,0))</f>
        <v>#REF!</v>
      </c>
      <c r="X216" s="10" t="e">
        <f t="array" ref="X216">INDEX(Resultado!$1:$319,MATCH($B216,Resultado!$N:$N,0),MATCH(X$1,Resultado!#REF!,0))</f>
        <v>#REF!</v>
      </c>
      <c r="Y216" s="10" t="e">
        <f t="array" ref="Y216">INDEX(Resultado!$1:$319,MATCH($B216,Resultado!$N:$N,0),MATCH(Y$1,Resultado!#REF!,0))</f>
        <v>#REF!</v>
      </c>
      <c r="Z216" s="10" t="e">
        <f t="array" ref="Z216">INDEX(Resultado!$1:$319,MATCH($B216,Resultado!$N:$N,0),MATCH(Z$1,Resultado!#REF!,0))</f>
        <v>#REF!</v>
      </c>
      <c r="AA216" s="10" t="e">
        <f t="array" ref="AA216">INDEX(Resultado!$1:$319,MATCH($B216,Resultado!$N:$N,0),MATCH(AA$1,Resultado!#REF!,0))</f>
        <v>#REF!</v>
      </c>
      <c r="AB216" s="2">
        <v>0</v>
      </c>
      <c r="AC216" s="2">
        <v>2</v>
      </c>
      <c r="AD216" s="10" t="e">
        <f t="array" ref="AD216">INDEX(Resultado!$1:$319,MATCH($B216,Resultado!$N:$N,0),MATCH(AD$1,Resultado!#REF!,0))</f>
        <v>#REF!</v>
      </c>
      <c r="AE216" s="10" t="e">
        <f t="array" ref="AE216">INDEX(Resultado!$1:$319,MATCH($B216,Resultado!$N:$N,0),MATCH(AE$1,Resultado!#REF!,0))</f>
        <v>#REF!</v>
      </c>
      <c r="AF216" s="10" t="e">
        <f t="array" ref="AF216">INDEX(Resultado!$1:$319,MATCH($B216,Resultado!$N:$N,0),MATCH(AF$1,Resultado!#REF!,0))</f>
        <v>#REF!</v>
      </c>
      <c r="AG216" s="10" t="e">
        <f t="array" ref="AG216">INDEX(Resultado!$1:$319,MATCH($B216,Resultado!$N:$N,0),MATCH(AG$1,Resultado!#REF!,0))</f>
        <v>#REF!</v>
      </c>
      <c r="AH216" s="10" t="e">
        <f t="array" ref="AH216">INDEX(Resultado!$1:$319,MATCH($B216,Resultado!$N:$N,0),MATCH(AH$1,Resultado!#REF!,0))</f>
        <v>#REF!</v>
      </c>
      <c r="AI216" s="10" t="e">
        <f t="array" ref="AI216">INDEX(Resultado!$1:$319,MATCH($B216,Resultado!$N:$N,0),MATCH(AI$1,Resultado!#REF!,0))</f>
        <v>#REF!</v>
      </c>
      <c r="AJ216" s="10" t="e">
        <f t="array" ref="AJ216">INDEX(Resultado!$1:$319,MATCH($B216,Resultado!$N:$N,0),MATCH(AJ$1,Resultado!#REF!,0))</f>
        <v>#REF!</v>
      </c>
      <c r="AK216" s="10" t="e">
        <f t="array" ref="AK216">INDEX(Resultado!$1:$319,MATCH($B216,Resultado!$N:$N,0),MATCH(AK$1,Resultado!#REF!,0))</f>
        <v>#REF!</v>
      </c>
      <c r="AL216" s="2">
        <v>0</v>
      </c>
      <c r="AM216" s="2">
        <v>2</v>
      </c>
      <c r="AN216" s="10" t="e">
        <f t="array" ref="AN216">INDEX(Resultado!$1:$319,MATCH($B216,Resultado!$N:$N,0),MATCH(AN$1,Resultado!#REF!,0))</f>
        <v>#REF!</v>
      </c>
      <c r="AO216" s="10" t="e">
        <f t="array" ref="AO216">INDEX(Resultado!$1:$319,MATCH($B216,Resultado!$N:$N,0),MATCH(AO$1,Resultado!#REF!,0))</f>
        <v>#REF!</v>
      </c>
      <c r="AP216" s="10" t="e">
        <f t="array" ref="AP216">INDEX(Resultado!$1:$319,MATCH($B216,Resultado!$N:$N,0),MATCH(AP$1,Resultado!#REF!,0))</f>
        <v>#REF!</v>
      </c>
      <c r="AQ216" s="10" t="e">
        <f t="array" ref="AQ216">INDEX(Resultado!$1:$319,MATCH($B216,Resultado!$N:$N,0),MATCH(AQ$1,Resultado!#REF!,0))</f>
        <v>#REF!</v>
      </c>
      <c r="AR216" s="10" t="e">
        <f t="array" ref="AR216">INDEX(Resultado!$1:$319,MATCH($B216,Resultado!$N:$N,0),MATCH(AR$1,Resultado!#REF!,0))</f>
        <v>#REF!</v>
      </c>
      <c r="AS216" s="2">
        <v>2</v>
      </c>
      <c r="AT216" s="10" t="e">
        <f t="array" ref="AT216">INDEX(Resultado!$1:$319,MATCH($B216,Resultado!$N:$N,0),MATCH(AT$1,Resultado!#REF!,0))</f>
        <v>#REF!</v>
      </c>
      <c r="AU216" s="10" t="e">
        <f t="array" ref="AU216">INDEX(Resultado!$1:$319,MATCH($B216,Resultado!$N:$N,0),MATCH(AU$1,Resultado!#REF!,0))</f>
        <v>#REF!</v>
      </c>
      <c r="AV216" s="10" t="e">
        <f t="array" ref="AV216">INDEX(Resultado!$1:$319,MATCH($B216,Resultado!$N:$N,0),MATCH(AV$1,Resultado!#REF!,0))</f>
        <v>#REF!</v>
      </c>
      <c r="AW216" s="10" t="e">
        <f t="array" ref="AW216">INDEX(Resultado!$1:$319,MATCH($B216,Resultado!$N:$N,0),MATCH(AW$1,Resultado!#REF!,0))</f>
        <v>#REF!</v>
      </c>
      <c r="AX216" s="10" t="e">
        <f t="array" ref="AX216">INDEX(Resultado!$1:$319,MATCH($B216,Resultado!$N:$N,0),MATCH(AX$1,Resultado!#REF!,0))</f>
        <v>#REF!</v>
      </c>
      <c r="AY216" s="10" t="e">
        <f t="array" ref="AY216">INDEX(Resultado!$1:$319,MATCH($B216,Resultado!$N:$N,0),MATCH(AY$1,Resultado!#REF!,0))</f>
        <v>#REF!</v>
      </c>
      <c r="AZ216" s="10" t="e">
        <f t="array" ref="AZ216">INDEX(Resultado!$1:$319,MATCH($B216,Resultado!$N:$N,0),MATCH(AZ$1,Resultado!#REF!,0))</f>
        <v>#REF!</v>
      </c>
      <c r="BA216" s="10" t="e">
        <f t="array" ref="BA216">INDEX(Resultado!$1:$319,MATCH($B216,Resultado!$N:$N,0),MATCH(BA$1,Resultado!#REF!,0))</f>
        <v>#REF!</v>
      </c>
      <c r="BB216" s="10" t="e">
        <f t="array" ref="BB216">INDEX(Resultado!$1:$319,MATCH($B216,Resultado!$N:$N,0),MATCH(BB$1,Resultado!#REF!,0))</f>
        <v>#REF!</v>
      </c>
      <c r="BC216" s="10" t="e">
        <f t="array" ref="BC216">INDEX(Resultado!$1:$319,MATCH($B216,Resultado!$N:$N,0),MATCH(BC$1,Resultado!#REF!,0))</f>
        <v>#REF!</v>
      </c>
      <c r="BD216" s="10" t="e">
        <f t="array" ref="BD216">INDEX(Resultado!$1:$319,MATCH($B216,Resultado!$N:$N,0),MATCH(BD$1,Resultado!#REF!,0))</f>
        <v>#REF!</v>
      </c>
      <c r="BE216" s="10" t="e">
        <f t="array" ref="BE216">INDEX(Resultado!$1:$319,MATCH($B216,Resultado!$N:$N,0),MATCH(BE$1,Resultado!#REF!,0))</f>
        <v>#REF!</v>
      </c>
      <c r="BF216" s="10" t="e">
        <f t="array" ref="BF216">INDEX(Resultado!$1:$319,MATCH($B216,Resultado!$N:$N,0),MATCH(BF$1,Resultado!#REF!,0))</f>
        <v>#REF!</v>
      </c>
      <c r="BG216" s="10" t="e">
        <f t="array" ref="BG216">INDEX(Resultado!$1:$319,MATCH($B216,Resultado!$N:$N,0),MATCH(BG$1,Resultado!#REF!,0))</f>
        <v>#REF!</v>
      </c>
      <c r="BH216" s="10" t="e">
        <f t="array" ref="BH216">INDEX(Resultado!$1:$319,MATCH($B216,Resultado!$N:$N,0),MATCH(BH$1,Resultado!#REF!,0))</f>
        <v>#REF!</v>
      </c>
      <c r="BI216" s="10" t="e">
        <f t="array" ref="BI216">INDEX(Resultado!$1:$319,MATCH($B216,Resultado!$N:$N,0),MATCH(BI$1,Resultado!#REF!,0))</f>
        <v>#REF!</v>
      </c>
    </row>
    <row r="217" spans="1:61" ht="13" x14ac:dyDescent="0.15">
      <c r="A217" s="2">
        <v>51171789807</v>
      </c>
      <c r="B217" s="2" t="s">
        <v>1741</v>
      </c>
      <c r="C217" s="2" t="s">
        <v>1740</v>
      </c>
      <c r="D217" s="10" t="e">
        <f t="array" ref="D217">INDEX(Resultado!$1:$319,MATCH($B217,Resultado!$N:$N,0),MATCH(D$1,Resultado!#REF!,0))</f>
        <v>#REF!</v>
      </c>
      <c r="E217" s="2" t="s">
        <v>1837</v>
      </c>
      <c r="F217" s="10" t="e">
        <f t="array" ref="F217">INDEX(Resultado!$1:$319,MATCH($B217,Resultado!$N:$N,0),MATCH(F$1,Resultado!#REF!,0))</f>
        <v>#REF!</v>
      </c>
      <c r="G217" s="10" t="e">
        <f t="array" ref="G217">INDEX(Resultado!$1:$319,MATCH($B217,Resultado!$N:$N,0),MATCH(G$1,Resultado!#REF!,0))</f>
        <v>#REF!</v>
      </c>
      <c r="H217" s="10" t="e">
        <f t="array" ref="H217">INDEX(Resultado!$1:$319,MATCH($B217,Resultado!$N:$N,0),MATCH(H$1,Resultado!#REF!,0))</f>
        <v>#REF!</v>
      </c>
      <c r="I217" s="10" t="e">
        <f t="array" ref="I217">INDEX(Resultado!$1:$319,MATCH($B217,Resultado!$N:$N,0),MATCH(I$1,Resultado!#REF!,0))</f>
        <v>#REF!</v>
      </c>
      <c r="J217" s="10" t="e">
        <f t="array" ref="J217">INDEX(Resultado!$1:$319,MATCH($B217,Resultado!$N:$N,0),MATCH(J$1,Resultado!#REF!,0))</f>
        <v>#REF!</v>
      </c>
      <c r="K217" s="10" t="e">
        <f t="array" ref="K217">INDEX(Resultado!$1:$319,MATCH($B217,Resultado!$N:$N,0),MATCH(K$1,Resultado!#REF!,0))</f>
        <v>#REF!</v>
      </c>
      <c r="L217" s="10" t="e">
        <f t="array" ref="L217">INDEX(Resultado!$1:$319,MATCH($B217,Resultado!$N:$N,0),MATCH(L$1,Resultado!#REF!,0))</f>
        <v>#REF!</v>
      </c>
      <c r="M217" s="10" t="e">
        <f t="array" ref="M217">INDEX(Resultado!$1:$319,MATCH($B217,Resultado!$N:$N,0),MATCH(M$1,Resultado!#REF!,0))</f>
        <v>#REF!</v>
      </c>
      <c r="N217" s="10" t="e">
        <f t="array" ref="N217">INDEX(Resultado!$1:$319,MATCH($B217,Resultado!$N:$N,0),MATCH(N$1,Resultado!#REF!,0))</f>
        <v>#REF!</v>
      </c>
      <c r="O217" s="10" t="e">
        <f t="array" ref="O217">INDEX(Resultado!$1:$319,MATCH($B217,Resultado!$N:$N,0),MATCH(O$1,Resultado!#REF!,0))</f>
        <v>#REF!</v>
      </c>
      <c r="P217" s="10" t="e">
        <f t="array" ref="P217">INDEX(Resultado!$1:$319,MATCH($B217,Resultado!$N:$N,0),MATCH(P$1,Resultado!#REF!,0))</f>
        <v>#REF!</v>
      </c>
      <c r="Q217" s="10" t="e">
        <f t="array" ref="Q217">INDEX(Resultado!$1:$319,MATCH($B217,Resultado!$N:$N,0),MATCH(Q$1,Resultado!#REF!,0))</f>
        <v>#REF!</v>
      </c>
      <c r="R217" s="10" t="e">
        <f t="array" ref="R217">INDEX(Resultado!$1:$319,MATCH($B217,Resultado!$N:$N,0),MATCH(R$1,Resultado!#REF!,0))</f>
        <v>#REF!</v>
      </c>
      <c r="S217" s="10" t="e">
        <f t="array" ref="S217">INDEX(Resultado!$1:$319,MATCH($B217,Resultado!$N:$N,0),MATCH(S$1,Resultado!#REF!,0))</f>
        <v>#REF!</v>
      </c>
      <c r="T217" s="10" t="e">
        <f t="array" ref="T217">INDEX(Resultado!$1:$319,MATCH($B217,Resultado!$N:$N,0),MATCH(T$1,Resultado!#REF!,0))</f>
        <v>#REF!</v>
      </c>
      <c r="U217" s="10" t="e">
        <f t="array" ref="U217">INDEX(Resultado!$1:$319,MATCH($B217,Resultado!$N:$N,0),MATCH(U$1,Resultado!#REF!,0))</f>
        <v>#REF!</v>
      </c>
      <c r="V217" s="10" t="e">
        <f t="array" ref="V217">INDEX(Resultado!$1:$319,MATCH($B217,Resultado!$N:$N,0),MATCH(V$1,Resultado!#REF!,0))</f>
        <v>#REF!</v>
      </c>
      <c r="W217" s="10" t="e">
        <f t="array" ref="W217">INDEX(Resultado!$1:$319,MATCH($B217,Resultado!$N:$N,0),MATCH(W$1,Resultado!#REF!,0))</f>
        <v>#REF!</v>
      </c>
      <c r="X217" s="10" t="e">
        <f t="array" ref="X217">INDEX(Resultado!$1:$319,MATCH($B217,Resultado!$N:$N,0),MATCH(X$1,Resultado!#REF!,0))</f>
        <v>#REF!</v>
      </c>
      <c r="Y217" s="10" t="e">
        <f t="array" ref="Y217">INDEX(Resultado!$1:$319,MATCH($B217,Resultado!$N:$N,0),MATCH(Y$1,Resultado!#REF!,0))</f>
        <v>#REF!</v>
      </c>
      <c r="Z217" s="10" t="e">
        <f t="array" ref="Z217">INDEX(Resultado!$1:$319,MATCH($B217,Resultado!$N:$N,0),MATCH(Z$1,Resultado!#REF!,0))</f>
        <v>#REF!</v>
      </c>
      <c r="AA217" s="10" t="e">
        <f t="array" ref="AA217">INDEX(Resultado!$1:$319,MATCH($B217,Resultado!$N:$N,0),MATCH(AA$1,Resultado!#REF!,0))</f>
        <v>#REF!</v>
      </c>
      <c r="AB217" s="2">
        <v>0</v>
      </c>
      <c r="AC217" s="2">
        <v>2</v>
      </c>
      <c r="AD217" s="10" t="e">
        <f t="array" ref="AD217">INDEX(Resultado!$1:$319,MATCH($B217,Resultado!$N:$N,0),MATCH(AD$1,Resultado!#REF!,0))</f>
        <v>#REF!</v>
      </c>
      <c r="AE217" s="10" t="e">
        <f t="array" ref="AE217">INDEX(Resultado!$1:$319,MATCH($B217,Resultado!$N:$N,0),MATCH(AE$1,Resultado!#REF!,0))</f>
        <v>#REF!</v>
      </c>
      <c r="AF217" s="10" t="e">
        <f t="array" ref="AF217">INDEX(Resultado!$1:$319,MATCH($B217,Resultado!$N:$N,0),MATCH(AF$1,Resultado!#REF!,0))</f>
        <v>#REF!</v>
      </c>
      <c r="AG217" s="10" t="e">
        <f t="array" ref="AG217">INDEX(Resultado!$1:$319,MATCH($B217,Resultado!$N:$N,0),MATCH(AG$1,Resultado!#REF!,0))</f>
        <v>#REF!</v>
      </c>
      <c r="AH217" s="10" t="e">
        <f t="array" ref="AH217">INDEX(Resultado!$1:$319,MATCH($B217,Resultado!$N:$N,0),MATCH(AH$1,Resultado!#REF!,0))</f>
        <v>#REF!</v>
      </c>
      <c r="AI217" s="10" t="e">
        <f t="array" ref="AI217">INDEX(Resultado!$1:$319,MATCH($B217,Resultado!$N:$N,0),MATCH(AI$1,Resultado!#REF!,0))</f>
        <v>#REF!</v>
      </c>
      <c r="AJ217" s="10" t="e">
        <f t="array" ref="AJ217">INDEX(Resultado!$1:$319,MATCH($B217,Resultado!$N:$N,0),MATCH(AJ$1,Resultado!#REF!,0))</f>
        <v>#REF!</v>
      </c>
      <c r="AK217" s="10" t="e">
        <f t="array" ref="AK217">INDEX(Resultado!$1:$319,MATCH($B217,Resultado!$N:$N,0),MATCH(AK$1,Resultado!#REF!,0))</f>
        <v>#REF!</v>
      </c>
      <c r="AL217" s="2">
        <v>0</v>
      </c>
      <c r="AM217" s="2">
        <v>2</v>
      </c>
      <c r="AN217" s="10" t="e">
        <f t="array" ref="AN217">INDEX(Resultado!$1:$319,MATCH($B217,Resultado!$N:$N,0),MATCH(AN$1,Resultado!#REF!,0))</f>
        <v>#REF!</v>
      </c>
      <c r="AO217" s="10" t="e">
        <f t="array" ref="AO217">INDEX(Resultado!$1:$319,MATCH($B217,Resultado!$N:$N,0),MATCH(AO$1,Resultado!#REF!,0))</f>
        <v>#REF!</v>
      </c>
      <c r="AP217" s="10" t="e">
        <f t="array" ref="AP217">INDEX(Resultado!$1:$319,MATCH($B217,Resultado!$N:$N,0),MATCH(AP$1,Resultado!#REF!,0))</f>
        <v>#REF!</v>
      </c>
      <c r="AQ217" s="10" t="e">
        <f t="array" ref="AQ217">INDEX(Resultado!$1:$319,MATCH($B217,Resultado!$N:$N,0),MATCH(AQ$1,Resultado!#REF!,0))</f>
        <v>#REF!</v>
      </c>
      <c r="AR217" s="10" t="e">
        <f t="array" ref="AR217">INDEX(Resultado!$1:$319,MATCH($B217,Resultado!$N:$N,0),MATCH(AR$1,Resultado!#REF!,0))</f>
        <v>#REF!</v>
      </c>
      <c r="AS217" s="2">
        <v>2</v>
      </c>
      <c r="AT217" s="10" t="e">
        <f t="array" ref="AT217">INDEX(Resultado!$1:$319,MATCH($B217,Resultado!$N:$N,0),MATCH(AT$1,Resultado!#REF!,0))</f>
        <v>#REF!</v>
      </c>
      <c r="AU217" s="10" t="e">
        <f t="array" ref="AU217">INDEX(Resultado!$1:$319,MATCH($B217,Resultado!$N:$N,0),MATCH(AU$1,Resultado!#REF!,0))</f>
        <v>#REF!</v>
      </c>
      <c r="AV217" s="10" t="e">
        <f t="array" ref="AV217">INDEX(Resultado!$1:$319,MATCH($B217,Resultado!$N:$N,0),MATCH(AV$1,Resultado!#REF!,0))</f>
        <v>#REF!</v>
      </c>
      <c r="AW217" s="10" t="e">
        <f t="array" ref="AW217">INDEX(Resultado!$1:$319,MATCH($B217,Resultado!$N:$N,0),MATCH(AW$1,Resultado!#REF!,0))</f>
        <v>#REF!</v>
      </c>
      <c r="AX217" s="10" t="e">
        <f t="array" ref="AX217">INDEX(Resultado!$1:$319,MATCH($B217,Resultado!$N:$N,0),MATCH(AX$1,Resultado!#REF!,0))</f>
        <v>#REF!</v>
      </c>
      <c r="AY217" s="10" t="e">
        <f t="array" ref="AY217">INDEX(Resultado!$1:$319,MATCH($B217,Resultado!$N:$N,0),MATCH(AY$1,Resultado!#REF!,0))</f>
        <v>#REF!</v>
      </c>
      <c r="AZ217" s="10" t="e">
        <f t="array" ref="AZ217">INDEX(Resultado!$1:$319,MATCH($B217,Resultado!$N:$N,0),MATCH(AZ$1,Resultado!#REF!,0))</f>
        <v>#REF!</v>
      </c>
      <c r="BA217" s="10" t="e">
        <f t="array" ref="BA217">INDEX(Resultado!$1:$319,MATCH($B217,Resultado!$N:$N,0),MATCH(BA$1,Resultado!#REF!,0))</f>
        <v>#REF!</v>
      </c>
      <c r="BB217" s="10" t="e">
        <f t="array" ref="BB217">INDEX(Resultado!$1:$319,MATCH($B217,Resultado!$N:$N,0),MATCH(BB$1,Resultado!#REF!,0))</f>
        <v>#REF!</v>
      </c>
      <c r="BC217" s="10" t="e">
        <f t="array" ref="BC217">INDEX(Resultado!$1:$319,MATCH($B217,Resultado!$N:$N,0),MATCH(BC$1,Resultado!#REF!,0))</f>
        <v>#REF!</v>
      </c>
      <c r="BD217" s="10" t="e">
        <f t="array" ref="BD217">INDEX(Resultado!$1:$319,MATCH($B217,Resultado!$N:$N,0),MATCH(BD$1,Resultado!#REF!,0))</f>
        <v>#REF!</v>
      </c>
      <c r="BE217" s="10" t="e">
        <f t="array" ref="BE217">INDEX(Resultado!$1:$319,MATCH($B217,Resultado!$N:$N,0),MATCH(BE$1,Resultado!#REF!,0))</f>
        <v>#REF!</v>
      </c>
      <c r="BF217" s="10" t="e">
        <f t="array" ref="BF217">INDEX(Resultado!$1:$319,MATCH($B217,Resultado!$N:$N,0),MATCH(BF$1,Resultado!#REF!,0))</f>
        <v>#REF!</v>
      </c>
      <c r="BG217" s="10" t="e">
        <f t="array" ref="BG217">INDEX(Resultado!$1:$319,MATCH($B217,Resultado!$N:$N,0),MATCH(BG$1,Resultado!#REF!,0))</f>
        <v>#REF!</v>
      </c>
      <c r="BH217" s="10" t="e">
        <f t="array" ref="BH217">INDEX(Resultado!$1:$319,MATCH($B217,Resultado!$N:$N,0),MATCH(BH$1,Resultado!#REF!,0))</f>
        <v>#REF!</v>
      </c>
      <c r="BI217" s="10" t="e">
        <f t="array" ref="BI217">INDEX(Resultado!$1:$319,MATCH($B217,Resultado!$N:$N,0),MATCH(BI$1,Resultado!#REF!,0))</f>
        <v>#REF!</v>
      </c>
    </row>
    <row r="218" spans="1:61" ht="13" x14ac:dyDescent="0.15">
      <c r="A218" s="2">
        <v>46907101807</v>
      </c>
      <c r="B218" s="2" t="s">
        <v>1747</v>
      </c>
      <c r="C218" s="2" t="s">
        <v>1746</v>
      </c>
      <c r="D218" s="10" t="e">
        <f t="array" ref="D218">INDEX(Resultado!$1:$319,MATCH($B218,Resultado!$N:$N,0),MATCH(D$1,Resultado!#REF!,0))</f>
        <v>#REF!</v>
      </c>
      <c r="E218" s="2" t="s">
        <v>1837</v>
      </c>
      <c r="F218" s="10" t="e">
        <f t="array" ref="F218">INDEX(Resultado!$1:$319,MATCH($B218,Resultado!$N:$N,0),MATCH(F$1,Resultado!#REF!,0))</f>
        <v>#REF!</v>
      </c>
      <c r="G218" s="10" t="e">
        <f t="array" ref="G218">INDEX(Resultado!$1:$319,MATCH($B218,Resultado!$N:$N,0),MATCH(G$1,Resultado!#REF!,0))</f>
        <v>#REF!</v>
      </c>
      <c r="H218" s="10" t="e">
        <f t="array" ref="H218">INDEX(Resultado!$1:$319,MATCH($B218,Resultado!$N:$N,0),MATCH(H$1,Resultado!#REF!,0))</f>
        <v>#REF!</v>
      </c>
      <c r="I218" s="10" t="e">
        <f t="array" ref="I218">INDEX(Resultado!$1:$319,MATCH($B218,Resultado!$N:$N,0),MATCH(I$1,Resultado!#REF!,0))</f>
        <v>#REF!</v>
      </c>
      <c r="J218" s="10" t="e">
        <f t="array" ref="J218">INDEX(Resultado!$1:$319,MATCH($B218,Resultado!$N:$N,0),MATCH(J$1,Resultado!#REF!,0))</f>
        <v>#REF!</v>
      </c>
      <c r="K218" s="10" t="e">
        <f t="array" ref="K218">INDEX(Resultado!$1:$319,MATCH($B218,Resultado!$N:$N,0),MATCH(K$1,Resultado!#REF!,0))</f>
        <v>#REF!</v>
      </c>
      <c r="L218" s="10" t="e">
        <f t="array" ref="L218">INDEX(Resultado!$1:$319,MATCH($B218,Resultado!$N:$N,0),MATCH(L$1,Resultado!#REF!,0))</f>
        <v>#REF!</v>
      </c>
      <c r="M218" s="10" t="e">
        <f t="array" ref="M218">INDEX(Resultado!$1:$319,MATCH($B218,Resultado!$N:$N,0),MATCH(M$1,Resultado!#REF!,0))</f>
        <v>#REF!</v>
      </c>
      <c r="N218" s="10" t="e">
        <f t="array" ref="N218">INDEX(Resultado!$1:$319,MATCH($B218,Resultado!$N:$N,0),MATCH(N$1,Resultado!#REF!,0))</f>
        <v>#REF!</v>
      </c>
      <c r="O218" s="10" t="e">
        <f t="array" ref="O218">INDEX(Resultado!$1:$319,MATCH($B218,Resultado!$N:$N,0),MATCH(O$1,Resultado!#REF!,0))</f>
        <v>#REF!</v>
      </c>
      <c r="P218" s="10" t="e">
        <f t="array" ref="P218">INDEX(Resultado!$1:$319,MATCH($B218,Resultado!$N:$N,0),MATCH(P$1,Resultado!#REF!,0))</f>
        <v>#REF!</v>
      </c>
      <c r="Q218" s="10" t="e">
        <f t="array" ref="Q218">INDEX(Resultado!$1:$319,MATCH($B218,Resultado!$N:$N,0),MATCH(Q$1,Resultado!#REF!,0))</f>
        <v>#REF!</v>
      </c>
      <c r="R218" s="10" t="e">
        <f t="array" ref="R218">INDEX(Resultado!$1:$319,MATCH($B218,Resultado!$N:$N,0),MATCH(R$1,Resultado!#REF!,0))</f>
        <v>#REF!</v>
      </c>
      <c r="S218" s="10" t="e">
        <f t="array" ref="S218">INDEX(Resultado!$1:$319,MATCH($B218,Resultado!$N:$N,0),MATCH(S$1,Resultado!#REF!,0))</f>
        <v>#REF!</v>
      </c>
      <c r="T218" s="10" t="e">
        <f t="array" ref="T218">INDEX(Resultado!$1:$319,MATCH($B218,Resultado!$N:$N,0),MATCH(T$1,Resultado!#REF!,0))</f>
        <v>#REF!</v>
      </c>
      <c r="U218" s="10" t="e">
        <f t="array" ref="U218">INDEX(Resultado!$1:$319,MATCH($B218,Resultado!$N:$N,0),MATCH(U$1,Resultado!#REF!,0))</f>
        <v>#REF!</v>
      </c>
      <c r="V218" s="10" t="e">
        <f t="array" ref="V218">INDEX(Resultado!$1:$319,MATCH($B218,Resultado!$N:$N,0),MATCH(V$1,Resultado!#REF!,0))</f>
        <v>#REF!</v>
      </c>
      <c r="W218" s="10" t="e">
        <f t="array" ref="W218">INDEX(Resultado!$1:$319,MATCH($B218,Resultado!$N:$N,0),MATCH(W$1,Resultado!#REF!,0))</f>
        <v>#REF!</v>
      </c>
      <c r="X218" s="10" t="e">
        <f t="array" ref="X218">INDEX(Resultado!$1:$319,MATCH($B218,Resultado!$N:$N,0),MATCH(X$1,Resultado!#REF!,0))</f>
        <v>#REF!</v>
      </c>
      <c r="Y218" s="10" t="e">
        <f t="array" ref="Y218">INDEX(Resultado!$1:$319,MATCH($B218,Resultado!$N:$N,0),MATCH(Y$1,Resultado!#REF!,0))</f>
        <v>#REF!</v>
      </c>
      <c r="Z218" s="10" t="e">
        <f t="array" ref="Z218">INDEX(Resultado!$1:$319,MATCH($B218,Resultado!$N:$N,0),MATCH(Z$1,Resultado!#REF!,0))</f>
        <v>#REF!</v>
      </c>
      <c r="AA218" s="10" t="e">
        <f t="array" ref="AA218">INDEX(Resultado!$1:$319,MATCH($B218,Resultado!$N:$N,0),MATCH(AA$1,Resultado!#REF!,0))</f>
        <v>#REF!</v>
      </c>
      <c r="AB218" s="2">
        <v>0</v>
      </c>
      <c r="AC218" s="2">
        <v>2</v>
      </c>
      <c r="AD218" s="10" t="e">
        <f t="array" ref="AD218">INDEX(Resultado!$1:$319,MATCH($B218,Resultado!$N:$N,0),MATCH(AD$1,Resultado!#REF!,0))</f>
        <v>#REF!</v>
      </c>
      <c r="AE218" s="10" t="e">
        <f t="array" ref="AE218">INDEX(Resultado!$1:$319,MATCH($B218,Resultado!$N:$N,0),MATCH(AE$1,Resultado!#REF!,0))</f>
        <v>#REF!</v>
      </c>
      <c r="AF218" s="10" t="e">
        <f t="array" ref="AF218">INDEX(Resultado!$1:$319,MATCH($B218,Resultado!$N:$N,0),MATCH(AF$1,Resultado!#REF!,0))</f>
        <v>#REF!</v>
      </c>
      <c r="AG218" s="10" t="e">
        <f t="array" ref="AG218">INDEX(Resultado!$1:$319,MATCH($B218,Resultado!$N:$N,0),MATCH(AG$1,Resultado!#REF!,0))</f>
        <v>#REF!</v>
      </c>
      <c r="AH218" s="10" t="e">
        <f t="array" ref="AH218">INDEX(Resultado!$1:$319,MATCH($B218,Resultado!$N:$N,0),MATCH(AH$1,Resultado!#REF!,0))</f>
        <v>#REF!</v>
      </c>
      <c r="AI218" s="10" t="e">
        <f t="array" ref="AI218">INDEX(Resultado!$1:$319,MATCH($B218,Resultado!$N:$N,0),MATCH(AI$1,Resultado!#REF!,0))</f>
        <v>#REF!</v>
      </c>
      <c r="AJ218" s="10" t="e">
        <f t="array" ref="AJ218">INDEX(Resultado!$1:$319,MATCH($B218,Resultado!$N:$N,0),MATCH(AJ$1,Resultado!#REF!,0))</f>
        <v>#REF!</v>
      </c>
      <c r="AK218" s="10" t="e">
        <f t="array" ref="AK218">INDEX(Resultado!$1:$319,MATCH($B218,Resultado!$N:$N,0),MATCH(AK$1,Resultado!#REF!,0))</f>
        <v>#REF!</v>
      </c>
      <c r="AL218" s="2">
        <v>0</v>
      </c>
      <c r="AM218" s="2">
        <v>2</v>
      </c>
      <c r="AN218" s="10" t="e">
        <f t="array" ref="AN218">INDEX(Resultado!$1:$319,MATCH($B218,Resultado!$N:$N,0),MATCH(AN$1,Resultado!#REF!,0))</f>
        <v>#REF!</v>
      </c>
      <c r="AO218" s="10" t="e">
        <f t="array" ref="AO218">INDEX(Resultado!$1:$319,MATCH($B218,Resultado!$N:$N,0),MATCH(AO$1,Resultado!#REF!,0))</f>
        <v>#REF!</v>
      </c>
      <c r="AP218" s="10" t="e">
        <f t="array" ref="AP218">INDEX(Resultado!$1:$319,MATCH($B218,Resultado!$N:$N,0),MATCH(AP$1,Resultado!#REF!,0))</f>
        <v>#REF!</v>
      </c>
      <c r="AQ218" s="10" t="e">
        <f t="array" ref="AQ218">INDEX(Resultado!$1:$319,MATCH($B218,Resultado!$N:$N,0),MATCH(AQ$1,Resultado!#REF!,0))</f>
        <v>#REF!</v>
      </c>
      <c r="AR218" s="10" t="e">
        <f t="array" ref="AR218">INDEX(Resultado!$1:$319,MATCH($B218,Resultado!$N:$N,0),MATCH(AR$1,Resultado!#REF!,0))</f>
        <v>#REF!</v>
      </c>
      <c r="AS218" s="2">
        <v>2</v>
      </c>
      <c r="AT218" s="10" t="e">
        <f t="array" ref="AT218">INDEX(Resultado!$1:$319,MATCH($B218,Resultado!$N:$N,0),MATCH(AT$1,Resultado!#REF!,0))</f>
        <v>#REF!</v>
      </c>
      <c r="AU218" s="10" t="e">
        <f t="array" ref="AU218">INDEX(Resultado!$1:$319,MATCH($B218,Resultado!$N:$N,0),MATCH(AU$1,Resultado!#REF!,0))</f>
        <v>#REF!</v>
      </c>
      <c r="AV218" s="10" t="e">
        <f t="array" ref="AV218">INDEX(Resultado!$1:$319,MATCH($B218,Resultado!$N:$N,0),MATCH(AV$1,Resultado!#REF!,0))</f>
        <v>#REF!</v>
      </c>
      <c r="AW218" s="10" t="e">
        <f t="array" ref="AW218">INDEX(Resultado!$1:$319,MATCH($B218,Resultado!$N:$N,0),MATCH(AW$1,Resultado!#REF!,0))</f>
        <v>#REF!</v>
      </c>
      <c r="AX218" s="10" t="e">
        <f t="array" ref="AX218">INDEX(Resultado!$1:$319,MATCH($B218,Resultado!$N:$N,0),MATCH(AX$1,Resultado!#REF!,0))</f>
        <v>#REF!</v>
      </c>
      <c r="AY218" s="10" t="e">
        <f t="array" ref="AY218">INDEX(Resultado!$1:$319,MATCH($B218,Resultado!$N:$N,0),MATCH(AY$1,Resultado!#REF!,0))</f>
        <v>#REF!</v>
      </c>
      <c r="AZ218" s="10" t="e">
        <f t="array" ref="AZ218">INDEX(Resultado!$1:$319,MATCH($B218,Resultado!$N:$N,0),MATCH(AZ$1,Resultado!#REF!,0))</f>
        <v>#REF!</v>
      </c>
      <c r="BA218" s="10" t="e">
        <f t="array" ref="BA218">INDEX(Resultado!$1:$319,MATCH($B218,Resultado!$N:$N,0),MATCH(BA$1,Resultado!#REF!,0))</f>
        <v>#REF!</v>
      </c>
      <c r="BB218" s="10" t="e">
        <f t="array" ref="BB218">INDEX(Resultado!$1:$319,MATCH($B218,Resultado!$N:$N,0),MATCH(BB$1,Resultado!#REF!,0))</f>
        <v>#REF!</v>
      </c>
      <c r="BC218" s="10" t="e">
        <f t="array" ref="BC218">INDEX(Resultado!$1:$319,MATCH($B218,Resultado!$N:$N,0),MATCH(BC$1,Resultado!#REF!,0))</f>
        <v>#REF!</v>
      </c>
      <c r="BD218" s="10" t="e">
        <f t="array" ref="BD218">INDEX(Resultado!$1:$319,MATCH($B218,Resultado!$N:$N,0),MATCH(BD$1,Resultado!#REF!,0))</f>
        <v>#REF!</v>
      </c>
      <c r="BE218" s="10" t="e">
        <f t="array" ref="BE218">INDEX(Resultado!$1:$319,MATCH($B218,Resultado!$N:$N,0),MATCH(BE$1,Resultado!#REF!,0))</f>
        <v>#REF!</v>
      </c>
      <c r="BF218" s="10" t="e">
        <f t="array" ref="BF218">INDEX(Resultado!$1:$319,MATCH($B218,Resultado!$N:$N,0),MATCH(BF$1,Resultado!#REF!,0))</f>
        <v>#REF!</v>
      </c>
      <c r="BG218" s="10" t="e">
        <f t="array" ref="BG218">INDEX(Resultado!$1:$319,MATCH($B218,Resultado!$N:$N,0),MATCH(BG$1,Resultado!#REF!,0))</f>
        <v>#REF!</v>
      </c>
      <c r="BH218" s="10" t="e">
        <f t="array" ref="BH218">INDEX(Resultado!$1:$319,MATCH($B218,Resultado!$N:$N,0),MATCH(BH$1,Resultado!#REF!,0))</f>
        <v>#REF!</v>
      </c>
      <c r="BI218" s="10" t="e">
        <f t="array" ref="BI218">INDEX(Resultado!$1:$319,MATCH($B218,Resultado!$N:$N,0),MATCH(BI$1,Resultado!#REF!,0))</f>
        <v>#REF!</v>
      </c>
    </row>
    <row r="219" spans="1:61" ht="13" x14ac:dyDescent="0.15">
      <c r="A219" s="2">
        <v>43036186832</v>
      </c>
      <c r="B219" s="2" t="s">
        <v>1752</v>
      </c>
      <c r="C219" s="2" t="s">
        <v>1751</v>
      </c>
      <c r="D219" s="10" t="e">
        <f t="array" ref="D219">INDEX(Resultado!$1:$319,MATCH($B219,Resultado!$N:$N,0),MATCH(D$1,Resultado!#REF!,0))</f>
        <v>#REF!</v>
      </c>
      <c r="E219" s="2" t="s">
        <v>1837</v>
      </c>
      <c r="F219" s="10" t="e">
        <f t="array" ref="F219">INDEX(Resultado!$1:$319,MATCH($B219,Resultado!$N:$N,0),MATCH(F$1,Resultado!#REF!,0))</f>
        <v>#REF!</v>
      </c>
      <c r="G219" s="10" t="e">
        <f t="array" ref="G219">INDEX(Resultado!$1:$319,MATCH($B219,Resultado!$N:$N,0),MATCH(G$1,Resultado!#REF!,0))</f>
        <v>#REF!</v>
      </c>
      <c r="H219" s="10" t="e">
        <f t="array" ref="H219">INDEX(Resultado!$1:$319,MATCH($B219,Resultado!$N:$N,0),MATCH(H$1,Resultado!#REF!,0))</f>
        <v>#REF!</v>
      </c>
      <c r="I219" s="10" t="e">
        <f t="array" ref="I219">INDEX(Resultado!$1:$319,MATCH($B219,Resultado!$N:$N,0),MATCH(I$1,Resultado!#REF!,0))</f>
        <v>#REF!</v>
      </c>
      <c r="J219" s="10" t="e">
        <f t="array" ref="J219">INDEX(Resultado!$1:$319,MATCH($B219,Resultado!$N:$N,0),MATCH(J$1,Resultado!#REF!,0))</f>
        <v>#REF!</v>
      </c>
      <c r="K219" s="10" t="e">
        <f t="array" ref="K219">INDEX(Resultado!$1:$319,MATCH($B219,Resultado!$N:$N,0),MATCH(K$1,Resultado!#REF!,0))</f>
        <v>#REF!</v>
      </c>
      <c r="L219" s="10" t="e">
        <f t="array" ref="L219">INDEX(Resultado!$1:$319,MATCH($B219,Resultado!$N:$N,0),MATCH(L$1,Resultado!#REF!,0))</f>
        <v>#REF!</v>
      </c>
      <c r="M219" s="10" t="e">
        <f t="array" ref="M219">INDEX(Resultado!$1:$319,MATCH($B219,Resultado!$N:$N,0),MATCH(M$1,Resultado!#REF!,0))</f>
        <v>#REF!</v>
      </c>
      <c r="N219" s="10" t="e">
        <f t="array" ref="N219">INDEX(Resultado!$1:$319,MATCH($B219,Resultado!$N:$N,0),MATCH(N$1,Resultado!#REF!,0))</f>
        <v>#REF!</v>
      </c>
      <c r="O219" s="10" t="e">
        <f t="array" ref="O219">INDEX(Resultado!$1:$319,MATCH($B219,Resultado!$N:$N,0),MATCH(O$1,Resultado!#REF!,0))</f>
        <v>#REF!</v>
      </c>
      <c r="P219" s="10" t="e">
        <f t="array" ref="P219">INDEX(Resultado!$1:$319,MATCH($B219,Resultado!$N:$N,0),MATCH(P$1,Resultado!#REF!,0))</f>
        <v>#REF!</v>
      </c>
      <c r="Q219" s="10" t="e">
        <f t="array" ref="Q219">INDEX(Resultado!$1:$319,MATCH($B219,Resultado!$N:$N,0),MATCH(Q$1,Resultado!#REF!,0))</f>
        <v>#REF!</v>
      </c>
      <c r="R219" s="10" t="e">
        <f t="array" ref="R219">INDEX(Resultado!$1:$319,MATCH($B219,Resultado!$N:$N,0),MATCH(R$1,Resultado!#REF!,0))</f>
        <v>#REF!</v>
      </c>
      <c r="S219" s="10" t="e">
        <f t="array" ref="S219">INDEX(Resultado!$1:$319,MATCH($B219,Resultado!$N:$N,0),MATCH(S$1,Resultado!#REF!,0))</f>
        <v>#REF!</v>
      </c>
      <c r="T219" s="10" t="e">
        <f t="array" ref="T219">INDEX(Resultado!$1:$319,MATCH($B219,Resultado!$N:$N,0),MATCH(T$1,Resultado!#REF!,0))</f>
        <v>#REF!</v>
      </c>
      <c r="U219" s="10" t="e">
        <f t="array" ref="U219">INDEX(Resultado!$1:$319,MATCH($B219,Resultado!$N:$N,0),MATCH(U$1,Resultado!#REF!,0))</f>
        <v>#REF!</v>
      </c>
      <c r="V219" s="10" t="e">
        <f t="array" ref="V219">INDEX(Resultado!$1:$319,MATCH($B219,Resultado!$N:$N,0),MATCH(V$1,Resultado!#REF!,0))</f>
        <v>#REF!</v>
      </c>
      <c r="W219" s="10" t="e">
        <f t="array" ref="W219">INDEX(Resultado!$1:$319,MATCH($B219,Resultado!$N:$N,0),MATCH(W$1,Resultado!#REF!,0))</f>
        <v>#REF!</v>
      </c>
      <c r="X219" s="10" t="e">
        <f t="array" ref="X219">INDEX(Resultado!$1:$319,MATCH($B219,Resultado!$N:$N,0),MATCH(X$1,Resultado!#REF!,0))</f>
        <v>#REF!</v>
      </c>
      <c r="Y219" s="10" t="e">
        <f t="array" ref="Y219">INDEX(Resultado!$1:$319,MATCH($B219,Resultado!$N:$N,0),MATCH(Y$1,Resultado!#REF!,0))</f>
        <v>#REF!</v>
      </c>
      <c r="Z219" s="10" t="e">
        <f t="array" ref="Z219">INDEX(Resultado!$1:$319,MATCH($B219,Resultado!$N:$N,0),MATCH(Z$1,Resultado!#REF!,0))</f>
        <v>#REF!</v>
      </c>
      <c r="AA219" s="10" t="e">
        <f t="array" ref="AA219">INDEX(Resultado!$1:$319,MATCH($B219,Resultado!$N:$N,0),MATCH(AA$1,Resultado!#REF!,0))</f>
        <v>#REF!</v>
      </c>
      <c r="AB219" s="2">
        <v>0</v>
      </c>
      <c r="AC219" s="2">
        <v>2</v>
      </c>
      <c r="AD219" s="10" t="e">
        <f t="array" ref="AD219">INDEX(Resultado!$1:$319,MATCH($B219,Resultado!$N:$N,0),MATCH(AD$1,Resultado!#REF!,0))</f>
        <v>#REF!</v>
      </c>
      <c r="AE219" s="10" t="e">
        <f t="array" ref="AE219">INDEX(Resultado!$1:$319,MATCH($B219,Resultado!$N:$N,0),MATCH(AE$1,Resultado!#REF!,0))</f>
        <v>#REF!</v>
      </c>
      <c r="AF219" s="10" t="e">
        <f t="array" ref="AF219">INDEX(Resultado!$1:$319,MATCH($B219,Resultado!$N:$N,0),MATCH(AF$1,Resultado!#REF!,0))</f>
        <v>#REF!</v>
      </c>
      <c r="AG219" s="10" t="e">
        <f t="array" ref="AG219">INDEX(Resultado!$1:$319,MATCH($B219,Resultado!$N:$N,0),MATCH(AG$1,Resultado!#REF!,0))</f>
        <v>#REF!</v>
      </c>
      <c r="AH219" s="10" t="e">
        <f t="array" ref="AH219">INDEX(Resultado!$1:$319,MATCH($B219,Resultado!$N:$N,0),MATCH(AH$1,Resultado!#REF!,0))</f>
        <v>#REF!</v>
      </c>
      <c r="AI219" s="10" t="e">
        <f t="array" ref="AI219">INDEX(Resultado!$1:$319,MATCH($B219,Resultado!$N:$N,0),MATCH(AI$1,Resultado!#REF!,0))</f>
        <v>#REF!</v>
      </c>
      <c r="AJ219" s="10" t="e">
        <f t="array" ref="AJ219">INDEX(Resultado!$1:$319,MATCH($B219,Resultado!$N:$N,0),MATCH(AJ$1,Resultado!#REF!,0))</f>
        <v>#REF!</v>
      </c>
      <c r="AK219" s="10" t="e">
        <f t="array" ref="AK219">INDEX(Resultado!$1:$319,MATCH($B219,Resultado!$N:$N,0),MATCH(AK$1,Resultado!#REF!,0))</f>
        <v>#REF!</v>
      </c>
      <c r="AL219" s="2">
        <v>0</v>
      </c>
      <c r="AM219" s="2">
        <v>2</v>
      </c>
      <c r="AN219" s="10" t="e">
        <f t="array" ref="AN219">INDEX(Resultado!$1:$319,MATCH($B219,Resultado!$N:$N,0),MATCH(AN$1,Resultado!#REF!,0))</f>
        <v>#REF!</v>
      </c>
      <c r="AO219" s="10" t="e">
        <f t="array" ref="AO219">INDEX(Resultado!$1:$319,MATCH($B219,Resultado!$N:$N,0),MATCH(AO$1,Resultado!#REF!,0))</f>
        <v>#REF!</v>
      </c>
      <c r="AP219" s="10" t="e">
        <f t="array" ref="AP219">INDEX(Resultado!$1:$319,MATCH($B219,Resultado!$N:$N,0),MATCH(AP$1,Resultado!#REF!,0))</f>
        <v>#REF!</v>
      </c>
      <c r="AQ219" s="10" t="e">
        <f t="array" ref="AQ219">INDEX(Resultado!$1:$319,MATCH($B219,Resultado!$N:$N,0),MATCH(AQ$1,Resultado!#REF!,0))</f>
        <v>#REF!</v>
      </c>
      <c r="AR219" s="10" t="e">
        <f t="array" ref="AR219">INDEX(Resultado!$1:$319,MATCH($B219,Resultado!$N:$N,0),MATCH(AR$1,Resultado!#REF!,0))</f>
        <v>#REF!</v>
      </c>
      <c r="AS219" s="2">
        <v>2</v>
      </c>
      <c r="AT219" s="10" t="e">
        <f t="array" ref="AT219">INDEX(Resultado!$1:$319,MATCH($B219,Resultado!$N:$N,0),MATCH(AT$1,Resultado!#REF!,0))</f>
        <v>#REF!</v>
      </c>
      <c r="AU219" s="10" t="e">
        <f t="array" ref="AU219">INDEX(Resultado!$1:$319,MATCH($B219,Resultado!$N:$N,0),MATCH(AU$1,Resultado!#REF!,0))</f>
        <v>#REF!</v>
      </c>
      <c r="AV219" s="10" t="e">
        <f t="array" ref="AV219">INDEX(Resultado!$1:$319,MATCH($B219,Resultado!$N:$N,0),MATCH(AV$1,Resultado!#REF!,0))</f>
        <v>#REF!</v>
      </c>
      <c r="AW219" s="10" t="e">
        <f t="array" ref="AW219">INDEX(Resultado!$1:$319,MATCH($B219,Resultado!$N:$N,0),MATCH(AW$1,Resultado!#REF!,0))</f>
        <v>#REF!</v>
      </c>
      <c r="AX219" s="10" t="e">
        <f t="array" ref="AX219">INDEX(Resultado!$1:$319,MATCH($B219,Resultado!$N:$N,0),MATCH(AX$1,Resultado!#REF!,0))</f>
        <v>#REF!</v>
      </c>
      <c r="AY219" s="10" t="e">
        <f t="array" ref="AY219">INDEX(Resultado!$1:$319,MATCH($B219,Resultado!$N:$N,0),MATCH(AY$1,Resultado!#REF!,0))</f>
        <v>#REF!</v>
      </c>
      <c r="AZ219" s="10" t="e">
        <f t="array" ref="AZ219">INDEX(Resultado!$1:$319,MATCH($B219,Resultado!$N:$N,0),MATCH(AZ$1,Resultado!#REF!,0))</f>
        <v>#REF!</v>
      </c>
      <c r="BA219" s="10" t="e">
        <f t="array" ref="BA219">INDEX(Resultado!$1:$319,MATCH($B219,Resultado!$N:$N,0),MATCH(BA$1,Resultado!#REF!,0))</f>
        <v>#REF!</v>
      </c>
      <c r="BB219" s="10" t="e">
        <f t="array" ref="BB219">INDEX(Resultado!$1:$319,MATCH($B219,Resultado!$N:$N,0),MATCH(BB$1,Resultado!#REF!,0))</f>
        <v>#REF!</v>
      </c>
      <c r="BC219" s="10" t="e">
        <f t="array" ref="BC219">INDEX(Resultado!$1:$319,MATCH($B219,Resultado!$N:$N,0),MATCH(BC$1,Resultado!#REF!,0))</f>
        <v>#REF!</v>
      </c>
      <c r="BD219" s="10" t="e">
        <f t="array" ref="BD219">INDEX(Resultado!$1:$319,MATCH($B219,Resultado!$N:$N,0),MATCH(BD$1,Resultado!#REF!,0))</f>
        <v>#REF!</v>
      </c>
      <c r="BE219" s="10" t="e">
        <f t="array" ref="BE219">INDEX(Resultado!$1:$319,MATCH($B219,Resultado!$N:$N,0),MATCH(BE$1,Resultado!#REF!,0))</f>
        <v>#REF!</v>
      </c>
      <c r="BF219" s="10" t="e">
        <f t="array" ref="BF219">INDEX(Resultado!$1:$319,MATCH($B219,Resultado!$N:$N,0),MATCH(BF$1,Resultado!#REF!,0))</f>
        <v>#REF!</v>
      </c>
      <c r="BG219" s="10" t="e">
        <f t="array" ref="BG219">INDEX(Resultado!$1:$319,MATCH($B219,Resultado!$N:$N,0),MATCH(BG$1,Resultado!#REF!,0))</f>
        <v>#REF!</v>
      </c>
      <c r="BH219" s="10" t="e">
        <f t="array" ref="BH219">INDEX(Resultado!$1:$319,MATCH($B219,Resultado!$N:$N,0),MATCH(BH$1,Resultado!#REF!,0))</f>
        <v>#REF!</v>
      </c>
      <c r="BI219" s="10" t="e">
        <f t="array" ref="BI219">INDEX(Resultado!$1:$319,MATCH($B219,Resultado!$N:$N,0),MATCH(BI$1,Resultado!#REF!,0))</f>
        <v>#REF!</v>
      </c>
    </row>
    <row r="220" spans="1:61" ht="13" x14ac:dyDescent="0.15">
      <c r="A220" s="2">
        <v>50822323800</v>
      </c>
      <c r="B220" s="2" t="s">
        <v>1757</v>
      </c>
      <c r="C220" s="2" t="s">
        <v>1756</v>
      </c>
      <c r="D220" s="10" t="e">
        <f t="array" ref="D220">INDEX(Resultado!$1:$319,MATCH($B220,Resultado!$N:$N,0),MATCH(D$1,Resultado!#REF!,0))</f>
        <v>#REF!</v>
      </c>
      <c r="E220" s="2" t="s">
        <v>1837</v>
      </c>
      <c r="F220" s="10" t="e">
        <f t="array" ref="F220">INDEX(Resultado!$1:$319,MATCH($B220,Resultado!$N:$N,0),MATCH(F$1,Resultado!#REF!,0))</f>
        <v>#REF!</v>
      </c>
      <c r="G220" s="10" t="e">
        <f t="array" ref="G220">INDEX(Resultado!$1:$319,MATCH($B220,Resultado!$N:$N,0),MATCH(G$1,Resultado!#REF!,0))</f>
        <v>#REF!</v>
      </c>
      <c r="H220" s="10" t="e">
        <f t="array" ref="H220">INDEX(Resultado!$1:$319,MATCH($B220,Resultado!$N:$N,0),MATCH(H$1,Resultado!#REF!,0))</f>
        <v>#REF!</v>
      </c>
      <c r="I220" s="10" t="e">
        <f t="array" ref="I220">INDEX(Resultado!$1:$319,MATCH($B220,Resultado!$N:$N,0),MATCH(I$1,Resultado!#REF!,0))</f>
        <v>#REF!</v>
      </c>
      <c r="J220" s="10" t="e">
        <f t="array" ref="J220">INDEX(Resultado!$1:$319,MATCH($B220,Resultado!$N:$N,0),MATCH(J$1,Resultado!#REF!,0))</f>
        <v>#REF!</v>
      </c>
      <c r="K220" s="10" t="e">
        <f t="array" ref="K220">INDEX(Resultado!$1:$319,MATCH($B220,Resultado!$N:$N,0),MATCH(K$1,Resultado!#REF!,0))</f>
        <v>#REF!</v>
      </c>
      <c r="L220" s="10" t="e">
        <f t="array" ref="L220">INDEX(Resultado!$1:$319,MATCH($B220,Resultado!$N:$N,0),MATCH(L$1,Resultado!#REF!,0))</f>
        <v>#REF!</v>
      </c>
      <c r="M220" s="10" t="e">
        <f t="array" ref="M220">INDEX(Resultado!$1:$319,MATCH($B220,Resultado!$N:$N,0),MATCH(M$1,Resultado!#REF!,0))</f>
        <v>#REF!</v>
      </c>
      <c r="N220" s="10" t="e">
        <f t="array" ref="N220">INDEX(Resultado!$1:$319,MATCH($B220,Resultado!$N:$N,0),MATCH(N$1,Resultado!#REF!,0))</f>
        <v>#REF!</v>
      </c>
      <c r="O220" s="10" t="e">
        <f t="array" ref="O220">INDEX(Resultado!$1:$319,MATCH($B220,Resultado!$N:$N,0),MATCH(O$1,Resultado!#REF!,0))</f>
        <v>#REF!</v>
      </c>
      <c r="P220" s="10" t="e">
        <f t="array" ref="P220">INDEX(Resultado!$1:$319,MATCH($B220,Resultado!$N:$N,0),MATCH(P$1,Resultado!#REF!,0))</f>
        <v>#REF!</v>
      </c>
      <c r="Q220" s="10" t="e">
        <f t="array" ref="Q220">INDEX(Resultado!$1:$319,MATCH($B220,Resultado!$N:$N,0),MATCH(Q$1,Resultado!#REF!,0))</f>
        <v>#REF!</v>
      </c>
      <c r="R220" s="10" t="e">
        <f t="array" ref="R220">INDEX(Resultado!$1:$319,MATCH($B220,Resultado!$N:$N,0),MATCH(R$1,Resultado!#REF!,0))</f>
        <v>#REF!</v>
      </c>
      <c r="S220" s="10" t="e">
        <f t="array" ref="S220">INDEX(Resultado!$1:$319,MATCH($B220,Resultado!$N:$N,0),MATCH(S$1,Resultado!#REF!,0))</f>
        <v>#REF!</v>
      </c>
      <c r="T220" s="10" t="e">
        <f t="array" ref="T220">INDEX(Resultado!$1:$319,MATCH($B220,Resultado!$N:$N,0),MATCH(T$1,Resultado!#REF!,0))</f>
        <v>#REF!</v>
      </c>
      <c r="U220" s="10" t="e">
        <f t="array" ref="U220">INDEX(Resultado!$1:$319,MATCH($B220,Resultado!$N:$N,0),MATCH(U$1,Resultado!#REF!,0))</f>
        <v>#REF!</v>
      </c>
      <c r="V220" s="10" t="e">
        <f t="array" ref="V220">INDEX(Resultado!$1:$319,MATCH($B220,Resultado!$N:$N,0),MATCH(V$1,Resultado!#REF!,0))</f>
        <v>#REF!</v>
      </c>
      <c r="W220" s="10" t="e">
        <f t="array" ref="W220">INDEX(Resultado!$1:$319,MATCH($B220,Resultado!$N:$N,0),MATCH(W$1,Resultado!#REF!,0))</f>
        <v>#REF!</v>
      </c>
      <c r="X220" s="10" t="e">
        <f t="array" ref="X220">INDEX(Resultado!$1:$319,MATCH($B220,Resultado!$N:$N,0),MATCH(X$1,Resultado!#REF!,0))</f>
        <v>#REF!</v>
      </c>
      <c r="Y220" s="10" t="e">
        <f t="array" ref="Y220">INDEX(Resultado!$1:$319,MATCH($B220,Resultado!$N:$N,0),MATCH(Y$1,Resultado!#REF!,0))</f>
        <v>#REF!</v>
      </c>
      <c r="Z220" s="10" t="e">
        <f t="array" ref="Z220">INDEX(Resultado!$1:$319,MATCH($B220,Resultado!$N:$N,0),MATCH(Z$1,Resultado!#REF!,0))</f>
        <v>#REF!</v>
      </c>
      <c r="AA220" s="10" t="e">
        <f t="array" ref="AA220">INDEX(Resultado!$1:$319,MATCH($B220,Resultado!$N:$N,0),MATCH(AA$1,Resultado!#REF!,0))</f>
        <v>#REF!</v>
      </c>
      <c r="AB220" s="2">
        <v>0</v>
      </c>
      <c r="AC220" s="2">
        <v>2</v>
      </c>
      <c r="AD220" s="10" t="e">
        <f t="array" ref="AD220">INDEX(Resultado!$1:$319,MATCH($B220,Resultado!$N:$N,0),MATCH(AD$1,Resultado!#REF!,0))</f>
        <v>#REF!</v>
      </c>
      <c r="AE220" s="10" t="e">
        <f t="array" ref="AE220">INDEX(Resultado!$1:$319,MATCH($B220,Resultado!$N:$N,0),MATCH(AE$1,Resultado!#REF!,0))</f>
        <v>#REF!</v>
      </c>
      <c r="AF220" s="10" t="e">
        <f t="array" ref="AF220">INDEX(Resultado!$1:$319,MATCH($B220,Resultado!$N:$N,0),MATCH(AF$1,Resultado!#REF!,0))</f>
        <v>#REF!</v>
      </c>
      <c r="AG220" s="10" t="e">
        <f t="array" ref="AG220">INDEX(Resultado!$1:$319,MATCH($B220,Resultado!$N:$N,0),MATCH(AG$1,Resultado!#REF!,0))</f>
        <v>#REF!</v>
      </c>
      <c r="AH220" s="10" t="e">
        <f t="array" ref="AH220">INDEX(Resultado!$1:$319,MATCH($B220,Resultado!$N:$N,0),MATCH(AH$1,Resultado!#REF!,0))</f>
        <v>#REF!</v>
      </c>
      <c r="AI220" s="10" t="e">
        <f t="array" ref="AI220">INDEX(Resultado!$1:$319,MATCH($B220,Resultado!$N:$N,0),MATCH(AI$1,Resultado!#REF!,0))</f>
        <v>#REF!</v>
      </c>
      <c r="AJ220" s="10" t="e">
        <f t="array" ref="AJ220">INDEX(Resultado!$1:$319,MATCH($B220,Resultado!$N:$N,0),MATCH(AJ$1,Resultado!#REF!,0))</f>
        <v>#REF!</v>
      </c>
      <c r="AK220" s="10" t="e">
        <f t="array" ref="AK220">INDEX(Resultado!$1:$319,MATCH($B220,Resultado!$N:$N,0),MATCH(AK$1,Resultado!#REF!,0))</f>
        <v>#REF!</v>
      </c>
      <c r="AL220" s="2">
        <v>0</v>
      </c>
      <c r="AM220" s="2">
        <v>2</v>
      </c>
      <c r="AN220" s="10" t="e">
        <f t="array" ref="AN220">INDEX(Resultado!$1:$319,MATCH($B220,Resultado!$N:$N,0),MATCH(AN$1,Resultado!#REF!,0))</f>
        <v>#REF!</v>
      </c>
      <c r="AO220" s="10" t="e">
        <f t="array" ref="AO220">INDEX(Resultado!$1:$319,MATCH($B220,Resultado!$N:$N,0),MATCH(AO$1,Resultado!#REF!,0))</f>
        <v>#REF!</v>
      </c>
      <c r="AP220" s="10" t="e">
        <f t="array" ref="AP220">INDEX(Resultado!$1:$319,MATCH($B220,Resultado!$N:$N,0),MATCH(AP$1,Resultado!#REF!,0))</f>
        <v>#REF!</v>
      </c>
      <c r="AQ220" s="10" t="e">
        <f t="array" ref="AQ220">INDEX(Resultado!$1:$319,MATCH($B220,Resultado!$N:$N,0),MATCH(AQ$1,Resultado!#REF!,0))</f>
        <v>#REF!</v>
      </c>
      <c r="AR220" s="10" t="e">
        <f t="array" ref="AR220">INDEX(Resultado!$1:$319,MATCH($B220,Resultado!$N:$N,0),MATCH(AR$1,Resultado!#REF!,0))</f>
        <v>#REF!</v>
      </c>
      <c r="AS220" s="2">
        <v>2</v>
      </c>
      <c r="AT220" s="10" t="e">
        <f t="array" ref="AT220">INDEX(Resultado!$1:$319,MATCH($B220,Resultado!$N:$N,0),MATCH(AT$1,Resultado!#REF!,0))</f>
        <v>#REF!</v>
      </c>
      <c r="AU220" s="10" t="e">
        <f t="array" ref="AU220">INDEX(Resultado!$1:$319,MATCH($B220,Resultado!$N:$N,0),MATCH(AU$1,Resultado!#REF!,0))</f>
        <v>#REF!</v>
      </c>
      <c r="AV220" s="10" t="e">
        <f t="array" ref="AV220">INDEX(Resultado!$1:$319,MATCH($B220,Resultado!$N:$N,0),MATCH(AV$1,Resultado!#REF!,0))</f>
        <v>#REF!</v>
      </c>
      <c r="AW220" s="10" t="e">
        <f t="array" ref="AW220">INDEX(Resultado!$1:$319,MATCH($B220,Resultado!$N:$N,0),MATCH(AW$1,Resultado!#REF!,0))</f>
        <v>#REF!</v>
      </c>
      <c r="AX220" s="10" t="e">
        <f t="array" ref="AX220">INDEX(Resultado!$1:$319,MATCH($B220,Resultado!$N:$N,0),MATCH(AX$1,Resultado!#REF!,0))</f>
        <v>#REF!</v>
      </c>
      <c r="AY220" s="10" t="e">
        <f t="array" ref="AY220">INDEX(Resultado!$1:$319,MATCH($B220,Resultado!$N:$N,0),MATCH(AY$1,Resultado!#REF!,0))</f>
        <v>#REF!</v>
      </c>
      <c r="AZ220" s="10" t="e">
        <f t="array" ref="AZ220">INDEX(Resultado!$1:$319,MATCH($B220,Resultado!$N:$N,0),MATCH(AZ$1,Resultado!#REF!,0))</f>
        <v>#REF!</v>
      </c>
      <c r="BA220" s="10" t="e">
        <f t="array" ref="BA220">INDEX(Resultado!$1:$319,MATCH($B220,Resultado!$N:$N,0),MATCH(BA$1,Resultado!#REF!,0))</f>
        <v>#REF!</v>
      </c>
      <c r="BB220" s="10" t="e">
        <f t="array" ref="BB220">INDEX(Resultado!$1:$319,MATCH($B220,Resultado!$N:$N,0),MATCH(BB$1,Resultado!#REF!,0))</f>
        <v>#REF!</v>
      </c>
      <c r="BC220" s="10" t="e">
        <f t="array" ref="BC220">INDEX(Resultado!$1:$319,MATCH($B220,Resultado!$N:$N,0),MATCH(BC$1,Resultado!#REF!,0))</f>
        <v>#REF!</v>
      </c>
      <c r="BD220" s="10" t="e">
        <f t="array" ref="BD220">INDEX(Resultado!$1:$319,MATCH($B220,Resultado!$N:$N,0),MATCH(BD$1,Resultado!#REF!,0))</f>
        <v>#REF!</v>
      </c>
      <c r="BE220" s="10" t="e">
        <f t="array" ref="BE220">INDEX(Resultado!$1:$319,MATCH($B220,Resultado!$N:$N,0),MATCH(BE$1,Resultado!#REF!,0))</f>
        <v>#REF!</v>
      </c>
      <c r="BF220" s="10" t="e">
        <f t="array" ref="BF220">INDEX(Resultado!$1:$319,MATCH($B220,Resultado!$N:$N,0),MATCH(BF$1,Resultado!#REF!,0))</f>
        <v>#REF!</v>
      </c>
      <c r="BG220" s="10" t="e">
        <f t="array" ref="BG220">INDEX(Resultado!$1:$319,MATCH($B220,Resultado!$N:$N,0),MATCH(BG$1,Resultado!#REF!,0))</f>
        <v>#REF!</v>
      </c>
      <c r="BH220" s="10" t="e">
        <f t="array" ref="BH220">INDEX(Resultado!$1:$319,MATCH($B220,Resultado!$N:$N,0),MATCH(BH$1,Resultado!#REF!,0))</f>
        <v>#REF!</v>
      </c>
      <c r="BI220" s="10" t="e">
        <f t="array" ref="BI220">INDEX(Resultado!$1:$319,MATCH($B220,Resultado!$N:$N,0),MATCH(BI$1,Resultado!#REF!,0))</f>
        <v>#REF!</v>
      </c>
    </row>
    <row r="221" spans="1:61" ht="13" x14ac:dyDescent="0.15">
      <c r="A221" s="2">
        <v>50156707888</v>
      </c>
      <c r="B221" s="2" t="s">
        <v>1764</v>
      </c>
      <c r="C221" s="2" t="s">
        <v>1763</v>
      </c>
      <c r="D221" s="10" t="e">
        <f t="array" ref="D221">INDEX(Resultado!$1:$319,MATCH($B221,Resultado!$N:$N,0),MATCH(D$1,Resultado!#REF!,0))</f>
        <v>#REF!</v>
      </c>
      <c r="E221" s="2" t="s">
        <v>1837</v>
      </c>
      <c r="F221" s="10" t="e">
        <f t="array" ref="F221">INDEX(Resultado!$1:$319,MATCH($B221,Resultado!$N:$N,0),MATCH(F$1,Resultado!#REF!,0))</f>
        <v>#REF!</v>
      </c>
      <c r="G221" s="10" t="e">
        <f t="array" ref="G221">INDEX(Resultado!$1:$319,MATCH($B221,Resultado!$N:$N,0),MATCH(G$1,Resultado!#REF!,0))</f>
        <v>#REF!</v>
      </c>
      <c r="H221" s="10" t="e">
        <f t="array" ref="H221">INDEX(Resultado!$1:$319,MATCH($B221,Resultado!$N:$N,0),MATCH(H$1,Resultado!#REF!,0))</f>
        <v>#REF!</v>
      </c>
      <c r="I221" s="10" t="e">
        <f t="array" ref="I221">INDEX(Resultado!$1:$319,MATCH($B221,Resultado!$N:$N,0),MATCH(I$1,Resultado!#REF!,0))</f>
        <v>#REF!</v>
      </c>
      <c r="J221" s="10" t="e">
        <f t="array" ref="J221">INDEX(Resultado!$1:$319,MATCH($B221,Resultado!$N:$N,0),MATCH(J$1,Resultado!#REF!,0))</f>
        <v>#REF!</v>
      </c>
      <c r="K221" s="10" t="e">
        <f t="array" ref="K221">INDEX(Resultado!$1:$319,MATCH($B221,Resultado!$N:$N,0),MATCH(K$1,Resultado!#REF!,0))</f>
        <v>#REF!</v>
      </c>
      <c r="L221" s="10" t="e">
        <f t="array" ref="L221">INDEX(Resultado!$1:$319,MATCH($B221,Resultado!$N:$N,0),MATCH(L$1,Resultado!#REF!,0))</f>
        <v>#REF!</v>
      </c>
      <c r="M221" s="10" t="e">
        <f t="array" ref="M221">INDEX(Resultado!$1:$319,MATCH($B221,Resultado!$N:$N,0),MATCH(M$1,Resultado!#REF!,0))</f>
        <v>#REF!</v>
      </c>
      <c r="N221" s="10" t="e">
        <f t="array" ref="N221">INDEX(Resultado!$1:$319,MATCH($B221,Resultado!$N:$N,0),MATCH(N$1,Resultado!#REF!,0))</f>
        <v>#REF!</v>
      </c>
      <c r="O221" s="10" t="e">
        <f t="array" ref="O221">INDEX(Resultado!$1:$319,MATCH($B221,Resultado!$N:$N,0),MATCH(O$1,Resultado!#REF!,0))</f>
        <v>#REF!</v>
      </c>
      <c r="P221" s="10" t="e">
        <f t="array" ref="P221">INDEX(Resultado!$1:$319,MATCH($B221,Resultado!$N:$N,0),MATCH(P$1,Resultado!#REF!,0))</f>
        <v>#REF!</v>
      </c>
      <c r="Q221" s="10" t="e">
        <f t="array" ref="Q221">INDEX(Resultado!$1:$319,MATCH($B221,Resultado!$N:$N,0),MATCH(Q$1,Resultado!#REF!,0))</f>
        <v>#REF!</v>
      </c>
      <c r="R221" s="10" t="e">
        <f t="array" ref="R221">INDEX(Resultado!$1:$319,MATCH($B221,Resultado!$N:$N,0),MATCH(R$1,Resultado!#REF!,0))</f>
        <v>#REF!</v>
      </c>
      <c r="S221" s="10" t="e">
        <f t="array" ref="S221">INDEX(Resultado!$1:$319,MATCH($B221,Resultado!$N:$N,0),MATCH(S$1,Resultado!#REF!,0))</f>
        <v>#REF!</v>
      </c>
      <c r="T221" s="10" t="e">
        <f t="array" ref="T221">INDEX(Resultado!$1:$319,MATCH($B221,Resultado!$N:$N,0),MATCH(T$1,Resultado!#REF!,0))</f>
        <v>#REF!</v>
      </c>
      <c r="U221" s="10" t="e">
        <f t="array" ref="U221">INDEX(Resultado!$1:$319,MATCH($B221,Resultado!$N:$N,0),MATCH(U$1,Resultado!#REF!,0))</f>
        <v>#REF!</v>
      </c>
      <c r="V221" s="10" t="e">
        <f t="array" ref="V221">INDEX(Resultado!$1:$319,MATCH($B221,Resultado!$N:$N,0),MATCH(V$1,Resultado!#REF!,0))</f>
        <v>#REF!</v>
      </c>
      <c r="W221" s="10" t="e">
        <f t="array" ref="W221">INDEX(Resultado!$1:$319,MATCH($B221,Resultado!$N:$N,0),MATCH(W$1,Resultado!#REF!,0))</f>
        <v>#REF!</v>
      </c>
      <c r="X221" s="10" t="e">
        <f t="array" ref="X221">INDEX(Resultado!$1:$319,MATCH($B221,Resultado!$N:$N,0),MATCH(X$1,Resultado!#REF!,0))</f>
        <v>#REF!</v>
      </c>
      <c r="Y221" s="10" t="e">
        <f t="array" ref="Y221">INDEX(Resultado!$1:$319,MATCH($B221,Resultado!$N:$N,0),MATCH(Y$1,Resultado!#REF!,0))</f>
        <v>#REF!</v>
      </c>
      <c r="Z221" s="10" t="e">
        <f t="array" ref="Z221">INDEX(Resultado!$1:$319,MATCH($B221,Resultado!$N:$N,0),MATCH(Z$1,Resultado!#REF!,0))</f>
        <v>#REF!</v>
      </c>
      <c r="AA221" s="10" t="e">
        <f t="array" ref="AA221">INDEX(Resultado!$1:$319,MATCH($B221,Resultado!$N:$N,0),MATCH(AA$1,Resultado!#REF!,0))</f>
        <v>#REF!</v>
      </c>
      <c r="AB221" s="2">
        <v>0</v>
      </c>
      <c r="AC221" s="2">
        <v>2</v>
      </c>
      <c r="AD221" s="10" t="e">
        <f t="array" ref="AD221">INDEX(Resultado!$1:$319,MATCH($B221,Resultado!$N:$N,0),MATCH(AD$1,Resultado!#REF!,0))</f>
        <v>#REF!</v>
      </c>
      <c r="AE221" s="10" t="e">
        <f t="array" ref="AE221">INDEX(Resultado!$1:$319,MATCH($B221,Resultado!$N:$N,0),MATCH(AE$1,Resultado!#REF!,0))</f>
        <v>#REF!</v>
      </c>
      <c r="AF221" s="10" t="e">
        <f t="array" ref="AF221">INDEX(Resultado!$1:$319,MATCH($B221,Resultado!$N:$N,0),MATCH(AF$1,Resultado!#REF!,0))</f>
        <v>#REF!</v>
      </c>
      <c r="AG221" s="10" t="e">
        <f t="array" ref="AG221">INDEX(Resultado!$1:$319,MATCH($B221,Resultado!$N:$N,0),MATCH(AG$1,Resultado!#REF!,0))</f>
        <v>#REF!</v>
      </c>
      <c r="AH221" s="10" t="e">
        <f t="array" ref="AH221">INDEX(Resultado!$1:$319,MATCH($B221,Resultado!$N:$N,0),MATCH(AH$1,Resultado!#REF!,0))</f>
        <v>#REF!</v>
      </c>
      <c r="AI221" s="10" t="e">
        <f t="array" ref="AI221">INDEX(Resultado!$1:$319,MATCH($B221,Resultado!$N:$N,0),MATCH(AI$1,Resultado!#REF!,0))</f>
        <v>#REF!</v>
      </c>
      <c r="AJ221" s="10" t="e">
        <f t="array" ref="AJ221">INDEX(Resultado!$1:$319,MATCH($B221,Resultado!$N:$N,0),MATCH(AJ$1,Resultado!#REF!,0))</f>
        <v>#REF!</v>
      </c>
      <c r="AK221" s="10" t="e">
        <f t="array" ref="AK221">INDEX(Resultado!$1:$319,MATCH($B221,Resultado!$N:$N,0),MATCH(AK$1,Resultado!#REF!,0))</f>
        <v>#REF!</v>
      </c>
      <c r="AL221" s="2">
        <v>0</v>
      </c>
      <c r="AM221" s="2">
        <v>2</v>
      </c>
      <c r="AN221" s="10" t="e">
        <f t="array" ref="AN221">INDEX(Resultado!$1:$319,MATCH($B221,Resultado!$N:$N,0),MATCH(AN$1,Resultado!#REF!,0))</f>
        <v>#REF!</v>
      </c>
      <c r="AO221" s="10" t="e">
        <f t="array" ref="AO221">INDEX(Resultado!$1:$319,MATCH($B221,Resultado!$N:$N,0),MATCH(AO$1,Resultado!#REF!,0))</f>
        <v>#REF!</v>
      </c>
      <c r="AP221" s="10" t="e">
        <f t="array" ref="AP221">INDEX(Resultado!$1:$319,MATCH($B221,Resultado!$N:$N,0),MATCH(AP$1,Resultado!#REF!,0))</f>
        <v>#REF!</v>
      </c>
      <c r="AQ221" s="10" t="e">
        <f t="array" ref="AQ221">INDEX(Resultado!$1:$319,MATCH($B221,Resultado!$N:$N,0),MATCH(AQ$1,Resultado!#REF!,0))</f>
        <v>#REF!</v>
      </c>
      <c r="AR221" s="10" t="e">
        <f t="array" ref="AR221">INDEX(Resultado!$1:$319,MATCH($B221,Resultado!$N:$N,0),MATCH(AR$1,Resultado!#REF!,0))</f>
        <v>#REF!</v>
      </c>
      <c r="AS221" s="2">
        <v>2</v>
      </c>
      <c r="AT221" s="10" t="e">
        <f t="array" ref="AT221">INDEX(Resultado!$1:$319,MATCH($B221,Resultado!$N:$N,0),MATCH(AT$1,Resultado!#REF!,0))</f>
        <v>#REF!</v>
      </c>
      <c r="AU221" s="10" t="e">
        <f t="array" ref="AU221">INDEX(Resultado!$1:$319,MATCH($B221,Resultado!$N:$N,0),MATCH(AU$1,Resultado!#REF!,0))</f>
        <v>#REF!</v>
      </c>
      <c r="AV221" s="10" t="e">
        <f t="array" ref="AV221">INDEX(Resultado!$1:$319,MATCH($B221,Resultado!$N:$N,0),MATCH(AV$1,Resultado!#REF!,0))</f>
        <v>#REF!</v>
      </c>
      <c r="AW221" s="10" t="e">
        <f t="array" ref="AW221">INDEX(Resultado!$1:$319,MATCH($B221,Resultado!$N:$N,0),MATCH(AW$1,Resultado!#REF!,0))</f>
        <v>#REF!</v>
      </c>
      <c r="AX221" s="10" t="e">
        <f t="array" ref="AX221">INDEX(Resultado!$1:$319,MATCH($B221,Resultado!$N:$N,0),MATCH(AX$1,Resultado!#REF!,0))</f>
        <v>#REF!</v>
      </c>
      <c r="AY221" s="10" t="e">
        <f t="array" ref="AY221">INDEX(Resultado!$1:$319,MATCH($B221,Resultado!$N:$N,0),MATCH(AY$1,Resultado!#REF!,0))</f>
        <v>#REF!</v>
      </c>
      <c r="AZ221" s="10" t="e">
        <f t="array" ref="AZ221">INDEX(Resultado!$1:$319,MATCH($B221,Resultado!$N:$N,0),MATCH(AZ$1,Resultado!#REF!,0))</f>
        <v>#REF!</v>
      </c>
      <c r="BA221" s="10" t="e">
        <f t="array" ref="BA221">INDEX(Resultado!$1:$319,MATCH($B221,Resultado!$N:$N,0),MATCH(BA$1,Resultado!#REF!,0))</f>
        <v>#REF!</v>
      </c>
      <c r="BB221" s="10" t="e">
        <f t="array" ref="BB221">INDEX(Resultado!$1:$319,MATCH($B221,Resultado!$N:$N,0),MATCH(BB$1,Resultado!#REF!,0))</f>
        <v>#REF!</v>
      </c>
      <c r="BC221" s="10" t="e">
        <f t="array" ref="BC221">INDEX(Resultado!$1:$319,MATCH($B221,Resultado!$N:$N,0),MATCH(BC$1,Resultado!#REF!,0))</f>
        <v>#REF!</v>
      </c>
      <c r="BD221" s="10" t="e">
        <f t="array" ref="BD221">INDEX(Resultado!$1:$319,MATCH($B221,Resultado!$N:$N,0),MATCH(BD$1,Resultado!#REF!,0))</f>
        <v>#REF!</v>
      </c>
      <c r="BE221" s="10" t="e">
        <f t="array" ref="BE221">INDEX(Resultado!$1:$319,MATCH($B221,Resultado!$N:$N,0),MATCH(BE$1,Resultado!#REF!,0))</f>
        <v>#REF!</v>
      </c>
      <c r="BF221" s="10" t="e">
        <f t="array" ref="BF221">INDEX(Resultado!$1:$319,MATCH($B221,Resultado!$N:$N,0),MATCH(BF$1,Resultado!#REF!,0))</f>
        <v>#REF!</v>
      </c>
      <c r="BG221" s="10" t="e">
        <f t="array" ref="BG221">INDEX(Resultado!$1:$319,MATCH($B221,Resultado!$N:$N,0),MATCH(BG$1,Resultado!#REF!,0))</f>
        <v>#REF!</v>
      </c>
      <c r="BH221" s="10" t="e">
        <f t="array" ref="BH221">INDEX(Resultado!$1:$319,MATCH($B221,Resultado!$N:$N,0),MATCH(BH$1,Resultado!#REF!,0))</f>
        <v>#REF!</v>
      </c>
      <c r="BI221" s="10" t="e">
        <f t="array" ref="BI221">INDEX(Resultado!$1:$319,MATCH($B221,Resultado!$N:$N,0),MATCH(BI$1,Resultado!#REF!,0))</f>
        <v>#REF!</v>
      </c>
    </row>
    <row r="222" spans="1:61" ht="13" x14ac:dyDescent="0.15">
      <c r="A222" s="2">
        <v>39611773846</v>
      </c>
      <c r="B222" s="2" t="s">
        <v>1771</v>
      </c>
      <c r="C222" s="2" t="s">
        <v>1770</v>
      </c>
      <c r="D222" s="10" t="e">
        <f t="array" ref="D222">INDEX(Resultado!$1:$319,MATCH($B222,Resultado!$N:$N,0),MATCH(D$1,Resultado!#REF!,0))</f>
        <v>#REF!</v>
      </c>
      <c r="E222" s="2" t="s">
        <v>1837</v>
      </c>
      <c r="F222" s="10" t="e">
        <f t="array" ref="F222">INDEX(Resultado!$1:$319,MATCH($B222,Resultado!$N:$N,0),MATCH(F$1,Resultado!#REF!,0))</f>
        <v>#REF!</v>
      </c>
      <c r="G222" s="10" t="e">
        <f t="array" ref="G222">INDEX(Resultado!$1:$319,MATCH($B222,Resultado!$N:$N,0),MATCH(G$1,Resultado!#REF!,0))</f>
        <v>#REF!</v>
      </c>
      <c r="H222" s="10" t="e">
        <f t="array" ref="H222">INDEX(Resultado!$1:$319,MATCH($B222,Resultado!$N:$N,0),MATCH(H$1,Resultado!#REF!,0))</f>
        <v>#REF!</v>
      </c>
      <c r="I222" s="10" t="e">
        <f t="array" ref="I222">INDEX(Resultado!$1:$319,MATCH($B222,Resultado!$N:$N,0),MATCH(I$1,Resultado!#REF!,0))</f>
        <v>#REF!</v>
      </c>
      <c r="J222" s="10" t="e">
        <f t="array" ref="J222">INDEX(Resultado!$1:$319,MATCH($B222,Resultado!$N:$N,0),MATCH(J$1,Resultado!#REF!,0))</f>
        <v>#REF!</v>
      </c>
      <c r="K222" s="10" t="e">
        <f t="array" ref="K222">INDEX(Resultado!$1:$319,MATCH($B222,Resultado!$N:$N,0),MATCH(K$1,Resultado!#REF!,0))</f>
        <v>#REF!</v>
      </c>
      <c r="L222" s="10" t="e">
        <f t="array" ref="L222">INDEX(Resultado!$1:$319,MATCH($B222,Resultado!$N:$N,0),MATCH(L$1,Resultado!#REF!,0))</f>
        <v>#REF!</v>
      </c>
      <c r="M222" s="10" t="e">
        <f t="array" ref="M222">INDEX(Resultado!$1:$319,MATCH($B222,Resultado!$N:$N,0),MATCH(M$1,Resultado!#REF!,0))</f>
        <v>#REF!</v>
      </c>
      <c r="N222" s="10" t="e">
        <f t="array" ref="N222">INDEX(Resultado!$1:$319,MATCH($B222,Resultado!$N:$N,0),MATCH(N$1,Resultado!#REF!,0))</f>
        <v>#REF!</v>
      </c>
      <c r="O222" s="10" t="e">
        <f t="array" ref="O222">INDEX(Resultado!$1:$319,MATCH($B222,Resultado!$N:$N,0),MATCH(O$1,Resultado!#REF!,0))</f>
        <v>#REF!</v>
      </c>
      <c r="P222" s="10" t="e">
        <f t="array" ref="P222">INDEX(Resultado!$1:$319,MATCH($B222,Resultado!$N:$N,0),MATCH(P$1,Resultado!#REF!,0))</f>
        <v>#REF!</v>
      </c>
      <c r="Q222" s="10" t="e">
        <f t="array" ref="Q222">INDEX(Resultado!$1:$319,MATCH($B222,Resultado!$N:$N,0),MATCH(Q$1,Resultado!#REF!,0))</f>
        <v>#REF!</v>
      </c>
      <c r="R222" s="10" t="e">
        <f t="array" ref="R222">INDEX(Resultado!$1:$319,MATCH($B222,Resultado!$N:$N,0),MATCH(R$1,Resultado!#REF!,0))</f>
        <v>#REF!</v>
      </c>
      <c r="S222" s="10" t="e">
        <f t="array" ref="S222">INDEX(Resultado!$1:$319,MATCH($B222,Resultado!$N:$N,0),MATCH(S$1,Resultado!#REF!,0))</f>
        <v>#REF!</v>
      </c>
      <c r="T222" s="10" t="e">
        <f t="array" ref="T222">INDEX(Resultado!$1:$319,MATCH($B222,Resultado!$N:$N,0),MATCH(T$1,Resultado!#REF!,0))</f>
        <v>#REF!</v>
      </c>
      <c r="U222" s="10" t="e">
        <f t="array" ref="U222">INDEX(Resultado!$1:$319,MATCH($B222,Resultado!$N:$N,0),MATCH(U$1,Resultado!#REF!,0))</f>
        <v>#REF!</v>
      </c>
      <c r="V222" s="10" t="e">
        <f t="array" ref="V222">INDEX(Resultado!$1:$319,MATCH($B222,Resultado!$N:$N,0),MATCH(V$1,Resultado!#REF!,0))</f>
        <v>#REF!</v>
      </c>
      <c r="W222" s="10" t="e">
        <f t="array" ref="W222">INDEX(Resultado!$1:$319,MATCH($B222,Resultado!$N:$N,0),MATCH(W$1,Resultado!#REF!,0))</f>
        <v>#REF!</v>
      </c>
      <c r="X222" s="10" t="e">
        <f t="array" ref="X222">INDEX(Resultado!$1:$319,MATCH($B222,Resultado!$N:$N,0),MATCH(X$1,Resultado!#REF!,0))</f>
        <v>#REF!</v>
      </c>
      <c r="Y222" s="10" t="e">
        <f t="array" ref="Y222">INDEX(Resultado!$1:$319,MATCH($B222,Resultado!$N:$N,0),MATCH(Y$1,Resultado!#REF!,0))</f>
        <v>#REF!</v>
      </c>
      <c r="Z222" s="10" t="e">
        <f t="array" ref="Z222">INDEX(Resultado!$1:$319,MATCH($B222,Resultado!$N:$N,0),MATCH(Z$1,Resultado!#REF!,0))</f>
        <v>#REF!</v>
      </c>
      <c r="AA222" s="10" t="e">
        <f t="array" ref="AA222">INDEX(Resultado!$1:$319,MATCH($B222,Resultado!$N:$N,0),MATCH(AA$1,Resultado!#REF!,0))</f>
        <v>#REF!</v>
      </c>
      <c r="AB222" s="2">
        <v>0</v>
      </c>
      <c r="AC222" s="2">
        <v>2</v>
      </c>
      <c r="AD222" s="10" t="e">
        <f t="array" ref="AD222">INDEX(Resultado!$1:$319,MATCH($B222,Resultado!$N:$N,0),MATCH(AD$1,Resultado!#REF!,0))</f>
        <v>#REF!</v>
      </c>
      <c r="AE222" s="10" t="e">
        <f t="array" ref="AE222">INDEX(Resultado!$1:$319,MATCH($B222,Resultado!$N:$N,0),MATCH(AE$1,Resultado!#REF!,0))</f>
        <v>#REF!</v>
      </c>
      <c r="AF222" s="10" t="e">
        <f t="array" ref="AF222">INDEX(Resultado!$1:$319,MATCH($B222,Resultado!$N:$N,0),MATCH(AF$1,Resultado!#REF!,0))</f>
        <v>#REF!</v>
      </c>
      <c r="AG222" s="10" t="e">
        <f t="array" ref="AG222">INDEX(Resultado!$1:$319,MATCH($B222,Resultado!$N:$N,0),MATCH(AG$1,Resultado!#REF!,0))</f>
        <v>#REF!</v>
      </c>
      <c r="AH222" s="10" t="e">
        <f t="array" ref="AH222">INDEX(Resultado!$1:$319,MATCH($B222,Resultado!$N:$N,0),MATCH(AH$1,Resultado!#REF!,0))</f>
        <v>#REF!</v>
      </c>
      <c r="AI222" s="10" t="e">
        <f t="array" ref="AI222">INDEX(Resultado!$1:$319,MATCH($B222,Resultado!$N:$N,0),MATCH(AI$1,Resultado!#REF!,0))</f>
        <v>#REF!</v>
      </c>
      <c r="AJ222" s="10" t="e">
        <f t="array" ref="AJ222">INDEX(Resultado!$1:$319,MATCH($B222,Resultado!$N:$N,0),MATCH(AJ$1,Resultado!#REF!,0))</f>
        <v>#REF!</v>
      </c>
      <c r="AK222" s="10" t="e">
        <f t="array" ref="AK222">INDEX(Resultado!$1:$319,MATCH($B222,Resultado!$N:$N,0),MATCH(AK$1,Resultado!#REF!,0))</f>
        <v>#REF!</v>
      </c>
      <c r="AL222" s="2">
        <v>0</v>
      </c>
      <c r="AM222" s="2">
        <v>2</v>
      </c>
      <c r="AN222" s="10" t="e">
        <f t="array" ref="AN222">INDEX(Resultado!$1:$319,MATCH($B222,Resultado!$N:$N,0),MATCH(AN$1,Resultado!#REF!,0))</f>
        <v>#REF!</v>
      </c>
      <c r="AO222" s="10" t="e">
        <f t="array" ref="AO222">INDEX(Resultado!$1:$319,MATCH($B222,Resultado!$N:$N,0),MATCH(AO$1,Resultado!#REF!,0))</f>
        <v>#REF!</v>
      </c>
      <c r="AP222" s="10" t="e">
        <f t="array" ref="AP222">INDEX(Resultado!$1:$319,MATCH($B222,Resultado!$N:$N,0),MATCH(AP$1,Resultado!#REF!,0))</f>
        <v>#REF!</v>
      </c>
      <c r="AQ222" s="10" t="e">
        <f t="array" ref="AQ222">INDEX(Resultado!$1:$319,MATCH($B222,Resultado!$N:$N,0),MATCH(AQ$1,Resultado!#REF!,0))</f>
        <v>#REF!</v>
      </c>
      <c r="AR222" s="10" t="e">
        <f t="array" ref="AR222">INDEX(Resultado!$1:$319,MATCH($B222,Resultado!$N:$N,0),MATCH(AR$1,Resultado!#REF!,0))</f>
        <v>#REF!</v>
      </c>
      <c r="AS222" s="2">
        <v>2</v>
      </c>
      <c r="AT222" s="10" t="e">
        <f t="array" ref="AT222">INDEX(Resultado!$1:$319,MATCH($B222,Resultado!$N:$N,0),MATCH(AT$1,Resultado!#REF!,0))</f>
        <v>#REF!</v>
      </c>
      <c r="AU222" s="10" t="e">
        <f t="array" ref="AU222">INDEX(Resultado!$1:$319,MATCH($B222,Resultado!$N:$N,0),MATCH(AU$1,Resultado!#REF!,0))</f>
        <v>#REF!</v>
      </c>
      <c r="AV222" s="10" t="e">
        <f t="array" ref="AV222">INDEX(Resultado!$1:$319,MATCH($B222,Resultado!$N:$N,0),MATCH(AV$1,Resultado!#REF!,0))</f>
        <v>#REF!</v>
      </c>
      <c r="AW222" s="10" t="e">
        <f t="array" ref="AW222">INDEX(Resultado!$1:$319,MATCH($B222,Resultado!$N:$N,0),MATCH(AW$1,Resultado!#REF!,0))</f>
        <v>#REF!</v>
      </c>
      <c r="AX222" s="10" t="e">
        <f t="array" ref="AX222">INDEX(Resultado!$1:$319,MATCH($B222,Resultado!$N:$N,0),MATCH(AX$1,Resultado!#REF!,0))</f>
        <v>#REF!</v>
      </c>
      <c r="AY222" s="10" t="e">
        <f t="array" ref="AY222">INDEX(Resultado!$1:$319,MATCH($B222,Resultado!$N:$N,0),MATCH(AY$1,Resultado!#REF!,0))</f>
        <v>#REF!</v>
      </c>
      <c r="AZ222" s="10" t="e">
        <f t="array" ref="AZ222">INDEX(Resultado!$1:$319,MATCH($B222,Resultado!$N:$N,0),MATCH(AZ$1,Resultado!#REF!,0))</f>
        <v>#REF!</v>
      </c>
      <c r="BA222" s="10" t="e">
        <f t="array" ref="BA222">INDEX(Resultado!$1:$319,MATCH($B222,Resultado!$N:$N,0),MATCH(BA$1,Resultado!#REF!,0))</f>
        <v>#REF!</v>
      </c>
      <c r="BB222" s="10" t="e">
        <f t="array" ref="BB222">INDEX(Resultado!$1:$319,MATCH($B222,Resultado!$N:$N,0),MATCH(BB$1,Resultado!#REF!,0))</f>
        <v>#REF!</v>
      </c>
      <c r="BC222" s="10" t="e">
        <f t="array" ref="BC222">INDEX(Resultado!$1:$319,MATCH($B222,Resultado!$N:$N,0),MATCH(BC$1,Resultado!#REF!,0))</f>
        <v>#REF!</v>
      </c>
      <c r="BD222" s="10" t="e">
        <f t="array" ref="BD222">INDEX(Resultado!$1:$319,MATCH($B222,Resultado!$N:$N,0),MATCH(BD$1,Resultado!#REF!,0))</f>
        <v>#REF!</v>
      </c>
      <c r="BE222" s="10" t="e">
        <f t="array" ref="BE222">INDEX(Resultado!$1:$319,MATCH($B222,Resultado!$N:$N,0),MATCH(BE$1,Resultado!#REF!,0))</f>
        <v>#REF!</v>
      </c>
      <c r="BF222" s="10" t="e">
        <f t="array" ref="BF222">INDEX(Resultado!$1:$319,MATCH($B222,Resultado!$N:$N,0),MATCH(BF$1,Resultado!#REF!,0))</f>
        <v>#REF!</v>
      </c>
      <c r="BG222" s="10" t="e">
        <f t="array" ref="BG222">INDEX(Resultado!$1:$319,MATCH($B222,Resultado!$N:$N,0),MATCH(BG$1,Resultado!#REF!,0))</f>
        <v>#REF!</v>
      </c>
      <c r="BH222" s="10" t="e">
        <f t="array" ref="BH222">INDEX(Resultado!$1:$319,MATCH($B222,Resultado!$N:$N,0),MATCH(BH$1,Resultado!#REF!,0))</f>
        <v>#REF!</v>
      </c>
      <c r="BI222" s="10" t="e">
        <f t="array" ref="BI222">INDEX(Resultado!$1:$319,MATCH($B222,Resultado!$N:$N,0),MATCH(BI$1,Resultado!#REF!,0))</f>
        <v>#REF!</v>
      </c>
    </row>
    <row r="223" spans="1:61" ht="13" x14ac:dyDescent="0.15"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</row>
    <row r="224" spans="1:61" ht="13" x14ac:dyDescent="0.15">
      <c r="D224" s="10"/>
    </row>
    <row r="225" spans="4:4" ht="13" x14ac:dyDescent="0.15">
      <c r="D225" s="10"/>
    </row>
    <row r="226" spans="4:4" ht="13" x14ac:dyDescent="0.15">
      <c r="D226" s="10"/>
    </row>
    <row r="227" spans="4:4" ht="13" x14ac:dyDescent="0.15">
      <c r="D227" s="10"/>
    </row>
    <row r="228" spans="4:4" ht="13" x14ac:dyDescent="0.15">
      <c r="D228" s="10"/>
    </row>
    <row r="229" spans="4:4" ht="13" x14ac:dyDescent="0.15">
      <c r="D229" s="10"/>
    </row>
    <row r="230" spans="4:4" ht="13" x14ac:dyDescent="0.15">
      <c r="D230" s="10"/>
    </row>
    <row r="231" spans="4:4" ht="13" x14ac:dyDescent="0.15">
      <c r="D231" s="10"/>
    </row>
    <row r="232" spans="4:4" ht="13" x14ac:dyDescent="0.15">
      <c r="D232" s="10"/>
    </row>
    <row r="233" spans="4:4" ht="13" x14ac:dyDescent="0.15">
      <c r="D233" s="10"/>
    </row>
    <row r="234" spans="4:4" ht="13" x14ac:dyDescent="0.15">
      <c r="D234" s="10"/>
    </row>
    <row r="235" spans="4:4" ht="13" x14ac:dyDescent="0.15">
      <c r="D235" s="10"/>
    </row>
    <row r="236" spans="4:4" ht="13" x14ac:dyDescent="0.15">
      <c r="D236" s="10"/>
    </row>
    <row r="237" spans="4:4" ht="13" x14ac:dyDescent="0.15">
      <c r="D237" s="10"/>
    </row>
    <row r="238" spans="4:4" ht="13" x14ac:dyDescent="0.15">
      <c r="D238" s="10"/>
    </row>
    <row r="239" spans="4:4" ht="13" x14ac:dyDescent="0.15">
      <c r="D239" s="10"/>
    </row>
    <row r="240" spans="4:4" ht="13" x14ac:dyDescent="0.15">
      <c r="D240" s="10"/>
    </row>
    <row r="241" spans="4:4" ht="13" x14ac:dyDescent="0.15">
      <c r="D241" s="10"/>
    </row>
    <row r="242" spans="4:4" ht="13" x14ac:dyDescent="0.15">
      <c r="D242" s="10"/>
    </row>
    <row r="243" spans="4:4" ht="13" x14ac:dyDescent="0.15">
      <c r="D243" s="10"/>
    </row>
    <row r="244" spans="4:4" ht="13" x14ac:dyDescent="0.15">
      <c r="D244" s="10"/>
    </row>
    <row r="245" spans="4:4" ht="13" x14ac:dyDescent="0.15">
      <c r="D245" s="10"/>
    </row>
    <row r="246" spans="4:4" ht="13" x14ac:dyDescent="0.15">
      <c r="D246" s="10"/>
    </row>
    <row r="247" spans="4:4" ht="13" x14ac:dyDescent="0.15">
      <c r="D247" s="10"/>
    </row>
    <row r="248" spans="4:4" ht="13" x14ac:dyDescent="0.15">
      <c r="D248" s="10"/>
    </row>
    <row r="249" spans="4:4" ht="13" x14ac:dyDescent="0.15">
      <c r="D249" s="10"/>
    </row>
    <row r="250" spans="4:4" ht="13" x14ac:dyDescent="0.15">
      <c r="D250" s="10"/>
    </row>
    <row r="251" spans="4:4" ht="13" x14ac:dyDescent="0.15">
      <c r="D251" s="10"/>
    </row>
    <row r="252" spans="4:4" ht="13" x14ac:dyDescent="0.15">
      <c r="D252" s="10"/>
    </row>
    <row r="253" spans="4:4" ht="13" x14ac:dyDescent="0.15">
      <c r="D253" s="10"/>
    </row>
    <row r="254" spans="4:4" ht="13" x14ac:dyDescent="0.15">
      <c r="D254" s="10"/>
    </row>
    <row r="255" spans="4:4" ht="13" x14ac:dyDescent="0.15">
      <c r="D255" s="10"/>
    </row>
    <row r="256" spans="4:4" ht="13" x14ac:dyDescent="0.15">
      <c r="D256" s="10"/>
    </row>
    <row r="257" spans="4:4" ht="13" x14ac:dyDescent="0.15">
      <c r="D257" s="10"/>
    </row>
    <row r="258" spans="4:4" ht="13" x14ac:dyDescent="0.15">
      <c r="D258" s="10"/>
    </row>
    <row r="259" spans="4:4" ht="13" x14ac:dyDescent="0.15">
      <c r="D259" s="10"/>
    </row>
    <row r="260" spans="4:4" ht="13" x14ac:dyDescent="0.15">
      <c r="D260" s="10"/>
    </row>
    <row r="261" spans="4:4" ht="13" x14ac:dyDescent="0.15">
      <c r="D261" s="10"/>
    </row>
    <row r="262" spans="4:4" ht="13" x14ac:dyDescent="0.15">
      <c r="D262" s="10"/>
    </row>
    <row r="263" spans="4:4" ht="13" x14ac:dyDescent="0.15">
      <c r="D263" s="10"/>
    </row>
    <row r="264" spans="4:4" ht="13" x14ac:dyDescent="0.15">
      <c r="D264" s="10"/>
    </row>
    <row r="265" spans="4:4" ht="13" x14ac:dyDescent="0.15">
      <c r="D265" s="10"/>
    </row>
    <row r="266" spans="4:4" ht="13" x14ac:dyDescent="0.15">
      <c r="D266" s="10"/>
    </row>
    <row r="267" spans="4:4" ht="13" x14ac:dyDescent="0.15">
      <c r="D267" s="10"/>
    </row>
    <row r="268" spans="4:4" ht="13" x14ac:dyDescent="0.15">
      <c r="D268" s="10"/>
    </row>
    <row r="269" spans="4:4" ht="13" x14ac:dyDescent="0.15">
      <c r="D269" s="10"/>
    </row>
    <row r="270" spans="4:4" ht="13" x14ac:dyDescent="0.15">
      <c r="D270" s="10"/>
    </row>
    <row r="271" spans="4:4" ht="13" x14ac:dyDescent="0.15">
      <c r="D271" s="10"/>
    </row>
    <row r="272" spans="4:4" ht="13" x14ac:dyDescent="0.15">
      <c r="D272" s="10"/>
    </row>
    <row r="273" spans="4:4" ht="13" x14ac:dyDescent="0.15">
      <c r="D273" s="10"/>
    </row>
    <row r="274" spans="4:4" ht="13" x14ac:dyDescent="0.15">
      <c r="D274" s="10"/>
    </row>
    <row r="275" spans="4:4" ht="13" x14ac:dyDescent="0.15">
      <c r="D275" s="10"/>
    </row>
    <row r="276" spans="4:4" ht="13" x14ac:dyDescent="0.15">
      <c r="D276" s="10"/>
    </row>
    <row r="277" spans="4:4" ht="13" x14ac:dyDescent="0.15">
      <c r="D277" s="10"/>
    </row>
    <row r="278" spans="4:4" ht="13" x14ac:dyDescent="0.15">
      <c r="D278" s="10"/>
    </row>
    <row r="279" spans="4:4" ht="13" x14ac:dyDescent="0.15">
      <c r="D279" s="10"/>
    </row>
    <row r="280" spans="4:4" ht="13" x14ac:dyDescent="0.15">
      <c r="D280" s="10"/>
    </row>
    <row r="281" spans="4:4" ht="13" x14ac:dyDescent="0.15">
      <c r="D281" s="10"/>
    </row>
    <row r="282" spans="4:4" ht="13" x14ac:dyDescent="0.15">
      <c r="D282" s="10"/>
    </row>
    <row r="283" spans="4:4" ht="13" x14ac:dyDescent="0.15">
      <c r="D283" s="10"/>
    </row>
    <row r="284" spans="4:4" ht="13" x14ac:dyDescent="0.15">
      <c r="D284" s="10"/>
    </row>
    <row r="285" spans="4:4" ht="13" x14ac:dyDescent="0.15">
      <c r="D285" s="10"/>
    </row>
    <row r="286" spans="4:4" ht="13" x14ac:dyDescent="0.15">
      <c r="D286" s="10"/>
    </row>
    <row r="287" spans="4:4" ht="13" x14ac:dyDescent="0.15">
      <c r="D287" s="10"/>
    </row>
    <row r="288" spans="4:4" ht="13" x14ac:dyDescent="0.15">
      <c r="D288" s="10"/>
    </row>
    <row r="289" spans="4:4" ht="13" x14ac:dyDescent="0.15">
      <c r="D289" s="10"/>
    </row>
    <row r="290" spans="4:4" ht="13" x14ac:dyDescent="0.15">
      <c r="D290" s="10"/>
    </row>
    <row r="291" spans="4:4" ht="13" x14ac:dyDescent="0.15">
      <c r="D291" s="10"/>
    </row>
    <row r="292" spans="4:4" ht="13" x14ac:dyDescent="0.15">
      <c r="D292" s="10"/>
    </row>
    <row r="293" spans="4:4" ht="13" x14ac:dyDescent="0.15">
      <c r="D293" s="10"/>
    </row>
    <row r="294" spans="4:4" ht="13" x14ac:dyDescent="0.15">
      <c r="D294" s="10"/>
    </row>
    <row r="295" spans="4:4" ht="13" x14ac:dyDescent="0.15">
      <c r="D295" s="10"/>
    </row>
    <row r="296" spans="4:4" ht="13" x14ac:dyDescent="0.15">
      <c r="D296" s="10"/>
    </row>
    <row r="297" spans="4:4" ht="13" x14ac:dyDescent="0.15">
      <c r="D297" s="10"/>
    </row>
    <row r="298" spans="4:4" ht="13" x14ac:dyDescent="0.15">
      <c r="D298" s="10"/>
    </row>
    <row r="299" spans="4:4" ht="13" x14ac:dyDescent="0.15">
      <c r="D299" s="10"/>
    </row>
    <row r="300" spans="4:4" ht="13" x14ac:dyDescent="0.15">
      <c r="D300" s="10"/>
    </row>
    <row r="301" spans="4:4" ht="13" x14ac:dyDescent="0.15">
      <c r="D301" s="10"/>
    </row>
    <row r="302" spans="4:4" ht="13" x14ac:dyDescent="0.15">
      <c r="D302" s="10"/>
    </row>
    <row r="303" spans="4:4" ht="13" x14ac:dyDescent="0.15">
      <c r="D303" s="10"/>
    </row>
    <row r="304" spans="4:4" ht="13" x14ac:dyDescent="0.15">
      <c r="D304" s="10"/>
    </row>
    <row r="305" spans="4:4" ht="13" x14ac:dyDescent="0.15">
      <c r="D305" s="10"/>
    </row>
    <row r="306" spans="4:4" ht="13" x14ac:dyDescent="0.15">
      <c r="D306" s="10"/>
    </row>
    <row r="307" spans="4:4" ht="13" x14ac:dyDescent="0.15">
      <c r="D307" s="10"/>
    </row>
    <row r="308" spans="4:4" ht="13" x14ac:dyDescent="0.15">
      <c r="D308" s="10"/>
    </row>
    <row r="309" spans="4:4" ht="13" x14ac:dyDescent="0.15">
      <c r="D309" s="10"/>
    </row>
    <row r="310" spans="4:4" ht="13" x14ac:dyDescent="0.15">
      <c r="D310" s="10"/>
    </row>
    <row r="311" spans="4:4" ht="13" x14ac:dyDescent="0.15">
      <c r="D311" s="10"/>
    </row>
    <row r="312" spans="4:4" ht="13" x14ac:dyDescent="0.15">
      <c r="D312" s="10"/>
    </row>
    <row r="313" spans="4:4" ht="13" x14ac:dyDescent="0.15">
      <c r="D313" s="10"/>
    </row>
    <row r="314" spans="4:4" ht="13" x14ac:dyDescent="0.15">
      <c r="D314" s="10"/>
    </row>
    <row r="315" spans="4:4" ht="13" x14ac:dyDescent="0.15">
      <c r="D315" s="10"/>
    </row>
    <row r="316" spans="4:4" ht="13" x14ac:dyDescent="0.15">
      <c r="D316" s="10"/>
    </row>
    <row r="317" spans="4:4" ht="13" x14ac:dyDescent="0.15">
      <c r="D317" s="10"/>
    </row>
    <row r="318" spans="4:4" ht="13" x14ac:dyDescent="0.15">
      <c r="D318" s="10"/>
    </row>
    <row r="319" spans="4:4" ht="13" x14ac:dyDescent="0.15">
      <c r="D319" s="10"/>
    </row>
    <row r="320" spans="4:4" ht="13" x14ac:dyDescent="0.15">
      <c r="D320" s="10"/>
    </row>
    <row r="321" spans="4:4" ht="13" x14ac:dyDescent="0.15">
      <c r="D321" s="10"/>
    </row>
    <row r="322" spans="4:4" ht="13" x14ac:dyDescent="0.15">
      <c r="D322" s="10"/>
    </row>
    <row r="323" spans="4:4" ht="13" x14ac:dyDescent="0.15">
      <c r="D323" s="10"/>
    </row>
    <row r="324" spans="4:4" ht="13" x14ac:dyDescent="0.15">
      <c r="D324" s="10"/>
    </row>
    <row r="325" spans="4:4" ht="13" x14ac:dyDescent="0.15">
      <c r="D325" s="10"/>
    </row>
    <row r="326" spans="4:4" ht="13" x14ac:dyDescent="0.15">
      <c r="D326" s="10"/>
    </row>
    <row r="327" spans="4:4" ht="13" x14ac:dyDescent="0.15">
      <c r="D327" s="10"/>
    </row>
    <row r="328" spans="4:4" ht="13" x14ac:dyDescent="0.15">
      <c r="D328" s="10"/>
    </row>
    <row r="329" spans="4:4" ht="13" x14ac:dyDescent="0.15">
      <c r="D329" s="10"/>
    </row>
    <row r="330" spans="4:4" ht="13" x14ac:dyDescent="0.15">
      <c r="D330" s="10"/>
    </row>
    <row r="331" spans="4:4" ht="13" x14ac:dyDescent="0.15">
      <c r="D331" s="10"/>
    </row>
    <row r="332" spans="4:4" ht="13" x14ac:dyDescent="0.15">
      <c r="D332" s="10"/>
    </row>
    <row r="333" spans="4:4" ht="13" x14ac:dyDescent="0.15">
      <c r="D333" s="10"/>
    </row>
    <row r="334" spans="4:4" ht="13" x14ac:dyDescent="0.15">
      <c r="D334" s="10"/>
    </row>
    <row r="335" spans="4:4" ht="13" x14ac:dyDescent="0.15">
      <c r="D335" s="10"/>
    </row>
    <row r="336" spans="4:4" ht="13" x14ac:dyDescent="0.15">
      <c r="D336" s="10"/>
    </row>
    <row r="337" spans="4:4" ht="13" x14ac:dyDescent="0.15">
      <c r="D337" s="10"/>
    </row>
    <row r="338" spans="4:4" ht="13" x14ac:dyDescent="0.15">
      <c r="D338" s="10"/>
    </row>
    <row r="339" spans="4:4" ht="13" x14ac:dyDescent="0.15">
      <c r="D339" s="10"/>
    </row>
    <row r="340" spans="4:4" ht="13" x14ac:dyDescent="0.15">
      <c r="D340" s="10"/>
    </row>
    <row r="341" spans="4:4" ht="13" x14ac:dyDescent="0.15">
      <c r="D341" s="10"/>
    </row>
    <row r="342" spans="4:4" ht="13" x14ac:dyDescent="0.15">
      <c r="D342" s="10"/>
    </row>
    <row r="343" spans="4:4" ht="13" x14ac:dyDescent="0.15">
      <c r="D343" s="10"/>
    </row>
    <row r="344" spans="4:4" ht="13" x14ac:dyDescent="0.15">
      <c r="D344" s="10"/>
    </row>
    <row r="345" spans="4:4" ht="13" x14ac:dyDescent="0.15">
      <c r="D345" s="10"/>
    </row>
    <row r="346" spans="4:4" ht="13" x14ac:dyDescent="0.15">
      <c r="D346" s="10"/>
    </row>
    <row r="347" spans="4:4" ht="13" x14ac:dyDescent="0.15">
      <c r="D347" s="10"/>
    </row>
    <row r="348" spans="4:4" ht="13" x14ac:dyDescent="0.15">
      <c r="D348" s="10"/>
    </row>
    <row r="349" spans="4:4" ht="13" x14ac:dyDescent="0.15">
      <c r="D349" s="10"/>
    </row>
    <row r="350" spans="4:4" ht="13" x14ac:dyDescent="0.15">
      <c r="D350" s="10"/>
    </row>
    <row r="351" spans="4:4" ht="13" x14ac:dyDescent="0.15">
      <c r="D351" s="10"/>
    </row>
    <row r="352" spans="4:4" ht="13" x14ac:dyDescent="0.15">
      <c r="D352" s="10"/>
    </row>
    <row r="353" spans="4:4" ht="13" x14ac:dyDescent="0.15">
      <c r="D353" s="10"/>
    </row>
    <row r="354" spans="4:4" ht="13" x14ac:dyDescent="0.15">
      <c r="D354" s="10"/>
    </row>
    <row r="355" spans="4:4" ht="13" x14ac:dyDescent="0.15">
      <c r="D355" s="10"/>
    </row>
    <row r="356" spans="4:4" ht="13" x14ac:dyDescent="0.15">
      <c r="D356" s="10"/>
    </row>
    <row r="357" spans="4:4" ht="13" x14ac:dyDescent="0.15">
      <c r="D357" s="10"/>
    </row>
    <row r="358" spans="4:4" ht="13" x14ac:dyDescent="0.15">
      <c r="D358" s="10"/>
    </row>
    <row r="359" spans="4:4" ht="13" x14ac:dyDescent="0.15">
      <c r="D359" s="10"/>
    </row>
    <row r="360" spans="4:4" ht="13" x14ac:dyDescent="0.15">
      <c r="D360" s="10"/>
    </row>
    <row r="361" spans="4:4" ht="13" x14ac:dyDescent="0.15">
      <c r="D361" s="10"/>
    </row>
    <row r="362" spans="4:4" ht="13" x14ac:dyDescent="0.15">
      <c r="D362" s="10"/>
    </row>
    <row r="363" spans="4:4" ht="13" x14ac:dyDescent="0.15">
      <c r="D363" s="10"/>
    </row>
    <row r="364" spans="4:4" ht="13" x14ac:dyDescent="0.15">
      <c r="D364" s="10"/>
    </row>
    <row r="365" spans="4:4" ht="13" x14ac:dyDescent="0.15">
      <c r="D365" s="10"/>
    </row>
    <row r="366" spans="4:4" ht="13" x14ac:dyDescent="0.15">
      <c r="D366" s="10"/>
    </row>
    <row r="367" spans="4:4" ht="13" x14ac:dyDescent="0.15">
      <c r="D367" s="10"/>
    </row>
    <row r="368" spans="4:4" ht="13" x14ac:dyDescent="0.15">
      <c r="D368" s="10"/>
    </row>
    <row r="369" spans="4:4" ht="13" x14ac:dyDescent="0.15">
      <c r="D369" s="10"/>
    </row>
    <row r="370" spans="4:4" ht="13" x14ac:dyDescent="0.15">
      <c r="D370" s="10"/>
    </row>
    <row r="371" spans="4:4" ht="13" x14ac:dyDescent="0.15">
      <c r="D371" s="10"/>
    </row>
    <row r="372" spans="4:4" ht="13" x14ac:dyDescent="0.15">
      <c r="D372" s="10"/>
    </row>
    <row r="373" spans="4:4" ht="13" x14ac:dyDescent="0.15">
      <c r="D373" s="10"/>
    </row>
    <row r="374" spans="4:4" ht="13" x14ac:dyDescent="0.15">
      <c r="D374" s="10"/>
    </row>
    <row r="375" spans="4:4" ht="13" x14ac:dyDescent="0.15">
      <c r="D375" s="10"/>
    </row>
    <row r="376" spans="4:4" ht="13" x14ac:dyDescent="0.15">
      <c r="D376" s="10"/>
    </row>
    <row r="377" spans="4:4" ht="13" x14ac:dyDescent="0.15">
      <c r="D377" s="10"/>
    </row>
    <row r="378" spans="4:4" ht="13" x14ac:dyDescent="0.15">
      <c r="D378" s="10"/>
    </row>
    <row r="379" spans="4:4" ht="13" x14ac:dyDescent="0.15">
      <c r="D379" s="10"/>
    </row>
    <row r="380" spans="4:4" ht="13" x14ac:dyDescent="0.15">
      <c r="D380" s="10"/>
    </row>
    <row r="381" spans="4:4" ht="13" x14ac:dyDescent="0.15">
      <c r="D381" s="10"/>
    </row>
    <row r="382" spans="4:4" ht="13" x14ac:dyDescent="0.15">
      <c r="D382" s="10"/>
    </row>
    <row r="383" spans="4:4" ht="13" x14ac:dyDescent="0.15">
      <c r="D383" s="10"/>
    </row>
    <row r="384" spans="4:4" ht="13" x14ac:dyDescent="0.15">
      <c r="D384" s="10"/>
    </row>
    <row r="385" spans="4:4" ht="13" x14ac:dyDescent="0.15">
      <c r="D385" s="10"/>
    </row>
    <row r="386" spans="4:4" ht="13" x14ac:dyDescent="0.15">
      <c r="D386" s="10"/>
    </row>
    <row r="387" spans="4:4" ht="13" x14ac:dyDescent="0.15">
      <c r="D387" s="10"/>
    </row>
    <row r="388" spans="4:4" ht="13" x14ac:dyDescent="0.15">
      <c r="D388" s="10"/>
    </row>
    <row r="389" spans="4:4" ht="13" x14ac:dyDescent="0.15">
      <c r="D389" s="10"/>
    </row>
    <row r="390" spans="4:4" ht="13" x14ac:dyDescent="0.15">
      <c r="D390" s="10"/>
    </row>
    <row r="391" spans="4:4" ht="13" x14ac:dyDescent="0.15">
      <c r="D391" s="10"/>
    </row>
    <row r="392" spans="4:4" ht="13" x14ac:dyDescent="0.15">
      <c r="D392" s="10"/>
    </row>
    <row r="393" spans="4:4" ht="13" x14ac:dyDescent="0.15">
      <c r="D393" s="10"/>
    </row>
    <row r="394" spans="4:4" ht="13" x14ac:dyDescent="0.15">
      <c r="D394" s="10"/>
    </row>
    <row r="395" spans="4:4" ht="13" x14ac:dyDescent="0.15">
      <c r="D395" s="10"/>
    </row>
    <row r="396" spans="4:4" ht="13" x14ac:dyDescent="0.15">
      <c r="D396" s="10"/>
    </row>
    <row r="397" spans="4:4" ht="13" x14ac:dyDescent="0.15">
      <c r="D397" s="10"/>
    </row>
    <row r="398" spans="4:4" ht="13" x14ac:dyDescent="0.15">
      <c r="D398" s="10"/>
    </row>
    <row r="399" spans="4:4" ht="13" x14ac:dyDescent="0.15">
      <c r="D399" s="10"/>
    </row>
    <row r="400" spans="4:4" ht="13" x14ac:dyDescent="0.15">
      <c r="D400" s="10"/>
    </row>
    <row r="401" spans="4:4" ht="13" x14ac:dyDescent="0.15">
      <c r="D401" s="10"/>
    </row>
    <row r="402" spans="4:4" ht="13" x14ac:dyDescent="0.15">
      <c r="D402" s="10"/>
    </row>
    <row r="403" spans="4:4" ht="13" x14ac:dyDescent="0.15">
      <c r="D403" s="10"/>
    </row>
    <row r="404" spans="4:4" ht="13" x14ac:dyDescent="0.15">
      <c r="D404" s="10"/>
    </row>
    <row r="405" spans="4:4" ht="13" x14ac:dyDescent="0.15">
      <c r="D405" s="10"/>
    </row>
    <row r="406" spans="4:4" ht="13" x14ac:dyDescent="0.15">
      <c r="D406" s="10"/>
    </row>
    <row r="407" spans="4:4" ht="13" x14ac:dyDescent="0.15">
      <c r="D407" s="10"/>
    </row>
    <row r="408" spans="4:4" ht="13" x14ac:dyDescent="0.15">
      <c r="D408" s="10"/>
    </row>
    <row r="409" spans="4:4" ht="13" x14ac:dyDescent="0.15">
      <c r="D409" s="10"/>
    </row>
    <row r="410" spans="4:4" ht="13" x14ac:dyDescent="0.15">
      <c r="D410" s="10"/>
    </row>
    <row r="411" spans="4:4" ht="13" x14ac:dyDescent="0.15">
      <c r="D411" s="10"/>
    </row>
    <row r="412" spans="4:4" ht="13" x14ac:dyDescent="0.15">
      <c r="D412" s="10"/>
    </row>
    <row r="413" spans="4:4" ht="13" x14ac:dyDescent="0.15">
      <c r="D413" s="10"/>
    </row>
    <row r="414" spans="4:4" ht="13" x14ac:dyDescent="0.15">
      <c r="D414" s="10"/>
    </row>
    <row r="415" spans="4:4" ht="13" x14ac:dyDescent="0.15">
      <c r="D415" s="10"/>
    </row>
    <row r="416" spans="4:4" ht="13" x14ac:dyDescent="0.15">
      <c r="D416" s="10"/>
    </row>
    <row r="417" spans="4:4" ht="13" x14ac:dyDescent="0.15">
      <c r="D417" s="10"/>
    </row>
    <row r="418" spans="4:4" ht="13" x14ac:dyDescent="0.15">
      <c r="D418" s="10"/>
    </row>
    <row r="419" spans="4:4" ht="13" x14ac:dyDescent="0.15">
      <c r="D419" s="10"/>
    </row>
    <row r="420" spans="4:4" ht="13" x14ac:dyDescent="0.15">
      <c r="D420" s="10"/>
    </row>
    <row r="421" spans="4:4" ht="13" x14ac:dyDescent="0.15">
      <c r="D421" s="10"/>
    </row>
    <row r="422" spans="4:4" ht="13" x14ac:dyDescent="0.15">
      <c r="D422" s="10"/>
    </row>
    <row r="423" spans="4:4" ht="13" x14ac:dyDescent="0.15">
      <c r="D423" s="10"/>
    </row>
    <row r="424" spans="4:4" ht="13" x14ac:dyDescent="0.15">
      <c r="D424" s="10"/>
    </row>
    <row r="425" spans="4:4" ht="13" x14ac:dyDescent="0.15">
      <c r="D425" s="10"/>
    </row>
    <row r="426" spans="4:4" ht="13" x14ac:dyDescent="0.15">
      <c r="D426" s="10"/>
    </row>
    <row r="427" spans="4:4" ht="13" x14ac:dyDescent="0.15">
      <c r="D427" s="10"/>
    </row>
    <row r="428" spans="4:4" ht="13" x14ac:dyDescent="0.15">
      <c r="D428" s="10"/>
    </row>
    <row r="429" spans="4:4" ht="13" x14ac:dyDescent="0.15">
      <c r="D429" s="10"/>
    </row>
    <row r="430" spans="4:4" ht="13" x14ac:dyDescent="0.15">
      <c r="D430" s="10"/>
    </row>
    <row r="431" spans="4:4" ht="13" x14ac:dyDescent="0.15">
      <c r="D431" s="10"/>
    </row>
    <row r="432" spans="4:4" ht="13" x14ac:dyDescent="0.15">
      <c r="D432" s="10"/>
    </row>
    <row r="433" spans="4:4" ht="13" x14ac:dyDescent="0.15">
      <c r="D433" s="10"/>
    </row>
    <row r="434" spans="4:4" ht="13" x14ac:dyDescent="0.15">
      <c r="D434" s="10"/>
    </row>
    <row r="435" spans="4:4" ht="13" x14ac:dyDescent="0.15">
      <c r="D435" s="10"/>
    </row>
    <row r="436" spans="4:4" ht="13" x14ac:dyDescent="0.15">
      <c r="D436" s="10"/>
    </row>
    <row r="437" spans="4:4" ht="13" x14ac:dyDescent="0.15">
      <c r="D437" s="10"/>
    </row>
    <row r="438" spans="4:4" ht="13" x14ac:dyDescent="0.15">
      <c r="D438" s="10"/>
    </row>
    <row r="439" spans="4:4" ht="13" x14ac:dyDescent="0.15">
      <c r="D439" s="10"/>
    </row>
    <row r="440" spans="4:4" ht="13" x14ac:dyDescent="0.15">
      <c r="D440" s="10"/>
    </row>
    <row r="441" spans="4:4" ht="13" x14ac:dyDescent="0.15">
      <c r="D441" s="10"/>
    </row>
    <row r="442" spans="4:4" ht="13" x14ac:dyDescent="0.15">
      <c r="D442" s="10"/>
    </row>
    <row r="443" spans="4:4" ht="13" x14ac:dyDescent="0.15">
      <c r="D443" s="10"/>
    </row>
    <row r="444" spans="4:4" ht="13" x14ac:dyDescent="0.15">
      <c r="D444" s="10"/>
    </row>
    <row r="445" spans="4:4" ht="13" x14ac:dyDescent="0.15">
      <c r="D445" s="10"/>
    </row>
    <row r="446" spans="4:4" ht="13" x14ac:dyDescent="0.15">
      <c r="D446" s="10"/>
    </row>
    <row r="447" spans="4:4" ht="13" x14ac:dyDescent="0.15">
      <c r="D447" s="10"/>
    </row>
    <row r="448" spans="4:4" ht="13" x14ac:dyDescent="0.15">
      <c r="D448" s="10"/>
    </row>
    <row r="449" spans="4:4" ht="13" x14ac:dyDescent="0.15">
      <c r="D449" s="10"/>
    </row>
    <row r="450" spans="4:4" ht="13" x14ac:dyDescent="0.15">
      <c r="D450" s="10"/>
    </row>
    <row r="451" spans="4:4" ht="13" x14ac:dyDescent="0.15">
      <c r="D451" s="10"/>
    </row>
    <row r="452" spans="4:4" ht="13" x14ac:dyDescent="0.15">
      <c r="D452" s="10"/>
    </row>
    <row r="453" spans="4:4" ht="13" x14ac:dyDescent="0.15">
      <c r="D453" s="10"/>
    </row>
    <row r="454" spans="4:4" ht="13" x14ac:dyDescent="0.15">
      <c r="D454" s="10"/>
    </row>
    <row r="455" spans="4:4" ht="13" x14ac:dyDescent="0.15">
      <c r="D455" s="10"/>
    </row>
    <row r="456" spans="4:4" ht="13" x14ac:dyDescent="0.15">
      <c r="D456" s="10"/>
    </row>
    <row r="457" spans="4:4" ht="13" x14ac:dyDescent="0.15">
      <c r="D457" s="10"/>
    </row>
    <row r="458" spans="4:4" ht="13" x14ac:dyDescent="0.15">
      <c r="D458" s="10"/>
    </row>
    <row r="459" spans="4:4" ht="13" x14ac:dyDescent="0.15">
      <c r="D459" s="10"/>
    </row>
    <row r="460" spans="4:4" ht="13" x14ac:dyDescent="0.15">
      <c r="D460" s="10"/>
    </row>
    <row r="461" spans="4:4" ht="13" x14ac:dyDescent="0.15">
      <c r="D461" s="10"/>
    </row>
    <row r="462" spans="4:4" ht="13" x14ac:dyDescent="0.15">
      <c r="D462" s="10"/>
    </row>
    <row r="463" spans="4:4" ht="13" x14ac:dyDescent="0.15">
      <c r="D463" s="10"/>
    </row>
    <row r="464" spans="4:4" ht="13" x14ac:dyDescent="0.15">
      <c r="D464" s="10"/>
    </row>
    <row r="465" spans="4:4" ht="13" x14ac:dyDescent="0.15">
      <c r="D465" s="10"/>
    </row>
    <row r="466" spans="4:4" ht="13" x14ac:dyDescent="0.15">
      <c r="D466" s="10"/>
    </row>
    <row r="467" spans="4:4" ht="13" x14ac:dyDescent="0.15">
      <c r="D467" s="10"/>
    </row>
    <row r="468" spans="4:4" ht="13" x14ac:dyDescent="0.15">
      <c r="D468" s="10"/>
    </row>
    <row r="469" spans="4:4" ht="13" x14ac:dyDescent="0.15">
      <c r="D469" s="10"/>
    </row>
    <row r="470" spans="4:4" ht="13" x14ac:dyDescent="0.15">
      <c r="D470" s="10"/>
    </row>
    <row r="471" spans="4:4" ht="13" x14ac:dyDescent="0.15">
      <c r="D471" s="10"/>
    </row>
    <row r="472" spans="4:4" ht="13" x14ac:dyDescent="0.15">
      <c r="D472" s="10"/>
    </row>
    <row r="473" spans="4:4" ht="13" x14ac:dyDescent="0.15">
      <c r="D473" s="10"/>
    </row>
    <row r="474" spans="4:4" ht="13" x14ac:dyDescent="0.15">
      <c r="D474" s="10"/>
    </row>
    <row r="475" spans="4:4" ht="13" x14ac:dyDescent="0.15">
      <c r="D475" s="10"/>
    </row>
    <row r="476" spans="4:4" ht="13" x14ac:dyDescent="0.15">
      <c r="D476" s="10"/>
    </row>
    <row r="477" spans="4:4" ht="13" x14ac:dyDescent="0.15">
      <c r="D477" s="10"/>
    </row>
    <row r="478" spans="4:4" ht="13" x14ac:dyDescent="0.15">
      <c r="D478" s="10"/>
    </row>
    <row r="479" spans="4:4" ht="13" x14ac:dyDescent="0.15">
      <c r="D479" s="10"/>
    </row>
    <row r="480" spans="4:4" ht="13" x14ac:dyDescent="0.15">
      <c r="D480" s="10"/>
    </row>
    <row r="481" spans="4:4" ht="13" x14ac:dyDescent="0.15">
      <c r="D481" s="10"/>
    </row>
    <row r="482" spans="4:4" ht="13" x14ac:dyDescent="0.15">
      <c r="D482" s="10"/>
    </row>
    <row r="483" spans="4:4" ht="13" x14ac:dyDescent="0.15">
      <c r="D483" s="10"/>
    </row>
    <row r="484" spans="4:4" ht="13" x14ac:dyDescent="0.15">
      <c r="D484" s="10"/>
    </row>
    <row r="485" spans="4:4" ht="13" x14ac:dyDescent="0.15">
      <c r="D485" s="10"/>
    </row>
    <row r="486" spans="4:4" ht="13" x14ac:dyDescent="0.15">
      <c r="D486" s="10"/>
    </row>
    <row r="487" spans="4:4" ht="13" x14ac:dyDescent="0.15">
      <c r="D487" s="10"/>
    </row>
    <row r="488" spans="4:4" ht="13" x14ac:dyDescent="0.15">
      <c r="D488" s="10"/>
    </row>
    <row r="489" spans="4:4" ht="13" x14ac:dyDescent="0.15">
      <c r="D489" s="10"/>
    </row>
    <row r="490" spans="4:4" ht="13" x14ac:dyDescent="0.15">
      <c r="D490" s="10"/>
    </row>
    <row r="491" spans="4:4" ht="13" x14ac:dyDescent="0.15">
      <c r="D491" s="10"/>
    </row>
    <row r="492" spans="4:4" ht="13" x14ac:dyDescent="0.15">
      <c r="D492" s="10"/>
    </row>
    <row r="493" spans="4:4" ht="13" x14ac:dyDescent="0.15">
      <c r="D493" s="10"/>
    </row>
    <row r="494" spans="4:4" ht="13" x14ac:dyDescent="0.15">
      <c r="D494" s="10"/>
    </row>
    <row r="495" spans="4:4" ht="13" x14ac:dyDescent="0.15">
      <c r="D495" s="10"/>
    </row>
    <row r="496" spans="4:4" ht="13" x14ac:dyDescent="0.15">
      <c r="D496" s="10"/>
    </row>
    <row r="497" spans="4:4" ht="13" x14ac:dyDescent="0.15">
      <c r="D497" s="10"/>
    </row>
    <row r="498" spans="4:4" ht="13" x14ac:dyDescent="0.15">
      <c r="D498" s="10"/>
    </row>
    <row r="499" spans="4:4" ht="13" x14ac:dyDescent="0.15">
      <c r="D499" s="10"/>
    </row>
    <row r="500" spans="4:4" ht="13" x14ac:dyDescent="0.15">
      <c r="D500" s="10"/>
    </row>
    <row r="501" spans="4:4" ht="13" x14ac:dyDescent="0.15">
      <c r="D501" s="10"/>
    </row>
    <row r="502" spans="4:4" ht="13" x14ac:dyDescent="0.15">
      <c r="D502" s="10"/>
    </row>
    <row r="503" spans="4:4" ht="13" x14ac:dyDescent="0.15">
      <c r="D503" s="10"/>
    </row>
    <row r="504" spans="4:4" ht="13" x14ac:dyDescent="0.15">
      <c r="D504" s="10"/>
    </row>
    <row r="505" spans="4:4" ht="13" x14ac:dyDescent="0.15">
      <c r="D505" s="10"/>
    </row>
    <row r="506" spans="4:4" ht="13" x14ac:dyDescent="0.15">
      <c r="D506" s="10"/>
    </row>
    <row r="507" spans="4:4" ht="13" x14ac:dyDescent="0.15">
      <c r="D507" s="10"/>
    </row>
    <row r="508" spans="4:4" ht="13" x14ac:dyDescent="0.15">
      <c r="D508" s="10"/>
    </row>
    <row r="509" spans="4:4" ht="13" x14ac:dyDescent="0.15">
      <c r="D509" s="10"/>
    </row>
    <row r="510" spans="4:4" ht="13" x14ac:dyDescent="0.15">
      <c r="D510" s="10"/>
    </row>
    <row r="511" spans="4:4" ht="13" x14ac:dyDescent="0.15">
      <c r="D511" s="10"/>
    </row>
    <row r="512" spans="4:4" ht="13" x14ac:dyDescent="0.15">
      <c r="D512" s="10"/>
    </row>
    <row r="513" spans="4:4" ht="13" x14ac:dyDescent="0.15">
      <c r="D513" s="10"/>
    </row>
    <row r="514" spans="4:4" ht="13" x14ac:dyDescent="0.15">
      <c r="D514" s="10"/>
    </row>
    <row r="515" spans="4:4" ht="13" x14ac:dyDescent="0.15">
      <c r="D515" s="10"/>
    </row>
    <row r="516" spans="4:4" ht="13" x14ac:dyDescent="0.15">
      <c r="D516" s="10"/>
    </row>
    <row r="517" spans="4:4" ht="13" x14ac:dyDescent="0.15">
      <c r="D517" s="10"/>
    </row>
    <row r="518" spans="4:4" ht="13" x14ac:dyDescent="0.15">
      <c r="D518" s="10"/>
    </row>
    <row r="519" spans="4:4" ht="13" x14ac:dyDescent="0.15">
      <c r="D519" s="10"/>
    </row>
    <row r="520" spans="4:4" ht="13" x14ac:dyDescent="0.15">
      <c r="D520" s="10"/>
    </row>
    <row r="521" spans="4:4" ht="13" x14ac:dyDescent="0.15">
      <c r="D521" s="10"/>
    </row>
    <row r="522" spans="4:4" ht="13" x14ac:dyDescent="0.15">
      <c r="D522" s="10"/>
    </row>
    <row r="523" spans="4:4" ht="13" x14ac:dyDescent="0.15">
      <c r="D523" s="10"/>
    </row>
    <row r="524" spans="4:4" ht="13" x14ac:dyDescent="0.15">
      <c r="D524" s="10"/>
    </row>
    <row r="525" spans="4:4" ht="13" x14ac:dyDescent="0.15">
      <c r="D525" s="10"/>
    </row>
    <row r="526" spans="4:4" ht="13" x14ac:dyDescent="0.15">
      <c r="D526" s="10"/>
    </row>
    <row r="527" spans="4:4" ht="13" x14ac:dyDescent="0.15">
      <c r="D527" s="10"/>
    </row>
    <row r="528" spans="4:4" ht="13" x14ac:dyDescent="0.15">
      <c r="D528" s="10"/>
    </row>
    <row r="529" spans="4:4" ht="13" x14ac:dyDescent="0.15">
      <c r="D529" s="10"/>
    </row>
    <row r="530" spans="4:4" ht="13" x14ac:dyDescent="0.15">
      <c r="D530" s="10"/>
    </row>
    <row r="531" spans="4:4" ht="13" x14ac:dyDescent="0.15">
      <c r="D531" s="10"/>
    </row>
    <row r="532" spans="4:4" ht="13" x14ac:dyDescent="0.15">
      <c r="D532" s="10"/>
    </row>
    <row r="533" spans="4:4" ht="13" x14ac:dyDescent="0.15">
      <c r="D533" s="10"/>
    </row>
    <row r="534" spans="4:4" ht="13" x14ac:dyDescent="0.15">
      <c r="D534" s="10"/>
    </row>
    <row r="535" spans="4:4" ht="13" x14ac:dyDescent="0.15">
      <c r="D535" s="10"/>
    </row>
    <row r="536" spans="4:4" ht="13" x14ac:dyDescent="0.15">
      <c r="D536" s="10"/>
    </row>
    <row r="537" spans="4:4" ht="13" x14ac:dyDescent="0.15">
      <c r="D537" s="10"/>
    </row>
    <row r="538" spans="4:4" ht="13" x14ac:dyDescent="0.15">
      <c r="D538" s="10"/>
    </row>
    <row r="539" spans="4:4" ht="13" x14ac:dyDescent="0.15">
      <c r="D539" s="10"/>
    </row>
    <row r="540" spans="4:4" ht="13" x14ac:dyDescent="0.15">
      <c r="D540" s="10"/>
    </row>
    <row r="541" spans="4:4" ht="13" x14ac:dyDescent="0.15">
      <c r="D541" s="10"/>
    </row>
    <row r="542" spans="4:4" ht="13" x14ac:dyDescent="0.15">
      <c r="D542" s="10"/>
    </row>
    <row r="543" spans="4:4" ht="13" x14ac:dyDescent="0.15">
      <c r="D543" s="10"/>
    </row>
    <row r="544" spans="4:4" ht="13" x14ac:dyDescent="0.15">
      <c r="D544" s="10"/>
    </row>
    <row r="545" spans="4:4" ht="13" x14ac:dyDescent="0.15">
      <c r="D545" s="10"/>
    </row>
    <row r="546" spans="4:4" ht="13" x14ac:dyDescent="0.15">
      <c r="D546" s="10"/>
    </row>
    <row r="547" spans="4:4" ht="13" x14ac:dyDescent="0.15">
      <c r="D547" s="10"/>
    </row>
    <row r="548" spans="4:4" ht="13" x14ac:dyDescent="0.15">
      <c r="D548" s="10"/>
    </row>
    <row r="549" spans="4:4" ht="13" x14ac:dyDescent="0.15">
      <c r="D549" s="10"/>
    </row>
    <row r="550" spans="4:4" ht="13" x14ac:dyDescent="0.15">
      <c r="D550" s="10"/>
    </row>
    <row r="551" spans="4:4" ht="13" x14ac:dyDescent="0.15">
      <c r="D551" s="10"/>
    </row>
    <row r="552" spans="4:4" ht="13" x14ac:dyDescent="0.15">
      <c r="D552" s="10"/>
    </row>
    <row r="553" spans="4:4" ht="13" x14ac:dyDescent="0.15">
      <c r="D553" s="10"/>
    </row>
    <row r="554" spans="4:4" ht="13" x14ac:dyDescent="0.15">
      <c r="D554" s="10"/>
    </row>
    <row r="555" spans="4:4" ht="13" x14ac:dyDescent="0.15">
      <c r="D555" s="10"/>
    </row>
    <row r="556" spans="4:4" ht="13" x14ac:dyDescent="0.15">
      <c r="D556" s="10"/>
    </row>
    <row r="557" spans="4:4" ht="13" x14ac:dyDescent="0.15">
      <c r="D557" s="10"/>
    </row>
    <row r="558" spans="4:4" ht="13" x14ac:dyDescent="0.15">
      <c r="D558" s="10"/>
    </row>
    <row r="559" spans="4:4" ht="13" x14ac:dyDescent="0.15">
      <c r="D559" s="10"/>
    </row>
    <row r="560" spans="4:4" ht="13" x14ac:dyDescent="0.15">
      <c r="D560" s="10"/>
    </row>
    <row r="561" spans="4:4" ht="13" x14ac:dyDescent="0.15">
      <c r="D561" s="10"/>
    </row>
    <row r="562" spans="4:4" ht="13" x14ac:dyDescent="0.15">
      <c r="D562" s="10"/>
    </row>
    <row r="563" spans="4:4" ht="13" x14ac:dyDescent="0.15">
      <c r="D563" s="10"/>
    </row>
    <row r="564" spans="4:4" ht="13" x14ac:dyDescent="0.15">
      <c r="D564" s="10"/>
    </row>
    <row r="565" spans="4:4" ht="13" x14ac:dyDescent="0.15">
      <c r="D565" s="10"/>
    </row>
    <row r="566" spans="4:4" ht="13" x14ac:dyDescent="0.15">
      <c r="D566" s="10"/>
    </row>
    <row r="567" spans="4:4" ht="13" x14ac:dyDescent="0.15">
      <c r="D567" s="10"/>
    </row>
    <row r="568" spans="4:4" ht="13" x14ac:dyDescent="0.15">
      <c r="D568" s="10"/>
    </row>
    <row r="569" spans="4:4" ht="13" x14ac:dyDescent="0.15">
      <c r="D569" s="10"/>
    </row>
    <row r="570" spans="4:4" ht="13" x14ac:dyDescent="0.15">
      <c r="D570" s="10"/>
    </row>
    <row r="571" spans="4:4" ht="13" x14ac:dyDescent="0.15">
      <c r="D571" s="10"/>
    </row>
    <row r="572" spans="4:4" ht="13" x14ac:dyDescent="0.15">
      <c r="D572" s="10"/>
    </row>
    <row r="573" spans="4:4" ht="13" x14ac:dyDescent="0.15">
      <c r="D573" s="10"/>
    </row>
    <row r="574" spans="4:4" ht="13" x14ac:dyDescent="0.15">
      <c r="D574" s="10"/>
    </row>
    <row r="575" spans="4:4" ht="13" x14ac:dyDescent="0.15">
      <c r="D575" s="10"/>
    </row>
    <row r="576" spans="4:4" ht="13" x14ac:dyDescent="0.15">
      <c r="D576" s="10"/>
    </row>
    <row r="577" spans="4:4" ht="13" x14ac:dyDescent="0.15">
      <c r="D577" s="10"/>
    </row>
    <row r="578" spans="4:4" ht="13" x14ac:dyDescent="0.15">
      <c r="D578" s="10"/>
    </row>
    <row r="579" spans="4:4" ht="13" x14ac:dyDescent="0.15">
      <c r="D579" s="10"/>
    </row>
    <row r="580" spans="4:4" ht="13" x14ac:dyDescent="0.15">
      <c r="D580" s="10"/>
    </row>
    <row r="581" spans="4:4" ht="13" x14ac:dyDescent="0.15">
      <c r="D581" s="10"/>
    </row>
    <row r="582" spans="4:4" ht="13" x14ac:dyDescent="0.15">
      <c r="D582" s="10"/>
    </row>
    <row r="583" spans="4:4" ht="13" x14ac:dyDescent="0.15">
      <c r="D583" s="10"/>
    </row>
    <row r="584" spans="4:4" ht="13" x14ac:dyDescent="0.15">
      <c r="D584" s="10"/>
    </row>
    <row r="585" spans="4:4" ht="13" x14ac:dyDescent="0.15">
      <c r="D585" s="10"/>
    </row>
    <row r="586" spans="4:4" ht="13" x14ac:dyDescent="0.15">
      <c r="D586" s="10"/>
    </row>
    <row r="587" spans="4:4" ht="13" x14ac:dyDescent="0.15">
      <c r="D587" s="10"/>
    </row>
    <row r="588" spans="4:4" ht="13" x14ac:dyDescent="0.15">
      <c r="D588" s="10"/>
    </row>
    <row r="589" spans="4:4" ht="13" x14ac:dyDescent="0.15">
      <c r="D589" s="10"/>
    </row>
    <row r="590" spans="4:4" ht="13" x14ac:dyDescent="0.15">
      <c r="D590" s="10"/>
    </row>
    <row r="591" spans="4:4" ht="13" x14ac:dyDescent="0.15">
      <c r="D591" s="10"/>
    </row>
    <row r="592" spans="4:4" ht="13" x14ac:dyDescent="0.15">
      <c r="D592" s="10"/>
    </row>
    <row r="593" spans="4:4" ht="13" x14ac:dyDescent="0.15">
      <c r="D593" s="10"/>
    </row>
    <row r="594" spans="4:4" ht="13" x14ac:dyDescent="0.15">
      <c r="D594" s="10"/>
    </row>
    <row r="595" spans="4:4" ht="13" x14ac:dyDescent="0.15">
      <c r="D595" s="10"/>
    </row>
    <row r="596" spans="4:4" ht="13" x14ac:dyDescent="0.15">
      <c r="D596" s="10"/>
    </row>
    <row r="597" spans="4:4" ht="13" x14ac:dyDescent="0.15">
      <c r="D597" s="10"/>
    </row>
    <row r="598" spans="4:4" ht="13" x14ac:dyDescent="0.15">
      <c r="D598" s="10"/>
    </row>
    <row r="599" spans="4:4" ht="13" x14ac:dyDescent="0.15">
      <c r="D599" s="10"/>
    </row>
    <row r="600" spans="4:4" ht="13" x14ac:dyDescent="0.15">
      <c r="D600" s="10"/>
    </row>
    <row r="601" spans="4:4" ht="13" x14ac:dyDescent="0.15">
      <c r="D601" s="10"/>
    </row>
    <row r="602" spans="4:4" ht="13" x14ac:dyDescent="0.15">
      <c r="D602" s="10"/>
    </row>
    <row r="603" spans="4:4" ht="13" x14ac:dyDescent="0.15">
      <c r="D603" s="10"/>
    </row>
    <row r="604" spans="4:4" ht="13" x14ac:dyDescent="0.15">
      <c r="D604" s="10"/>
    </row>
    <row r="605" spans="4:4" ht="13" x14ac:dyDescent="0.15">
      <c r="D605" s="10"/>
    </row>
    <row r="606" spans="4:4" ht="13" x14ac:dyDescent="0.15">
      <c r="D606" s="10"/>
    </row>
    <row r="607" spans="4:4" ht="13" x14ac:dyDescent="0.15">
      <c r="D607" s="10"/>
    </row>
    <row r="608" spans="4:4" ht="13" x14ac:dyDescent="0.15">
      <c r="D608" s="10"/>
    </row>
    <row r="609" spans="4:4" ht="13" x14ac:dyDescent="0.15">
      <c r="D609" s="10"/>
    </row>
    <row r="610" spans="4:4" ht="13" x14ac:dyDescent="0.15">
      <c r="D610" s="10"/>
    </row>
    <row r="611" spans="4:4" ht="13" x14ac:dyDescent="0.15">
      <c r="D611" s="10"/>
    </row>
    <row r="612" spans="4:4" ht="13" x14ac:dyDescent="0.15">
      <c r="D612" s="10"/>
    </row>
    <row r="613" spans="4:4" ht="13" x14ac:dyDescent="0.15">
      <c r="D613" s="10"/>
    </row>
    <row r="614" spans="4:4" ht="13" x14ac:dyDescent="0.15">
      <c r="D614" s="10"/>
    </row>
    <row r="615" spans="4:4" ht="13" x14ac:dyDescent="0.15">
      <c r="D615" s="10"/>
    </row>
    <row r="616" spans="4:4" ht="13" x14ac:dyDescent="0.15">
      <c r="D616" s="10"/>
    </row>
    <row r="617" spans="4:4" ht="13" x14ac:dyDescent="0.15">
      <c r="D617" s="10"/>
    </row>
    <row r="618" spans="4:4" ht="13" x14ac:dyDescent="0.15">
      <c r="D618" s="10"/>
    </row>
    <row r="619" spans="4:4" ht="13" x14ac:dyDescent="0.15">
      <c r="D619" s="10"/>
    </row>
    <row r="620" spans="4:4" ht="13" x14ac:dyDescent="0.15">
      <c r="D620" s="10"/>
    </row>
    <row r="621" spans="4:4" ht="13" x14ac:dyDescent="0.15">
      <c r="D621" s="10"/>
    </row>
    <row r="622" spans="4:4" ht="13" x14ac:dyDescent="0.15">
      <c r="D622" s="10"/>
    </row>
    <row r="623" spans="4:4" ht="13" x14ac:dyDescent="0.15">
      <c r="D623" s="10"/>
    </row>
    <row r="624" spans="4:4" ht="13" x14ac:dyDescent="0.15">
      <c r="D624" s="10"/>
    </row>
    <row r="625" spans="4:4" ht="13" x14ac:dyDescent="0.15">
      <c r="D625" s="10"/>
    </row>
    <row r="626" spans="4:4" ht="13" x14ac:dyDescent="0.15">
      <c r="D626" s="10"/>
    </row>
    <row r="627" spans="4:4" ht="13" x14ac:dyDescent="0.15">
      <c r="D627" s="10"/>
    </row>
    <row r="628" spans="4:4" ht="13" x14ac:dyDescent="0.15">
      <c r="D628" s="10"/>
    </row>
    <row r="629" spans="4:4" ht="13" x14ac:dyDescent="0.15">
      <c r="D629" s="10"/>
    </row>
    <row r="630" spans="4:4" ht="13" x14ac:dyDescent="0.15">
      <c r="D630" s="10"/>
    </row>
    <row r="631" spans="4:4" ht="13" x14ac:dyDescent="0.15">
      <c r="D631" s="10"/>
    </row>
    <row r="632" spans="4:4" ht="13" x14ac:dyDescent="0.15">
      <c r="D632" s="10"/>
    </row>
    <row r="633" spans="4:4" ht="13" x14ac:dyDescent="0.15">
      <c r="D633" s="10"/>
    </row>
    <row r="634" spans="4:4" ht="13" x14ac:dyDescent="0.15">
      <c r="D634" s="10"/>
    </row>
    <row r="635" spans="4:4" ht="13" x14ac:dyDescent="0.15">
      <c r="D635" s="10"/>
    </row>
    <row r="636" spans="4:4" ht="13" x14ac:dyDescent="0.15">
      <c r="D636" s="10"/>
    </row>
    <row r="637" spans="4:4" ht="13" x14ac:dyDescent="0.15">
      <c r="D637" s="10"/>
    </row>
    <row r="638" spans="4:4" ht="13" x14ac:dyDescent="0.15">
      <c r="D638" s="10"/>
    </row>
    <row r="639" spans="4:4" ht="13" x14ac:dyDescent="0.15">
      <c r="D639" s="10"/>
    </row>
    <row r="640" spans="4:4" ht="13" x14ac:dyDescent="0.15">
      <c r="D640" s="10"/>
    </row>
    <row r="641" spans="4:4" ht="13" x14ac:dyDescent="0.15">
      <c r="D641" s="10"/>
    </row>
    <row r="642" spans="4:4" ht="13" x14ac:dyDescent="0.15">
      <c r="D642" s="10"/>
    </row>
    <row r="643" spans="4:4" ht="13" x14ac:dyDescent="0.15">
      <c r="D643" s="10"/>
    </row>
    <row r="644" spans="4:4" ht="13" x14ac:dyDescent="0.15">
      <c r="D644" s="10"/>
    </row>
    <row r="645" spans="4:4" ht="13" x14ac:dyDescent="0.15">
      <c r="D645" s="10"/>
    </row>
    <row r="646" spans="4:4" ht="13" x14ac:dyDescent="0.15">
      <c r="D646" s="10"/>
    </row>
    <row r="647" spans="4:4" ht="13" x14ac:dyDescent="0.15">
      <c r="D647" s="10"/>
    </row>
    <row r="648" spans="4:4" ht="13" x14ac:dyDescent="0.15">
      <c r="D648" s="10"/>
    </row>
    <row r="649" spans="4:4" ht="13" x14ac:dyDescent="0.15">
      <c r="D649" s="10"/>
    </row>
    <row r="650" spans="4:4" ht="13" x14ac:dyDescent="0.15">
      <c r="D650" s="10"/>
    </row>
    <row r="651" spans="4:4" ht="13" x14ac:dyDescent="0.15">
      <c r="D651" s="10"/>
    </row>
    <row r="652" spans="4:4" ht="13" x14ac:dyDescent="0.15">
      <c r="D652" s="10"/>
    </row>
    <row r="653" spans="4:4" ht="13" x14ac:dyDescent="0.15">
      <c r="D653" s="10"/>
    </row>
    <row r="654" spans="4:4" ht="13" x14ac:dyDescent="0.15">
      <c r="D654" s="10"/>
    </row>
    <row r="655" spans="4:4" ht="13" x14ac:dyDescent="0.15">
      <c r="D655" s="10"/>
    </row>
    <row r="656" spans="4:4" ht="13" x14ac:dyDescent="0.15">
      <c r="D656" s="10"/>
    </row>
    <row r="657" spans="4:4" ht="13" x14ac:dyDescent="0.15">
      <c r="D657" s="10"/>
    </row>
    <row r="658" spans="4:4" ht="13" x14ac:dyDescent="0.15">
      <c r="D658" s="10"/>
    </row>
    <row r="659" spans="4:4" ht="13" x14ac:dyDescent="0.15">
      <c r="D659" s="10"/>
    </row>
    <row r="660" spans="4:4" ht="13" x14ac:dyDescent="0.15">
      <c r="D660" s="10"/>
    </row>
    <row r="661" spans="4:4" ht="13" x14ac:dyDescent="0.15">
      <c r="D661" s="10"/>
    </row>
    <row r="662" spans="4:4" ht="13" x14ac:dyDescent="0.15">
      <c r="D662" s="10"/>
    </row>
    <row r="663" spans="4:4" ht="13" x14ac:dyDescent="0.15">
      <c r="D663" s="10"/>
    </row>
    <row r="664" spans="4:4" ht="13" x14ac:dyDescent="0.15">
      <c r="D664" s="10"/>
    </row>
    <row r="665" spans="4:4" ht="13" x14ac:dyDescent="0.15">
      <c r="D665" s="10"/>
    </row>
    <row r="666" spans="4:4" ht="13" x14ac:dyDescent="0.15">
      <c r="D666" s="10"/>
    </row>
    <row r="667" spans="4:4" ht="13" x14ac:dyDescent="0.15">
      <c r="D667" s="10"/>
    </row>
    <row r="668" spans="4:4" ht="13" x14ac:dyDescent="0.15">
      <c r="D668" s="10"/>
    </row>
    <row r="669" spans="4:4" ht="13" x14ac:dyDescent="0.15">
      <c r="D669" s="10"/>
    </row>
    <row r="670" spans="4:4" ht="13" x14ac:dyDescent="0.15">
      <c r="D670" s="10"/>
    </row>
    <row r="671" spans="4:4" ht="13" x14ac:dyDescent="0.15">
      <c r="D671" s="10"/>
    </row>
    <row r="672" spans="4:4" ht="13" x14ac:dyDescent="0.15">
      <c r="D672" s="10"/>
    </row>
    <row r="673" spans="4:4" ht="13" x14ac:dyDescent="0.15">
      <c r="D673" s="10"/>
    </row>
    <row r="674" spans="4:4" ht="13" x14ac:dyDescent="0.15">
      <c r="D674" s="10"/>
    </row>
    <row r="675" spans="4:4" ht="13" x14ac:dyDescent="0.15">
      <c r="D675" s="10"/>
    </row>
    <row r="676" spans="4:4" ht="13" x14ac:dyDescent="0.15">
      <c r="D676" s="10"/>
    </row>
    <row r="677" spans="4:4" ht="13" x14ac:dyDescent="0.15">
      <c r="D677" s="10"/>
    </row>
    <row r="678" spans="4:4" ht="13" x14ac:dyDescent="0.15">
      <c r="D678" s="10"/>
    </row>
    <row r="679" spans="4:4" ht="13" x14ac:dyDescent="0.15">
      <c r="D679" s="10"/>
    </row>
    <row r="680" spans="4:4" ht="13" x14ac:dyDescent="0.15">
      <c r="D680" s="10"/>
    </row>
    <row r="681" spans="4:4" ht="13" x14ac:dyDescent="0.15">
      <c r="D681" s="10"/>
    </row>
    <row r="682" spans="4:4" ht="13" x14ac:dyDescent="0.15">
      <c r="D682" s="10"/>
    </row>
    <row r="683" spans="4:4" ht="13" x14ac:dyDescent="0.15">
      <c r="D683" s="10"/>
    </row>
    <row r="684" spans="4:4" ht="13" x14ac:dyDescent="0.15">
      <c r="D684" s="10"/>
    </row>
    <row r="685" spans="4:4" ht="13" x14ac:dyDescent="0.15">
      <c r="D685" s="10"/>
    </row>
    <row r="686" spans="4:4" ht="13" x14ac:dyDescent="0.15">
      <c r="D686" s="10"/>
    </row>
    <row r="687" spans="4:4" ht="13" x14ac:dyDescent="0.15">
      <c r="D687" s="10"/>
    </row>
    <row r="688" spans="4:4" ht="13" x14ac:dyDescent="0.15">
      <c r="D688" s="10"/>
    </row>
    <row r="689" spans="4:4" ht="13" x14ac:dyDescent="0.15">
      <c r="D689" s="10"/>
    </row>
    <row r="690" spans="4:4" ht="13" x14ac:dyDescent="0.15">
      <c r="D690" s="10"/>
    </row>
    <row r="691" spans="4:4" ht="13" x14ac:dyDescent="0.15">
      <c r="D691" s="10"/>
    </row>
    <row r="692" spans="4:4" ht="13" x14ac:dyDescent="0.15">
      <c r="D692" s="10"/>
    </row>
    <row r="693" spans="4:4" ht="13" x14ac:dyDescent="0.15">
      <c r="D693" s="10"/>
    </row>
    <row r="694" spans="4:4" ht="13" x14ac:dyDescent="0.15">
      <c r="D694" s="10"/>
    </row>
    <row r="695" spans="4:4" ht="13" x14ac:dyDescent="0.15">
      <c r="D695" s="10"/>
    </row>
    <row r="696" spans="4:4" ht="13" x14ac:dyDescent="0.15">
      <c r="D696" s="10"/>
    </row>
    <row r="697" spans="4:4" ht="13" x14ac:dyDescent="0.15">
      <c r="D697" s="10"/>
    </row>
    <row r="698" spans="4:4" ht="13" x14ac:dyDescent="0.15">
      <c r="D698" s="10"/>
    </row>
    <row r="699" spans="4:4" ht="13" x14ac:dyDescent="0.15">
      <c r="D699" s="10"/>
    </row>
    <row r="700" spans="4:4" ht="13" x14ac:dyDescent="0.15">
      <c r="D700" s="10"/>
    </row>
    <row r="701" spans="4:4" ht="13" x14ac:dyDescent="0.15">
      <c r="D701" s="10"/>
    </row>
    <row r="702" spans="4:4" ht="13" x14ac:dyDescent="0.15">
      <c r="D702" s="10"/>
    </row>
    <row r="703" spans="4:4" ht="13" x14ac:dyDescent="0.15">
      <c r="D703" s="10"/>
    </row>
    <row r="704" spans="4:4" ht="13" x14ac:dyDescent="0.15">
      <c r="D704" s="10"/>
    </row>
    <row r="705" spans="4:4" ht="13" x14ac:dyDescent="0.15">
      <c r="D705" s="10"/>
    </row>
    <row r="706" spans="4:4" ht="13" x14ac:dyDescent="0.15">
      <c r="D706" s="10"/>
    </row>
    <row r="707" spans="4:4" ht="13" x14ac:dyDescent="0.15">
      <c r="D707" s="10"/>
    </row>
    <row r="708" spans="4:4" ht="13" x14ac:dyDescent="0.15">
      <c r="D708" s="10"/>
    </row>
    <row r="709" spans="4:4" ht="13" x14ac:dyDescent="0.15">
      <c r="D709" s="10"/>
    </row>
    <row r="710" spans="4:4" ht="13" x14ac:dyDescent="0.15">
      <c r="D710" s="10"/>
    </row>
    <row r="711" spans="4:4" ht="13" x14ac:dyDescent="0.15">
      <c r="D711" s="10"/>
    </row>
    <row r="712" spans="4:4" ht="13" x14ac:dyDescent="0.15">
      <c r="D712" s="10"/>
    </row>
    <row r="713" spans="4:4" ht="13" x14ac:dyDescent="0.15">
      <c r="D713" s="10"/>
    </row>
    <row r="714" spans="4:4" ht="13" x14ac:dyDescent="0.15">
      <c r="D714" s="10"/>
    </row>
    <row r="715" spans="4:4" ht="13" x14ac:dyDescent="0.15">
      <c r="D715" s="10"/>
    </row>
    <row r="716" spans="4:4" ht="13" x14ac:dyDescent="0.15">
      <c r="D716" s="10"/>
    </row>
    <row r="717" spans="4:4" ht="13" x14ac:dyDescent="0.15">
      <c r="D717" s="10"/>
    </row>
    <row r="718" spans="4:4" ht="13" x14ac:dyDescent="0.15">
      <c r="D718" s="10"/>
    </row>
    <row r="719" spans="4:4" ht="13" x14ac:dyDescent="0.15">
      <c r="D719" s="10"/>
    </row>
    <row r="720" spans="4:4" ht="13" x14ac:dyDescent="0.15">
      <c r="D720" s="10"/>
    </row>
    <row r="721" spans="4:4" ht="13" x14ac:dyDescent="0.15">
      <c r="D721" s="10"/>
    </row>
    <row r="722" spans="4:4" ht="13" x14ac:dyDescent="0.15">
      <c r="D722" s="10"/>
    </row>
    <row r="723" spans="4:4" ht="13" x14ac:dyDescent="0.15">
      <c r="D723" s="10"/>
    </row>
    <row r="724" spans="4:4" ht="13" x14ac:dyDescent="0.15">
      <c r="D724" s="10"/>
    </row>
    <row r="725" spans="4:4" ht="13" x14ac:dyDescent="0.15">
      <c r="D725" s="10"/>
    </row>
    <row r="726" spans="4:4" ht="13" x14ac:dyDescent="0.15">
      <c r="D726" s="10"/>
    </row>
    <row r="727" spans="4:4" ht="13" x14ac:dyDescent="0.15">
      <c r="D727" s="10"/>
    </row>
    <row r="728" spans="4:4" ht="13" x14ac:dyDescent="0.15">
      <c r="D728" s="10"/>
    </row>
    <row r="729" spans="4:4" ht="13" x14ac:dyDescent="0.15">
      <c r="D729" s="10"/>
    </row>
    <row r="730" spans="4:4" ht="13" x14ac:dyDescent="0.15">
      <c r="D730" s="10"/>
    </row>
    <row r="731" spans="4:4" ht="13" x14ac:dyDescent="0.15">
      <c r="D731" s="10"/>
    </row>
    <row r="732" spans="4:4" ht="13" x14ac:dyDescent="0.15">
      <c r="D732" s="10"/>
    </row>
    <row r="733" spans="4:4" ht="13" x14ac:dyDescent="0.15">
      <c r="D733" s="10"/>
    </row>
    <row r="734" spans="4:4" ht="13" x14ac:dyDescent="0.15">
      <c r="D734" s="10"/>
    </row>
    <row r="735" spans="4:4" ht="13" x14ac:dyDescent="0.15">
      <c r="D735" s="10"/>
    </row>
    <row r="736" spans="4:4" ht="13" x14ac:dyDescent="0.15">
      <c r="D736" s="10"/>
    </row>
    <row r="737" spans="4:4" ht="13" x14ac:dyDescent="0.15">
      <c r="D737" s="10"/>
    </row>
    <row r="738" spans="4:4" ht="13" x14ac:dyDescent="0.15">
      <c r="D738" s="10"/>
    </row>
    <row r="739" spans="4:4" ht="13" x14ac:dyDescent="0.15">
      <c r="D739" s="10"/>
    </row>
    <row r="740" spans="4:4" ht="13" x14ac:dyDescent="0.15">
      <c r="D740" s="10"/>
    </row>
    <row r="741" spans="4:4" ht="13" x14ac:dyDescent="0.15">
      <c r="D741" s="10"/>
    </row>
    <row r="742" spans="4:4" ht="13" x14ac:dyDescent="0.15">
      <c r="D742" s="10"/>
    </row>
    <row r="743" spans="4:4" ht="13" x14ac:dyDescent="0.15">
      <c r="D743" s="10"/>
    </row>
    <row r="744" spans="4:4" ht="13" x14ac:dyDescent="0.15">
      <c r="D744" s="10"/>
    </row>
    <row r="745" spans="4:4" ht="13" x14ac:dyDescent="0.15">
      <c r="D745" s="10"/>
    </row>
    <row r="746" spans="4:4" ht="13" x14ac:dyDescent="0.15">
      <c r="D746" s="10"/>
    </row>
    <row r="747" spans="4:4" ht="13" x14ac:dyDescent="0.15">
      <c r="D747" s="10"/>
    </row>
    <row r="748" spans="4:4" ht="13" x14ac:dyDescent="0.15">
      <c r="D748" s="10"/>
    </row>
    <row r="749" spans="4:4" ht="13" x14ac:dyDescent="0.15">
      <c r="D749" s="10"/>
    </row>
    <row r="750" spans="4:4" ht="13" x14ac:dyDescent="0.15">
      <c r="D750" s="10"/>
    </row>
    <row r="751" spans="4:4" ht="13" x14ac:dyDescent="0.15">
      <c r="D751" s="10"/>
    </row>
    <row r="752" spans="4:4" ht="13" x14ac:dyDescent="0.15">
      <c r="D752" s="10"/>
    </row>
    <row r="753" spans="4:4" ht="13" x14ac:dyDescent="0.15">
      <c r="D753" s="10"/>
    </row>
    <row r="754" spans="4:4" ht="13" x14ac:dyDescent="0.15">
      <c r="D754" s="10"/>
    </row>
    <row r="755" spans="4:4" ht="13" x14ac:dyDescent="0.15">
      <c r="D755" s="10"/>
    </row>
    <row r="756" spans="4:4" ht="13" x14ac:dyDescent="0.15">
      <c r="D756" s="10"/>
    </row>
    <row r="757" spans="4:4" ht="13" x14ac:dyDescent="0.15">
      <c r="D757" s="10"/>
    </row>
    <row r="758" spans="4:4" ht="13" x14ac:dyDescent="0.15">
      <c r="D758" s="10"/>
    </row>
    <row r="759" spans="4:4" ht="13" x14ac:dyDescent="0.15">
      <c r="D759" s="10"/>
    </row>
    <row r="760" spans="4:4" ht="13" x14ac:dyDescent="0.15">
      <c r="D760" s="10"/>
    </row>
    <row r="761" spans="4:4" ht="13" x14ac:dyDescent="0.15">
      <c r="D761" s="10"/>
    </row>
    <row r="762" spans="4:4" ht="13" x14ac:dyDescent="0.15">
      <c r="D762" s="10"/>
    </row>
    <row r="763" spans="4:4" ht="13" x14ac:dyDescent="0.15">
      <c r="D763" s="10"/>
    </row>
    <row r="764" spans="4:4" ht="13" x14ac:dyDescent="0.15">
      <c r="D764" s="10"/>
    </row>
    <row r="765" spans="4:4" ht="13" x14ac:dyDescent="0.15">
      <c r="D765" s="10"/>
    </row>
    <row r="766" spans="4:4" ht="13" x14ac:dyDescent="0.15">
      <c r="D766" s="10"/>
    </row>
    <row r="767" spans="4:4" ht="13" x14ac:dyDescent="0.15">
      <c r="D767" s="10"/>
    </row>
    <row r="768" spans="4:4" ht="13" x14ac:dyDescent="0.15">
      <c r="D768" s="10"/>
    </row>
    <row r="769" spans="4:4" ht="13" x14ac:dyDescent="0.15">
      <c r="D769" s="10"/>
    </row>
    <row r="770" spans="4:4" ht="13" x14ac:dyDescent="0.15">
      <c r="D770" s="10"/>
    </row>
    <row r="771" spans="4:4" ht="13" x14ac:dyDescent="0.15">
      <c r="D771" s="10"/>
    </row>
    <row r="772" spans="4:4" ht="13" x14ac:dyDescent="0.15">
      <c r="D772" s="10"/>
    </row>
    <row r="773" spans="4:4" ht="13" x14ac:dyDescent="0.15">
      <c r="D773" s="10"/>
    </row>
    <row r="774" spans="4:4" ht="13" x14ac:dyDescent="0.15">
      <c r="D774" s="10"/>
    </row>
    <row r="775" spans="4:4" ht="13" x14ac:dyDescent="0.15">
      <c r="D775" s="10"/>
    </row>
    <row r="776" spans="4:4" ht="13" x14ac:dyDescent="0.15">
      <c r="D776" s="10"/>
    </row>
    <row r="777" spans="4:4" ht="13" x14ac:dyDescent="0.15">
      <c r="D777" s="10"/>
    </row>
    <row r="778" spans="4:4" ht="13" x14ac:dyDescent="0.15">
      <c r="D778" s="10"/>
    </row>
    <row r="779" spans="4:4" ht="13" x14ac:dyDescent="0.15">
      <c r="D779" s="10"/>
    </row>
    <row r="780" spans="4:4" ht="13" x14ac:dyDescent="0.15">
      <c r="D780" s="10"/>
    </row>
    <row r="781" spans="4:4" ht="13" x14ac:dyDescent="0.15">
      <c r="D781" s="10"/>
    </row>
    <row r="782" spans="4:4" ht="13" x14ac:dyDescent="0.15">
      <c r="D782" s="10"/>
    </row>
    <row r="783" spans="4:4" ht="13" x14ac:dyDescent="0.15">
      <c r="D783" s="10"/>
    </row>
    <row r="784" spans="4:4" ht="13" x14ac:dyDescent="0.15">
      <c r="D784" s="10"/>
    </row>
    <row r="785" spans="4:4" ht="13" x14ac:dyDescent="0.15">
      <c r="D785" s="10"/>
    </row>
    <row r="786" spans="4:4" ht="13" x14ac:dyDescent="0.15">
      <c r="D786" s="10"/>
    </row>
    <row r="787" spans="4:4" ht="13" x14ac:dyDescent="0.15">
      <c r="D787" s="10"/>
    </row>
    <row r="788" spans="4:4" ht="13" x14ac:dyDescent="0.15">
      <c r="D788" s="10"/>
    </row>
    <row r="789" spans="4:4" ht="13" x14ac:dyDescent="0.15">
      <c r="D789" s="10"/>
    </row>
    <row r="790" spans="4:4" ht="13" x14ac:dyDescent="0.15">
      <c r="D790" s="10"/>
    </row>
    <row r="791" spans="4:4" ht="13" x14ac:dyDescent="0.15">
      <c r="D791" s="10"/>
    </row>
    <row r="792" spans="4:4" ht="13" x14ac:dyDescent="0.15">
      <c r="D792" s="10"/>
    </row>
    <row r="793" spans="4:4" ht="13" x14ac:dyDescent="0.15">
      <c r="D793" s="10"/>
    </row>
    <row r="794" spans="4:4" ht="13" x14ac:dyDescent="0.15">
      <c r="D794" s="10"/>
    </row>
    <row r="795" spans="4:4" ht="13" x14ac:dyDescent="0.15">
      <c r="D795" s="10"/>
    </row>
    <row r="796" spans="4:4" ht="13" x14ac:dyDescent="0.15">
      <c r="D796" s="10"/>
    </row>
    <row r="797" spans="4:4" ht="13" x14ac:dyDescent="0.15">
      <c r="D797" s="10"/>
    </row>
    <row r="798" spans="4:4" ht="13" x14ac:dyDescent="0.15">
      <c r="D798" s="10"/>
    </row>
    <row r="799" spans="4:4" ht="13" x14ac:dyDescent="0.15">
      <c r="D799" s="10"/>
    </row>
    <row r="800" spans="4:4" ht="13" x14ac:dyDescent="0.15">
      <c r="D800" s="10"/>
    </row>
    <row r="801" spans="4:4" ht="13" x14ac:dyDescent="0.15">
      <c r="D801" s="10"/>
    </row>
    <row r="802" spans="4:4" ht="13" x14ac:dyDescent="0.15">
      <c r="D802" s="10"/>
    </row>
    <row r="803" spans="4:4" ht="13" x14ac:dyDescent="0.15">
      <c r="D803" s="10"/>
    </row>
    <row r="804" spans="4:4" ht="13" x14ac:dyDescent="0.15">
      <c r="D804" s="10"/>
    </row>
    <row r="805" spans="4:4" ht="13" x14ac:dyDescent="0.15">
      <c r="D805" s="10"/>
    </row>
    <row r="806" spans="4:4" ht="13" x14ac:dyDescent="0.15">
      <c r="D806" s="10"/>
    </row>
    <row r="807" spans="4:4" ht="13" x14ac:dyDescent="0.15">
      <c r="D807" s="10"/>
    </row>
    <row r="808" spans="4:4" ht="13" x14ac:dyDescent="0.15">
      <c r="D808" s="10"/>
    </row>
    <row r="809" spans="4:4" ht="13" x14ac:dyDescent="0.15">
      <c r="D809" s="10"/>
    </row>
    <row r="810" spans="4:4" ht="13" x14ac:dyDescent="0.15">
      <c r="D810" s="10"/>
    </row>
    <row r="811" spans="4:4" ht="13" x14ac:dyDescent="0.15">
      <c r="D811" s="10"/>
    </row>
    <row r="812" spans="4:4" ht="13" x14ac:dyDescent="0.15">
      <c r="D812" s="10"/>
    </row>
    <row r="813" spans="4:4" ht="13" x14ac:dyDescent="0.15">
      <c r="D813" s="10"/>
    </row>
    <row r="814" spans="4:4" ht="13" x14ac:dyDescent="0.15">
      <c r="D814" s="10"/>
    </row>
    <row r="815" spans="4:4" ht="13" x14ac:dyDescent="0.15">
      <c r="D815" s="10"/>
    </row>
    <row r="816" spans="4:4" ht="13" x14ac:dyDescent="0.15">
      <c r="D816" s="10"/>
    </row>
    <row r="817" spans="4:4" ht="13" x14ac:dyDescent="0.15">
      <c r="D817" s="10"/>
    </row>
    <row r="818" spans="4:4" ht="13" x14ac:dyDescent="0.15">
      <c r="D818" s="10"/>
    </row>
    <row r="819" spans="4:4" ht="13" x14ac:dyDescent="0.15">
      <c r="D819" s="10"/>
    </row>
    <row r="820" spans="4:4" ht="13" x14ac:dyDescent="0.15">
      <c r="D820" s="10"/>
    </row>
    <row r="821" spans="4:4" ht="13" x14ac:dyDescent="0.15">
      <c r="D821" s="10"/>
    </row>
    <row r="822" spans="4:4" ht="13" x14ac:dyDescent="0.15">
      <c r="D822" s="10"/>
    </row>
    <row r="823" spans="4:4" ht="13" x14ac:dyDescent="0.15">
      <c r="D823" s="10"/>
    </row>
    <row r="824" spans="4:4" ht="13" x14ac:dyDescent="0.15">
      <c r="D824" s="10"/>
    </row>
    <row r="825" spans="4:4" ht="13" x14ac:dyDescent="0.15">
      <c r="D825" s="10"/>
    </row>
    <row r="826" spans="4:4" ht="13" x14ac:dyDescent="0.15">
      <c r="D826" s="10"/>
    </row>
    <row r="827" spans="4:4" ht="13" x14ac:dyDescent="0.15">
      <c r="D827" s="10"/>
    </row>
    <row r="828" spans="4:4" ht="13" x14ac:dyDescent="0.15">
      <c r="D828" s="10"/>
    </row>
    <row r="829" spans="4:4" ht="13" x14ac:dyDescent="0.15">
      <c r="D829" s="10"/>
    </row>
    <row r="830" spans="4:4" ht="13" x14ac:dyDescent="0.15">
      <c r="D830" s="10"/>
    </row>
    <row r="831" spans="4:4" ht="13" x14ac:dyDescent="0.15">
      <c r="D831" s="10"/>
    </row>
    <row r="832" spans="4:4" ht="13" x14ac:dyDescent="0.15">
      <c r="D832" s="10"/>
    </row>
    <row r="833" spans="4:4" ht="13" x14ac:dyDescent="0.15">
      <c r="D833" s="10"/>
    </row>
    <row r="834" spans="4:4" ht="13" x14ac:dyDescent="0.15">
      <c r="D834" s="10"/>
    </row>
    <row r="835" spans="4:4" ht="13" x14ac:dyDescent="0.15">
      <c r="D835" s="10"/>
    </row>
    <row r="836" spans="4:4" ht="13" x14ac:dyDescent="0.15">
      <c r="D836" s="10"/>
    </row>
    <row r="837" spans="4:4" ht="13" x14ac:dyDescent="0.15">
      <c r="D837" s="10"/>
    </row>
    <row r="838" spans="4:4" ht="13" x14ac:dyDescent="0.15">
      <c r="D838" s="10"/>
    </row>
    <row r="839" spans="4:4" ht="13" x14ac:dyDescent="0.15">
      <c r="D839" s="10"/>
    </row>
    <row r="840" spans="4:4" ht="13" x14ac:dyDescent="0.15">
      <c r="D840" s="10"/>
    </row>
    <row r="841" spans="4:4" ht="13" x14ac:dyDescent="0.15">
      <c r="D841" s="10"/>
    </row>
    <row r="842" spans="4:4" ht="13" x14ac:dyDescent="0.15">
      <c r="D842" s="10"/>
    </row>
    <row r="843" spans="4:4" ht="13" x14ac:dyDescent="0.15">
      <c r="D843" s="10"/>
    </row>
    <row r="844" spans="4:4" ht="13" x14ac:dyDescent="0.15">
      <c r="D844" s="10"/>
    </row>
    <row r="845" spans="4:4" ht="13" x14ac:dyDescent="0.15">
      <c r="D845" s="10"/>
    </row>
    <row r="846" spans="4:4" ht="13" x14ac:dyDescent="0.15">
      <c r="D846" s="10"/>
    </row>
    <row r="847" spans="4:4" ht="13" x14ac:dyDescent="0.15">
      <c r="D847" s="10"/>
    </row>
    <row r="848" spans="4:4" ht="13" x14ac:dyDescent="0.15">
      <c r="D848" s="10"/>
    </row>
    <row r="849" spans="4:4" ht="13" x14ac:dyDescent="0.15">
      <c r="D849" s="10"/>
    </row>
    <row r="850" spans="4:4" ht="13" x14ac:dyDescent="0.15">
      <c r="D850" s="10"/>
    </row>
    <row r="851" spans="4:4" ht="13" x14ac:dyDescent="0.15">
      <c r="D851" s="10"/>
    </row>
    <row r="852" spans="4:4" ht="13" x14ac:dyDescent="0.15">
      <c r="D852" s="10"/>
    </row>
    <row r="853" spans="4:4" ht="13" x14ac:dyDescent="0.15">
      <c r="D853" s="10"/>
    </row>
    <row r="854" spans="4:4" ht="13" x14ac:dyDescent="0.15">
      <c r="D854" s="10"/>
    </row>
    <row r="855" spans="4:4" ht="13" x14ac:dyDescent="0.15">
      <c r="D855" s="10"/>
    </row>
    <row r="856" spans="4:4" ht="13" x14ac:dyDescent="0.15">
      <c r="D856" s="10"/>
    </row>
    <row r="857" spans="4:4" ht="13" x14ac:dyDescent="0.15">
      <c r="D857" s="10"/>
    </row>
    <row r="858" spans="4:4" ht="13" x14ac:dyDescent="0.15">
      <c r="D858" s="10"/>
    </row>
    <row r="859" spans="4:4" ht="13" x14ac:dyDescent="0.15">
      <c r="D859" s="10"/>
    </row>
    <row r="860" spans="4:4" ht="13" x14ac:dyDescent="0.15">
      <c r="D860" s="10"/>
    </row>
    <row r="861" spans="4:4" ht="13" x14ac:dyDescent="0.15">
      <c r="D861" s="10"/>
    </row>
    <row r="862" spans="4:4" ht="13" x14ac:dyDescent="0.15">
      <c r="D862" s="10"/>
    </row>
    <row r="863" spans="4:4" ht="13" x14ac:dyDescent="0.15">
      <c r="D863" s="10"/>
    </row>
    <row r="864" spans="4:4" ht="13" x14ac:dyDescent="0.15">
      <c r="D864" s="10"/>
    </row>
    <row r="865" spans="4:4" ht="13" x14ac:dyDescent="0.15">
      <c r="D865" s="10"/>
    </row>
    <row r="866" spans="4:4" ht="13" x14ac:dyDescent="0.15">
      <c r="D866" s="10"/>
    </row>
    <row r="867" spans="4:4" ht="13" x14ac:dyDescent="0.15">
      <c r="D867" s="10"/>
    </row>
    <row r="868" spans="4:4" ht="13" x14ac:dyDescent="0.15">
      <c r="D868" s="10"/>
    </row>
    <row r="869" spans="4:4" ht="13" x14ac:dyDescent="0.15">
      <c r="D869" s="10"/>
    </row>
    <row r="870" spans="4:4" ht="13" x14ac:dyDescent="0.15">
      <c r="D870" s="10"/>
    </row>
    <row r="871" spans="4:4" ht="13" x14ac:dyDescent="0.15">
      <c r="D871" s="10"/>
    </row>
    <row r="872" spans="4:4" ht="13" x14ac:dyDescent="0.15">
      <c r="D872" s="10"/>
    </row>
    <row r="873" spans="4:4" ht="13" x14ac:dyDescent="0.15">
      <c r="D873" s="10"/>
    </row>
    <row r="874" spans="4:4" ht="13" x14ac:dyDescent="0.15">
      <c r="D874" s="10"/>
    </row>
    <row r="875" spans="4:4" ht="13" x14ac:dyDescent="0.15">
      <c r="D875" s="10"/>
    </row>
    <row r="876" spans="4:4" ht="13" x14ac:dyDescent="0.15">
      <c r="D876" s="10"/>
    </row>
    <row r="877" spans="4:4" ht="13" x14ac:dyDescent="0.15">
      <c r="D877" s="10"/>
    </row>
    <row r="878" spans="4:4" ht="13" x14ac:dyDescent="0.15">
      <c r="D878" s="10"/>
    </row>
    <row r="879" spans="4:4" ht="13" x14ac:dyDescent="0.15">
      <c r="D879" s="10"/>
    </row>
    <row r="880" spans="4:4" ht="13" x14ac:dyDescent="0.15">
      <c r="D880" s="10"/>
    </row>
    <row r="881" spans="4:4" ht="13" x14ac:dyDescent="0.15">
      <c r="D881" s="10"/>
    </row>
    <row r="882" spans="4:4" ht="13" x14ac:dyDescent="0.15">
      <c r="D882" s="10"/>
    </row>
    <row r="883" spans="4:4" ht="13" x14ac:dyDescent="0.15">
      <c r="D883" s="10"/>
    </row>
    <row r="884" spans="4:4" ht="13" x14ac:dyDescent="0.15">
      <c r="D884" s="10"/>
    </row>
    <row r="885" spans="4:4" ht="13" x14ac:dyDescent="0.15">
      <c r="D885" s="10"/>
    </row>
    <row r="886" spans="4:4" ht="13" x14ac:dyDescent="0.15">
      <c r="D886" s="10"/>
    </row>
    <row r="887" spans="4:4" ht="13" x14ac:dyDescent="0.15">
      <c r="D887" s="10"/>
    </row>
    <row r="888" spans="4:4" ht="13" x14ac:dyDescent="0.15">
      <c r="D888" s="10"/>
    </row>
    <row r="889" spans="4:4" ht="13" x14ac:dyDescent="0.15">
      <c r="D889" s="10"/>
    </row>
    <row r="890" spans="4:4" ht="13" x14ac:dyDescent="0.15">
      <c r="D890" s="10"/>
    </row>
    <row r="891" spans="4:4" ht="13" x14ac:dyDescent="0.15">
      <c r="D891" s="10"/>
    </row>
    <row r="892" spans="4:4" ht="13" x14ac:dyDescent="0.15">
      <c r="D892" s="10"/>
    </row>
    <row r="893" spans="4:4" ht="13" x14ac:dyDescent="0.15">
      <c r="D893" s="10"/>
    </row>
    <row r="894" spans="4:4" ht="13" x14ac:dyDescent="0.15">
      <c r="D894" s="10"/>
    </row>
    <row r="895" spans="4:4" ht="13" x14ac:dyDescent="0.15">
      <c r="D895" s="10"/>
    </row>
    <row r="896" spans="4:4" ht="13" x14ac:dyDescent="0.15">
      <c r="D896" s="10"/>
    </row>
    <row r="897" spans="4:4" ht="13" x14ac:dyDescent="0.15">
      <c r="D897" s="10"/>
    </row>
    <row r="898" spans="4:4" ht="13" x14ac:dyDescent="0.15">
      <c r="D898" s="10"/>
    </row>
    <row r="899" spans="4:4" ht="13" x14ac:dyDescent="0.15">
      <c r="D899" s="10"/>
    </row>
    <row r="900" spans="4:4" ht="13" x14ac:dyDescent="0.15">
      <c r="D900" s="10"/>
    </row>
    <row r="901" spans="4:4" ht="13" x14ac:dyDescent="0.15">
      <c r="D901" s="10"/>
    </row>
    <row r="902" spans="4:4" ht="13" x14ac:dyDescent="0.15">
      <c r="D902" s="10"/>
    </row>
    <row r="903" spans="4:4" ht="13" x14ac:dyDescent="0.15">
      <c r="D903" s="10"/>
    </row>
    <row r="904" spans="4:4" ht="13" x14ac:dyDescent="0.15">
      <c r="D904" s="10"/>
    </row>
    <row r="905" spans="4:4" ht="13" x14ac:dyDescent="0.15">
      <c r="D905" s="10"/>
    </row>
    <row r="906" spans="4:4" ht="13" x14ac:dyDescent="0.15">
      <c r="D906" s="10"/>
    </row>
    <row r="907" spans="4:4" ht="13" x14ac:dyDescent="0.15">
      <c r="D907" s="10"/>
    </row>
    <row r="908" spans="4:4" ht="13" x14ac:dyDescent="0.15">
      <c r="D908" s="10"/>
    </row>
    <row r="909" spans="4:4" ht="13" x14ac:dyDescent="0.15">
      <c r="D909" s="10"/>
    </row>
    <row r="910" spans="4:4" ht="13" x14ac:dyDescent="0.15">
      <c r="D910" s="10"/>
    </row>
    <row r="911" spans="4:4" ht="13" x14ac:dyDescent="0.15">
      <c r="D911" s="10"/>
    </row>
    <row r="912" spans="4:4" ht="13" x14ac:dyDescent="0.15">
      <c r="D912" s="10"/>
    </row>
    <row r="913" spans="4:4" ht="13" x14ac:dyDescent="0.15">
      <c r="D913" s="10"/>
    </row>
    <row r="914" spans="4:4" ht="13" x14ac:dyDescent="0.15">
      <c r="D914" s="10"/>
    </row>
    <row r="915" spans="4:4" ht="13" x14ac:dyDescent="0.15">
      <c r="D915" s="10"/>
    </row>
    <row r="916" spans="4:4" ht="13" x14ac:dyDescent="0.15">
      <c r="D916" s="10"/>
    </row>
    <row r="917" spans="4:4" ht="13" x14ac:dyDescent="0.15">
      <c r="D917" s="10"/>
    </row>
    <row r="918" spans="4:4" ht="13" x14ac:dyDescent="0.15">
      <c r="D918" s="10"/>
    </row>
    <row r="919" spans="4:4" ht="13" x14ac:dyDescent="0.15">
      <c r="D919" s="10"/>
    </row>
    <row r="920" spans="4:4" ht="13" x14ac:dyDescent="0.15">
      <c r="D920" s="10"/>
    </row>
    <row r="921" spans="4:4" ht="13" x14ac:dyDescent="0.15">
      <c r="D921" s="10"/>
    </row>
    <row r="922" spans="4:4" ht="13" x14ac:dyDescent="0.15">
      <c r="D922" s="10"/>
    </row>
    <row r="923" spans="4:4" ht="13" x14ac:dyDescent="0.15">
      <c r="D923" s="10"/>
    </row>
    <row r="924" spans="4:4" ht="13" x14ac:dyDescent="0.15">
      <c r="D924" s="10"/>
    </row>
    <row r="925" spans="4:4" ht="13" x14ac:dyDescent="0.15">
      <c r="D925" s="10"/>
    </row>
    <row r="926" spans="4:4" ht="13" x14ac:dyDescent="0.15">
      <c r="D926" s="10"/>
    </row>
    <row r="927" spans="4:4" ht="13" x14ac:dyDescent="0.15">
      <c r="D927" s="10"/>
    </row>
    <row r="928" spans="4:4" ht="13" x14ac:dyDescent="0.15">
      <c r="D928" s="10"/>
    </row>
    <row r="929" spans="4:4" ht="13" x14ac:dyDescent="0.15">
      <c r="D929" s="10"/>
    </row>
    <row r="930" spans="4:4" ht="13" x14ac:dyDescent="0.15">
      <c r="D930" s="10"/>
    </row>
    <row r="931" spans="4:4" ht="13" x14ac:dyDescent="0.15">
      <c r="D931" s="10"/>
    </row>
    <row r="932" spans="4:4" ht="13" x14ac:dyDescent="0.15">
      <c r="D932" s="10"/>
    </row>
    <row r="933" spans="4:4" ht="13" x14ac:dyDescent="0.15">
      <c r="D933" s="10"/>
    </row>
    <row r="934" spans="4:4" ht="13" x14ac:dyDescent="0.15">
      <c r="D934" s="10"/>
    </row>
    <row r="935" spans="4:4" ht="13" x14ac:dyDescent="0.15">
      <c r="D935" s="10"/>
    </row>
    <row r="936" spans="4:4" ht="13" x14ac:dyDescent="0.15">
      <c r="D936" s="10"/>
    </row>
    <row r="937" spans="4:4" ht="13" x14ac:dyDescent="0.15">
      <c r="D937" s="10"/>
    </row>
    <row r="938" spans="4:4" ht="13" x14ac:dyDescent="0.15">
      <c r="D938" s="10"/>
    </row>
    <row r="939" spans="4:4" ht="13" x14ac:dyDescent="0.15">
      <c r="D939" s="10"/>
    </row>
    <row r="940" spans="4:4" ht="13" x14ac:dyDescent="0.15">
      <c r="D940" s="10"/>
    </row>
    <row r="941" spans="4:4" ht="13" x14ac:dyDescent="0.15">
      <c r="D941" s="10"/>
    </row>
    <row r="942" spans="4:4" ht="13" x14ac:dyDescent="0.15">
      <c r="D942" s="10"/>
    </row>
    <row r="943" spans="4:4" ht="13" x14ac:dyDescent="0.15">
      <c r="D943" s="10"/>
    </row>
    <row r="944" spans="4:4" ht="13" x14ac:dyDescent="0.15">
      <c r="D944" s="10"/>
    </row>
    <row r="945" spans="4:4" ht="13" x14ac:dyDescent="0.15">
      <c r="D945" s="10"/>
    </row>
    <row r="946" spans="4:4" ht="13" x14ac:dyDescent="0.15">
      <c r="D946" s="10"/>
    </row>
    <row r="947" spans="4:4" ht="13" x14ac:dyDescent="0.15">
      <c r="D947" s="10"/>
    </row>
    <row r="948" spans="4:4" ht="13" x14ac:dyDescent="0.15">
      <c r="D948" s="10"/>
    </row>
    <row r="949" spans="4:4" ht="13" x14ac:dyDescent="0.15">
      <c r="D949" s="10"/>
    </row>
    <row r="950" spans="4:4" ht="13" x14ac:dyDescent="0.15">
      <c r="D950" s="10"/>
    </row>
    <row r="951" spans="4:4" ht="13" x14ac:dyDescent="0.15">
      <c r="D951" s="10"/>
    </row>
    <row r="952" spans="4:4" ht="13" x14ac:dyDescent="0.15">
      <c r="D952" s="10"/>
    </row>
    <row r="953" spans="4:4" ht="13" x14ac:dyDescent="0.15">
      <c r="D953" s="10"/>
    </row>
    <row r="954" spans="4:4" ht="13" x14ac:dyDescent="0.15">
      <c r="D954" s="10"/>
    </row>
    <row r="955" spans="4:4" ht="13" x14ac:dyDescent="0.15">
      <c r="D955" s="10"/>
    </row>
    <row r="956" spans="4:4" ht="13" x14ac:dyDescent="0.15">
      <c r="D956" s="10"/>
    </row>
    <row r="957" spans="4:4" ht="13" x14ac:dyDescent="0.15">
      <c r="D957" s="10"/>
    </row>
    <row r="958" spans="4:4" ht="13" x14ac:dyDescent="0.15">
      <c r="D958" s="10"/>
    </row>
    <row r="959" spans="4:4" ht="13" x14ac:dyDescent="0.15">
      <c r="D959" s="10"/>
    </row>
    <row r="960" spans="4:4" ht="13" x14ac:dyDescent="0.15">
      <c r="D960" s="10"/>
    </row>
    <row r="961" spans="4:4" ht="13" x14ac:dyDescent="0.15">
      <c r="D961" s="10"/>
    </row>
    <row r="962" spans="4:4" ht="13" x14ac:dyDescent="0.15">
      <c r="D962" s="10"/>
    </row>
    <row r="963" spans="4:4" ht="13" x14ac:dyDescent="0.15">
      <c r="D963" s="10"/>
    </row>
    <row r="964" spans="4:4" ht="13" x14ac:dyDescent="0.15">
      <c r="D964" s="10"/>
    </row>
    <row r="965" spans="4:4" ht="13" x14ac:dyDescent="0.15">
      <c r="D965" s="10"/>
    </row>
    <row r="966" spans="4:4" ht="13" x14ac:dyDescent="0.15">
      <c r="D966" s="10"/>
    </row>
    <row r="967" spans="4:4" ht="13" x14ac:dyDescent="0.15">
      <c r="D967" s="10"/>
    </row>
    <row r="968" spans="4:4" ht="13" x14ac:dyDescent="0.15">
      <c r="D968" s="10"/>
    </row>
    <row r="969" spans="4:4" ht="13" x14ac:dyDescent="0.15">
      <c r="D969" s="10"/>
    </row>
    <row r="970" spans="4:4" ht="13" x14ac:dyDescent="0.15">
      <c r="D970" s="10"/>
    </row>
    <row r="971" spans="4:4" ht="13" x14ac:dyDescent="0.15">
      <c r="D971" s="10"/>
    </row>
    <row r="972" spans="4:4" ht="13" x14ac:dyDescent="0.15">
      <c r="D972" s="10"/>
    </row>
    <row r="973" spans="4:4" ht="13" x14ac:dyDescent="0.15">
      <c r="D973" s="10"/>
    </row>
    <row r="974" spans="4:4" ht="13" x14ac:dyDescent="0.15">
      <c r="D974" s="10"/>
    </row>
    <row r="975" spans="4:4" ht="13" x14ac:dyDescent="0.15">
      <c r="D975" s="10"/>
    </row>
    <row r="976" spans="4:4" ht="13" x14ac:dyDescent="0.15">
      <c r="D976" s="10"/>
    </row>
    <row r="977" spans="4:4" ht="13" x14ac:dyDescent="0.15">
      <c r="D977" s="10"/>
    </row>
    <row r="978" spans="4:4" ht="13" x14ac:dyDescent="0.15">
      <c r="D978" s="10"/>
    </row>
    <row r="979" spans="4:4" ht="13" x14ac:dyDescent="0.15">
      <c r="D979" s="10"/>
    </row>
    <row r="980" spans="4:4" ht="13" x14ac:dyDescent="0.15">
      <c r="D980" s="10"/>
    </row>
    <row r="981" spans="4:4" ht="13" x14ac:dyDescent="0.15">
      <c r="D981" s="10"/>
    </row>
    <row r="982" spans="4:4" ht="13" x14ac:dyDescent="0.15">
      <c r="D982" s="10"/>
    </row>
    <row r="983" spans="4:4" ht="13" x14ac:dyDescent="0.15">
      <c r="D983" s="10"/>
    </row>
    <row r="984" spans="4:4" ht="13" x14ac:dyDescent="0.15">
      <c r="D984" s="10"/>
    </row>
    <row r="985" spans="4:4" ht="13" x14ac:dyDescent="0.15">
      <c r="D985" s="10"/>
    </row>
    <row r="986" spans="4:4" ht="13" x14ac:dyDescent="0.15">
      <c r="D986" s="10"/>
    </row>
    <row r="987" spans="4:4" ht="13" x14ac:dyDescent="0.15">
      <c r="D987" s="10"/>
    </row>
    <row r="988" spans="4:4" ht="13" x14ac:dyDescent="0.15">
      <c r="D988" s="10"/>
    </row>
    <row r="989" spans="4:4" ht="13" x14ac:dyDescent="0.15">
      <c r="D989" s="10"/>
    </row>
    <row r="990" spans="4:4" ht="13" x14ac:dyDescent="0.15">
      <c r="D990" s="10"/>
    </row>
    <row r="991" spans="4:4" ht="13" x14ac:dyDescent="0.15">
      <c r="D991" s="10"/>
    </row>
    <row r="992" spans="4:4" ht="13" x14ac:dyDescent="0.15">
      <c r="D992" s="10"/>
    </row>
    <row r="993" spans="4:4" ht="13" x14ac:dyDescent="0.15">
      <c r="D993" s="10"/>
    </row>
    <row r="994" spans="4:4" ht="13" x14ac:dyDescent="0.15">
      <c r="D994" s="10"/>
    </row>
    <row r="995" spans="4:4" ht="13" x14ac:dyDescent="0.15">
      <c r="D995" s="10"/>
    </row>
    <row r="996" spans="4:4" ht="13" x14ac:dyDescent="0.15">
      <c r="D996" s="10"/>
    </row>
    <row r="997" spans="4:4" ht="13" x14ac:dyDescent="0.15">
      <c r="D997" s="10"/>
    </row>
    <row r="998" spans="4:4" ht="13" x14ac:dyDescent="0.15">
      <c r="D998" s="10"/>
    </row>
    <row r="999" spans="4:4" ht="13" x14ac:dyDescent="0.15">
      <c r="D999" s="10"/>
    </row>
    <row r="1000" spans="4:4" ht="13" x14ac:dyDescent="0.15">
      <c r="D1000" s="10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1000"/>
  <sheetViews>
    <sheetView workbookViewId="0"/>
  </sheetViews>
  <sheetFormatPr baseColWidth="10" defaultColWidth="12.6640625" defaultRowHeight="15.75" customHeight="1" x14ac:dyDescent="0.15"/>
  <cols>
    <col min="1" max="1" width="13.83203125" customWidth="1"/>
    <col min="2" max="2" width="35.1640625" customWidth="1"/>
    <col min="6" max="6" width="21.33203125" customWidth="1"/>
  </cols>
  <sheetData>
    <row r="1" spans="1:9" ht="15.75" customHeight="1" x14ac:dyDescent="0.15">
      <c r="A1" s="28" t="s">
        <v>1838</v>
      </c>
      <c r="B1" s="29" t="s">
        <v>1839</v>
      </c>
      <c r="C1" s="28" t="s">
        <v>1840</v>
      </c>
      <c r="F1" s="28"/>
      <c r="I1" s="28" t="s">
        <v>1841</v>
      </c>
    </row>
    <row r="2" spans="1:9" x14ac:dyDescent="0.2">
      <c r="A2" s="30" t="s">
        <v>1156</v>
      </c>
      <c r="B2" s="19" t="s">
        <v>1155</v>
      </c>
      <c r="C2" s="31">
        <v>0.89759999999999995</v>
      </c>
      <c r="D2" s="2" t="s">
        <v>1842</v>
      </c>
      <c r="F2" s="32"/>
      <c r="G2" s="13"/>
      <c r="I2" s="2" t="s">
        <v>1843</v>
      </c>
    </row>
    <row r="3" spans="1:9" x14ac:dyDescent="0.2">
      <c r="A3" s="21" t="s">
        <v>1032</v>
      </c>
      <c r="B3" s="20" t="s">
        <v>1031</v>
      </c>
      <c r="C3" s="33">
        <v>0.88839999999999997</v>
      </c>
      <c r="D3" s="2" t="s">
        <v>1842</v>
      </c>
      <c r="F3" s="32"/>
      <c r="G3" s="13"/>
    </row>
    <row r="4" spans="1:9" x14ac:dyDescent="0.2">
      <c r="A4" s="21" t="s">
        <v>929</v>
      </c>
      <c r="B4" s="20" t="s">
        <v>928</v>
      </c>
      <c r="C4" s="33">
        <v>0.77529999999999999</v>
      </c>
      <c r="D4" s="2" t="s">
        <v>1842</v>
      </c>
      <c r="F4" s="32"/>
      <c r="G4" s="13"/>
    </row>
    <row r="5" spans="1:9" x14ac:dyDescent="0.2">
      <c r="A5" s="21" t="s">
        <v>750</v>
      </c>
      <c r="B5" s="20" t="s">
        <v>749</v>
      </c>
      <c r="C5" s="33">
        <v>0.76749999999999996</v>
      </c>
      <c r="D5" s="2" t="s">
        <v>1842</v>
      </c>
      <c r="F5" s="32"/>
      <c r="G5" s="13"/>
    </row>
    <row r="6" spans="1:9" x14ac:dyDescent="0.2">
      <c r="A6" s="21" t="s">
        <v>1169</v>
      </c>
      <c r="B6" s="20" t="s">
        <v>1168</v>
      </c>
      <c r="C6" s="33">
        <v>0.754</v>
      </c>
      <c r="D6" s="2" t="s">
        <v>1842</v>
      </c>
      <c r="F6" s="32"/>
      <c r="G6" s="13"/>
    </row>
    <row r="7" spans="1:9" x14ac:dyDescent="0.2">
      <c r="A7" s="21" t="s">
        <v>845</v>
      </c>
      <c r="B7" s="20" t="s">
        <v>1844</v>
      </c>
      <c r="C7" s="33">
        <v>0.75339999999999996</v>
      </c>
      <c r="D7" s="2" t="s">
        <v>1842</v>
      </c>
      <c r="F7" s="32"/>
      <c r="G7" s="13"/>
    </row>
    <row r="8" spans="1:9" x14ac:dyDescent="0.2">
      <c r="A8" s="21" t="s">
        <v>338</v>
      </c>
      <c r="B8" s="20" t="s">
        <v>1845</v>
      </c>
      <c r="C8" s="33">
        <v>0.72140000000000004</v>
      </c>
      <c r="D8" s="2" t="s">
        <v>1842</v>
      </c>
      <c r="F8" s="32"/>
      <c r="G8" s="13"/>
    </row>
    <row r="9" spans="1:9" x14ac:dyDescent="0.2">
      <c r="A9" s="21" t="s">
        <v>1176</v>
      </c>
      <c r="B9" s="20" t="s">
        <v>1846</v>
      </c>
      <c r="C9" s="33">
        <v>0.70399999999999996</v>
      </c>
      <c r="D9" s="2" t="s">
        <v>1842</v>
      </c>
      <c r="F9" s="32"/>
      <c r="G9" s="13"/>
    </row>
    <row r="10" spans="1:9" x14ac:dyDescent="0.2">
      <c r="A10" s="21" t="s">
        <v>1651</v>
      </c>
      <c r="B10" s="20" t="s">
        <v>1847</v>
      </c>
      <c r="C10" s="33">
        <v>0.68440000000000001</v>
      </c>
      <c r="D10" s="2" t="s">
        <v>1842</v>
      </c>
      <c r="F10" s="32"/>
      <c r="G10" s="13"/>
    </row>
    <row r="11" spans="1:9" x14ac:dyDescent="0.2">
      <c r="A11" s="21" t="s">
        <v>1771</v>
      </c>
      <c r="B11" s="20" t="s">
        <v>1770</v>
      </c>
      <c r="C11" s="33">
        <v>0.67889999999999995</v>
      </c>
      <c r="D11" s="2" t="s">
        <v>1842</v>
      </c>
      <c r="F11" s="32"/>
      <c r="G11" s="13"/>
    </row>
    <row r="12" spans="1:9" x14ac:dyDescent="0.2">
      <c r="A12" s="21" t="s">
        <v>583</v>
      </c>
      <c r="B12" s="20" t="s">
        <v>1848</v>
      </c>
      <c r="C12" s="33">
        <v>0.67630000000000001</v>
      </c>
      <c r="D12" s="2" t="s">
        <v>1842</v>
      </c>
      <c r="F12" s="32"/>
      <c r="G12" s="13"/>
    </row>
    <row r="13" spans="1:9" x14ac:dyDescent="0.2">
      <c r="A13" s="21" t="s">
        <v>536</v>
      </c>
      <c r="B13" s="20" t="s">
        <v>535</v>
      </c>
      <c r="C13" s="33">
        <v>0.67330000000000001</v>
      </c>
      <c r="D13" s="2" t="s">
        <v>1842</v>
      </c>
      <c r="F13" s="32"/>
      <c r="G13" s="13"/>
    </row>
    <row r="14" spans="1:9" x14ac:dyDescent="0.2">
      <c r="A14" s="21" t="s">
        <v>426</v>
      </c>
      <c r="B14" s="20" t="s">
        <v>1849</v>
      </c>
      <c r="C14" s="33">
        <v>0.67220000000000002</v>
      </c>
      <c r="D14" s="2" t="s">
        <v>1842</v>
      </c>
      <c r="F14" s="32"/>
      <c r="G14" s="13"/>
    </row>
    <row r="15" spans="1:9" x14ac:dyDescent="0.2">
      <c r="A15" s="21" t="s">
        <v>1561</v>
      </c>
      <c r="B15" s="20" t="s">
        <v>1560</v>
      </c>
      <c r="C15" s="33">
        <v>0.66569999999999996</v>
      </c>
      <c r="D15" s="2" t="s">
        <v>1842</v>
      </c>
      <c r="F15" s="32"/>
      <c r="G15" s="13"/>
    </row>
    <row r="16" spans="1:9" x14ac:dyDescent="0.2">
      <c r="A16" s="21" t="s">
        <v>1251</v>
      </c>
      <c r="B16" s="20" t="s">
        <v>1250</v>
      </c>
      <c r="C16" s="33">
        <v>0.65459999999999996</v>
      </c>
      <c r="D16" s="2" t="s">
        <v>1842</v>
      </c>
      <c r="F16" s="32"/>
      <c r="G16" s="13"/>
    </row>
    <row r="17" spans="1:7" x14ac:dyDescent="0.2">
      <c r="A17" s="21" t="s">
        <v>1210</v>
      </c>
      <c r="B17" s="20" t="s">
        <v>1209</v>
      </c>
      <c r="C17" s="33">
        <v>0.65349999999999997</v>
      </c>
      <c r="D17" s="2" t="s">
        <v>1842</v>
      </c>
      <c r="F17" s="32"/>
      <c r="G17" s="13"/>
    </row>
    <row r="18" spans="1:7" x14ac:dyDescent="0.2">
      <c r="A18" s="21" t="s">
        <v>386</v>
      </c>
      <c r="B18" s="20" t="s">
        <v>1850</v>
      </c>
      <c r="C18" s="33">
        <v>0.64400000000000002</v>
      </c>
      <c r="D18" s="2" t="s">
        <v>1842</v>
      </c>
      <c r="F18" s="32"/>
      <c r="G18" s="13"/>
    </row>
    <row r="19" spans="1:7" x14ac:dyDescent="0.2">
      <c r="A19" s="21" t="s">
        <v>1111</v>
      </c>
      <c r="B19" s="20" t="s">
        <v>1110</v>
      </c>
      <c r="C19" s="33">
        <v>0.63780000000000003</v>
      </c>
      <c r="D19" s="2" t="s">
        <v>1842</v>
      </c>
      <c r="F19" s="32"/>
      <c r="G19" s="13"/>
    </row>
    <row r="20" spans="1:7" x14ac:dyDescent="0.2">
      <c r="A20" s="21" t="s">
        <v>674</v>
      </c>
      <c r="B20" s="20" t="s">
        <v>673</v>
      </c>
      <c r="C20" s="33">
        <v>0.63370000000000004</v>
      </c>
      <c r="D20" s="2" t="s">
        <v>1842</v>
      </c>
      <c r="F20" s="32"/>
      <c r="G20" s="13"/>
    </row>
    <row r="21" spans="1:7" x14ac:dyDescent="0.2">
      <c r="A21" s="21" t="s">
        <v>1429</v>
      </c>
      <c r="B21" s="20" t="s">
        <v>1851</v>
      </c>
      <c r="C21" s="33">
        <v>0.62970000000000004</v>
      </c>
      <c r="D21" s="2" t="s">
        <v>1842</v>
      </c>
      <c r="F21" s="32"/>
      <c r="G21" s="13"/>
    </row>
    <row r="22" spans="1:7" x14ac:dyDescent="0.2">
      <c r="A22" s="21" t="s">
        <v>649</v>
      </c>
      <c r="B22" s="20" t="s">
        <v>648</v>
      </c>
      <c r="C22" s="33">
        <v>0.62560000000000004</v>
      </c>
      <c r="D22" s="2" t="s">
        <v>1842</v>
      </c>
      <c r="F22" s="32"/>
      <c r="G22" s="13"/>
    </row>
    <row r="23" spans="1:7" x14ac:dyDescent="0.2">
      <c r="A23" s="21" t="s">
        <v>1381</v>
      </c>
      <c r="B23" s="20" t="s">
        <v>1380</v>
      </c>
      <c r="C23" s="33">
        <v>0.61850000000000005</v>
      </c>
      <c r="D23" s="2" t="s">
        <v>1842</v>
      </c>
      <c r="F23" s="32"/>
      <c r="G23" s="13"/>
    </row>
    <row r="24" spans="1:7" x14ac:dyDescent="0.2">
      <c r="A24" s="21" t="s">
        <v>788</v>
      </c>
      <c r="B24" s="20" t="s">
        <v>1852</v>
      </c>
      <c r="C24" s="33">
        <v>0.60140000000000005</v>
      </c>
      <c r="D24" s="2" t="s">
        <v>1842</v>
      </c>
      <c r="F24" s="32"/>
      <c r="G24" s="13"/>
    </row>
    <row r="25" spans="1:7" x14ac:dyDescent="0.2">
      <c r="A25" s="21" t="s">
        <v>1573</v>
      </c>
      <c r="B25" s="20" t="s">
        <v>1572</v>
      </c>
      <c r="C25" s="33">
        <v>0.60070000000000001</v>
      </c>
      <c r="D25" s="2" t="s">
        <v>1842</v>
      </c>
      <c r="F25" s="32"/>
      <c r="G25" s="13"/>
    </row>
    <row r="26" spans="1:7" x14ac:dyDescent="0.2">
      <c r="A26" s="21" t="s">
        <v>876</v>
      </c>
      <c r="B26" s="20" t="s">
        <v>1853</v>
      </c>
      <c r="C26" s="33">
        <v>0.59989999999999999</v>
      </c>
      <c r="D26" s="2" t="s">
        <v>1842</v>
      </c>
      <c r="F26" s="32"/>
      <c r="G26" s="13"/>
    </row>
    <row r="27" spans="1:7" x14ac:dyDescent="0.2">
      <c r="A27" s="21" t="s">
        <v>223</v>
      </c>
      <c r="B27" s="20" t="s">
        <v>222</v>
      </c>
      <c r="C27" s="33">
        <v>0.59860000000000002</v>
      </c>
      <c r="D27" s="2" t="s">
        <v>1842</v>
      </c>
      <c r="F27" s="32"/>
      <c r="G27" s="13"/>
    </row>
    <row r="28" spans="1:7" x14ac:dyDescent="0.2">
      <c r="A28" s="21" t="s">
        <v>1644</v>
      </c>
      <c r="B28" s="20" t="s">
        <v>1854</v>
      </c>
      <c r="C28" s="33">
        <v>0.59370000000000001</v>
      </c>
      <c r="D28" s="2" t="s">
        <v>1842</v>
      </c>
      <c r="F28" s="32"/>
      <c r="G28" s="13"/>
    </row>
    <row r="29" spans="1:7" x14ac:dyDescent="0.2">
      <c r="A29" s="21" t="s">
        <v>529</v>
      </c>
      <c r="B29" s="20" t="s">
        <v>528</v>
      </c>
      <c r="C29" s="33">
        <v>0.59340000000000004</v>
      </c>
      <c r="D29" s="2" t="s">
        <v>1842</v>
      </c>
      <c r="F29" s="32"/>
      <c r="G29" s="13"/>
    </row>
    <row r="30" spans="1:7" x14ac:dyDescent="0.2">
      <c r="A30" s="21" t="s">
        <v>1362</v>
      </c>
      <c r="B30" s="20" t="s">
        <v>1855</v>
      </c>
      <c r="C30" s="33">
        <v>0.58979999999999999</v>
      </c>
      <c r="D30" s="2" t="s">
        <v>1842</v>
      </c>
      <c r="F30" s="32"/>
      <c r="G30" s="13"/>
    </row>
    <row r="31" spans="1:7" x14ac:dyDescent="0.2">
      <c r="A31" s="21" t="s">
        <v>1409</v>
      </c>
      <c r="B31" s="20" t="s">
        <v>1408</v>
      </c>
      <c r="C31" s="33">
        <v>0.58009999999999995</v>
      </c>
      <c r="D31" s="2" t="s">
        <v>1842</v>
      </c>
      <c r="F31" s="32"/>
      <c r="G31" s="13"/>
    </row>
    <row r="32" spans="1:7" x14ac:dyDescent="0.2">
      <c r="A32" s="21" t="s">
        <v>1582</v>
      </c>
      <c r="B32" s="20" t="s">
        <v>1856</v>
      </c>
      <c r="C32" s="33">
        <v>0.57850000000000001</v>
      </c>
      <c r="D32" s="2" t="s">
        <v>1842</v>
      </c>
      <c r="F32" s="32"/>
      <c r="G32" s="13"/>
    </row>
    <row r="33" spans="1:7" x14ac:dyDescent="0.2">
      <c r="A33" s="21" t="s">
        <v>839</v>
      </c>
      <c r="B33" s="20" t="s">
        <v>838</v>
      </c>
      <c r="C33" s="33">
        <v>0.5776</v>
      </c>
      <c r="D33" s="2" t="s">
        <v>1842</v>
      </c>
      <c r="F33" s="32"/>
      <c r="G33" s="13"/>
    </row>
    <row r="34" spans="1:7" x14ac:dyDescent="0.2">
      <c r="A34" s="21" t="s">
        <v>1556</v>
      </c>
      <c r="B34" s="20" t="s">
        <v>1857</v>
      </c>
      <c r="C34" s="33">
        <v>0.5776</v>
      </c>
      <c r="D34" s="2" t="s">
        <v>1842</v>
      </c>
      <c r="F34" s="32"/>
      <c r="G34" s="13"/>
    </row>
    <row r="35" spans="1:7" x14ac:dyDescent="0.2">
      <c r="A35" s="21" t="s">
        <v>1066</v>
      </c>
      <c r="B35" s="20" t="s">
        <v>1065</v>
      </c>
      <c r="C35" s="33">
        <v>0.57640000000000002</v>
      </c>
      <c r="D35" s="2" t="s">
        <v>1842</v>
      </c>
      <c r="F35" s="32"/>
      <c r="G35" s="13"/>
    </row>
    <row r="36" spans="1:7" x14ac:dyDescent="0.2">
      <c r="A36" s="21" t="s">
        <v>812</v>
      </c>
      <c r="B36" s="20" t="s">
        <v>1858</v>
      </c>
      <c r="C36" s="33">
        <v>0.5746</v>
      </c>
      <c r="D36" s="2" t="s">
        <v>1842</v>
      </c>
      <c r="F36" s="32"/>
      <c r="G36" s="13"/>
    </row>
    <row r="37" spans="1:7" x14ac:dyDescent="0.2">
      <c r="A37" s="21" t="s">
        <v>1228</v>
      </c>
      <c r="B37" s="20" t="s">
        <v>1227</v>
      </c>
      <c r="C37" s="33">
        <v>0.57369999999999999</v>
      </c>
      <c r="D37" s="2" t="s">
        <v>1842</v>
      </c>
      <c r="F37" s="32"/>
      <c r="G37" s="13"/>
    </row>
    <row r="38" spans="1:7" x14ac:dyDescent="0.2">
      <c r="A38" s="21" t="s">
        <v>1493</v>
      </c>
      <c r="B38" s="20" t="s">
        <v>1492</v>
      </c>
      <c r="C38" s="33">
        <v>0.57069999999999999</v>
      </c>
      <c r="D38" s="2" t="s">
        <v>1842</v>
      </c>
      <c r="F38" s="32"/>
      <c r="G38" s="13"/>
    </row>
    <row r="39" spans="1:7" x14ac:dyDescent="0.2">
      <c r="A39" s="21" t="s">
        <v>479</v>
      </c>
      <c r="B39" s="20" t="s">
        <v>478</v>
      </c>
      <c r="C39" s="33">
        <v>0.56969999999999998</v>
      </c>
      <c r="D39" s="2" t="s">
        <v>1842</v>
      </c>
      <c r="F39" s="32"/>
      <c r="G39" s="13"/>
    </row>
    <row r="40" spans="1:7" x14ac:dyDescent="0.2">
      <c r="A40" s="21" t="s">
        <v>314</v>
      </c>
      <c r="B40" s="20" t="s">
        <v>313</v>
      </c>
      <c r="C40" s="33">
        <v>0.56840000000000002</v>
      </c>
      <c r="D40" s="2" t="s">
        <v>1842</v>
      </c>
      <c r="F40" s="32"/>
      <c r="G40" s="13"/>
    </row>
    <row r="41" spans="1:7" x14ac:dyDescent="0.2">
      <c r="A41" s="21" t="s">
        <v>907</v>
      </c>
      <c r="B41" s="20" t="s">
        <v>1859</v>
      </c>
      <c r="C41" s="33">
        <v>0.56369999999999998</v>
      </c>
      <c r="D41" s="2" t="s">
        <v>1842</v>
      </c>
      <c r="F41" s="32"/>
      <c r="G41" s="13"/>
    </row>
    <row r="42" spans="1:7" x14ac:dyDescent="0.2">
      <c r="A42" s="21" t="s">
        <v>1638</v>
      </c>
      <c r="B42" s="20" t="s">
        <v>1860</v>
      </c>
      <c r="C42" s="33">
        <v>0.56310000000000004</v>
      </c>
      <c r="D42" s="2" t="s">
        <v>1842</v>
      </c>
      <c r="F42" s="32"/>
      <c r="G42" s="13"/>
    </row>
    <row r="43" spans="1:7" x14ac:dyDescent="0.2">
      <c r="A43" s="21" t="s">
        <v>869</v>
      </c>
      <c r="B43" s="20" t="s">
        <v>1861</v>
      </c>
      <c r="C43" s="33">
        <v>0.56289999999999996</v>
      </c>
      <c r="D43" s="2" t="s">
        <v>1842</v>
      </c>
      <c r="F43" s="32"/>
      <c r="G43" s="13"/>
    </row>
    <row r="44" spans="1:7" x14ac:dyDescent="0.2">
      <c r="A44" s="21" t="s">
        <v>1687</v>
      </c>
      <c r="B44" s="20" t="s">
        <v>1862</v>
      </c>
      <c r="C44" s="33">
        <v>0.56169999999999998</v>
      </c>
      <c r="D44" s="2" t="s">
        <v>1842</v>
      </c>
      <c r="F44" s="32"/>
      <c r="G44" s="13"/>
    </row>
    <row r="45" spans="1:7" x14ac:dyDescent="0.2">
      <c r="A45" s="21" t="s">
        <v>1757</v>
      </c>
      <c r="B45" s="20" t="s">
        <v>1863</v>
      </c>
      <c r="C45" s="33">
        <v>0.5575</v>
      </c>
      <c r="D45" s="2" t="s">
        <v>1842</v>
      </c>
      <c r="F45" s="32"/>
      <c r="G45" s="13"/>
    </row>
    <row r="46" spans="1:7" ht="15" x14ac:dyDescent="0.2">
      <c r="A46" s="21" t="s">
        <v>1315</v>
      </c>
      <c r="B46" s="20" t="s">
        <v>1314</v>
      </c>
      <c r="C46" s="33">
        <v>0.55710000000000004</v>
      </c>
      <c r="D46" s="2" t="s">
        <v>1842</v>
      </c>
      <c r="F46" s="32"/>
      <c r="G46" s="13"/>
    </row>
    <row r="47" spans="1:7" ht="15" x14ac:dyDescent="0.2">
      <c r="A47" s="21" t="s">
        <v>542</v>
      </c>
      <c r="B47" s="20" t="s">
        <v>1864</v>
      </c>
      <c r="C47" s="33">
        <v>0.55689999999999995</v>
      </c>
      <c r="D47" s="2" t="s">
        <v>1842</v>
      </c>
      <c r="F47" s="32"/>
      <c r="G47" s="13"/>
    </row>
    <row r="48" spans="1:7" ht="15" x14ac:dyDescent="0.2">
      <c r="A48" s="21" t="s">
        <v>1741</v>
      </c>
      <c r="B48" s="20" t="s">
        <v>1865</v>
      </c>
      <c r="C48" s="33">
        <v>0.55659999999999998</v>
      </c>
      <c r="D48" s="2" t="s">
        <v>1842</v>
      </c>
      <c r="F48" s="32"/>
      <c r="G48" s="13"/>
    </row>
    <row r="49" spans="1:7" ht="15" x14ac:dyDescent="0.2">
      <c r="A49" s="21" t="s">
        <v>1149</v>
      </c>
      <c r="B49" s="20" t="s">
        <v>1866</v>
      </c>
      <c r="C49" s="33">
        <v>0.55289999999999995</v>
      </c>
      <c r="D49" s="2" t="s">
        <v>1842</v>
      </c>
      <c r="F49" s="32"/>
      <c r="G49" s="13"/>
    </row>
    <row r="50" spans="1:7" ht="15" x14ac:dyDescent="0.2">
      <c r="A50" s="21" t="s">
        <v>696</v>
      </c>
      <c r="B50" s="20" t="s">
        <v>695</v>
      </c>
      <c r="C50" s="33">
        <v>0.55220000000000002</v>
      </c>
      <c r="D50" s="2" t="s">
        <v>1842</v>
      </c>
      <c r="F50" s="32"/>
      <c r="G50" s="13"/>
    </row>
    <row r="51" spans="1:7" ht="15" x14ac:dyDescent="0.2">
      <c r="A51" s="21" t="s">
        <v>330</v>
      </c>
      <c r="B51" s="20" t="s">
        <v>329</v>
      </c>
      <c r="C51" s="33">
        <v>0.54920000000000002</v>
      </c>
      <c r="D51" s="2" t="s">
        <v>1842</v>
      </c>
      <c r="F51" s="32"/>
      <c r="G51" s="13"/>
    </row>
    <row r="52" spans="1:7" ht="15" x14ac:dyDescent="0.2">
      <c r="A52" s="21" t="s">
        <v>1025</v>
      </c>
      <c r="B52" s="20" t="s">
        <v>1024</v>
      </c>
      <c r="C52" s="33">
        <v>0.54820000000000002</v>
      </c>
      <c r="D52" s="2" t="s">
        <v>1842</v>
      </c>
      <c r="F52" s="32"/>
      <c r="G52" s="13"/>
    </row>
    <row r="53" spans="1:7" ht="15" x14ac:dyDescent="0.2">
      <c r="A53" s="21" t="s">
        <v>639</v>
      </c>
      <c r="B53" s="20" t="s">
        <v>1867</v>
      </c>
      <c r="C53" s="33">
        <v>0.54690000000000005</v>
      </c>
      <c r="D53" s="2" t="s">
        <v>1842</v>
      </c>
      <c r="F53" s="32"/>
      <c r="G53" s="13"/>
    </row>
    <row r="54" spans="1:7" ht="15" x14ac:dyDescent="0.2">
      <c r="A54" s="21" t="s">
        <v>654</v>
      </c>
      <c r="B54" s="20" t="s">
        <v>1868</v>
      </c>
      <c r="C54" s="33">
        <v>0.54410000000000003</v>
      </c>
      <c r="D54" s="2" t="s">
        <v>1842</v>
      </c>
      <c r="F54" s="32"/>
      <c r="G54" s="13"/>
    </row>
    <row r="55" spans="1:7" ht="15" x14ac:dyDescent="0.2">
      <c r="A55" s="21" t="s">
        <v>1060</v>
      </c>
      <c r="B55" s="20" t="s">
        <v>1059</v>
      </c>
      <c r="C55" s="33">
        <v>0.54090000000000005</v>
      </c>
      <c r="D55" s="2" t="s">
        <v>1842</v>
      </c>
      <c r="F55" s="32"/>
      <c r="G55" s="13"/>
    </row>
    <row r="56" spans="1:7" ht="15" x14ac:dyDescent="0.2">
      <c r="A56" s="21" t="s">
        <v>824</v>
      </c>
      <c r="B56" s="20" t="s">
        <v>823</v>
      </c>
      <c r="C56" s="33">
        <v>0.54010000000000002</v>
      </c>
      <c r="D56" s="2" t="s">
        <v>1842</v>
      </c>
      <c r="F56" s="32"/>
      <c r="G56" s="13"/>
    </row>
    <row r="57" spans="1:7" ht="15" x14ac:dyDescent="0.2">
      <c r="A57" s="21" t="s">
        <v>347</v>
      </c>
      <c r="B57" s="20" t="s">
        <v>346</v>
      </c>
      <c r="C57" s="33">
        <v>0.53969999999999996</v>
      </c>
      <c r="D57" s="2" t="s">
        <v>1842</v>
      </c>
      <c r="F57" s="32"/>
      <c r="G57" s="13"/>
    </row>
    <row r="58" spans="1:7" ht="15" x14ac:dyDescent="0.2">
      <c r="A58" s="21" t="s">
        <v>1008</v>
      </c>
      <c r="B58" s="20" t="s">
        <v>1007</v>
      </c>
      <c r="C58" s="33">
        <v>0.53769999999999996</v>
      </c>
      <c r="D58" s="2" t="s">
        <v>1842</v>
      </c>
      <c r="F58" s="32"/>
      <c r="G58" s="13"/>
    </row>
    <row r="59" spans="1:7" ht="15" x14ac:dyDescent="0.2">
      <c r="A59" s="21" t="s">
        <v>1301</v>
      </c>
      <c r="B59" s="20" t="s">
        <v>1300</v>
      </c>
      <c r="C59" s="33">
        <v>0.53269999999999995</v>
      </c>
      <c r="D59" s="2" t="s">
        <v>1842</v>
      </c>
      <c r="F59" s="32"/>
      <c r="G59" s="13"/>
    </row>
    <row r="60" spans="1:7" ht="15" x14ac:dyDescent="0.2">
      <c r="A60" s="21" t="s">
        <v>165</v>
      </c>
      <c r="B60" s="20" t="s">
        <v>1869</v>
      </c>
      <c r="C60" s="33">
        <v>0.53220000000000001</v>
      </c>
      <c r="D60" s="2" t="s">
        <v>1842</v>
      </c>
      <c r="F60" s="32"/>
      <c r="G60" s="13"/>
    </row>
    <row r="61" spans="1:7" ht="15" x14ac:dyDescent="0.2">
      <c r="A61" s="21" t="s">
        <v>1609</v>
      </c>
      <c r="B61" s="20" t="s">
        <v>1870</v>
      </c>
      <c r="C61" s="33">
        <v>0.52980000000000005</v>
      </c>
      <c r="D61" s="2" t="s">
        <v>1842</v>
      </c>
      <c r="F61" s="32"/>
      <c r="G61" s="13"/>
    </row>
    <row r="62" spans="1:7" ht="15" x14ac:dyDescent="0.2">
      <c r="A62" s="21" t="s">
        <v>1164</v>
      </c>
      <c r="B62" s="20" t="s">
        <v>1871</v>
      </c>
      <c r="C62" s="33">
        <v>0.52890000000000004</v>
      </c>
      <c r="D62" s="2" t="s">
        <v>1842</v>
      </c>
      <c r="F62" s="32"/>
      <c r="G62" s="13"/>
    </row>
    <row r="63" spans="1:7" ht="15" x14ac:dyDescent="0.2">
      <c r="A63" s="21" t="s">
        <v>1234</v>
      </c>
      <c r="B63" s="20" t="s">
        <v>1872</v>
      </c>
      <c r="C63" s="33">
        <v>0.52749999999999997</v>
      </c>
      <c r="D63" s="2" t="s">
        <v>1842</v>
      </c>
      <c r="F63" s="32"/>
      <c r="G63" s="13"/>
    </row>
    <row r="64" spans="1:7" ht="15" x14ac:dyDescent="0.2">
      <c r="A64" s="21" t="s">
        <v>1664</v>
      </c>
      <c r="B64" s="20" t="s">
        <v>1663</v>
      </c>
      <c r="C64" s="33">
        <v>0.52680000000000005</v>
      </c>
      <c r="D64" s="2" t="s">
        <v>1842</v>
      </c>
      <c r="F64" s="32"/>
      <c r="G64" s="13"/>
    </row>
    <row r="65" spans="1:7" ht="15" x14ac:dyDescent="0.2">
      <c r="A65" s="21" t="s">
        <v>704</v>
      </c>
      <c r="B65" s="20" t="s">
        <v>703</v>
      </c>
      <c r="C65" s="33">
        <v>0.52559999999999996</v>
      </c>
      <c r="D65" s="2" t="s">
        <v>1842</v>
      </c>
      <c r="F65" s="32"/>
      <c r="G65" s="13"/>
    </row>
    <row r="66" spans="1:7" ht="15" x14ac:dyDescent="0.2">
      <c r="A66" s="21" t="s">
        <v>405</v>
      </c>
      <c r="B66" s="20" t="s">
        <v>404</v>
      </c>
      <c r="C66" s="33">
        <v>0.52510000000000001</v>
      </c>
      <c r="D66" s="2" t="s">
        <v>1842</v>
      </c>
      <c r="F66" s="32"/>
      <c r="G66" s="13"/>
    </row>
    <row r="67" spans="1:7" ht="15" x14ac:dyDescent="0.2">
      <c r="A67" s="21" t="s">
        <v>1567</v>
      </c>
      <c r="B67" s="20" t="s">
        <v>1873</v>
      </c>
      <c r="C67" s="33">
        <v>0.52480000000000004</v>
      </c>
      <c r="D67" s="2" t="s">
        <v>1842</v>
      </c>
      <c r="F67" s="32"/>
      <c r="G67" s="13"/>
    </row>
    <row r="68" spans="1:7" ht="15" x14ac:dyDescent="0.2">
      <c r="A68" s="21" t="s">
        <v>1086</v>
      </c>
      <c r="B68" s="20" t="s">
        <v>1874</v>
      </c>
      <c r="C68" s="33">
        <v>0.52459999999999996</v>
      </c>
      <c r="D68" s="2" t="s">
        <v>1842</v>
      </c>
      <c r="F68" s="32"/>
      <c r="G68" s="13"/>
    </row>
    <row r="69" spans="1:7" ht="15" x14ac:dyDescent="0.2">
      <c r="A69" s="21" t="s">
        <v>463</v>
      </c>
      <c r="B69" s="20" t="s">
        <v>462</v>
      </c>
      <c r="C69" s="33">
        <v>0.52149999999999996</v>
      </c>
      <c r="D69" s="2" t="s">
        <v>1842</v>
      </c>
      <c r="F69" s="32"/>
      <c r="G69" s="13"/>
    </row>
    <row r="70" spans="1:7" ht="15" x14ac:dyDescent="0.2">
      <c r="A70" s="21" t="s">
        <v>601</v>
      </c>
      <c r="B70" s="20" t="s">
        <v>600</v>
      </c>
      <c r="C70" s="33">
        <v>0.5202</v>
      </c>
      <c r="D70" s="2" t="s">
        <v>1842</v>
      </c>
      <c r="F70" s="32"/>
      <c r="G70" s="13"/>
    </row>
    <row r="71" spans="1:7" ht="15" x14ac:dyDescent="0.2">
      <c r="A71" s="21" t="s">
        <v>1239</v>
      </c>
      <c r="B71" s="20" t="s">
        <v>1875</v>
      </c>
      <c r="C71" s="33">
        <v>0.51839999999999997</v>
      </c>
      <c r="D71" s="2" t="s">
        <v>1842</v>
      </c>
      <c r="F71" s="32"/>
      <c r="G71" s="13"/>
    </row>
    <row r="72" spans="1:7" ht="15" x14ac:dyDescent="0.2">
      <c r="A72" s="21" t="s">
        <v>420</v>
      </c>
      <c r="B72" s="20" t="s">
        <v>1876</v>
      </c>
      <c r="C72" s="33">
        <v>0.51800000000000002</v>
      </c>
      <c r="D72" s="2" t="s">
        <v>1842</v>
      </c>
      <c r="F72" s="32"/>
      <c r="G72" s="13"/>
    </row>
    <row r="73" spans="1:7" ht="15" x14ac:dyDescent="0.2">
      <c r="A73" s="21" t="s">
        <v>1190</v>
      </c>
      <c r="B73" s="20" t="s">
        <v>1877</v>
      </c>
      <c r="C73" s="33">
        <v>0.51690000000000003</v>
      </c>
      <c r="D73" s="2" t="s">
        <v>1842</v>
      </c>
      <c r="F73" s="32"/>
      <c r="G73" s="13"/>
    </row>
    <row r="74" spans="1:7" ht="15" x14ac:dyDescent="0.2">
      <c r="A74" s="21" t="s">
        <v>1418</v>
      </c>
      <c r="B74" s="20" t="s">
        <v>1417</v>
      </c>
      <c r="C74" s="33">
        <v>0.51619999999999999</v>
      </c>
      <c r="D74" s="2" t="s">
        <v>1842</v>
      </c>
      <c r="F74" s="32"/>
      <c r="G74" s="13"/>
    </row>
    <row r="75" spans="1:7" ht="15" x14ac:dyDescent="0.2">
      <c r="A75" s="21" t="s">
        <v>888</v>
      </c>
      <c r="B75" s="20" t="s">
        <v>887</v>
      </c>
      <c r="C75" s="33">
        <v>0.51519999999999999</v>
      </c>
      <c r="D75" s="2" t="s">
        <v>1842</v>
      </c>
      <c r="F75" s="32"/>
      <c r="G75" s="13"/>
    </row>
    <row r="76" spans="1:7" ht="15" x14ac:dyDescent="0.2">
      <c r="A76" s="21" t="s">
        <v>882</v>
      </c>
      <c r="B76" s="20" t="s">
        <v>1878</v>
      </c>
      <c r="C76" s="33">
        <v>0.51349999999999996</v>
      </c>
      <c r="D76" s="2" t="s">
        <v>1842</v>
      </c>
      <c r="F76" s="32"/>
      <c r="G76" s="13"/>
    </row>
    <row r="77" spans="1:7" ht="15" x14ac:dyDescent="0.2">
      <c r="A77" s="21" t="s">
        <v>131</v>
      </c>
      <c r="B77" s="20" t="s">
        <v>130</v>
      </c>
      <c r="C77" s="33">
        <v>0.51219999999999999</v>
      </c>
      <c r="D77" s="2" t="s">
        <v>1842</v>
      </c>
      <c r="F77" s="32"/>
      <c r="G77" s="13"/>
    </row>
    <row r="78" spans="1:7" ht="15" x14ac:dyDescent="0.2">
      <c r="A78" s="21" t="s">
        <v>374</v>
      </c>
      <c r="B78" s="20" t="s">
        <v>373</v>
      </c>
      <c r="C78" s="33">
        <v>0.51039999999999996</v>
      </c>
      <c r="D78" s="2" t="s">
        <v>1842</v>
      </c>
      <c r="F78" s="32"/>
      <c r="G78" s="13"/>
    </row>
    <row r="79" spans="1:7" ht="15" x14ac:dyDescent="0.2">
      <c r="A79" s="21" t="s">
        <v>769</v>
      </c>
      <c r="B79" s="20" t="s">
        <v>1879</v>
      </c>
      <c r="C79" s="33">
        <v>0.50970000000000004</v>
      </c>
      <c r="D79" s="2" t="s">
        <v>1842</v>
      </c>
      <c r="F79" s="32"/>
      <c r="G79" s="13"/>
    </row>
    <row r="80" spans="1:7" ht="15" x14ac:dyDescent="0.2">
      <c r="A80" s="21" t="s">
        <v>961</v>
      </c>
      <c r="B80" s="20" t="s">
        <v>1880</v>
      </c>
      <c r="C80" s="33">
        <v>0.50619999999999998</v>
      </c>
      <c r="D80" s="2" t="s">
        <v>1842</v>
      </c>
      <c r="F80" s="32"/>
      <c r="G80" s="13"/>
    </row>
    <row r="81" spans="1:7" ht="15" x14ac:dyDescent="0.2">
      <c r="A81" s="21" t="s">
        <v>625</v>
      </c>
      <c r="B81" s="20" t="s">
        <v>1881</v>
      </c>
      <c r="C81" s="33">
        <v>0.50570000000000004</v>
      </c>
      <c r="D81" s="2" t="s">
        <v>1842</v>
      </c>
      <c r="F81" s="32"/>
      <c r="G81" s="13"/>
    </row>
    <row r="82" spans="1:7" ht="15" x14ac:dyDescent="0.2">
      <c r="A82" s="21" t="s">
        <v>949</v>
      </c>
      <c r="B82" s="20" t="s">
        <v>1882</v>
      </c>
      <c r="C82" s="33">
        <v>0.50560000000000005</v>
      </c>
      <c r="D82" s="2" t="s">
        <v>1842</v>
      </c>
      <c r="F82" s="32"/>
      <c r="G82" s="13"/>
    </row>
    <row r="83" spans="1:7" ht="15" x14ac:dyDescent="0.2">
      <c r="A83" s="21" t="s">
        <v>1596</v>
      </c>
      <c r="B83" s="20" t="s">
        <v>1595</v>
      </c>
      <c r="C83" s="33">
        <v>0.504</v>
      </c>
      <c r="D83" s="2" t="s">
        <v>1842</v>
      </c>
      <c r="F83" s="32"/>
      <c r="G83" s="13"/>
    </row>
    <row r="84" spans="1:7" ht="15" x14ac:dyDescent="0.2">
      <c r="A84" s="21" t="s">
        <v>992</v>
      </c>
      <c r="B84" s="20" t="s">
        <v>991</v>
      </c>
      <c r="C84" s="33">
        <v>0.50390000000000001</v>
      </c>
      <c r="D84" s="2" t="s">
        <v>1842</v>
      </c>
      <c r="F84" s="32"/>
      <c r="G84" s="13"/>
    </row>
    <row r="85" spans="1:7" ht="15" x14ac:dyDescent="0.2">
      <c r="A85" s="21" t="s">
        <v>1701</v>
      </c>
      <c r="B85" s="20" t="s">
        <v>1700</v>
      </c>
      <c r="C85" s="33">
        <v>0.50239999999999996</v>
      </c>
      <c r="D85" s="2" t="s">
        <v>1842</v>
      </c>
      <c r="F85" s="32"/>
      <c r="G85" s="13"/>
    </row>
    <row r="86" spans="1:7" ht="15" x14ac:dyDescent="0.2">
      <c r="A86" s="21" t="s">
        <v>970</v>
      </c>
      <c r="B86" s="20" t="s">
        <v>969</v>
      </c>
      <c r="C86" s="33">
        <v>0.50209999999999999</v>
      </c>
      <c r="D86" s="2" t="s">
        <v>1842</v>
      </c>
      <c r="F86" s="32"/>
      <c r="G86" s="13"/>
    </row>
    <row r="87" spans="1:7" ht="15" x14ac:dyDescent="0.2">
      <c r="A87" s="21" t="s">
        <v>732</v>
      </c>
      <c r="B87" s="20" t="s">
        <v>731</v>
      </c>
      <c r="C87" s="33">
        <v>0.49609999999999999</v>
      </c>
      <c r="D87" s="2" t="s">
        <v>1842</v>
      </c>
      <c r="F87" s="32"/>
      <c r="G87" s="13"/>
    </row>
    <row r="88" spans="1:7" ht="15" x14ac:dyDescent="0.2">
      <c r="A88" s="21" t="s">
        <v>1342</v>
      </c>
      <c r="B88" s="20" t="s">
        <v>1883</v>
      </c>
      <c r="C88" s="33">
        <v>0.4945</v>
      </c>
      <c r="D88" s="2" t="s">
        <v>1842</v>
      </c>
      <c r="F88" s="32"/>
      <c r="G88" s="13"/>
    </row>
    <row r="89" spans="1:7" ht="15" x14ac:dyDescent="0.2">
      <c r="A89" s="21" t="s">
        <v>251</v>
      </c>
      <c r="B89" s="20" t="s">
        <v>1884</v>
      </c>
      <c r="C89" s="33">
        <v>0.49409999999999998</v>
      </c>
      <c r="D89" s="2" t="s">
        <v>1842</v>
      </c>
      <c r="F89" s="32"/>
      <c r="G89" s="13"/>
    </row>
    <row r="90" spans="1:7" ht="15" x14ac:dyDescent="0.2">
      <c r="A90" s="21" t="s">
        <v>358</v>
      </c>
      <c r="B90" s="20" t="s">
        <v>1885</v>
      </c>
      <c r="C90" s="33">
        <v>0.49370000000000003</v>
      </c>
      <c r="D90" s="2" t="s">
        <v>1842</v>
      </c>
      <c r="F90" s="32"/>
      <c r="G90" s="13"/>
    </row>
    <row r="91" spans="1:7" ht="15" x14ac:dyDescent="0.2">
      <c r="A91" s="21" t="s">
        <v>522</v>
      </c>
      <c r="B91" s="20" t="s">
        <v>521</v>
      </c>
      <c r="C91" s="33">
        <v>0.49209999999999998</v>
      </c>
      <c r="D91" s="2" t="s">
        <v>1842</v>
      </c>
      <c r="F91" s="32"/>
      <c r="G91" s="13"/>
    </row>
    <row r="92" spans="1:7" ht="15" x14ac:dyDescent="0.2">
      <c r="A92" s="21" t="s">
        <v>632</v>
      </c>
      <c r="B92" s="20" t="s">
        <v>631</v>
      </c>
      <c r="C92" s="33">
        <v>0.49199999999999999</v>
      </c>
      <c r="D92" s="2" t="s">
        <v>1842</v>
      </c>
      <c r="F92" s="32"/>
      <c r="G92" s="13"/>
    </row>
    <row r="93" spans="1:7" ht="15" x14ac:dyDescent="0.2">
      <c r="A93" s="21" t="s">
        <v>1694</v>
      </c>
      <c r="B93" s="20" t="s">
        <v>1886</v>
      </c>
      <c r="C93" s="33">
        <v>0.48420000000000002</v>
      </c>
      <c r="D93" s="2" t="s">
        <v>1842</v>
      </c>
      <c r="F93" s="32"/>
      <c r="G93" s="13"/>
    </row>
    <row r="94" spans="1:7" ht="15" x14ac:dyDescent="0.2">
      <c r="A94" s="21" t="s">
        <v>439</v>
      </c>
      <c r="B94" s="20" t="s">
        <v>1887</v>
      </c>
      <c r="C94" s="33">
        <v>0.48020000000000002</v>
      </c>
      <c r="D94" s="2" t="s">
        <v>1842</v>
      </c>
      <c r="F94" s="32"/>
      <c r="G94" s="13"/>
    </row>
    <row r="95" spans="1:7" ht="15" x14ac:dyDescent="0.2">
      <c r="A95" s="21" t="s">
        <v>1105</v>
      </c>
      <c r="B95" s="20" t="s">
        <v>1104</v>
      </c>
      <c r="C95" s="33">
        <v>0.48</v>
      </c>
      <c r="D95" s="2" t="s">
        <v>1842</v>
      </c>
      <c r="F95" s="32"/>
      <c r="G95" s="13"/>
    </row>
    <row r="96" spans="1:7" ht="15" x14ac:dyDescent="0.2">
      <c r="A96" s="21" t="s">
        <v>1222</v>
      </c>
      <c r="B96" s="20" t="s">
        <v>1221</v>
      </c>
      <c r="C96" s="33">
        <v>0.48</v>
      </c>
      <c r="D96" s="2" t="s">
        <v>1842</v>
      </c>
      <c r="F96" s="32"/>
      <c r="G96" s="13"/>
    </row>
    <row r="97" spans="1:7" ht="15" x14ac:dyDescent="0.2">
      <c r="A97" s="21" t="s">
        <v>1309</v>
      </c>
      <c r="B97" s="20" t="s">
        <v>1888</v>
      </c>
      <c r="C97" s="33">
        <v>0.47989999999999999</v>
      </c>
      <c r="D97" s="2" t="s">
        <v>1842</v>
      </c>
      <c r="F97" s="32"/>
      <c r="G97" s="13"/>
    </row>
    <row r="98" spans="1:7" ht="15" x14ac:dyDescent="0.2">
      <c r="A98" s="21" t="s">
        <v>511</v>
      </c>
      <c r="B98" s="20" t="s">
        <v>510</v>
      </c>
      <c r="C98" s="33">
        <v>0.47960000000000003</v>
      </c>
      <c r="D98" s="2" t="s">
        <v>1842</v>
      </c>
      <c r="F98" s="32"/>
      <c r="G98" s="13"/>
    </row>
    <row r="99" spans="1:7" ht="15" x14ac:dyDescent="0.2">
      <c r="A99" s="21" t="s">
        <v>1401</v>
      </c>
      <c r="B99" s="20" t="s">
        <v>1889</v>
      </c>
      <c r="C99" s="33">
        <v>0.47639999999999999</v>
      </c>
      <c r="D99" s="2" t="s">
        <v>1842</v>
      </c>
      <c r="F99" s="32"/>
      <c r="G99" s="13"/>
    </row>
    <row r="100" spans="1:7" ht="15" x14ac:dyDescent="0.2">
      <c r="A100" s="21" t="s">
        <v>1367</v>
      </c>
      <c r="B100" s="20" t="s">
        <v>1890</v>
      </c>
      <c r="C100" s="33">
        <f>45.29%*1.05</f>
        <v>0.475545</v>
      </c>
      <c r="D100" s="2" t="s">
        <v>1842</v>
      </c>
      <c r="F100" s="32"/>
      <c r="G100" s="13"/>
    </row>
    <row r="101" spans="1:7" ht="15" x14ac:dyDescent="0.2">
      <c r="A101" s="21" t="s">
        <v>322</v>
      </c>
      <c r="B101" s="20" t="s">
        <v>321</v>
      </c>
      <c r="C101" s="33">
        <v>0.47460000000000002</v>
      </c>
      <c r="D101" s="2" t="s">
        <v>1842</v>
      </c>
      <c r="F101" s="32"/>
      <c r="G101" s="13"/>
    </row>
    <row r="102" spans="1:7" ht="15" x14ac:dyDescent="0.2">
      <c r="A102" s="21" t="s">
        <v>853</v>
      </c>
      <c r="B102" s="20" t="s">
        <v>852</v>
      </c>
      <c r="C102" s="33">
        <v>0.47449999999999998</v>
      </c>
      <c r="D102" s="2" t="s">
        <v>1842</v>
      </c>
      <c r="F102" s="32"/>
      <c r="G102" s="13"/>
    </row>
    <row r="103" spans="1:7" ht="15" x14ac:dyDescent="0.2">
      <c r="A103" s="21" t="s">
        <v>1135</v>
      </c>
      <c r="B103" s="20" t="s">
        <v>1891</v>
      </c>
      <c r="C103" s="33">
        <v>0.47249999999999998</v>
      </c>
      <c r="D103" s="2" t="s">
        <v>1842</v>
      </c>
      <c r="F103" s="32"/>
      <c r="G103" s="13"/>
    </row>
    <row r="104" spans="1:7" ht="15" x14ac:dyDescent="0.2">
      <c r="A104" s="21" t="s">
        <v>741</v>
      </c>
      <c r="B104" s="20" t="s">
        <v>740</v>
      </c>
      <c r="C104" s="33">
        <v>0.47199999999999998</v>
      </c>
      <c r="D104" s="2" t="s">
        <v>1842</v>
      </c>
      <c r="F104" s="32"/>
      <c r="G104" s="13"/>
    </row>
    <row r="105" spans="1:7" ht="15" x14ac:dyDescent="0.2">
      <c r="A105" s="21" t="s">
        <v>1119</v>
      </c>
      <c r="B105" s="20" t="s">
        <v>1118</v>
      </c>
      <c r="C105" s="33">
        <v>0.4657</v>
      </c>
      <c r="D105" s="2" t="s">
        <v>1842</v>
      </c>
      <c r="F105" s="32"/>
      <c r="G105" s="13"/>
    </row>
    <row r="106" spans="1:7" ht="15" x14ac:dyDescent="0.2">
      <c r="A106" s="21" t="s">
        <v>1752</v>
      </c>
      <c r="B106" s="20" t="s">
        <v>1751</v>
      </c>
      <c r="C106" s="33">
        <v>0.46539999999999998</v>
      </c>
      <c r="D106" s="2" t="s">
        <v>1842</v>
      </c>
      <c r="F106" s="32"/>
      <c r="G106" s="13"/>
    </row>
    <row r="107" spans="1:7" ht="15" x14ac:dyDescent="0.2">
      <c r="A107" s="21" t="s">
        <v>454</v>
      </c>
      <c r="B107" s="20" t="s">
        <v>1892</v>
      </c>
      <c r="C107" s="33">
        <v>0.46400000000000002</v>
      </c>
      <c r="D107" s="2" t="s">
        <v>1842</v>
      </c>
      <c r="F107" s="32"/>
      <c r="G107" s="13"/>
    </row>
    <row r="108" spans="1:7" ht="15" x14ac:dyDescent="0.2">
      <c r="A108" s="21" t="s">
        <v>1710</v>
      </c>
      <c r="B108" s="20" t="s">
        <v>1709</v>
      </c>
      <c r="C108" s="33">
        <v>0.46400000000000002</v>
      </c>
      <c r="D108" s="2" t="s">
        <v>1842</v>
      </c>
      <c r="F108" s="32"/>
      <c r="G108" s="13"/>
    </row>
    <row r="109" spans="1:7" ht="15" x14ac:dyDescent="0.2">
      <c r="A109" s="21" t="s">
        <v>448</v>
      </c>
      <c r="B109" s="20" t="s">
        <v>1893</v>
      </c>
      <c r="C109" s="33">
        <v>0.46150000000000002</v>
      </c>
      <c r="D109" s="2" t="s">
        <v>1842</v>
      </c>
      <c r="F109" s="32"/>
      <c r="G109" s="13"/>
    </row>
    <row r="110" spans="1:7" ht="15" x14ac:dyDescent="0.2">
      <c r="A110" s="21" t="s">
        <v>1519</v>
      </c>
      <c r="B110" s="20" t="s">
        <v>1894</v>
      </c>
      <c r="C110" s="33">
        <v>0.46010000000000001</v>
      </c>
      <c r="D110" s="2" t="s">
        <v>1842</v>
      </c>
      <c r="F110" s="32"/>
      <c r="G110" s="13"/>
    </row>
    <row r="111" spans="1:7" ht="15" x14ac:dyDescent="0.2">
      <c r="A111" s="21" t="s">
        <v>1717</v>
      </c>
      <c r="B111" s="20" t="s">
        <v>1895</v>
      </c>
      <c r="C111" s="33">
        <v>0.46010000000000001</v>
      </c>
      <c r="D111" s="2" t="s">
        <v>1842</v>
      </c>
      <c r="F111" s="32"/>
      <c r="G111" s="13"/>
    </row>
    <row r="112" spans="1:7" ht="15" x14ac:dyDescent="0.2">
      <c r="A112" s="21" t="s">
        <v>1333</v>
      </c>
      <c r="B112" s="20" t="s">
        <v>1896</v>
      </c>
      <c r="C112" s="33">
        <v>0.45950000000000002</v>
      </c>
      <c r="D112" s="2" t="s">
        <v>1842</v>
      </c>
      <c r="F112" s="32"/>
      <c r="G112" s="13"/>
    </row>
    <row r="113" spans="1:7" ht="15" x14ac:dyDescent="0.2">
      <c r="A113" s="21" t="s">
        <v>1098</v>
      </c>
      <c r="B113" s="20" t="s">
        <v>1897</v>
      </c>
      <c r="C113" s="33">
        <v>0.45900000000000002</v>
      </c>
      <c r="D113" s="2" t="s">
        <v>1842</v>
      </c>
      <c r="F113" s="32"/>
      <c r="G113" s="13"/>
    </row>
    <row r="114" spans="1:7" ht="15" x14ac:dyDescent="0.2">
      <c r="A114" s="21" t="s">
        <v>610</v>
      </c>
      <c r="B114" s="20" t="s">
        <v>609</v>
      </c>
      <c r="C114" s="33">
        <v>0.45739999999999997</v>
      </c>
      <c r="D114" s="2" t="s">
        <v>1842</v>
      </c>
      <c r="F114" s="32"/>
      <c r="G114" s="13"/>
    </row>
    <row r="115" spans="1:7" ht="15" x14ac:dyDescent="0.2">
      <c r="A115" s="21" t="s">
        <v>955</v>
      </c>
      <c r="B115" s="20" t="s">
        <v>954</v>
      </c>
      <c r="C115" s="33">
        <v>0.45600000000000002</v>
      </c>
      <c r="D115" s="2" t="s">
        <v>1842</v>
      </c>
      <c r="F115" s="32"/>
      <c r="G115" s="13"/>
    </row>
    <row r="116" spans="1:7" ht="15" x14ac:dyDescent="0.2">
      <c r="A116" s="21" t="s">
        <v>978</v>
      </c>
      <c r="B116" s="20" t="s">
        <v>1898</v>
      </c>
      <c r="C116" s="33">
        <v>0.45500000000000002</v>
      </c>
      <c r="D116" s="2" t="s">
        <v>1842</v>
      </c>
      <c r="F116" s="32"/>
      <c r="G116" s="13"/>
    </row>
    <row r="117" spans="1:7" ht="15" x14ac:dyDescent="0.2">
      <c r="A117" s="21" t="s">
        <v>412</v>
      </c>
      <c r="B117" s="20" t="s">
        <v>1899</v>
      </c>
      <c r="C117" s="33">
        <v>0.45200000000000001</v>
      </c>
      <c r="D117" s="2" t="s">
        <v>1842</v>
      </c>
      <c r="F117" s="32"/>
      <c r="G117" s="13"/>
    </row>
    <row r="118" spans="1:7" ht="15" x14ac:dyDescent="0.2">
      <c r="A118" s="21" t="s">
        <v>433</v>
      </c>
      <c r="B118" s="20" t="s">
        <v>1900</v>
      </c>
      <c r="C118" s="33">
        <v>0.45200000000000001</v>
      </c>
      <c r="D118" s="2" t="s">
        <v>1842</v>
      </c>
      <c r="F118" s="32"/>
      <c r="G118" s="13"/>
    </row>
    <row r="119" spans="1:7" ht="15" x14ac:dyDescent="0.2">
      <c r="A119" s="21" t="s">
        <v>486</v>
      </c>
      <c r="B119" s="20" t="s">
        <v>1901</v>
      </c>
      <c r="C119" s="33">
        <v>0.45200000000000001</v>
      </c>
      <c r="D119" s="2" t="s">
        <v>1842</v>
      </c>
      <c r="F119" s="32"/>
      <c r="G119" s="13"/>
    </row>
    <row r="120" spans="1:7" ht="15" x14ac:dyDescent="0.2">
      <c r="A120" s="21" t="s">
        <v>1074</v>
      </c>
      <c r="B120" s="20" t="s">
        <v>1073</v>
      </c>
      <c r="C120" s="33">
        <v>0.45200000000000001</v>
      </c>
      <c r="D120" s="2" t="s">
        <v>1842</v>
      </c>
      <c r="F120" s="32"/>
      <c r="G120" s="13"/>
    </row>
    <row r="121" spans="1:7" ht="15" x14ac:dyDescent="0.2">
      <c r="A121" s="21" t="s">
        <v>1016</v>
      </c>
      <c r="B121" s="20" t="s">
        <v>1902</v>
      </c>
      <c r="C121" s="33">
        <v>0.44779999999999998</v>
      </c>
      <c r="D121" s="2" t="s">
        <v>1842</v>
      </c>
      <c r="F121" s="32"/>
      <c r="G121" s="13"/>
    </row>
    <row r="122" spans="1:7" ht="15" x14ac:dyDescent="0.2">
      <c r="A122" s="21" t="s">
        <v>1046</v>
      </c>
      <c r="B122" s="20" t="s">
        <v>1903</v>
      </c>
      <c r="C122" s="33">
        <v>0.44769999999999999</v>
      </c>
      <c r="D122" s="2" t="s">
        <v>1842</v>
      </c>
      <c r="F122" s="32"/>
      <c r="G122" s="13"/>
    </row>
    <row r="123" spans="1:7" ht="15" x14ac:dyDescent="0.2">
      <c r="A123" s="21" t="s">
        <v>1630</v>
      </c>
      <c r="B123" s="20" t="s">
        <v>1629</v>
      </c>
      <c r="C123" s="33">
        <v>0.44729999999999998</v>
      </c>
      <c r="D123" s="2" t="s">
        <v>1842</v>
      </c>
      <c r="F123" s="32"/>
    </row>
    <row r="124" spans="1:7" ht="15" x14ac:dyDescent="0.2">
      <c r="A124" s="21" t="s">
        <v>1657</v>
      </c>
      <c r="B124" s="20" t="s">
        <v>1656</v>
      </c>
      <c r="C124" s="33">
        <v>0.4456</v>
      </c>
      <c r="D124" s="2" t="s">
        <v>1842</v>
      </c>
      <c r="F124" s="32"/>
    </row>
    <row r="125" spans="1:7" ht="15" x14ac:dyDescent="0.2">
      <c r="A125" s="21" t="s">
        <v>1091</v>
      </c>
      <c r="B125" s="20" t="s">
        <v>1904</v>
      </c>
      <c r="C125" s="33">
        <v>0.44419999999999998</v>
      </c>
      <c r="D125" s="2" t="s">
        <v>1842</v>
      </c>
      <c r="F125" s="32"/>
    </row>
    <row r="126" spans="1:7" ht="15" x14ac:dyDescent="0.2">
      <c r="A126" s="21" t="s">
        <v>1327</v>
      </c>
      <c r="B126" s="20" t="s">
        <v>1326</v>
      </c>
      <c r="C126" s="33">
        <v>0.44409999999999999</v>
      </c>
      <c r="D126" s="2" t="s">
        <v>1842</v>
      </c>
      <c r="F126" s="32"/>
    </row>
    <row r="127" spans="1:7" ht="15" x14ac:dyDescent="0.2">
      <c r="A127" s="21" t="s">
        <v>562</v>
      </c>
      <c r="B127" s="20" t="s">
        <v>561</v>
      </c>
      <c r="C127" s="33">
        <v>0.44019999999999998</v>
      </c>
      <c r="D127" s="2" t="s">
        <v>1842</v>
      </c>
      <c r="F127" s="32"/>
    </row>
    <row r="128" spans="1:7" ht="15" x14ac:dyDescent="0.2">
      <c r="A128" s="21" t="s">
        <v>1616</v>
      </c>
      <c r="B128" s="20" t="s">
        <v>1905</v>
      </c>
      <c r="C128" s="33">
        <v>0.43759999999999999</v>
      </c>
      <c r="D128" s="2" t="s">
        <v>1842</v>
      </c>
      <c r="F128" s="32"/>
    </row>
    <row r="129" spans="1:6" ht="15" x14ac:dyDescent="0.2">
      <c r="A129" s="21" t="s">
        <v>1747</v>
      </c>
      <c r="B129" s="20" t="s">
        <v>1746</v>
      </c>
      <c r="C129" s="33">
        <v>0.437</v>
      </c>
      <c r="D129" s="2" t="s">
        <v>1842</v>
      </c>
      <c r="F129" s="32"/>
    </row>
    <row r="130" spans="1:6" ht="15" x14ac:dyDescent="0.2">
      <c r="A130" s="21" t="s">
        <v>719</v>
      </c>
      <c r="B130" s="20" t="s">
        <v>718</v>
      </c>
      <c r="C130" s="33">
        <v>0.43459999999999999</v>
      </c>
      <c r="D130" s="2" t="s">
        <v>1842</v>
      </c>
      <c r="F130" s="32"/>
    </row>
    <row r="131" spans="1:6" ht="15" x14ac:dyDescent="0.2">
      <c r="A131" s="21" t="s">
        <v>272</v>
      </c>
      <c r="B131" s="20" t="s">
        <v>271</v>
      </c>
      <c r="C131" s="33">
        <v>0.4289</v>
      </c>
      <c r="D131" s="2" t="s">
        <v>1842</v>
      </c>
      <c r="F131" s="32"/>
    </row>
    <row r="132" spans="1:6" ht="15" x14ac:dyDescent="0.2">
      <c r="A132" s="21" t="s">
        <v>1551</v>
      </c>
      <c r="B132" s="20" t="s">
        <v>1906</v>
      </c>
      <c r="C132" s="33">
        <v>0.42599999999999999</v>
      </c>
      <c r="D132" s="2" t="s">
        <v>1842</v>
      </c>
      <c r="F132" s="32"/>
    </row>
    <row r="133" spans="1:6" ht="15" x14ac:dyDescent="0.2">
      <c r="A133" s="21" t="s">
        <v>1479</v>
      </c>
      <c r="B133" s="20" t="s">
        <v>1478</v>
      </c>
      <c r="C133" s="33">
        <v>0.42520000000000002</v>
      </c>
      <c r="D133" s="2" t="s">
        <v>1842</v>
      </c>
      <c r="F133" s="32"/>
    </row>
    <row r="134" spans="1:6" ht="15" x14ac:dyDescent="0.2">
      <c r="A134" s="21" t="s">
        <v>261</v>
      </c>
      <c r="B134" s="20" t="s">
        <v>260</v>
      </c>
      <c r="C134" s="33">
        <v>0.42409999999999998</v>
      </c>
      <c r="D134" s="2" t="s">
        <v>1842</v>
      </c>
      <c r="F134" s="32"/>
    </row>
    <row r="135" spans="1:6" ht="15" x14ac:dyDescent="0.2">
      <c r="A135" s="21" t="s">
        <v>548</v>
      </c>
      <c r="B135" s="20" t="s">
        <v>1907</v>
      </c>
      <c r="C135" s="33">
        <v>0.42399999999999999</v>
      </c>
      <c r="D135" s="2" t="s">
        <v>1842</v>
      </c>
      <c r="F135" s="32"/>
    </row>
    <row r="136" spans="1:6" ht="15" x14ac:dyDescent="0.2">
      <c r="A136" s="21" t="s">
        <v>502</v>
      </c>
      <c r="B136" s="20" t="s">
        <v>1908</v>
      </c>
      <c r="C136" s="33">
        <v>0.4214</v>
      </c>
      <c r="D136" s="2" t="s">
        <v>1842</v>
      </c>
      <c r="F136" s="32"/>
    </row>
    <row r="137" spans="1:6" ht="15" x14ac:dyDescent="0.2">
      <c r="A137" s="21" t="s">
        <v>1500</v>
      </c>
      <c r="B137" s="20" t="s">
        <v>1499</v>
      </c>
      <c r="C137" s="33">
        <v>0.42009999999999997</v>
      </c>
      <c r="D137" s="2" t="s">
        <v>1842</v>
      </c>
      <c r="F137" s="32"/>
    </row>
    <row r="138" spans="1:6" ht="15" x14ac:dyDescent="0.2">
      <c r="A138" s="21" t="s">
        <v>1244</v>
      </c>
      <c r="B138" s="20" t="s">
        <v>1909</v>
      </c>
      <c r="C138" s="33">
        <v>0.41770000000000002</v>
      </c>
      <c r="D138" s="2" t="s">
        <v>1842</v>
      </c>
      <c r="F138" s="32"/>
    </row>
    <row r="139" spans="1:6" ht="15" x14ac:dyDescent="0.2">
      <c r="A139" s="21" t="s">
        <v>1527</v>
      </c>
      <c r="B139" s="20" t="s">
        <v>1526</v>
      </c>
      <c r="C139" s="33">
        <v>0.41720000000000002</v>
      </c>
      <c r="D139" s="2" t="s">
        <v>1842</v>
      </c>
      <c r="F139" s="32"/>
    </row>
    <row r="140" spans="1:6" ht="15" x14ac:dyDescent="0.2">
      <c r="A140" s="21" t="s">
        <v>594</v>
      </c>
      <c r="B140" s="20" t="s">
        <v>593</v>
      </c>
      <c r="C140" s="33">
        <v>0.41360000000000002</v>
      </c>
      <c r="D140" s="2" t="s">
        <v>1842</v>
      </c>
      <c r="F140" s="32"/>
    </row>
    <row r="141" spans="1:6" ht="15" x14ac:dyDescent="0.2">
      <c r="A141" s="21" t="s">
        <v>1389</v>
      </c>
      <c r="B141" s="20" t="s">
        <v>1910</v>
      </c>
      <c r="C141" s="33">
        <v>0.41339999999999999</v>
      </c>
      <c r="D141" s="2" t="s">
        <v>1842</v>
      </c>
      <c r="F141" s="32"/>
    </row>
    <row r="142" spans="1:6" ht="15" x14ac:dyDescent="0.2">
      <c r="A142" s="21" t="s">
        <v>1280</v>
      </c>
      <c r="B142" s="20" t="s">
        <v>1911</v>
      </c>
      <c r="C142" s="33">
        <v>0.4133</v>
      </c>
      <c r="D142" s="2" t="s">
        <v>1842</v>
      </c>
      <c r="F142" s="32"/>
    </row>
    <row r="143" spans="1:6" ht="15" x14ac:dyDescent="0.2">
      <c r="A143" s="21" t="s">
        <v>281</v>
      </c>
      <c r="B143" s="20" t="s">
        <v>280</v>
      </c>
      <c r="C143" s="33">
        <v>0.41199999999999998</v>
      </c>
      <c r="D143" s="2" t="s">
        <v>1842</v>
      </c>
      <c r="F143" s="32"/>
    </row>
    <row r="144" spans="1:6" ht="15" x14ac:dyDescent="0.2">
      <c r="A144" s="21" t="s">
        <v>1510</v>
      </c>
      <c r="B144" s="20" t="s">
        <v>1509</v>
      </c>
      <c r="C144" s="33">
        <v>0.41170000000000001</v>
      </c>
      <c r="D144" s="2" t="s">
        <v>1842</v>
      </c>
      <c r="F144" s="32"/>
    </row>
    <row r="145" spans="1:6" ht="15" x14ac:dyDescent="0.2">
      <c r="A145" s="21" t="s">
        <v>1622</v>
      </c>
      <c r="B145" s="20" t="s">
        <v>1621</v>
      </c>
      <c r="C145" s="33">
        <v>0.41049999999999998</v>
      </c>
      <c r="D145" s="2" t="s">
        <v>1842</v>
      </c>
      <c r="F145" s="32"/>
    </row>
    <row r="146" spans="1:6" ht="15" x14ac:dyDescent="0.2">
      <c r="A146" s="21" t="s">
        <v>1274</v>
      </c>
      <c r="B146" s="20" t="s">
        <v>1273</v>
      </c>
      <c r="C146" s="33">
        <v>0.40960000000000002</v>
      </c>
      <c r="D146" s="2" t="s">
        <v>1842</v>
      </c>
      <c r="F146" s="32"/>
    </row>
    <row r="147" spans="1:6" ht="15" x14ac:dyDescent="0.2">
      <c r="A147" s="21" t="s">
        <v>1485</v>
      </c>
      <c r="B147" s="20" t="s">
        <v>1484</v>
      </c>
      <c r="C147" s="33">
        <v>0.40810000000000002</v>
      </c>
      <c r="D147" s="2" t="s">
        <v>1842</v>
      </c>
      <c r="F147" s="32"/>
    </row>
    <row r="148" spans="1:6" ht="15" x14ac:dyDescent="0.2">
      <c r="A148" s="21" t="s">
        <v>921</v>
      </c>
      <c r="B148" s="20" t="s">
        <v>920</v>
      </c>
      <c r="C148" s="33">
        <v>0.4042</v>
      </c>
      <c r="D148" s="2" t="s">
        <v>1842</v>
      </c>
      <c r="F148" s="32"/>
    </row>
    <row r="149" spans="1:6" ht="15" x14ac:dyDescent="0.2">
      <c r="A149" s="21" t="s">
        <v>710</v>
      </c>
      <c r="B149" s="20" t="s">
        <v>709</v>
      </c>
      <c r="C149" s="33">
        <v>0.40010000000000001</v>
      </c>
      <c r="D149" s="2" t="s">
        <v>1842</v>
      </c>
      <c r="F149" s="32"/>
    </row>
    <row r="150" spans="1:6" ht="15" x14ac:dyDescent="0.2">
      <c r="A150" s="21" t="s">
        <v>690</v>
      </c>
      <c r="B150" s="20" t="s">
        <v>689</v>
      </c>
      <c r="C150" s="33">
        <v>0.39979999999999999</v>
      </c>
      <c r="D150" s="2" t="s">
        <v>1842</v>
      </c>
      <c r="F150" s="32"/>
    </row>
    <row r="151" spans="1:6" ht="15" x14ac:dyDescent="0.2">
      <c r="A151" s="21" t="s">
        <v>1294</v>
      </c>
      <c r="B151" s="20" t="s">
        <v>1293</v>
      </c>
      <c r="C151" s="33">
        <v>0.39600000000000002</v>
      </c>
      <c r="D151" s="2" t="s">
        <v>1842</v>
      </c>
      <c r="F151" s="32"/>
    </row>
    <row r="152" spans="1:6" ht="15" x14ac:dyDescent="0.2">
      <c r="A152" s="21" t="s">
        <v>1203</v>
      </c>
      <c r="B152" s="20" t="s">
        <v>1912</v>
      </c>
      <c r="C152" s="33">
        <v>0.39589999999999997</v>
      </c>
      <c r="D152" s="2" t="s">
        <v>1842</v>
      </c>
      <c r="F152" s="32"/>
    </row>
    <row r="153" spans="1:6" ht="15" x14ac:dyDescent="0.2">
      <c r="A153" s="21" t="s">
        <v>1039</v>
      </c>
      <c r="B153" s="20" t="s">
        <v>1913</v>
      </c>
      <c r="C153" s="33">
        <v>0.39340000000000003</v>
      </c>
      <c r="D153" s="2" t="s">
        <v>1842</v>
      </c>
      <c r="F153" s="32"/>
    </row>
    <row r="154" spans="1:6" ht="15" x14ac:dyDescent="0.2">
      <c r="A154" s="21" t="s">
        <v>894</v>
      </c>
      <c r="B154" s="20" t="s">
        <v>1914</v>
      </c>
      <c r="C154" s="33">
        <v>0.39100000000000001</v>
      </c>
      <c r="D154" s="2" t="s">
        <v>1842</v>
      </c>
      <c r="F154" s="32"/>
    </row>
    <row r="155" spans="1:6" ht="15" x14ac:dyDescent="0.2">
      <c r="A155" s="21" t="s">
        <v>1080</v>
      </c>
      <c r="B155" s="20" t="s">
        <v>1079</v>
      </c>
      <c r="C155" s="33">
        <v>0.3881</v>
      </c>
      <c r="D155" s="2" t="s">
        <v>1842</v>
      </c>
      <c r="F155" s="32"/>
    </row>
    <row r="156" spans="1:6" ht="15" x14ac:dyDescent="0.2">
      <c r="A156" s="21" t="s">
        <v>1395</v>
      </c>
      <c r="B156" s="20" t="s">
        <v>1394</v>
      </c>
      <c r="C156" s="33">
        <v>0.38790000000000002</v>
      </c>
      <c r="D156" s="2" t="s">
        <v>1842</v>
      </c>
      <c r="F156" s="32"/>
    </row>
    <row r="157" spans="1:6" ht="15" x14ac:dyDescent="0.2">
      <c r="A157" s="21" t="s">
        <v>831</v>
      </c>
      <c r="B157" s="20" t="s">
        <v>1915</v>
      </c>
      <c r="C157" s="33">
        <v>0.38779999999999998</v>
      </c>
      <c r="D157" s="2" t="s">
        <v>1842</v>
      </c>
      <c r="F157" s="32"/>
    </row>
    <row r="158" spans="1:6" ht="15" x14ac:dyDescent="0.2">
      <c r="A158" s="21" t="s">
        <v>1467</v>
      </c>
      <c r="B158" s="20" t="s">
        <v>1916</v>
      </c>
      <c r="C158" s="33">
        <v>0.38769999999999999</v>
      </c>
      <c r="D158" s="2" t="s">
        <v>1842</v>
      </c>
      <c r="F158" s="32"/>
    </row>
    <row r="159" spans="1:6" ht="15" x14ac:dyDescent="0.2">
      <c r="A159" s="21" t="s">
        <v>1451</v>
      </c>
      <c r="B159" s="20" t="s">
        <v>1450</v>
      </c>
      <c r="C159" s="33">
        <v>0.38400000000000001</v>
      </c>
      <c r="D159" s="2" t="s">
        <v>1842</v>
      </c>
      <c r="F159" s="32"/>
    </row>
    <row r="160" spans="1:6" ht="15" x14ac:dyDescent="0.2">
      <c r="A160" s="21" t="s">
        <v>1288</v>
      </c>
      <c r="B160" s="20" t="s">
        <v>1287</v>
      </c>
      <c r="C160" s="33">
        <v>0.37980000000000003</v>
      </c>
      <c r="D160" s="2" t="s">
        <v>1842</v>
      </c>
      <c r="F160" s="32"/>
    </row>
    <row r="161" spans="1:6" ht="15" x14ac:dyDescent="0.2">
      <c r="A161" s="21" t="s">
        <v>900</v>
      </c>
      <c r="B161" s="20" t="s">
        <v>1917</v>
      </c>
      <c r="C161" s="33">
        <v>0.37609999999999999</v>
      </c>
      <c r="D161" s="2" t="s">
        <v>1842</v>
      </c>
      <c r="F161" s="32"/>
    </row>
    <row r="162" spans="1:6" ht="15" x14ac:dyDescent="0.2">
      <c r="A162" s="21" t="s">
        <v>1124</v>
      </c>
      <c r="B162" s="20" t="s">
        <v>1123</v>
      </c>
      <c r="C162" s="33">
        <v>0.37609999999999999</v>
      </c>
      <c r="D162" s="2" t="s">
        <v>1842</v>
      </c>
      <c r="F162" s="32"/>
    </row>
    <row r="163" spans="1:6" ht="15" x14ac:dyDescent="0.2">
      <c r="A163" s="21" t="s">
        <v>234</v>
      </c>
      <c r="B163" s="20" t="s">
        <v>233</v>
      </c>
      <c r="C163" s="33">
        <v>0.376</v>
      </c>
      <c r="D163" s="2" t="s">
        <v>1842</v>
      </c>
      <c r="F163" s="32"/>
    </row>
    <row r="164" spans="1:6" ht="15" x14ac:dyDescent="0.2">
      <c r="A164" s="21" t="s">
        <v>1723</v>
      </c>
      <c r="B164" s="20" t="s">
        <v>1722</v>
      </c>
      <c r="C164" s="33">
        <v>0.37369999999999998</v>
      </c>
      <c r="D164" s="2" t="s">
        <v>1842</v>
      </c>
      <c r="F164" s="32"/>
    </row>
    <row r="165" spans="1:6" ht="15" x14ac:dyDescent="0.2">
      <c r="A165" s="21" t="s">
        <v>914</v>
      </c>
      <c r="B165" s="20" t="s">
        <v>913</v>
      </c>
      <c r="C165" s="33">
        <v>0.3735</v>
      </c>
      <c r="D165" s="2" t="s">
        <v>1842</v>
      </c>
      <c r="F165" s="32"/>
    </row>
    <row r="166" spans="1:6" ht="15" x14ac:dyDescent="0.2">
      <c r="A166" s="21" t="s">
        <v>574</v>
      </c>
      <c r="B166" s="20" t="s">
        <v>573</v>
      </c>
      <c r="C166" s="33">
        <v>0.37040000000000001</v>
      </c>
      <c r="D166" s="2" t="s">
        <v>1842</v>
      </c>
      <c r="F166" s="32"/>
    </row>
    <row r="167" spans="1:6" ht="15" x14ac:dyDescent="0.2">
      <c r="A167" s="21" t="s">
        <v>805</v>
      </c>
      <c r="B167" s="20" t="s">
        <v>1918</v>
      </c>
      <c r="C167" s="33">
        <v>0.36870000000000003</v>
      </c>
      <c r="D167" s="2" t="s">
        <v>1842</v>
      </c>
      <c r="F167" s="32"/>
    </row>
    <row r="168" spans="1:6" ht="15" x14ac:dyDescent="0.2">
      <c r="A168" s="21" t="s">
        <v>568</v>
      </c>
      <c r="B168" s="20" t="s">
        <v>567</v>
      </c>
      <c r="C168" s="33">
        <v>0.36759999999999998</v>
      </c>
      <c r="D168" s="2" t="s">
        <v>1842</v>
      </c>
      <c r="F168" s="32"/>
    </row>
    <row r="169" spans="1:6" ht="15" x14ac:dyDescent="0.2">
      <c r="A169" s="21" t="s">
        <v>242</v>
      </c>
      <c r="B169" s="20" t="s">
        <v>1919</v>
      </c>
      <c r="C169" s="33">
        <v>0.3669</v>
      </c>
      <c r="D169" s="2" t="s">
        <v>1842</v>
      </c>
      <c r="F169" s="32"/>
    </row>
    <row r="170" spans="1:6" ht="15" x14ac:dyDescent="0.2">
      <c r="A170" s="21" t="s">
        <v>759</v>
      </c>
      <c r="B170" s="20" t="s">
        <v>758</v>
      </c>
      <c r="C170" s="33">
        <v>0.36659999999999998</v>
      </c>
      <c r="D170" s="2" t="s">
        <v>1842</v>
      </c>
      <c r="F170" s="32"/>
    </row>
    <row r="171" spans="1:6" ht="15" x14ac:dyDescent="0.2">
      <c r="A171" s="21" t="s">
        <v>1000</v>
      </c>
      <c r="B171" s="20" t="s">
        <v>1920</v>
      </c>
      <c r="C171" s="33">
        <v>0.36420000000000002</v>
      </c>
      <c r="D171" s="2" t="s">
        <v>1842</v>
      </c>
      <c r="F171" s="32"/>
    </row>
    <row r="172" spans="1:6" ht="15" x14ac:dyDescent="0.2">
      <c r="A172" s="21" t="s">
        <v>817</v>
      </c>
      <c r="B172" s="20" t="s">
        <v>816</v>
      </c>
      <c r="C172" s="33">
        <v>0.36409999999999998</v>
      </c>
      <c r="D172" s="2" t="s">
        <v>1842</v>
      </c>
      <c r="F172" s="32"/>
    </row>
    <row r="173" spans="1:6" ht="15" x14ac:dyDescent="0.2">
      <c r="A173" s="21" t="s">
        <v>1532</v>
      </c>
      <c r="B173" s="20" t="s">
        <v>1921</v>
      </c>
      <c r="C173" s="33">
        <v>0.36399999999999999</v>
      </c>
      <c r="D173" s="2" t="s">
        <v>1842</v>
      </c>
      <c r="F173" s="32"/>
    </row>
    <row r="174" spans="1:6" ht="15" x14ac:dyDescent="0.2">
      <c r="A174" s="21" t="s">
        <v>774</v>
      </c>
      <c r="B174" s="20" t="s">
        <v>773</v>
      </c>
      <c r="C174" s="33">
        <v>0.3629</v>
      </c>
      <c r="D174" s="2" t="s">
        <v>1842</v>
      </c>
      <c r="F174" s="32"/>
    </row>
    <row r="175" spans="1:6" ht="15" x14ac:dyDescent="0.2">
      <c r="A175" s="21" t="s">
        <v>937</v>
      </c>
      <c r="B175" s="20" t="s">
        <v>1922</v>
      </c>
      <c r="C175" s="33">
        <v>0.36120000000000002</v>
      </c>
      <c r="D175" s="2" t="s">
        <v>1842</v>
      </c>
      <c r="F175" s="32"/>
    </row>
    <row r="176" spans="1:6" ht="15" x14ac:dyDescent="0.2">
      <c r="A176" s="21" t="s">
        <v>1729</v>
      </c>
      <c r="B176" s="20" t="s">
        <v>1728</v>
      </c>
      <c r="C176" s="33">
        <v>0.35089999999999999</v>
      </c>
      <c r="D176" s="2" t="s">
        <v>1842</v>
      </c>
      <c r="F176" s="32"/>
    </row>
    <row r="177" spans="1:6" ht="15" x14ac:dyDescent="0.2">
      <c r="A177" s="21" t="s">
        <v>1423</v>
      </c>
      <c r="B177" s="20" t="s">
        <v>1422</v>
      </c>
      <c r="C177" s="33">
        <v>0.34949999999999998</v>
      </c>
      <c r="D177" s="2" t="s">
        <v>1842</v>
      </c>
      <c r="F177" s="32"/>
    </row>
    <row r="178" spans="1:6" ht="15" x14ac:dyDescent="0.2">
      <c r="A178" s="21" t="s">
        <v>195</v>
      </c>
      <c r="B178" s="20" t="s">
        <v>194</v>
      </c>
      <c r="C178" s="33">
        <v>0.34849999999999998</v>
      </c>
      <c r="D178" s="2" t="s">
        <v>1842</v>
      </c>
      <c r="F178" s="32"/>
    </row>
    <row r="179" spans="1:6" ht="15" x14ac:dyDescent="0.2">
      <c r="A179" s="21" t="s">
        <v>1266</v>
      </c>
      <c r="B179" s="20" t="s">
        <v>1265</v>
      </c>
      <c r="C179" s="33">
        <v>0.3473</v>
      </c>
      <c r="D179" s="2" t="s">
        <v>1842</v>
      </c>
      <c r="F179" s="32"/>
    </row>
    <row r="180" spans="1:6" ht="15" x14ac:dyDescent="0.2">
      <c r="A180" s="21" t="s">
        <v>396</v>
      </c>
      <c r="B180" s="20" t="s">
        <v>395</v>
      </c>
      <c r="C180" s="33">
        <v>0.34499999999999997</v>
      </c>
      <c r="D180" s="2" t="s">
        <v>1842</v>
      </c>
      <c r="F180" s="32"/>
    </row>
    <row r="181" spans="1:6" ht="15" x14ac:dyDescent="0.2">
      <c r="A181" s="21" t="s">
        <v>1589</v>
      </c>
      <c r="B181" s="20" t="s">
        <v>1588</v>
      </c>
      <c r="C181" s="33">
        <v>0.34010000000000001</v>
      </c>
      <c r="D181" s="2" t="s">
        <v>1842</v>
      </c>
      <c r="F181" s="32"/>
    </row>
    <row r="182" spans="1:6" ht="15" x14ac:dyDescent="0.2">
      <c r="A182" s="21" t="s">
        <v>555</v>
      </c>
      <c r="B182" s="20" t="s">
        <v>1923</v>
      </c>
      <c r="C182" s="33">
        <v>0.33610000000000001</v>
      </c>
      <c r="D182" s="2" t="s">
        <v>1842</v>
      </c>
      <c r="F182" s="32"/>
    </row>
    <row r="183" spans="1:6" ht="15" x14ac:dyDescent="0.2">
      <c r="A183" s="21" t="s">
        <v>211</v>
      </c>
      <c r="B183" s="20" t="s">
        <v>1924</v>
      </c>
      <c r="C183" s="33">
        <v>0.33600000000000002</v>
      </c>
      <c r="D183" s="2" t="s">
        <v>1842</v>
      </c>
      <c r="F183" s="32"/>
    </row>
    <row r="184" spans="1:6" ht="15" x14ac:dyDescent="0.2">
      <c r="A184" s="21" t="s">
        <v>472</v>
      </c>
      <c r="B184" s="20" t="s">
        <v>1925</v>
      </c>
      <c r="C184" s="33">
        <v>0.33600000000000002</v>
      </c>
      <c r="D184" s="2" t="s">
        <v>1842</v>
      </c>
      <c r="F184" s="32"/>
    </row>
    <row r="185" spans="1:6" ht="15" x14ac:dyDescent="0.2">
      <c r="A185" s="21" t="s">
        <v>1355</v>
      </c>
      <c r="B185" s="20" t="s">
        <v>1926</v>
      </c>
      <c r="C185" s="33">
        <v>0.33400000000000002</v>
      </c>
      <c r="D185" s="2" t="s">
        <v>1842</v>
      </c>
      <c r="F185" s="32"/>
    </row>
    <row r="186" spans="1:6" ht="15" x14ac:dyDescent="0.2">
      <c r="A186" s="21" t="s">
        <v>1459</v>
      </c>
      <c r="B186" s="20" t="s">
        <v>1927</v>
      </c>
      <c r="C186" s="33">
        <v>0.33210000000000001</v>
      </c>
      <c r="D186" s="2" t="s">
        <v>1842</v>
      </c>
      <c r="F186" s="32"/>
    </row>
    <row r="187" spans="1:6" ht="15" x14ac:dyDescent="0.2">
      <c r="A187" s="21" t="s">
        <v>1602</v>
      </c>
      <c r="B187" s="20" t="s">
        <v>1601</v>
      </c>
      <c r="C187" s="33">
        <v>0.33179999999999998</v>
      </c>
      <c r="D187" s="2" t="s">
        <v>1842</v>
      </c>
      <c r="F187" s="32"/>
    </row>
    <row r="188" spans="1:6" ht="15" x14ac:dyDescent="0.2">
      <c r="A188" s="21" t="s">
        <v>494</v>
      </c>
      <c r="B188" s="20" t="s">
        <v>1928</v>
      </c>
      <c r="C188" s="33">
        <v>0.32400000000000001</v>
      </c>
      <c r="D188" s="2" t="s">
        <v>1842</v>
      </c>
      <c r="F188" s="32"/>
    </row>
    <row r="189" spans="1:6" ht="15" x14ac:dyDescent="0.2">
      <c r="A189" s="21" t="s">
        <v>667</v>
      </c>
      <c r="B189" s="20" t="s">
        <v>1929</v>
      </c>
      <c r="C189" s="33">
        <v>0.3231</v>
      </c>
      <c r="D189" s="2" t="s">
        <v>1842</v>
      </c>
      <c r="F189" s="32"/>
    </row>
    <row r="190" spans="1:6" ht="15" x14ac:dyDescent="0.2">
      <c r="A190" s="21" t="s">
        <v>943</v>
      </c>
      <c r="B190" s="20" t="s">
        <v>942</v>
      </c>
      <c r="C190" s="33">
        <v>0.32090000000000002</v>
      </c>
      <c r="D190" s="2" t="s">
        <v>1842</v>
      </c>
      <c r="F190" s="32"/>
    </row>
    <row r="191" spans="1:6" ht="15" x14ac:dyDescent="0.2">
      <c r="A191" s="21" t="s">
        <v>682</v>
      </c>
      <c r="B191" s="20" t="s">
        <v>1930</v>
      </c>
      <c r="C191" s="33">
        <v>0.32</v>
      </c>
      <c r="D191" s="2" t="s">
        <v>1842</v>
      </c>
      <c r="F191" s="32"/>
    </row>
    <row r="192" spans="1:6" ht="15" x14ac:dyDescent="0.2">
      <c r="A192" s="21" t="s">
        <v>661</v>
      </c>
      <c r="B192" s="20" t="s">
        <v>660</v>
      </c>
      <c r="C192" s="33">
        <v>0.31850000000000001</v>
      </c>
      <c r="D192" s="2" t="s">
        <v>1842</v>
      </c>
      <c r="F192" s="32"/>
    </row>
    <row r="193" spans="1:6" ht="15" x14ac:dyDescent="0.2">
      <c r="A193" s="21" t="s">
        <v>1444</v>
      </c>
      <c r="B193" s="20" t="s">
        <v>1931</v>
      </c>
      <c r="C193" s="33">
        <v>0.316</v>
      </c>
      <c r="D193" s="2" t="s">
        <v>1842</v>
      </c>
      <c r="F193" s="32"/>
    </row>
    <row r="194" spans="1:6" ht="15" x14ac:dyDescent="0.2">
      <c r="A194" s="21" t="s">
        <v>184</v>
      </c>
      <c r="B194" s="20" t="s">
        <v>183</v>
      </c>
      <c r="C194" s="33">
        <v>0.31219999999999998</v>
      </c>
      <c r="D194" s="2" t="s">
        <v>1842</v>
      </c>
      <c r="F194" s="32"/>
    </row>
    <row r="195" spans="1:6" ht="15" x14ac:dyDescent="0.2">
      <c r="A195" s="21" t="s">
        <v>617</v>
      </c>
      <c r="B195" s="20" t="s">
        <v>1932</v>
      </c>
      <c r="C195" s="33">
        <v>0.30919999999999997</v>
      </c>
      <c r="D195" s="2" t="s">
        <v>1842</v>
      </c>
      <c r="F195" s="32"/>
    </row>
    <row r="196" spans="1:6" ht="15" x14ac:dyDescent="0.2">
      <c r="A196" s="21" t="s">
        <v>1197</v>
      </c>
      <c r="B196" s="20" t="s">
        <v>1933</v>
      </c>
      <c r="C196" s="33">
        <v>0.30809999999999998</v>
      </c>
      <c r="D196" s="2" t="s">
        <v>1842</v>
      </c>
      <c r="F196" s="32"/>
    </row>
    <row r="197" spans="1:6" ht="15" x14ac:dyDescent="0.2">
      <c r="A197" s="21" t="s">
        <v>1474</v>
      </c>
      <c r="B197" s="20" t="s">
        <v>1934</v>
      </c>
      <c r="C197" s="33">
        <v>0.30790000000000001</v>
      </c>
      <c r="D197" s="2" t="s">
        <v>1842</v>
      </c>
      <c r="F197" s="32"/>
    </row>
    <row r="198" spans="1:6" ht="15" x14ac:dyDescent="0.2">
      <c r="A198" s="21" t="s">
        <v>1142</v>
      </c>
      <c r="B198" s="20" t="s">
        <v>1141</v>
      </c>
      <c r="C198" s="33">
        <v>0.29909999999999998</v>
      </c>
      <c r="D198" s="2" t="s">
        <v>1842</v>
      </c>
      <c r="F198" s="32"/>
    </row>
    <row r="199" spans="1:6" ht="15" x14ac:dyDescent="0.2">
      <c r="A199" s="21" t="s">
        <v>292</v>
      </c>
      <c r="B199" s="20" t="s">
        <v>291</v>
      </c>
      <c r="C199" s="33">
        <v>0.29549999999999998</v>
      </c>
      <c r="D199" s="2" t="s">
        <v>1842</v>
      </c>
      <c r="F199" s="32"/>
    </row>
    <row r="200" spans="1:6" ht="15" x14ac:dyDescent="0.2">
      <c r="A200" s="21" t="s">
        <v>860</v>
      </c>
      <c r="B200" s="20" t="s">
        <v>859</v>
      </c>
      <c r="C200" s="33">
        <v>0.29070000000000001</v>
      </c>
      <c r="D200" s="2" t="s">
        <v>1842</v>
      </c>
      <c r="F200" s="32"/>
    </row>
    <row r="201" spans="1:6" ht="15" x14ac:dyDescent="0.2">
      <c r="A201" s="21" t="s">
        <v>366</v>
      </c>
      <c r="B201" s="20" t="s">
        <v>1935</v>
      </c>
      <c r="C201" s="33">
        <v>0.2843</v>
      </c>
      <c r="D201" s="2" t="s">
        <v>1842</v>
      </c>
      <c r="F201" s="32"/>
    </row>
    <row r="202" spans="1:6" ht="15" x14ac:dyDescent="0.2">
      <c r="A202" s="21" t="s">
        <v>1349</v>
      </c>
      <c r="B202" s="20" t="s">
        <v>1936</v>
      </c>
      <c r="C202" s="33">
        <v>0.28199999999999997</v>
      </c>
      <c r="D202" s="2" t="s">
        <v>1937</v>
      </c>
      <c r="F202" s="32"/>
    </row>
    <row r="203" spans="1:6" ht="15" x14ac:dyDescent="0.2">
      <c r="A203" s="21" t="s">
        <v>1676</v>
      </c>
      <c r="B203" s="20" t="s">
        <v>1675</v>
      </c>
      <c r="C203" s="33">
        <v>0.27760000000000001</v>
      </c>
      <c r="D203" s="2" t="s">
        <v>1937</v>
      </c>
      <c r="F203" s="32"/>
    </row>
    <row r="204" spans="1:6" ht="15" x14ac:dyDescent="0.2">
      <c r="A204" s="21" t="s">
        <v>1322</v>
      </c>
      <c r="B204" s="20" t="s">
        <v>1321</v>
      </c>
      <c r="C204" s="33">
        <v>0.27750000000000002</v>
      </c>
      <c r="D204" s="2" t="s">
        <v>1937</v>
      </c>
      <c r="F204" s="32"/>
    </row>
    <row r="205" spans="1:6" ht="15" x14ac:dyDescent="0.2">
      <c r="A205" s="21" t="s">
        <v>1374</v>
      </c>
      <c r="B205" s="20" t="s">
        <v>1938</v>
      </c>
      <c r="C205" s="33">
        <v>0.2767</v>
      </c>
      <c r="D205" s="2" t="s">
        <v>1937</v>
      </c>
      <c r="F205" s="32"/>
    </row>
    <row r="206" spans="1:6" ht="15" x14ac:dyDescent="0.2">
      <c r="A206" s="21" t="s">
        <v>1544</v>
      </c>
      <c r="B206" s="20" t="s">
        <v>1543</v>
      </c>
      <c r="C206" s="33">
        <v>0.27600000000000002</v>
      </c>
      <c r="D206" s="2" t="s">
        <v>1937</v>
      </c>
      <c r="F206" s="32"/>
    </row>
    <row r="207" spans="1:6" ht="15" x14ac:dyDescent="0.2">
      <c r="A207" s="21" t="s">
        <v>1670</v>
      </c>
      <c r="B207" s="20" t="s">
        <v>1669</v>
      </c>
      <c r="C207" s="33">
        <v>0.27329999999999999</v>
      </c>
      <c r="D207" s="2" t="s">
        <v>1937</v>
      </c>
      <c r="F207" s="32"/>
    </row>
    <row r="208" spans="1:6" ht="15" x14ac:dyDescent="0.2">
      <c r="A208" s="21" t="s">
        <v>796</v>
      </c>
      <c r="B208" s="20" t="s">
        <v>1939</v>
      </c>
      <c r="C208" s="33">
        <v>0.27200000000000002</v>
      </c>
      <c r="D208" s="2" t="s">
        <v>1937</v>
      </c>
      <c r="F208" s="32"/>
    </row>
    <row r="209" spans="1:6" ht="15" x14ac:dyDescent="0.2">
      <c r="A209" s="21" t="s">
        <v>1735</v>
      </c>
      <c r="B209" s="20" t="s">
        <v>1940</v>
      </c>
      <c r="C209" s="33">
        <v>0.2681</v>
      </c>
      <c r="D209" s="2" t="s">
        <v>1937</v>
      </c>
      <c r="F209" s="32"/>
    </row>
    <row r="210" spans="1:6" ht="15" x14ac:dyDescent="0.2">
      <c r="A210" s="21" t="s">
        <v>1130</v>
      </c>
      <c r="B210" s="20" t="s">
        <v>1129</v>
      </c>
      <c r="C210" s="33">
        <v>0.2641</v>
      </c>
      <c r="D210" s="2" t="s">
        <v>1937</v>
      </c>
      <c r="F210" s="32"/>
    </row>
    <row r="211" spans="1:6" ht="15" x14ac:dyDescent="0.2">
      <c r="A211" s="21" t="s">
        <v>1053</v>
      </c>
      <c r="B211" s="20" t="s">
        <v>1941</v>
      </c>
      <c r="C211" s="33">
        <v>0.25609999999999999</v>
      </c>
      <c r="D211" s="2" t="s">
        <v>1937</v>
      </c>
      <c r="F211" s="32"/>
    </row>
    <row r="212" spans="1:6" ht="15" x14ac:dyDescent="0.2">
      <c r="A212" s="21" t="s">
        <v>1539</v>
      </c>
      <c r="B212" s="20" t="s">
        <v>1538</v>
      </c>
      <c r="C212" s="33">
        <v>0.25600000000000001</v>
      </c>
      <c r="D212" s="2" t="s">
        <v>1937</v>
      </c>
      <c r="F212" s="32"/>
    </row>
    <row r="213" spans="1:6" ht="15" x14ac:dyDescent="0.2">
      <c r="A213" s="21" t="s">
        <v>780</v>
      </c>
      <c r="B213" s="20" t="s">
        <v>779</v>
      </c>
      <c r="C213" s="33">
        <v>0.25</v>
      </c>
      <c r="D213" s="2" t="s">
        <v>1937</v>
      </c>
      <c r="F213" s="32"/>
    </row>
    <row r="214" spans="1:6" ht="15" x14ac:dyDescent="0.2">
      <c r="A214" s="21" t="s">
        <v>986</v>
      </c>
      <c r="B214" s="20" t="s">
        <v>985</v>
      </c>
      <c r="C214" s="33">
        <v>0.24490000000000001</v>
      </c>
      <c r="D214" s="2" t="s">
        <v>1937</v>
      </c>
      <c r="F214" s="32"/>
    </row>
    <row r="215" spans="1:6" ht="15" x14ac:dyDescent="0.2">
      <c r="A215" s="21" t="s">
        <v>725</v>
      </c>
      <c r="B215" s="20" t="s">
        <v>724</v>
      </c>
      <c r="C215" s="33">
        <v>0.2427</v>
      </c>
      <c r="D215" s="2" t="s">
        <v>1937</v>
      </c>
      <c r="F215" s="32"/>
    </row>
    <row r="216" spans="1:6" ht="15" x14ac:dyDescent="0.2">
      <c r="A216" s="21" t="s">
        <v>1181</v>
      </c>
      <c r="B216" s="20" t="s">
        <v>1180</v>
      </c>
      <c r="C216" s="33">
        <v>0.22289999999999999</v>
      </c>
      <c r="D216" s="2" t="s">
        <v>1937</v>
      </c>
      <c r="F216" s="32"/>
    </row>
    <row r="217" spans="1:6" ht="15" x14ac:dyDescent="0.2">
      <c r="A217" s="21" t="s">
        <v>304</v>
      </c>
      <c r="B217" s="20" t="s">
        <v>1942</v>
      </c>
      <c r="C217" s="33">
        <v>0.19600000000000001</v>
      </c>
      <c r="D217" s="2" t="s">
        <v>1937</v>
      </c>
      <c r="F217" s="32"/>
    </row>
    <row r="218" spans="1:6" ht="15" x14ac:dyDescent="0.2">
      <c r="A218" s="21" t="s">
        <v>1436</v>
      </c>
      <c r="B218" s="20" t="s">
        <v>1943</v>
      </c>
      <c r="C218" s="33">
        <v>0.19600000000000001</v>
      </c>
      <c r="D218" s="2" t="s">
        <v>1937</v>
      </c>
      <c r="F218" s="32"/>
    </row>
    <row r="219" spans="1:6" ht="15" x14ac:dyDescent="0.2">
      <c r="A219" s="21" t="s">
        <v>1258</v>
      </c>
      <c r="B219" s="20" t="s">
        <v>1257</v>
      </c>
      <c r="C219" s="33">
        <v>0.18990000000000001</v>
      </c>
      <c r="D219" s="2" t="s">
        <v>1937</v>
      </c>
      <c r="F219" s="32"/>
    </row>
    <row r="220" spans="1:6" ht="15" x14ac:dyDescent="0.2">
      <c r="A220" s="21" t="s">
        <v>1764</v>
      </c>
      <c r="B220" s="20" t="s">
        <v>1944</v>
      </c>
      <c r="C220" s="33">
        <v>0.18920000000000001</v>
      </c>
      <c r="D220" s="2" t="s">
        <v>1937</v>
      </c>
      <c r="F220" s="32"/>
    </row>
    <row r="221" spans="1:6" ht="15" x14ac:dyDescent="0.2">
      <c r="A221" s="21" t="s">
        <v>1216</v>
      </c>
      <c r="B221" s="20" t="s">
        <v>1215</v>
      </c>
      <c r="C221" s="33">
        <v>0.186</v>
      </c>
      <c r="D221" s="2" t="s">
        <v>1937</v>
      </c>
      <c r="F221" s="32"/>
    </row>
    <row r="222" spans="1:6" ht="13" x14ac:dyDescent="0.15">
      <c r="C222" s="34"/>
    </row>
    <row r="223" spans="1:6" ht="13" x14ac:dyDescent="0.15">
      <c r="C223" s="34"/>
    </row>
    <row r="224" spans="1:6" ht="13" x14ac:dyDescent="0.15">
      <c r="C224" s="34"/>
    </row>
    <row r="225" spans="3:3" ht="13" x14ac:dyDescent="0.15">
      <c r="C225" s="34"/>
    </row>
    <row r="226" spans="3:3" ht="13" x14ac:dyDescent="0.15">
      <c r="C226" s="34"/>
    </row>
    <row r="227" spans="3:3" ht="13" x14ac:dyDescent="0.15">
      <c r="C227" s="34"/>
    </row>
    <row r="228" spans="3:3" ht="13" x14ac:dyDescent="0.15">
      <c r="C228" s="34"/>
    </row>
    <row r="229" spans="3:3" ht="13" x14ac:dyDescent="0.15">
      <c r="C229" s="34"/>
    </row>
    <row r="230" spans="3:3" ht="13" x14ac:dyDescent="0.15">
      <c r="C230" s="34"/>
    </row>
    <row r="231" spans="3:3" ht="13" x14ac:dyDescent="0.15">
      <c r="C231" s="34"/>
    </row>
    <row r="232" spans="3:3" ht="13" x14ac:dyDescent="0.15">
      <c r="C232" s="34"/>
    </row>
    <row r="233" spans="3:3" ht="13" x14ac:dyDescent="0.15">
      <c r="C233" s="34"/>
    </row>
    <row r="234" spans="3:3" ht="13" x14ac:dyDescent="0.15">
      <c r="C234" s="34"/>
    </row>
    <row r="235" spans="3:3" ht="13" x14ac:dyDescent="0.15">
      <c r="C235" s="34"/>
    </row>
    <row r="236" spans="3:3" ht="13" x14ac:dyDescent="0.15">
      <c r="C236" s="34"/>
    </row>
    <row r="237" spans="3:3" ht="13" x14ac:dyDescent="0.15">
      <c r="C237" s="34"/>
    </row>
    <row r="238" spans="3:3" ht="13" x14ac:dyDescent="0.15">
      <c r="C238" s="34"/>
    </row>
    <row r="239" spans="3:3" ht="13" x14ac:dyDescent="0.15">
      <c r="C239" s="34"/>
    </row>
    <row r="240" spans="3:3" ht="13" x14ac:dyDescent="0.15">
      <c r="C240" s="34"/>
    </row>
    <row r="241" spans="3:3" ht="13" x14ac:dyDescent="0.15">
      <c r="C241" s="34"/>
    </row>
    <row r="242" spans="3:3" ht="13" x14ac:dyDescent="0.15">
      <c r="C242" s="34"/>
    </row>
    <row r="243" spans="3:3" ht="13" x14ac:dyDescent="0.15">
      <c r="C243" s="34"/>
    </row>
    <row r="244" spans="3:3" ht="13" x14ac:dyDescent="0.15">
      <c r="C244" s="34"/>
    </row>
    <row r="245" spans="3:3" ht="13" x14ac:dyDescent="0.15">
      <c r="C245" s="34"/>
    </row>
    <row r="246" spans="3:3" ht="13" x14ac:dyDescent="0.15">
      <c r="C246" s="34"/>
    </row>
    <row r="247" spans="3:3" ht="13" x14ac:dyDescent="0.15">
      <c r="C247" s="34"/>
    </row>
    <row r="248" spans="3:3" ht="13" x14ac:dyDescent="0.15">
      <c r="C248" s="34"/>
    </row>
    <row r="249" spans="3:3" ht="13" x14ac:dyDescent="0.15">
      <c r="C249" s="34"/>
    </row>
    <row r="250" spans="3:3" ht="13" x14ac:dyDescent="0.15">
      <c r="C250" s="34"/>
    </row>
    <row r="251" spans="3:3" ht="13" x14ac:dyDescent="0.15">
      <c r="C251" s="34"/>
    </row>
    <row r="252" spans="3:3" ht="13" x14ac:dyDescent="0.15">
      <c r="C252" s="34"/>
    </row>
    <row r="253" spans="3:3" ht="13" x14ac:dyDescent="0.15">
      <c r="C253" s="34"/>
    </row>
    <row r="254" spans="3:3" ht="13" x14ac:dyDescent="0.15">
      <c r="C254" s="34"/>
    </row>
    <row r="255" spans="3:3" ht="13" x14ac:dyDescent="0.15">
      <c r="C255" s="34"/>
    </row>
    <row r="256" spans="3:3" ht="13" x14ac:dyDescent="0.15">
      <c r="C256" s="34"/>
    </row>
    <row r="257" spans="3:3" ht="13" x14ac:dyDescent="0.15">
      <c r="C257" s="34"/>
    </row>
    <row r="258" spans="3:3" ht="13" x14ac:dyDescent="0.15">
      <c r="C258" s="34"/>
    </row>
    <row r="259" spans="3:3" ht="13" x14ac:dyDescent="0.15">
      <c r="C259" s="34"/>
    </row>
    <row r="260" spans="3:3" ht="13" x14ac:dyDescent="0.15">
      <c r="C260" s="34"/>
    </row>
    <row r="261" spans="3:3" ht="13" x14ac:dyDescent="0.15">
      <c r="C261" s="34"/>
    </row>
    <row r="262" spans="3:3" ht="13" x14ac:dyDescent="0.15">
      <c r="C262" s="34"/>
    </row>
    <row r="263" spans="3:3" ht="13" x14ac:dyDescent="0.15">
      <c r="C263" s="34"/>
    </row>
    <row r="264" spans="3:3" ht="13" x14ac:dyDescent="0.15">
      <c r="C264" s="34"/>
    </row>
    <row r="265" spans="3:3" ht="13" x14ac:dyDescent="0.15">
      <c r="C265" s="34"/>
    </row>
    <row r="266" spans="3:3" ht="13" x14ac:dyDescent="0.15">
      <c r="C266" s="34"/>
    </row>
    <row r="267" spans="3:3" ht="13" x14ac:dyDescent="0.15">
      <c r="C267" s="34"/>
    </row>
    <row r="268" spans="3:3" ht="13" x14ac:dyDescent="0.15">
      <c r="C268" s="34"/>
    </row>
    <row r="269" spans="3:3" ht="13" x14ac:dyDescent="0.15">
      <c r="C269" s="34"/>
    </row>
    <row r="270" spans="3:3" ht="13" x14ac:dyDescent="0.15">
      <c r="C270" s="34"/>
    </row>
    <row r="271" spans="3:3" ht="13" x14ac:dyDescent="0.15">
      <c r="C271" s="34"/>
    </row>
    <row r="272" spans="3:3" ht="13" x14ac:dyDescent="0.15">
      <c r="C272" s="34"/>
    </row>
    <row r="273" spans="3:3" ht="13" x14ac:dyDescent="0.15">
      <c r="C273" s="34"/>
    </row>
    <row r="274" spans="3:3" ht="13" x14ac:dyDescent="0.15">
      <c r="C274" s="34"/>
    </row>
    <row r="275" spans="3:3" ht="13" x14ac:dyDescent="0.15">
      <c r="C275" s="34"/>
    </row>
    <row r="276" spans="3:3" ht="13" x14ac:dyDescent="0.15">
      <c r="C276" s="34"/>
    </row>
    <row r="277" spans="3:3" ht="13" x14ac:dyDescent="0.15">
      <c r="C277" s="34"/>
    </row>
    <row r="278" spans="3:3" ht="13" x14ac:dyDescent="0.15">
      <c r="C278" s="34"/>
    </row>
    <row r="279" spans="3:3" ht="13" x14ac:dyDescent="0.15">
      <c r="C279" s="34"/>
    </row>
    <row r="280" spans="3:3" ht="13" x14ac:dyDescent="0.15">
      <c r="C280" s="34"/>
    </row>
    <row r="281" spans="3:3" ht="13" x14ac:dyDescent="0.15">
      <c r="C281" s="34"/>
    </row>
    <row r="282" spans="3:3" ht="13" x14ac:dyDescent="0.15">
      <c r="C282" s="34"/>
    </row>
    <row r="283" spans="3:3" ht="13" x14ac:dyDescent="0.15">
      <c r="C283" s="34"/>
    </row>
    <row r="284" spans="3:3" ht="13" x14ac:dyDescent="0.15">
      <c r="C284" s="34"/>
    </row>
    <row r="285" spans="3:3" ht="13" x14ac:dyDescent="0.15">
      <c r="C285" s="34"/>
    </row>
    <row r="286" spans="3:3" ht="13" x14ac:dyDescent="0.15">
      <c r="C286" s="34"/>
    </row>
    <row r="287" spans="3:3" ht="13" x14ac:dyDescent="0.15">
      <c r="C287" s="34"/>
    </row>
    <row r="288" spans="3:3" ht="13" x14ac:dyDescent="0.15">
      <c r="C288" s="34"/>
    </row>
    <row r="289" spans="3:3" ht="13" x14ac:dyDescent="0.15">
      <c r="C289" s="34"/>
    </row>
    <row r="290" spans="3:3" ht="13" x14ac:dyDescent="0.15">
      <c r="C290" s="34"/>
    </row>
    <row r="291" spans="3:3" ht="13" x14ac:dyDescent="0.15">
      <c r="C291" s="34"/>
    </row>
    <row r="292" spans="3:3" ht="13" x14ac:dyDescent="0.15">
      <c r="C292" s="34"/>
    </row>
    <row r="293" spans="3:3" ht="13" x14ac:dyDescent="0.15">
      <c r="C293" s="34"/>
    </row>
    <row r="294" spans="3:3" ht="13" x14ac:dyDescent="0.15">
      <c r="C294" s="34"/>
    </row>
    <row r="295" spans="3:3" ht="13" x14ac:dyDescent="0.15">
      <c r="C295" s="34"/>
    </row>
    <row r="296" spans="3:3" ht="13" x14ac:dyDescent="0.15">
      <c r="C296" s="34"/>
    </row>
    <row r="297" spans="3:3" ht="13" x14ac:dyDescent="0.15">
      <c r="C297" s="34"/>
    </row>
    <row r="298" spans="3:3" ht="13" x14ac:dyDescent="0.15">
      <c r="C298" s="34"/>
    </row>
    <row r="299" spans="3:3" ht="13" x14ac:dyDescent="0.15">
      <c r="C299" s="34"/>
    </row>
    <row r="300" spans="3:3" ht="13" x14ac:dyDescent="0.15">
      <c r="C300" s="34"/>
    </row>
    <row r="301" spans="3:3" ht="13" x14ac:dyDescent="0.15">
      <c r="C301" s="34"/>
    </row>
    <row r="302" spans="3:3" ht="13" x14ac:dyDescent="0.15">
      <c r="C302" s="34"/>
    </row>
    <row r="303" spans="3:3" ht="13" x14ac:dyDescent="0.15">
      <c r="C303" s="34"/>
    </row>
    <row r="304" spans="3:3" ht="13" x14ac:dyDescent="0.15">
      <c r="C304" s="34"/>
    </row>
    <row r="305" spans="3:3" ht="13" x14ac:dyDescent="0.15">
      <c r="C305" s="34"/>
    </row>
    <row r="306" spans="3:3" ht="13" x14ac:dyDescent="0.15">
      <c r="C306" s="34"/>
    </row>
    <row r="307" spans="3:3" ht="13" x14ac:dyDescent="0.15">
      <c r="C307" s="34"/>
    </row>
    <row r="308" spans="3:3" ht="13" x14ac:dyDescent="0.15">
      <c r="C308" s="34"/>
    </row>
    <row r="309" spans="3:3" ht="13" x14ac:dyDescent="0.15">
      <c r="C309" s="34"/>
    </row>
    <row r="310" spans="3:3" ht="13" x14ac:dyDescent="0.15">
      <c r="C310" s="34"/>
    </row>
    <row r="311" spans="3:3" ht="13" x14ac:dyDescent="0.15">
      <c r="C311" s="34"/>
    </row>
    <row r="312" spans="3:3" ht="13" x14ac:dyDescent="0.15">
      <c r="C312" s="34"/>
    </row>
    <row r="313" spans="3:3" ht="13" x14ac:dyDescent="0.15">
      <c r="C313" s="34"/>
    </row>
    <row r="314" spans="3:3" ht="13" x14ac:dyDescent="0.15">
      <c r="C314" s="34"/>
    </row>
    <row r="315" spans="3:3" ht="13" x14ac:dyDescent="0.15">
      <c r="C315" s="34"/>
    </row>
    <row r="316" spans="3:3" ht="13" x14ac:dyDescent="0.15">
      <c r="C316" s="34"/>
    </row>
    <row r="317" spans="3:3" ht="13" x14ac:dyDescent="0.15">
      <c r="C317" s="34"/>
    </row>
    <row r="318" spans="3:3" ht="13" x14ac:dyDescent="0.15">
      <c r="C318" s="34"/>
    </row>
    <row r="319" spans="3:3" ht="13" x14ac:dyDescent="0.15">
      <c r="C319" s="34"/>
    </row>
    <row r="320" spans="3:3" ht="13" x14ac:dyDescent="0.15">
      <c r="C320" s="34"/>
    </row>
    <row r="321" spans="3:3" ht="13" x14ac:dyDescent="0.15">
      <c r="C321" s="34"/>
    </row>
    <row r="322" spans="3:3" ht="13" x14ac:dyDescent="0.15">
      <c r="C322" s="34"/>
    </row>
    <row r="323" spans="3:3" ht="13" x14ac:dyDescent="0.15">
      <c r="C323" s="34"/>
    </row>
    <row r="324" spans="3:3" ht="13" x14ac:dyDescent="0.15">
      <c r="C324" s="34"/>
    </row>
    <row r="325" spans="3:3" ht="13" x14ac:dyDescent="0.15">
      <c r="C325" s="34"/>
    </row>
    <row r="326" spans="3:3" ht="13" x14ac:dyDescent="0.15">
      <c r="C326" s="34"/>
    </row>
    <row r="327" spans="3:3" ht="13" x14ac:dyDescent="0.15">
      <c r="C327" s="34"/>
    </row>
    <row r="328" spans="3:3" ht="13" x14ac:dyDescent="0.15">
      <c r="C328" s="34"/>
    </row>
    <row r="329" spans="3:3" ht="13" x14ac:dyDescent="0.15">
      <c r="C329" s="34"/>
    </row>
    <row r="330" spans="3:3" ht="13" x14ac:dyDescent="0.15">
      <c r="C330" s="34"/>
    </row>
    <row r="331" spans="3:3" ht="13" x14ac:dyDescent="0.15">
      <c r="C331" s="34"/>
    </row>
    <row r="332" spans="3:3" ht="13" x14ac:dyDescent="0.15">
      <c r="C332" s="34"/>
    </row>
    <row r="333" spans="3:3" ht="13" x14ac:dyDescent="0.15">
      <c r="C333" s="34"/>
    </row>
    <row r="334" spans="3:3" ht="13" x14ac:dyDescent="0.15">
      <c r="C334" s="34"/>
    </row>
    <row r="335" spans="3:3" ht="13" x14ac:dyDescent="0.15">
      <c r="C335" s="34"/>
    </row>
    <row r="336" spans="3:3" ht="13" x14ac:dyDescent="0.15">
      <c r="C336" s="34"/>
    </row>
    <row r="337" spans="3:3" ht="13" x14ac:dyDescent="0.15">
      <c r="C337" s="34"/>
    </row>
    <row r="338" spans="3:3" ht="13" x14ac:dyDescent="0.15">
      <c r="C338" s="34"/>
    </row>
    <row r="339" spans="3:3" ht="13" x14ac:dyDescent="0.15">
      <c r="C339" s="34"/>
    </row>
    <row r="340" spans="3:3" ht="13" x14ac:dyDescent="0.15">
      <c r="C340" s="34"/>
    </row>
    <row r="341" spans="3:3" ht="13" x14ac:dyDescent="0.15">
      <c r="C341" s="34"/>
    </row>
    <row r="342" spans="3:3" ht="13" x14ac:dyDescent="0.15">
      <c r="C342" s="34"/>
    </row>
    <row r="343" spans="3:3" ht="13" x14ac:dyDescent="0.15">
      <c r="C343" s="34"/>
    </row>
    <row r="344" spans="3:3" ht="13" x14ac:dyDescent="0.15">
      <c r="C344" s="34"/>
    </row>
    <row r="345" spans="3:3" ht="13" x14ac:dyDescent="0.15">
      <c r="C345" s="34"/>
    </row>
    <row r="346" spans="3:3" ht="13" x14ac:dyDescent="0.15">
      <c r="C346" s="34"/>
    </row>
    <row r="347" spans="3:3" ht="13" x14ac:dyDescent="0.15">
      <c r="C347" s="34"/>
    </row>
    <row r="348" spans="3:3" ht="13" x14ac:dyDescent="0.15">
      <c r="C348" s="34"/>
    </row>
    <row r="349" spans="3:3" ht="13" x14ac:dyDescent="0.15">
      <c r="C349" s="34"/>
    </row>
    <row r="350" spans="3:3" ht="13" x14ac:dyDescent="0.15">
      <c r="C350" s="34"/>
    </row>
    <row r="351" spans="3:3" ht="13" x14ac:dyDescent="0.15">
      <c r="C351" s="34"/>
    </row>
    <row r="352" spans="3:3" ht="13" x14ac:dyDescent="0.15">
      <c r="C352" s="34"/>
    </row>
    <row r="353" spans="3:3" ht="13" x14ac:dyDescent="0.15">
      <c r="C353" s="34"/>
    </row>
    <row r="354" spans="3:3" ht="13" x14ac:dyDescent="0.15">
      <c r="C354" s="34"/>
    </row>
    <row r="355" spans="3:3" ht="13" x14ac:dyDescent="0.15">
      <c r="C355" s="34"/>
    </row>
    <row r="356" spans="3:3" ht="13" x14ac:dyDescent="0.15">
      <c r="C356" s="34"/>
    </row>
    <row r="357" spans="3:3" ht="13" x14ac:dyDescent="0.15">
      <c r="C357" s="34"/>
    </row>
    <row r="358" spans="3:3" ht="13" x14ac:dyDescent="0.15">
      <c r="C358" s="34"/>
    </row>
    <row r="359" spans="3:3" ht="13" x14ac:dyDescent="0.15">
      <c r="C359" s="34"/>
    </row>
    <row r="360" spans="3:3" ht="13" x14ac:dyDescent="0.15">
      <c r="C360" s="34"/>
    </row>
    <row r="361" spans="3:3" ht="13" x14ac:dyDescent="0.15">
      <c r="C361" s="34"/>
    </row>
    <row r="362" spans="3:3" ht="13" x14ac:dyDescent="0.15">
      <c r="C362" s="34"/>
    </row>
    <row r="363" spans="3:3" ht="13" x14ac:dyDescent="0.15">
      <c r="C363" s="34"/>
    </row>
    <row r="364" spans="3:3" ht="13" x14ac:dyDescent="0.15">
      <c r="C364" s="34"/>
    </row>
    <row r="365" spans="3:3" ht="13" x14ac:dyDescent="0.15">
      <c r="C365" s="34"/>
    </row>
    <row r="366" spans="3:3" ht="13" x14ac:dyDescent="0.15">
      <c r="C366" s="34"/>
    </row>
    <row r="367" spans="3:3" ht="13" x14ac:dyDescent="0.15">
      <c r="C367" s="34"/>
    </row>
    <row r="368" spans="3:3" ht="13" x14ac:dyDescent="0.15">
      <c r="C368" s="34"/>
    </row>
    <row r="369" spans="3:3" ht="13" x14ac:dyDescent="0.15">
      <c r="C369" s="34"/>
    </row>
    <row r="370" spans="3:3" ht="13" x14ac:dyDescent="0.15">
      <c r="C370" s="34"/>
    </row>
    <row r="371" spans="3:3" ht="13" x14ac:dyDescent="0.15">
      <c r="C371" s="34"/>
    </row>
    <row r="372" spans="3:3" ht="13" x14ac:dyDescent="0.15">
      <c r="C372" s="34"/>
    </row>
    <row r="373" spans="3:3" ht="13" x14ac:dyDescent="0.15">
      <c r="C373" s="34"/>
    </row>
    <row r="374" spans="3:3" ht="13" x14ac:dyDescent="0.15">
      <c r="C374" s="34"/>
    </row>
    <row r="375" spans="3:3" ht="13" x14ac:dyDescent="0.15">
      <c r="C375" s="34"/>
    </row>
    <row r="376" spans="3:3" ht="13" x14ac:dyDescent="0.15">
      <c r="C376" s="34"/>
    </row>
    <row r="377" spans="3:3" ht="13" x14ac:dyDescent="0.15">
      <c r="C377" s="34"/>
    </row>
    <row r="378" spans="3:3" ht="13" x14ac:dyDescent="0.15">
      <c r="C378" s="34"/>
    </row>
    <row r="379" spans="3:3" ht="13" x14ac:dyDescent="0.15">
      <c r="C379" s="34"/>
    </row>
    <row r="380" spans="3:3" ht="13" x14ac:dyDescent="0.15">
      <c r="C380" s="34"/>
    </row>
    <row r="381" spans="3:3" ht="13" x14ac:dyDescent="0.15">
      <c r="C381" s="34"/>
    </row>
    <row r="382" spans="3:3" ht="13" x14ac:dyDescent="0.15">
      <c r="C382" s="34"/>
    </row>
    <row r="383" spans="3:3" ht="13" x14ac:dyDescent="0.15">
      <c r="C383" s="34"/>
    </row>
    <row r="384" spans="3:3" ht="13" x14ac:dyDescent="0.15">
      <c r="C384" s="34"/>
    </row>
    <row r="385" spans="3:3" ht="13" x14ac:dyDescent="0.15">
      <c r="C385" s="34"/>
    </row>
    <row r="386" spans="3:3" ht="13" x14ac:dyDescent="0.15">
      <c r="C386" s="34"/>
    </row>
    <row r="387" spans="3:3" ht="13" x14ac:dyDescent="0.15">
      <c r="C387" s="34"/>
    </row>
    <row r="388" spans="3:3" ht="13" x14ac:dyDescent="0.15">
      <c r="C388" s="34"/>
    </row>
    <row r="389" spans="3:3" ht="13" x14ac:dyDescent="0.15">
      <c r="C389" s="34"/>
    </row>
    <row r="390" spans="3:3" ht="13" x14ac:dyDescent="0.15">
      <c r="C390" s="34"/>
    </row>
    <row r="391" spans="3:3" ht="13" x14ac:dyDescent="0.15">
      <c r="C391" s="34"/>
    </row>
    <row r="392" spans="3:3" ht="13" x14ac:dyDescent="0.15">
      <c r="C392" s="34"/>
    </row>
    <row r="393" spans="3:3" ht="13" x14ac:dyDescent="0.15">
      <c r="C393" s="34"/>
    </row>
    <row r="394" spans="3:3" ht="13" x14ac:dyDescent="0.15">
      <c r="C394" s="34"/>
    </row>
    <row r="395" spans="3:3" ht="13" x14ac:dyDescent="0.15">
      <c r="C395" s="34"/>
    </row>
    <row r="396" spans="3:3" ht="13" x14ac:dyDescent="0.15">
      <c r="C396" s="34"/>
    </row>
    <row r="397" spans="3:3" ht="13" x14ac:dyDescent="0.15">
      <c r="C397" s="34"/>
    </row>
    <row r="398" spans="3:3" ht="13" x14ac:dyDescent="0.15">
      <c r="C398" s="34"/>
    </row>
    <row r="399" spans="3:3" ht="13" x14ac:dyDescent="0.15">
      <c r="C399" s="34"/>
    </row>
    <row r="400" spans="3:3" ht="13" x14ac:dyDescent="0.15">
      <c r="C400" s="34"/>
    </row>
    <row r="401" spans="3:3" ht="13" x14ac:dyDescent="0.15">
      <c r="C401" s="34"/>
    </row>
    <row r="402" spans="3:3" ht="13" x14ac:dyDescent="0.15">
      <c r="C402" s="34"/>
    </row>
    <row r="403" spans="3:3" ht="13" x14ac:dyDescent="0.15">
      <c r="C403" s="34"/>
    </row>
    <row r="404" spans="3:3" ht="13" x14ac:dyDescent="0.15">
      <c r="C404" s="34"/>
    </row>
    <row r="405" spans="3:3" ht="13" x14ac:dyDescent="0.15">
      <c r="C405" s="34"/>
    </row>
    <row r="406" spans="3:3" ht="13" x14ac:dyDescent="0.15">
      <c r="C406" s="34"/>
    </row>
    <row r="407" spans="3:3" ht="13" x14ac:dyDescent="0.15">
      <c r="C407" s="34"/>
    </row>
    <row r="408" spans="3:3" ht="13" x14ac:dyDescent="0.15">
      <c r="C408" s="34"/>
    </row>
    <row r="409" spans="3:3" ht="13" x14ac:dyDescent="0.15">
      <c r="C409" s="34"/>
    </row>
    <row r="410" spans="3:3" ht="13" x14ac:dyDescent="0.15">
      <c r="C410" s="34"/>
    </row>
    <row r="411" spans="3:3" ht="13" x14ac:dyDescent="0.15">
      <c r="C411" s="34"/>
    </row>
    <row r="412" spans="3:3" ht="13" x14ac:dyDescent="0.15">
      <c r="C412" s="34"/>
    </row>
    <row r="413" spans="3:3" ht="13" x14ac:dyDescent="0.15">
      <c r="C413" s="34"/>
    </row>
    <row r="414" spans="3:3" ht="13" x14ac:dyDescent="0.15">
      <c r="C414" s="34"/>
    </row>
    <row r="415" spans="3:3" ht="13" x14ac:dyDescent="0.15">
      <c r="C415" s="34"/>
    </row>
    <row r="416" spans="3:3" ht="13" x14ac:dyDescent="0.15">
      <c r="C416" s="34"/>
    </row>
    <row r="417" spans="3:3" ht="13" x14ac:dyDescent="0.15">
      <c r="C417" s="34"/>
    </row>
    <row r="418" spans="3:3" ht="13" x14ac:dyDescent="0.15">
      <c r="C418" s="34"/>
    </row>
    <row r="419" spans="3:3" ht="13" x14ac:dyDescent="0.15">
      <c r="C419" s="34"/>
    </row>
    <row r="420" spans="3:3" ht="13" x14ac:dyDescent="0.15">
      <c r="C420" s="34"/>
    </row>
    <row r="421" spans="3:3" ht="13" x14ac:dyDescent="0.15">
      <c r="C421" s="34"/>
    </row>
    <row r="422" spans="3:3" ht="13" x14ac:dyDescent="0.15">
      <c r="C422" s="34"/>
    </row>
    <row r="423" spans="3:3" ht="13" x14ac:dyDescent="0.15">
      <c r="C423" s="34"/>
    </row>
    <row r="424" spans="3:3" ht="13" x14ac:dyDescent="0.15">
      <c r="C424" s="34"/>
    </row>
    <row r="425" spans="3:3" ht="13" x14ac:dyDescent="0.15">
      <c r="C425" s="34"/>
    </row>
    <row r="426" spans="3:3" ht="13" x14ac:dyDescent="0.15">
      <c r="C426" s="34"/>
    </row>
    <row r="427" spans="3:3" ht="13" x14ac:dyDescent="0.15">
      <c r="C427" s="34"/>
    </row>
    <row r="428" spans="3:3" ht="13" x14ac:dyDescent="0.15">
      <c r="C428" s="34"/>
    </row>
    <row r="429" spans="3:3" ht="13" x14ac:dyDescent="0.15">
      <c r="C429" s="34"/>
    </row>
    <row r="430" spans="3:3" ht="13" x14ac:dyDescent="0.15">
      <c r="C430" s="34"/>
    </row>
    <row r="431" spans="3:3" ht="13" x14ac:dyDescent="0.15">
      <c r="C431" s="34"/>
    </row>
    <row r="432" spans="3:3" ht="13" x14ac:dyDescent="0.15">
      <c r="C432" s="34"/>
    </row>
    <row r="433" spans="3:3" ht="13" x14ac:dyDescent="0.15">
      <c r="C433" s="34"/>
    </row>
    <row r="434" spans="3:3" ht="13" x14ac:dyDescent="0.15">
      <c r="C434" s="34"/>
    </row>
    <row r="435" spans="3:3" ht="13" x14ac:dyDescent="0.15">
      <c r="C435" s="34"/>
    </row>
    <row r="436" spans="3:3" ht="13" x14ac:dyDescent="0.15">
      <c r="C436" s="34"/>
    </row>
    <row r="437" spans="3:3" ht="13" x14ac:dyDescent="0.15">
      <c r="C437" s="34"/>
    </row>
    <row r="438" spans="3:3" ht="13" x14ac:dyDescent="0.15">
      <c r="C438" s="34"/>
    </row>
    <row r="439" spans="3:3" ht="13" x14ac:dyDescent="0.15">
      <c r="C439" s="34"/>
    </row>
    <row r="440" spans="3:3" ht="13" x14ac:dyDescent="0.15">
      <c r="C440" s="34"/>
    </row>
    <row r="441" spans="3:3" ht="13" x14ac:dyDescent="0.15">
      <c r="C441" s="34"/>
    </row>
    <row r="442" spans="3:3" ht="13" x14ac:dyDescent="0.15">
      <c r="C442" s="34"/>
    </row>
    <row r="443" spans="3:3" ht="13" x14ac:dyDescent="0.15">
      <c r="C443" s="34"/>
    </row>
    <row r="444" spans="3:3" ht="13" x14ac:dyDescent="0.15">
      <c r="C444" s="34"/>
    </row>
    <row r="445" spans="3:3" ht="13" x14ac:dyDescent="0.15">
      <c r="C445" s="34"/>
    </row>
    <row r="446" spans="3:3" ht="13" x14ac:dyDescent="0.15">
      <c r="C446" s="34"/>
    </row>
    <row r="447" spans="3:3" ht="13" x14ac:dyDescent="0.15">
      <c r="C447" s="34"/>
    </row>
    <row r="448" spans="3:3" ht="13" x14ac:dyDescent="0.15">
      <c r="C448" s="34"/>
    </row>
    <row r="449" spans="3:3" ht="13" x14ac:dyDescent="0.15">
      <c r="C449" s="34"/>
    </row>
    <row r="450" spans="3:3" ht="13" x14ac:dyDescent="0.15">
      <c r="C450" s="34"/>
    </row>
    <row r="451" spans="3:3" ht="13" x14ac:dyDescent="0.15">
      <c r="C451" s="34"/>
    </row>
    <row r="452" spans="3:3" ht="13" x14ac:dyDescent="0.15">
      <c r="C452" s="34"/>
    </row>
    <row r="453" spans="3:3" ht="13" x14ac:dyDescent="0.15">
      <c r="C453" s="34"/>
    </row>
    <row r="454" spans="3:3" ht="13" x14ac:dyDescent="0.15">
      <c r="C454" s="34"/>
    </row>
    <row r="455" spans="3:3" ht="13" x14ac:dyDescent="0.15">
      <c r="C455" s="34"/>
    </row>
    <row r="456" spans="3:3" ht="13" x14ac:dyDescent="0.15">
      <c r="C456" s="34"/>
    </row>
    <row r="457" spans="3:3" ht="13" x14ac:dyDescent="0.15">
      <c r="C457" s="34"/>
    </row>
    <row r="458" spans="3:3" ht="13" x14ac:dyDescent="0.15">
      <c r="C458" s="34"/>
    </row>
    <row r="459" spans="3:3" ht="13" x14ac:dyDescent="0.15">
      <c r="C459" s="34"/>
    </row>
    <row r="460" spans="3:3" ht="13" x14ac:dyDescent="0.15">
      <c r="C460" s="34"/>
    </row>
    <row r="461" spans="3:3" ht="13" x14ac:dyDescent="0.15">
      <c r="C461" s="34"/>
    </row>
    <row r="462" spans="3:3" ht="13" x14ac:dyDescent="0.15">
      <c r="C462" s="34"/>
    </row>
    <row r="463" spans="3:3" ht="13" x14ac:dyDescent="0.15">
      <c r="C463" s="34"/>
    </row>
    <row r="464" spans="3:3" ht="13" x14ac:dyDescent="0.15">
      <c r="C464" s="34"/>
    </row>
    <row r="465" spans="3:3" ht="13" x14ac:dyDescent="0.15">
      <c r="C465" s="34"/>
    </row>
    <row r="466" spans="3:3" ht="13" x14ac:dyDescent="0.15">
      <c r="C466" s="34"/>
    </row>
    <row r="467" spans="3:3" ht="13" x14ac:dyDescent="0.15">
      <c r="C467" s="34"/>
    </row>
    <row r="468" spans="3:3" ht="13" x14ac:dyDescent="0.15">
      <c r="C468" s="34"/>
    </row>
    <row r="469" spans="3:3" ht="13" x14ac:dyDescent="0.15">
      <c r="C469" s="34"/>
    </row>
    <row r="470" spans="3:3" ht="13" x14ac:dyDescent="0.15">
      <c r="C470" s="34"/>
    </row>
    <row r="471" spans="3:3" ht="13" x14ac:dyDescent="0.15">
      <c r="C471" s="34"/>
    </row>
    <row r="472" spans="3:3" ht="13" x14ac:dyDescent="0.15">
      <c r="C472" s="34"/>
    </row>
    <row r="473" spans="3:3" ht="13" x14ac:dyDescent="0.15">
      <c r="C473" s="34"/>
    </row>
    <row r="474" spans="3:3" ht="13" x14ac:dyDescent="0.15">
      <c r="C474" s="34"/>
    </row>
    <row r="475" spans="3:3" ht="13" x14ac:dyDescent="0.15">
      <c r="C475" s="34"/>
    </row>
    <row r="476" spans="3:3" ht="13" x14ac:dyDescent="0.15">
      <c r="C476" s="34"/>
    </row>
    <row r="477" spans="3:3" ht="13" x14ac:dyDescent="0.15">
      <c r="C477" s="34"/>
    </row>
    <row r="478" spans="3:3" ht="13" x14ac:dyDescent="0.15">
      <c r="C478" s="34"/>
    </row>
    <row r="479" spans="3:3" ht="13" x14ac:dyDescent="0.15">
      <c r="C479" s="34"/>
    </row>
    <row r="480" spans="3:3" ht="13" x14ac:dyDescent="0.15">
      <c r="C480" s="34"/>
    </row>
    <row r="481" spans="3:3" ht="13" x14ac:dyDescent="0.15">
      <c r="C481" s="34"/>
    </row>
    <row r="482" spans="3:3" ht="13" x14ac:dyDescent="0.15">
      <c r="C482" s="34"/>
    </row>
    <row r="483" spans="3:3" ht="13" x14ac:dyDescent="0.15">
      <c r="C483" s="34"/>
    </row>
    <row r="484" spans="3:3" ht="13" x14ac:dyDescent="0.15">
      <c r="C484" s="34"/>
    </row>
    <row r="485" spans="3:3" ht="13" x14ac:dyDescent="0.15">
      <c r="C485" s="34"/>
    </row>
    <row r="486" spans="3:3" ht="13" x14ac:dyDescent="0.15">
      <c r="C486" s="34"/>
    </row>
    <row r="487" spans="3:3" ht="13" x14ac:dyDescent="0.15">
      <c r="C487" s="34"/>
    </row>
    <row r="488" spans="3:3" ht="13" x14ac:dyDescent="0.15">
      <c r="C488" s="34"/>
    </row>
    <row r="489" spans="3:3" ht="13" x14ac:dyDescent="0.15">
      <c r="C489" s="34"/>
    </row>
    <row r="490" spans="3:3" ht="13" x14ac:dyDescent="0.15">
      <c r="C490" s="34"/>
    </row>
    <row r="491" spans="3:3" ht="13" x14ac:dyDescent="0.15">
      <c r="C491" s="34"/>
    </row>
    <row r="492" spans="3:3" ht="13" x14ac:dyDescent="0.15">
      <c r="C492" s="34"/>
    </row>
    <row r="493" spans="3:3" ht="13" x14ac:dyDescent="0.15">
      <c r="C493" s="34"/>
    </row>
    <row r="494" spans="3:3" ht="13" x14ac:dyDescent="0.15">
      <c r="C494" s="34"/>
    </row>
    <row r="495" spans="3:3" ht="13" x14ac:dyDescent="0.15">
      <c r="C495" s="34"/>
    </row>
    <row r="496" spans="3:3" ht="13" x14ac:dyDescent="0.15">
      <c r="C496" s="34"/>
    </row>
    <row r="497" spans="3:3" ht="13" x14ac:dyDescent="0.15">
      <c r="C497" s="34"/>
    </row>
    <row r="498" spans="3:3" ht="13" x14ac:dyDescent="0.15">
      <c r="C498" s="34"/>
    </row>
    <row r="499" spans="3:3" ht="13" x14ac:dyDescent="0.15">
      <c r="C499" s="34"/>
    </row>
    <row r="500" spans="3:3" ht="13" x14ac:dyDescent="0.15">
      <c r="C500" s="34"/>
    </row>
    <row r="501" spans="3:3" ht="13" x14ac:dyDescent="0.15">
      <c r="C501" s="34"/>
    </row>
    <row r="502" spans="3:3" ht="13" x14ac:dyDescent="0.15">
      <c r="C502" s="34"/>
    </row>
    <row r="503" spans="3:3" ht="13" x14ac:dyDescent="0.15">
      <c r="C503" s="34"/>
    </row>
    <row r="504" spans="3:3" ht="13" x14ac:dyDescent="0.15">
      <c r="C504" s="34"/>
    </row>
    <row r="505" spans="3:3" ht="13" x14ac:dyDescent="0.15">
      <c r="C505" s="34"/>
    </row>
    <row r="506" spans="3:3" ht="13" x14ac:dyDescent="0.15">
      <c r="C506" s="34"/>
    </row>
    <row r="507" spans="3:3" ht="13" x14ac:dyDescent="0.15">
      <c r="C507" s="34"/>
    </row>
    <row r="508" spans="3:3" ht="13" x14ac:dyDescent="0.15">
      <c r="C508" s="34"/>
    </row>
    <row r="509" spans="3:3" ht="13" x14ac:dyDescent="0.15">
      <c r="C509" s="34"/>
    </row>
    <row r="510" spans="3:3" ht="13" x14ac:dyDescent="0.15">
      <c r="C510" s="34"/>
    </row>
    <row r="511" spans="3:3" ht="13" x14ac:dyDescent="0.15">
      <c r="C511" s="34"/>
    </row>
    <row r="512" spans="3:3" ht="13" x14ac:dyDescent="0.15">
      <c r="C512" s="34"/>
    </row>
    <row r="513" spans="3:3" ht="13" x14ac:dyDescent="0.15">
      <c r="C513" s="34"/>
    </row>
    <row r="514" spans="3:3" ht="13" x14ac:dyDescent="0.15">
      <c r="C514" s="34"/>
    </row>
    <row r="515" spans="3:3" ht="13" x14ac:dyDescent="0.15">
      <c r="C515" s="34"/>
    </row>
    <row r="516" spans="3:3" ht="13" x14ac:dyDescent="0.15">
      <c r="C516" s="34"/>
    </row>
    <row r="517" spans="3:3" ht="13" x14ac:dyDescent="0.15">
      <c r="C517" s="34"/>
    </row>
    <row r="518" spans="3:3" ht="13" x14ac:dyDescent="0.15">
      <c r="C518" s="34"/>
    </row>
    <row r="519" spans="3:3" ht="13" x14ac:dyDescent="0.15">
      <c r="C519" s="34"/>
    </row>
    <row r="520" spans="3:3" ht="13" x14ac:dyDescent="0.15">
      <c r="C520" s="34"/>
    </row>
    <row r="521" spans="3:3" ht="13" x14ac:dyDescent="0.15">
      <c r="C521" s="34"/>
    </row>
    <row r="522" spans="3:3" ht="13" x14ac:dyDescent="0.15">
      <c r="C522" s="34"/>
    </row>
    <row r="523" spans="3:3" ht="13" x14ac:dyDescent="0.15">
      <c r="C523" s="34"/>
    </row>
    <row r="524" spans="3:3" ht="13" x14ac:dyDescent="0.15">
      <c r="C524" s="34"/>
    </row>
    <row r="525" spans="3:3" ht="13" x14ac:dyDescent="0.15">
      <c r="C525" s="34"/>
    </row>
    <row r="526" spans="3:3" ht="13" x14ac:dyDescent="0.15">
      <c r="C526" s="34"/>
    </row>
    <row r="527" spans="3:3" ht="13" x14ac:dyDescent="0.15">
      <c r="C527" s="34"/>
    </row>
    <row r="528" spans="3:3" ht="13" x14ac:dyDescent="0.15">
      <c r="C528" s="34"/>
    </row>
    <row r="529" spans="3:3" ht="13" x14ac:dyDescent="0.15">
      <c r="C529" s="34"/>
    </row>
    <row r="530" spans="3:3" ht="13" x14ac:dyDescent="0.15">
      <c r="C530" s="34"/>
    </row>
    <row r="531" spans="3:3" ht="13" x14ac:dyDescent="0.15">
      <c r="C531" s="34"/>
    </row>
    <row r="532" spans="3:3" ht="13" x14ac:dyDescent="0.15">
      <c r="C532" s="34"/>
    </row>
    <row r="533" spans="3:3" ht="13" x14ac:dyDescent="0.15">
      <c r="C533" s="34"/>
    </row>
    <row r="534" spans="3:3" ht="13" x14ac:dyDescent="0.15">
      <c r="C534" s="34"/>
    </row>
    <row r="535" spans="3:3" ht="13" x14ac:dyDescent="0.15">
      <c r="C535" s="34"/>
    </row>
    <row r="536" spans="3:3" ht="13" x14ac:dyDescent="0.15">
      <c r="C536" s="34"/>
    </row>
    <row r="537" spans="3:3" ht="13" x14ac:dyDescent="0.15">
      <c r="C537" s="34"/>
    </row>
    <row r="538" spans="3:3" ht="13" x14ac:dyDescent="0.15">
      <c r="C538" s="34"/>
    </row>
    <row r="539" spans="3:3" ht="13" x14ac:dyDescent="0.15">
      <c r="C539" s="34"/>
    </row>
    <row r="540" spans="3:3" ht="13" x14ac:dyDescent="0.15">
      <c r="C540" s="34"/>
    </row>
    <row r="541" spans="3:3" ht="13" x14ac:dyDescent="0.15">
      <c r="C541" s="34"/>
    </row>
    <row r="542" spans="3:3" ht="13" x14ac:dyDescent="0.15">
      <c r="C542" s="34"/>
    </row>
    <row r="543" spans="3:3" ht="13" x14ac:dyDescent="0.15">
      <c r="C543" s="34"/>
    </row>
    <row r="544" spans="3:3" ht="13" x14ac:dyDescent="0.15">
      <c r="C544" s="34"/>
    </row>
    <row r="545" spans="3:3" ht="13" x14ac:dyDescent="0.15">
      <c r="C545" s="34"/>
    </row>
    <row r="546" spans="3:3" ht="13" x14ac:dyDescent="0.15">
      <c r="C546" s="34"/>
    </row>
    <row r="547" spans="3:3" ht="13" x14ac:dyDescent="0.15">
      <c r="C547" s="34"/>
    </row>
    <row r="548" spans="3:3" ht="13" x14ac:dyDescent="0.15">
      <c r="C548" s="34"/>
    </row>
    <row r="549" spans="3:3" ht="13" x14ac:dyDescent="0.15">
      <c r="C549" s="34"/>
    </row>
    <row r="550" spans="3:3" ht="13" x14ac:dyDescent="0.15">
      <c r="C550" s="34"/>
    </row>
    <row r="551" spans="3:3" ht="13" x14ac:dyDescent="0.15">
      <c r="C551" s="34"/>
    </row>
    <row r="552" spans="3:3" ht="13" x14ac:dyDescent="0.15">
      <c r="C552" s="34"/>
    </row>
    <row r="553" spans="3:3" ht="13" x14ac:dyDescent="0.15">
      <c r="C553" s="34"/>
    </row>
    <row r="554" spans="3:3" ht="13" x14ac:dyDescent="0.15">
      <c r="C554" s="34"/>
    </row>
    <row r="555" spans="3:3" ht="13" x14ac:dyDescent="0.15">
      <c r="C555" s="34"/>
    </row>
    <row r="556" spans="3:3" ht="13" x14ac:dyDescent="0.15">
      <c r="C556" s="34"/>
    </row>
    <row r="557" spans="3:3" ht="13" x14ac:dyDescent="0.15">
      <c r="C557" s="34"/>
    </row>
    <row r="558" spans="3:3" ht="13" x14ac:dyDescent="0.15">
      <c r="C558" s="34"/>
    </row>
    <row r="559" spans="3:3" ht="13" x14ac:dyDescent="0.15">
      <c r="C559" s="34"/>
    </row>
    <row r="560" spans="3:3" ht="13" x14ac:dyDescent="0.15">
      <c r="C560" s="34"/>
    </row>
    <row r="561" spans="3:3" ht="13" x14ac:dyDescent="0.15">
      <c r="C561" s="34"/>
    </row>
    <row r="562" spans="3:3" ht="13" x14ac:dyDescent="0.15">
      <c r="C562" s="34"/>
    </row>
    <row r="563" spans="3:3" ht="13" x14ac:dyDescent="0.15">
      <c r="C563" s="34"/>
    </row>
    <row r="564" spans="3:3" ht="13" x14ac:dyDescent="0.15">
      <c r="C564" s="34"/>
    </row>
    <row r="565" spans="3:3" ht="13" x14ac:dyDescent="0.15">
      <c r="C565" s="34"/>
    </row>
    <row r="566" spans="3:3" ht="13" x14ac:dyDescent="0.15">
      <c r="C566" s="34"/>
    </row>
    <row r="567" spans="3:3" ht="13" x14ac:dyDescent="0.15">
      <c r="C567" s="34"/>
    </row>
    <row r="568" spans="3:3" ht="13" x14ac:dyDescent="0.15">
      <c r="C568" s="34"/>
    </row>
    <row r="569" spans="3:3" ht="13" x14ac:dyDescent="0.15">
      <c r="C569" s="34"/>
    </row>
    <row r="570" spans="3:3" ht="13" x14ac:dyDescent="0.15">
      <c r="C570" s="34"/>
    </row>
    <row r="571" spans="3:3" ht="13" x14ac:dyDescent="0.15">
      <c r="C571" s="34"/>
    </row>
    <row r="572" spans="3:3" ht="13" x14ac:dyDescent="0.15">
      <c r="C572" s="34"/>
    </row>
    <row r="573" spans="3:3" ht="13" x14ac:dyDescent="0.15">
      <c r="C573" s="34"/>
    </row>
    <row r="574" spans="3:3" ht="13" x14ac:dyDescent="0.15">
      <c r="C574" s="34"/>
    </row>
    <row r="575" spans="3:3" ht="13" x14ac:dyDescent="0.15">
      <c r="C575" s="34"/>
    </row>
    <row r="576" spans="3:3" ht="13" x14ac:dyDescent="0.15">
      <c r="C576" s="34"/>
    </row>
    <row r="577" spans="3:3" ht="13" x14ac:dyDescent="0.15">
      <c r="C577" s="34"/>
    </row>
    <row r="578" spans="3:3" ht="13" x14ac:dyDescent="0.15">
      <c r="C578" s="34"/>
    </row>
    <row r="579" spans="3:3" ht="13" x14ac:dyDescent="0.15">
      <c r="C579" s="34"/>
    </row>
    <row r="580" spans="3:3" ht="13" x14ac:dyDescent="0.15">
      <c r="C580" s="34"/>
    </row>
    <row r="581" spans="3:3" ht="13" x14ac:dyDescent="0.15">
      <c r="C581" s="34"/>
    </row>
    <row r="582" spans="3:3" ht="13" x14ac:dyDescent="0.15">
      <c r="C582" s="34"/>
    </row>
    <row r="583" spans="3:3" ht="13" x14ac:dyDescent="0.15">
      <c r="C583" s="34"/>
    </row>
    <row r="584" spans="3:3" ht="13" x14ac:dyDescent="0.15">
      <c r="C584" s="34"/>
    </row>
    <row r="585" spans="3:3" ht="13" x14ac:dyDescent="0.15">
      <c r="C585" s="34"/>
    </row>
    <row r="586" spans="3:3" ht="13" x14ac:dyDescent="0.15">
      <c r="C586" s="34"/>
    </row>
    <row r="587" spans="3:3" ht="13" x14ac:dyDescent="0.15">
      <c r="C587" s="34"/>
    </row>
    <row r="588" spans="3:3" ht="13" x14ac:dyDescent="0.15">
      <c r="C588" s="34"/>
    </row>
    <row r="589" spans="3:3" ht="13" x14ac:dyDescent="0.15">
      <c r="C589" s="34"/>
    </row>
    <row r="590" spans="3:3" ht="13" x14ac:dyDescent="0.15">
      <c r="C590" s="34"/>
    </row>
    <row r="591" spans="3:3" ht="13" x14ac:dyDescent="0.15">
      <c r="C591" s="34"/>
    </row>
    <row r="592" spans="3:3" ht="13" x14ac:dyDescent="0.15">
      <c r="C592" s="34"/>
    </row>
    <row r="593" spans="3:3" ht="13" x14ac:dyDescent="0.15">
      <c r="C593" s="34"/>
    </row>
    <row r="594" spans="3:3" ht="13" x14ac:dyDescent="0.15">
      <c r="C594" s="34"/>
    </row>
    <row r="595" spans="3:3" ht="13" x14ac:dyDescent="0.15">
      <c r="C595" s="34"/>
    </row>
    <row r="596" spans="3:3" ht="13" x14ac:dyDescent="0.15">
      <c r="C596" s="34"/>
    </row>
    <row r="597" spans="3:3" ht="13" x14ac:dyDescent="0.15">
      <c r="C597" s="34"/>
    </row>
    <row r="598" spans="3:3" ht="13" x14ac:dyDescent="0.15">
      <c r="C598" s="34"/>
    </row>
    <row r="599" spans="3:3" ht="13" x14ac:dyDescent="0.15">
      <c r="C599" s="34"/>
    </row>
    <row r="600" spans="3:3" ht="13" x14ac:dyDescent="0.15">
      <c r="C600" s="34"/>
    </row>
    <row r="601" spans="3:3" ht="13" x14ac:dyDescent="0.15">
      <c r="C601" s="34"/>
    </row>
    <row r="602" spans="3:3" ht="13" x14ac:dyDescent="0.15">
      <c r="C602" s="34"/>
    </row>
    <row r="603" spans="3:3" ht="13" x14ac:dyDescent="0.15">
      <c r="C603" s="34"/>
    </row>
    <row r="604" spans="3:3" ht="13" x14ac:dyDescent="0.15">
      <c r="C604" s="34"/>
    </row>
    <row r="605" spans="3:3" ht="13" x14ac:dyDescent="0.15">
      <c r="C605" s="34"/>
    </row>
    <row r="606" spans="3:3" ht="13" x14ac:dyDescent="0.15">
      <c r="C606" s="34"/>
    </row>
    <row r="607" spans="3:3" ht="13" x14ac:dyDescent="0.15">
      <c r="C607" s="34"/>
    </row>
    <row r="608" spans="3:3" ht="13" x14ac:dyDescent="0.15">
      <c r="C608" s="34"/>
    </row>
    <row r="609" spans="3:3" ht="13" x14ac:dyDescent="0.15">
      <c r="C609" s="34"/>
    </row>
    <row r="610" spans="3:3" ht="13" x14ac:dyDescent="0.15">
      <c r="C610" s="34"/>
    </row>
    <row r="611" spans="3:3" ht="13" x14ac:dyDescent="0.15">
      <c r="C611" s="34"/>
    </row>
    <row r="612" spans="3:3" ht="13" x14ac:dyDescent="0.15">
      <c r="C612" s="34"/>
    </row>
    <row r="613" spans="3:3" ht="13" x14ac:dyDescent="0.15">
      <c r="C613" s="34"/>
    </row>
    <row r="614" spans="3:3" ht="13" x14ac:dyDescent="0.15">
      <c r="C614" s="34"/>
    </row>
    <row r="615" spans="3:3" ht="13" x14ac:dyDescent="0.15">
      <c r="C615" s="34"/>
    </row>
    <row r="616" spans="3:3" ht="13" x14ac:dyDescent="0.15">
      <c r="C616" s="34"/>
    </row>
    <row r="617" spans="3:3" ht="13" x14ac:dyDescent="0.15">
      <c r="C617" s="34"/>
    </row>
    <row r="618" spans="3:3" ht="13" x14ac:dyDescent="0.15">
      <c r="C618" s="34"/>
    </row>
    <row r="619" spans="3:3" ht="13" x14ac:dyDescent="0.15">
      <c r="C619" s="34"/>
    </row>
    <row r="620" spans="3:3" ht="13" x14ac:dyDescent="0.15">
      <c r="C620" s="34"/>
    </row>
    <row r="621" spans="3:3" ht="13" x14ac:dyDescent="0.15">
      <c r="C621" s="34"/>
    </row>
    <row r="622" spans="3:3" ht="13" x14ac:dyDescent="0.15">
      <c r="C622" s="34"/>
    </row>
    <row r="623" spans="3:3" ht="13" x14ac:dyDescent="0.15">
      <c r="C623" s="34"/>
    </row>
    <row r="624" spans="3:3" ht="13" x14ac:dyDescent="0.15">
      <c r="C624" s="34"/>
    </row>
    <row r="625" spans="3:3" ht="13" x14ac:dyDescent="0.15">
      <c r="C625" s="34"/>
    </row>
    <row r="626" spans="3:3" ht="13" x14ac:dyDescent="0.15">
      <c r="C626" s="34"/>
    </row>
    <row r="627" spans="3:3" ht="13" x14ac:dyDescent="0.15">
      <c r="C627" s="34"/>
    </row>
    <row r="628" spans="3:3" ht="13" x14ac:dyDescent="0.15">
      <c r="C628" s="34"/>
    </row>
    <row r="629" spans="3:3" ht="13" x14ac:dyDescent="0.15">
      <c r="C629" s="34"/>
    </row>
    <row r="630" spans="3:3" ht="13" x14ac:dyDescent="0.15">
      <c r="C630" s="34"/>
    </row>
    <row r="631" spans="3:3" ht="13" x14ac:dyDescent="0.15">
      <c r="C631" s="34"/>
    </row>
    <row r="632" spans="3:3" ht="13" x14ac:dyDescent="0.15">
      <c r="C632" s="34"/>
    </row>
    <row r="633" spans="3:3" ht="13" x14ac:dyDescent="0.15">
      <c r="C633" s="34"/>
    </row>
    <row r="634" spans="3:3" ht="13" x14ac:dyDescent="0.15">
      <c r="C634" s="34"/>
    </row>
    <row r="635" spans="3:3" ht="13" x14ac:dyDescent="0.15">
      <c r="C635" s="34"/>
    </row>
    <row r="636" spans="3:3" ht="13" x14ac:dyDescent="0.15">
      <c r="C636" s="34"/>
    </row>
    <row r="637" spans="3:3" ht="13" x14ac:dyDescent="0.15">
      <c r="C637" s="34"/>
    </row>
    <row r="638" spans="3:3" ht="13" x14ac:dyDescent="0.15">
      <c r="C638" s="34"/>
    </row>
    <row r="639" spans="3:3" ht="13" x14ac:dyDescent="0.15">
      <c r="C639" s="34"/>
    </row>
    <row r="640" spans="3:3" ht="13" x14ac:dyDescent="0.15">
      <c r="C640" s="34"/>
    </row>
    <row r="641" spans="3:3" ht="13" x14ac:dyDescent="0.15">
      <c r="C641" s="34"/>
    </row>
    <row r="642" spans="3:3" ht="13" x14ac:dyDescent="0.15">
      <c r="C642" s="34"/>
    </row>
    <row r="643" spans="3:3" ht="13" x14ac:dyDescent="0.15">
      <c r="C643" s="34"/>
    </row>
    <row r="644" spans="3:3" ht="13" x14ac:dyDescent="0.15">
      <c r="C644" s="34"/>
    </row>
    <row r="645" spans="3:3" ht="13" x14ac:dyDescent="0.15">
      <c r="C645" s="34"/>
    </row>
    <row r="646" spans="3:3" ht="13" x14ac:dyDescent="0.15">
      <c r="C646" s="34"/>
    </row>
    <row r="647" spans="3:3" ht="13" x14ac:dyDescent="0.15">
      <c r="C647" s="34"/>
    </row>
    <row r="648" spans="3:3" ht="13" x14ac:dyDescent="0.15">
      <c r="C648" s="34"/>
    </row>
    <row r="649" spans="3:3" ht="13" x14ac:dyDescent="0.15">
      <c r="C649" s="34"/>
    </row>
    <row r="650" spans="3:3" ht="13" x14ac:dyDescent="0.15">
      <c r="C650" s="34"/>
    </row>
    <row r="651" spans="3:3" ht="13" x14ac:dyDescent="0.15">
      <c r="C651" s="34"/>
    </row>
    <row r="652" spans="3:3" ht="13" x14ac:dyDescent="0.15">
      <c r="C652" s="34"/>
    </row>
    <row r="653" spans="3:3" ht="13" x14ac:dyDescent="0.15">
      <c r="C653" s="34"/>
    </row>
    <row r="654" spans="3:3" ht="13" x14ac:dyDescent="0.15">
      <c r="C654" s="34"/>
    </row>
    <row r="655" spans="3:3" ht="13" x14ac:dyDescent="0.15">
      <c r="C655" s="34"/>
    </row>
    <row r="656" spans="3:3" ht="13" x14ac:dyDescent="0.15">
      <c r="C656" s="34"/>
    </row>
    <row r="657" spans="3:3" ht="13" x14ac:dyDescent="0.15">
      <c r="C657" s="34"/>
    </row>
    <row r="658" spans="3:3" ht="13" x14ac:dyDescent="0.15">
      <c r="C658" s="34"/>
    </row>
    <row r="659" spans="3:3" ht="13" x14ac:dyDescent="0.15">
      <c r="C659" s="34"/>
    </row>
    <row r="660" spans="3:3" ht="13" x14ac:dyDescent="0.15">
      <c r="C660" s="34"/>
    </row>
    <row r="661" spans="3:3" ht="13" x14ac:dyDescent="0.15">
      <c r="C661" s="34"/>
    </row>
    <row r="662" spans="3:3" ht="13" x14ac:dyDescent="0.15">
      <c r="C662" s="34"/>
    </row>
    <row r="663" spans="3:3" ht="13" x14ac:dyDescent="0.15">
      <c r="C663" s="34"/>
    </row>
    <row r="664" spans="3:3" ht="13" x14ac:dyDescent="0.15">
      <c r="C664" s="34"/>
    </row>
    <row r="665" spans="3:3" ht="13" x14ac:dyDescent="0.15">
      <c r="C665" s="34"/>
    </row>
    <row r="666" spans="3:3" ht="13" x14ac:dyDescent="0.15">
      <c r="C666" s="34"/>
    </row>
    <row r="667" spans="3:3" ht="13" x14ac:dyDescent="0.15">
      <c r="C667" s="34"/>
    </row>
    <row r="668" spans="3:3" ht="13" x14ac:dyDescent="0.15">
      <c r="C668" s="34"/>
    </row>
    <row r="669" spans="3:3" ht="13" x14ac:dyDescent="0.15">
      <c r="C669" s="34"/>
    </row>
    <row r="670" spans="3:3" ht="13" x14ac:dyDescent="0.15">
      <c r="C670" s="34"/>
    </row>
    <row r="671" spans="3:3" ht="13" x14ac:dyDescent="0.15">
      <c r="C671" s="34"/>
    </row>
    <row r="672" spans="3:3" ht="13" x14ac:dyDescent="0.15">
      <c r="C672" s="34"/>
    </row>
    <row r="673" spans="3:3" ht="13" x14ac:dyDescent="0.15">
      <c r="C673" s="34"/>
    </row>
    <row r="674" spans="3:3" ht="13" x14ac:dyDescent="0.15">
      <c r="C674" s="34"/>
    </row>
    <row r="675" spans="3:3" ht="13" x14ac:dyDescent="0.15">
      <c r="C675" s="34"/>
    </row>
    <row r="676" spans="3:3" ht="13" x14ac:dyDescent="0.15">
      <c r="C676" s="34"/>
    </row>
    <row r="677" spans="3:3" ht="13" x14ac:dyDescent="0.15">
      <c r="C677" s="34"/>
    </row>
    <row r="678" spans="3:3" ht="13" x14ac:dyDescent="0.15">
      <c r="C678" s="34"/>
    </row>
    <row r="679" spans="3:3" ht="13" x14ac:dyDescent="0.15">
      <c r="C679" s="34"/>
    </row>
    <row r="680" spans="3:3" ht="13" x14ac:dyDescent="0.15">
      <c r="C680" s="34"/>
    </row>
    <row r="681" spans="3:3" ht="13" x14ac:dyDescent="0.15">
      <c r="C681" s="34"/>
    </row>
    <row r="682" spans="3:3" ht="13" x14ac:dyDescent="0.15">
      <c r="C682" s="34"/>
    </row>
    <row r="683" spans="3:3" ht="13" x14ac:dyDescent="0.15">
      <c r="C683" s="34"/>
    </row>
    <row r="684" spans="3:3" ht="13" x14ac:dyDescent="0.15">
      <c r="C684" s="34"/>
    </row>
    <row r="685" spans="3:3" ht="13" x14ac:dyDescent="0.15">
      <c r="C685" s="34"/>
    </row>
    <row r="686" spans="3:3" ht="13" x14ac:dyDescent="0.15">
      <c r="C686" s="34"/>
    </row>
    <row r="687" spans="3:3" ht="13" x14ac:dyDescent="0.15">
      <c r="C687" s="34"/>
    </row>
    <row r="688" spans="3:3" ht="13" x14ac:dyDescent="0.15">
      <c r="C688" s="34"/>
    </row>
    <row r="689" spans="3:3" ht="13" x14ac:dyDescent="0.15">
      <c r="C689" s="34"/>
    </row>
    <row r="690" spans="3:3" ht="13" x14ac:dyDescent="0.15">
      <c r="C690" s="34"/>
    </row>
    <row r="691" spans="3:3" ht="13" x14ac:dyDescent="0.15">
      <c r="C691" s="34"/>
    </row>
    <row r="692" spans="3:3" ht="13" x14ac:dyDescent="0.15">
      <c r="C692" s="34"/>
    </row>
    <row r="693" spans="3:3" ht="13" x14ac:dyDescent="0.15">
      <c r="C693" s="34"/>
    </row>
    <row r="694" spans="3:3" ht="13" x14ac:dyDescent="0.15">
      <c r="C694" s="34"/>
    </row>
    <row r="695" spans="3:3" ht="13" x14ac:dyDescent="0.15">
      <c r="C695" s="34"/>
    </row>
    <row r="696" spans="3:3" ht="13" x14ac:dyDescent="0.15">
      <c r="C696" s="34"/>
    </row>
    <row r="697" spans="3:3" ht="13" x14ac:dyDescent="0.15">
      <c r="C697" s="34"/>
    </row>
    <row r="698" spans="3:3" ht="13" x14ac:dyDescent="0.15">
      <c r="C698" s="34"/>
    </row>
    <row r="699" spans="3:3" ht="13" x14ac:dyDescent="0.15">
      <c r="C699" s="34"/>
    </row>
    <row r="700" spans="3:3" ht="13" x14ac:dyDescent="0.15">
      <c r="C700" s="34"/>
    </row>
    <row r="701" spans="3:3" ht="13" x14ac:dyDescent="0.15">
      <c r="C701" s="34"/>
    </row>
    <row r="702" spans="3:3" ht="13" x14ac:dyDescent="0.15">
      <c r="C702" s="34"/>
    </row>
    <row r="703" spans="3:3" ht="13" x14ac:dyDescent="0.15">
      <c r="C703" s="34"/>
    </row>
    <row r="704" spans="3:3" ht="13" x14ac:dyDescent="0.15">
      <c r="C704" s="34"/>
    </row>
    <row r="705" spans="3:3" ht="13" x14ac:dyDescent="0.15">
      <c r="C705" s="34"/>
    </row>
    <row r="706" spans="3:3" ht="13" x14ac:dyDescent="0.15">
      <c r="C706" s="34"/>
    </row>
    <row r="707" spans="3:3" ht="13" x14ac:dyDescent="0.15">
      <c r="C707" s="34"/>
    </row>
    <row r="708" spans="3:3" ht="13" x14ac:dyDescent="0.15">
      <c r="C708" s="34"/>
    </row>
    <row r="709" spans="3:3" ht="13" x14ac:dyDescent="0.15">
      <c r="C709" s="34"/>
    </row>
    <row r="710" spans="3:3" ht="13" x14ac:dyDescent="0.15">
      <c r="C710" s="34"/>
    </row>
    <row r="711" spans="3:3" ht="13" x14ac:dyDescent="0.15">
      <c r="C711" s="34"/>
    </row>
    <row r="712" spans="3:3" ht="13" x14ac:dyDescent="0.15">
      <c r="C712" s="34"/>
    </row>
    <row r="713" spans="3:3" ht="13" x14ac:dyDescent="0.15">
      <c r="C713" s="34"/>
    </row>
    <row r="714" spans="3:3" ht="13" x14ac:dyDescent="0.15">
      <c r="C714" s="34"/>
    </row>
    <row r="715" spans="3:3" ht="13" x14ac:dyDescent="0.15">
      <c r="C715" s="34"/>
    </row>
    <row r="716" spans="3:3" ht="13" x14ac:dyDescent="0.15">
      <c r="C716" s="34"/>
    </row>
    <row r="717" spans="3:3" ht="13" x14ac:dyDescent="0.15">
      <c r="C717" s="34"/>
    </row>
    <row r="718" spans="3:3" ht="13" x14ac:dyDescent="0.15">
      <c r="C718" s="34"/>
    </row>
    <row r="719" spans="3:3" ht="13" x14ac:dyDescent="0.15">
      <c r="C719" s="34"/>
    </row>
    <row r="720" spans="3:3" ht="13" x14ac:dyDescent="0.15">
      <c r="C720" s="34"/>
    </row>
    <row r="721" spans="3:3" ht="13" x14ac:dyDescent="0.15">
      <c r="C721" s="34"/>
    </row>
    <row r="722" spans="3:3" ht="13" x14ac:dyDescent="0.15">
      <c r="C722" s="34"/>
    </row>
    <row r="723" spans="3:3" ht="13" x14ac:dyDescent="0.15">
      <c r="C723" s="34"/>
    </row>
    <row r="724" spans="3:3" ht="13" x14ac:dyDescent="0.15">
      <c r="C724" s="34"/>
    </row>
    <row r="725" spans="3:3" ht="13" x14ac:dyDescent="0.15">
      <c r="C725" s="34"/>
    </row>
    <row r="726" spans="3:3" ht="13" x14ac:dyDescent="0.15">
      <c r="C726" s="34"/>
    </row>
    <row r="727" spans="3:3" ht="13" x14ac:dyDescent="0.15">
      <c r="C727" s="34"/>
    </row>
    <row r="728" spans="3:3" ht="13" x14ac:dyDescent="0.15">
      <c r="C728" s="34"/>
    </row>
    <row r="729" spans="3:3" ht="13" x14ac:dyDescent="0.15">
      <c r="C729" s="34"/>
    </row>
    <row r="730" spans="3:3" ht="13" x14ac:dyDescent="0.15">
      <c r="C730" s="34"/>
    </row>
    <row r="731" spans="3:3" ht="13" x14ac:dyDescent="0.15">
      <c r="C731" s="34"/>
    </row>
    <row r="732" spans="3:3" ht="13" x14ac:dyDescent="0.15">
      <c r="C732" s="34"/>
    </row>
    <row r="733" spans="3:3" ht="13" x14ac:dyDescent="0.15">
      <c r="C733" s="34"/>
    </row>
    <row r="734" spans="3:3" ht="13" x14ac:dyDescent="0.15">
      <c r="C734" s="34"/>
    </row>
    <row r="735" spans="3:3" ht="13" x14ac:dyDescent="0.15">
      <c r="C735" s="34"/>
    </row>
    <row r="736" spans="3:3" ht="13" x14ac:dyDescent="0.15">
      <c r="C736" s="34"/>
    </row>
    <row r="737" spans="3:3" ht="13" x14ac:dyDescent="0.15">
      <c r="C737" s="34"/>
    </row>
    <row r="738" spans="3:3" ht="13" x14ac:dyDescent="0.15">
      <c r="C738" s="34"/>
    </row>
    <row r="739" spans="3:3" ht="13" x14ac:dyDescent="0.15">
      <c r="C739" s="34"/>
    </row>
    <row r="740" spans="3:3" ht="13" x14ac:dyDescent="0.15">
      <c r="C740" s="34"/>
    </row>
    <row r="741" spans="3:3" ht="13" x14ac:dyDescent="0.15">
      <c r="C741" s="34"/>
    </row>
    <row r="742" spans="3:3" ht="13" x14ac:dyDescent="0.15">
      <c r="C742" s="34"/>
    </row>
    <row r="743" spans="3:3" ht="13" x14ac:dyDescent="0.15">
      <c r="C743" s="34"/>
    </row>
    <row r="744" spans="3:3" ht="13" x14ac:dyDescent="0.15">
      <c r="C744" s="34"/>
    </row>
    <row r="745" spans="3:3" ht="13" x14ac:dyDescent="0.15">
      <c r="C745" s="34"/>
    </row>
    <row r="746" spans="3:3" ht="13" x14ac:dyDescent="0.15">
      <c r="C746" s="34"/>
    </row>
    <row r="747" spans="3:3" ht="13" x14ac:dyDescent="0.15">
      <c r="C747" s="34"/>
    </row>
    <row r="748" spans="3:3" ht="13" x14ac:dyDescent="0.15">
      <c r="C748" s="34"/>
    </row>
    <row r="749" spans="3:3" ht="13" x14ac:dyDescent="0.15">
      <c r="C749" s="34"/>
    </row>
    <row r="750" spans="3:3" ht="13" x14ac:dyDescent="0.15">
      <c r="C750" s="34"/>
    </row>
    <row r="751" spans="3:3" ht="13" x14ac:dyDescent="0.15">
      <c r="C751" s="34"/>
    </row>
    <row r="752" spans="3:3" ht="13" x14ac:dyDescent="0.15">
      <c r="C752" s="34"/>
    </row>
    <row r="753" spans="3:3" ht="13" x14ac:dyDescent="0.15">
      <c r="C753" s="34"/>
    </row>
    <row r="754" spans="3:3" ht="13" x14ac:dyDescent="0.15">
      <c r="C754" s="34"/>
    </row>
    <row r="755" spans="3:3" ht="13" x14ac:dyDescent="0.15">
      <c r="C755" s="34"/>
    </row>
    <row r="756" spans="3:3" ht="13" x14ac:dyDescent="0.15">
      <c r="C756" s="34"/>
    </row>
    <row r="757" spans="3:3" ht="13" x14ac:dyDescent="0.15">
      <c r="C757" s="34"/>
    </row>
    <row r="758" spans="3:3" ht="13" x14ac:dyDescent="0.15">
      <c r="C758" s="34"/>
    </row>
    <row r="759" spans="3:3" ht="13" x14ac:dyDescent="0.15">
      <c r="C759" s="34"/>
    </row>
    <row r="760" spans="3:3" ht="13" x14ac:dyDescent="0.15">
      <c r="C760" s="34"/>
    </row>
    <row r="761" spans="3:3" ht="13" x14ac:dyDescent="0.15">
      <c r="C761" s="34"/>
    </row>
    <row r="762" spans="3:3" ht="13" x14ac:dyDescent="0.15">
      <c r="C762" s="34"/>
    </row>
    <row r="763" spans="3:3" ht="13" x14ac:dyDescent="0.15">
      <c r="C763" s="34"/>
    </row>
    <row r="764" spans="3:3" ht="13" x14ac:dyDescent="0.15">
      <c r="C764" s="34"/>
    </row>
    <row r="765" spans="3:3" ht="13" x14ac:dyDescent="0.15">
      <c r="C765" s="34"/>
    </row>
    <row r="766" spans="3:3" ht="13" x14ac:dyDescent="0.15">
      <c r="C766" s="34"/>
    </row>
    <row r="767" spans="3:3" ht="13" x14ac:dyDescent="0.15">
      <c r="C767" s="34"/>
    </row>
    <row r="768" spans="3:3" ht="13" x14ac:dyDescent="0.15">
      <c r="C768" s="34"/>
    </row>
    <row r="769" spans="3:3" ht="13" x14ac:dyDescent="0.15">
      <c r="C769" s="34"/>
    </row>
    <row r="770" spans="3:3" ht="13" x14ac:dyDescent="0.15">
      <c r="C770" s="34"/>
    </row>
    <row r="771" spans="3:3" ht="13" x14ac:dyDescent="0.15">
      <c r="C771" s="34"/>
    </row>
    <row r="772" spans="3:3" ht="13" x14ac:dyDescent="0.15">
      <c r="C772" s="34"/>
    </row>
    <row r="773" spans="3:3" ht="13" x14ac:dyDescent="0.15">
      <c r="C773" s="34"/>
    </row>
    <row r="774" spans="3:3" ht="13" x14ac:dyDescent="0.15">
      <c r="C774" s="34"/>
    </row>
    <row r="775" spans="3:3" ht="13" x14ac:dyDescent="0.15">
      <c r="C775" s="34"/>
    </row>
    <row r="776" spans="3:3" ht="13" x14ac:dyDescent="0.15">
      <c r="C776" s="34"/>
    </row>
    <row r="777" spans="3:3" ht="13" x14ac:dyDescent="0.15">
      <c r="C777" s="34"/>
    </row>
    <row r="778" spans="3:3" ht="13" x14ac:dyDescent="0.15">
      <c r="C778" s="34"/>
    </row>
    <row r="779" spans="3:3" ht="13" x14ac:dyDescent="0.15">
      <c r="C779" s="34"/>
    </row>
    <row r="780" spans="3:3" ht="13" x14ac:dyDescent="0.15">
      <c r="C780" s="34"/>
    </row>
    <row r="781" spans="3:3" ht="13" x14ac:dyDescent="0.15">
      <c r="C781" s="34"/>
    </row>
    <row r="782" spans="3:3" ht="13" x14ac:dyDescent="0.15">
      <c r="C782" s="34"/>
    </row>
    <row r="783" spans="3:3" ht="13" x14ac:dyDescent="0.15">
      <c r="C783" s="34"/>
    </row>
    <row r="784" spans="3:3" ht="13" x14ac:dyDescent="0.15">
      <c r="C784" s="34"/>
    </row>
    <row r="785" spans="3:3" ht="13" x14ac:dyDescent="0.15">
      <c r="C785" s="34"/>
    </row>
    <row r="786" spans="3:3" ht="13" x14ac:dyDescent="0.15">
      <c r="C786" s="34"/>
    </row>
    <row r="787" spans="3:3" ht="13" x14ac:dyDescent="0.15">
      <c r="C787" s="34"/>
    </row>
    <row r="788" spans="3:3" ht="13" x14ac:dyDescent="0.15">
      <c r="C788" s="34"/>
    </row>
    <row r="789" spans="3:3" ht="13" x14ac:dyDescent="0.15">
      <c r="C789" s="34"/>
    </row>
    <row r="790" spans="3:3" ht="13" x14ac:dyDescent="0.15">
      <c r="C790" s="34"/>
    </row>
    <row r="791" spans="3:3" ht="13" x14ac:dyDescent="0.15">
      <c r="C791" s="34"/>
    </row>
    <row r="792" spans="3:3" ht="13" x14ac:dyDescent="0.15">
      <c r="C792" s="34"/>
    </row>
    <row r="793" spans="3:3" ht="13" x14ac:dyDescent="0.15">
      <c r="C793" s="34"/>
    </row>
    <row r="794" spans="3:3" ht="13" x14ac:dyDescent="0.15">
      <c r="C794" s="34"/>
    </row>
    <row r="795" spans="3:3" ht="13" x14ac:dyDescent="0.15">
      <c r="C795" s="34"/>
    </row>
    <row r="796" spans="3:3" ht="13" x14ac:dyDescent="0.15">
      <c r="C796" s="34"/>
    </row>
    <row r="797" spans="3:3" ht="13" x14ac:dyDescent="0.15">
      <c r="C797" s="34"/>
    </row>
    <row r="798" spans="3:3" ht="13" x14ac:dyDescent="0.15">
      <c r="C798" s="34"/>
    </row>
    <row r="799" spans="3:3" ht="13" x14ac:dyDescent="0.15">
      <c r="C799" s="34"/>
    </row>
    <row r="800" spans="3:3" ht="13" x14ac:dyDescent="0.15">
      <c r="C800" s="34"/>
    </row>
    <row r="801" spans="3:3" ht="13" x14ac:dyDescent="0.15">
      <c r="C801" s="34"/>
    </row>
    <row r="802" spans="3:3" ht="13" x14ac:dyDescent="0.15">
      <c r="C802" s="34"/>
    </row>
    <row r="803" spans="3:3" ht="13" x14ac:dyDescent="0.15">
      <c r="C803" s="34"/>
    </row>
    <row r="804" spans="3:3" ht="13" x14ac:dyDescent="0.15">
      <c r="C804" s="34"/>
    </row>
    <row r="805" spans="3:3" ht="13" x14ac:dyDescent="0.15">
      <c r="C805" s="34"/>
    </row>
    <row r="806" spans="3:3" ht="13" x14ac:dyDescent="0.15">
      <c r="C806" s="34"/>
    </row>
    <row r="807" spans="3:3" ht="13" x14ac:dyDescent="0.15">
      <c r="C807" s="34"/>
    </row>
    <row r="808" spans="3:3" ht="13" x14ac:dyDescent="0.15">
      <c r="C808" s="34"/>
    </row>
    <row r="809" spans="3:3" ht="13" x14ac:dyDescent="0.15">
      <c r="C809" s="34"/>
    </row>
    <row r="810" spans="3:3" ht="13" x14ac:dyDescent="0.15">
      <c r="C810" s="34"/>
    </row>
    <row r="811" spans="3:3" ht="13" x14ac:dyDescent="0.15">
      <c r="C811" s="34"/>
    </row>
    <row r="812" spans="3:3" ht="13" x14ac:dyDescent="0.15">
      <c r="C812" s="34"/>
    </row>
    <row r="813" spans="3:3" ht="13" x14ac:dyDescent="0.15">
      <c r="C813" s="34"/>
    </row>
    <row r="814" spans="3:3" ht="13" x14ac:dyDescent="0.15">
      <c r="C814" s="34"/>
    </row>
    <row r="815" spans="3:3" ht="13" x14ac:dyDescent="0.15">
      <c r="C815" s="34"/>
    </row>
    <row r="816" spans="3:3" ht="13" x14ac:dyDescent="0.15">
      <c r="C816" s="34"/>
    </row>
    <row r="817" spans="3:3" ht="13" x14ac:dyDescent="0.15">
      <c r="C817" s="34"/>
    </row>
    <row r="818" spans="3:3" ht="13" x14ac:dyDescent="0.15">
      <c r="C818" s="34"/>
    </row>
    <row r="819" spans="3:3" ht="13" x14ac:dyDescent="0.15">
      <c r="C819" s="34"/>
    </row>
    <row r="820" spans="3:3" ht="13" x14ac:dyDescent="0.15">
      <c r="C820" s="34"/>
    </row>
    <row r="821" spans="3:3" ht="13" x14ac:dyDescent="0.15">
      <c r="C821" s="34"/>
    </row>
    <row r="822" spans="3:3" ht="13" x14ac:dyDescent="0.15">
      <c r="C822" s="34"/>
    </row>
    <row r="823" spans="3:3" ht="13" x14ac:dyDescent="0.15">
      <c r="C823" s="34"/>
    </row>
    <row r="824" spans="3:3" ht="13" x14ac:dyDescent="0.15">
      <c r="C824" s="34"/>
    </row>
    <row r="825" spans="3:3" ht="13" x14ac:dyDescent="0.15">
      <c r="C825" s="34"/>
    </row>
    <row r="826" spans="3:3" ht="13" x14ac:dyDescent="0.15">
      <c r="C826" s="34"/>
    </row>
    <row r="827" spans="3:3" ht="13" x14ac:dyDescent="0.15">
      <c r="C827" s="34"/>
    </row>
    <row r="828" spans="3:3" ht="13" x14ac:dyDescent="0.15">
      <c r="C828" s="34"/>
    </row>
    <row r="829" spans="3:3" ht="13" x14ac:dyDescent="0.15">
      <c r="C829" s="34"/>
    </row>
    <row r="830" spans="3:3" ht="13" x14ac:dyDescent="0.15">
      <c r="C830" s="34"/>
    </row>
    <row r="831" spans="3:3" ht="13" x14ac:dyDescent="0.15">
      <c r="C831" s="34"/>
    </row>
    <row r="832" spans="3:3" ht="13" x14ac:dyDescent="0.15">
      <c r="C832" s="34"/>
    </row>
    <row r="833" spans="3:3" ht="13" x14ac:dyDescent="0.15">
      <c r="C833" s="34"/>
    </row>
    <row r="834" spans="3:3" ht="13" x14ac:dyDescent="0.15">
      <c r="C834" s="34"/>
    </row>
    <row r="835" spans="3:3" ht="13" x14ac:dyDescent="0.15">
      <c r="C835" s="34"/>
    </row>
    <row r="836" spans="3:3" ht="13" x14ac:dyDescent="0.15">
      <c r="C836" s="34"/>
    </row>
    <row r="837" spans="3:3" ht="13" x14ac:dyDescent="0.15">
      <c r="C837" s="34"/>
    </row>
    <row r="838" spans="3:3" ht="13" x14ac:dyDescent="0.15">
      <c r="C838" s="34"/>
    </row>
    <row r="839" spans="3:3" ht="13" x14ac:dyDescent="0.15">
      <c r="C839" s="34"/>
    </row>
    <row r="840" spans="3:3" ht="13" x14ac:dyDescent="0.15">
      <c r="C840" s="34"/>
    </row>
    <row r="841" spans="3:3" ht="13" x14ac:dyDescent="0.15">
      <c r="C841" s="34"/>
    </row>
    <row r="842" spans="3:3" ht="13" x14ac:dyDescent="0.15">
      <c r="C842" s="34"/>
    </row>
    <row r="843" spans="3:3" ht="13" x14ac:dyDescent="0.15">
      <c r="C843" s="34"/>
    </row>
    <row r="844" spans="3:3" ht="13" x14ac:dyDescent="0.15">
      <c r="C844" s="34"/>
    </row>
    <row r="845" spans="3:3" ht="13" x14ac:dyDescent="0.15">
      <c r="C845" s="34"/>
    </row>
    <row r="846" spans="3:3" ht="13" x14ac:dyDescent="0.15">
      <c r="C846" s="34"/>
    </row>
    <row r="847" spans="3:3" ht="13" x14ac:dyDescent="0.15">
      <c r="C847" s="34"/>
    </row>
    <row r="848" spans="3:3" ht="13" x14ac:dyDescent="0.15">
      <c r="C848" s="34"/>
    </row>
    <row r="849" spans="3:3" ht="13" x14ac:dyDescent="0.15">
      <c r="C849" s="34"/>
    </row>
    <row r="850" spans="3:3" ht="13" x14ac:dyDescent="0.15">
      <c r="C850" s="34"/>
    </row>
    <row r="851" spans="3:3" ht="13" x14ac:dyDescent="0.15">
      <c r="C851" s="34"/>
    </row>
    <row r="852" spans="3:3" ht="13" x14ac:dyDescent="0.15">
      <c r="C852" s="34"/>
    </row>
    <row r="853" spans="3:3" ht="13" x14ac:dyDescent="0.15">
      <c r="C853" s="34"/>
    </row>
    <row r="854" spans="3:3" ht="13" x14ac:dyDescent="0.15">
      <c r="C854" s="34"/>
    </row>
    <row r="855" spans="3:3" ht="13" x14ac:dyDescent="0.15">
      <c r="C855" s="34"/>
    </row>
    <row r="856" spans="3:3" ht="13" x14ac:dyDescent="0.15">
      <c r="C856" s="34"/>
    </row>
    <row r="857" spans="3:3" ht="13" x14ac:dyDescent="0.15">
      <c r="C857" s="34"/>
    </row>
    <row r="858" spans="3:3" ht="13" x14ac:dyDescent="0.15">
      <c r="C858" s="34"/>
    </row>
    <row r="859" spans="3:3" ht="13" x14ac:dyDescent="0.15">
      <c r="C859" s="34"/>
    </row>
    <row r="860" spans="3:3" ht="13" x14ac:dyDescent="0.15">
      <c r="C860" s="34"/>
    </row>
    <row r="861" spans="3:3" ht="13" x14ac:dyDescent="0.15">
      <c r="C861" s="34"/>
    </row>
    <row r="862" spans="3:3" ht="13" x14ac:dyDescent="0.15">
      <c r="C862" s="34"/>
    </row>
    <row r="863" spans="3:3" ht="13" x14ac:dyDescent="0.15">
      <c r="C863" s="34"/>
    </row>
    <row r="864" spans="3:3" ht="13" x14ac:dyDescent="0.15">
      <c r="C864" s="34"/>
    </row>
    <row r="865" spans="3:3" ht="13" x14ac:dyDescent="0.15">
      <c r="C865" s="34"/>
    </row>
    <row r="866" spans="3:3" ht="13" x14ac:dyDescent="0.15">
      <c r="C866" s="34"/>
    </row>
    <row r="867" spans="3:3" ht="13" x14ac:dyDescent="0.15">
      <c r="C867" s="34"/>
    </row>
    <row r="868" spans="3:3" ht="13" x14ac:dyDescent="0.15">
      <c r="C868" s="34"/>
    </row>
    <row r="869" spans="3:3" ht="13" x14ac:dyDescent="0.15">
      <c r="C869" s="34"/>
    </row>
    <row r="870" spans="3:3" ht="13" x14ac:dyDescent="0.15">
      <c r="C870" s="34"/>
    </row>
    <row r="871" spans="3:3" ht="13" x14ac:dyDescent="0.15">
      <c r="C871" s="34"/>
    </row>
    <row r="872" spans="3:3" ht="13" x14ac:dyDescent="0.15">
      <c r="C872" s="34"/>
    </row>
    <row r="873" spans="3:3" ht="13" x14ac:dyDescent="0.15">
      <c r="C873" s="34"/>
    </row>
    <row r="874" spans="3:3" ht="13" x14ac:dyDescent="0.15">
      <c r="C874" s="34"/>
    </row>
    <row r="875" spans="3:3" ht="13" x14ac:dyDescent="0.15">
      <c r="C875" s="34"/>
    </row>
    <row r="876" spans="3:3" ht="13" x14ac:dyDescent="0.15">
      <c r="C876" s="34"/>
    </row>
    <row r="877" spans="3:3" ht="13" x14ac:dyDescent="0.15">
      <c r="C877" s="34"/>
    </row>
    <row r="878" spans="3:3" ht="13" x14ac:dyDescent="0.15">
      <c r="C878" s="34"/>
    </row>
    <row r="879" spans="3:3" ht="13" x14ac:dyDescent="0.15">
      <c r="C879" s="34"/>
    </row>
    <row r="880" spans="3:3" ht="13" x14ac:dyDescent="0.15">
      <c r="C880" s="34"/>
    </row>
    <row r="881" spans="3:3" ht="13" x14ac:dyDescent="0.15">
      <c r="C881" s="34"/>
    </row>
    <row r="882" spans="3:3" ht="13" x14ac:dyDescent="0.15">
      <c r="C882" s="34"/>
    </row>
    <row r="883" spans="3:3" ht="13" x14ac:dyDescent="0.15">
      <c r="C883" s="34"/>
    </row>
    <row r="884" spans="3:3" ht="13" x14ac:dyDescent="0.15">
      <c r="C884" s="34"/>
    </row>
    <row r="885" spans="3:3" ht="13" x14ac:dyDescent="0.15">
      <c r="C885" s="34"/>
    </row>
    <row r="886" spans="3:3" ht="13" x14ac:dyDescent="0.15">
      <c r="C886" s="34"/>
    </row>
    <row r="887" spans="3:3" ht="13" x14ac:dyDescent="0.15">
      <c r="C887" s="34"/>
    </row>
    <row r="888" spans="3:3" ht="13" x14ac:dyDescent="0.15">
      <c r="C888" s="34"/>
    </row>
    <row r="889" spans="3:3" ht="13" x14ac:dyDescent="0.15">
      <c r="C889" s="34"/>
    </row>
    <row r="890" spans="3:3" ht="13" x14ac:dyDescent="0.15">
      <c r="C890" s="34"/>
    </row>
    <row r="891" spans="3:3" ht="13" x14ac:dyDescent="0.15">
      <c r="C891" s="34"/>
    </row>
    <row r="892" spans="3:3" ht="13" x14ac:dyDescent="0.15">
      <c r="C892" s="34"/>
    </row>
    <row r="893" spans="3:3" ht="13" x14ac:dyDescent="0.15">
      <c r="C893" s="34"/>
    </row>
    <row r="894" spans="3:3" ht="13" x14ac:dyDescent="0.15">
      <c r="C894" s="34"/>
    </row>
    <row r="895" spans="3:3" ht="13" x14ac:dyDescent="0.15">
      <c r="C895" s="34"/>
    </row>
    <row r="896" spans="3:3" ht="13" x14ac:dyDescent="0.15">
      <c r="C896" s="34"/>
    </row>
    <row r="897" spans="3:3" ht="13" x14ac:dyDescent="0.15">
      <c r="C897" s="34"/>
    </row>
    <row r="898" spans="3:3" ht="13" x14ac:dyDescent="0.15">
      <c r="C898" s="34"/>
    </row>
    <row r="899" spans="3:3" ht="13" x14ac:dyDescent="0.15">
      <c r="C899" s="34"/>
    </row>
    <row r="900" spans="3:3" ht="13" x14ac:dyDescent="0.15">
      <c r="C900" s="34"/>
    </row>
    <row r="901" spans="3:3" ht="13" x14ac:dyDescent="0.15">
      <c r="C901" s="34"/>
    </row>
    <row r="902" spans="3:3" ht="13" x14ac:dyDescent="0.15">
      <c r="C902" s="34"/>
    </row>
    <row r="903" spans="3:3" ht="13" x14ac:dyDescent="0.15">
      <c r="C903" s="34"/>
    </row>
    <row r="904" spans="3:3" ht="13" x14ac:dyDescent="0.15">
      <c r="C904" s="34"/>
    </row>
    <row r="905" spans="3:3" ht="13" x14ac:dyDescent="0.15">
      <c r="C905" s="34"/>
    </row>
    <row r="906" spans="3:3" ht="13" x14ac:dyDescent="0.15">
      <c r="C906" s="34"/>
    </row>
    <row r="907" spans="3:3" ht="13" x14ac:dyDescent="0.15">
      <c r="C907" s="34"/>
    </row>
    <row r="908" spans="3:3" ht="13" x14ac:dyDescent="0.15">
      <c r="C908" s="34"/>
    </row>
    <row r="909" spans="3:3" ht="13" x14ac:dyDescent="0.15">
      <c r="C909" s="34"/>
    </row>
    <row r="910" spans="3:3" ht="13" x14ac:dyDescent="0.15">
      <c r="C910" s="34"/>
    </row>
    <row r="911" spans="3:3" ht="13" x14ac:dyDescent="0.15">
      <c r="C911" s="34"/>
    </row>
    <row r="912" spans="3:3" ht="13" x14ac:dyDescent="0.15">
      <c r="C912" s="34"/>
    </row>
    <row r="913" spans="3:3" ht="13" x14ac:dyDescent="0.15">
      <c r="C913" s="34"/>
    </row>
    <row r="914" spans="3:3" ht="13" x14ac:dyDescent="0.15">
      <c r="C914" s="34"/>
    </row>
    <row r="915" spans="3:3" ht="13" x14ac:dyDescent="0.15">
      <c r="C915" s="34"/>
    </row>
    <row r="916" spans="3:3" ht="13" x14ac:dyDescent="0.15">
      <c r="C916" s="34"/>
    </row>
    <row r="917" spans="3:3" ht="13" x14ac:dyDescent="0.15">
      <c r="C917" s="34"/>
    </row>
    <row r="918" spans="3:3" ht="13" x14ac:dyDescent="0.15">
      <c r="C918" s="34"/>
    </row>
    <row r="919" spans="3:3" ht="13" x14ac:dyDescent="0.15">
      <c r="C919" s="34"/>
    </row>
    <row r="920" spans="3:3" ht="13" x14ac:dyDescent="0.15">
      <c r="C920" s="34"/>
    </row>
    <row r="921" spans="3:3" ht="13" x14ac:dyDescent="0.15">
      <c r="C921" s="34"/>
    </row>
    <row r="922" spans="3:3" ht="13" x14ac:dyDescent="0.15">
      <c r="C922" s="34"/>
    </row>
    <row r="923" spans="3:3" ht="13" x14ac:dyDescent="0.15">
      <c r="C923" s="34"/>
    </row>
    <row r="924" spans="3:3" ht="13" x14ac:dyDescent="0.15">
      <c r="C924" s="34"/>
    </row>
    <row r="925" spans="3:3" ht="13" x14ac:dyDescent="0.15">
      <c r="C925" s="34"/>
    </row>
    <row r="926" spans="3:3" ht="13" x14ac:dyDescent="0.15">
      <c r="C926" s="34"/>
    </row>
    <row r="927" spans="3:3" ht="13" x14ac:dyDescent="0.15">
      <c r="C927" s="34"/>
    </row>
    <row r="928" spans="3:3" ht="13" x14ac:dyDescent="0.15">
      <c r="C928" s="34"/>
    </row>
    <row r="929" spans="3:3" ht="13" x14ac:dyDescent="0.15">
      <c r="C929" s="34"/>
    </row>
    <row r="930" spans="3:3" ht="13" x14ac:dyDescent="0.15">
      <c r="C930" s="34"/>
    </row>
    <row r="931" spans="3:3" ht="13" x14ac:dyDescent="0.15">
      <c r="C931" s="34"/>
    </row>
    <row r="932" spans="3:3" ht="13" x14ac:dyDescent="0.15">
      <c r="C932" s="34"/>
    </row>
    <row r="933" spans="3:3" ht="13" x14ac:dyDescent="0.15">
      <c r="C933" s="34"/>
    </row>
    <row r="934" spans="3:3" ht="13" x14ac:dyDescent="0.15">
      <c r="C934" s="34"/>
    </row>
    <row r="935" spans="3:3" ht="13" x14ac:dyDescent="0.15">
      <c r="C935" s="34"/>
    </row>
    <row r="936" spans="3:3" ht="13" x14ac:dyDescent="0.15">
      <c r="C936" s="34"/>
    </row>
    <row r="937" spans="3:3" ht="13" x14ac:dyDescent="0.15">
      <c r="C937" s="34"/>
    </row>
    <row r="938" spans="3:3" ht="13" x14ac:dyDescent="0.15">
      <c r="C938" s="34"/>
    </row>
    <row r="939" spans="3:3" ht="13" x14ac:dyDescent="0.15">
      <c r="C939" s="34"/>
    </row>
    <row r="940" spans="3:3" ht="13" x14ac:dyDescent="0.15">
      <c r="C940" s="34"/>
    </row>
    <row r="941" spans="3:3" ht="13" x14ac:dyDescent="0.15">
      <c r="C941" s="34"/>
    </row>
    <row r="942" spans="3:3" ht="13" x14ac:dyDescent="0.15">
      <c r="C942" s="34"/>
    </row>
    <row r="943" spans="3:3" ht="13" x14ac:dyDescent="0.15">
      <c r="C943" s="34"/>
    </row>
    <row r="944" spans="3:3" ht="13" x14ac:dyDescent="0.15">
      <c r="C944" s="34"/>
    </row>
    <row r="945" spans="3:3" ht="13" x14ac:dyDescent="0.15">
      <c r="C945" s="34"/>
    </row>
    <row r="946" spans="3:3" ht="13" x14ac:dyDescent="0.15">
      <c r="C946" s="34"/>
    </row>
    <row r="947" spans="3:3" ht="13" x14ac:dyDescent="0.15">
      <c r="C947" s="34"/>
    </row>
    <row r="948" spans="3:3" ht="13" x14ac:dyDescent="0.15">
      <c r="C948" s="34"/>
    </row>
    <row r="949" spans="3:3" ht="13" x14ac:dyDescent="0.15">
      <c r="C949" s="34"/>
    </row>
    <row r="950" spans="3:3" ht="13" x14ac:dyDescent="0.15">
      <c r="C950" s="34"/>
    </row>
    <row r="951" spans="3:3" ht="13" x14ac:dyDescent="0.15">
      <c r="C951" s="34"/>
    </row>
    <row r="952" spans="3:3" ht="13" x14ac:dyDescent="0.15">
      <c r="C952" s="34"/>
    </row>
    <row r="953" spans="3:3" ht="13" x14ac:dyDescent="0.15">
      <c r="C953" s="34"/>
    </row>
    <row r="954" spans="3:3" ht="13" x14ac:dyDescent="0.15">
      <c r="C954" s="34"/>
    </row>
    <row r="955" spans="3:3" ht="13" x14ac:dyDescent="0.15">
      <c r="C955" s="34"/>
    </row>
    <row r="956" spans="3:3" ht="13" x14ac:dyDescent="0.15">
      <c r="C956" s="34"/>
    </row>
    <row r="957" spans="3:3" ht="13" x14ac:dyDescent="0.15">
      <c r="C957" s="34"/>
    </row>
    <row r="958" spans="3:3" ht="13" x14ac:dyDescent="0.15">
      <c r="C958" s="34"/>
    </row>
    <row r="959" spans="3:3" ht="13" x14ac:dyDescent="0.15">
      <c r="C959" s="34"/>
    </row>
    <row r="960" spans="3:3" ht="13" x14ac:dyDescent="0.15">
      <c r="C960" s="34"/>
    </row>
    <row r="961" spans="3:3" ht="13" x14ac:dyDescent="0.15">
      <c r="C961" s="34"/>
    </row>
    <row r="962" spans="3:3" ht="13" x14ac:dyDescent="0.15">
      <c r="C962" s="34"/>
    </row>
    <row r="963" spans="3:3" ht="13" x14ac:dyDescent="0.15">
      <c r="C963" s="34"/>
    </row>
    <row r="964" spans="3:3" ht="13" x14ac:dyDescent="0.15">
      <c r="C964" s="34"/>
    </row>
    <row r="965" spans="3:3" ht="13" x14ac:dyDescent="0.15">
      <c r="C965" s="34"/>
    </row>
    <row r="966" spans="3:3" ht="13" x14ac:dyDescent="0.15">
      <c r="C966" s="34"/>
    </row>
    <row r="967" spans="3:3" ht="13" x14ac:dyDescent="0.15">
      <c r="C967" s="34"/>
    </row>
    <row r="968" spans="3:3" ht="13" x14ac:dyDescent="0.15">
      <c r="C968" s="34"/>
    </row>
    <row r="969" spans="3:3" ht="13" x14ac:dyDescent="0.15">
      <c r="C969" s="34"/>
    </row>
    <row r="970" spans="3:3" ht="13" x14ac:dyDescent="0.15">
      <c r="C970" s="34"/>
    </row>
    <row r="971" spans="3:3" ht="13" x14ac:dyDescent="0.15">
      <c r="C971" s="34"/>
    </row>
    <row r="972" spans="3:3" ht="13" x14ac:dyDescent="0.15">
      <c r="C972" s="34"/>
    </row>
    <row r="973" spans="3:3" ht="13" x14ac:dyDescent="0.15">
      <c r="C973" s="34"/>
    </row>
    <row r="974" spans="3:3" ht="13" x14ac:dyDescent="0.15">
      <c r="C974" s="34"/>
    </row>
    <row r="975" spans="3:3" ht="13" x14ac:dyDescent="0.15">
      <c r="C975" s="34"/>
    </row>
    <row r="976" spans="3:3" ht="13" x14ac:dyDescent="0.15">
      <c r="C976" s="34"/>
    </row>
    <row r="977" spans="3:3" ht="13" x14ac:dyDescent="0.15">
      <c r="C977" s="34"/>
    </row>
    <row r="978" spans="3:3" ht="13" x14ac:dyDescent="0.15">
      <c r="C978" s="34"/>
    </row>
    <row r="979" spans="3:3" ht="13" x14ac:dyDescent="0.15">
      <c r="C979" s="34"/>
    </row>
    <row r="980" spans="3:3" ht="13" x14ac:dyDescent="0.15">
      <c r="C980" s="34"/>
    </row>
    <row r="981" spans="3:3" ht="13" x14ac:dyDescent="0.15">
      <c r="C981" s="34"/>
    </row>
    <row r="982" spans="3:3" ht="13" x14ac:dyDescent="0.15">
      <c r="C982" s="34"/>
    </row>
    <row r="983" spans="3:3" ht="13" x14ac:dyDescent="0.15">
      <c r="C983" s="34"/>
    </row>
    <row r="984" spans="3:3" ht="13" x14ac:dyDescent="0.15">
      <c r="C984" s="34"/>
    </row>
    <row r="985" spans="3:3" ht="13" x14ac:dyDescent="0.15">
      <c r="C985" s="34"/>
    </row>
    <row r="986" spans="3:3" ht="13" x14ac:dyDescent="0.15">
      <c r="C986" s="34"/>
    </row>
    <row r="987" spans="3:3" ht="13" x14ac:dyDescent="0.15">
      <c r="C987" s="34"/>
    </row>
    <row r="988" spans="3:3" ht="13" x14ac:dyDescent="0.15">
      <c r="C988" s="34"/>
    </row>
    <row r="989" spans="3:3" ht="13" x14ac:dyDescent="0.15">
      <c r="C989" s="34"/>
    </row>
    <row r="990" spans="3:3" ht="13" x14ac:dyDescent="0.15">
      <c r="C990" s="34"/>
    </row>
    <row r="991" spans="3:3" ht="13" x14ac:dyDescent="0.15">
      <c r="C991" s="34"/>
    </row>
    <row r="992" spans="3:3" ht="13" x14ac:dyDescent="0.15">
      <c r="C992" s="34"/>
    </row>
    <row r="993" spans="3:3" ht="13" x14ac:dyDescent="0.15">
      <c r="C993" s="34"/>
    </row>
    <row r="994" spans="3:3" ht="13" x14ac:dyDescent="0.15">
      <c r="C994" s="34"/>
    </row>
    <row r="995" spans="3:3" ht="13" x14ac:dyDescent="0.15">
      <c r="C995" s="34"/>
    </row>
    <row r="996" spans="3:3" ht="13" x14ac:dyDescent="0.15">
      <c r="C996" s="34"/>
    </row>
    <row r="997" spans="3:3" ht="13" x14ac:dyDescent="0.15">
      <c r="C997" s="34"/>
    </row>
    <row r="998" spans="3:3" ht="13" x14ac:dyDescent="0.15">
      <c r="C998" s="34"/>
    </row>
    <row r="999" spans="3:3" ht="13" x14ac:dyDescent="0.15">
      <c r="C999" s="34"/>
    </row>
    <row r="1000" spans="3:3" ht="13" x14ac:dyDescent="0.15">
      <c r="C1000" s="34"/>
    </row>
  </sheetData>
  <autoFilter ref="A1:F1000" xr:uid="{00000000-0009-0000-0000-000004000000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202"/>
  <sheetViews>
    <sheetView workbookViewId="0"/>
  </sheetViews>
  <sheetFormatPr baseColWidth="10" defaultColWidth="12.6640625" defaultRowHeight="15.75" customHeight="1" x14ac:dyDescent="0.15"/>
  <cols>
    <col min="1" max="1" width="13.6640625" customWidth="1"/>
    <col min="2" max="2" width="36.33203125" customWidth="1"/>
    <col min="3" max="3" width="11.5" customWidth="1"/>
  </cols>
  <sheetData>
    <row r="1" spans="1:3" ht="15.75" customHeight="1" x14ac:dyDescent="0.4">
      <c r="A1" s="67" t="s">
        <v>1945</v>
      </c>
      <c r="B1" s="68"/>
      <c r="C1" s="68"/>
    </row>
    <row r="2" spans="1:3" ht="15.75" customHeight="1" x14ac:dyDescent="0.35">
      <c r="A2" s="35" t="s">
        <v>1946</v>
      </c>
      <c r="B2" s="36" t="s">
        <v>1775</v>
      </c>
      <c r="C2" s="36" t="s">
        <v>1947</v>
      </c>
    </row>
    <row r="3" spans="1:3" x14ac:dyDescent="0.2">
      <c r="A3" s="21" t="s">
        <v>1948</v>
      </c>
      <c r="B3" s="19" t="s">
        <v>130</v>
      </c>
      <c r="C3" s="37" t="s">
        <v>1842</v>
      </c>
    </row>
    <row r="4" spans="1:3" x14ac:dyDescent="0.2">
      <c r="A4" s="21" t="s">
        <v>1949</v>
      </c>
      <c r="B4" s="20" t="s">
        <v>1869</v>
      </c>
      <c r="C4" s="37" t="s">
        <v>1842</v>
      </c>
    </row>
    <row r="5" spans="1:3" x14ac:dyDescent="0.2">
      <c r="A5" s="21" t="s">
        <v>1950</v>
      </c>
      <c r="B5" s="20" t="s">
        <v>183</v>
      </c>
      <c r="C5" s="37" t="s">
        <v>1842</v>
      </c>
    </row>
    <row r="6" spans="1:3" x14ac:dyDescent="0.2">
      <c r="A6" s="21" t="s">
        <v>1951</v>
      </c>
      <c r="B6" s="20" t="s">
        <v>194</v>
      </c>
      <c r="C6" s="37" t="s">
        <v>1842</v>
      </c>
    </row>
    <row r="7" spans="1:3" x14ac:dyDescent="0.2">
      <c r="A7" s="21" t="s">
        <v>1952</v>
      </c>
      <c r="B7" s="20" t="s">
        <v>1924</v>
      </c>
      <c r="C7" s="37" t="s">
        <v>1842</v>
      </c>
    </row>
    <row r="8" spans="1:3" x14ac:dyDescent="0.2">
      <c r="A8" s="21" t="s">
        <v>1953</v>
      </c>
      <c r="B8" s="20" t="s">
        <v>222</v>
      </c>
      <c r="C8" s="37" t="s">
        <v>1842</v>
      </c>
    </row>
    <row r="9" spans="1:3" x14ac:dyDescent="0.2">
      <c r="A9" s="21" t="s">
        <v>1954</v>
      </c>
      <c r="B9" s="20" t="s">
        <v>233</v>
      </c>
      <c r="C9" s="37" t="s">
        <v>1842</v>
      </c>
    </row>
    <row r="10" spans="1:3" x14ac:dyDescent="0.2">
      <c r="A10" s="21" t="s">
        <v>1955</v>
      </c>
      <c r="B10" s="20" t="s">
        <v>1919</v>
      </c>
      <c r="C10" s="37" t="s">
        <v>1842</v>
      </c>
    </row>
    <row r="11" spans="1:3" x14ac:dyDescent="0.2">
      <c r="A11" s="21" t="s">
        <v>1956</v>
      </c>
      <c r="B11" s="20" t="s">
        <v>1884</v>
      </c>
      <c r="C11" s="37" t="s">
        <v>1842</v>
      </c>
    </row>
    <row r="12" spans="1:3" x14ac:dyDescent="0.2">
      <c r="A12" s="21" t="s">
        <v>1957</v>
      </c>
      <c r="B12" s="20" t="s">
        <v>260</v>
      </c>
      <c r="C12" s="37" t="s">
        <v>1842</v>
      </c>
    </row>
    <row r="13" spans="1:3" x14ac:dyDescent="0.2">
      <c r="A13" s="21" t="s">
        <v>1958</v>
      </c>
      <c r="B13" s="20" t="s">
        <v>271</v>
      </c>
      <c r="C13" s="37" t="s">
        <v>1842</v>
      </c>
    </row>
    <row r="14" spans="1:3" x14ac:dyDescent="0.2">
      <c r="A14" s="21" t="s">
        <v>1959</v>
      </c>
      <c r="B14" s="20" t="s">
        <v>280</v>
      </c>
      <c r="C14" s="37" t="s">
        <v>1842</v>
      </c>
    </row>
    <row r="15" spans="1:3" x14ac:dyDescent="0.2">
      <c r="A15" s="21" t="s">
        <v>1960</v>
      </c>
      <c r="B15" s="20" t="s">
        <v>291</v>
      </c>
      <c r="C15" s="37" t="s">
        <v>1842</v>
      </c>
    </row>
    <row r="16" spans="1:3" x14ac:dyDescent="0.2">
      <c r="A16" s="21" t="s">
        <v>1961</v>
      </c>
      <c r="B16" s="20" t="s">
        <v>313</v>
      </c>
      <c r="C16" s="37" t="s">
        <v>1842</v>
      </c>
    </row>
    <row r="17" spans="1:3" x14ac:dyDescent="0.2">
      <c r="A17" s="21" t="s">
        <v>1962</v>
      </c>
      <c r="B17" s="20" t="s">
        <v>321</v>
      </c>
      <c r="C17" s="37" t="s">
        <v>1842</v>
      </c>
    </row>
    <row r="18" spans="1:3" x14ac:dyDescent="0.2">
      <c r="A18" s="21" t="s">
        <v>1963</v>
      </c>
      <c r="B18" s="20" t="s">
        <v>329</v>
      </c>
      <c r="C18" s="37" t="s">
        <v>1842</v>
      </c>
    </row>
    <row r="19" spans="1:3" x14ac:dyDescent="0.2">
      <c r="A19" s="21" t="s">
        <v>1964</v>
      </c>
      <c r="B19" s="20" t="s">
        <v>1845</v>
      </c>
      <c r="C19" s="37" t="s">
        <v>1842</v>
      </c>
    </row>
    <row r="20" spans="1:3" x14ac:dyDescent="0.2">
      <c r="A20" s="21" t="s">
        <v>1965</v>
      </c>
      <c r="B20" s="20" t="s">
        <v>346</v>
      </c>
      <c r="C20" s="37" t="s">
        <v>1842</v>
      </c>
    </row>
    <row r="21" spans="1:3" x14ac:dyDescent="0.2">
      <c r="A21" s="21" t="s">
        <v>1966</v>
      </c>
      <c r="B21" s="20" t="s">
        <v>1885</v>
      </c>
      <c r="C21" s="37" t="s">
        <v>1842</v>
      </c>
    </row>
    <row r="22" spans="1:3" x14ac:dyDescent="0.2">
      <c r="A22" s="21" t="s">
        <v>1967</v>
      </c>
      <c r="B22" s="20" t="s">
        <v>1935</v>
      </c>
      <c r="C22" s="37" t="s">
        <v>1842</v>
      </c>
    </row>
    <row r="23" spans="1:3" x14ac:dyDescent="0.2">
      <c r="A23" s="21" t="s">
        <v>1968</v>
      </c>
      <c r="B23" s="20" t="s">
        <v>373</v>
      </c>
      <c r="C23" s="37" t="s">
        <v>1842</v>
      </c>
    </row>
    <row r="24" spans="1:3" x14ac:dyDescent="0.2">
      <c r="A24" s="21" t="s">
        <v>1969</v>
      </c>
      <c r="B24" s="20" t="s">
        <v>1850</v>
      </c>
      <c r="C24" s="37" t="s">
        <v>1842</v>
      </c>
    </row>
    <row r="25" spans="1:3" x14ac:dyDescent="0.2">
      <c r="A25" s="21" t="s">
        <v>1970</v>
      </c>
      <c r="B25" s="20" t="s">
        <v>395</v>
      </c>
      <c r="C25" s="37" t="s">
        <v>1842</v>
      </c>
    </row>
    <row r="26" spans="1:3" x14ac:dyDescent="0.2">
      <c r="A26" s="21" t="s">
        <v>1971</v>
      </c>
      <c r="B26" s="20" t="s">
        <v>404</v>
      </c>
      <c r="C26" s="37" t="s">
        <v>1842</v>
      </c>
    </row>
    <row r="27" spans="1:3" x14ac:dyDescent="0.2">
      <c r="A27" s="21" t="s">
        <v>1972</v>
      </c>
      <c r="B27" s="20" t="s">
        <v>1899</v>
      </c>
      <c r="C27" s="37" t="s">
        <v>1842</v>
      </c>
    </row>
    <row r="28" spans="1:3" x14ac:dyDescent="0.2">
      <c r="A28" s="21" t="s">
        <v>1973</v>
      </c>
      <c r="B28" s="20" t="s">
        <v>1876</v>
      </c>
      <c r="C28" s="37" t="s">
        <v>1842</v>
      </c>
    </row>
    <row r="29" spans="1:3" x14ac:dyDescent="0.2">
      <c r="A29" s="21" t="s">
        <v>1974</v>
      </c>
      <c r="B29" s="20" t="s">
        <v>1849</v>
      </c>
      <c r="C29" s="37" t="s">
        <v>1842</v>
      </c>
    </row>
    <row r="30" spans="1:3" x14ac:dyDescent="0.2">
      <c r="A30" s="21" t="s">
        <v>1975</v>
      </c>
      <c r="B30" s="20" t="s">
        <v>1900</v>
      </c>
      <c r="C30" s="37" t="s">
        <v>1842</v>
      </c>
    </row>
    <row r="31" spans="1:3" x14ac:dyDescent="0.2">
      <c r="A31" s="21" t="s">
        <v>1976</v>
      </c>
      <c r="B31" s="20" t="s">
        <v>1887</v>
      </c>
      <c r="C31" s="37" t="s">
        <v>1842</v>
      </c>
    </row>
    <row r="32" spans="1:3" x14ac:dyDescent="0.2">
      <c r="A32" s="21" t="s">
        <v>1977</v>
      </c>
      <c r="B32" s="20" t="s">
        <v>1893</v>
      </c>
      <c r="C32" s="37" t="s">
        <v>1842</v>
      </c>
    </row>
    <row r="33" spans="1:3" x14ac:dyDescent="0.2">
      <c r="A33" s="21" t="s">
        <v>1978</v>
      </c>
      <c r="B33" s="20" t="s">
        <v>1892</v>
      </c>
      <c r="C33" s="37" t="s">
        <v>1842</v>
      </c>
    </row>
    <row r="34" spans="1:3" x14ac:dyDescent="0.2">
      <c r="A34" s="21" t="s">
        <v>1979</v>
      </c>
      <c r="B34" s="20" t="s">
        <v>462</v>
      </c>
      <c r="C34" s="37" t="s">
        <v>1842</v>
      </c>
    </row>
    <row r="35" spans="1:3" x14ac:dyDescent="0.2">
      <c r="A35" s="21" t="s">
        <v>1980</v>
      </c>
      <c r="B35" s="20" t="s">
        <v>1925</v>
      </c>
      <c r="C35" s="37" t="s">
        <v>1842</v>
      </c>
    </row>
    <row r="36" spans="1:3" x14ac:dyDescent="0.2">
      <c r="A36" s="21" t="s">
        <v>1981</v>
      </c>
      <c r="B36" s="20" t="s">
        <v>478</v>
      </c>
      <c r="C36" s="37" t="s">
        <v>1842</v>
      </c>
    </row>
    <row r="37" spans="1:3" x14ac:dyDescent="0.2">
      <c r="A37" s="21" t="s">
        <v>1982</v>
      </c>
      <c r="B37" s="20" t="s">
        <v>1901</v>
      </c>
      <c r="C37" s="37" t="s">
        <v>1842</v>
      </c>
    </row>
    <row r="38" spans="1:3" x14ac:dyDescent="0.2">
      <c r="A38" s="21" t="s">
        <v>1983</v>
      </c>
      <c r="B38" s="20" t="s">
        <v>1928</v>
      </c>
      <c r="C38" s="37" t="s">
        <v>1842</v>
      </c>
    </row>
    <row r="39" spans="1:3" x14ac:dyDescent="0.2">
      <c r="A39" s="21" t="s">
        <v>1984</v>
      </c>
      <c r="B39" s="20" t="s">
        <v>1908</v>
      </c>
      <c r="C39" s="37" t="s">
        <v>1842</v>
      </c>
    </row>
    <row r="40" spans="1:3" x14ac:dyDescent="0.2">
      <c r="A40" s="21" t="s">
        <v>1985</v>
      </c>
      <c r="B40" s="20" t="s">
        <v>510</v>
      </c>
      <c r="C40" s="37" t="s">
        <v>1842</v>
      </c>
    </row>
    <row r="41" spans="1:3" x14ac:dyDescent="0.2">
      <c r="A41" s="21" t="s">
        <v>1986</v>
      </c>
      <c r="B41" s="20" t="s">
        <v>521</v>
      </c>
      <c r="C41" s="37" t="s">
        <v>1842</v>
      </c>
    </row>
    <row r="42" spans="1:3" x14ac:dyDescent="0.2">
      <c r="A42" s="21" t="s">
        <v>1987</v>
      </c>
      <c r="B42" s="20" t="s">
        <v>528</v>
      </c>
      <c r="C42" s="37" t="s">
        <v>1842</v>
      </c>
    </row>
    <row r="43" spans="1:3" x14ac:dyDescent="0.2">
      <c r="A43" s="21" t="s">
        <v>1988</v>
      </c>
      <c r="B43" s="20" t="s">
        <v>535</v>
      </c>
      <c r="C43" s="37" t="s">
        <v>1842</v>
      </c>
    </row>
    <row r="44" spans="1:3" x14ac:dyDescent="0.2">
      <c r="A44" s="21" t="s">
        <v>1989</v>
      </c>
      <c r="B44" s="20" t="s">
        <v>1864</v>
      </c>
      <c r="C44" s="37" t="s">
        <v>1842</v>
      </c>
    </row>
    <row r="45" spans="1:3" x14ac:dyDescent="0.2">
      <c r="A45" s="21" t="s">
        <v>1990</v>
      </c>
      <c r="B45" s="20" t="s">
        <v>1907</v>
      </c>
      <c r="C45" s="37" t="s">
        <v>1842</v>
      </c>
    </row>
    <row r="46" spans="1:3" ht="15" x14ac:dyDescent="0.2">
      <c r="A46" s="21" t="s">
        <v>1991</v>
      </c>
      <c r="B46" s="20" t="s">
        <v>1923</v>
      </c>
      <c r="C46" s="37" t="s">
        <v>1842</v>
      </c>
    </row>
    <row r="47" spans="1:3" ht="15" x14ac:dyDescent="0.2">
      <c r="A47" s="21" t="s">
        <v>1992</v>
      </c>
      <c r="B47" s="20" t="s">
        <v>561</v>
      </c>
      <c r="C47" s="37" t="s">
        <v>1842</v>
      </c>
    </row>
    <row r="48" spans="1:3" ht="15" x14ac:dyDescent="0.2">
      <c r="A48" s="21" t="s">
        <v>1993</v>
      </c>
      <c r="B48" s="20" t="s">
        <v>567</v>
      </c>
      <c r="C48" s="37" t="s">
        <v>1842</v>
      </c>
    </row>
    <row r="49" spans="1:3" ht="15" x14ac:dyDescent="0.2">
      <c r="A49" s="21" t="s">
        <v>1994</v>
      </c>
      <c r="B49" s="20" t="s">
        <v>573</v>
      </c>
      <c r="C49" s="37" t="s">
        <v>1842</v>
      </c>
    </row>
    <row r="50" spans="1:3" ht="15" x14ac:dyDescent="0.2">
      <c r="A50" s="21" t="s">
        <v>1995</v>
      </c>
      <c r="B50" s="20" t="s">
        <v>1848</v>
      </c>
      <c r="C50" s="37" t="s">
        <v>1842</v>
      </c>
    </row>
    <row r="51" spans="1:3" ht="15" x14ac:dyDescent="0.2">
      <c r="A51" s="21" t="s">
        <v>1996</v>
      </c>
      <c r="B51" s="20" t="s">
        <v>593</v>
      </c>
      <c r="C51" s="37" t="s">
        <v>1842</v>
      </c>
    </row>
    <row r="52" spans="1:3" ht="15" x14ac:dyDescent="0.2">
      <c r="A52" s="21" t="s">
        <v>1997</v>
      </c>
      <c r="B52" s="20" t="s">
        <v>600</v>
      </c>
      <c r="C52" s="37" t="s">
        <v>1842</v>
      </c>
    </row>
    <row r="53" spans="1:3" ht="15" x14ac:dyDescent="0.2">
      <c r="A53" s="21" t="s">
        <v>1998</v>
      </c>
      <c r="B53" s="20" t="s">
        <v>609</v>
      </c>
      <c r="C53" s="37" t="s">
        <v>1842</v>
      </c>
    </row>
    <row r="54" spans="1:3" ht="15" x14ac:dyDescent="0.2">
      <c r="A54" s="21" t="s">
        <v>1999</v>
      </c>
      <c r="B54" s="20" t="s">
        <v>1932</v>
      </c>
      <c r="C54" s="37" t="s">
        <v>1842</v>
      </c>
    </row>
    <row r="55" spans="1:3" ht="15" x14ac:dyDescent="0.2">
      <c r="A55" s="21" t="s">
        <v>2000</v>
      </c>
      <c r="B55" s="20" t="s">
        <v>1881</v>
      </c>
      <c r="C55" s="37" t="s">
        <v>1842</v>
      </c>
    </row>
    <row r="56" spans="1:3" ht="15" x14ac:dyDescent="0.2">
      <c r="A56" s="21" t="s">
        <v>2001</v>
      </c>
      <c r="B56" s="20" t="s">
        <v>631</v>
      </c>
      <c r="C56" s="37" t="s">
        <v>1842</v>
      </c>
    </row>
    <row r="57" spans="1:3" ht="15" x14ac:dyDescent="0.2">
      <c r="A57" s="21" t="s">
        <v>2002</v>
      </c>
      <c r="B57" s="20" t="s">
        <v>1867</v>
      </c>
      <c r="C57" s="37" t="s">
        <v>1842</v>
      </c>
    </row>
    <row r="58" spans="1:3" ht="15" x14ac:dyDescent="0.2">
      <c r="A58" s="21" t="s">
        <v>2003</v>
      </c>
      <c r="B58" s="20" t="s">
        <v>648</v>
      </c>
      <c r="C58" s="37" t="s">
        <v>1842</v>
      </c>
    </row>
    <row r="59" spans="1:3" ht="15" x14ac:dyDescent="0.2">
      <c r="A59" s="21" t="s">
        <v>2004</v>
      </c>
      <c r="B59" s="20" t="s">
        <v>1868</v>
      </c>
      <c r="C59" s="37" t="s">
        <v>1842</v>
      </c>
    </row>
    <row r="60" spans="1:3" ht="15" x14ac:dyDescent="0.2">
      <c r="A60" s="21" t="s">
        <v>2005</v>
      </c>
      <c r="B60" s="20" t="s">
        <v>660</v>
      </c>
      <c r="C60" s="37" t="s">
        <v>1842</v>
      </c>
    </row>
    <row r="61" spans="1:3" ht="15" x14ac:dyDescent="0.2">
      <c r="A61" s="21" t="s">
        <v>2006</v>
      </c>
      <c r="B61" s="20" t="s">
        <v>1929</v>
      </c>
      <c r="C61" s="37" t="s">
        <v>1842</v>
      </c>
    </row>
    <row r="62" spans="1:3" ht="15" x14ac:dyDescent="0.2">
      <c r="A62" s="21" t="s">
        <v>2007</v>
      </c>
      <c r="B62" s="20" t="s">
        <v>673</v>
      </c>
      <c r="C62" s="37" t="s">
        <v>1842</v>
      </c>
    </row>
    <row r="63" spans="1:3" ht="15" x14ac:dyDescent="0.2">
      <c r="A63" s="21" t="s">
        <v>2008</v>
      </c>
      <c r="B63" s="20" t="s">
        <v>1930</v>
      </c>
      <c r="C63" s="37" t="s">
        <v>1842</v>
      </c>
    </row>
    <row r="64" spans="1:3" ht="15" x14ac:dyDescent="0.2">
      <c r="A64" s="21" t="s">
        <v>2009</v>
      </c>
      <c r="B64" s="20" t="s">
        <v>689</v>
      </c>
      <c r="C64" s="37" t="s">
        <v>1842</v>
      </c>
    </row>
    <row r="65" spans="1:3" ht="15" x14ac:dyDescent="0.2">
      <c r="A65" s="21" t="s">
        <v>2010</v>
      </c>
      <c r="B65" s="20" t="s">
        <v>695</v>
      </c>
      <c r="C65" s="37" t="s">
        <v>1842</v>
      </c>
    </row>
    <row r="66" spans="1:3" ht="15" x14ac:dyDescent="0.2">
      <c r="A66" s="21" t="s">
        <v>2011</v>
      </c>
      <c r="B66" s="20" t="s">
        <v>703</v>
      </c>
      <c r="C66" s="37" t="s">
        <v>1842</v>
      </c>
    </row>
    <row r="67" spans="1:3" ht="15" x14ac:dyDescent="0.2">
      <c r="A67" s="21" t="s">
        <v>2012</v>
      </c>
      <c r="B67" s="20" t="s">
        <v>709</v>
      </c>
      <c r="C67" s="37" t="s">
        <v>1842</v>
      </c>
    </row>
    <row r="68" spans="1:3" ht="15" x14ac:dyDescent="0.2">
      <c r="A68" s="21" t="s">
        <v>2013</v>
      </c>
      <c r="B68" s="20" t="s">
        <v>718</v>
      </c>
      <c r="C68" s="37" t="s">
        <v>1842</v>
      </c>
    </row>
    <row r="69" spans="1:3" ht="15" x14ac:dyDescent="0.2">
      <c r="A69" s="21" t="s">
        <v>2014</v>
      </c>
      <c r="B69" s="20" t="s">
        <v>731</v>
      </c>
      <c r="C69" s="37" t="s">
        <v>1842</v>
      </c>
    </row>
    <row r="70" spans="1:3" ht="15" x14ac:dyDescent="0.2">
      <c r="A70" s="21" t="s">
        <v>2015</v>
      </c>
      <c r="B70" s="20" t="s">
        <v>740</v>
      </c>
      <c r="C70" s="37" t="s">
        <v>1842</v>
      </c>
    </row>
    <row r="71" spans="1:3" ht="15" x14ac:dyDescent="0.2">
      <c r="A71" s="21" t="s">
        <v>2016</v>
      </c>
      <c r="B71" s="20" t="s">
        <v>749</v>
      </c>
      <c r="C71" s="37" t="s">
        <v>1842</v>
      </c>
    </row>
    <row r="72" spans="1:3" ht="15" x14ac:dyDescent="0.2">
      <c r="A72" s="21" t="s">
        <v>2017</v>
      </c>
      <c r="B72" s="20" t="s">
        <v>758</v>
      </c>
      <c r="C72" s="37" t="s">
        <v>1842</v>
      </c>
    </row>
    <row r="73" spans="1:3" ht="15" x14ac:dyDescent="0.2">
      <c r="A73" s="21" t="s">
        <v>2018</v>
      </c>
      <c r="B73" s="20" t="s">
        <v>1879</v>
      </c>
      <c r="C73" s="37" t="s">
        <v>1842</v>
      </c>
    </row>
    <row r="74" spans="1:3" ht="15" x14ac:dyDescent="0.2">
      <c r="A74" s="21" t="s">
        <v>2019</v>
      </c>
      <c r="B74" s="20" t="s">
        <v>773</v>
      </c>
      <c r="C74" s="37" t="s">
        <v>1842</v>
      </c>
    </row>
    <row r="75" spans="1:3" ht="15" x14ac:dyDescent="0.2">
      <c r="A75" s="21" t="s">
        <v>2020</v>
      </c>
      <c r="B75" s="20" t="s">
        <v>1852</v>
      </c>
      <c r="C75" s="37" t="s">
        <v>1842</v>
      </c>
    </row>
    <row r="76" spans="1:3" ht="15" x14ac:dyDescent="0.2">
      <c r="A76" s="21" t="s">
        <v>2021</v>
      </c>
      <c r="B76" s="20" t="s">
        <v>1918</v>
      </c>
      <c r="C76" s="37" t="s">
        <v>1842</v>
      </c>
    </row>
    <row r="77" spans="1:3" ht="15" x14ac:dyDescent="0.2">
      <c r="A77" s="21" t="s">
        <v>2022</v>
      </c>
      <c r="B77" s="20" t="s">
        <v>1858</v>
      </c>
      <c r="C77" s="37" t="s">
        <v>1842</v>
      </c>
    </row>
    <row r="78" spans="1:3" ht="15" x14ac:dyDescent="0.2">
      <c r="A78" s="21" t="s">
        <v>2023</v>
      </c>
      <c r="B78" s="20" t="s">
        <v>816</v>
      </c>
      <c r="C78" s="37" t="s">
        <v>1842</v>
      </c>
    </row>
    <row r="79" spans="1:3" ht="15" x14ac:dyDescent="0.2">
      <c r="A79" s="21" t="s">
        <v>2024</v>
      </c>
      <c r="B79" s="20" t="s">
        <v>823</v>
      </c>
      <c r="C79" s="37" t="s">
        <v>1842</v>
      </c>
    </row>
    <row r="80" spans="1:3" ht="15" x14ac:dyDescent="0.2">
      <c r="A80" s="21" t="s">
        <v>2025</v>
      </c>
      <c r="B80" s="20" t="s">
        <v>1915</v>
      </c>
      <c r="C80" s="37" t="s">
        <v>1842</v>
      </c>
    </row>
    <row r="81" spans="1:3" ht="15" x14ac:dyDescent="0.2">
      <c r="A81" s="21" t="s">
        <v>2026</v>
      </c>
      <c r="B81" s="20" t="s">
        <v>838</v>
      </c>
      <c r="C81" s="37" t="s">
        <v>1842</v>
      </c>
    </row>
    <row r="82" spans="1:3" ht="15" x14ac:dyDescent="0.2">
      <c r="A82" s="21" t="s">
        <v>2027</v>
      </c>
      <c r="B82" s="20" t="s">
        <v>1844</v>
      </c>
      <c r="C82" s="37" t="s">
        <v>1842</v>
      </c>
    </row>
    <row r="83" spans="1:3" ht="15" x14ac:dyDescent="0.2">
      <c r="A83" s="21" t="s">
        <v>2028</v>
      </c>
      <c r="B83" s="20" t="s">
        <v>852</v>
      </c>
      <c r="C83" s="37" t="s">
        <v>1842</v>
      </c>
    </row>
    <row r="84" spans="1:3" ht="15" x14ac:dyDescent="0.2">
      <c r="A84" s="21" t="s">
        <v>2029</v>
      </c>
      <c r="B84" s="20" t="s">
        <v>859</v>
      </c>
      <c r="C84" s="37" t="s">
        <v>1842</v>
      </c>
    </row>
    <row r="85" spans="1:3" ht="15" x14ac:dyDescent="0.2">
      <c r="A85" s="21" t="s">
        <v>2030</v>
      </c>
      <c r="B85" s="20" t="s">
        <v>1861</v>
      </c>
      <c r="C85" s="37" t="s">
        <v>1842</v>
      </c>
    </row>
    <row r="86" spans="1:3" ht="15" x14ac:dyDescent="0.2">
      <c r="A86" s="21" t="s">
        <v>2031</v>
      </c>
      <c r="B86" s="20" t="s">
        <v>1853</v>
      </c>
      <c r="C86" s="37" t="s">
        <v>1842</v>
      </c>
    </row>
    <row r="87" spans="1:3" ht="15" x14ac:dyDescent="0.2">
      <c r="A87" s="21" t="s">
        <v>2032</v>
      </c>
      <c r="B87" s="20" t="s">
        <v>1878</v>
      </c>
      <c r="C87" s="37" t="s">
        <v>1842</v>
      </c>
    </row>
    <row r="88" spans="1:3" ht="15" x14ac:dyDescent="0.2">
      <c r="A88" s="21" t="s">
        <v>2033</v>
      </c>
      <c r="B88" s="20" t="s">
        <v>887</v>
      </c>
      <c r="C88" s="37" t="s">
        <v>1842</v>
      </c>
    </row>
    <row r="89" spans="1:3" ht="15" x14ac:dyDescent="0.2">
      <c r="A89" s="21" t="s">
        <v>2034</v>
      </c>
      <c r="B89" s="20" t="s">
        <v>1914</v>
      </c>
      <c r="C89" s="37" t="s">
        <v>1842</v>
      </c>
    </row>
    <row r="90" spans="1:3" ht="15" x14ac:dyDescent="0.2">
      <c r="A90" s="21" t="s">
        <v>2035</v>
      </c>
      <c r="B90" s="20" t="s">
        <v>1917</v>
      </c>
      <c r="C90" s="37" t="s">
        <v>1842</v>
      </c>
    </row>
    <row r="91" spans="1:3" ht="15" x14ac:dyDescent="0.2">
      <c r="A91" s="21" t="s">
        <v>2036</v>
      </c>
      <c r="B91" s="20" t="s">
        <v>1859</v>
      </c>
      <c r="C91" s="37" t="s">
        <v>1842</v>
      </c>
    </row>
    <row r="92" spans="1:3" ht="15" x14ac:dyDescent="0.2">
      <c r="A92" s="21" t="s">
        <v>2037</v>
      </c>
      <c r="B92" s="20" t="s">
        <v>913</v>
      </c>
      <c r="C92" s="37" t="s">
        <v>1842</v>
      </c>
    </row>
    <row r="93" spans="1:3" ht="15" x14ac:dyDescent="0.2">
      <c r="A93" s="21" t="s">
        <v>2038</v>
      </c>
      <c r="B93" s="20" t="s">
        <v>920</v>
      </c>
      <c r="C93" s="37" t="s">
        <v>1842</v>
      </c>
    </row>
    <row r="94" spans="1:3" ht="15" x14ac:dyDescent="0.2">
      <c r="A94" s="21" t="s">
        <v>2039</v>
      </c>
      <c r="B94" s="20" t="s">
        <v>928</v>
      </c>
      <c r="C94" s="37" t="s">
        <v>1842</v>
      </c>
    </row>
    <row r="95" spans="1:3" ht="15" x14ac:dyDescent="0.2">
      <c r="A95" s="21" t="s">
        <v>2040</v>
      </c>
      <c r="B95" s="20" t="s">
        <v>1922</v>
      </c>
      <c r="C95" s="37" t="s">
        <v>1842</v>
      </c>
    </row>
    <row r="96" spans="1:3" ht="15" x14ac:dyDescent="0.2">
      <c r="A96" s="21" t="s">
        <v>2041</v>
      </c>
      <c r="B96" s="20" t="s">
        <v>942</v>
      </c>
      <c r="C96" s="37" t="s">
        <v>1842</v>
      </c>
    </row>
    <row r="97" spans="1:3" ht="15" x14ac:dyDescent="0.2">
      <c r="A97" s="21" t="s">
        <v>2042</v>
      </c>
      <c r="B97" s="20" t="s">
        <v>1882</v>
      </c>
      <c r="C97" s="37" t="s">
        <v>1842</v>
      </c>
    </row>
    <row r="98" spans="1:3" ht="15" x14ac:dyDescent="0.2">
      <c r="A98" s="21" t="s">
        <v>2043</v>
      </c>
      <c r="B98" s="20" t="s">
        <v>954</v>
      </c>
      <c r="C98" s="37" t="s">
        <v>1842</v>
      </c>
    </row>
    <row r="99" spans="1:3" ht="15" x14ac:dyDescent="0.2">
      <c r="A99" s="21" t="s">
        <v>2044</v>
      </c>
      <c r="B99" s="20" t="s">
        <v>1880</v>
      </c>
      <c r="C99" s="37" t="s">
        <v>1842</v>
      </c>
    </row>
    <row r="100" spans="1:3" ht="15" x14ac:dyDescent="0.2">
      <c r="A100" s="21" t="s">
        <v>2045</v>
      </c>
      <c r="B100" s="20" t="s">
        <v>969</v>
      </c>
      <c r="C100" s="37" t="s">
        <v>1842</v>
      </c>
    </row>
    <row r="101" spans="1:3" ht="15" x14ac:dyDescent="0.2">
      <c r="A101" s="21" t="s">
        <v>2046</v>
      </c>
      <c r="B101" s="20" t="s">
        <v>1898</v>
      </c>
      <c r="C101" s="37" t="s">
        <v>1842</v>
      </c>
    </row>
    <row r="102" spans="1:3" ht="15" x14ac:dyDescent="0.2">
      <c r="A102" s="21" t="s">
        <v>2047</v>
      </c>
      <c r="B102" s="20" t="s">
        <v>991</v>
      </c>
      <c r="C102" s="37" t="s">
        <v>1842</v>
      </c>
    </row>
    <row r="103" spans="1:3" ht="15" x14ac:dyDescent="0.2">
      <c r="A103" s="21" t="s">
        <v>2048</v>
      </c>
      <c r="B103" s="20" t="s">
        <v>1920</v>
      </c>
      <c r="C103" s="37" t="s">
        <v>1842</v>
      </c>
    </row>
    <row r="104" spans="1:3" ht="15" x14ac:dyDescent="0.2">
      <c r="A104" s="21" t="s">
        <v>2049</v>
      </c>
      <c r="B104" s="20" t="s">
        <v>1007</v>
      </c>
      <c r="C104" s="37" t="s">
        <v>1842</v>
      </c>
    </row>
    <row r="105" spans="1:3" ht="15" x14ac:dyDescent="0.2">
      <c r="A105" s="21" t="s">
        <v>2050</v>
      </c>
      <c r="B105" s="20" t="s">
        <v>1902</v>
      </c>
      <c r="C105" s="37" t="s">
        <v>1842</v>
      </c>
    </row>
    <row r="106" spans="1:3" ht="15" x14ac:dyDescent="0.2">
      <c r="A106" s="21" t="s">
        <v>2051</v>
      </c>
      <c r="B106" s="20" t="s">
        <v>1024</v>
      </c>
      <c r="C106" s="37" t="s">
        <v>1842</v>
      </c>
    </row>
    <row r="107" spans="1:3" ht="15" x14ac:dyDescent="0.2">
      <c r="A107" s="21" t="s">
        <v>2052</v>
      </c>
      <c r="B107" s="20" t="s">
        <v>1031</v>
      </c>
      <c r="C107" s="37" t="s">
        <v>1842</v>
      </c>
    </row>
    <row r="108" spans="1:3" ht="15" x14ac:dyDescent="0.2">
      <c r="A108" s="21" t="s">
        <v>2053</v>
      </c>
      <c r="B108" s="20" t="s">
        <v>1913</v>
      </c>
      <c r="C108" s="37" t="s">
        <v>1842</v>
      </c>
    </row>
    <row r="109" spans="1:3" ht="15" x14ac:dyDescent="0.2">
      <c r="A109" s="21" t="s">
        <v>2054</v>
      </c>
      <c r="B109" s="20" t="s">
        <v>1903</v>
      </c>
      <c r="C109" s="37" t="s">
        <v>1842</v>
      </c>
    </row>
    <row r="110" spans="1:3" ht="15" x14ac:dyDescent="0.2">
      <c r="A110" s="21" t="s">
        <v>2055</v>
      </c>
      <c r="B110" s="20" t="s">
        <v>1059</v>
      </c>
      <c r="C110" s="37" t="s">
        <v>1842</v>
      </c>
    </row>
    <row r="111" spans="1:3" ht="15" x14ac:dyDescent="0.2">
      <c r="A111" s="21" t="s">
        <v>2056</v>
      </c>
      <c r="B111" s="20" t="s">
        <v>1065</v>
      </c>
      <c r="C111" s="37" t="s">
        <v>1842</v>
      </c>
    </row>
    <row r="112" spans="1:3" ht="15" x14ac:dyDescent="0.2">
      <c r="A112" s="21" t="s">
        <v>2057</v>
      </c>
      <c r="B112" s="20" t="s">
        <v>1073</v>
      </c>
      <c r="C112" s="37" t="s">
        <v>1842</v>
      </c>
    </row>
    <row r="113" spans="1:3" ht="15" x14ac:dyDescent="0.2">
      <c r="A113" s="21" t="s">
        <v>2058</v>
      </c>
      <c r="B113" s="20" t="s">
        <v>1079</v>
      </c>
      <c r="C113" s="37" t="s">
        <v>1842</v>
      </c>
    </row>
    <row r="114" spans="1:3" ht="15" x14ac:dyDescent="0.2">
      <c r="A114" s="21" t="s">
        <v>2059</v>
      </c>
      <c r="B114" s="20" t="s">
        <v>1874</v>
      </c>
      <c r="C114" s="37" t="s">
        <v>1842</v>
      </c>
    </row>
    <row r="115" spans="1:3" ht="15" x14ac:dyDescent="0.2">
      <c r="A115" s="21" t="s">
        <v>2060</v>
      </c>
      <c r="B115" s="20" t="s">
        <v>1904</v>
      </c>
      <c r="C115" s="37" t="s">
        <v>1842</v>
      </c>
    </row>
    <row r="116" spans="1:3" ht="15" x14ac:dyDescent="0.2">
      <c r="A116" s="21" t="s">
        <v>2061</v>
      </c>
      <c r="B116" s="20" t="s">
        <v>1897</v>
      </c>
      <c r="C116" s="37" t="s">
        <v>1842</v>
      </c>
    </row>
    <row r="117" spans="1:3" ht="15" x14ac:dyDescent="0.2">
      <c r="A117" s="21" t="s">
        <v>2062</v>
      </c>
      <c r="B117" s="20" t="s">
        <v>1104</v>
      </c>
      <c r="C117" s="37" t="s">
        <v>1842</v>
      </c>
    </row>
    <row r="118" spans="1:3" ht="15" x14ac:dyDescent="0.2">
      <c r="A118" s="21" t="s">
        <v>2063</v>
      </c>
      <c r="B118" s="20" t="s">
        <v>1110</v>
      </c>
      <c r="C118" s="37" t="s">
        <v>1842</v>
      </c>
    </row>
    <row r="119" spans="1:3" ht="15" x14ac:dyDescent="0.2">
      <c r="A119" s="21" t="s">
        <v>2064</v>
      </c>
      <c r="B119" s="20" t="s">
        <v>1118</v>
      </c>
      <c r="C119" s="37" t="s">
        <v>1842</v>
      </c>
    </row>
    <row r="120" spans="1:3" ht="15" x14ac:dyDescent="0.2">
      <c r="A120" s="21" t="s">
        <v>2065</v>
      </c>
      <c r="B120" s="20" t="s">
        <v>1123</v>
      </c>
      <c r="C120" s="37" t="s">
        <v>1842</v>
      </c>
    </row>
    <row r="121" spans="1:3" ht="15" x14ac:dyDescent="0.2">
      <c r="A121" s="21" t="s">
        <v>2066</v>
      </c>
      <c r="B121" s="20" t="s">
        <v>1891</v>
      </c>
      <c r="C121" s="37" t="s">
        <v>1842</v>
      </c>
    </row>
    <row r="122" spans="1:3" ht="15" x14ac:dyDescent="0.2">
      <c r="A122" s="21" t="s">
        <v>2067</v>
      </c>
      <c r="B122" s="20" t="s">
        <v>1141</v>
      </c>
      <c r="C122" s="37" t="s">
        <v>1842</v>
      </c>
    </row>
    <row r="123" spans="1:3" ht="15" x14ac:dyDescent="0.2">
      <c r="A123" s="21" t="s">
        <v>2068</v>
      </c>
      <c r="B123" s="20" t="s">
        <v>1866</v>
      </c>
      <c r="C123" s="37" t="s">
        <v>1842</v>
      </c>
    </row>
    <row r="124" spans="1:3" ht="15" x14ac:dyDescent="0.2">
      <c r="A124" s="21" t="s">
        <v>2069</v>
      </c>
      <c r="B124" s="20" t="s">
        <v>1155</v>
      </c>
      <c r="C124" s="37" t="s">
        <v>1842</v>
      </c>
    </row>
    <row r="125" spans="1:3" ht="15" x14ac:dyDescent="0.2">
      <c r="A125" s="21" t="s">
        <v>2070</v>
      </c>
      <c r="B125" s="20" t="s">
        <v>1871</v>
      </c>
      <c r="C125" s="37" t="s">
        <v>1842</v>
      </c>
    </row>
    <row r="126" spans="1:3" ht="15" x14ac:dyDescent="0.2">
      <c r="A126" s="21" t="s">
        <v>2071</v>
      </c>
      <c r="B126" s="20" t="s">
        <v>1168</v>
      </c>
      <c r="C126" s="37" t="s">
        <v>1842</v>
      </c>
    </row>
    <row r="127" spans="1:3" ht="15" x14ac:dyDescent="0.2">
      <c r="A127" s="21" t="s">
        <v>2072</v>
      </c>
      <c r="B127" s="20" t="s">
        <v>1846</v>
      </c>
      <c r="C127" s="37" t="s">
        <v>1842</v>
      </c>
    </row>
    <row r="128" spans="1:3" ht="15" x14ac:dyDescent="0.2">
      <c r="A128" s="21" t="s">
        <v>2073</v>
      </c>
      <c r="B128" s="20" t="s">
        <v>1877</v>
      </c>
      <c r="C128" s="37" t="s">
        <v>1842</v>
      </c>
    </row>
    <row r="129" spans="1:3" ht="15" x14ac:dyDescent="0.2">
      <c r="A129" s="21" t="s">
        <v>2074</v>
      </c>
      <c r="B129" s="20" t="s">
        <v>1933</v>
      </c>
      <c r="C129" s="37" t="s">
        <v>1842</v>
      </c>
    </row>
    <row r="130" spans="1:3" ht="15" x14ac:dyDescent="0.2">
      <c r="A130" s="21" t="s">
        <v>2075</v>
      </c>
      <c r="B130" s="20" t="s">
        <v>1912</v>
      </c>
      <c r="C130" s="37" t="s">
        <v>1842</v>
      </c>
    </row>
    <row r="131" spans="1:3" ht="15" x14ac:dyDescent="0.2">
      <c r="A131" s="21" t="s">
        <v>2076</v>
      </c>
      <c r="B131" s="20" t="s">
        <v>1209</v>
      </c>
      <c r="C131" s="37" t="s">
        <v>1842</v>
      </c>
    </row>
    <row r="132" spans="1:3" ht="15" x14ac:dyDescent="0.2">
      <c r="A132" s="21" t="s">
        <v>2077</v>
      </c>
      <c r="B132" s="20" t="s">
        <v>1221</v>
      </c>
      <c r="C132" s="37" t="s">
        <v>1842</v>
      </c>
    </row>
    <row r="133" spans="1:3" ht="15" x14ac:dyDescent="0.2">
      <c r="A133" s="21" t="s">
        <v>2078</v>
      </c>
      <c r="B133" s="20" t="s">
        <v>1227</v>
      </c>
      <c r="C133" s="37" t="s">
        <v>1842</v>
      </c>
    </row>
    <row r="134" spans="1:3" ht="15" x14ac:dyDescent="0.2">
      <c r="A134" s="21" t="s">
        <v>2079</v>
      </c>
      <c r="B134" s="20" t="s">
        <v>1872</v>
      </c>
      <c r="C134" s="37" t="s">
        <v>1842</v>
      </c>
    </row>
    <row r="135" spans="1:3" ht="15" x14ac:dyDescent="0.2">
      <c r="A135" s="21" t="s">
        <v>2080</v>
      </c>
      <c r="B135" s="20" t="s">
        <v>1875</v>
      </c>
      <c r="C135" s="37" t="s">
        <v>1842</v>
      </c>
    </row>
    <row r="136" spans="1:3" ht="15" x14ac:dyDescent="0.2">
      <c r="A136" s="21" t="s">
        <v>2081</v>
      </c>
      <c r="B136" s="20" t="s">
        <v>1909</v>
      </c>
      <c r="C136" s="37" t="s">
        <v>1842</v>
      </c>
    </row>
    <row r="137" spans="1:3" ht="15" x14ac:dyDescent="0.2">
      <c r="A137" s="21" t="s">
        <v>2082</v>
      </c>
      <c r="B137" s="20" t="s">
        <v>1250</v>
      </c>
      <c r="C137" s="37" t="s">
        <v>1842</v>
      </c>
    </row>
    <row r="138" spans="1:3" ht="15" x14ac:dyDescent="0.2">
      <c r="A138" s="21" t="s">
        <v>2083</v>
      </c>
      <c r="B138" s="20" t="s">
        <v>1265</v>
      </c>
      <c r="C138" s="37" t="s">
        <v>1842</v>
      </c>
    </row>
    <row r="139" spans="1:3" ht="15" x14ac:dyDescent="0.2">
      <c r="A139" s="21" t="s">
        <v>2084</v>
      </c>
      <c r="B139" s="20" t="s">
        <v>1273</v>
      </c>
      <c r="C139" s="37" t="s">
        <v>1842</v>
      </c>
    </row>
    <row r="140" spans="1:3" ht="15" x14ac:dyDescent="0.2">
      <c r="A140" s="21" t="s">
        <v>2085</v>
      </c>
      <c r="B140" s="20" t="s">
        <v>1911</v>
      </c>
      <c r="C140" s="37" t="s">
        <v>1842</v>
      </c>
    </row>
    <row r="141" spans="1:3" ht="15" x14ac:dyDescent="0.2">
      <c r="A141" s="21" t="s">
        <v>2086</v>
      </c>
      <c r="B141" s="20" t="s">
        <v>1287</v>
      </c>
      <c r="C141" s="37" t="s">
        <v>1842</v>
      </c>
    </row>
    <row r="142" spans="1:3" ht="15" x14ac:dyDescent="0.2">
      <c r="A142" s="21" t="s">
        <v>2087</v>
      </c>
      <c r="B142" s="20" t="s">
        <v>1293</v>
      </c>
      <c r="C142" s="37" t="s">
        <v>1842</v>
      </c>
    </row>
    <row r="143" spans="1:3" ht="15" x14ac:dyDescent="0.2">
      <c r="A143" s="21" t="s">
        <v>2088</v>
      </c>
      <c r="B143" s="20" t="s">
        <v>1300</v>
      </c>
      <c r="C143" s="37" t="s">
        <v>1842</v>
      </c>
    </row>
    <row r="144" spans="1:3" ht="15" x14ac:dyDescent="0.2">
      <c r="A144" s="21" t="s">
        <v>2089</v>
      </c>
      <c r="B144" s="20" t="s">
        <v>1888</v>
      </c>
      <c r="C144" s="37" t="s">
        <v>1842</v>
      </c>
    </row>
    <row r="145" spans="1:3" ht="15" x14ac:dyDescent="0.2">
      <c r="A145" s="21" t="s">
        <v>2090</v>
      </c>
      <c r="B145" s="20" t="s">
        <v>1314</v>
      </c>
      <c r="C145" s="37" t="s">
        <v>1842</v>
      </c>
    </row>
    <row r="146" spans="1:3" ht="15" x14ac:dyDescent="0.2">
      <c r="A146" s="21" t="s">
        <v>2091</v>
      </c>
      <c r="B146" s="20" t="s">
        <v>1326</v>
      </c>
      <c r="C146" s="37" t="s">
        <v>1842</v>
      </c>
    </row>
    <row r="147" spans="1:3" ht="15" x14ac:dyDescent="0.2">
      <c r="A147" s="21" t="s">
        <v>2092</v>
      </c>
      <c r="B147" s="20" t="s">
        <v>1896</v>
      </c>
      <c r="C147" s="37" t="s">
        <v>1842</v>
      </c>
    </row>
    <row r="148" spans="1:3" ht="15" x14ac:dyDescent="0.2">
      <c r="A148" s="21" t="s">
        <v>2093</v>
      </c>
      <c r="B148" s="20" t="s">
        <v>1883</v>
      </c>
      <c r="C148" s="37" t="s">
        <v>1842</v>
      </c>
    </row>
    <row r="149" spans="1:3" ht="15" x14ac:dyDescent="0.2">
      <c r="A149" s="21" t="s">
        <v>2094</v>
      </c>
      <c r="B149" s="20" t="s">
        <v>1926</v>
      </c>
      <c r="C149" s="37" t="s">
        <v>1842</v>
      </c>
    </row>
    <row r="150" spans="1:3" ht="15" x14ac:dyDescent="0.2">
      <c r="A150" s="21" t="s">
        <v>2095</v>
      </c>
      <c r="B150" s="20" t="s">
        <v>1855</v>
      </c>
      <c r="C150" s="37" t="s">
        <v>1842</v>
      </c>
    </row>
    <row r="151" spans="1:3" ht="15" x14ac:dyDescent="0.2">
      <c r="A151" s="21" t="s">
        <v>2096</v>
      </c>
      <c r="B151" s="20" t="s">
        <v>1890</v>
      </c>
      <c r="C151" s="37" t="s">
        <v>1842</v>
      </c>
    </row>
    <row r="152" spans="1:3" ht="15" x14ac:dyDescent="0.2">
      <c r="A152" s="21" t="s">
        <v>2097</v>
      </c>
      <c r="B152" s="20" t="s">
        <v>1380</v>
      </c>
      <c r="C152" s="37" t="s">
        <v>1842</v>
      </c>
    </row>
    <row r="153" spans="1:3" ht="15" x14ac:dyDescent="0.2">
      <c r="A153" s="21" t="s">
        <v>2098</v>
      </c>
      <c r="B153" s="20" t="s">
        <v>1910</v>
      </c>
      <c r="C153" s="37" t="s">
        <v>1842</v>
      </c>
    </row>
    <row r="154" spans="1:3" ht="15" x14ac:dyDescent="0.2">
      <c r="A154" s="21" t="s">
        <v>2099</v>
      </c>
      <c r="B154" s="20" t="s">
        <v>1394</v>
      </c>
      <c r="C154" s="37" t="s">
        <v>1842</v>
      </c>
    </row>
    <row r="155" spans="1:3" ht="15" x14ac:dyDescent="0.2">
      <c r="A155" s="21" t="s">
        <v>2100</v>
      </c>
      <c r="B155" s="20" t="s">
        <v>1889</v>
      </c>
      <c r="C155" s="37" t="s">
        <v>1842</v>
      </c>
    </row>
    <row r="156" spans="1:3" ht="15" x14ac:dyDescent="0.2">
      <c r="A156" s="21" t="s">
        <v>2101</v>
      </c>
      <c r="B156" s="20" t="s">
        <v>1408</v>
      </c>
      <c r="C156" s="37" t="s">
        <v>1842</v>
      </c>
    </row>
    <row r="157" spans="1:3" ht="15" x14ac:dyDescent="0.2">
      <c r="A157" s="21" t="s">
        <v>2102</v>
      </c>
      <c r="B157" s="20" t="s">
        <v>1417</v>
      </c>
      <c r="C157" s="37" t="s">
        <v>1842</v>
      </c>
    </row>
    <row r="158" spans="1:3" ht="15" x14ac:dyDescent="0.2">
      <c r="A158" s="21" t="s">
        <v>2103</v>
      </c>
      <c r="B158" s="20" t="s">
        <v>1422</v>
      </c>
      <c r="C158" s="37" t="s">
        <v>1842</v>
      </c>
    </row>
    <row r="159" spans="1:3" ht="15" x14ac:dyDescent="0.2">
      <c r="A159" s="21" t="s">
        <v>2104</v>
      </c>
      <c r="B159" s="20" t="s">
        <v>1851</v>
      </c>
      <c r="C159" s="37" t="s">
        <v>1842</v>
      </c>
    </row>
    <row r="160" spans="1:3" ht="15" x14ac:dyDescent="0.2">
      <c r="A160" s="21" t="s">
        <v>2105</v>
      </c>
      <c r="B160" s="20" t="s">
        <v>1931</v>
      </c>
      <c r="C160" s="37" t="s">
        <v>1842</v>
      </c>
    </row>
    <row r="161" spans="1:3" ht="15" x14ac:dyDescent="0.2">
      <c r="A161" s="21" t="s">
        <v>2106</v>
      </c>
      <c r="B161" s="20" t="s">
        <v>1450</v>
      </c>
      <c r="C161" s="37" t="s">
        <v>1842</v>
      </c>
    </row>
    <row r="162" spans="1:3" ht="15" x14ac:dyDescent="0.2">
      <c r="A162" s="21" t="s">
        <v>2107</v>
      </c>
      <c r="B162" s="20" t="s">
        <v>1927</v>
      </c>
      <c r="C162" s="37" t="s">
        <v>1842</v>
      </c>
    </row>
    <row r="163" spans="1:3" ht="15" x14ac:dyDescent="0.2">
      <c r="A163" s="21" t="s">
        <v>2108</v>
      </c>
      <c r="B163" s="20" t="s">
        <v>1916</v>
      </c>
      <c r="C163" s="37" t="s">
        <v>1842</v>
      </c>
    </row>
    <row r="164" spans="1:3" ht="15" x14ac:dyDescent="0.2">
      <c r="A164" s="21" t="s">
        <v>2109</v>
      </c>
      <c r="B164" s="20" t="s">
        <v>1934</v>
      </c>
      <c r="C164" s="37" t="s">
        <v>1842</v>
      </c>
    </row>
    <row r="165" spans="1:3" ht="15" x14ac:dyDescent="0.2">
      <c r="A165" s="21" t="s">
        <v>2110</v>
      </c>
      <c r="B165" s="20" t="s">
        <v>1478</v>
      </c>
      <c r="C165" s="37" t="s">
        <v>1842</v>
      </c>
    </row>
    <row r="166" spans="1:3" ht="15" x14ac:dyDescent="0.2">
      <c r="A166" s="21" t="s">
        <v>2111</v>
      </c>
      <c r="B166" s="20" t="s">
        <v>1484</v>
      </c>
      <c r="C166" s="37" t="s">
        <v>1842</v>
      </c>
    </row>
    <row r="167" spans="1:3" ht="15" x14ac:dyDescent="0.2">
      <c r="A167" s="21" t="s">
        <v>2112</v>
      </c>
      <c r="B167" s="20" t="s">
        <v>1492</v>
      </c>
      <c r="C167" s="37" t="s">
        <v>1842</v>
      </c>
    </row>
    <row r="168" spans="1:3" ht="15" x14ac:dyDescent="0.2">
      <c r="A168" s="21" t="s">
        <v>2113</v>
      </c>
      <c r="B168" s="20" t="s">
        <v>1499</v>
      </c>
      <c r="C168" s="37" t="s">
        <v>1842</v>
      </c>
    </row>
    <row r="169" spans="1:3" ht="15" x14ac:dyDescent="0.2">
      <c r="A169" s="21" t="s">
        <v>2114</v>
      </c>
      <c r="B169" s="20" t="s">
        <v>1509</v>
      </c>
      <c r="C169" s="37" t="s">
        <v>1842</v>
      </c>
    </row>
    <row r="170" spans="1:3" ht="15" x14ac:dyDescent="0.2">
      <c r="A170" s="21" t="s">
        <v>2115</v>
      </c>
      <c r="B170" s="20" t="s">
        <v>1894</v>
      </c>
      <c r="C170" s="37" t="s">
        <v>1842</v>
      </c>
    </row>
    <row r="171" spans="1:3" ht="15" x14ac:dyDescent="0.2">
      <c r="A171" s="21" t="s">
        <v>2116</v>
      </c>
      <c r="B171" s="20" t="s">
        <v>1526</v>
      </c>
      <c r="C171" s="37" t="s">
        <v>1842</v>
      </c>
    </row>
    <row r="172" spans="1:3" ht="15" x14ac:dyDescent="0.2">
      <c r="A172" s="21" t="s">
        <v>2117</v>
      </c>
      <c r="B172" s="20" t="s">
        <v>1921</v>
      </c>
      <c r="C172" s="37" t="s">
        <v>1842</v>
      </c>
    </row>
    <row r="173" spans="1:3" ht="15" x14ac:dyDescent="0.2">
      <c r="A173" s="21" t="s">
        <v>2118</v>
      </c>
      <c r="B173" s="20" t="s">
        <v>1906</v>
      </c>
      <c r="C173" s="37" t="s">
        <v>1842</v>
      </c>
    </row>
    <row r="174" spans="1:3" ht="15" x14ac:dyDescent="0.2">
      <c r="A174" s="21" t="s">
        <v>2119</v>
      </c>
      <c r="B174" s="20" t="s">
        <v>1857</v>
      </c>
      <c r="C174" s="37" t="s">
        <v>1842</v>
      </c>
    </row>
    <row r="175" spans="1:3" ht="15" x14ac:dyDescent="0.2">
      <c r="A175" s="21" t="s">
        <v>2120</v>
      </c>
      <c r="B175" s="20" t="s">
        <v>1560</v>
      </c>
      <c r="C175" s="37" t="s">
        <v>1842</v>
      </c>
    </row>
    <row r="176" spans="1:3" ht="15" x14ac:dyDescent="0.2">
      <c r="A176" s="21" t="s">
        <v>2121</v>
      </c>
      <c r="B176" s="20" t="s">
        <v>1873</v>
      </c>
      <c r="C176" s="37" t="s">
        <v>1842</v>
      </c>
    </row>
    <row r="177" spans="1:3" ht="15" x14ac:dyDescent="0.2">
      <c r="A177" s="21" t="s">
        <v>2122</v>
      </c>
      <c r="B177" s="20" t="s">
        <v>1572</v>
      </c>
      <c r="C177" s="37" t="s">
        <v>1842</v>
      </c>
    </row>
    <row r="178" spans="1:3" ht="15" x14ac:dyDescent="0.2">
      <c r="A178" s="21" t="s">
        <v>2123</v>
      </c>
      <c r="B178" s="20" t="s">
        <v>1856</v>
      </c>
      <c r="C178" s="37" t="s">
        <v>1842</v>
      </c>
    </row>
    <row r="179" spans="1:3" ht="15" x14ac:dyDescent="0.2">
      <c r="A179" s="21" t="s">
        <v>2124</v>
      </c>
      <c r="B179" s="20" t="s">
        <v>1588</v>
      </c>
      <c r="C179" s="37" t="s">
        <v>1842</v>
      </c>
    </row>
    <row r="180" spans="1:3" ht="15" x14ac:dyDescent="0.2">
      <c r="A180" s="21" t="s">
        <v>2125</v>
      </c>
      <c r="B180" s="20" t="s">
        <v>1595</v>
      </c>
      <c r="C180" s="37" t="s">
        <v>1842</v>
      </c>
    </row>
    <row r="181" spans="1:3" ht="15" x14ac:dyDescent="0.2">
      <c r="A181" s="21" t="s">
        <v>2126</v>
      </c>
      <c r="B181" s="20" t="s">
        <v>1601</v>
      </c>
      <c r="C181" s="37" t="s">
        <v>1842</v>
      </c>
    </row>
    <row r="182" spans="1:3" ht="15" x14ac:dyDescent="0.2">
      <c r="A182" s="21" t="s">
        <v>2127</v>
      </c>
      <c r="B182" s="20" t="s">
        <v>1870</v>
      </c>
      <c r="C182" s="37" t="s">
        <v>1842</v>
      </c>
    </row>
    <row r="183" spans="1:3" ht="15" x14ac:dyDescent="0.2">
      <c r="A183" s="21" t="s">
        <v>2128</v>
      </c>
      <c r="B183" s="20" t="s">
        <v>1905</v>
      </c>
      <c r="C183" s="37" t="s">
        <v>1842</v>
      </c>
    </row>
    <row r="184" spans="1:3" ht="15" x14ac:dyDescent="0.2">
      <c r="A184" s="21" t="s">
        <v>2129</v>
      </c>
      <c r="B184" s="20" t="s">
        <v>1621</v>
      </c>
      <c r="C184" s="37" t="s">
        <v>1842</v>
      </c>
    </row>
    <row r="185" spans="1:3" ht="15" x14ac:dyDescent="0.2">
      <c r="A185" s="21" t="s">
        <v>2107</v>
      </c>
      <c r="B185" s="20" t="s">
        <v>1629</v>
      </c>
      <c r="C185" s="37" t="s">
        <v>1842</v>
      </c>
    </row>
    <row r="186" spans="1:3" ht="15" x14ac:dyDescent="0.2">
      <c r="A186" s="21" t="s">
        <v>2130</v>
      </c>
      <c r="B186" s="20" t="s">
        <v>1860</v>
      </c>
      <c r="C186" s="37" t="s">
        <v>1842</v>
      </c>
    </row>
    <row r="187" spans="1:3" ht="15" x14ac:dyDescent="0.2">
      <c r="A187" s="21" t="s">
        <v>2131</v>
      </c>
      <c r="B187" s="20" t="s">
        <v>1854</v>
      </c>
      <c r="C187" s="37" t="s">
        <v>1842</v>
      </c>
    </row>
    <row r="188" spans="1:3" ht="15" x14ac:dyDescent="0.2">
      <c r="A188" s="21" t="s">
        <v>2132</v>
      </c>
      <c r="B188" s="20" t="s">
        <v>1847</v>
      </c>
      <c r="C188" s="37" t="s">
        <v>1842</v>
      </c>
    </row>
    <row r="189" spans="1:3" ht="15" x14ac:dyDescent="0.2">
      <c r="A189" s="21" t="s">
        <v>2133</v>
      </c>
      <c r="B189" s="20" t="s">
        <v>1656</v>
      </c>
      <c r="C189" s="37" t="s">
        <v>1842</v>
      </c>
    </row>
    <row r="190" spans="1:3" ht="15" x14ac:dyDescent="0.2">
      <c r="A190" s="21" t="s">
        <v>2134</v>
      </c>
      <c r="B190" s="20" t="s">
        <v>1663</v>
      </c>
      <c r="C190" s="37" t="s">
        <v>1842</v>
      </c>
    </row>
    <row r="191" spans="1:3" ht="15" x14ac:dyDescent="0.2">
      <c r="A191" s="21" t="s">
        <v>2135</v>
      </c>
      <c r="B191" s="20" t="s">
        <v>1862</v>
      </c>
      <c r="C191" s="37" t="s">
        <v>1842</v>
      </c>
    </row>
    <row r="192" spans="1:3" ht="15" x14ac:dyDescent="0.2">
      <c r="A192" s="21" t="s">
        <v>2136</v>
      </c>
      <c r="B192" s="20" t="s">
        <v>1886</v>
      </c>
      <c r="C192" s="37" t="s">
        <v>1842</v>
      </c>
    </row>
    <row r="193" spans="1:3" ht="15" x14ac:dyDescent="0.2">
      <c r="A193" s="21" t="s">
        <v>2137</v>
      </c>
      <c r="B193" s="20" t="s">
        <v>1700</v>
      </c>
      <c r="C193" s="37" t="s">
        <v>1842</v>
      </c>
    </row>
    <row r="194" spans="1:3" ht="15" x14ac:dyDescent="0.2">
      <c r="A194" s="21" t="s">
        <v>2138</v>
      </c>
      <c r="B194" s="20" t="s">
        <v>1709</v>
      </c>
      <c r="C194" s="37" t="s">
        <v>1842</v>
      </c>
    </row>
    <row r="195" spans="1:3" ht="15" x14ac:dyDescent="0.2">
      <c r="A195" s="21" t="s">
        <v>2139</v>
      </c>
      <c r="B195" s="20" t="s">
        <v>1895</v>
      </c>
      <c r="C195" s="37" t="s">
        <v>1842</v>
      </c>
    </row>
    <row r="196" spans="1:3" ht="15" x14ac:dyDescent="0.2">
      <c r="A196" s="21" t="s">
        <v>2140</v>
      </c>
      <c r="B196" s="20" t="s">
        <v>1722</v>
      </c>
      <c r="C196" s="37" t="s">
        <v>1842</v>
      </c>
    </row>
    <row r="197" spans="1:3" ht="15" x14ac:dyDescent="0.2">
      <c r="A197" s="21" t="s">
        <v>2141</v>
      </c>
      <c r="B197" s="20" t="s">
        <v>1728</v>
      </c>
      <c r="C197" s="37" t="s">
        <v>1842</v>
      </c>
    </row>
    <row r="198" spans="1:3" ht="15" x14ac:dyDescent="0.2">
      <c r="A198" s="21" t="s">
        <v>2142</v>
      </c>
      <c r="B198" s="20" t="s">
        <v>1865</v>
      </c>
      <c r="C198" s="37" t="s">
        <v>1842</v>
      </c>
    </row>
    <row r="199" spans="1:3" ht="15" x14ac:dyDescent="0.2">
      <c r="A199" s="21" t="s">
        <v>2143</v>
      </c>
      <c r="B199" s="20" t="s">
        <v>1746</v>
      </c>
      <c r="C199" s="37" t="s">
        <v>1842</v>
      </c>
    </row>
    <row r="200" spans="1:3" ht="15" x14ac:dyDescent="0.2">
      <c r="A200" s="21" t="s">
        <v>2144</v>
      </c>
      <c r="B200" s="20" t="s">
        <v>1751</v>
      </c>
      <c r="C200" s="37" t="s">
        <v>1842</v>
      </c>
    </row>
    <row r="201" spans="1:3" ht="15" x14ac:dyDescent="0.2">
      <c r="A201" s="21" t="s">
        <v>2145</v>
      </c>
      <c r="B201" s="20" t="s">
        <v>1863</v>
      </c>
      <c r="C201" s="37" t="s">
        <v>1842</v>
      </c>
    </row>
    <row r="202" spans="1:3" ht="15" x14ac:dyDescent="0.2">
      <c r="A202" s="21" t="s">
        <v>2146</v>
      </c>
      <c r="B202" s="20" t="s">
        <v>1770</v>
      </c>
      <c r="C202" s="37" t="s">
        <v>1842</v>
      </c>
    </row>
  </sheetData>
  <mergeCells count="1">
    <mergeCell ref="A1:C1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R199"/>
  <sheetViews>
    <sheetView workbookViewId="0"/>
  </sheetViews>
  <sheetFormatPr baseColWidth="10" defaultColWidth="12.6640625" defaultRowHeight="15.75" customHeight="1" x14ac:dyDescent="0.15"/>
  <cols>
    <col min="1" max="1" width="16.33203125" customWidth="1"/>
    <col min="2" max="2" width="32.5" customWidth="1"/>
  </cols>
  <sheetData>
    <row r="1" spans="1:44" ht="15.75" customHeight="1" x14ac:dyDescent="0.15">
      <c r="A1" s="28" t="s">
        <v>1838</v>
      </c>
      <c r="B1" s="38" t="s">
        <v>1839</v>
      </c>
      <c r="C1" s="39" t="s">
        <v>2147</v>
      </c>
      <c r="D1" s="38" t="s">
        <v>2148</v>
      </c>
      <c r="E1" s="39">
        <v>1</v>
      </c>
      <c r="F1" s="38">
        <v>2</v>
      </c>
      <c r="G1" s="39">
        <v>3</v>
      </c>
      <c r="H1" s="38">
        <v>4</v>
      </c>
      <c r="I1" s="39">
        <v>5</v>
      </c>
      <c r="J1" s="38">
        <v>6</v>
      </c>
      <c r="K1" s="39">
        <v>7</v>
      </c>
      <c r="L1" s="38">
        <v>8</v>
      </c>
      <c r="M1" s="39">
        <v>9</v>
      </c>
      <c r="N1" s="38">
        <v>10</v>
      </c>
      <c r="O1" s="39">
        <v>11</v>
      </c>
      <c r="P1" s="38">
        <v>12</v>
      </c>
      <c r="Q1" s="39">
        <v>13</v>
      </c>
      <c r="R1" s="38">
        <v>14</v>
      </c>
      <c r="S1" s="39">
        <v>15</v>
      </c>
      <c r="T1" s="38">
        <v>16</v>
      </c>
      <c r="U1" s="39">
        <v>17</v>
      </c>
      <c r="V1" s="38">
        <v>18</v>
      </c>
      <c r="W1" s="39">
        <v>19</v>
      </c>
      <c r="X1" s="38">
        <v>20</v>
      </c>
      <c r="Y1" s="39">
        <v>21</v>
      </c>
      <c r="Z1" s="38">
        <v>22</v>
      </c>
      <c r="AA1" s="39">
        <v>23</v>
      </c>
      <c r="AB1" s="38">
        <v>24</v>
      </c>
      <c r="AC1" s="39">
        <v>25</v>
      </c>
      <c r="AD1" s="38">
        <v>26</v>
      </c>
      <c r="AE1" s="39">
        <v>27</v>
      </c>
      <c r="AF1" s="38">
        <v>28</v>
      </c>
      <c r="AG1" s="39">
        <v>29</v>
      </c>
      <c r="AH1" s="38">
        <v>30</v>
      </c>
      <c r="AI1" s="39">
        <v>31</v>
      </c>
      <c r="AJ1" s="38">
        <v>32</v>
      </c>
      <c r="AK1" s="39">
        <v>33</v>
      </c>
      <c r="AL1" s="38">
        <v>34</v>
      </c>
      <c r="AM1" s="39">
        <v>35</v>
      </c>
      <c r="AN1" s="38">
        <v>36</v>
      </c>
      <c r="AO1" s="39">
        <v>37</v>
      </c>
      <c r="AP1" s="38">
        <v>38</v>
      </c>
      <c r="AQ1" s="39">
        <v>39</v>
      </c>
      <c r="AR1" s="38">
        <v>40</v>
      </c>
    </row>
    <row r="2" spans="1:44" ht="15.75" customHeight="1" x14ac:dyDescent="0.15">
      <c r="A2" s="11" t="s">
        <v>165</v>
      </c>
      <c r="B2" s="40" t="s">
        <v>164</v>
      </c>
      <c r="C2" s="41">
        <v>16</v>
      </c>
      <c r="D2" s="42">
        <v>5.8</v>
      </c>
      <c r="E2" s="43" t="str">
        <f t="shared" ref="E2:AR2" si="0">IF($C2&gt;=E$1,"A","E")</f>
        <v>A</v>
      </c>
      <c r="F2" s="43" t="str">
        <f t="shared" si="0"/>
        <v>A</v>
      </c>
      <c r="G2" s="43" t="str">
        <f t="shared" si="0"/>
        <v>A</v>
      </c>
      <c r="H2" s="43" t="str">
        <f t="shared" si="0"/>
        <v>A</v>
      </c>
      <c r="I2" s="43" t="str">
        <f t="shared" si="0"/>
        <v>A</v>
      </c>
      <c r="J2" s="43" t="str">
        <f t="shared" si="0"/>
        <v>A</v>
      </c>
      <c r="K2" s="43" t="str">
        <f t="shared" si="0"/>
        <v>A</v>
      </c>
      <c r="L2" s="43" t="str">
        <f t="shared" si="0"/>
        <v>A</v>
      </c>
      <c r="M2" s="43" t="str">
        <f t="shared" si="0"/>
        <v>A</v>
      </c>
      <c r="N2" s="43" t="str">
        <f t="shared" si="0"/>
        <v>A</v>
      </c>
      <c r="O2" s="43" t="str">
        <f t="shared" si="0"/>
        <v>A</v>
      </c>
      <c r="P2" s="43" t="str">
        <f t="shared" si="0"/>
        <v>A</v>
      </c>
      <c r="Q2" s="43" t="str">
        <f t="shared" si="0"/>
        <v>A</v>
      </c>
      <c r="R2" s="43" t="str">
        <f t="shared" si="0"/>
        <v>A</v>
      </c>
      <c r="S2" s="43" t="str">
        <f t="shared" si="0"/>
        <v>A</v>
      </c>
      <c r="T2" s="43" t="str">
        <f t="shared" si="0"/>
        <v>A</v>
      </c>
      <c r="U2" s="43" t="str">
        <f t="shared" si="0"/>
        <v>E</v>
      </c>
      <c r="V2" s="43" t="str">
        <f t="shared" si="0"/>
        <v>E</v>
      </c>
      <c r="W2" s="43" t="str">
        <f t="shared" si="0"/>
        <v>E</v>
      </c>
      <c r="X2" s="43" t="str">
        <f t="shared" si="0"/>
        <v>E</v>
      </c>
      <c r="Y2" s="43" t="str">
        <f t="shared" si="0"/>
        <v>E</v>
      </c>
      <c r="Z2" s="43" t="str">
        <f t="shared" si="0"/>
        <v>E</v>
      </c>
      <c r="AA2" s="43" t="str">
        <f t="shared" si="0"/>
        <v>E</v>
      </c>
      <c r="AB2" s="43" t="str">
        <f t="shared" si="0"/>
        <v>E</v>
      </c>
      <c r="AC2" s="43" t="str">
        <f t="shared" si="0"/>
        <v>E</v>
      </c>
      <c r="AD2" s="43" t="str">
        <f t="shared" si="0"/>
        <v>E</v>
      </c>
      <c r="AE2" s="43" t="str">
        <f t="shared" si="0"/>
        <v>E</v>
      </c>
      <c r="AF2" s="43" t="str">
        <f t="shared" si="0"/>
        <v>E</v>
      </c>
      <c r="AG2" s="43" t="str">
        <f t="shared" si="0"/>
        <v>E</v>
      </c>
      <c r="AH2" s="43" t="str">
        <f t="shared" si="0"/>
        <v>E</v>
      </c>
      <c r="AI2" s="43" t="str">
        <f t="shared" si="0"/>
        <v>E</v>
      </c>
      <c r="AJ2" s="43" t="str">
        <f t="shared" si="0"/>
        <v>E</v>
      </c>
      <c r="AK2" s="43" t="str">
        <f t="shared" si="0"/>
        <v>E</v>
      </c>
      <c r="AL2" s="43" t="str">
        <f t="shared" si="0"/>
        <v>E</v>
      </c>
      <c r="AM2" s="43" t="str">
        <f t="shared" si="0"/>
        <v>E</v>
      </c>
      <c r="AN2" s="43" t="str">
        <f t="shared" si="0"/>
        <v>E</v>
      </c>
      <c r="AO2" s="43" t="str">
        <f t="shared" si="0"/>
        <v>E</v>
      </c>
      <c r="AP2" s="43" t="str">
        <f t="shared" si="0"/>
        <v>E</v>
      </c>
      <c r="AQ2" s="43" t="str">
        <f t="shared" si="0"/>
        <v>E</v>
      </c>
      <c r="AR2" s="43" t="str">
        <f t="shared" si="0"/>
        <v>E</v>
      </c>
    </row>
    <row r="3" spans="1:44" ht="15.75" customHeight="1" x14ac:dyDescent="0.15">
      <c r="A3" s="11" t="s">
        <v>184</v>
      </c>
      <c r="B3" s="40" t="s">
        <v>183</v>
      </c>
      <c r="C3" s="41">
        <v>21</v>
      </c>
      <c r="D3" s="42">
        <v>6</v>
      </c>
      <c r="E3" s="43" t="str">
        <f t="shared" ref="E3:AR3" si="1">IF($C3&gt;=E$1,"A","E")</f>
        <v>A</v>
      </c>
      <c r="F3" s="43" t="str">
        <f t="shared" si="1"/>
        <v>A</v>
      </c>
      <c r="G3" s="43" t="str">
        <f t="shared" si="1"/>
        <v>A</v>
      </c>
      <c r="H3" s="43" t="str">
        <f t="shared" si="1"/>
        <v>A</v>
      </c>
      <c r="I3" s="43" t="str">
        <f t="shared" si="1"/>
        <v>A</v>
      </c>
      <c r="J3" s="43" t="str">
        <f t="shared" si="1"/>
        <v>A</v>
      </c>
      <c r="K3" s="43" t="str">
        <f t="shared" si="1"/>
        <v>A</v>
      </c>
      <c r="L3" s="43" t="str">
        <f t="shared" si="1"/>
        <v>A</v>
      </c>
      <c r="M3" s="43" t="str">
        <f t="shared" si="1"/>
        <v>A</v>
      </c>
      <c r="N3" s="43" t="str">
        <f t="shared" si="1"/>
        <v>A</v>
      </c>
      <c r="O3" s="43" t="str">
        <f t="shared" si="1"/>
        <v>A</v>
      </c>
      <c r="P3" s="43" t="str">
        <f t="shared" si="1"/>
        <v>A</v>
      </c>
      <c r="Q3" s="43" t="str">
        <f t="shared" si="1"/>
        <v>A</v>
      </c>
      <c r="R3" s="43" t="str">
        <f t="shared" si="1"/>
        <v>A</v>
      </c>
      <c r="S3" s="43" t="str">
        <f t="shared" si="1"/>
        <v>A</v>
      </c>
      <c r="T3" s="43" t="str">
        <f t="shared" si="1"/>
        <v>A</v>
      </c>
      <c r="U3" s="43" t="str">
        <f t="shared" si="1"/>
        <v>A</v>
      </c>
      <c r="V3" s="43" t="str">
        <f t="shared" si="1"/>
        <v>A</v>
      </c>
      <c r="W3" s="43" t="str">
        <f t="shared" si="1"/>
        <v>A</v>
      </c>
      <c r="X3" s="43" t="str">
        <f t="shared" si="1"/>
        <v>A</v>
      </c>
      <c r="Y3" s="43" t="str">
        <f t="shared" si="1"/>
        <v>A</v>
      </c>
      <c r="Z3" s="43" t="str">
        <f t="shared" si="1"/>
        <v>E</v>
      </c>
      <c r="AA3" s="43" t="str">
        <f t="shared" si="1"/>
        <v>E</v>
      </c>
      <c r="AB3" s="43" t="str">
        <f t="shared" si="1"/>
        <v>E</v>
      </c>
      <c r="AC3" s="43" t="str">
        <f t="shared" si="1"/>
        <v>E</v>
      </c>
      <c r="AD3" s="43" t="str">
        <f t="shared" si="1"/>
        <v>E</v>
      </c>
      <c r="AE3" s="43" t="str">
        <f t="shared" si="1"/>
        <v>E</v>
      </c>
      <c r="AF3" s="43" t="str">
        <f t="shared" si="1"/>
        <v>E</v>
      </c>
      <c r="AG3" s="43" t="str">
        <f t="shared" si="1"/>
        <v>E</v>
      </c>
      <c r="AH3" s="43" t="str">
        <f t="shared" si="1"/>
        <v>E</v>
      </c>
      <c r="AI3" s="43" t="str">
        <f t="shared" si="1"/>
        <v>E</v>
      </c>
      <c r="AJ3" s="43" t="str">
        <f t="shared" si="1"/>
        <v>E</v>
      </c>
      <c r="AK3" s="43" t="str">
        <f t="shared" si="1"/>
        <v>E</v>
      </c>
      <c r="AL3" s="43" t="str">
        <f t="shared" si="1"/>
        <v>E</v>
      </c>
      <c r="AM3" s="43" t="str">
        <f t="shared" si="1"/>
        <v>E</v>
      </c>
      <c r="AN3" s="43" t="str">
        <f t="shared" si="1"/>
        <v>E</v>
      </c>
      <c r="AO3" s="43" t="str">
        <f t="shared" si="1"/>
        <v>E</v>
      </c>
      <c r="AP3" s="43" t="str">
        <f t="shared" si="1"/>
        <v>E</v>
      </c>
      <c r="AQ3" s="43" t="str">
        <f t="shared" si="1"/>
        <v>E</v>
      </c>
      <c r="AR3" s="43" t="str">
        <f t="shared" si="1"/>
        <v>E</v>
      </c>
    </row>
    <row r="4" spans="1:44" ht="15.75" customHeight="1" x14ac:dyDescent="0.15">
      <c r="A4" s="11" t="s">
        <v>195</v>
      </c>
      <c r="B4" s="40" t="s">
        <v>194</v>
      </c>
      <c r="C4" s="41">
        <v>22</v>
      </c>
      <c r="D4" s="42">
        <v>6.8</v>
      </c>
      <c r="E4" s="43" t="str">
        <f t="shared" ref="E4:AR4" si="2">IF($C4&gt;=E$1,"A","E")</f>
        <v>A</v>
      </c>
      <c r="F4" s="43" t="str">
        <f t="shared" si="2"/>
        <v>A</v>
      </c>
      <c r="G4" s="43" t="str">
        <f t="shared" si="2"/>
        <v>A</v>
      </c>
      <c r="H4" s="43" t="str">
        <f t="shared" si="2"/>
        <v>A</v>
      </c>
      <c r="I4" s="43" t="str">
        <f t="shared" si="2"/>
        <v>A</v>
      </c>
      <c r="J4" s="43" t="str">
        <f t="shared" si="2"/>
        <v>A</v>
      </c>
      <c r="K4" s="43" t="str">
        <f t="shared" si="2"/>
        <v>A</v>
      </c>
      <c r="L4" s="43" t="str">
        <f t="shared" si="2"/>
        <v>A</v>
      </c>
      <c r="M4" s="43" t="str">
        <f t="shared" si="2"/>
        <v>A</v>
      </c>
      <c r="N4" s="43" t="str">
        <f t="shared" si="2"/>
        <v>A</v>
      </c>
      <c r="O4" s="43" t="str">
        <f t="shared" si="2"/>
        <v>A</v>
      </c>
      <c r="P4" s="43" t="str">
        <f t="shared" si="2"/>
        <v>A</v>
      </c>
      <c r="Q4" s="43" t="str">
        <f t="shared" si="2"/>
        <v>A</v>
      </c>
      <c r="R4" s="43" t="str">
        <f t="shared" si="2"/>
        <v>A</v>
      </c>
      <c r="S4" s="43" t="str">
        <f t="shared" si="2"/>
        <v>A</v>
      </c>
      <c r="T4" s="43" t="str">
        <f t="shared" si="2"/>
        <v>A</v>
      </c>
      <c r="U4" s="43" t="str">
        <f t="shared" si="2"/>
        <v>A</v>
      </c>
      <c r="V4" s="43" t="str">
        <f t="shared" si="2"/>
        <v>A</v>
      </c>
      <c r="W4" s="43" t="str">
        <f t="shared" si="2"/>
        <v>A</v>
      </c>
      <c r="X4" s="43" t="str">
        <f t="shared" si="2"/>
        <v>A</v>
      </c>
      <c r="Y4" s="43" t="str">
        <f t="shared" si="2"/>
        <v>A</v>
      </c>
      <c r="Z4" s="43" t="str">
        <f t="shared" si="2"/>
        <v>A</v>
      </c>
      <c r="AA4" s="43" t="str">
        <f t="shared" si="2"/>
        <v>E</v>
      </c>
      <c r="AB4" s="43" t="str">
        <f t="shared" si="2"/>
        <v>E</v>
      </c>
      <c r="AC4" s="43" t="str">
        <f t="shared" si="2"/>
        <v>E</v>
      </c>
      <c r="AD4" s="43" t="str">
        <f t="shared" si="2"/>
        <v>E</v>
      </c>
      <c r="AE4" s="43" t="str">
        <f t="shared" si="2"/>
        <v>E</v>
      </c>
      <c r="AF4" s="43" t="str">
        <f t="shared" si="2"/>
        <v>E</v>
      </c>
      <c r="AG4" s="43" t="str">
        <f t="shared" si="2"/>
        <v>E</v>
      </c>
      <c r="AH4" s="43" t="str">
        <f t="shared" si="2"/>
        <v>E</v>
      </c>
      <c r="AI4" s="43" t="str">
        <f t="shared" si="2"/>
        <v>E</v>
      </c>
      <c r="AJ4" s="43" t="str">
        <f t="shared" si="2"/>
        <v>E</v>
      </c>
      <c r="AK4" s="43" t="str">
        <f t="shared" si="2"/>
        <v>E</v>
      </c>
      <c r="AL4" s="43" t="str">
        <f t="shared" si="2"/>
        <v>E</v>
      </c>
      <c r="AM4" s="43" t="str">
        <f t="shared" si="2"/>
        <v>E</v>
      </c>
      <c r="AN4" s="43" t="str">
        <f t="shared" si="2"/>
        <v>E</v>
      </c>
      <c r="AO4" s="43" t="str">
        <f t="shared" si="2"/>
        <v>E</v>
      </c>
      <c r="AP4" s="43" t="str">
        <f t="shared" si="2"/>
        <v>E</v>
      </c>
      <c r="AQ4" s="43" t="str">
        <f t="shared" si="2"/>
        <v>E</v>
      </c>
      <c r="AR4" s="43" t="str">
        <f t="shared" si="2"/>
        <v>E</v>
      </c>
    </row>
    <row r="5" spans="1:44" ht="15.75" customHeight="1" x14ac:dyDescent="0.15">
      <c r="A5" s="11" t="s">
        <v>223</v>
      </c>
      <c r="B5" s="40" t="s">
        <v>222</v>
      </c>
      <c r="C5" s="41">
        <v>15</v>
      </c>
      <c r="D5" s="42">
        <v>6.4</v>
      </c>
      <c r="E5" s="43" t="str">
        <f t="shared" ref="E5:AR5" si="3">IF($C5&gt;=E$1,"A","E")</f>
        <v>A</v>
      </c>
      <c r="F5" s="43" t="str">
        <f t="shared" si="3"/>
        <v>A</v>
      </c>
      <c r="G5" s="43" t="str">
        <f t="shared" si="3"/>
        <v>A</v>
      </c>
      <c r="H5" s="43" t="str">
        <f t="shared" si="3"/>
        <v>A</v>
      </c>
      <c r="I5" s="43" t="str">
        <f t="shared" si="3"/>
        <v>A</v>
      </c>
      <c r="J5" s="43" t="str">
        <f t="shared" si="3"/>
        <v>A</v>
      </c>
      <c r="K5" s="43" t="str">
        <f t="shared" si="3"/>
        <v>A</v>
      </c>
      <c r="L5" s="43" t="str">
        <f t="shared" si="3"/>
        <v>A</v>
      </c>
      <c r="M5" s="43" t="str">
        <f t="shared" si="3"/>
        <v>A</v>
      </c>
      <c r="N5" s="43" t="str">
        <f t="shared" si="3"/>
        <v>A</v>
      </c>
      <c r="O5" s="43" t="str">
        <f t="shared" si="3"/>
        <v>A</v>
      </c>
      <c r="P5" s="43" t="str">
        <f t="shared" si="3"/>
        <v>A</v>
      </c>
      <c r="Q5" s="43" t="str">
        <f t="shared" si="3"/>
        <v>A</v>
      </c>
      <c r="R5" s="43" t="str">
        <f t="shared" si="3"/>
        <v>A</v>
      </c>
      <c r="S5" s="43" t="str">
        <f t="shared" si="3"/>
        <v>A</v>
      </c>
      <c r="T5" s="43" t="str">
        <f t="shared" si="3"/>
        <v>E</v>
      </c>
      <c r="U5" s="43" t="str">
        <f t="shared" si="3"/>
        <v>E</v>
      </c>
      <c r="V5" s="43" t="str">
        <f t="shared" si="3"/>
        <v>E</v>
      </c>
      <c r="W5" s="43" t="str">
        <f t="shared" si="3"/>
        <v>E</v>
      </c>
      <c r="X5" s="43" t="str">
        <f t="shared" si="3"/>
        <v>E</v>
      </c>
      <c r="Y5" s="43" t="str">
        <f t="shared" si="3"/>
        <v>E</v>
      </c>
      <c r="Z5" s="43" t="str">
        <f t="shared" si="3"/>
        <v>E</v>
      </c>
      <c r="AA5" s="43" t="str">
        <f t="shared" si="3"/>
        <v>E</v>
      </c>
      <c r="AB5" s="43" t="str">
        <f t="shared" si="3"/>
        <v>E</v>
      </c>
      <c r="AC5" s="43" t="str">
        <f t="shared" si="3"/>
        <v>E</v>
      </c>
      <c r="AD5" s="43" t="str">
        <f t="shared" si="3"/>
        <v>E</v>
      </c>
      <c r="AE5" s="43" t="str">
        <f t="shared" si="3"/>
        <v>E</v>
      </c>
      <c r="AF5" s="43" t="str">
        <f t="shared" si="3"/>
        <v>E</v>
      </c>
      <c r="AG5" s="43" t="str">
        <f t="shared" si="3"/>
        <v>E</v>
      </c>
      <c r="AH5" s="43" t="str">
        <f t="shared" si="3"/>
        <v>E</v>
      </c>
      <c r="AI5" s="43" t="str">
        <f t="shared" si="3"/>
        <v>E</v>
      </c>
      <c r="AJ5" s="43" t="str">
        <f t="shared" si="3"/>
        <v>E</v>
      </c>
      <c r="AK5" s="43" t="str">
        <f t="shared" si="3"/>
        <v>E</v>
      </c>
      <c r="AL5" s="43" t="str">
        <f t="shared" si="3"/>
        <v>E</v>
      </c>
      <c r="AM5" s="43" t="str">
        <f t="shared" si="3"/>
        <v>E</v>
      </c>
      <c r="AN5" s="43" t="str">
        <f t="shared" si="3"/>
        <v>E</v>
      </c>
      <c r="AO5" s="43" t="str">
        <f t="shared" si="3"/>
        <v>E</v>
      </c>
      <c r="AP5" s="43" t="str">
        <f t="shared" si="3"/>
        <v>E</v>
      </c>
      <c r="AQ5" s="43" t="str">
        <f t="shared" si="3"/>
        <v>E</v>
      </c>
      <c r="AR5" s="43" t="str">
        <f t="shared" si="3"/>
        <v>E</v>
      </c>
    </row>
    <row r="6" spans="1:44" ht="15.75" customHeight="1" x14ac:dyDescent="0.15">
      <c r="A6" s="11" t="s">
        <v>234</v>
      </c>
      <c r="B6" s="40" t="s">
        <v>233</v>
      </c>
      <c r="C6" s="41">
        <v>27</v>
      </c>
      <c r="D6" s="42">
        <v>7</v>
      </c>
      <c r="E6" s="43" t="str">
        <f t="shared" ref="E6:AR6" si="4">IF($C6&gt;=E$1,"A","E")</f>
        <v>A</v>
      </c>
      <c r="F6" s="43" t="str">
        <f t="shared" si="4"/>
        <v>A</v>
      </c>
      <c r="G6" s="43" t="str">
        <f t="shared" si="4"/>
        <v>A</v>
      </c>
      <c r="H6" s="43" t="str">
        <f t="shared" si="4"/>
        <v>A</v>
      </c>
      <c r="I6" s="43" t="str">
        <f t="shared" si="4"/>
        <v>A</v>
      </c>
      <c r="J6" s="43" t="str">
        <f t="shared" si="4"/>
        <v>A</v>
      </c>
      <c r="K6" s="43" t="str">
        <f t="shared" si="4"/>
        <v>A</v>
      </c>
      <c r="L6" s="43" t="str">
        <f t="shared" si="4"/>
        <v>A</v>
      </c>
      <c r="M6" s="43" t="str">
        <f t="shared" si="4"/>
        <v>A</v>
      </c>
      <c r="N6" s="43" t="str">
        <f t="shared" si="4"/>
        <v>A</v>
      </c>
      <c r="O6" s="43" t="str">
        <f t="shared" si="4"/>
        <v>A</v>
      </c>
      <c r="P6" s="43" t="str">
        <f t="shared" si="4"/>
        <v>A</v>
      </c>
      <c r="Q6" s="43" t="str">
        <f t="shared" si="4"/>
        <v>A</v>
      </c>
      <c r="R6" s="43" t="str">
        <f t="shared" si="4"/>
        <v>A</v>
      </c>
      <c r="S6" s="43" t="str">
        <f t="shared" si="4"/>
        <v>A</v>
      </c>
      <c r="T6" s="43" t="str">
        <f t="shared" si="4"/>
        <v>A</v>
      </c>
      <c r="U6" s="43" t="str">
        <f t="shared" si="4"/>
        <v>A</v>
      </c>
      <c r="V6" s="43" t="str">
        <f t="shared" si="4"/>
        <v>A</v>
      </c>
      <c r="W6" s="43" t="str">
        <f t="shared" si="4"/>
        <v>A</v>
      </c>
      <c r="X6" s="43" t="str">
        <f t="shared" si="4"/>
        <v>A</v>
      </c>
      <c r="Y6" s="43" t="str">
        <f t="shared" si="4"/>
        <v>A</v>
      </c>
      <c r="Z6" s="43" t="str">
        <f t="shared" si="4"/>
        <v>A</v>
      </c>
      <c r="AA6" s="43" t="str">
        <f t="shared" si="4"/>
        <v>A</v>
      </c>
      <c r="AB6" s="43" t="str">
        <f t="shared" si="4"/>
        <v>A</v>
      </c>
      <c r="AC6" s="43" t="str">
        <f t="shared" si="4"/>
        <v>A</v>
      </c>
      <c r="AD6" s="43" t="str">
        <f t="shared" si="4"/>
        <v>A</v>
      </c>
      <c r="AE6" s="43" t="str">
        <f t="shared" si="4"/>
        <v>A</v>
      </c>
      <c r="AF6" s="43" t="str">
        <f t="shared" si="4"/>
        <v>E</v>
      </c>
      <c r="AG6" s="43" t="str">
        <f t="shared" si="4"/>
        <v>E</v>
      </c>
      <c r="AH6" s="43" t="str">
        <f t="shared" si="4"/>
        <v>E</v>
      </c>
      <c r="AI6" s="43" t="str">
        <f t="shared" si="4"/>
        <v>E</v>
      </c>
      <c r="AJ6" s="43" t="str">
        <f t="shared" si="4"/>
        <v>E</v>
      </c>
      <c r="AK6" s="43" t="str">
        <f t="shared" si="4"/>
        <v>E</v>
      </c>
      <c r="AL6" s="43" t="str">
        <f t="shared" si="4"/>
        <v>E</v>
      </c>
      <c r="AM6" s="43" t="str">
        <f t="shared" si="4"/>
        <v>E</v>
      </c>
      <c r="AN6" s="43" t="str">
        <f t="shared" si="4"/>
        <v>E</v>
      </c>
      <c r="AO6" s="43" t="str">
        <f t="shared" si="4"/>
        <v>E</v>
      </c>
      <c r="AP6" s="43" t="str">
        <f t="shared" si="4"/>
        <v>E</v>
      </c>
      <c r="AQ6" s="43" t="str">
        <f t="shared" si="4"/>
        <v>E</v>
      </c>
      <c r="AR6" s="43" t="str">
        <f t="shared" si="4"/>
        <v>E</v>
      </c>
    </row>
    <row r="7" spans="1:44" ht="15.75" customHeight="1" x14ac:dyDescent="0.15">
      <c r="A7" s="11" t="s">
        <v>251</v>
      </c>
      <c r="B7" s="40" t="s">
        <v>250</v>
      </c>
      <c r="C7" s="41">
        <v>13</v>
      </c>
      <c r="D7" s="42">
        <v>6</v>
      </c>
      <c r="E7" s="43" t="str">
        <f t="shared" ref="E7:AR7" si="5">IF($C7&gt;=E$1,"A","E")</f>
        <v>A</v>
      </c>
      <c r="F7" s="43" t="str">
        <f t="shared" si="5"/>
        <v>A</v>
      </c>
      <c r="G7" s="43" t="str">
        <f t="shared" si="5"/>
        <v>A</v>
      </c>
      <c r="H7" s="43" t="str">
        <f t="shared" si="5"/>
        <v>A</v>
      </c>
      <c r="I7" s="43" t="str">
        <f t="shared" si="5"/>
        <v>A</v>
      </c>
      <c r="J7" s="43" t="str">
        <f t="shared" si="5"/>
        <v>A</v>
      </c>
      <c r="K7" s="43" t="str">
        <f t="shared" si="5"/>
        <v>A</v>
      </c>
      <c r="L7" s="43" t="str">
        <f t="shared" si="5"/>
        <v>A</v>
      </c>
      <c r="M7" s="43" t="str">
        <f t="shared" si="5"/>
        <v>A</v>
      </c>
      <c r="N7" s="43" t="str">
        <f t="shared" si="5"/>
        <v>A</v>
      </c>
      <c r="O7" s="43" t="str">
        <f t="shared" si="5"/>
        <v>A</v>
      </c>
      <c r="P7" s="43" t="str">
        <f t="shared" si="5"/>
        <v>A</v>
      </c>
      <c r="Q7" s="43" t="str">
        <f t="shared" si="5"/>
        <v>A</v>
      </c>
      <c r="R7" s="43" t="str">
        <f t="shared" si="5"/>
        <v>E</v>
      </c>
      <c r="S7" s="43" t="str">
        <f t="shared" si="5"/>
        <v>E</v>
      </c>
      <c r="T7" s="43" t="str">
        <f t="shared" si="5"/>
        <v>E</v>
      </c>
      <c r="U7" s="43" t="str">
        <f t="shared" si="5"/>
        <v>E</v>
      </c>
      <c r="V7" s="43" t="str">
        <f t="shared" si="5"/>
        <v>E</v>
      </c>
      <c r="W7" s="43" t="str">
        <f t="shared" si="5"/>
        <v>E</v>
      </c>
      <c r="X7" s="43" t="str">
        <f t="shared" si="5"/>
        <v>E</v>
      </c>
      <c r="Y7" s="43" t="str">
        <f t="shared" si="5"/>
        <v>E</v>
      </c>
      <c r="Z7" s="43" t="str">
        <f t="shared" si="5"/>
        <v>E</v>
      </c>
      <c r="AA7" s="43" t="str">
        <f t="shared" si="5"/>
        <v>E</v>
      </c>
      <c r="AB7" s="43" t="str">
        <f t="shared" si="5"/>
        <v>E</v>
      </c>
      <c r="AC7" s="43" t="str">
        <f t="shared" si="5"/>
        <v>E</v>
      </c>
      <c r="AD7" s="43" t="str">
        <f t="shared" si="5"/>
        <v>E</v>
      </c>
      <c r="AE7" s="43" t="str">
        <f t="shared" si="5"/>
        <v>E</v>
      </c>
      <c r="AF7" s="43" t="str">
        <f t="shared" si="5"/>
        <v>E</v>
      </c>
      <c r="AG7" s="43" t="str">
        <f t="shared" si="5"/>
        <v>E</v>
      </c>
      <c r="AH7" s="43" t="str">
        <f t="shared" si="5"/>
        <v>E</v>
      </c>
      <c r="AI7" s="43" t="str">
        <f t="shared" si="5"/>
        <v>E</v>
      </c>
      <c r="AJ7" s="43" t="str">
        <f t="shared" si="5"/>
        <v>E</v>
      </c>
      <c r="AK7" s="43" t="str">
        <f t="shared" si="5"/>
        <v>E</v>
      </c>
      <c r="AL7" s="43" t="str">
        <f t="shared" si="5"/>
        <v>E</v>
      </c>
      <c r="AM7" s="43" t="str">
        <f t="shared" si="5"/>
        <v>E</v>
      </c>
      <c r="AN7" s="43" t="str">
        <f t="shared" si="5"/>
        <v>E</v>
      </c>
      <c r="AO7" s="43" t="str">
        <f t="shared" si="5"/>
        <v>E</v>
      </c>
      <c r="AP7" s="43" t="str">
        <f t="shared" si="5"/>
        <v>E</v>
      </c>
      <c r="AQ7" s="43" t="str">
        <f t="shared" si="5"/>
        <v>E</v>
      </c>
      <c r="AR7" s="43" t="str">
        <f t="shared" si="5"/>
        <v>E</v>
      </c>
    </row>
    <row r="8" spans="1:44" ht="15.75" customHeight="1" x14ac:dyDescent="0.15">
      <c r="A8" s="11" t="s">
        <v>261</v>
      </c>
      <c r="B8" s="40" t="s">
        <v>260</v>
      </c>
      <c r="C8" s="41">
        <v>10</v>
      </c>
      <c r="D8" s="42">
        <v>5.8</v>
      </c>
      <c r="E8" s="43" t="str">
        <f t="shared" ref="E8:AR8" si="6">IF($C8&gt;=E$1,"A","E")</f>
        <v>A</v>
      </c>
      <c r="F8" s="43" t="str">
        <f t="shared" si="6"/>
        <v>A</v>
      </c>
      <c r="G8" s="43" t="str">
        <f t="shared" si="6"/>
        <v>A</v>
      </c>
      <c r="H8" s="43" t="str">
        <f t="shared" si="6"/>
        <v>A</v>
      </c>
      <c r="I8" s="43" t="str">
        <f t="shared" si="6"/>
        <v>A</v>
      </c>
      <c r="J8" s="43" t="str">
        <f t="shared" si="6"/>
        <v>A</v>
      </c>
      <c r="K8" s="43" t="str">
        <f t="shared" si="6"/>
        <v>A</v>
      </c>
      <c r="L8" s="43" t="str">
        <f t="shared" si="6"/>
        <v>A</v>
      </c>
      <c r="M8" s="43" t="str">
        <f t="shared" si="6"/>
        <v>A</v>
      </c>
      <c r="N8" s="43" t="str">
        <f t="shared" si="6"/>
        <v>A</v>
      </c>
      <c r="O8" s="43" t="str">
        <f t="shared" si="6"/>
        <v>E</v>
      </c>
      <c r="P8" s="43" t="str">
        <f t="shared" si="6"/>
        <v>E</v>
      </c>
      <c r="Q8" s="43" t="str">
        <f t="shared" si="6"/>
        <v>E</v>
      </c>
      <c r="R8" s="43" t="str">
        <f t="shared" si="6"/>
        <v>E</v>
      </c>
      <c r="S8" s="43" t="str">
        <f t="shared" si="6"/>
        <v>E</v>
      </c>
      <c r="T8" s="43" t="str">
        <f t="shared" si="6"/>
        <v>E</v>
      </c>
      <c r="U8" s="43" t="str">
        <f t="shared" si="6"/>
        <v>E</v>
      </c>
      <c r="V8" s="43" t="str">
        <f t="shared" si="6"/>
        <v>E</v>
      </c>
      <c r="W8" s="43" t="str">
        <f t="shared" si="6"/>
        <v>E</v>
      </c>
      <c r="X8" s="43" t="str">
        <f t="shared" si="6"/>
        <v>E</v>
      </c>
      <c r="Y8" s="43" t="str">
        <f t="shared" si="6"/>
        <v>E</v>
      </c>
      <c r="Z8" s="43" t="str">
        <f t="shared" si="6"/>
        <v>E</v>
      </c>
      <c r="AA8" s="43" t="str">
        <f t="shared" si="6"/>
        <v>E</v>
      </c>
      <c r="AB8" s="43" t="str">
        <f t="shared" si="6"/>
        <v>E</v>
      </c>
      <c r="AC8" s="43" t="str">
        <f t="shared" si="6"/>
        <v>E</v>
      </c>
      <c r="AD8" s="43" t="str">
        <f t="shared" si="6"/>
        <v>E</v>
      </c>
      <c r="AE8" s="43" t="str">
        <f t="shared" si="6"/>
        <v>E</v>
      </c>
      <c r="AF8" s="43" t="str">
        <f t="shared" si="6"/>
        <v>E</v>
      </c>
      <c r="AG8" s="43" t="str">
        <f t="shared" si="6"/>
        <v>E</v>
      </c>
      <c r="AH8" s="43" t="str">
        <f t="shared" si="6"/>
        <v>E</v>
      </c>
      <c r="AI8" s="43" t="str">
        <f t="shared" si="6"/>
        <v>E</v>
      </c>
      <c r="AJ8" s="43" t="str">
        <f t="shared" si="6"/>
        <v>E</v>
      </c>
      <c r="AK8" s="43" t="str">
        <f t="shared" si="6"/>
        <v>E</v>
      </c>
      <c r="AL8" s="43" t="str">
        <f t="shared" si="6"/>
        <v>E</v>
      </c>
      <c r="AM8" s="43" t="str">
        <f t="shared" si="6"/>
        <v>E</v>
      </c>
      <c r="AN8" s="43" t="str">
        <f t="shared" si="6"/>
        <v>E</v>
      </c>
      <c r="AO8" s="43" t="str">
        <f t="shared" si="6"/>
        <v>E</v>
      </c>
      <c r="AP8" s="43" t="str">
        <f t="shared" si="6"/>
        <v>E</v>
      </c>
      <c r="AQ8" s="43" t="str">
        <f t="shared" si="6"/>
        <v>E</v>
      </c>
      <c r="AR8" s="43" t="str">
        <f t="shared" si="6"/>
        <v>E</v>
      </c>
    </row>
    <row r="9" spans="1:44" ht="15.75" customHeight="1" x14ac:dyDescent="0.15">
      <c r="A9" s="11" t="s">
        <v>272</v>
      </c>
      <c r="B9" s="40" t="s">
        <v>271</v>
      </c>
      <c r="C9" s="41">
        <v>14</v>
      </c>
      <c r="D9" s="42">
        <v>6.8</v>
      </c>
      <c r="E9" s="43" t="str">
        <f t="shared" ref="E9:AR9" si="7">IF($C9&gt;=E$1,"A","E")</f>
        <v>A</v>
      </c>
      <c r="F9" s="43" t="str">
        <f t="shared" si="7"/>
        <v>A</v>
      </c>
      <c r="G9" s="43" t="str">
        <f t="shared" si="7"/>
        <v>A</v>
      </c>
      <c r="H9" s="43" t="str">
        <f t="shared" si="7"/>
        <v>A</v>
      </c>
      <c r="I9" s="43" t="str">
        <f t="shared" si="7"/>
        <v>A</v>
      </c>
      <c r="J9" s="43" t="str">
        <f t="shared" si="7"/>
        <v>A</v>
      </c>
      <c r="K9" s="43" t="str">
        <f t="shared" si="7"/>
        <v>A</v>
      </c>
      <c r="L9" s="43" t="str">
        <f t="shared" si="7"/>
        <v>A</v>
      </c>
      <c r="M9" s="43" t="str">
        <f t="shared" si="7"/>
        <v>A</v>
      </c>
      <c r="N9" s="43" t="str">
        <f t="shared" si="7"/>
        <v>A</v>
      </c>
      <c r="O9" s="43" t="str">
        <f t="shared" si="7"/>
        <v>A</v>
      </c>
      <c r="P9" s="43" t="str">
        <f t="shared" si="7"/>
        <v>A</v>
      </c>
      <c r="Q9" s="43" t="str">
        <f t="shared" si="7"/>
        <v>A</v>
      </c>
      <c r="R9" s="43" t="str">
        <f t="shared" si="7"/>
        <v>A</v>
      </c>
      <c r="S9" s="43" t="str">
        <f t="shared" si="7"/>
        <v>E</v>
      </c>
      <c r="T9" s="43" t="str">
        <f t="shared" si="7"/>
        <v>E</v>
      </c>
      <c r="U9" s="43" t="str">
        <f t="shared" si="7"/>
        <v>E</v>
      </c>
      <c r="V9" s="43" t="str">
        <f t="shared" si="7"/>
        <v>E</v>
      </c>
      <c r="W9" s="43" t="str">
        <f t="shared" si="7"/>
        <v>E</v>
      </c>
      <c r="X9" s="43" t="str">
        <f t="shared" si="7"/>
        <v>E</v>
      </c>
      <c r="Y9" s="43" t="str">
        <f t="shared" si="7"/>
        <v>E</v>
      </c>
      <c r="Z9" s="43" t="str">
        <f t="shared" si="7"/>
        <v>E</v>
      </c>
      <c r="AA9" s="43" t="str">
        <f t="shared" si="7"/>
        <v>E</v>
      </c>
      <c r="AB9" s="43" t="str">
        <f t="shared" si="7"/>
        <v>E</v>
      </c>
      <c r="AC9" s="43" t="str">
        <f t="shared" si="7"/>
        <v>E</v>
      </c>
      <c r="AD9" s="43" t="str">
        <f t="shared" si="7"/>
        <v>E</v>
      </c>
      <c r="AE9" s="43" t="str">
        <f t="shared" si="7"/>
        <v>E</v>
      </c>
      <c r="AF9" s="43" t="str">
        <f t="shared" si="7"/>
        <v>E</v>
      </c>
      <c r="AG9" s="43" t="str">
        <f t="shared" si="7"/>
        <v>E</v>
      </c>
      <c r="AH9" s="43" t="str">
        <f t="shared" si="7"/>
        <v>E</v>
      </c>
      <c r="AI9" s="43" t="str">
        <f t="shared" si="7"/>
        <v>E</v>
      </c>
      <c r="AJ9" s="43" t="str">
        <f t="shared" si="7"/>
        <v>E</v>
      </c>
      <c r="AK9" s="43" t="str">
        <f t="shared" si="7"/>
        <v>E</v>
      </c>
      <c r="AL9" s="43" t="str">
        <f t="shared" si="7"/>
        <v>E</v>
      </c>
      <c r="AM9" s="43" t="str">
        <f t="shared" si="7"/>
        <v>E</v>
      </c>
      <c r="AN9" s="43" t="str">
        <f t="shared" si="7"/>
        <v>E</v>
      </c>
      <c r="AO9" s="43" t="str">
        <f t="shared" si="7"/>
        <v>E</v>
      </c>
      <c r="AP9" s="43" t="str">
        <f t="shared" si="7"/>
        <v>E</v>
      </c>
      <c r="AQ9" s="43" t="str">
        <f t="shared" si="7"/>
        <v>E</v>
      </c>
      <c r="AR9" s="43" t="str">
        <f t="shared" si="7"/>
        <v>E</v>
      </c>
    </row>
    <row r="10" spans="1:44" ht="15.75" customHeight="1" x14ac:dyDescent="0.15">
      <c r="A10" s="11" t="s">
        <v>281</v>
      </c>
      <c r="B10" s="40" t="s">
        <v>280</v>
      </c>
      <c r="C10" s="41">
        <v>17</v>
      </c>
      <c r="D10" s="42">
        <v>6</v>
      </c>
      <c r="E10" s="43" t="str">
        <f t="shared" ref="E10:AR10" si="8">IF($C10&gt;=E$1,"A","E")</f>
        <v>A</v>
      </c>
      <c r="F10" s="43" t="str">
        <f t="shared" si="8"/>
        <v>A</v>
      </c>
      <c r="G10" s="43" t="str">
        <f t="shared" si="8"/>
        <v>A</v>
      </c>
      <c r="H10" s="43" t="str">
        <f t="shared" si="8"/>
        <v>A</v>
      </c>
      <c r="I10" s="43" t="str">
        <f t="shared" si="8"/>
        <v>A</v>
      </c>
      <c r="J10" s="43" t="str">
        <f t="shared" si="8"/>
        <v>A</v>
      </c>
      <c r="K10" s="43" t="str">
        <f t="shared" si="8"/>
        <v>A</v>
      </c>
      <c r="L10" s="43" t="str">
        <f t="shared" si="8"/>
        <v>A</v>
      </c>
      <c r="M10" s="43" t="str">
        <f t="shared" si="8"/>
        <v>A</v>
      </c>
      <c r="N10" s="43" t="str">
        <f t="shared" si="8"/>
        <v>A</v>
      </c>
      <c r="O10" s="43" t="str">
        <f t="shared" si="8"/>
        <v>A</v>
      </c>
      <c r="P10" s="43" t="str">
        <f t="shared" si="8"/>
        <v>A</v>
      </c>
      <c r="Q10" s="43" t="str">
        <f t="shared" si="8"/>
        <v>A</v>
      </c>
      <c r="R10" s="43" t="str">
        <f t="shared" si="8"/>
        <v>A</v>
      </c>
      <c r="S10" s="43" t="str">
        <f t="shared" si="8"/>
        <v>A</v>
      </c>
      <c r="T10" s="43" t="str">
        <f t="shared" si="8"/>
        <v>A</v>
      </c>
      <c r="U10" s="43" t="str">
        <f t="shared" si="8"/>
        <v>A</v>
      </c>
      <c r="V10" s="43" t="str">
        <f t="shared" si="8"/>
        <v>E</v>
      </c>
      <c r="W10" s="43" t="str">
        <f t="shared" si="8"/>
        <v>E</v>
      </c>
      <c r="X10" s="43" t="str">
        <f t="shared" si="8"/>
        <v>E</v>
      </c>
      <c r="Y10" s="43" t="str">
        <f t="shared" si="8"/>
        <v>E</v>
      </c>
      <c r="Z10" s="43" t="str">
        <f t="shared" si="8"/>
        <v>E</v>
      </c>
      <c r="AA10" s="43" t="str">
        <f t="shared" si="8"/>
        <v>E</v>
      </c>
      <c r="AB10" s="43" t="str">
        <f t="shared" si="8"/>
        <v>E</v>
      </c>
      <c r="AC10" s="43" t="str">
        <f t="shared" si="8"/>
        <v>E</v>
      </c>
      <c r="AD10" s="43" t="str">
        <f t="shared" si="8"/>
        <v>E</v>
      </c>
      <c r="AE10" s="43" t="str">
        <f t="shared" si="8"/>
        <v>E</v>
      </c>
      <c r="AF10" s="43" t="str">
        <f t="shared" si="8"/>
        <v>E</v>
      </c>
      <c r="AG10" s="43" t="str">
        <f t="shared" si="8"/>
        <v>E</v>
      </c>
      <c r="AH10" s="43" t="str">
        <f t="shared" si="8"/>
        <v>E</v>
      </c>
      <c r="AI10" s="43" t="str">
        <f t="shared" si="8"/>
        <v>E</v>
      </c>
      <c r="AJ10" s="43" t="str">
        <f t="shared" si="8"/>
        <v>E</v>
      </c>
      <c r="AK10" s="43" t="str">
        <f t="shared" si="8"/>
        <v>E</v>
      </c>
      <c r="AL10" s="43" t="str">
        <f t="shared" si="8"/>
        <v>E</v>
      </c>
      <c r="AM10" s="43" t="str">
        <f t="shared" si="8"/>
        <v>E</v>
      </c>
      <c r="AN10" s="43" t="str">
        <f t="shared" si="8"/>
        <v>E</v>
      </c>
      <c r="AO10" s="43" t="str">
        <f t="shared" si="8"/>
        <v>E</v>
      </c>
      <c r="AP10" s="43" t="str">
        <f t="shared" si="8"/>
        <v>E</v>
      </c>
      <c r="AQ10" s="43" t="str">
        <f t="shared" si="8"/>
        <v>E</v>
      </c>
      <c r="AR10" s="43" t="str">
        <f t="shared" si="8"/>
        <v>E</v>
      </c>
    </row>
    <row r="11" spans="1:44" ht="15.75" customHeight="1" x14ac:dyDescent="0.15">
      <c r="A11" s="11" t="s">
        <v>292</v>
      </c>
      <c r="B11" s="40" t="s">
        <v>291</v>
      </c>
      <c r="C11" s="41">
        <v>18</v>
      </c>
      <c r="D11" s="42">
        <v>6.4</v>
      </c>
      <c r="E11" s="43" t="str">
        <f t="shared" ref="E11:AR11" si="9">IF($C11&gt;=E$1,"A","E")</f>
        <v>A</v>
      </c>
      <c r="F11" s="43" t="str">
        <f t="shared" si="9"/>
        <v>A</v>
      </c>
      <c r="G11" s="43" t="str">
        <f t="shared" si="9"/>
        <v>A</v>
      </c>
      <c r="H11" s="43" t="str">
        <f t="shared" si="9"/>
        <v>A</v>
      </c>
      <c r="I11" s="43" t="str">
        <f t="shared" si="9"/>
        <v>A</v>
      </c>
      <c r="J11" s="43" t="str">
        <f t="shared" si="9"/>
        <v>A</v>
      </c>
      <c r="K11" s="43" t="str">
        <f t="shared" si="9"/>
        <v>A</v>
      </c>
      <c r="L11" s="43" t="str">
        <f t="shared" si="9"/>
        <v>A</v>
      </c>
      <c r="M11" s="43" t="str">
        <f t="shared" si="9"/>
        <v>A</v>
      </c>
      <c r="N11" s="43" t="str">
        <f t="shared" si="9"/>
        <v>A</v>
      </c>
      <c r="O11" s="43" t="str">
        <f t="shared" si="9"/>
        <v>A</v>
      </c>
      <c r="P11" s="43" t="str">
        <f t="shared" si="9"/>
        <v>A</v>
      </c>
      <c r="Q11" s="43" t="str">
        <f t="shared" si="9"/>
        <v>A</v>
      </c>
      <c r="R11" s="43" t="str">
        <f t="shared" si="9"/>
        <v>A</v>
      </c>
      <c r="S11" s="43" t="str">
        <f t="shared" si="9"/>
        <v>A</v>
      </c>
      <c r="T11" s="43" t="str">
        <f t="shared" si="9"/>
        <v>A</v>
      </c>
      <c r="U11" s="43" t="str">
        <f t="shared" si="9"/>
        <v>A</v>
      </c>
      <c r="V11" s="43" t="str">
        <f t="shared" si="9"/>
        <v>A</v>
      </c>
      <c r="W11" s="43" t="str">
        <f t="shared" si="9"/>
        <v>E</v>
      </c>
      <c r="X11" s="43" t="str">
        <f t="shared" si="9"/>
        <v>E</v>
      </c>
      <c r="Y11" s="43" t="str">
        <f t="shared" si="9"/>
        <v>E</v>
      </c>
      <c r="Z11" s="43" t="str">
        <f t="shared" si="9"/>
        <v>E</v>
      </c>
      <c r="AA11" s="43" t="str">
        <f t="shared" si="9"/>
        <v>E</v>
      </c>
      <c r="AB11" s="43" t="str">
        <f t="shared" si="9"/>
        <v>E</v>
      </c>
      <c r="AC11" s="43" t="str">
        <f t="shared" si="9"/>
        <v>E</v>
      </c>
      <c r="AD11" s="43" t="str">
        <f t="shared" si="9"/>
        <v>E</v>
      </c>
      <c r="AE11" s="43" t="str">
        <f t="shared" si="9"/>
        <v>E</v>
      </c>
      <c r="AF11" s="43" t="str">
        <f t="shared" si="9"/>
        <v>E</v>
      </c>
      <c r="AG11" s="43" t="str">
        <f t="shared" si="9"/>
        <v>E</v>
      </c>
      <c r="AH11" s="43" t="str">
        <f t="shared" si="9"/>
        <v>E</v>
      </c>
      <c r="AI11" s="43" t="str">
        <f t="shared" si="9"/>
        <v>E</v>
      </c>
      <c r="AJ11" s="43" t="str">
        <f t="shared" si="9"/>
        <v>E</v>
      </c>
      <c r="AK11" s="43" t="str">
        <f t="shared" si="9"/>
        <v>E</v>
      </c>
      <c r="AL11" s="43" t="str">
        <f t="shared" si="9"/>
        <v>E</v>
      </c>
      <c r="AM11" s="43" t="str">
        <f t="shared" si="9"/>
        <v>E</v>
      </c>
      <c r="AN11" s="43" t="str">
        <f t="shared" si="9"/>
        <v>E</v>
      </c>
      <c r="AO11" s="43" t="str">
        <f t="shared" si="9"/>
        <v>E</v>
      </c>
      <c r="AP11" s="43" t="str">
        <f t="shared" si="9"/>
        <v>E</v>
      </c>
      <c r="AQ11" s="43" t="str">
        <f t="shared" si="9"/>
        <v>E</v>
      </c>
      <c r="AR11" s="43" t="str">
        <f t="shared" si="9"/>
        <v>E</v>
      </c>
    </row>
    <row r="12" spans="1:44" ht="15.75" customHeight="1" x14ac:dyDescent="0.15">
      <c r="A12" s="11" t="s">
        <v>314</v>
      </c>
      <c r="B12" s="40" t="s">
        <v>313</v>
      </c>
      <c r="C12" s="41">
        <v>14</v>
      </c>
      <c r="D12" s="42">
        <v>6</v>
      </c>
      <c r="E12" s="43" t="str">
        <f t="shared" ref="E12:AR12" si="10">IF($C12&gt;=E$1,"A","E")</f>
        <v>A</v>
      </c>
      <c r="F12" s="43" t="str">
        <f t="shared" si="10"/>
        <v>A</v>
      </c>
      <c r="G12" s="43" t="str">
        <f t="shared" si="10"/>
        <v>A</v>
      </c>
      <c r="H12" s="43" t="str">
        <f t="shared" si="10"/>
        <v>A</v>
      </c>
      <c r="I12" s="43" t="str">
        <f t="shared" si="10"/>
        <v>A</v>
      </c>
      <c r="J12" s="43" t="str">
        <f t="shared" si="10"/>
        <v>A</v>
      </c>
      <c r="K12" s="43" t="str">
        <f t="shared" si="10"/>
        <v>A</v>
      </c>
      <c r="L12" s="43" t="str">
        <f t="shared" si="10"/>
        <v>A</v>
      </c>
      <c r="M12" s="43" t="str">
        <f t="shared" si="10"/>
        <v>A</v>
      </c>
      <c r="N12" s="43" t="str">
        <f t="shared" si="10"/>
        <v>A</v>
      </c>
      <c r="O12" s="43" t="str">
        <f t="shared" si="10"/>
        <v>A</v>
      </c>
      <c r="P12" s="43" t="str">
        <f t="shared" si="10"/>
        <v>A</v>
      </c>
      <c r="Q12" s="43" t="str">
        <f t="shared" si="10"/>
        <v>A</v>
      </c>
      <c r="R12" s="43" t="str">
        <f t="shared" si="10"/>
        <v>A</v>
      </c>
      <c r="S12" s="43" t="str">
        <f t="shared" si="10"/>
        <v>E</v>
      </c>
      <c r="T12" s="43" t="str">
        <f t="shared" si="10"/>
        <v>E</v>
      </c>
      <c r="U12" s="43" t="str">
        <f t="shared" si="10"/>
        <v>E</v>
      </c>
      <c r="V12" s="43" t="str">
        <f t="shared" si="10"/>
        <v>E</v>
      </c>
      <c r="W12" s="43" t="str">
        <f t="shared" si="10"/>
        <v>E</v>
      </c>
      <c r="X12" s="43" t="str">
        <f t="shared" si="10"/>
        <v>E</v>
      </c>
      <c r="Y12" s="43" t="str">
        <f t="shared" si="10"/>
        <v>E</v>
      </c>
      <c r="Z12" s="43" t="str">
        <f t="shared" si="10"/>
        <v>E</v>
      </c>
      <c r="AA12" s="43" t="str">
        <f t="shared" si="10"/>
        <v>E</v>
      </c>
      <c r="AB12" s="43" t="str">
        <f t="shared" si="10"/>
        <v>E</v>
      </c>
      <c r="AC12" s="43" t="str">
        <f t="shared" si="10"/>
        <v>E</v>
      </c>
      <c r="AD12" s="43" t="str">
        <f t="shared" si="10"/>
        <v>E</v>
      </c>
      <c r="AE12" s="43" t="str">
        <f t="shared" si="10"/>
        <v>E</v>
      </c>
      <c r="AF12" s="43" t="str">
        <f t="shared" si="10"/>
        <v>E</v>
      </c>
      <c r="AG12" s="43" t="str">
        <f t="shared" si="10"/>
        <v>E</v>
      </c>
      <c r="AH12" s="43" t="str">
        <f t="shared" si="10"/>
        <v>E</v>
      </c>
      <c r="AI12" s="43" t="str">
        <f t="shared" si="10"/>
        <v>E</v>
      </c>
      <c r="AJ12" s="43" t="str">
        <f t="shared" si="10"/>
        <v>E</v>
      </c>
      <c r="AK12" s="43" t="str">
        <f t="shared" si="10"/>
        <v>E</v>
      </c>
      <c r="AL12" s="43" t="str">
        <f t="shared" si="10"/>
        <v>E</v>
      </c>
      <c r="AM12" s="43" t="str">
        <f t="shared" si="10"/>
        <v>E</v>
      </c>
      <c r="AN12" s="43" t="str">
        <f t="shared" si="10"/>
        <v>E</v>
      </c>
      <c r="AO12" s="43" t="str">
        <f t="shared" si="10"/>
        <v>E</v>
      </c>
      <c r="AP12" s="43" t="str">
        <f t="shared" si="10"/>
        <v>E</v>
      </c>
      <c r="AQ12" s="43" t="str">
        <f t="shared" si="10"/>
        <v>E</v>
      </c>
      <c r="AR12" s="43" t="str">
        <f t="shared" si="10"/>
        <v>E</v>
      </c>
    </row>
    <row r="13" spans="1:44" ht="15.75" customHeight="1" x14ac:dyDescent="0.15">
      <c r="A13" s="11" t="s">
        <v>322</v>
      </c>
      <c r="B13" s="40" t="s">
        <v>321</v>
      </c>
      <c r="C13" s="41">
        <v>7</v>
      </c>
      <c r="D13" s="42">
        <v>5.6</v>
      </c>
      <c r="E13" s="43" t="str">
        <f t="shared" ref="E13:AR13" si="11">IF($C13&gt;=E$1,"A","E")</f>
        <v>A</v>
      </c>
      <c r="F13" s="43" t="str">
        <f t="shared" si="11"/>
        <v>A</v>
      </c>
      <c r="G13" s="43" t="str">
        <f t="shared" si="11"/>
        <v>A</v>
      </c>
      <c r="H13" s="43" t="str">
        <f t="shared" si="11"/>
        <v>A</v>
      </c>
      <c r="I13" s="43" t="str">
        <f t="shared" si="11"/>
        <v>A</v>
      </c>
      <c r="J13" s="43" t="str">
        <f t="shared" si="11"/>
        <v>A</v>
      </c>
      <c r="K13" s="43" t="str">
        <f t="shared" si="11"/>
        <v>A</v>
      </c>
      <c r="L13" s="43" t="str">
        <f t="shared" si="11"/>
        <v>E</v>
      </c>
      <c r="M13" s="43" t="str">
        <f t="shared" si="11"/>
        <v>E</v>
      </c>
      <c r="N13" s="43" t="str">
        <f t="shared" si="11"/>
        <v>E</v>
      </c>
      <c r="O13" s="43" t="str">
        <f t="shared" si="11"/>
        <v>E</v>
      </c>
      <c r="P13" s="43" t="str">
        <f t="shared" si="11"/>
        <v>E</v>
      </c>
      <c r="Q13" s="43" t="str">
        <f t="shared" si="11"/>
        <v>E</v>
      </c>
      <c r="R13" s="43" t="str">
        <f t="shared" si="11"/>
        <v>E</v>
      </c>
      <c r="S13" s="43" t="str">
        <f t="shared" si="11"/>
        <v>E</v>
      </c>
      <c r="T13" s="43" t="str">
        <f t="shared" si="11"/>
        <v>E</v>
      </c>
      <c r="U13" s="43" t="str">
        <f t="shared" si="11"/>
        <v>E</v>
      </c>
      <c r="V13" s="43" t="str">
        <f t="shared" si="11"/>
        <v>E</v>
      </c>
      <c r="W13" s="43" t="str">
        <f t="shared" si="11"/>
        <v>E</v>
      </c>
      <c r="X13" s="43" t="str">
        <f t="shared" si="11"/>
        <v>E</v>
      </c>
      <c r="Y13" s="43" t="str">
        <f t="shared" si="11"/>
        <v>E</v>
      </c>
      <c r="Z13" s="43" t="str">
        <f t="shared" si="11"/>
        <v>E</v>
      </c>
      <c r="AA13" s="43" t="str">
        <f t="shared" si="11"/>
        <v>E</v>
      </c>
      <c r="AB13" s="43" t="str">
        <f t="shared" si="11"/>
        <v>E</v>
      </c>
      <c r="AC13" s="43" t="str">
        <f t="shared" si="11"/>
        <v>E</v>
      </c>
      <c r="AD13" s="43" t="str">
        <f t="shared" si="11"/>
        <v>E</v>
      </c>
      <c r="AE13" s="43" t="str">
        <f t="shared" si="11"/>
        <v>E</v>
      </c>
      <c r="AF13" s="43" t="str">
        <f t="shared" si="11"/>
        <v>E</v>
      </c>
      <c r="AG13" s="43" t="str">
        <f t="shared" si="11"/>
        <v>E</v>
      </c>
      <c r="AH13" s="43" t="str">
        <f t="shared" si="11"/>
        <v>E</v>
      </c>
      <c r="AI13" s="43" t="str">
        <f t="shared" si="11"/>
        <v>E</v>
      </c>
      <c r="AJ13" s="43" t="str">
        <f t="shared" si="11"/>
        <v>E</v>
      </c>
      <c r="AK13" s="43" t="str">
        <f t="shared" si="11"/>
        <v>E</v>
      </c>
      <c r="AL13" s="43" t="str">
        <f t="shared" si="11"/>
        <v>E</v>
      </c>
      <c r="AM13" s="43" t="str">
        <f t="shared" si="11"/>
        <v>E</v>
      </c>
      <c r="AN13" s="43" t="str">
        <f t="shared" si="11"/>
        <v>E</v>
      </c>
      <c r="AO13" s="43" t="str">
        <f t="shared" si="11"/>
        <v>E</v>
      </c>
      <c r="AP13" s="43" t="str">
        <f t="shared" si="11"/>
        <v>E</v>
      </c>
      <c r="AQ13" s="43" t="str">
        <f t="shared" si="11"/>
        <v>E</v>
      </c>
      <c r="AR13" s="43" t="str">
        <f t="shared" si="11"/>
        <v>E</v>
      </c>
    </row>
    <row r="14" spans="1:44" ht="15.75" customHeight="1" x14ac:dyDescent="0.15">
      <c r="A14" s="11" t="s">
        <v>330</v>
      </c>
      <c r="B14" s="40" t="s">
        <v>329</v>
      </c>
      <c r="C14" s="41">
        <v>18</v>
      </c>
      <c r="D14" s="42">
        <v>6.8</v>
      </c>
      <c r="E14" s="43" t="str">
        <f t="shared" ref="E14:AR14" si="12">IF($C14&gt;=E$1,"A","E")</f>
        <v>A</v>
      </c>
      <c r="F14" s="43" t="str">
        <f t="shared" si="12"/>
        <v>A</v>
      </c>
      <c r="G14" s="43" t="str">
        <f t="shared" si="12"/>
        <v>A</v>
      </c>
      <c r="H14" s="43" t="str">
        <f t="shared" si="12"/>
        <v>A</v>
      </c>
      <c r="I14" s="43" t="str">
        <f t="shared" si="12"/>
        <v>A</v>
      </c>
      <c r="J14" s="43" t="str">
        <f t="shared" si="12"/>
        <v>A</v>
      </c>
      <c r="K14" s="43" t="str">
        <f t="shared" si="12"/>
        <v>A</v>
      </c>
      <c r="L14" s="43" t="str">
        <f t="shared" si="12"/>
        <v>A</v>
      </c>
      <c r="M14" s="43" t="str">
        <f t="shared" si="12"/>
        <v>A</v>
      </c>
      <c r="N14" s="43" t="str">
        <f t="shared" si="12"/>
        <v>A</v>
      </c>
      <c r="O14" s="43" t="str">
        <f t="shared" si="12"/>
        <v>A</v>
      </c>
      <c r="P14" s="43" t="str">
        <f t="shared" si="12"/>
        <v>A</v>
      </c>
      <c r="Q14" s="43" t="str">
        <f t="shared" si="12"/>
        <v>A</v>
      </c>
      <c r="R14" s="43" t="str">
        <f t="shared" si="12"/>
        <v>A</v>
      </c>
      <c r="S14" s="43" t="str">
        <f t="shared" si="12"/>
        <v>A</v>
      </c>
      <c r="T14" s="43" t="str">
        <f t="shared" si="12"/>
        <v>A</v>
      </c>
      <c r="U14" s="43" t="str">
        <f t="shared" si="12"/>
        <v>A</v>
      </c>
      <c r="V14" s="43" t="str">
        <f t="shared" si="12"/>
        <v>A</v>
      </c>
      <c r="W14" s="43" t="str">
        <f t="shared" si="12"/>
        <v>E</v>
      </c>
      <c r="X14" s="43" t="str">
        <f t="shared" si="12"/>
        <v>E</v>
      </c>
      <c r="Y14" s="43" t="str">
        <f t="shared" si="12"/>
        <v>E</v>
      </c>
      <c r="Z14" s="43" t="str">
        <f t="shared" si="12"/>
        <v>E</v>
      </c>
      <c r="AA14" s="43" t="str">
        <f t="shared" si="12"/>
        <v>E</v>
      </c>
      <c r="AB14" s="43" t="str">
        <f t="shared" si="12"/>
        <v>E</v>
      </c>
      <c r="AC14" s="43" t="str">
        <f t="shared" si="12"/>
        <v>E</v>
      </c>
      <c r="AD14" s="43" t="str">
        <f t="shared" si="12"/>
        <v>E</v>
      </c>
      <c r="AE14" s="43" t="str">
        <f t="shared" si="12"/>
        <v>E</v>
      </c>
      <c r="AF14" s="43" t="str">
        <f t="shared" si="12"/>
        <v>E</v>
      </c>
      <c r="AG14" s="43" t="str">
        <f t="shared" si="12"/>
        <v>E</v>
      </c>
      <c r="AH14" s="43" t="str">
        <f t="shared" si="12"/>
        <v>E</v>
      </c>
      <c r="AI14" s="43" t="str">
        <f t="shared" si="12"/>
        <v>E</v>
      </c>
      <c r="AJ14" s="43" t="str">
        <f t="shared" si="12"/>
        <v>E</v>
      </c>
      <c r="AK14" s="43" t="str">
        <f t="shared" si="12"/>
        <v>E</v>
      </c>
      <c r="AL14" s="43" t="str">
        <f t="shared" si="12"/>
        <v>E</v>
      </c>
      <c r="AM14" s="43" t="str">
        <f t="shared" si="12"/>
        <v>E</v>
      </c>
      <c r="AN14" s="43" t="str">
        <f t="shared" si="12"/>
        <v>E</v>
      </c>
      <c r="AO14" s="43" t="str">
        <f t="shared" si="12"/>
        <v>E</v>
      </c>
      <c r="AP14" s="43" t="str">
        <f t="shared" si="12"/>
        <v>E</v>
      </c>
      <c r="AQ14" s="43" t="str">
        <f t="shared" si="12"/>
        <v>E</v>
      </c>
      <c r="AR14" s="43" t="str">
        <f t="shared" si="12"/>
        <v>E</v>
      </c>
    </row>
    <row r="15" spans="1:44" ht="15.75" customHeight="1" x14ac:dyDescent="0.15">
      <c r="A15" s="11" t="s">
        <v>338</v>
      </c>
      <c r="B15" s="40" t="s">
        <v>337</v>
      </c>
      <c r="C15" s="41">
        <v>14</v>
      </c>
      <c r="D15" s="42">
        <v>5.8</v>
      </c>
      <c r="E15" s="43" t="str">
        <f t="shared" ref="E15:AR15" si="13">IF($C15&gt;=E$1,"A","E")</f>
        <v>A</v>
      </c>
      <c r="F15" s="43" t="str">
        <f t="shared" si="13"/>
        <v>A</v>
      </c>
      <c r="G15" s="43" t="str">
        <f t="shared" si="13"/>
        <v>A</v>
      </c>
      <c r="H15" s="43" t="str">
        <f t="shared" si="13"/>
        <v>A</v>
      </c>
      <c r="I15" s="43" t="str">
        <f t="shared" si="13"/>
        <v>A</v>
      </c>
      <c r="J15" s="43" t="str">
        <f t="shared" si="13"/>
        <v>A</v>
      </c>
      <c r="K15" s="43" t="str">
        <f t="shared" si="13"/>
        <v>A</v>
      </c>
      <c r="L15" s="43" t="str">
        <f t="shared" si="13"/>
        <v>A</v>
      </c>
      <c r="M15" s="43" t="str">
        <f t="shared" si="13"/>
        <v>A</v>
      </c>
      <c r="N15" s="43" t="str">
        <f t="shared" si="13"/>
        <v>A</v>
      </c>
      <c r="O15" s="43" t="str">
        <f t="shared" si="13"/>
        <v>A</v>
      </c>
      <c r="P15" s="43" t="str">
        <f t="shared" si="13"/>
        <v>A</v>
      </c>
      <c r="Q15" s="43" t="str">
        <f t="shared" si="13"/>
        <v>A</v>
      </c>
      <c r="R15" s="43" t="str">
        <f t="shared" si="13"/>
        <v>A</v>
      </c>
      <c r="S15" s="43" t="str">
        <f t="shared" si="13"/>
        <v>E</v>
      </c>
      <c r="T15" s="43" t="str">
        <f t="shared" si="13"/>
        <v>E</v>
      </c>
      <c r="U15" s="43" t="str">
        <f t="shared" si="13"/>
        <v>E</v>
      </c>
      <c r="V15" s="43" t="str">
        <f t="shared" si="13"/>
        <v>E</v>
      </c>
      <c r="W15" s="43" t="str">
        <f t="shared" si="13"/>
        <v>E</v>
      </c>
      <c r="X15" s="43" t="str">
        <f t="shared" si="13"/>
        <v>E</v>
      </c>
      <c r="Y15" s="43" t="str">
        <f t="shared" si="13"/>
        <v>E</v>
      </c>
      <c r="Z15" s="43" t="str">
        <f t="shared" si="13"/>
        <v>E</v>
      </c>
      <c r="AA15" s="43" t="str">
        <f t="shared" si="13"/>
        <v>E</v>
      </c>
      <c r="AB15" s="43" t="str">
        <f t="shared" si="13"/>
        <v>E</v>
      </c>
      <c r="AC15" s="43" t="str">
        <f t="shared" si="13"/>
        <v>E</v>
      </c>
      <c r="AD15" s="43" t="str">
        <f t="shared" si="13"/>
        <v>E</v>
      </c>
      <c r="AE15" s="43" t="str">
        <f t="shared" si="13"/>
        <v>E</v>
      </c>
      <c r="AF15" s="43" t="str">
        <f t="shared" si="13"/>
        <v>E</v>
      </c>
      <c r="AG15" s="43" t="str">
        <f t="shared" si="13"/>
        <v>E</v>
      </c>
      <c r="AH15" s="43" t="str">
        <f t="shared" si="13"/>
        <v>E</v>
      </c>
      <c r="AI15" s="43" t="str">
        <f t="shared" si="13"/>
        <v>E</v>
      </c>
      <c r="AJ15" s="43" t="str">
        <f t="shared" si="13"/>
        <v>E</v>
      </c>
      <c r="AK15" s="43" t="str">
        <f t="shared" si="13"/>
        <v>E</v>
      </c>
      <c r="AL15" s="43" t="str">
        <f t="shared" si="13"/>
        <v>E</v>
      </c>
      <c r="AM15" s="43" t="str">
        <f t="shared" si="13"/>
        <v>E</v>
      </c>
      <c r="AN15" s="43" t="str">
        <f t="shared" si="13"/>
        <v>E</v>
      </c>
      <c r="AO15" s="43" t="str">
        <f t="shared" si="13"/>
        <v>E</v>
      </c>
      <c r="AP15" s="43" t="str">
        <f t="shared" si="13"/>
        <v>E</v>
      </c>
      <c r="AQ15" s="43" t="str">
        <f t="shared" si="13"/>
        <v>E</v>
      </c>
      <c r="AR15" s="43" t="str">
        <f t="shared" si="13"/>
        <v>E</v>
      </c>
    </row>
    <row r="16" spans="1:44" ht="15.75" customHeight="1" x14ac:dyDescent="0.15">
      <c r="A16" s="11" t="s">
        <v>347</v>
      </c>
      <c r="B16" s="40" t="s">
        <v>346</v>
      </c>
      <c r="C16" s="41">
        <v>26</v>
      </c>
      <c r="D16" s="42">
        <v>8</v>
      </c>
      <c r="E16" s="43" t="str">
        <f t="shared" ref="E16:AR16" si="14">IF($C16&gt;=E$1,"A","E")</f>
        <v>A</v>
      </c>
      <c r="F16" s="43" t="str">
        <f t="shared" si="14"/>
        <v>A</v>
      </c>
      <c r="G16" s="43" t="str">
        <f t="shared" si="14"/>
        <v>A</v>
      </c>
      <c r="H16" s="43" t="str">
        <f t="shared" si="14"/>
        <v>A</v>
      </c>
      <c r="I16" s="43" t="str">
        <f t="shared" si="14"/>
        <v>A</v>
      </c>
      <c r="J16" s="43" t="str">
        <f t="shared" si="14"/>
        <v>A</v>
      </c>
      <c r="K16" s="43" t="str">
        <f t="shared" si="14"/>
        <v>A</v>
      </c>
      <c r="L16" s="43" t="str">
        <f t="shared" si="14"/>
        <v>A</v>
      </c>
      <c r="M16" s="43" t="str">
        <f t="shared" si="14"/>
        <v>A</v>
      </c>
      <c r="N16" s="43" t="str">
        <f t="shared" si="14"/>
        <v>A</v>
      </c>
      <c r="O16" s="43" t="str">
        <f t="shared" si="14"/>
        <v>A</v>
      </c>
      <c r="P16" s="43" t="str">
        <f t="shared" si="14"/>
        <v>A</v>
      </c>
      <c r="Q16" s="43" t="str">
        <f t="shared" si="14"/>
        <v>A</v>
      </c>
      <c r="R16" s="43" t="str">
        <f t="shared" si="14"/>
        <v>A</v>
      </c>
      <c r="S16" s="43" t="str">
        <f t="shared" si="14"/>
        <v>A</v>
      </c>
      <c r="T16" s="43" t="str">
        <f t="shared" si="14"/>
        <v>A</v>
      </c>
      <c r="U16" s="43" t="str">
        <f t="shared" si="14"/>
        <v>A</v>
      </c>
      <c r="V16" s="43" t="str">
        <f t="shared" si="14"/>
        <v>A</v>
      </c>
      <c r="W16" s="43" t="str">
        <f t="shared" si="14"/>
        <v>A</v>
      </c>
      <c r="X16" s="43" t="str">
        <f t="shared" si="14"/>
        <v>A</v>
      </c>
      <c r="Y16" s="43" t="str">
        <f t="shared" si="14"/>
        <v>A</v>
      </c>
      <c r="Z16" s="43" t="str">
        <f t="shared" si="14"/>
        <v>A</v>
      </c>
      <c r="AA16" s="43" t="str">
        <f t="shared" si="14"/>
        <v>A</v>
      </c>
      <c r="AB16" s="43" t="str">
        <f t="shared" si="14"/>
        <v>A</v>
      </c>
      <c r="AC16" s="43" t="str">
        <f t="shared" si="14"/>
        <v>A</v>
      </c>
      <c r="AD16" s="43" t="str">
        <f t="shared" si="14"/>
        <v>A</v>
      </c>
      <c r="AE16" s="43" t="str">
        <f t="shared" si="14"/>
        <v>E</v>
      </c>
      <c r="AF16" s="43" t="str">
        <f t="shared" si="14"/>
        <v>E</v>
      </c>
      <c r="AG16" s="43" t="str">
        <f t="shared" si="14"/>
        <v>E</v>
      </c>
      <c r="AH16" s="43" t="str">
        <f t="shared" si="14"/>
        <v>E</v>
      </c>
      <c r="AI16" s="43" t="str">
        <f t="shared" si="14"/>
        <v>E</v>
      </c>
      <c r="AJ16" s="43" t="str">
        <f t="shared" si="14"/>
        <v>E</v>
      </c>
      <c r="AK16" s="43" t="str">
        <f t="shared" si="14"/>
        <v>E</v>
      </c>
      <c r="AL16" s="43" t="str">
        <f t="shared" si="14"/>
        <v>E</v>
      </c>
      <c r="AM16" s="43" t="str">
        <f t="shared" si="14"/>
        <v>E</v>
      </c>
      <c r="AN16" s="43" t="str">
        <f t="shared" si="14"/>
        <v>E</v>
      </c>
      <c r="AO16" s="43" t="str">
        <f t="shared" si="14"/>
        <v>E</v>
      </c>
      <c r="AP16" s="43" t="str">
        <f t="shared" si="14"/>
        <v>E</v>
      </c>
      <c r="AQ16" s="43" t="str">
        <f t="shared" si="14"/>
        <v>E</v>
      </c>
      <c r="AR16" s="43" t="str">
        <f t="shared" si="14"/>
        <v>E</v>
      </c>
    </row>
    <row r="17" spans="1:44" ht="15.75" customHeight="1" x14ac:dyDescent="0.15">
      <c r="A17" s="11" t="s">
        <v>358</v>
      </c>
      <c r="B17" s="40" t="s">
        <v>357</v>
      </c>
      <c r="C17" s="41">
        <v>25</v>
      </c>
      <c r="D17" s="42">
        <v>6</v>
      </c>
      <c r="E17" s="43" t="str">
        <f t="shared" ref="E17:AR17" si="15">IF($C17&gt;=E$1,"A","E")</f>
        <v>A</v>
      </c>
      <c r="F17" s="43" t="str">
        <f t="shared" si="15"/>
        <v>A</v>
      </c>
      <c r="G17" s="43" t="str">
        <f t="shared" si="15"/>
        <v>A</v>
      </c>
      <c r="H17" s="43" t="str">
        <f t="shared" si="15"/>
        <v>A</v>
      </c>
      <c r="I17" s="43" t="str">
        <f t="shared" si="15"/>
        <v>A</v>
      </c>
      <c r="J17" s="43" t="str">
        <f t="shared" si="15"/>
        <v>A</v>
      </c>
      <c r="K17" s="43" t="str">
        <f t="shared" si="15"/>
        <v>A</v>
      </c>
      <c r="L17" s="43" t="str">
        <f t="shared" si="15"/>
        <v>A</v>
      </c>
      <c r="M17" s="43" t="str">
        <f t="shared" si="15"/>
        <v>A</v>
      </c>
      <c r="N17" s="43" t="str">
        <f t="shared" si="15"/>
        <v>A</v>
      </c>
      <c r="O17" s="43" t="str">
        <f t="shared" si="15"/>
        <v>A</v>
      </c>
      <c r="P17" s="43" t="str">
        <f t="shared" si="15"/>
        <v>A</v>
      </c>
      <c r="Q17" s="43" t="str">
        <f t="shared" si="15"/>
        <v>A</v>
      </c>
      <c r="R17" s="43" t="str">
        <f t="shared" si="15"/>
        <v>A</v>
      </c>
      <c r="S17" s="43" t="str">
        <f t="shared" si="15"/>
        <v>A</v>
      </c>
      <c r="T17" s="43" t="str">
        <f t="shared" si="15"/>
        <v>A</v>
      </c>
      <c r="U17" s="43" t="str">
        <f t="shared" si="15"/>
        <v>A</v>
      </c>
      <c r="V17" s="43" t="str">
        <f t="shared" si="15"/>
        <v>A</v>
      </c>
      <c r="W17" s="43" t="str">
        <f t="shared" si="15"/>
        <v>A</v>
      </c>
      <c r="X17" s="43" t="str">
        <f t="shared" si="15"/>
        <v>A</v>
      </c>
      <c r="Y17" s="43" t="str">
        <f t="shared" si="15"/>
        <v>A</v>
      </c>
      <c r="Z17" s="43" t="str">
        <f t="shared" si="15"/>
        <v>A</v>
      </c>
      <c r="AA17" s="43" t="str">
        <f t="shared" si="15"/>
        <v>A</v>
      </c>
      <c r="AB17" s="43" t="str">
        <f t="shared" si="15"/>
        <v>A</v>
      </c>
      <c r="AC17" s="43" t="str">
        <f t="shared" si="15"/>
        <v>A</v>
      </c>
      <c r="AD17" s="43" t="str">
        <f t="shared" si="15"/>
        <v>E</v>
      </c>
      <c r="AE17" s="43" t="str">
        <f t="shared" si="15"/>
        <v>E</v>
      </c>
      <c r="AF17" s="43" t="str">
        <f t="shared" si="15"/>
        <v>E</v>
      </c>
      <c r="AG17" s="43" t="str">
        <f t="shared" si="15"/>
        <v>E</v>
      </c>
      <c r="AH17" s="43" t="str">
        <f t="shared" si="15"/>
        <v>E</v>
      </c>
      <c r="AI17" s="43" t="str">
        <f t="shared" si="15"/>
        <v>E</v>
      </c>
      <c r="AJ17" s="43" t="str">
        <f t="shared" si="15"/>
        <v>E</v>
      </c>
      <c r="AK17" s="43" t="str">
        <f t="shared" si="15"/>
        <v>E</v>
      </c>
      <c r="AL17" s="43" t="str">
        <f t="shared" si="15"/>
        <v>E</v>
      </c>
      <c r="AM17" s="43" t="str">
        <f t="shared" si="15"/>
        <v>E</v>
      </c>
      <c r="AN17" s="43" t="str">
        <f t="shared" si="15"/>
        <v>E</v>
      </c>
      <c r="AO17" s="43" t="str">
        <f t="shared" si="15"/>
        <v>E</v>
      </c>
      <c r="AP17" s="43" t="str">
        <f t="shared" si="15"/>
        <v>E</v>
      </c>
      <c r="AQ17" s="43" t="str">
        <f t="shared" si="15"/>
        <v>E</v>
      </c>
      <c r="AR17" s="43" t="str">
        <f t="shared" si="15"/>
        <v>E</v>
      </c>
    </row>
    <row r="18" spans="1:44" ht="15.75" customHeight="1" x14ac:dyDescent="0.15">
      <c r="A18" s="11" t="s">
        <v>366</v>
      </c>
      <c r="B18" s="40" t="s">
        <v>365</v>
      </c>
      <c r="C18" s="41">
        <v>23</v>
      </c>
      <c r="D18" s="42">
        <v>5.2</v>
      </c>
      <c r="E18" s="43" t="str">
        <f t="shared" ref="E18:AR18" si="16">IF($C18&gt;=E$1,"A","E")</f>
        <v>A</v>
      </c>
      <c r="F18" s="43" t="str">
        <f t="shared" si="16"/>
        <v>A</v>
      </c>
      <c r="G18" s="43" t="str">
        <f t="shared" si="16"/>
        <v>A</v>
      </c>
      <c r="H18" s="43" t="str">
        <f t="shared" si="16"/>
        <v>A</v>
      </c>
      <c r="I18" s="43" t="str">
        <f t="shared" si="16"/>
        <v>A</v>
      </c>
      <c r="J18" s="43" t="str">
        <f t="shared" si="16"/>
        <v>A</v>
      </c>
      <c r="K18" s="43" t="str">
        <f t="shared" si="16"/>
        <v>A</v>
      </c>
      <c r="L18" s="43" t="str">
        <f t="shared" si="16"/>
        <v>A</v>
      </c>
      <c r="M18" s="43" t="str">
        <f t="shared" si="16"/>
        <v>A</v>
      </c>
      <c r="N18" s="43" t="str">
        <f t="shared" si="16"/>
        <v>A</v>
      </c>
      <c r="O18" s="43" t="str">
        <f t="shared" si="16"/>
        <v>A</v>
      </c>
      <c r="P18" s="43" t="str">
        <f t="shared" si="16"/>
        <v>A</v>
      </c>
      <c r="Q18" s="43" t="str">
        <f t="shared" si="16"/>
        <v>A</v>
      </c>
      <c r="R18" s="43" t="str">
        <f t="shared" si="16"/>
        <v>A</v>
      </c>
      <c r="S18" s="43" t="str">
        <f t="shared" si="16"/>
        <v>A</v>
      </c>
      <c r="T18" s="43" t="str">
        <f t="shared" si="16"/>
        <v>A</v>
      </c>
      <c r="U18" s="43" t="str">
        <f t="shared" si="16"/>
        <v>A</v>
      </c>
      <c r="V18" s="43" t="str">
        <f t="shared" si="16"/>
        <v>A</v>
      </c>
      <c r="W18" s="43" t="str">
        <f t="shared" si="16"/>
        <v>A</v>
      </c>
      <c r="X18" s="43" t="str">
        <f t="shared" si="16"/>
        <v>A</v>
      </c>
      <c r="Y18" s="43" t="str">
        <f t="shared" si="16"/>
        <v>A</v>
      </c>
      <c r="Z18" s="43" t="str">
        <f t="shared" si="16"/>
        <v>A</v>
      </c>
      <c r="AA18" s="43" t="str">
        <f t="shared" si="16"/>
        <v>A</v>
      </c>
      <c r="AB18" s="43" t="str">
        <f t="shared" si="16"/>
        <v>E</v>
      </c>
      <c r="AC18" s="43" t="str">
        <f t="shared" si="16"/>
        <v>E</v>
      </c>
      <c r="AD18" s="43" t="str">
        <f t="shared" si="16"/>
        <v>E</v>
      </c>
      <c r="AE18" s="43" t="str">
        <f t="shared" si="16"/>
        <v>E</v>
      </c>
      <c r="AF18" s="43" t="str">
        <f t="shared" si="16"/>
        <v>E</v>
      </c>
      <c r="AG18" s="43" t="str">
        <f t="shared" si="16"/>
        <v>E</v>
      </c>
      <c r="AH18" s="43" t="str">
        <f t="shared" si="16"/>
        <v>E</v>
      </c>
      <c r="AI18" s="43" t="str">
        <f t="shared" si="16"/>
        <v>E</v>
      </c>
      <c r="AJ18" s="43" t="str">
        <f t="shared" si="16"/>
        <v>E</v>
      </c>
      <c r="AK18" s="43" t="str">
        <f t="shared" si="16"/>
        <v>E</v>
      </c>
      <c r="AL18" s="43" t="str">
        <f t="shared" si="16"/>
        <v>E</v>
      </c>
      <c r="AM18" s="43" t="str">
        <f t="shared" si="16"/>
        <v>E</v>
      </c>
      <c r="AN18" s="43" t="str">
        <f t="shared" si="16"/>
        <v>E</v>
      </c>
      <c r="AO18" s="43" t="str">
        <f t="shared" si="16"/>
        <v>E</v>
      </c>
      <c r="AP18" s="43" t="str">
        <f t="shared" si="16"/>
        <v>E</v>
      </c>
      <c r="AQ18" s="43" t="str">
        <f t="shared" si="16"/>
        <v>E</v>
      </c>
      <c r="AR18" s="43" t="str">
        <f t="shared" si="16"/>
        <v>E</v>
      </c>
    </row>
    <row r="19" spans="1:44" ht="15.75" customHeight="1" x14ac:dyDescent="0.15">
      <c r="A19" s="11" t="s">
        <v>396</v>
      </c>
      <c r="B19" s="40" t="s">
        <v>395</v>
      </c>
      <c r="C19" s="41">
        <v>22</v>
      </c>
      <c r="D19" s="42">
        <v>5.4</v>
      </c>
      <c r="E19" s="43" t="str">
        <f t="shared" ref="E19:AR19" si="17">IF($C19&gt;=E$1,"A","E")</f>
        <v>A</v>
      </c>
      <c r="F19" s="43" t="str">
        <f t="shared" si="17"/>
        <v>A</v>
      </c>
      <c r="G19" s="43" t="str">
        <f t="shared" si="17"/>
        <v>A</v>
      </c>
      <c r="H19" s="43" t="str">
        <f t="shared" si="17"/>
        <v>A</v>
      </c>
      <c r="I19" s="43" t="str">
        <f t="shared" si="17"/>
        <v>A</v>
      </c>
      <c r="J19" s="43" t="str">
        <f t="shared" si="17"/>
        <v>A</v>
      </c>
      <c r="K19" s="43" t="str">
        <f t="shared" si="17"/>
        <v>A</v>
      </c>
      <c r="L19" s="43" t="str">
        <f t="shared" si="17"/>
        <v>A</v>
      </c>
      <c r="M19" s="43" t="str">
        <f t="shared" si="17"/>
        <v>A</v>
      </c>
      <c r="N19" s="43" t="str">
        <f t="shared" si="17"/>
        <v>A</v>
      </c>
      <c r="O19" s="43" t="str">
        <f t="shared" si="17"/>
        <v>A</v>
      </c>
      <c r="P19" s="43" t="str">
        <f t="shared" si="17"/>
        <v>A</v>
      </c>
      <c r="Q19" s="43" t="str">
        <f t="shared" si="17"/>
        <v>A</v>
      </c>
      <c r="R19" s="43" t="str">
        <f t="shared" si="17"/>
        <v>A</v>
      </c>
      <c r="S19" s="43" t="str">
        <f t="shared" si="17"/>
        <v>A</v>
      </c>
      <c r="T19" s="43" t="str">
        <f t="shared" si="17"/>
        <v>A</v>
      </c>
      <c r="U19" s="43" t="str">
        <f t="shared" si="17"/>
        <v>A</v>
      </c>
      <c r="V19" s="43" t="str">
        <f t="shared" si="17"/>
        <v>A</v>
      </c>
      <c r="W19" s="43" t="str">
        <f t="shared" si="17"/>
        <v>A</v>
      </c>
      <c r="X19" s="43" t="str">
        <f t="shared" si="17"/>
        <v>A</v>
      </c>
      <c r="Y19" s="43" t="str">
        <f t="shared" si="17"/>
        <v>A</v>
      </c>
      <c r="Z19" s="43" t="str">
        <f t="shared" si="17"/>
        <v>A</v>
      </c>
      <c r="AA19" s="43" t="str">
        <f t="shared" si="17"/>
        <v>E</v>
      </c>
      <c r="AB19" s="43" t="str">
        <f t="shared" si="17"/>
        <v>E</v>
      </c>
      <c r="AC19" s="43" t="str">
        <f t="shared" si="17"/>
        <v>E</v>
      </c>
      <c r="AD19" s="43" t="str">
        <f t="shared" si="17"/>
        <v>E</v>
      </c>
      <c r="AE19" s="43" t="str">
        <f t="shared" si="17"/>
        <v>E</v>
      </c>
      <c r="AF19" s="43" t="str">
        <f t="shared" si="17"/>
        <v>E</v>
      </c>
      <c r="AG19" s="43" t="str">
        <f t="shared" si="17"/>
        <v>E</v>
      </c>
      <c r="AH19" s="43" t="str">
        <f t="shared" si="17"/>
        <v>E</v>
      </c>
      <c r="AI19" s="43" t="str">
        <f t="shared" si="17"/>
        <v>E</v>
      </c>
      <c r="AJ19" s="43" t="str">
        <f t="shared" si="17"/>
        <v>E</v>
      </c>
      <c r="AK19" s="43" t="str">
        <f t="shared" si="17"/>
        <v>E</v>
      </c>
      <c r="AL19" s="43" t="str">
        <f t="shared" si="17"/>
        <v>E</v>
      </c>
      <c r="AM19" s="43" t="str">
        <f t="shared" si="17"/>
        <v>E</v>
      </c>
      <c r="AN19" s="43" t="str">
        <f t="shared" si="17"/>
        <v>E</v>
      </c>
      <c r="AO19" s="43" t="str">
        <f t="shared" si="17"/>
        <v>E</v>
      </c>
      <c r="AP19" s="43" t="str">
        <f t="shared" si="17"/>
        <v>E</v>
      </c>
      <c r="AQ19" s="43" t="str">
        <f t="shared" si="17"/>
        <v>E</v>
      </c>
      <c r="AR19" s="43" t="str">
        <f t="shared" si="17"/>
        <v>E</v>
      </c>
    </row>
    <row r="20" spans="1:44" ht="15.75" customHeight="1" x14ac:dyDescent="0.15">
      <c r="A20" s="11" t="s">
        <v>405</v>
      </c>
      <c r="B20" s="40" t="s">
        <v>404</v>
      </c>
      <c r="C20" s="41">
        <v>22</v>
      </c>
      <c r="D20" s="42">
        <v>5.2</v>
      </c>
      <c r="E20" s="43" t="str">
        <f t="shared" ref="E20:AR20" si="18">IF($C20&gt;=E$1,"A","E")</f>
        <v>A</v>
      </c>
      <c r="F20" s="43" t="str">
        <f t="shared" si="18"/>
        <v>A</v>
      </c>
      <c r="G20" s="43" t="str">
        <f t="shared" si="18"/>
        <v>A</v>
      </c>
      <c r="H20" s="43" t="str">
        <f t="shared" si="18"/>
        <v>A</v>
      </c>
      <c r="I20" s="43" t="str">
        <f t="shared" si="18"/>
        <v>A</v>
      </c>
      <c r="J20" s="43" t="str">
        <f t="shared" si="18"/>
        <v>A</v>
      </c>
      <c r="K20" s="43" t="str">
        <f t="shared" si="18"/>
        <v>A</v>
      </c>
      <c r="L20" s="43" t="str">
        <f t="shared" si="18"/>
        <v>A</v>
      </c>
      <c r="M20" s="43" t="str">
        <f t="shared" si="18"/>
        <v>A</v>
      </c>
      <c r="N20" s="43" t="str">
        <f t="shared" si="18"/>
        <v>A</v>
      </c>
      <c r="O20" s="43" t="str">
        <f t="shared" si="18"/>
        <v>A</v>
      </c>
      <c r="P20" s="43" t="str">
        <f t="shared" si="18"/>
        <v>A</v>
      </c>
      <c r="Q20" s="43" t="str">
        <f t="shared" si="18"/>
        <v>A</v>
      </c>
      <c r="R20" s="43" t="str">
        <f t="shared" si="18"/>
        <v>A</v>
      </c>
      <c r="S20" s="43" t="str">
        <f t="shared" si="18"/>
        <v>A</v>
      </c>
      <c r="T20" s="43" t="str">
        <f t="shared" si="18"/>
        <v>A</v>
      </c>
      <c r="U20" s="43" t="str">
        <f t="shared" si="18"/>
        <v>A</v>
      </c>
      <c r="V20" s="43" t="str">
        <f t="shared" si="18"/>
        <v>A</v>
      </c>
      <c r="W20" s="43" t="str">
        <f t="shared" si="18"/>
        <v>A</v>
      </c>
      <c r="X20" s="43" t="str">
        <f t="shared" si="18"/>
        <v>A</v>
      </c>
      <c r="Y20" s="43" t="str">
        <f t="shared" si="18"/>
        <v>A</v>
      </c>
      <c r="Z20" s="43" t="str">
        <f t="shared" si="18"/>
        <v>A</v>
      </c>
      <c r="AA20" s="43" t="str">
        <f t="shared" si="18"/>
        <v>E</v>
      </c>
      <c r="AB20" s="43" t="str">
        <f t="shared" si="18"/>
        <v>E</v>
      </c>
      <c r="AC20" s="43" t="str">
        <f t="shared" si="18"/>
        <v>E</v>
      </c>
      <c r="AD20" s="43" t="str">
        <f t="shared" si="18"/>
        <v>E</v>
      </c>
      <c r="AE20" s="43" t="str">
        <f t="shared" si="18"/>
        <v>E</v>
      </c>
      <c r="AF20" s="43" t="str">
        <f t="shared" si="18"/>
        <v>E</v>
      </c>
      <c r="AG20" s="43" t="str">
        <f t="shared" si="18"/>
        <v>E</v>
      </c>
      <c r="AH20" s="43" t="str">
        <f t="shared" si="18"/>
        <v>E</v>
      </c>
      <c r="AI20" s="43" t="str">
        <f t="shared" si="18"/>
        <v>E</v>
      </c>
      <c r="AJ20" s="43" t="str">
        <f t="shared" si="18"/>
        <v>E</v>
      </c>
      <c r="AK20" s="43" t="str">
        <f t="shared" si="18"/>
        <v>E</v>
      </c>
      <c r="AL20" s="43" t="str">
        <f t="shared" si="18"/>
        <v>E</v>
      </c>
      <c r="AM20" s="43" t="str">
        <f t="shared" si="18"/>
        <v>E</v>
      </c>
      <c r="AN20" s="43" t="str">
        <f t="shared" si="18"/>
        <v>E</v>
      </c>
      <c r="AO20" s="43" t="str">
        <f t="shared" si="18"/>
        <v>E</v>
      </c>
      <c r="AP20" s="43" t="str">
        <f t="shared" si="18"/>
        <v>E</v>
      </c>
      <c r="AQ20" s="43" t="str">
        <f t="shared" si="18"/>
        <v>E</v>
      </c>
      <c r="AR20" s="43" t="str">
        <f t="shared" si="18"/>
        <v>E</v>
      </c>
    </row>
    <row r="21" spans="1:44" ht="15.75" customHeight="1" x14ac:dyDescent="0.15">
      <c r="A21" s="11" t="s">
        <v>412</v>
      </c>
      <c r="B21" s="40" t="s">
        <v>411</v>
      </c>
      <c r="C21" s="41">
        <v>26</v>
      </c>
      <c r="D21" s="42">
        <v>6</v>
      </c>
      <c r="E21" s="43" t="str">
        <f t="shared" ref="E21:AR21" si="19">IF($C21&gt;=E$1,"A","E")</f>
        <v>A</v>
      </c>
      <c r="F21" s="43" t="str">
        <f t="shared" si="19"/>
        <v>A</v>
      </c>
      <c r="G21" s="43" t="str">
        <f t="shared" si="19"/>
        <v>A</v>
      </c>
      <c r="H21" s="43" t="str">
        <f t="shared" si="19"/>
        <v>A</v>
      </c>
      <c r="I21" s="43" t="str">
        <f t="shared" si="19"/>
        <v>A</v>
      </c>
      <c r="J21" s="43" t="str">
        <f t="shared" si="19"/>
        <v>A</v>
      </c>
      <c r="K21" s="43" t="str">
        <f t="shared" si="19"/>
        <v>A</v>
      </c>
      <c r="L21" s="43" t="str">
        <f t="shared" si="19"/>
        <v>A</v>
      </c>
      <c r="M21" s="43" t="str">
        <f t="shared" si="19"/>
        <v>A</v>
      </c>
      <c r="N21" s="43" t="str">
        <f t="shared" si="19"/>
        <v>A</v>
      </c>
      <c r="O21" s="43" t="str">
        <f t="shared" si="19"/>
        <v>A</v>
      </c>
      <c r="P21" s="43" t="str">
        <f t="shared" si="19"/>
        <v>A</v>
      </c>
      <c r="Q21" s="43" t="str">
        <f t="shared" si="19"/>
        <v>A</v>
      </c>
      <c r="R21" s="43" t="str">
        <f t="shared" si="19"/>
        <v>A</v>
      </c>
      <c r="S21" s="43" t="str">
        <f t="shared" si="19"/>
        <v>A</v>
      </c>
      <c r="T21" s="43" t="str">
        <f t="shared" si="19"/>
        <v>A</v>
      </c>
      <c r="U21" s="43" t="str">
        <f t="shared" si="19"/>
        <v>A</v>
      </c>
      <c r="V21" s="43" t="str">
        <f t="shared" si="19"/>
        <v>A</v>
      </c>
      <c r="W21" s="43" t="str">
        <f t="shared" si="19"/>
        <v>A</v>
      </c>
      <c r="X21" s="43" t="str">
        <f t="shared" si="19"/>
        <v>A</v>
      </c>
      <c r="Y21" s="43" t="str">
        <f t="shared" si="19"/>
        <v>A</v>
      </c>
      <c r="Z21" s="43" t="str">
        <f t="shared" si="19"/>
        <v>A</v>
      </c>
      <c r="AA21" s="43" t="str">
        <f t="shared" si="19"/>
        <v>A</v>
      </c>
      <c r="AB21" s="43" t="str">
        <f t="shared" si="19"/>
        <v>A</v>
      </c>
      <c r="AC21" s="43" t="str">
        <f t="shared" si="19"/>
        <v>A</v>
      </c>
      <c r="AD21" s="43" t="str">
        <f t="shared" si="19"/>
        <v>A</v>
      </c>
      <c r="AE21" s="43" t="str">
        <f t="shared" si="19"/>
        <v>E</v>
      </c>
      <c r="AF21" s="43" t="str">
        <f t="shared" si="19"/>
        <v>E</v>
      </c>
      <c r="AG21" s="43" t="str">
        <f t="shared" si="19"/>
        <v>E</v>
      </c>
      <c r="AH21" s="43" t="str">
        <f t="shared" si="19"/>
        <v>E</v>
      </c>
      <c r="AI21" s="43" t="str">
        <f t="shared" si="19"/>
        <v>E</v>
      </c>
      <c r="AJ21" s="43" t="str">
        <f t="shared" si="19"/>
        <v>E</v>
      </c>
      <c r="AK21" s="43" t="str">
        <f t="shared" si="19"/>
        <v>E</v>
      </c>
      <c r="AL21" s="43" t="str">
        <f t="shared" si="19"/>
        <v>E</v>
      </c>
      <c r="AM21" s="43" t="str">
        <f t="shared" si="19"/>
        <v>E</v>
      </c>
      <c r="AN21" s="43" t="str">
        <f t="shared" si="19"/>
        <v>E</v>
      </c>
      <c r="AO21" s="43" t="str">
        <f t="shared" si="19"/>
        <v>E</v>
      </c>
      <c r="AP21" s="43" t="str">
        <f t="shared" si="19"/>
        <v>E</v>
      </c>
      <c r="AQ21" s="43" t="str">
        <f t="shared" si="19"/>
        <v>E</v>
      </c>
      <c r="AR21" s="43" t="str">
        <f t="shared" si="19"/>
        <v>E</v>
      </c>
    </row>
    <row r="22" spans="1:44" ht="15.75" customHeight="1" x14ac:dyDescent="0.15">
      <c r="A22" s="11" t="s">
        <v>420</v>
      </c>
      <c r="B22" s="40" t="s">
        <v>1876</v>
      </c>
      <c r="C22" s="41">
        <v>26</v>
      </c>
      <c r="D22" s="42">
        <v>7.6</v>
      </c>
      <c r="E22" s="43" t="str">
        <f t="shared" ref="E22:AR22" si="20">IF($C22&gt;=E$1,"A","E")</f>
        <v>A</v>
      </c>
      <c r="F22" s="43" t="str">
        <f t="shared" si="20"/>
        <v>A</v>
      </c>
      <c r="G22" s="43" t="str">
        <f t="shared" si="20"/>
        <v>A</v>
      </c>
      <c r="H22" s="43" t="str">
        <f t="shared" si="20"/>
        <v>A</v>
      </c>
      <c r="I22" s="43" t="str">
        <f t="shared" si="20"/>
        <v>A</v>
      </c>
      <c r="J22" s="43" t="str">
        <f t="shared" si="20"/>
        <v>A</v>
      </c>
      <c r="K22" s="43" t="str">
        <f t="shared" si="20"/>
        <v>A</v>
      </c>
      <c r="L22" s="43" t="str">
        <f t="shared" si="20"/>
        <v>A</v>
      </c>
      <c r="M22" s="43" t="str">
        <f t="shared" si="20"/>
        <v>A</v>
      </c>
      <c r="N22" s="43" t="str">
        <f t="shared" si="20"/>
        <v>A</v>
      </c>
      <c r="O22" s="43" t="str">
        <f t="shared" si="20"/>
        <v>A</v>
      </c>
      <c r="P22" s="43" t="str">
        <f t="shared" si="20"/>
        <v>A</v>
      </c>
      <c r="Q22" s="43" t="str">
        <f t="shared" si="20"/>
        <v>A</v>
      </c>
      <c r="R22" s="43" t="str">
        <f t="shared" si="20"/>
        <v>A</v>
      </c>
      <c r="S22" s="43" t="str">
        <f t="shared" si="20"/>
        <v>A</v>
      </c>
      <c r="T22" s="43" t="str">
        <f t="shared" si="20"/>
        <v>A</v>
      </c>
      <c r="U22" s="43" t="str">
        <f t="shared" si="20"/>
        <v>A</v>
      </c>
      <c r="V22" s="43" t="str">
        <f t="shared" si="20"/>
        <v>A</v>
      </c>
      <c r="W22" s="43" t="str">
        <f t="shared" si="20"/>
        <v>A</v>
      </c>
      <c r="X22" s="43" t="str">
        <f t="shared" si="20"/>
        <v>A</v>
      </c>
      <c r="Y22" s="43" t="str">
        <f t="shared" si="20"/>
        <v>A</v>
      </c>
      <c r="Z22" s="43" t="str">
        <f t="shared" si="20"/>
        <v>A</v>
      </c>
      <c r="AA22" s="43" t="str">
        <f t="shared" si="20"/>
        <v>A</v>
      </c>
      <c r="AB22" s="43" t="str">
        <f t="shared" si="20"/>
        <v>A</v>
      </c>
      <c r="AC22" s="43" t="str">
        <f t="shared" si="20"/>
        <v>A</v>
      </c>
      <c r="AD22" s="43" t="str">
        <f t="shared" si="20"/>
        <v>A</v>
      </c>
      <c r="AE22" s="43" t="str">
        <f t="shared" si="20"/>
        <v>E</v>
      </c>
      <c r="AF22" s="43" t="str">
        <f t="shared" si="20"/>
        <v>E</v>
      </c>
      <c r="AG22" s="43" t="str">
        <f t="shared" si="20"/>
        <v>E</v>
      </c>
      <c r="AH22" s="43" t="str">
        <f t="shared" si="20"/>
        <v>E</v>
      </c>
      <c r="AI22" s="43" t="str">
        <f t="shared" si="20"/>
        <v>E</v>
      </c>
      <c r="AJ22" s="43" t="str">
        <f t="shared" si="20"/>
        <v>E</v>
      </c>
      <c r="AK22" s="43" t="str">
        <f t="shared" si="20"/>
        <v>E</v>
      </c>
      <c r="AL22" s="43" t="str">
        <f t="shared" si="20"/>
        <v>E</v>
      </c>
      <c r="AM22" s="43" t="str">
        <f t="shared" si="20"/>
        <v>E</v>
      </c>
      <c r="AN22" s="43" t="str">
        <f t="shared" si="20"/>
        <v>E</v>
      </c>
      <c r="AO22" s="43" t="str">
        <f t="shared" si="20"/>
        <v>E</v>
      </c>
      <c r="AP22" s="43" t="str">
        <f t="shared" si="20"/>
        <v>E</v>
      </c>
      <c r="AQ22" s="43" t="str">
        <f t="shared" si="20"/>
        <v>E</v>
      </c>
      <c r="AR22" s="43" t="str">
        <f t="shared" si="20"/>
        <v>E</v>
      </c>
    </row>
    <row r="23" spans="1:44" ht="15.75" customHeight="1" x14ac:dyDescent="0.15">
      <c r="A23" s="11" t="s">
        <v>426</v>
      </c>
      <c r="B23" s="40" t="s">
        <v>425</v>
      </c>
      <c r="C23" s="41">
        <v>20</v>
      </c>
      <c r="D23" s="42">
        <v>5.8</v>
      </c>
      <c r="E23" s="43" t="str">
        <f t="shared" ref="E23:AR23" si="21">IF($C23&gt;=E$1,"A","E")</f>
        <v>A</v>
      </c>
      <c r="F23" s="43" t="str">
        <f t="shared" si="21"/>
        <v>A</v>
      </c>
      <c r="G23" s="43" t="str">
        <f t="shared" si="21"/>
        <v>A</v>
      </c>
      <c r="H23" s="43" t="str">
        <f t="shared" si="21"/>
        <v>A</v>
      </c>
      <c r="I23" s="43" t="str">
        <f t="shared" si="21"/>
        <v>A</v>
      </c>
      <c r="J23" s="43" t="str">
        <f t="shared" si="21"/>
        <v>A</v>
      </c>
      <c r="K23" s="43" t="str">
        <f t="shared" si="21"/>
        <v>A</v>
      </c>
      <c r="L23" s="43" t="str">
        <f t="shared" si="21"/>
        <v>A</v>
      </c>
      <c r="M23" s="43" t="str">
        <f t="shared" si="21"/>
        <v>A</v>
      </c>
      <c r="N23" s="43" t="str">
        <f t="shared" si="21"/>
        <v>A</v>
      </c>
      <c r="O23" s="43" t="str">
        <f t="shared" si="21"/>
        <v>A</v>
      </c>
      <c r="P23" s="43" t="str">
        <f t="shared" si="21"/>
        <v>A</v>
      </c>
      <c r="Q23" s="43" t="str">
        <f t="shared" si="21"/>
        <v>A</v>
      </c>
      <c r="R23" s="43" t="str">
        <f t="shared" si="21"/>
        <v>A</v>
      </c>
      <c r="S23" s="43" t="str">
        <f t="shared" si="21"/>
        <v>A</v>
      </c>
      <c r="T23" s="43" t="str">
        <f t="shared" si="21"/>
        <v>A</v>
      </c>
      <c r="U23" s="43" t="str">
        <f t="shared" si="21"/>
        <v>A</v>
      </c>
      <c r="V23" s="43" t="str">
        <f t="shared" si="21"/>
        <v>A</v>
      </c>
      <c r="W23" s="43" t="str">
        <f t="shared" si="21"/>
        <v>A</v>
      </c>
      <c r="X23" s="43" t="str">
        <f t="shared" si="21"/>
        <v>A</v>
      </c>
      <c r="Y23" s="43" t="str">
        <f t="shared" si="21"/>
        <v>E</v>
      </c>
      <c r="Z23" s="43" t="str">
        <f t="shared" si="21"/>
        <v>E</v>
      </c>
      <c r="AA23" s="43" t="str">
        <f t="shared" si="21"/>
        <v>E</v>
      </c>
      <c r="AB23" s="43" t="str">
        <f t="shared" si="21"/>
        <v>E</v>
      </c>
      <c r="AC23" s="43" t="str">
        <f t="shared" si="21"/>
        <v>E</v>
      </c>
      <c r="AD23" s="43" t="str">
        <f t="shared" si="21"/>
        <v>E</v>
      </c>
      <c r="AE23" s="43" t="str">
        <f t="shared" si="21"/>
        <v>E</v>
      </c>
      <c r="AF23" s="43" t="str">
        <f t="shared" si="21"/>
        <v>E</v>
      </c>
      <c r="AG23" s="43" t="str">
        <f t="shared" si="21"/>
        <v>E</v>
      </c>
      <c r="AH23" s="43" t="str">
        <f t="shared" si="21"/>
        <v>E</v>
      </c>
      <c r="AI23" s="43" t="str">
        <f t="shared" si="21"/>
        <v>E</v>
      </c>
      <c r="AJ23" s="43" t="str">
        <f t="shared" si="21"/>
        <v>E</v>
      </c>
      <c r="AK23" s="43" t="str">
        <f t="shared" si="21"/>
        <v>E</v>
      </c>
      <c r="AL23" s="43" t="str">
        <f t="shared" si="21"/>
        <v>E</v>
      </c>
      <c r="AM23" s="43" t="str">
        <f t="shared" si="21"/>
        <v>E</v>
      </c>
      <c r="AN23" s="43" t="str">
        <f t="shared" si="21"/>
        <v>E</v>
      </c>
      <c r="AO23" s="43" t="str">
        <f t="shared" si="21"/>
        <v>E</v>
      </c>
      <c r="AP23" s="43" t="str">
        <f t="shared" si="21"/>
        <v>E</v>
      </c>
      <c r="AQ23" s="43" t="str">
        <f t="shared" si="21"/>
        <v>E</v>
      </c>
      <c r="AR23" s="43" t="str">
        <f t="shared" si="21"/>
        <v>E</v>
      </c>
    </row>
    <row r="24" spans="1:44" ht="15.75" customHeight="1" x14ac:dyDescent="0.15">
      <c r="A24" s="11" t="s">
        <v>433</v>
      </c>
      <c r="B24" s="40" t="s">
        <v>432</v>
      </c>
      <c r="C24" s="41">
        <v>20</v>
      </c>
      <c r="D24" s="42">
        <v>7.6</v>
      </c>
      <c r="E24" s="43" t="str">
        <f t="shared" ref="E24:AR24" si="22">IF($C24&gt;=E$1,"A","E")</f>
        <v>A</v>
      </c>
      <c r="F24" s="43" t="str">
        <f t="shared" si="22"/>
        <v>A</v>
      </c>
      <c r="G24" s="43" t="str">
        <f t="shared" si="22"/>
        <v>A</v>
      </c>
      <c r="H24" s="43" t="str">
        <f t="shared" si="22"/>
        <v>A</v>
      </c>
      <c r="I24" s="43" t="str">
        <f t="shared" si="22"/>
        <v>A</v>
      </c>
      <c r="J24" s="43" t="str">
        <f t="shared" si="22"/>
        <v>A</v>
      </c>
      <c r="K24" s="43" t="str">
        <f t="shared" si="22"/>
        <v>A</v>
      </c>
      <c r="L24" s="43" t="str">
        <f t="shared" si="22"/>
        <v>A</v>
      </c>
      <c r="M24" s="43" t="str">
        <f t="shared" si="22"/>
        <v>A</v>
      </c>
      <c r="N24" s="43" t="str">
        <f t="shared" si="22"/>
        <v>A</v>
      </c>
      <c r="O24" s="43" t="str">
        <f t="shared" si="22"/>
        <v>A</v>
      </c>
      <c r="P24" s="43" t="str">
        <f t="shared" si="22"/>
        <v>A</v>
      </c>
      <c r="Q24" s="43" t="str">
        <f t="shared" si="22"/>
        <v>A</v>
      </c>
      <c r="R24" s="43" t="str">
        <f t="shared" si="22"/>
        <v>A</v>
      </c>
      <c r="S24" s="43" t="str">
        <f t="shared" si="22"/>
        <v>A</v>
      </c>
      <c r="T24" s="43" t="str">
        <f t="shared" si="22"/>
        <v>A</v>
      </c>
      <c r="U24" s="43" t="str">
        <f t="shared" si="22"/>
        <v>A</v>
      </c>
      <c r="V24" s="43" t="str">
        <f t="shared" si="22"/>
        <v>A</v>
      </c>
      <c r="W24" s="43" t="str">
        <f t="shared" si="22"/>
        <v>A</v>
      </c>
      <c r="X24" s="43" t="str">
        <f t="shared" si="22"/>
        <v>A</v>
      </c>
      <c r="Y24" s="43" t="str">
        <f t="shared" si="22"/>
        <v>E</v>
      </c>
      <c r="Z24" s="43" t="str">
        <f t="shared" si="22"/>
        <v>E</v>
      </c>
      <c r="AA24" s="43" t="str">
        <f t="shared" si="22"/>
        <v>E</v>
      </c>
      <c r="AB24" s="43" t="str">
        <f t="shared" si="22"/>
        <v>E</v>
      </c>
      <c r="AC24" s="43" t="str">
        <f t="shared" si="22"/>
        <v>E</v>
      </c>
      <c r="AD24" s="43" t="str">
        <f t="shared" si="22"/>
        <v>E</v>
      </c>
      <c r="AE24" s="43" t="str">
        <f t="shared" si="22"/>
        <v>E</v>
      </c>
      <c r="AF24" s="43" t="str">
        <f t="shared" si="22"/>
        <v>E</v>
      </c>
      <c r="AG24" s="43" t="str">
        <f t="shared" si="22"/>
        <v>E</v>
      </c>
      <c r="AH24" s="43" t="str">
        <f t="shared" si="22"/>
        <v>E</v>
      </c>
      <c r="AI24" s="43" t="str">
        <f t="shared" si="22"/>
        <v>E</v>
      </c>
      <c r="AJ24" s="43" t="str">
        <f t="shared" si="22"/>
        <v>E</v>
      </c>
      <c r="AK24" s="43" t="str">
        <f t="shared" si="22"/>
        <v>E</v>
      </c>
      <c r="AL24" s="43" t="str">
        <f t="shared" si="22"/>
        <v>E</v>
      </c>
      <c r="AM24" s="43" t="str">
        <f t="shared" si="22"/>
        <v>E</v>
      </c>
      <c r="AN24" s="43" t="str">
        <f t="shared" si="22"/>
        <v>E</v>
      </c>
      <c r="AO24" s="43" t="str">
        <f t="shared" si="22"/>
        <v>E</v>
      </c>
      <c r="AP24" s="43" t="str">
        <f t="shared" si="22"/>
        <v>E</v>
      </c>
      <c r="AQ24" s="43" t="str">
        <f t="shared" si="22"/>
        <v>E</v>
      </c>
      <c r="AR24" s="43" t="str">
        <f t="shared" si="22"/>
        <v>E</v>
      </c>
    </row>
    <row r="25" spans="1:44" ht="15.75" customHeight="1" x14ac:dyDescent="0.15">
      <c r="A25" s="11" t="s">
        <v>439</v>
      </c>
      <c r="B25" s="40" t="s">
        <v>438</v>
      </c>
      <c r="C25" s="41">
        <v>23</v>
      </c>
      <c r="D25" s="42">
        <v>6.8</v>
      </c>
      <c r="E25" s="43" t="str">
        <f t="shared" ref="E25:AR25" si="23">IF($C25&gt;=E$1,"A","E")</f>
        <v>A</v>
      </c>
      <c r="F25" s="43" t="str">
        <f t="shared" si="23"/>
        <v>A</v>
      </c>
      <c r="G25" s="43" t="str">
        <f t="shared" si="23"/>
        <v>A</v>
      </c>
      <c r="H25" s="43" t="str">
        <f t="shared" si="23"/>
        <v>A</v>
      </c>
      <c r="I25" s="43" t="str">
        <f t="shared" si="23"/>
        <v>A</v>
      </c>
      <c r="J25" s="43" t="str">
        <f t="shared" si="23"/>
        <v>A</v>
      </c>
      <c r="K25" s="43" t="str">
        <f t="shared" si="23"/>
        <v>A</v>
      </c>
      <c r="L25" s="43" t="str">
        <f t="shared" si="23"/>
        <v>A</v>
      </c>
      <c r="M25" s="43" t="str">
        <f t="shared" si="23"/>
        <v>A</v>
      </c>
      <c r="N25" s="43" t="str">
        <f t="shared" si="23"/>
        <v>A</v>
      </c>
      <c r="O25" s="43" t="str">
        <f t="shared" si="23"/>
        <v>A</v>
      </c>
      <c r="P25" s="43" t="str">
        <f t="shared" si="23"/>
        <v>A</v>
      </c>
      <c r="Q25" s="43" t="str">
        <f t="shared" si="23"/>
        <v>A</v>
      </c>
      <c r="R25" s="43" t="str">
        <f t="shared" si="23"/>
        <v>A</v>
      </c>
      <c r="S25" s="43" t="str">
        <f t="shared" si="23"/>
        <v>A</v>
      </c>
      <c r="T25" s="43" t="str">
        <f t="shared" si="23"/>
        <v>A</v>
      </c>
      <c r="U25" s="43" t="str">
        <f t="shared" si="23"/>
        <v>A</v>
      </c>
      <c r="V25" s="43" t="str">
        <f t="shared" si="23"/>
        <v>A</v>
      </c>
      <c r="W25" s="43" t="str">
        <f t="shared" si="23"/>
        <v>A</v>
      </c>
      <c r="X25" s="43" t="str">
        <f t="shared" si="23"/>
        <v>A</v>
      </c>
      <c r="Y25" s="43" t="str">
        <f t="shared" si="23"/>
        <v>A</v>
      </c>
      <c r="Z25" s="43" t="str">
        <f t="shared" si="23"/>
        <v>A</v>
      </c>
      <c r="AA25" s="43" t="str">
        <f t="shared" si="23"/>
        <v>A</v>
      </c>
      <c r="AB25" s="43" t="str">
        <f t="shared" si="23"/>
        <v>E</v>
      </c>
      <c r="AC25" s="43" t="str">
        <f t="shared" si="23"/>
        <v>E</v>
      </c>
      <c r="AD25" s="43" t="str">
        <f t="shared" si="23"/>
        <v>E</v>
      </c>
      <c r="AE25" s="43" t="str">
        <f t="shared" si="23"/>
        <v>E</v>
      </c>
      <c r="AF25" s="43" t="str">
        <f t="shared" si="23"/>
        <v>E</v>
      </c>
      <c r="AG25" s="43" t="str">
        <f t="shared" si="23"/>
        <v>E</v>
      </c>
      <c r="AH25" s="43" t="str">
        <f t="shared" si="23"/>
        <v>E</v>
      </c>
      <c r="AI25" s="43" t="str">
        <f t="shared" si="23"/>
        <v>E</v>
      </c>
      <c r="AJ25" s="43" t="str">
        <f t="shared" si="23"/>
        <v>E</v>
      </c>
      <c r="AK25" s="43" t="str">
        <f t="shared" si="23"/>
        <v>E</v>
      </c>
      <c r="AL25" s="43" t="str">
        <f t="shared" si="23"/>
        <v>E</v>
      </c>
      <c r="AM25" s="43" t="str">
        <f t="shared" si="23"/>
        <v>E</v>
      </c>
      <c r="AN25" s="43" t="str">
        <f t="shared" si="23"/>
        <v>E</v>
      </c>
      <c r="AO25" s="43" t="str">
        <f t="shared" si="23"/>
        <v>E</v>
      </c>
      <c r="AP25" s="43" t="str">
        <f t="shared" si="23"/>
        <v>E</v>
      </c>
      <c r="AQ25" s="43" t="str">
        <f t="shared" si="23"/>
        <v>E</v>
      </c>
      <c r="AR25" s="43" t="str">
        <f t="shared" si="23"/>
        <v>E</v>
      </c>
    </row>
    <row r="26" spans="1:44" ht="15.75" customHeight="1" x14ac:dyDescent="0.15">
      <c r="A26" s="11" t="s">
        <v>448</v>
      </c>
      <c r="B26" s="40" t="s">
        <v>447</v>
      </c>
      <c r="C26" s="41">
        <v>21</v>
      </c>
      <c r="D26" s="42">
        <v>7.2</v>
      </c>
      <c r="E26" s="43" t="str">
        <f t="shared" ref="E26:AR26" si="24">IF($C26&gt;=E$1,"A","E")</f>
        <v>A</v>
      </c>
      <c r="F26" s="43" t="str">
        <f t="shared" si="24"/>
        <v>A</v>
      </c>
      <c r="G26" s="43" t="str">
        <f t="shared" si="24"/>
        <v>A</v>
      </c>
      <c r="H26" s="43" t="str">
        <f t="shared" si="24"/>
        <v>A</v>
      </c>
      <c r="I26" s="43" t="str">
        <f t="shared" si="24"/>
        <v>A</v>
      </c>
      <c r="J26" s="43" t="str">
        <f t="shared" si="24"/>
        <v>A</v>
      </c>
      <c r="K26" s="43" t="str">
        <f t="shared" si="24"/>
        <v>A</v>
      </c>
      <c r="L26" s="43" t="str">
        <f t="shared" si="24"/>
        <v>A</v>
      </c>
      <c r="M26" s="43" t="str">
        <f t="shared" si="24"/>
        <v>A</v>
      </c>
      <c r="N26" s="43" t="str">
        <f t="shared" si="24"/>
        <v>A</v>
      </c>
      <c r="O26" s="43" t="str">
        <f t="shared" si="24"/>
        <v>A</v>
      </c>
      <c r="P26" s="43" t="str">
        <f t="shared" si="24"/>
        <v>A</v>
      </c>
      <c r="Q26" s="43" t="str">
        <f t="shared" si="24"/>
        <v>A</v>
      </c>
      <c r="R26" s="43" t="str">
        <f t="shared" si="24"/>
        <v>A</v>
      </c>
      <c r="S26" s="43" t="str">
        <f t="shared" si="24"/>
        <v>A</v>
      </c>
      <c r="T26" s="43" t="str">
        <f t="shared" si="24"/>
        <v>A</v>
      </c>
      <c r="U26" s="43" t="str">
        <f t="shared" si="24"/>
        <v>A</v>
      </c>
      <c r="V26" s="43" t="str">
        <f t="shared" si="24"/>
        <v>A</v>
      </c>
      <c r="W26" s="43" t="str">
        <f t="shared" si="24"/>
        <v>A</v>
      </c>
      <c r="X26" s="43" t="str">
        <f t="shared" si="24"/>
        <v>A</v>
      </c>
      <c r="Y26" s="43" t="str">
        <f t="shared" si="24"/>
        <v>A</v>
      </c>
      <c r="Z26" s="43" t="str">
        <f t="shared" si="24"/>
        <v>E</v>
      </c>
      <c r="AA26" s="43" t="str">
        <f t="shared" si="24"/>
        <v>E</v>
      </c>
      <c r="AB26" s="43" t="str">
        <f t="shared" si="24"/>
        <v>E</v>
      </c>
      <c r="AC26" s="43" t="str">
        <f t="shared" si="24"/>
        <v>E</v>
      </c>
      <c r="AD26" s="43" t="str">
        <f t="shared" si="24"/>
        <v>E</v>
      </c>
      <c r="AE26" s="43" t="str">
        <f t="shared" si="24"/>
        <v>E</v>
      </c>
      <c r="AF26" s="43" t="str">
        <f t="shared" si="24"/>
        <v>E</v>
      </c>
      <c r="AG26" s="43" t="str">
        <f t="shared" si="24"/>
        <v>E</v>
      </c>
      <c r="AH26" s="43" t="str">
        <f t="shared" si="24"/>
        <v>E</v>
      </c>
      <c r="AI26" s="43" t="str">
        <f t="shared" si="24"/>
        <v>E</v>
      </c>
      <c r="AJ26" s="43" t="str">
        <f t="shared" si="24"/>
        <v>E</v>
      </c>
      <c r="AK26" s="43" t="str">
        <f t="shared" si="24"/>
        <v>E</v>
      </c>
      <c r="AL26" s="43" t="str">
        <f t="shared" si="24"/>
        <v>E</v>
      </c>
      <c r="AM26" s="43" t="str">
        <f t="shared" si="24"/>
        <v>E</v>
      </c>
      <c r="AN26" s="43" t="str">
        <f t="shared" si="24"/>
        <v>E</v>
      </c>
      <c r="AO26" s="43" t="str">
        <f t="shared" si="24"/>
        <v>E</v>
      </c>
      <c r="AP26" s="43" t="str">
        <f t="shared" si="24"/>
        <v>E</v>
      </c>
      <c r="AQ26" s="43" t="str">
        <f t="shared" si="24"/>
        <v>E</v>
      </c>
      <c r="AR26" s="43" t="str">
        <f t="shared" si="24"/>
        <v>E</v>
      </c>
    </row>
    <row r="27" spans="1:44" ht="15.75" customHeight="1" x14ac:dyDescent="0.15">
      <c r="A27" s="11" t="s">
        <v>454</v>
      </c>
      <c r="B27" s="40" t="s">
        <v>453</v>
      </c>
      <c r="C27" s="41">
        <v>24</v>
      </c>
      <c r="D27" s="42">
        <v>7.2</v>
      </c>
      <c r="E27" s="43" t="str">
        <f t="shared" ref="E27:AR27" si="25">IF($C27&gt;=E$1,"A","E")</f>
        <v>A</v>
      </c>
      <c r="F27" s="43" t="str">
        <f t="shared" si="25"/>
        <v>A</v>
      </c>
      <c r="G27" s="43" t="str">
        <f t="shared" si="25"/>
        <v>A</v>
      </c>
      <c r="H27" s="43" t="str">
        <f t="shared" si="25"/>
        <v>A</v>
      </c>
      <c r="I27" s="43" t="str">
        <f t="shared" si="25"/>
        <v>A</v>
      </c>
      <c r="J27" s="43" t="str">
        <f t="shared" si="25"/>
        <v>A</v>
      </c>
      <c r="K27" s="43" t="str">
        <f t="shared" si="25"/>
        <v>A</v>
      </c>
      <c r="L27" s="43" t="str">
        <f t="shared" si="25"/>
        <v>A</v>
      </c>
      <c r="M27" s="43" t="str">
        <f t="shared" si="25"/>
        <v>A</v>
      </c>
      <c r="N27" s="43" t="str">
        <f t="shared" si="25"/>
        <v>A</v>
      </c>
      <c r="O27" s="43" t="str">
        <f t="shared" si="25"/>
        <v>A</v>
      </c>
      <c r="P27" s="43" t="str">
        <f t="shared" si="25"/>
        <v>A</v>
      </c>
      <c r="Q27" s="43" t="str">
        <f t="shared" si="25"/>
        <v>A</v>
      </c>
      <c r="R27" s="43" t="str">
        <f t="shared" si="25"/>
        <v>A</v>
      </c>
      <c r="S27" s="43" t="str">
        <f t="shared" si="25"/>
        <v>A</v>
      </c>
      <c r="T27" s="43" t="str">
        <f t="shared" si="25"/>
        <v>A</v>
      </c>
      <c r="U27" s="43" t="str">
        <f t="shared" si="25"/>
        <v>A</v>
      </c>
      <c r="V27" s="43" t="str">
        <f t="shared" si="25"/>
        <v>A</v>
      </c>
      <c r="W27" s="43" t="str">
        <f t="shared" si="25"/>
        <v>A</v>
      </c>
      <c r="X27" s="43" t="str">
        <f t="shared" si="25"/>
        <v>A</v>
      </c>
      <c r="Y27" s="43" t="str">
        <f t="shared" si="25"/>
        <v>A</v>
      </c>
      <c r="Z27" s="43" t="str">
        <f t="shared" si="25"/>
        <v>A</v>
      </c>
      <c r="AA27" s="43" t="str">
        <f t="shared" si="25"/>
        <v>A</v>
      </c>
      <c r="AB27" s="43" t="str">
        <f t="shared" si="25"/>
        <v>A</v>
      </c>
      <c r="AC27" s="43" t="str">
        <f t="shared" si="25"/>
        <v>E</v>
      </c>
      <c r="AD27" s="43" t="str">
        <f t="shared" si="25"/>
        <v>E</v>
      </c>
      <c r="AE27" s="43" t="str">
        <f t="shared" si="25"/>
        <v>E</v>
      </c>
      <c r="AF27" s="43" t="str">
        <f t="shared" si="25"/>
        <v>E</v>
      </c>
      <c r="AG27" s="43" t="str">
        <f t="shared" si="25"/>
        <v>E</v>
      </c>
      <c r="AH27" s="43" t="str">
        <f t="shared" si="25"/>
        <v>E</v>
      </c>
      <c r="AI27" s="43" t="str">
        <f t="shared" si="25"/>
        <v>E</v>
      </c>
      <c r="AJ27" s="43" t="str">
        <f t="shared" si="25"/>
        <v>E</v>
      </c>
      <c r="AK27" s="43" t="str">
        <f t="shared" si="25"/>
        <v>E</v>
      </c>
      <c r="AL27" s="43" t="str">
        <f t="shared" si="25"/>
        <v>E</v>
      </c>
      <c r="AM27" s="43" t="str">
        <f t="shared" si="25"/>
        <v>E</v>
      </c>
      <c r="AN27" s="43" t="str">
        <f t="shared" si="25"/>
        <v>E</v>
      </c>
      <c r="AO27" s="43" t="str">
        <f t="shared" si="25"/>
        <v>E</v>
      </c>
      <c r="AP27" s="43" t="str">
        <f t="shared" si="25"/>
        <v>E</v>
      </c>
      <c r="AQ27" s="43" t="str">
        <f t="shared" si="25"/>
        <v>E</v>
      </c>
      <c r="AR27" s="43" t="str">
        <f t="shared" si="25"/>
        <v>E</v>
      </c>
    </row>
    <row r="28" spans="1:44" ht="15.75" customHeight="1" x14ac:dyDescent="0.15">
      <c r="A28" s="11" t="s">
        <v>463</v>
      </c>
      <c r="B28" s="40" t="s">
        <v>462</v>
      </c>
      <c r="C28" s="41">
        <v>22</v>
      </c>
      <c r="D28" s="42">
        <v>6</v>
      </c>
      <c r="E28" s="43" t="str">
        <f t="shared" ref="E28:AR28" si="26">IF($C28&gt;=E$1,"A","E")</f>
        <v>A</v>
      </c>
      <c r="F28" s="43" t="str">
        <f t="shared" si="26"/>
        <v>A</v>
      </c>
      <c r="G28" s="43" t="str">
        <f t="shared" si="26"/>
        <v>A</v>
      </c>
      <c r="H28" s="43" t="str">
        <f t="shared" si="26"/>
        <v>A</v>
      </c>
      <c r="I28" s="43" t="str">
        <f t="shared" si="26"/>
        <v>A</v>
      </c>
      <c r="J28" s="43" t="str">
        <f t="shared" si="26"/>
        <v>A</v>
      </c>
      <c r="K28" s="43" t="str">
        <f t="shared" si="26"/>
        <v>A</v>
      </c>
      <c r="L28" s="43" t="str">
        <f t="shared" si="26"/>
        <v>A</v>
      </c>
      <c r="M28" s="43" t="str">
        <f t="shared" si="26"/>
        <v>A</v>
      </c>
      <c r="N28" s="43" t="str">
        <f t="shared" si="26"/>
        <v>A</v>
      </c>
      <c r="O28" s="43" t="str">
        <f t="shared" si="26"/>
        <v>A</v>
      </c>
      <c r="P28" s="43" t="str">
        <f t="shared" si="26"/>
        <v>A</v>
      </c>
      <c r="Q28" s="43" t="str">
        <f t="shared" si="26"/>
        <v>A</v>
      </c>
      <c r="R28" s="43" t="str">
        <f t="shared" si="26"/>
        <v>A</v>
      </c>
      <c r="S28" s="43" t="str">
        <f t="shared" si="26"/>
        <v>A</v>
      </c>
      <c r="T28" s="43" t="str">
        <f t="shared" si="26"/>
        <v>A</v>
      </c>
      <c r="U28" s="43" t="str">
        <f t="shared" si="26"/>
        <v>A</v>
      </c>
      <c r="V28" s="43" t="str">
        <f t="shared" si="26"/>
        <v>A</v>
      </c>
      <c r="W28" s="43" t="str">
        <f t="shared" si="26"/>
        <v>A</v>
      </c>
      <c r="X28" s="43" t="str">
        <f t="shared" si="26"/>
        <v>A</v>
      </c>
      <c r="Y28" s="43" t="str">
        <f t="shared" si="26"/>
        <v>A</v>
      </c>
      <c r="Z28" s="43" t="str">
        <f t="shared" si="26"/>
        <v>A</v>
      </c>
      <c r="AA28" s="43" t="str">
        <f t="shared" si="26"/>
        <v>E</v>
      </c>
      <c r="AB28" s="43" t="str">
        <f t="shared" si="26"/>
        <v>E</v>
      </c>
      <c r="AC28" s="43" t="str">
        <f t="shared" si="26"/>
        <v>E</v>
      </c>
      <c r="AD28" s="43" t="str">
        <f t="shared" si="26"/>
        <v>E</v>
      </c>
      <c r="AE28" s="43" t="str">
        <f t="shared" si="26"/>
        <v>E</v>
      </c>
      <c r="AF28" s="43" t="str">
        <f t="shared" si="26"/>
        <v>E</v>
      </c>
      <c r="AG28" s="43" t="str">
        <f t="shared" si="26"/>
        <v>E</v>
      </c>
      <c r="AH28" s="43" t="str">
        <f t="shared" si="26"/>
        <v>E</v>
      </c>
      <c r="AI28" s="43" t="str">
        <f t="shared" si="26"/>
        <v>E</v>
      </c>
      <c r="AJ28" s="43" t="str">
        <f t="shared" si="26"/>
        <v>E</v>
      </c>
      <c r="AK28" s="43" t="str">
        <f t="shared" si="26"/>
        <v>E</v>
      </c>
      <c r="AL28" s="43" t="str">
        <f t="shared" si="26"/>
        <v>E</v>
      </c>
      <c r="AM28" s="43" t="str">
        <f t="shared" si="26"/>
        <v>E</v>
      </c>
      <c r="AN28" s="43" t="str">
        <f t="shared" si="26"/>
        <v>E</v>
      </c>
      <c r="AO28" s="43" t="str">
        <f t="shared" si="26"/>
        <v>E</v>
      </c>
      <c r="AP28" s="43" t="str">
        <f t="shared" si="26"/>
        <v>E</v>
      </c>
      <c r="AQ28" s="43" t="str">
        <f t="shared" si="26"/>
        <v>E</v>
      </c>
      <c r="AR28" s="43" t="str">
        <f t="shared" si="26"/>
        <v>E</v>
      </c>
    </row>
    <row r="29" spans="1:44" ht="15.75" customHeight="1" x14ac:dyDescent="0.15">
      <c r="A29" s="11" t="s">
        <v>472</v>
      </c>
      <c r="B29" s="40" t="s">
        <v>471</v>
      </c>
      <c r="C29" s="41">
        <v>21</v>
      </c>
      <c r="D29" s="42">
        <v>6.2</v>
      </c>
      <c r="E29" s="43" t="str">
        <f t="shared" ref="E29:AR29" si="27">IF($C29&gt;=E$1,"A","E")</f>
        <v>A</v>
      </c>
      <c r="F29" s="43" t="str">
        <f t="shared" si="27"/>
        <v>A</v>
      </c>
      <c r="G29" s="43" t="str">
        <f t="shared" si="27"/>
        <v>A</v>
      </c>
      <c r="H29" s="43" t="str">
        <f t="shared" si="27"/>
        <v>A</v>
      </c>
      <c r="I29" s="43" t="str">
        <f t="shared" si="27"/>
        <v>A</v>
      </c>
      <c r="J29" s="43" t="str">
        <f t="shared" si="27"/>
        <v>A</v>
      </c>
      <c r="K29" s="43" t="str">
        <f t="shared" si="27"/>
        <v>A</v>
      </c>
      <c r="L29" s="43" t="str">
        <f t="shared" si="27"/>
        <v>A</v>
      </c>
      <c r="M29" s="43" t="str">
        <f t="shared" si="27"/>
        <v>A</v>
      </c>
      <c r="N29" s="43" t="str">
        <f t="shared" si="27"/>
        <v>A</v>
      </c>
      <c r="O29" s="43" t="str">
        <f t="shared" si="27"/>
        <v>A</v>
      </c>
      <c r="P29" s="43" t="str">
        <f t="shared" si="27"/>
        <v>A</v>
      </c>
      <c r="Q29" s="43" t="str">
        <f t="shared" si="27"/>
        <v>A</v>
      </c>
      <c r="R29" s="43" t="str">
        <f t="shared" si="27"/>
        <v>A</v>
      </c>
      <c r="S29" s="43" t="str">
        <f t="shared" si="27"/>
        <v>A</v>
      </c>
      <c r="T29" s="43" t="str">
        <f t="shared" si="27"/>
        <v>A</v>
      </c>
      <c r="U29" s="43" t="str">
        <f t="shared" si="27"/>
        <v>A</v>
      </c>
      <c r="V29" s="43" t="str">
        <f t="shared" si="27"/>
        <v>A</v>
      </c>
      <c r="W29" s="43" t="str">
        <f t="shared" si="27"/>
        <v>A</v>
      </c>
      <c r="X29" s="43" t="str">
        <f t="shared" si="27"/>
        <v>A</v>
      </c>
      <c r="Y29" s="43" t="str">
        <f t="shared" si="27"/>
        <v>A</v>
      </c>
      <c r="Z29" s="43" t="str">
        <f t="shared" si="27"/>
        <v>E</v>
      </c>
      <c r="AA29" s="43" t="str">
        <f t="shared" si="27"/>
        <v>E</v>
      </c>
      <c r="AB29" s="43" t="str">
        <f t="shared" si="27"/>
        <v>E</v>
      </c>
      <c r="AC29" s="43" t="str">
        <f t="shared" si="27"/>
        <v>E</v>
      </c>
      <c r="AD29" s="43" t="str">
        <f t="shared" si="27"/>
        <v>E</v>
      </c>
      <c r="AE29" s="43" t="str">
        <f t="shared" si="27"/>
        <v>E</v>
      </c>
      <c r="AF29" s="43" t="str">
        <f t="shared" si="27"/>
        <v>E</v>
      </c>
      <c r="AG29" s="43" t="str">
        <f t="shared" si="27"/>
        <v>E</v>
      </c>
      <c r="AH29" s="43" t="str">
        <f t="shared" si="27"/>
        <v>E</v>
      </c>
      <c r="AI29" s="43" t="str">
        <f t="shared" si="27"/>
        <v>E</v>
      </c>
      <c r="AJ29" s="43" t="str">
        <f t="shared" si="27"/>
        <v>E</v>
      </c>
      <c r="AK29" s="43" t="str">
        <f t="shared" si="27"/>
        <v>E</v>
      </c>
      <c r="AL29" s="43" t="str">
        <f t="shared" si="27"/>
        <v>E</v>
      </c>
      <c r="AM29" s="43" t="str">
        <f t="shared" si="27"/>
        <v>E</v>
      </c>
      <c r="AN29" s="43" t="str">
        <f t="shared" si="27"/>
        <v>E</v>
      </c>
      <c r="AO29" s="43" t="str">
        <f t="shared" si="27"/>
        <v>E</v>
      </c>
      <c r="AP29" s="43" t="str">
        <f t="shared" si="27"/>
        <v>E</v>
      </c>
      <c r="AQ29" s="43" t="str">
        <f t="shared" si="27"/>
        <v>E</v>
      </c>
      <c r="AR29" s="43" t="str">
        <f t="shared" si="27"/>
        <v>E</v>
      </c>
    </row>
    <row r="30" spans="1:44" ht="15.75" customHeight="1" x14ac:dyDescent="0.15">
      <c r="A30" s="11" t="s">
        <v>479</v>
      </c>
      <c r="B30" s="40" t="s">
        <v>478</v>
      </c>
      <c r="C30" s="41">
        <v>19</v>
      </c>
      <c r="D30" s="42">
        <v>6</v>
      </c>
      <c r="E30" s="43" t="str">
        <f t="shared" ref="E30:AR30" si="28">IF($C30&gt;=E$1,"A","E")</f>
        <v>A</v>
      </c>
      <c r="F30" s="43" t="str">
        <f t="shared" si="28"/>
        <v>A</v>
      </c>
      <c r="G30" s="43" t="str">
        <f t="shared" si="28"/>
        <v>A</v>
      </c>
      <c r="H30" s="43" t="str">
        <f t="shared" si="28"/>
        <v>A</v>
      </c>
      <c r="I30" s="43" t="str">
        <f t="shared" si="28"/>
        <v>A</v>
      </c>
      <c r="J30" s="43" t="str">
        <f t="shared" si="28"/>
        <v>A</v>
      </c>
      <c r="K30" s="43" t="str">
        <f t="shared" si="28"/>
        <v>A</v>
      </c>
      <c r="L30" s="43" t="str">
        <f t="shared" si="28"/>
        <v>A</v>
      </c>
      <c r="M30" s="43" t="str">
        <f t="shared" si="28"/>
        <v>A</v>
      </c>
      <c r="N30" s="43" t="str">
        <f t="shared" si="28"/>
        <v>A</v>
      </c>
      <c r="O30" s="43" t="str">
        <f t="shared" si="28"/>
        <v>A</v>
      </c>
      <c r="P30" s="43" t="str">
        <f t="shared" si="28"/>
        <v>A</v>
      </c>
      <c r="Q30" s="43" t="str">
        <f t="shared" si="28"/>
        <v>A</v>
      </c>
      <c r="R30" s="43" t="str">
        <f t="shared" si="28"/>
        <v>A</v>
      </c>
      <c r="S30" s="43" t="str">
        <f t="shared" si="28"/>
        <v>A</v>
      </c>
      <c r="T30" s="43" t="str">
        <f t="shared" si="28"/>
        <v>A</v>
      </c>
      <c r="U30" s="43" t="str">
        <f t="shared" si="28"/>
        <v>A</v>
      </c>
      <c r="V30" s="43" t="str">
        <f t="shared" si="28"/>
        <v>A</v>
      </c>
      <c r="W30" s="43" t="str">
        <f t="shared" si="28"/>
        <v>A</v>
      </c>
      <c r="X30" s="43" t="str">
        <f t="shared" si="28"/>
        <v>E</v>
      </c>
      <c r="Y30" s="43" t="str">
        <f t="shared" si="28"/>
        <v>E</v>
      </c>
      <c r="Z30" s="43" t="str">
        <f t="shared" si="28"/>
        <v>E</v>
      </c>
      <c r="AA30" s="43" t="str">
        <f t="shared" si="28"/>
        <v>E</v>
      </c>
      <c r="AB30" s="43" t="str">
        <f t="shared" si="28"/>
        <v>E</v>
      </c>
      <c r="AC30" s="43" t="str">
        <f t="shared" si="28"/>
        <v>E</v>
      </c>
      <c r="AD30" s="43" t="str">
        <f t="shared" si="28"/>
        <v>E</v>
      </c>
      <c r="AE30" s="43" t="str">
        <f t="shared" si="28"/>
        <v>E</v>
      </c>
      <c r="AF30" s="43" t="str">
        <f t="shared" si="28"/>
        <v>E</v>
      </c>
      <c r="AG30" s="43" t="str">
        <f t="shared" si="28"/>
        <v>E</v>
      </c>
      <c r="AH30" s="43" t="str">
        <f t="shared" si="28"/>
        <v>E</v>
      </c>
      <c r="AI30" s="43" t="str">
        <f t="shared" si="28"/>
        <v>E</v>
      </c>
      <c r="AJ30" s="43" t="str">
        <f t="shared" si="28"/>
        <v>E</v>
      </c>
      <c r="AK30" s="43" t="str">
        <f t="shared" si="28"/>
        <v>E</v>
      </c>
      <c r="AL30" s="43" t="str">
        <f t="shared" si="28"/>
        <v>E</v>
      </c>
      <c r="AM30" s="43" t="str">
        <f t="shared" si="28"/>
        <v>E</v>
      </c>
      <c r="AN30" s="43" t="str">
        <f t="shared" si="28"/>
        <v>E</v>
      </c>
      <c r="AO30" s="43" t="str">
        <f t="shared" si="28"/>
        <v>E</v>
      </c>
      <c r="AP30" s="43" t="str">
        <f t="shared" si="28"/>
        <v>E</v>
      </c>
      <c r="AQ30" s="43" t="str">
        <f t="shared" si="28"/>
        <v>E</v>
      </c>
      <c r="AR30" s="43" t="str">
        <f t="shared" si="28"/>
        <v>E</v>
      </c>
    </row>
    <row r="31" spans="1:44" ht="15.75" customHeight="1" x14ac:dyDescent="0.15">
      <c r="A31" s="11" t="s">
        <v>486</v>
      </c>
      <c r="B31" s="40" t="s">
        <v>485</v>
      </c>
      <c r="C31" s="41">
        <v>19</v>
      </c>
      <c r="D31" s="42">
        <v>6</v>
      </c>
      <c r="E31" s="43" t="str">
        <f t="shared" ref="E31:AR31" si="29">IF($C31&gt;=E$1,"A","E")</f>
        <v>A</v>
      </c>
      <c r="F31" s="43" t="str">
        <f t="shared" si="29"/>
        <v>A</v>
      </c>
      <c r="G31" s="43" t="str">
        <f t="shared" si="29"/>
        <v>A</v>
      </c>
      <c r="H31" s="43" t="str">
        <f t="shared" si="29"/>
        <v>A</v>
      </c>
      <c r="I31" s="43" t="str">
        <f t="shared" si="29"/>
        <v>A</v>
      </c>
      <c r="J31" s="43" t="str">
        <f t="shared" si="29"/>
        <v>A</v>
      </c>
      <c r="K31" s="43" t="str">
        <f t="shared" si="29"/>
        <v>A</v>
      </c>
      <c r="L31" s="43" t="str">
        <f t="shared" si="29"/>
        <v>A</v>
      </c>
      <c r="M31" s="43" t="str">
        <f t="shared" si="29"/>
        <v>A</v>
      </c>
      <c r="N31" s="43" t="str">
        <f t="shared" si="29"/>
        <v>A</v>
      </c>
      <c r="O31" s="43" t="str">
        <f t="shared" si="29"/>
        <v>A</v>
      </c>
      <c r="P31" s="43" t="str">
        <f t="shared" si="29"/>
        <v>A</v>
      </c>
      <c r="Q31" s="43" t="str">
        <f t="shared" si="29"/>
        <v>A</v>
      </c>
      <c r="R31" s="43" t="str">
        <f t="shared" si="29"/>
        <v>A</v>
      </c>
      <c r="S31" s="43" t="str">
        <f t="shared" si="29"/>
        <v>A</v>
      </c>
      <c r="T31" s="43" t="str">
        <f t="shared" si="29"/>
        <v>A</v>
      </c>
      <c r="U31" s="43" t="str">
        <f t="shared" si="29"/>
        <v>A</v>
      </c>
      <c r="V31" s="43" t="str">
        <f t="shared" si="29"/>
        <v>A</v>
      </c>
      <c r="W31" s="43" t="str">
        <f t="shared" si="29"/>
        <v>A</v>
      </c>
      <c r="X31" s="43" t="str">
        <f t="shared" si="29"/>
        <v>E</v>
      </c>
      <c r="Y31" s="43" t="str">
        <f t="shared" si="29"/>
        <v>E</v>
      </c>
      <c r="Z31" s="43" t="str">
        <f t="shared" si="29"/>
        <v>E</v>
      </c>
      <c r="AA31" s="43" t="str">
        <f t="shared" si="29"/>
        <v>E</v>
      </c>
      <c r="AB31" s="43" t="str">
        <f t="shared" si="29"/>
        <v>E</v>
      </c>
      <c r="AC31" s="43" t="str">
        <f t="shared" si="29"/>
        <v>E</v>
      </c>
      <c r="AD31" s="43" t="str">
        <f t="shared" si="29"/>
        <v>E</v>
      </c>
      <c r="AE31" s="43" t="str">
        <f t="shared" si="29"/>
        <v>E</v>
      </c>
      <c r="AF31" s="43" t="str">
        <f t="shared" si="29"/>
        <v>E</v>
      </c>
      <c r="AG31" s="43" t="str">
        <f t="shared" si="29"/>
        <v>E</v>
      </c>
      <c r="AH31" s="43" t="str">
        <f t="shared" si="29"/>
        <v>E</v>
      </c>
      <c r="AI31" s="43" t="str">
        <f t="shared" si="29"/>
        <v>E</v>
      </c>
      <c r="AJ31" s="43" t="str">
        <f t="shared" si="29"/>
        <v>E</v>
      </c>
      <c r="AK31" s="43" t="str">
        <f t="shared" si="29"/>
        <v>E</v>
      </c>
      <c r="AL31" s="43" t="str">
        <f t="shared" si="29"/>
        <v>E</v>
      </c>
      <c r="AM31" s="43" t="str">
        <f t="shared" si="29"/>
        <v>E</v>
      </c>
      <c r="AN31" s="43" t="str">
        <f t="shared" si="29"/>
        <v>E</v>
      </c>
      <c r="AO31" s="43" t="str">
        <f t="shared" si="29"/>
        <v>E</v>
      </c>
      <c r="AP31" s="43" t="str">
        <f t="shared" si="29"/>
        <v>E</v>
      </c>
      <c r="AQ31" s="43" t="str">
        <f t="shared" si="29"/>
        <v>E</v>
      </c>
      <c r="AR31" s="43" t="str">
        <f t="shared" si="29"/>
        <v>E</v>
      </c>
    </row>
    <row r="32" spans="1:44" ht="15.75" customHeight="1" x14ac:dyDescent="0.15">
      <c r="A32" s="11" t="s">
        <v>494</v>
      </c>
      <c r="B32" s="40" t="s">
        <v>493</v>
      </c>
      <c r="C32" s="44">
        <v>25</v>
      </c>
      <c r="D32" s="42">
        <v>6.8</v>
      </c>
      <c r="E32" s="43" t="str">
        <f t="shared" ref="E32:AR32" si="30">IF($C32&gt;=E$1,"A","E")</f>
        <v>A</v>
      </c>
      <c r="F32" s="43" t="str">
        <f t="shared" si="30"/>
        <v>A</v>
      </c>
      <c r="G32" s="43" t="str">
        <f t="shared" si="30"/>
        <v>A</v>
      </c>
      <c r="H32" s="43" t="str">
        <f t="shared" si="30"/>
        <v>A</v>
      </c>
      <c r="I32" s="43" t="str">
        <f t="shared" si="30"/>
        <v>A</v>
      </c>
      <c r="J32" s="43" t="str">
        <f t="shared" si="30"/>
        <v>A</v>
      </c>
      <c r="K32" s="43" t="str">
        <f t="shared" si="30"/>
        <v>A</v>
      </c>
      <c r="L32" s="43" t="str">
        <f t="shared" si="30"/>
        <v>A</v>
      </c>
      <c r="M32" s="43" t="str">
        <f t="shared" si="30"/>
        <v>A</v>
      </c>
      <c r="N32" s="43" t="str">
        <f t="shared" si="30"/>
        <v>A</v>
      </c>
      <c r="O32" s="43" t="str">
        <f t="shared" si="30"/>
        <v>A</v>
      </c>
      <c r="P32" s="43" t="str">
        <f t="shared" si="30"/>
        <v>A</v>
      </c>
      <c r="Q32" s="43" t="str">
        <f t="shared" si="30"/>
        <v>A</v>
      </c>
      <c r="R32" s="43" t="str">
        <f t="shared" si="30"/>
        <v>A</v>
      </c>
      <c r="S32" s="43" t="str">
        <f t="shared" si="30"/>
        <v>A</v>
      </c>
      <c r="T32" s="43" t="str">
        <f t="shared" si="30"/>
        <v>A</v>
      </c>
      <c r="U32" s="43" t="str">
        <f t="shared" si="30"/>
        <v>A</v>
      </c>
      <c r="V32" s="43" t="str">
        <f t="shared" si="30"/>
        <v>A</v>
      </c>
      <c r="W32" s="43" t="str">
        <f t="shared" si="30"/>
        <v>A</v>
      </c>
      <c r="X32" s="43" t="str">
        <f t="shared" si="30"/>
        <v>A</v>
      </c>
      <c r="Y32" s="43" t="str">
        <f t="shared" si="30"/>
        <v>A</v>
      </c>
      <c r="Z32" s="43" t="str">
        <f t="shared" si="30"/>
        <v>A</v>
      </c>
      <c r="AA32" s="43" t="str">
        <f t="shared" si="30"/>
        <v>A</v>
      </c>
      <c r="AB32" s="43" t="str">
        <f t="shared" si="30"/>
        <v>A</v>
      </c>
      <c r="AC32" s="43" t="str">
        <f t="shared" si="30"/>
        <v>A</v>
      </c>
      <c r="AD32" s="43" t="str">
        <f t="shared" si="30"/>
        <v>E</v>
      </c>
      <c r="AE32" s="43" t="str">
        <f t="shared" si="30"/>
        <v>E</v>
      </c>
      <c r="AF32" s="43" t="str">
        <f t="shared" si="30"/>
        <v>E</v>
      </c>
      <c r="AG32" s="43" t="str">
        <f t="shared" si="30"/>
        <v>E</v>
      </c>
      <c r="AH32" s="43" t="str">
        <f t="shared" si="30"/>
        <v>E</v>
      </c>
      <c r="AI32" s="43" t="str">
        <f t="shared" si="30"/>
        <v>E</v>
      </c>
      <c r="AJ32" s="43" t="str">
        <f t="shared" si="30"/>
        <v>E</v>
      </c>
      <c r="AK32" s="43" t="str">
        <f t="shared" si="30"/>
        <v>E</v>
      </c>
      <c r="AL32" s="43" t="str">
        <f t="shared" si="30"/>
        <v>E</v>
      </c>
      <c r="AM32" s="43" t="str">
        <f t="shared" si="30"/>
        <v>E</v>
      </c>
      <c r="AN32" s="43" t="str">
        <f t="shared" si="30"/>
        <v>E</v>
      </c>
      <c r="AO32" s="43" t="str">
        <f t="shared" si="30"/>
        <v>E</v>
      </c>
      <c r="AP32" s="43" t="str">
        <f t="shared" si="30"/>
        <v>E</v>
      </c>
      <c r="AQ32" s="43" t="str">
        <f t="shared" si="30"/>
        <v>E</v>
      </c>
      <c r="AR32" s="43" t="str">
        <f t="shared" si="30"/>
        <v>E</v>
      </c>
    </row>
    <row r="33" spans="1:44" ht="15.75" customHeight="1" x14ac:dyDescent="0.15">
      <c r="A33" s="11" t="s">
        <v>502</v>
      </c>
      <c r="B33" s="40" t="s">
        <v>501</v>
      </c>
      <c r="C33" s="41">
        <v>26</v>
      </c>
      <c r="D33" s="42">
        <v>5.8</v>
      </c>
      <c r="E33" s="43" t="str">
        <f t="shared" ref="E33:AR33" si="31">IF($C33&gt;=E$1,"A","E")</f>
        <v>A</v>
      </c>
      <c r="F33" s="43" t="str">
        <f t="shared" si="31"/>
        <v>A</v>
      </c>
      <c r="G33" s="43" t="str">
        <f t="shared" si="31"/>
        <v>A</v>
      </c>
      <c r="H33" s="43" t="str">
        <f t="shared" si="31"/>
        <v>A</v>
      </c>
      <c r="I33" s="43" t="str">
        <f t="shared" si="31"/>
        <v>A</v>
      </c>
      <c r="J33" s="43" t="str">
        <f t="shared" si="31"/>
        <v>A</v>
      </c>
      <c r="K33" s="43" t="str">
        <f t="shared" si="31"/>
        <v>A</v>
      </c>
      <c r="L33" s="43" t="str">
        <f t="shared" si="31"/>
        <v>A</v>
      </c>
      <c r="M33" s="43" t="str">
        <f t="shared" si="31"/>
        <v>A</v>
      </c>
      <c r="N33" s="43" t="str">
        <f t="shared" si="31"/>
        <v>A</v>
      </c>
      <c r="O33" s="43" t="str">
        <f t="shared" si="31"/>
        <v>A</v>
      </c>
      <c r="P33" s="43" t="str">
        <f t="shared" si="31"/>
        <v>A</v>
      </c>
      <c r="Q33" s="43" t="str">
        <f t="shared" si="31"/>
        <v>A</v>
      </c>
      <c r="R33" s="43" t="str">
        <f t="shared" si="31"/>
        <v>A</v>
      </c>
      <c r="S33" s="43" t="str">
        <f t="shared" si="31"/>
        <v>A</v>
      </c>
      <c r="T33" s="43" t="str">
        <f t="shared" si="31"/>
        <v>A</v>
      </c>
      <c r="U33" s="43" t="str">
        <f t="shared" si="31"/>
        <v>A</v>
      </c>
      <c r="V33" s="43" t="str">
        <f t="shared" si="31"/>
        <v>A</v>
      </c>
      <c r="W33" s="43" t="str">
        <f t="shared" si="31"/>
        <v>A</v>
      </c>
      <c r="X33" s="43" t="str">
        <f t="shared" si="31"/>
        <v>A</v>
      </c>
      <c r="Y33" s="43" t="str">
        <f t="shared" si="31"/>
        <v>A</v>
      </c>
      <c r="Z33" s="43" t="str">
        <f t="shared" si="31"/>
        <v>A</v>
      </c>
      <c r="AA33" s="43" t="str">
        <f t="shared" si="31"/>
        <v>A</v>
      </c>
      <c r="AB33" s="43" t="str">
        <f t="shared" si="31"/>
        <v>A</v>
      </c>
      <c r="AC33" s="43" t="str">
        <f t="shared" si="31"/>
        <v>A</v>
      </c>
      <c r="AD33" s="43" t="str">
        <f t="shared" si="31"/>
        <v>A</v>
      </c>
      <c r="AE33" s="43" t="str">
        <f t="shared" si="31"/>
        <v>E</v>
      </c>
      <c r="AF33" s="43" t="str">
        <f t="shared" si="31"/>
        <v>E</v>
      </c>
      <c r="AG33" s="43" t="str">
        <f t="shared" si="31"/>
        <v>E</v>
      </c>
      <c r="AH33" s="43" t="str">
        <f t="shared" si="31"/>
        <v>E</v>
      </c>
      <c r="AI33" s="43" t="str">
        <f t="shared" si="31"/>
        <v>E</v>
      </c>
      <c r="AJ33" s="43" t="str">
        <f t="shared" si="31"/>
        <v>E</v>
      </c>
      <c r="AK33" s="43" t="str">
        <f t="shared" si="31"/>
        <v>E</v>
      </c>
      <c r="AL33" s="43" t="str">
        <f t="shared" si="31"/>
        <v>E</v>
      </c>
      <c r="AM33" s="43" t="str">
        <f t="shared" si="31"/>
        <v>E</v>
      </c>
      <c r="AN33" s="43" t="str">
        <f t="shared" si="31"/>
        <v>E</v>
      </c>
      <c r="AO33" s="43" t="str">
        <f t="shared" si="31"/>
        <v>E</v>
      </c>
      <c r="AP33" s="43" t="str">
        <f t="shared" si="31"/>
        <v>E</v>
      </c>
      <c r="AQ33" s="43" t="str">
        <f t="shared" si="31"/>
        <v>E</v>
      </c>
      <c r="AR33" s="43" t="str">
        <f t="shared" si="31"/>
        <v>E</v>
      </c>
    </row>
    <row r="34" spans="1:44" ht="15.75" customHeight="1" x14ac:dyDescent="0.15">
      <c r="A34" s="11" t="s">
        <v>522</v>
      </c>
      <c r="B34" s="40" t="s">
        <v>521</v>
      </c>
      <c r="C34" s="41">
        <v>6</v>
      </c>
      <c r="D34" s="42">
        <v>8</v>
      </c>
      <c r="E34" s="43" t="str">
        <f t="shared" ref="E34:AR34" si="32">IF($C34&gt;=E$1,"A","E")</f>
        <v>A</v>
      </c>
      <c r="F34" s="43" t="str">
        <f t="shared" si="32"/>
        <v>A</v>
      </c>
      <c r="G34" s="43" t="str">
        <f t="shared" si="32"/>
        <v>A</v>
      </c>
      <c r="H34" s="43" t="str">
        <f t="shared" si="32"/>
        <v>A</v>
      </c>
      <c r="I34" s="43" t="str">
        <f t="shared" si="32"/>
        <v>A</v>
      </c>
      <c r="J34" s="43" t="str">
        <f t="shared" si="32"/>
        <v>A</v>
      </c>
      <c r="K34" s="43" t="str">
        <f t="shared" si="32"/>
        <v>E</v>
      </c>
      <c r="L34" s="43" t="str">
        <f t="shared" si="32"/>
        <v>E</v>
      </c>
      <c r="M34" s="43" t="str">
        <f t="shared" si="32"/>
        <v>E</v>
      </c>
      <c r="N34" s="43" t="str">
        <f t="shared" si="32"/>
        <v>E</v>
      </c>
      <c r="O34" s="43" t="str">
        <f t="shared" si="32"/>
        <v>E</v>
      </c>
      <c r="P34" s="43" t="str">
        <f t="shared" si="32"/>
        <v>E</v>
      </c>
      <c r="Q34" s="43" t="str">
        <f t="shared" si="32"/>
        <v>E</v>
      </c>
      <c r="R34" s="43" t="str">
        <f t="shared" si="32"/>
        <v>E</v>
      </c>
      <c r="S34" s="43" t="str">
        <f t="shared" si="32"/>
        <v>E</v>
      </c>
      <c r="T34" s="43" t="str">
        <f t="shared" si="32"/>
        <v>E</v>
      </c>
      <c r="U34" s="43" t="str">
        <f t="shared" si="32"/>
        <v>E</v>
      </c>
      <c r="V34" s="43" t="str">
        <f t="shared" si="32"/>
        <v>E</v>
      </c>
      <c r="W34" s="43" t="str">
        <f t="shared" si="32"/>
        <v>E</v>
      </c>
      <c r="X34" s="43" t="str">
        <f t="shared" si="32"/>
        <v>E</v>
      </c>
      <c r="Y34" s="43" t="str">
        <f t="shared" si="32"/>
        <v>E</v>
      </c>
      <c r="Z34" s="43" t="str">
        <f t="shared" si="32"/>
        <v>E</v>
      </c>
      <c r="AA34" s="43" t="str">
        <f t="shared" si="32"/>
        <v>E</v>
      </c>
      <c r="AB34" s="43" t="str">
        <f t="shared" si="32"/>
        <v>E</v>
      </c>
      <c r="AC34" s="43" t="str">
        <f t="shared" si="32"/>
        <v>E</v>
      </c>
      <c r="AD34" s="43" t="str">
        <f t="shared" si="32"/>
        <v>E</v>
      </c>
      <c r="AE34" s="43" t="str">
        <f t="shared" si="32"/>
        <v>E</v>
      </c>
      <c r="AF34" s="43" t="str">
        <f t="shared" si="32"/>
        <v>E</v>
      </c>
      <c r="AG34" s="43" t="str">
        <f t="shared" si="32"/>
        <v>E</v>
      </c>
      <c r="AH34" s="43" t="str">
        <f t="shared" si="32"/>
        <v>E</v>
      </c>
      <c r="AI34" s="43" t="str">
        <f t="shared" si="32"/>
        <v>E</v>
      </c>
      <c r="AJ34" s="43" t="str">
        <f t="shared" si="32"/>
        <v>E</v>
      </c>
      <c r="AK34" s="43" t="str">
        <f t="shared" si="32"/>
        <v>E</v>
      </c>
      <c r="AL34" s="43" t="str">
        <f t="shared" si="32"/>
        <v>E</v>
      </c>
      <c r="AM34" s="43" t="str">
        <f t="shared" si="32"/>
        <v>E</v>
      </c>
      <c r="AN34" s="43" t="str">
        <f t="shared" si="32"/>
        <v>E</v>
      </c>
      <c r="AO34" s="43" t="str">
        <f t="shared" si="32"/>
        <v>E</v>
      </c>
      <c r="AP34" s="43" t="str">
        <f t="shared" si="32"/>
        <v>E</v>
      </c>
      <c r="AQ34" s="43" t="str">
        <f t="shared" si="32"/>
        <v>E</v>
      </c>
      <c r="AR34" s="43" t="str">
        <f t="shared" si="32"/>
        <v>E</v>
      </c>
    </row>
    <row r="35" spans="1:44" ht="15.75" customHeight="1" x14ac:dyDescent="0.15">
      <c r="A35" s="11" t="s">
        <v>529</v>
      </c>
      <c r="B35" s="40" t="s">
        <v>528</v>
      </c>
      <c r="C35" s="41">
        <v>20</v>
      </c>
      <c r="D35" s="42">
        <v>6</v>
      </c>
      <c r="E35" s="43" t="str">
        <f t="shared" ref="E35:AR35" si="33">IF($C35&gt;=E$1,"A","E")</f>
        <v>A</v>
      </c>
      <c r="F35" s="43" t="str">
        <f t="shared" si="33"/>
        <v>A</v>
      </c>
      <c r="G35" s="43" t="str">
        <f t="shared" si="33"/>
        <v>A</v>
      </c>
      <c r="H35" s="43" t="str">
        <f t="shared" si="33"/>
        <v>A</v>
      </c>
      <c r="I35" s="43" t="str">
        <f t="shared" si="33"/>
        <v>A</v>
      </c>
      <c r="J35" s="43" t="str">
        <f t="shared" si="33"/>
        <v>A</v>
      </c>
      <c r="K35" s="43" t="str">
        <f t="shared" si="33"/>
        <v>A</v>
      </c>
      <c r="L35" s="43" t="str">
        <f t="shared" si="33"/>
        <v>A</v>
      </c>
      <c r="M35" s="43" t="str">
        <f t="shared" si="33"/>
        <v>A</v>
      </c>
      <c r="N35" s="43" t="str">
        <f t="shared" si="33"/>
        <v>A</v>
      </c>
      <c r="O35" s="43" t="str">
        <f t="shared" si="33"/>
        <v>A</v>
      </c>
      <c r="P35" s="43" t="str">
        <f t="shared" si="33"/>
        <v>A</v>
      </c>
      <c r="Q35" s="43" t="str">
        <f t="shared" si="33"/>
        <v>A</v>
      </c>
      <c r="R35" s="43" t="str">
        <f t="shared" si="33"/>
        <v>A</v>
      </c>
      <c r="S35" s="43" t="str">
        <f t="shared" si="33"/>
        <v>A</v>
      </c>
      <c r="T35" s="43" t="str">
        <f t="shared" si="33"/>
        <v>A</v>
      </c>
      <c r="U35" s="43" t="str">
        <f t="shared" si="33"/>
        <v>A</v>
      </c>
      <c r="V35" s="43" t="str">
        <f t="shared" si="33"/>
        <v>A</v>
      </c>
      <c r="W35" s="43" t="str">
        <f t="shared" si="33"/>
        <v>A</v>
      </c>
      <c r="X35" s="43" t="str">
        <f t="shared" si="33"/>
        <v>A</v>
      </c>
      <c r="Y35" s="43" t="str">
        <f t="shared" si="33"/>
        <v>E</v>
      </c>
      <c r="Z35" s="43" t="str">
        <f t="shared" si="33"/>
        <v>E</v>
      </c>
      <c r="AA35" s="43" t="str">
        <f t="shared" si="33"/>
        <v>E</v>
      </c>
      <c r="AB35" s="43" t="str">
        <f t="shared" si="33"/>
        <v>E</v>
      </c>
      <c r="AC35" s="43" t="str">
        <f t="shared" si="33"/>
        <v>E</v>
      </c>
      <c r="AD35" s="43" t="str">
        <f t="shared" si="33"/>
        <v>E</v>
      </c>
      <c r="AE35" s="43" t="str">
        <f t="shared" si="33"/>
        <v>E</v>
      </c>
      <c r="AF35" s="43" t="str">
        <f t="shared" si="33"/>
        <v>E</v>
      </c>
      <c r="AG35" s="43" t="str">
        <f t="shared" si="33"/>
        <v>E</v>
      </c>
      <c r="AH35" s="43" t="str">
        <f t="shared" si="33"/>
        <v>E</v>
      </c>
      <c r="AI35" s="43" t="str">
        <f t="shared" si="33"/>
        <v>E</v>
      </c>
      <c r="AJ35" s="43" t="str">
        <f t="shared" si="33"/>
        <v>E</v>
      </c>
      <c r="AK35" s="43" t="str">
        <f t="shared" si="33"/>
        <v>E</v>
      </c>
      <c r="AL35" s="43" t="str">
        <f t="shared" si="33"/>
        <v>E</v>
      </c>
      <c r="AM35" s="43" t="str">
        <f t="shared" si="33"/>
        <v>E</v>
      </c>
      <c r="AN35" s="43" t="str">
        <f t="shared" si="33"/>
        <v>E</v>
      </c>
      <c r="AO35" s="43" t="str">
        <f t="shared" si="33"/>
        <v>E</v>
      </c>
      <c r="AP35" s="43" t="str">
        <f t="shared" si="33"/>
        <v>E</v>
      </c>
      <c r="AQ35" s="43" t="str">
        <f t="shared" si="33"/>
        <v>E</v>
      </c>
      <c r="AR35" s="43" t="str">
        <f t="shared" si="33"/>
        <v>E</v>
      </c>
    </row>
    <row r="36" spans="1:44" ht="15.75" customHeight="1" x14ac:dyDescent="0.15">
      <c r="A36" s="11" t="s">
        <v>536</v>
      </c>
      <c r="B36" s="40" t="s">
        <v>535</v>
      </c>
      <c r="C36" s="44">
        <v>12</v>
      </c>
      <c r="D36" s="42">
        <v>4.8</v>
      </c>
      <c r="E36" s="43" t="str">
        <f t="shared" ref="E36:AR36" si="34">IF($C36&gt;=E$1,"A","E")</f>
        <v>A</v>
      </c>
      <c r="F36" s="43" t="str">
        <f t="shared" si="34"/>
        <v>A</v>
      </c>
      <c r="G36" s="43" t="str">
        <f t="shared" si="34"/>
        <v>A</v>
      </c>
      <c r="H36" s="43" t="str">
        <f t="shared" si="34"/>
        <v>A</v>
      </c>
      <c r="I36" s="43" t="str">
        <f t="shared" si="34"/>
        <v>A</v>
      </c>
      <c r="J36" s="43" t="str">
        <f t="shared" si="34"/>
        <v>A</v>
      </c>
      <c r="K36" s="43" t="str">
        <f t="shared" si="34"/>
        <v>A</v>
      </c>
      <c r="L36" s="43" t="str">
        <f t="shared" si="34"/>
        <v>A</v>
      </c>
      <c r="M36" s="43" t="str">
        <f t="shared" si="34"/>
        <v>A</v>
      </c>
      <c r="N36" s="43" t="str">
        <f t="shared" si="34"/>
        <v>A</v>
      </c>
      <c r="O36" s="43" t="str">
        <f t="shared" si="34"/>
        <v>A</v>
      </c>
      <c r="P36" s="43" t="str">
        <f t="shared" si="34"/>
        <v>A</v>
      </c>
      <c r="Q36" s="43" t="str">
        <f t="shared" si="34"/>
        <v>E</v>
      </c>
      <c r="R36" s="43" t="str">
        <f t="shared" si="34"/>
        <v>E</v>
      </c>
      <c r="S36" s="43" t="str">
        <f t="shared" si="34"/>
        <v>E</v>
      </c>
      <c r="T36" s="43" t="str">
        <f t="shared" si="34"/>
        <v>E</v>
      </c>
      <c r="U36" s="43" t="str">
        <f t="shared" si="34"/>
        <v>E</v>
      </c>
      <c r="V36" s="43" t="str">
        <f t="shared" si="34"/>
        <v>E</v>
      </c>
      <c r="W36" s="43" t="str">
        <f t="shared" si="34"/>
        <v>E</v>
      </c>
      <c r="X36" s="43" t="str">
        <f t="shared" si="34"/>
        <v>E</v>
      </c>
      <c r="Y36" s="43" t="str">
        <f t="shared" si="34"/>
        <v>E</v>
      </c>
      <c r="Z36" s="43" t="str">
        <f t="shared" si="34"/>
        <v>E</v>
      </c>
      <c r="AA36" s="43" t="str">
        <f t="shared" si="34"/>
        <v>E</v>
      </c>
      <c r="AB36" s="43" t="str">
        <f t="shared" si="34"/>
        <v>E</v>
      </c>
      <c r="AC36" s="43" t="str">
        <f t="shared" si="34"/>
        <v>E</v>
      </c>
      <c r="AD36" s="43" t="str">
        <f t="shared" si="34"/>
        <v>E</v>
      </c>
      <c r="AE36" s="43" t="str">
        <f t="shared" si="34"/>
        <v>E</v>
      </c>
      <c r="AF36" s="43" t="str">
        <f t="shared" si="34"/>
        <v>E</v>
      </c>
      <c r="AG36" s="43" t="str">
        <f t="shared" si="34"/>
        <v>E</v>
      </c>
      <c r="AH36" s="43" t="str">
        <f t="shared" si="34"/>
        <v>E</v>
      </c>
      <c r="AI36" s="43" t="str">
        <f t="shared" si="34"/>
        <v>E</v>
      </c>
      <c r="AJ36" s="43" t="str">
        <f t="shared" si="34"/>
        <v>E</v>
      </c>
      <c r="AK36" s="43" t="str">
        <f t="shared" si="34"/>
        <v>E</v>
      </c>
      <c r="AL36" s="43" t="str">
        <f t="shared" si="34"/>
        <v>E</v>
      </c>
      <c r="AM36" s="43" t="str">
        <f t="shared" si="34"/>
        <v>E</v>
      </c>
      <c r="AN36" s="43" t="str">
        <f t="shared" si="34"/>
        <v>E</v>
      </c>
      <c r="AO36" s="43" t="str">
        <f t="shared" si="34"/>
        <v>E</v>
      </c>
      <c r="AP36" s="43" t="str">
        <f t="shared" si="34"/>
        <v>E</v>
      </c>
      <c r="AQ36" s="43" t="str">
        <f t="shared" si="34"/>
        <v>E</v>
      </c>
      <c r="AR36" s="43" t="str">
        <f t="shared" si="34"/>
        <v>E</v>
      </c>
    </row>
    <row r="37" spans="1:44" ht="15.75" customHeight="1" x14ac:dyDescent="0.15">
      <c r="A37" s="11" t="s">
        <v>542</v>
      </c>
      <c r="B37" s="40" t="s">
        <v>541</v>
      </c>
      <c r="C37" s="41">
        <v>21</v>
      </c>
      <c r="D37" s="42">
        <v>6.4</v>
      </c>
      <c r="E37" s="43" t="str">
        <f t="shared" ref="E37:AR37" si="35">IF($C37&gt;=E$1,"A","E")</f>
        <v>A</v>
      </c>
      <c r="F37" s="43" t="str">
        <f t="shared" si="35"/>
        <v>A</v>
      </c>
      <c r="G37" s="43" t="str">
        <f t="shared" si="35"/>
        <v>A</v>
      </c>
      <c r="H37" s="43" t="str">
        <f t="shared" si="35"/>
        <v>A</v>
      </c>
      <c r="I37" s="43" t="str">
        <f t="shared" si="35"/>
        <v>A</v>
      </c>
      <c r="J37" s="43" t="str">
        <f t="shared" si="35"/>
        <v>A</v>
      </c>
      <c r="K37" s="43" t="str">
        <f t="shared" si="35"/>
        <v>A</v>
      </c>
      <c r="L37" s="43" t="str">
        <f t="shared" si="35"/>
        <v>A</v>
      </c>
      <c r="M37" s="43" t="str">
        <f t="shared" si="35"/>
        <v>A</v>
      </c>
      <c r="N37" s="43" t="str">
        <f t="shared" si="35"/>
        <v>A</v>
      </c>
      <c r="O37" s="43" t="str">
        <f t="shared" si="35"/>
        <v>A</v>
      </c>
      <c r="P37" s="43" t="str">
        <f t="shared" si="35"/>
        <v>A</v>
      </c>
      <c r="Q37" s="43" t="str">
        <f t="shared" si="35"/>
        <v>A</v>
      </c>
      <c r="R37" s="43" t="str">
        <f t="shared" si="35"/>
        <v>A</v>
      </c>
      <c r="S37" s="43" t="str">
        <f t="shared" si="35"/>
        <v>A</v>
      </c>
      <c r="T37" s="43" t="str">
        <f t="shared" si="35"/>
        <v>A</v>
      </c>
      <c r="U37" s="43" t="str">
        <f t="shared" si="35"/>
        <v>A</v>
      </c>
      <c r="V37" s="43" t="str">
        <f t="shared" si="35"/>
        <v>A</v>
      </c>
      <c r="W37" s="43" t="str">
        <f t="shared" si="35"/>
        <v>A</v>
      </c>
      <c r="X37" s="43" t="str">
        <f t="shared" si="35"/>
        <v>A</v>
      </c>
      <c r="Y37" s="43" t="str">
        <f t="shared" si="35"/>
        <v>A</v>
      </c>
      <c r="Z37" s="43" t="str">
        <f t="shared" si="35"/>
        <v>E</v>
      </c>
      <c r="AA37" s="43" t="str">
        <f t="shared" si="35"/>
        <v>E</v>
      </c>
      <c r="AB37" s="43" t="str">
        <f t="shared" si="35"/>
        <v>E</v>
      </c>
      <c r="AC37" s="43" t="str">
        <f t="shared" si="35"/>
        <v>E</v>
      </c>
      <c r="AD37" s="43" t="str">
        <f t="shared" si="35"/>
        <v>E</v>
      </c>
      <c r="AE37" s="43" t="str">
        <f t="shared" si="35"/>
        <v>E</v>
      </c>
      <c r="AF37" s="43" t="str">
        <f t="shared" si="35"/>
        <v>E</v>
      </c>
      <c r="AG37" s="43" t="str">
        <f t="shared" si="35"/>
        <v>E</v>
      </c>
      <c r="AH37" s="43" t="str">
        <f t="shared" si="35"/>
        <v>E</v>
      </c>
      <c r="AI37" s="43" t="str">
        <f t="shared" si="35"/>
        <v>E</v>
      </c>
      <c r="AJ37" s="43" t="str">
        <f t="shared" si="35"/>
        <v>E</v>
      </c>
      <c r="AK37" s="43" t="str">
        <f t="shared" si="35"/>
        <v>E</v>
      </c>
      <c r="AL37" s="43" t="str">
        <f t="shared" si="35"/>
        <v>E</v>
      </c>
      <c r="AM37" s="43" t="str">
        <f t="shared" si="35"/>
        <v>E</v>
      </c>
      <c r="AN37" s="43" t="str">
        <f t="shared" si="35"/>
        <v>E</v>
      </c>
      <c r="AO37" s="43" t="str">
        <f t="shared" si="35"/>
        <v>E</v>
      </c>
      <c r="AP37" s="43" t="str">
        <f t="shared" si="35"/>
        <v>E</v>
      </c>
      <c r="AQ37" s="43" t="str">
        <f t="shared" si="35"/>
        <v>E</v>
      </c>
      <c r="AR37" s="43" t="str">
        <f t="shared" si="35"/>
        <v>E</v>
      </c>
    </row>
    <row r="38" spans="1:44" ht="15.75" customHeight="1" x14ac:dyDescent="0.15">
      <c r="A38" s="11" t="s">
        <v>548</v>
      </c>
      <c r="B38" s="40" t="s">
        <v>547</v>
      </c>
      <c r="C38" s="41">
        <v>24</v>
      </c>
      <c r="D38" s="42">
        <v>7.6</v>
      </c>
      <c r="E38" s="43" t="str">
        <f t="shared" ref="E38:AR38" si="36">IF($C38&gt;=E$1,"A","E")</f>
        <v>A</v>
      </c>
      <c r="F38" s="43" t="str">
        <f t="shared" si="36"/>
        <v>A</v>
      </c>
      <c r="G38" s="43" t="str">
        <f t="shared" si="36"/>
        <v>A</v>
      </c>
      <c r="H38" s="43" t="str">
        <f t="shared" si="36"/>
        <v>A</v>
      </c>
      <c r="I38" s="43" t="str">
        <f t="shared" si="36"/>
        <v>A</v>
      </c>
      <c r="J38" s="43" t="str">
        <f t="shared" si="36"/>
        <v>A</v>
      </c>
      <c r="K38" s="43" t="str">
        <f t="shared" si="36"/>
        <v>A</v>
      </c>
      <c r="L38" s="43" t="str">
        <f t="shared" si="36"/>
        <v>A</v>
      </c>
      <c r="M38" s="43" t="str">
        <f t="shared" si="36"/>
        <v>A</v>
      </c>
      <c r="N38" s="43" t="str">
        <f t="shared" si="36"/>
        <v>A</v>
      </c>
      <c r="O38" s="43" t="str">
        <f t="shared" si="36"/>
        <v>A</v>
      </c>
      <c r="P38" s="43" t="str">
        <f t="shared" si="36"/>
        <v>A</v>
      </c>
      <c r="Q38" s="43" t="str">
        <f t="shared" si="36"/>
        <v>A</v>
      </c>
      <c r="R38" s="43" t="str">
        <f t="shared" si="36"/>
        <v>A</v>
      </c>
      <c r="S38" s="43" t="str">
        <f t="shared" si="36"/>
        <v>A</v>
      </c>
      <c r="T38" s="43" t="str">
        <f t="shared" si="36"/>
        <v>A</v>
      </c>
      <c r="U38" s="43" t="str">
        <f t="shared" si="36"/>
        <v>A</v>
      </c>
      <c r="V38" s="43" t="str">
        <f t="shared" si="36"/>
        <v>A</v>
      </c>
      <c r="W38" s="43" t="str">
        <f t="shared" si="36"/>
        <v>A</v>
      </c>
      <c r="X38" s="43" t="str">
        <f t="shared" si="36"/>
        <v>A</v>
      </c>
      <c r="Y38" s="43" t="str">
        <f t="shared" si="36"/>
        <v>A</v>
      </c>
      <c r="Z38" s="43" t="str">
        <f t="shared" si="36"/>
        <v>A</v>
      </c>
      <c r="AA38" s="43" t="str">
        <f t="shared" si="36"/>
        <v>A</v>
      </c>
      <c r="AB38" s="43" t="str">
        <f t="shared" si="36"/>
        <v>A</v>
      </c>
      <c r="AC38" s="43" t="str">
        <f t="shared" si="36"/>
        <v>E</v>
      </c>
      <c r="AD38" s="43" t="str">
        <f t="shared" si="36"/>
        <v>E</v>
      </c>
      <c r="AE38" s="43" t="str">
        <f t="shared" si="36"/>
        <v>E</v>
      </c>
      <c r="AF38" s="43" t="str">
        <f t="shared" si="36"/>
        <v>E</v>
      </c>
      <c r="AG38" s="43" t="str">
        <f t="shared" si="36"/>
        <v>E</v>
      </c>
      <c r="AH38" s="43" t="str">
        <f t="shared" si="36"/>
        <v>E</v>
      </c>
      <c r="AI38" s="43" t="str">
        <f t="shared" si="36"/>
        <v>E</v>
      </c>
      <c r="AJ38" s="43" t="str">
        <f t="shared" si="36"/>
        <v>E</v>
      </c>
      <c r="AK38" s="43" t="str">
        <f t="shared" si="36"/>
        <v>E</v>
      </c>
      <c r="AL38" s="43" t="str">
        <f t="shared" si="36"/>
        <v>E</v>
      </c>
      <c r="AM38" s="43" t="str">
        <f t="shared" si="36"/>
        <v>E</v>
      </c>
      <c r="AN38" s="43" t="str">
        <f t="shared" si="36"/>
        <v>E</v>
      </c>
      <c r="AO38" s="43" t="str">
        <f t="shared" si="36"/>
        <v>E</v>
      </c>
      <c r="AP38" s="43" t="str">
        <f t="shared" si="36"/>
        <v>E</v>
      </c>
      <c r="AQ38" s="43" t="str">
        <f t="shared" si="36"/>
        <v>E</v>
      </c>
      <c r="AR38" s="43" t="str">
        <f t="shared" si="36"/>
        <v>E</v>
      </c>
    </row>
    <row r="39" spans="1:44" ht="15.75" customHeight="1" x14ac:dyDescent="0.15">
      <c r="A39" s="11" t="s">
        <v>555</v>
      </c>
      <c r="B39" s="40" t="s">
        <v>1923</v>
      </c>
      <c r="C39" s="41">
        <v>13</v>
      </c>
      <c r="D39" s="42">
        <v>6</v>
      </c>
      <c r="E39" s="43" t="str">
        <f t="shared" ref="E39:AR39" si="37">IF($C39&gt;=E$1,"A","E")</f>
        <v>A</v>
      </c>
      <c r="F39" s="43" t="str">
        <f t="shared" si="37"/>
        <v>A</v>
      </c>
      <c r="G39" s="43" t="str">
        <f t="shared" si="37"/>
        <v>A</v>
      </c>
      <c r="H39" s="43" t="str">
        <f t="shared" si="37"/>
        <v>A</v>
      </c>
      <c r="I39" s="43" t="str">
        <f t="shared" si="37"/>
        <v>A</v>
      </c>
      <c r="J39" s="43" t="str">
        <f t="shared" si="37"/>
        <v>A</v>
      </c>
      <c r="K39" s="43" t="str">
        <f t="shared" si="37"/>
        <v>A</v>
      </c>
      <c r="L39" s="43" t="str">
        <f t="shared" si="37"/>
        <v>A</v>
      </c>
      <c r="M39" s="43" t="str">
        <f t="shared" si="37"/>
        <v>A</v>
      </c>
      <c r="N39" s="43" t="str">
        <f t="shared" si="37"/>
        <v>A</v>
      </c>
      <c r="O39" s="43" t="str">
        <f t="shared" si="37"/>
        <v>A</v>
      </c>
      <c r="P39" s="43" t="str">
        <f t="shared" si="37"/>
        <v>A</v>
      </c>
      <c r="Q39" s="43" t="str">
        <f t="shared" si="37"/>
        <v>A</v>
      </c>
      <c r="R39" s="43" t="str">
        <f t="shared" si="37"/>
        <v>E</v>
      </c>
      <c r="S39" s="43" t="str">
        <f t="shared" si="37"/>
        <v>E</v>
      </c>
      <c r="T39" s="43" t="str">
        <f t="shared" si="37"/>
        <v>E</v>
      </c>
      <c r="U39" s="43" t="str">
        <f t="shared" si="37"/>
        <v>E</v>
      </c>
      <c r="V39" s="43" t="str">
        <f t="shared" si="37"/>
        <v>E</v>
      </c>
      <c r="W39" s="43" t="str">
        <f t="shared" si="37"/>
        <v>E</v>
      </c>
      <c r="X39" s="43" t="str">
        <f t="shared" si="37"/>
        <v>E</v>
      </c>
      <c r="Y39" s="43" t="str">
        <f t="shared" si="37"/>
        <v>E</v>
      </c>
      <c r="Z39" s="43" t="str">
        <f t="shared" si="37"/>
        <v>E</v>
      </c>
      <c r="AA39" s="43" t="str">
        <f t="shared" si="37"/>
        <v>E</v>
      </c>
      <c r="AB39" s="43" t="str">
        <f t="shared" si="37"/>
        <v>E</v>
      </c>
      <c r="AC39" s="43" t="str">
        <f t="shared" si="37"/>
        <v>E</v>
      </c>
      <c r="AD39" s="43" t="str">
        <f t="shared" si="37"/>
        <v>E</v>
      </c>
      <c r="AE39" s="43" t="str">
        <f t="shared" si="37"/>
        <v>E</v>
      </c>
      <c r="AF39" s="43" t="str">
        <f t="shared" si="37"/>
        <v>E</v>
      </c>
      <c r="AG39" s="43" t="str">
        <f t="shared" si="37"/>
        <v>E</v>
      </c>
      <c r="AH39" s="43" t="str">
        <f t="shared" si="37"/>
        <v>E</v>
      </c>
      <c r="AI39" s="43" t="str">
        <f t="shared" si="37"/>
        <v>E</v>
      </c>
      <c r="AJ39" s="43" t="str">
        <f t="shared" si="37"/>
        <v>E</v>
      </c>
      <c r="AK39" s="43" t="str">
        <f t="shared" si="37"/>
        <v>E</v>
      </c>
      <c r="AL39" s="43" t="str">
        <f t="shared" si="37"/>
        <v>E</v>
      </c>
      <c r="AM39" s="43" t="str">
        <f t="shared" si="37"/>
        <v>E</v>
      </c>
      <c r="AN39" s="43" t="str">
        <f t="shared" si="37"/>
        <v>E</v>
      </c>
      <c r="AO39" s="43" t="str">
        <f t="shared" si="37"/>
        <v>E</v>
      </c>
      <c r="AP39" s="43" t="str">
        <f t="shared" si="37"/>
        <v>E</v>
      </c>
      <c r="AQ39" s="43" t="str">
        <f t="shared" si="37"/>
        <v>E</v>
      </c>
      <c r="AR39" s="43" t="str">
        <f t="shared" si="37"/>
        <v>E</v>
      </c>
    </row>
    <row r="40" spans="1:44" ht="15.75" customHeight="1" x14ac:dyDescent="0.15">
      <c r="A40" s="11" t="s">
        <v>562</v>
      </c>
      <c r="B40" s="40" t="s">
        <v>561</v>
      </c>
      <c r="C40" s="41">
        <v>23</v>
      </c>
      <c r="D40" s="42">
        <v>5.6</v>
      </c>
      <c r="E40" s="43" t="str">
        <f t="shared" ref="E40:AR40" si="38">IF($C40&gt;=E$1,"A","E")</f>
        <v>A</v>
      </c>
      <c r="F40" s="43" t="str">
        <f t="shared" si="38"/>
        <v>A</v>
      </c>
      <c r="G40" s="43" t="str">
        <f t="shared" si="38"/>
        <v>A</v>
      </c>
      <c r="H40" s="43" t="str">
        <f t="shared" si="38"/>
        <v>A</v>
      </c>
      <c r="I40" s="43" t="str">
        <f t="shared" si="38"/>
        <v>A</v>
      </c>
      <c r="J40" s="43" t="str">
        <f t="shared" si="38"/>
        <v>A</v>
      </c>
      <c r="K40" s="43" t="str">
        <f t="shared" si="38"/>
        <v>A</v>
      </c>
      <c r="L40" s="43" t="str">
        <f t="shared" si="38"/>
        <v>A</v>
      </c>
      <c r="M40" s="43" t="str">
        <f t="shared" si="38"/>
        <v>A</v>
      </c>
      <c r="N40" s="43" t="str">
        <f t="shared" si="38"/>
        <v>A</v>
      </c>
      <c r="O40" s="43" t="str">
        <f t="shared" si="38"/>
        <v>A</v>
      </c>
      <c r="P40" s="43" t="str">
        <f t="shared" si="38"/>
        <v>A</v>
      </c>
      <c r="Q40" s="43" t="str">
        <f t="shared" si="38"/>
        <v>A</v>
      </c>
      <c r="R40" s="43" t="str">
        <f t="shared" si="38"/>
        <v>A</v>
      </c>
      <c r="S40" s="43" t="str">
        <f t="shared" si="38"/>
        <v>A</v>
      </c>
      <c r="T40" s="43" t="str">
        <f t="shared" si="38"/>
        <v>A</v>
      </c>
      <c r="U40" s="43" t="str">
        <f t="shared" si="38"/>
        <v>A</v>
      </c>
      <c r="V40" s="43" t="str">
        <f t="shared" si="38"/>
        <v>A</v>
      </c>
      <c r="W40" s="43" t="str">
        <f t="shared" si="38"/>
        <v>A</v>
      </c>
      <c r="X40" s="43" t="str">
        <f t="shared" si="38"/>
        <v>A</v>
      </c>
      <c r="Y40" s="43" t="str">
        <f t="shared" si="38"/>
        <v>A</v>
      </c>
      <c r="Z40" s="43" t="str">
        <f t="shared" si="38"/>
        <v>A</v>
      </c>
      <c r="AA40" s="43" t="str">
        <f t="shared" si="38"/>
        <v>A</v>
      </c>
      <c r="AB40" s="43" t="str">
        <f t="shared" si="38"/>
        <v>E</v>
      </c>
      <c r="AC40" s="43" t="str">
        <f t="shared" si="38"/>
        <v>E</v>
      </c>
      <c r="AD40" s="43" t="str">
        <f t="shared" si="38"/>
        <v>E</v>
      </c>
      <c r="AE40" s="43" t="str">
        <f t="shared" si="38"/>
        <v>E</v>
      </c>
      <c r="AF40" s="43" t="str">
        <f t="shared" si="38"/>
        <v>E</v>
      </c>
      <c r="AG40" s="43" t="str">
        <f t="shared" si="38"/>
        <v>E</v>
      </c>
      <c r="AH40" s="43" t="str">
        <f t="shared" si="38"/>
        <v>E</v>
      </c>
      <c r="AI40" s="43" t="str">
        <f t="shared" si="38"/>
        <v>E</v>
      </c>
      <c r="AJ40" s="43" t="str">
        <f t="shared" si="38"/>
        <v>E</v>
      </c>
      <c r="AK40" s="43" t="str">
        <f t="shared" si="38"/>
        <v>E</v>
      </c>
      <c r="AL40" s="43" t="str">
        <f t="shared" si="38"/>
        <v>E</v>
      </c>
      <c r="AM40" s="43" t="str">
        <f t="shared" si="38"/>
        <v>E</v>
      </c>
      <c r="AN40" s="43" t="str">
        <f t="shared" si="38"/>
        <v>E</v>
      </c>
      <c r="AO40" s="43" t="str">
        <f t="shared" si="38"/>
        <v>E</v>
      </c>
      <c r="AP40" s="43" t="str">
        <f t="shared" si="38"/>
        <v>E</v>
      </c>
      <c r="AQ40" s="43" t="str">
        <f t="shared" si="38"/>
        <v>E</v>
      </c>
      <c r="AR40" s="43" t="str">
        <f t="shared" si="38"/>
        <v>E</v>
      </c>
    </row>
    <row r="41" spans="1:44" ht="15.75" customHeight="1" x14ac:dyDescent="0.15">
      <c r="A41" s="11" t="s">
        <v>568</v>
      </c>
      <c r="B41" s="40" t="s">
        <v>567</v>
      </c>
      <c r="C41" s="41">
        <v>22</v>
      </c>
      <c r="D41" s="42">
        <v>6</v>
      </c>
      <c r="E41" s="43" t="str">
        <f t="shared" ref="E41:AR41" si="39">IF($C41&gt;=E$1,"A","E")</f>
        <v>A</v>
      </c>
      <c r="F41" s="43" t="str">
        <f t="shared" si="39"/>
        <v>A</v>
      </c>
      <c r="G41" s="43" t="str">
        <f t="shared" si="39"/>
        <v>A</v>
      </c>
      <c r="H41" s="43" t="str">
        <f t="shared" si="39"/>
        <v>A</v>
      </c>
      <c r="I41" s="43" t="str">
        <f t="shared" si="39"/>
        <v>A</v>
      </c>
      <c r="J41" s="43" t="str">
        <f t="shared" si="39"/>
        <v>A</v>
      </c>
      <c r="K41" s="43" t="str">
        <f t="shared" si="39"/>
        <v>A</v>
      </c>
      <c r="L41" s="43" t="str">
        <f t="shared" si="39"/>
        <v>A</v>
      </c>
      <c r="M41" s="43" t="str">
        <f t="shared" si="39"/>
        <v>A</v>
      </c>
      <c r="N41" s="43" t="str">
        <f t="shared" si="39"/>
        <v>A</v>
      </c>
      <c r="O41" s="43" t="str">
        <f t="shared" si="39"/>
        <v>A</v>
      </c>
      <c r="P41" s="43" t="str">
        <f t="shared" si="39"/>
        <v>A</v>
      </c>
      <c r="Q41" s="43" t="str">
        <f t="shared" si="39"/>
        <v>A</v>
      </c>
      <c r="R41" s="43" t="str">
        <f t="shared" si="39"/>
        <v>A</v>
      </c>
      <c r="S41" s="43" t="str">
        <f t="shared" si="39"/>
        <v>A</v>
      </c>
      <c r="T41" s="43" t="str">
        <f t="shared" si="39"/>
        <v>A</v>
      </c>
      <c r="U41" s="43" t="str">
        <f t="shared" si="39"/>
        <v>A</v>
      </c>
      <c r="V41" s="43" t="str">
        <f t="shared" si="39"/>
        <v>A</v>
      </c>
      <c r="W41" s="43" t="str">
        <f t="shared" si="39"/>
        <v>A</v>
      </c>
      <c r="X41" s="43" t="str">
        <f t="shared" si="39"/>
        <v>A</v>
      </c>
      <c r="Y41" s="43" t="str">
        <f t="shared" si="39"/>
        <v>A</v>
      </c>
      <c r="Z41" s="43" t="str">
        <f t="shared" si="39"/>
        <v>A</v>
      </c>
      <c r="AA41" s="43" t="str">
        <f t="shared" si="39"/>
        <v>E</v>
      </c>
      <c r="AB41" s="43" t="str">
        <f t="shared" si="39"/>
        <v>E</v>
      </c>
      <c r="AC41" s="43" t="str">
        <f t="shared" si="39"/>
        <v>E</v>
      </c>
      <c r="AD41" s="43" t="str">
        <f t="shared" si="39"/>
        <v>E</v>
      </c>
      <c r="AE41" s="43" t="str">
        <f t="shared" si="39"/>
        <v>E</v>
      </c>
      <c r="AF41" s="43" t="str">
        <f t="shared" si="39"/>
        <v>E</v>
      </c>
      <c r="AG41" s="43" t="str">
        <f t="shared" si="39"/>
        <v>E</v>
      </c>
      <c r="AH41" s="43" t="str">
        <f t="shared" si="39"/>
        <v>E</v>
      </c>
      <c r="AI41" s="43" t="str">
        <f t="shared" si="39"/>
        <v>E</v>
      </c>
      <c r="AJ41" s="43" t="str">
        <f t="shared" si="39"/>
        <v>E</v>
      </c>
      <c r="AK41" s="43" t="str">
        <f t="shared" si="39"/>
        <v>E</v>
      </c>
      <c r="AL41" s="43" t="str">
        <f t="shared" si="39"/>
        <v>E</v>
      </c>
      <c r="AM41" s="43" t="str">
        <f t="shared" si="39"/>
        <v>E</v>
      </c>
      <c r="AN41" s="43" t="str">
        <f t="shared" si="39"/>
        <v>E</v>
      </c>
      <c r="AO41" s="43" t="str">
        <f t="shared" si="39"/>
        <v>E</v>
      </c>
      <c r="AP41" s="43" t="str">
        <f t="shared" si="39"/>
        <v>E</v>
      </c>
      <c r="AQ41" s="43" t="str">
        <f t="shared" si="39"/>
        <v>E</v>
      </c>
      <c r="AR41" s="43" t="str">
        <f t="shared" si="39"/>
        <v>E</v>
      </c>
    </row>
    <row r="42" spans="1:44" ht="15.75" customHeight="1" x14ac:dyDescent="0.15">
      <c r="A42" s="11" t="s">
        <v>574</v>
      </c>
      <c r="B42" s="40" t="s">
        <v>573</v>
      </c>
      <c r="C42" s="41">
        <v>14</v>
      </c>
      <c r="D42" s="42">
        <v>6.2</v>
      </c>
      <c r="E42" s="43" t="str">
        <f t="shared" ref="E42:AR42" si="40">IF($C42&gt;=E$1,"A","E")</f>
        <v>A</v>
      </c>
      <c r="F42" s="43" t="str">
        <f t="shared" si="40"/>
        <v>A</v>
      </c>
      <c r="G42" s="43" t="str">
        <f t="shared" si="40"/>
        <v>A</v>
      </c>
      <c r="H42" s="43" t="str">
        <f t="shared" si="40"/>
        <v>A</v>
      </c>
      <c r="I42" s="43" t="str">
        <f t="shared" si="40"/>
        <v>A</v>
      </c>
      <c r="J42" s="43" t="str">
        <f t="shared" si="40"/>
        <v>A</v>
      </c>
      <c r="K42" s="43" t="str">
        <f t="shared" si="40"/>
        <v>A</v>
      </c>
      <c r="L42" s="43" t="str">
        <f t="shared" si="40"/>
        <v>A</v>
      </c>
      <c r="M42" s="43" t="str">
        <f t="shared" si="40"/>
        <v>A</v>
      </c>
      <c r="N42" s="43" t="str">
        <f t="shared" si="40"/>
        <v>A</v>
      </c>
      <c r="O42" s="43" t="str">
        <f t="shared" si="40"/>
        <v>A</v>
      </c>
      <c r="P42" s="43" t="str">
        <f t="shared" si="40"/>
        <v>A</v>
      </c>
      <c r="Q42" s="43" t="str">
        <f t="shared" si="40"/>
        <v>A</v>
      </c>
      <c r="R42" s="43" t="str">
        <f t="shared" si="40"/>
        <v>A</v>
      </c>
      <c r="S42" s="43" t="str">
        <f t="shared" si="40"/>
        <v>E</v>
      </c>
      <c r="T42" s="43" t="str">
        <f t="shared" si="40"/>
        <v>E</v>
      </c>
      <c r="U42" s="43" t="str">
        <f t="shared" si="40"/>
        <v>E</v>
      </c>
      <c r="V42" s="43" t="str">
        <f t="shared" si="40"/>
        <v>E</v>
      </c>
      <c r="W42" s="43" t="str">
        <f t="shared" si="40"/>
        <v>E</v>
      </c>
      <c r="X42" s="43" t="str">
        <f t="shared" si="40"/>
        <v>E</v>
      </c>
      <c r="Y42" s="43" t="str">
        <f t="shared" si="40"/>
        <v>E</v>
      </c>
      <c r="Z42" s="43" t="str">
        <f t="shared" si="40"/>
        <v>E</v>
      </c>
      <c r="AA42" s="43" t="str">
        <f t="shared" si="40"/>
        <v>E</v>
      </c>
      <c r="AB42" s="43" t="str">
        <f t="shared" si="40"/>
        <v>E</v>
      </c>
      <c r="AC42" s="43" t="str">
        <f t="shared" si="40"/>
        <v>E</v>
      </c>
      <c r="AD42" s="43" t="str">
        <f t="shared" si="40"/>
        <v>E</v>
      </c>
      <c r="AE42" s="43" t="str">
        <f t="shared" si="40"/>
        <v>E</v>
      </c>
      <c r="AF42" s="43" t="str">
        <f t="shared" si="40"/>
        <v>E</v>
      </c>
      <c r="AG42" s="43" t="str">
        <f t="shared" si="40"/>
        <v>E</v>
      </c>
      <c r="AH42" s="43" t="str">
        <f t="shared" si="40"/>
        <v>E</v>
      </c>
      <c r="AI42" s="43" t="str">
        <f t="shared" si="40"/>
        <v>E</v>
      </c>
      <c r="AJ42" s="43" t="str">
        <f t="shared" si="40"/>
        <v>E</v>
      </c>
      <c r="AK42" s="43" t="str">
        <f t="shared" si="40"/>
        <v>E</v>
      </c>
      <c r="AL42" s="43" t="str">
        <f t="shared" si="40"/>
        <v>E</v>
      </c>
      <c r="AM42" s="43" t="str">
        <f t="shared" si="40"/>
        <v>E</v>
      </c>
      <c r="AN42" s="43" t="str">
        <f t="shared" si="40"/>
        <v>E</v>
      </c>
      <c r="AO42" s="43" t="str">
        <f t="shared" si="40"/>
        <v>E</v>
      </c>
      <c r="AP42" s="43" t="str">
        <f t="shared" si="40"/>
        <v>E</v>
      </c>
      <c r="AQ42" s="43" t="str">
        <f t="shared" si="40"/>
        <v>E</v>
      </c>
      <c r="AR42" s="43" t="str">
        <f t="shared" si="40"/>
        <v>E</v>
      </c>
    </row>
    <row r="43" spans="1:44" ht="15.75" customHeight="1" x14ac:dyDescent="0.15">
      <c r="A43" s="11" t="s">
        <v>594</v>
      </c>
      <c r="B43" s="40" t="s">
        <v>593</v>
      </c>
      <c r="C43" s="41">
        <v>12</v>
      </c>
      <c r="D43" s="42">
        <v>5.4</v>
      </c>
      <c r="E43" s="43" t="str">
        <f t="shared" ref="E43:AR43" si="41">IF($C43&gt;=E$1,"A","E")</f>
        <v>A</v>
      </c>
      <c r="F43" s="43" t="str">
        <f t="shared" si="41"/>
        <v>A</v>
      </c>
      <c r="G43" s="43" t="str">
        <f t="shared" si="41"/>
        <v>A</v>
      </c>
      <c r="H43" s="43" t="str">
        <f t="shared" si="41"/>
        <v>A</v>
      </c>
      <c r="I43" s="43" t="str">
        <f t="shared" si="41"/>
        <v>A</v>
      </c>
      <c r="J43" s="43" t="str">
        <f t="shared" si="41"/>
        <v>A</v>
      </c>
      <c r="K43" s="43" t="str">
        <f t="shared" si="41"/>
        <v>A</v>
      </c>
      <c r="L43" s="43" t="str">
        <f t="shared" si="41"/>
        <v>A</v>
      </c>
      <c r="M43" s="43" t="str">
        <f t="shared" si="41"/>
        <v>A</v>
      </c>
      <c r="N43" s="43" t="str">
        <f t="shared" si="41"/>
        <v>A</v>
      </c>
      <c r="O43" s="43" t="str">
        <f t="shared" si="41"/>
        <v>A</v>
      </c>
      <c r="P43" s="43" t="str">
        <f t="shared" si="41"/>
        <v>A</v>
      </c>
      <c r="Q43" s="43" t="str">
        <f t="shared" si="41"/>
        <v>E</v>
      </c>
      <c r="R43" s="43" t="str">
        <f t="shared" si="41"/>
        <v>E</v>
      </c>
      <c r="S43" s="43" t="str">
        <f t="shared" si="41"/>
        <v>E</v>
      </c>
      <c r="T43" s="43" t="str">
        <f t="shared" si="41"/>
        <v>E</v>
      </c>
      <c r="U43" s="43" t="str">
        <f t="shared" si="41"/>
        <v>E</v>
      </c>
      <c r="V43" s="43" t="str">
        <f t="shared" si="41"/>
        <v>E</v>
      </c>
      <c r="W43" s="43" t="str">
        <f t="shared" si="41"/>
        <v>E</v>
      </c>
      <c r="X43" s="43" t="str">
        <f t="shared" si="41"/>
        <v>E</v>
      </c>
      <c r="Y43" s="43" t="str">
        <f t="shared" si="41"/>
        <v>E</v>
      </c>
      <c r="Z43" s="43" t="str">
        <f t="shared" si="41"/>
        <v>E</v>
      </c>
      <c r="AA43" s="43" t="str">
        <f t="shared" si="41"/>
        <v>E</v>
      </c>
      <c r="AB43" s="43" t="str">
        <f t="shared" si="41"/>
        <v>E</v>
      </c>
      <c r="AC43" s="43" t="str">
        <f t="shared" si="41"/>
        <v>E</v>
      </c>
      <c r="AD43" s="43" t="str">
        <f t="shared" si="41"/>
        <v>E</v>
      </c>
      <c r="AE43" s="43" t="str">
        <f t="shared" si="41"/>
        <v>E</v>
      </c>
      <c r="AF43" s="43" t="str">
        <f t="shared" si="41"/>
        <v>E</v>
      </c>
      <c r="AG43" s="43" t="str">
        <f t="shared" si="41"/>
        <v>E</v>
      </c>
      <c r="AH43" s="43" t="str">
        <f t="shared" si="41"/>
        <v>E</v>
      </c>
      <c r="AI43" s="43" t="str">
        <f t="shared" si="41"/>
        <v>E</v>
      </c>
      <c r="AJ43" s="43" t="str">
        <f t="shared" si="41"/>
        <v>E</v>
      </c>
      <c r="AK43" s="43" t="str">
        <f t="shared" si="41"/>
        <v>E</v>
      </c>
      <c r="AL43" s="43" t="str">
        <f t="shared" si="41"/>
        <v>E</v>
      </c>
      <c r="AM43" s="43" t="str">
        <f t="shared" si="41"/>
        <v>E</v>
      </c>
      <c r="AN43" s="43" t="str">
        <f t="shared" si="41"/>
        <v>E</v>
      </c>
      <c r="AO43" s="43" t="str">
        <f t="shared" si="41"/>
        <v>E</v>
      </c>
      <c r="AP43" s="43" t="str">
        <f t="shared" si="41"/>
        <v>E</v>
      </c>
      <c r="AQ43" s="43" t="str">
        <f t="shared" si="41"/>
        <v>E</v>
      </c>
      <c r="AR43" s="43" t="str">
        <f t="shared" si="41"/>
        <v>E</v>
      </c>
    </row>
    <row r="44" spans="1:44" ht="15.75" customHeight="1" x14ac:dyDescent="0.15">
      <c r="A44" s="11" t="s">
        <v>601</v>
      </c>
      <c r="B44" s="40" t="s">
        <v>600</v>
      </c>
      <c r="C44" s="41">
        <v>26</v>
      </c>
      <c r="D44" s="42">
        <v>8.1999999999999993</v>
      </c>
      <c r="E44" s="43" t="str">
        <f t="shared" ref="E44:AR44" si="42">IF($C44&gt;=E$1,"A","E")</f>
        <v>A</v>
      </c>
      <c r="F44" s="43" t="str">
        <f t="shared" si="42"/>
        <v>A</v>
      </c>
      <c r="G44" s="43" t="str">
        <f t="shared" si="42"/>
        <v>A</v>
      </c>
      <c r="H44" s="43" t="str">
        <f t="shared" si="42"/>
        <v>A</v>
      </c>
      <c r="I44" s="43" t="str">
        <f t="shared" si="42"/>
        <v>A</v>
      </c>
      <c r="J44" s="43" t="str">
        <f t="shared" si="42"/>
        <v>A</v>
      </c>
      <c r="K44" s="43" t="str">
        <f t="shared" si="42"/>
        <v>A</v>
      </c>
      <c r="L44" s="43" t="str">
        <f t="shared" si="42"/>
        <v>A</v>
      </c>
      <c r="M44" s="43" t="str">
        <f t="shared" si="42"/>
        <v>A</v>
      </c>
      <c r="N44" s="43" t="str">
        <f t="shared" si="42"/>
        <v>A</v>
      </c>
      <c r="O44" s="43" t="str">
        <f t="shared" si="42"/>
        <v>A</v>
      </c>
      <c r="P44" s="43" t="str">
        <f t="shared" si="42"/>
        <v>A</v>
      </c>
      <c r="Q44" s="43" t="str">
        <f t="shared" si="42"/>
        <v>A</v>
      </c>
      <c r="R44" s="43" t="str">
        <f t="shared" si="42"/>
        <v>A</v>
      </c>
      <c r="S44" s="43" t="str">
        <f t="shared" si="42"/>
        <v>A</v>
      </c>
      <c r="T44" s="43" t="str">
        <f t="shared" si="42"/>
        <v>A</v>
      </c>
      <c r="U44" s="43" t="str">
        <f t="shared" si="42"/>
        <v>A</v>
      </c>
      <c r="V44" s="43" t="str">
        <f t="shared" si="42"/>
        <v>A</v>
      </c>
      <c r="W44" s="43" t="str">
        <f t="shared" si="42"/>
        <v>A</v>
      </c>
      <c r="X44" s="43" t="str">
        <f t="shared" si="42"/>
        <v>A</v>
      </c>
      <c r="Y44" s="43" t="str">
        <f t="shared" si="42"/>
        <v>A</v>
      </c>
      <c r="Z44" s="43" t="str">
        <f t="shared" si="42"/>
        <v>A</v>
      </c>
      <c r="AA44" s="43" t="str">
        <f t="shared" si="42"/>
        <v>A</v>
      </c>
      <c r="AB44" s="43" t="str">
        <f t="shared" si="42"/>
        <v>A</v>
      </c>
      <c r="AC44" s="43" t="str">
        <f t="shared" si="42"/>
        <v>A</v>
      </c>
      <c r="AD44" s="43" t="str">
        <f t="shared" si="42"/>
        <v>A</v>
      </c>
      <c r="AE44" s="43" t="str">
        <f t="shared" si="42"/>
        <v>E</v>
      </c>
      <c r="AF44" s="43" t="str">
        <f t="shared" si="42"/>
        <v>E</v>
      </c>
      <c r="AG44" s="43" t="str">
        <f t="shared" si="42"/>
        <v>E</v>
      </c>
      <c r="AH44" s="43" t="str">
        <f t="shared" si="42"/>
        <v>E</v>
      </c>
      <c r="AI44" s="43" t="str">
        <f t="shared" si="42"/>
        <v>E</v>
      </c>
      <c r="AJ44" s="43" t="str">
        <f t="shared" si="42"/>
        <v>E</v>
      </c>
      <c r="AK44" s="43" t="str">
        <f t="shared" si="42"/>
        <v>E</v>
      </c>
      <c r="AL44" s="43" t="str">
        <f t="shared" si="42"/>
        <v>E</v>
      </c>
      <c r="AM44" s="43" t="str">
        <f t="shared" si="42"/>
        <v>E</v>
      </c>
      <c r="AN44" s="43" t="str">
        <f t="shared" si="42"/>
        <v>E</v>
      </c>
      <c r="AO44" s="43" t="str">
        <f t="shared" si="42"/>
        <v>E</v>
      </c>
      <c r="AP44" s="43" t="str">
        <f t="shared" si="42"/>
        <v>E</v>
      </c>
      <c r="AQ44" s="43" t="str">
        <f t="shared" si="42"/>
        <v>E</v>
      </c>
      <c r="AR44" s="43" t="str">
        <f t="shared" si="42"/>
        <v>E</v>
      </c>
    </row>
    <row r="45" spans="1:44" ht="15.75" customHeight="1" x14ac:dyDescent="0.15">
      <c r="A45" s="11" t="s">
        <v>610</v>
      </c>
      <c r="B45" s="40" t="s">
        <v>609</v>
      </c>
      <c r="C45" s="41">
        <v>19</v>
      </c>
      <c r="D45" s="42">
        <v>9.1999999999999993</v>
      </c>
      <c r="E45" s="43" t="str">
        <f t="shared" ref="E45:AR45" si="43">IF($C45&gt;=E$1,"A","E")</f>
        <v>A</v>
      </c>
      <c r="F45" s="43" t="str">
        <f t="shared" si="43"/>
        <v>A</v>
      </c>
      <c r="G45" s="43" t="str">
        <f t="shared" si="43"/>
        <v>A</v>
      </c>
      <c r="H45" s="43" t="str">
        <f t="shared" si="43"/>
        <v>A</v>
      </c>
      <c r="I45" s="43" t="str">
        <f t="shared" si="43"/>
        <v>A</v>
      </c>
      <c r="J45" s="43" t="str">
        <f t="shared" si="43"/>
        <v>A</v>
      </c>
      <c r="K45" s="43" t="str">
        <f t="shared" si="43"/>
        <v>A</v>
      </c>
      <c r="L45" s="43" t="str">
        <f t="shared" si="43"/>
        <v>A</v>
      </c>
      <c r="M45" s="43" t="str">
        <f t="shared" si="43"/>
        <v>A</v>
      </c>
      <c r="N45" s="43" t="str">
        <f t="shared" si="43"/>
        <v>A</v>
      </c>
      <c r="O45" s="43" t="str">
        <f t="shared" si="43"/>
        <v>A</v>
      </c>
      <c r="P45" s="43" t="str">
        <f t="shared" si="43"/>
        <v>A</v>
      </c>
      <c r="Q45" s="43" t="str">
        <f t="shared" si="43"/>
        <v>A</v>
      </c>
      <c r="R45" s="43" t="str">
        <f t="shared" si="43"/>
        <v>A</v>
      </c>
      <c r="S45" s="43" t="str">
        <f t="shared" si="43"/>
        <v>A</v>
      </c>
      <c r="T45" s="43" t="str">
        <f t="shared" si="43"/>
        <v>A</v>
      </c>
      <c r="U45" s="43" t="str">
        <f t="shared" si="43"/>
        <v>A</v>
      </c>
      <c r="V45" s="43" t="str">
        <f t="shared" si="43"/>
        <v>A</v>
      </c>
      <c r="W45" s="43" t="str">
        <f t="shared" si="43"/>
        <v>A</v>
      </c>
      <c r="X45" s="43" t="str">
        <f t="shared" si="43"/>
        <v>E</v>
      </c>
      <c r="Y45" s="43" t="str">
        <f t="shared" si="43"/>
        <v>E</v>
      </c>
      <c r="Z45" s="43" t="str">
        <f t="shared" si="43"/>
        <v>E</v>
      </c>
      <c r="AA45" s="43" t="str">
        <f t="shared" si="43"/>
        <v>E</v>
      </c>
      <c r="AB45" s="43" t="str">
        <f t="shared" si="43"/>
        <v>E</v>
      </c>
      <c r="AC45" s="43" t="str">
        <f t="shared" si="43"/>
        <v>E</v>
      </c>
      <c r="AD45" s="43" t="str">
        <f t="shared" si="43"/>
        <v>E</v>
      </c>
      <c r="AE45" s="43" t="str">
        <f t="shared" si="43"/>
        <v>E</v>
      </c>
      <c r="AF45" s="43" t="str">
        <f t="shared" si="43"/>
        <v>E</v>
      </c>
      <c r="AG45" s="43" t="str">
        <f t="shared" si="43"/>
        <v>E</v>
      </c>
      <c r="AH45" s="43" t="str">
        <f t="shared" si="43"/>
        <v>E</v>
      </c>
      <c r="AI45" s="43" t="str">
        <f t="shared" si="43"/>
        <v>E</v>
      </c>
      <c r="AJ45" s="43" t="str">
        <f t="shared" si="43"/>
        <v>E</v>
      </c>
      <c r="AK45" s="43" t="str">
        <f t="shared" si="43"/>
        <v>E</v>
      </c>
      <c r="AL45" s="43" t="str">
        <f t="shared" si="43"/>
        <v>E</v>
      </c>
      <c r="AM45" s="43" t="str">
        <f t="shared" si="43"/>
        <v>E</v>
      </c>
      <c r="AN45" s="43" t="str">
        <f t="shared" si="43"/>
        <v>E</v>
      </c>
      <c r="AO45" s="43" t="str">
        <f t="shared" si="43"/>
        <v>E</v>
      </c>
      <c r="AP45" s="43" t="str">
        <f t="shared" si="43"/>
        <v>E</v>
      </c>
      <c r="AQ45" s="43" t="str">
        <f t="shared" si="43"/>
        <v>E</v>
      </c>
      <c r="AR45" s="43" t="str">
        <f t="shared" si="43"/>
        <v>E</v>
      </c>
    </row>
    <row r="46" spans="1:44" ht="13" x14ac:dyDescent="0.15">
      <c r="A46" s="11" t="s">
        <v>617</v>
      </c>
      <c r="B46" s="40" t="s">
        <v>616</v>
      </c>
      <c r="C46" s="41">
        <v>21</v>
      </c>
      <c r="D46" s="42">
        <v>5</v>
      </c>
      <c r="E46" s="43" t="str">
        <f t="shared" ref="E46:AR46" si="44">IF($C46&gt;=E$1,"A","E")</f>
        <v>A</v>
      </c>
      <c r="F46" s="43" t="str">
        <f t="shared" si="44"/>
        <v>A</v>
      </c>
      <c r="G46" s="43" t="str">
        <f t="shared" si="44"/>
        <v>A</v>
      </c>
      <c r="H46" s="43" t="str">
        <f t="shared" si="44"/>
        <v>A</v>
      </c>
      <c r="I46" s="43" t="str">
        <f t="shared" si="44"/>
        <v>A</v>
      </c>
      <c r="J46" s="43" t="str">
        <f t="shared" si="44"/>
        <v>A</v>
      </c>
      <c r="K46" s="43" t="str">
        <f t="shared" si="44"/>
        <v>A</v>
      </c>
      <c r="L46" s="43" t="str">
        <f t="shared" si="44"/>
        <v>A</v>
      </c>
      <c r="M46" s="43" t="str">
        <f t="shared" si="44"/>
        <v>A</v>
      </c>
      <c r="N46" s="43" t="str">
        <f t="shared" si="44"/>
        <v>A</v>
      </c>
      <c r="O46" s="43" t="str">
        <f t="shared" si="44"/>
        <v>A</v>
      </c>
      <c r="P46" s="43" t="str">
        <f t="shared" si="44"/>
        <v>A</v>
      </c>
      <c r="Q46" s="43" t="str">
        <f t="shared" si="44"/>
        <v>A</v>
      </c>
      <c r="R46" s="43" t="str">
        <f t="shared" si="44"/>
        <v>A</v>
      </c>
      <c r="S46" s="43" t="str">
        <f t="shared" si="44"/>
        <v>A</v>
      </c>
      <c r="T46" s="43" t="str">
        <f t="shared" si="44"/>
        <v>A</v>
      </c>
      <c r="U46" s="43" t="str">
        <f t="shared" si="44"/>
        <v>A</v>
      </c>
      <c r="V46" s="43" t="str">
        <f t="shared" si="44"/>
        <v>A</v>
      </c>
      <c r="W46" s="43" t="str">
        <f t="shared" si="44"/>
        <v>A</v>
      </c>
      <c r="X46" s="43" t="str">
        <f t="shared" si="44"/>
        <v>A</v>
      </c>
      <c r="Y46" s="43" t="str">
        <f t="shared" si="44"/>
        <v>A</v>
      </c>
      <c r="Z46" s="43" t="str">
        <f t="shared" si="44"/>
        <v>E</v>
      </c>
      <c r="AA46" s="43" t="str">
        <f t="shared" si="44"/>
        <v>E</v>
      </c>
      <c r="AB46" s="43" t="str">
        <f t="shared" si="44"/>
        <v>E</v>
      </c>
      <c r="AC46" s="43" t="str">
        <f t="shared" si="44"/>
        <v>E</v>
      </c>
      <c r="AD46" s="43" t="str">
        <f t="shared" si="44"/>
        <v>E</v>
      </c>
      <c r="AE46" s="43" t="str">
        <f t="shared" si="44"/>
        <v>E</v>
      </c>
      <c r="AF46" s="43" t="str">
        <f t="shared" si="44"/>
        <v>E</v>
      </c>
      <c r="AG46" s="43" t="str">
        <f t="shared" si="44"/>
        <v>E</v>
      </c>
      <c r="AH46" s="43" t="str">
        <f t="shared" si="44"/>
        <v>E</v>
      </c>
      <c r="AI46" s="43" t="str">
        <f t="shared" si="44"/>
        <v>E</v>
      </c>
      <c r="AJ46" s="43" t="str">
        <f t="shared" si="44"/>
        <v>E</v>
      </c>
      <c r="AK46" s="43" t="str">
        <f t="shared" si="44"/>
        <v>E</v>
      </c>
      <c r="AL46" s="43" t="str">
        <f t="shared" si="44"/>
        <v>E</v>
      </c>
      <c r="AM46" s="43" t="str">
        <f t="shared" si="44"/>
        <v>E</v>
      </c>
      <c r="AN46" s="43" t="str">
        <f t="shared" si="44"/>
        <v>E</v>
      </c>
      <c r="AO46" s="43" t="str">
        <f t="shared" si="44"/>
        <v>E</v>
      </c>
      <c r="AP46" s="43" t="str">
        <f t="shared" si="44"/>
        <v>E</v>
      </c>
      <c r="AQ46" s="43" t="str">
        <f t="shared" si="44"/>
        <v>E</v>
      </c>
      <c r="AR46" s="43" t="str">
        <f t="shared" si="44"/>
        <v>E</v>
      </c>
    </row>
    <row r="47" spans="1:44" ht="13" x14ac:dyDescent="0.15">
      <c r="A47" s="11" t="s">
        <v>625</v>
      </c>
      <c r="B47" s="40" t="s">
        <v>624</v>
      </c>
      <c r="C47" s="41">
        <v>23</v>
      </c>
      <c r="D47" s="42">
        <v>8.1999999999999993</v>
      </c>
      <c r="E47" s="43" t="str">
        <f t="shared" ref="E47:AR47" si="45">IF($C47&gt;=E$1,"A","E")</f>
        <v>A</v>
      </c>
      <c r="F47" s="43" t="str">
        <f t="shared" si="45"/>
        <v>A</v>
      </c>
      <c r="G47" s="43" t="str">
        <f t="shared" si="45"/>
        <v>A</v>
      </c>
      <c r="H47" s="43" t="str">
        <f t="shared" si="45"/>
        <v>A</v>
      </c>
      <c r="I47" s="43" t="str">
        <f t="shared" si="45"/>
        <v>A</v>
      </c>
      <c r="J47" s="43" t="str">
        <f t="shared" si="45"/>
        <v>A</v>
      </c>
      <c r="K47" s="43" t="str">
        <f t="shared" si="45"/>
        <v>A</v>
      </c>
      <c r="L47" s="43" t="str">
        <f t="shared" si="45"/>
        <v>A</v>
      </c>
      <c r="M47" s="43" t="str">
        <f t="shared" si="45"/>
        <v>A</v>
      </c>
      <c r="N47" s="43" t="str">
        <f t="shared" si="45"/>
        <v>A</v>
      </c>
      <c r="O47" s="43" t="str">
        <f t="shared" si="45"/>
        <v>A</v>
      </c>
      <c r="P47" s="43" t="str">
        <f t="shared" si="45"/>
        <v>A</v>
      </c>
      <c r="Q47" s="43" t="str">
        <f t="shared" si="45"/>
        <v>A</v>
      </c>
      <c r="R47" s="43" t="str">
        <f t="shared" si="45"/>
        <v>A</v>
      </c>
      <c r="S47" s="43" t="str">
        <f t="shared" si="45"/>
        <v>A</v>
      </c>
      <c r="T47" s="43" t="str">
        <f t="shared" si="45"/>
        <v>A</v>
      </c>
      <c r="U47" s="43" t="str">
        <f t="shared" si="45"/>
        <v>A</v>
      </c>
      <c r="V47" s="43" t="str">
        <f t="shared" si="45"/>
        <v>A</v>
      </c>
      <c r="W47" s="43" t="str">
        <f t="shared" si="45"/>
        <v>A</v>
      </c>
      <c r="X47" s="43" t="str">
        <f t="shared" si="45"/>
        <v>A</v>
      </c>
      <c r="Y47" s="43" t="str">
        <f t="shared" si="45"/>
        <v>A</v>
      </c>
      <c r="Z47" s="43" t="str">
        <f t="shared" si="45"/>
        <v>A</v>
      </c>
      <c r="AA47" s="43" t="str">
        <f t="shared" si="45"/>
        <v>A</v>
      </c>
      <c r="AB47" s="43" t="str">
        <f t="shared" si="45"/>
        <v>E</v>
      </c>
      <c r="AC47" s="43" t="str">
        <f t="shared" si="45"/>
        <v>E</v>
      </c>
      <c r="AD47" s="43" t="str">
        <f t="shared" si="45"/>
        <v>E</v>
      </c>
      <c r="AE47" s="43" t="str">
        <f t="shared" si="45"/>
        <v>E</v>
      </c>
      <c r="AF47" s="43" t="str">
        <f t="shared" si="45"/>
        <v>E</v>
      </c>
      <c r="AG47" s="43" t="str">
        <f t="shared" si="45"/>
        <v>E</v>
      </c>
      <c r="AH47" s="43" t="str">
        <f t="shared" si="45"/>
        <v>E</v>
      </c>
      <c r="AI47" s="43" t="str">
        <f t="shared" si="45"/>
        <v>E</v>
      </c>
      <c r="AJ47" s="43" t="str">
        <f t="shared" si="45"/>
        <v>E</v>
      </c>
      <c r="AK47" s="43" t="str">
        <f t="shared" si="45"/>
        <v>E</v>
      </c>
      <c r="AL47" s="43" t="str">
        <f t="shared" si="45"/>
        <v>E</v>
      </c>
      <c r="AM47" s="43" t="str">
        <f t="shared" si="45"/>
        <v>E</v>
      </c>
      <c r="AN47" s="43" t="str">
        <f t="shared" si="45"/>
        <v>E</v>
      </c>
      <c r="AO47" s="43" t="str">
        <f t="shared" si="45"/>
        <v>E</v>
      </c>
      <c r="AP47" s="43" t="str">
        <f t="shared" si="45"/>
        <v>E</v>
      </c>
      <c r="AQ47" s="43" t="str">
        <f t="shared" si="45"/>
        <v>E</v>
      </c>
      <c r="AR47" s="43" t="str">
        <f t="shared" si="45"/>
        <v>E</v>
      </c>
    </row>
    <row r="48" spans="1:44" ht="13" x14ac:dyDescent="0.15">
      <c r="A48" s="11" t="s">
        <v>632</v>
      </c>
      <c r="B48" s="40" t="s">
        <v>631</v>
      </c>
      <c r="C48" s="44">
        <v>17</v>
      </c>
      <c r="D48" s="42">
        <v>6</v>
      </c>
      <c r="E48" s="43" t="str">
        <f t="shared" ref="E48:AR48" si="46">IF($C48&gt;=E$1,"A","E")</f>
        <v>A</v>
      </c>
      <c r="F48" s="43" t="str">
        <f t="shared" si="46"/>
        <v>A</v>
      </c>
      <c r="G48" s="43" t="str">
        <f t="shared" si="46"/>
        <v>A</v>
      </c>
      <c r="H48" s="43" t="str">
        <f t="shared" si="46"/>
        <v>A</v>
      </c>
      <c r="I48" s="43" t="str">
        <f t="shared" si="46"/>
        <v>A</v>
      </c>
      <c r="J48" s="43" t="str">
        <f t="shared" si="46"/>
        <v>A</v>
      </c>
      <c r="K48" s="43" t="str">
        <f t="shared" si="46"/>
        <v>A</v>
      </c>
      <c r="L48" s="43" t="str">
        <f t="shared" si="46"/>
        <v>A</v>
      </c>
      <c r="M48" s="43" t="str">
        <f t="shared" si="46"/>
        <v>A</v>
      </c>
      <c r="N48" s="43" t="str">
        <f t="shared" si="46"/>
        <v>A</v>
      </c>
      <c r="O48" s="43" t="str">
        <f t="shared" si="46"/>
        <v>A</v>
      </c>
      <c r="P48" s="43" t="str">
        <f t="shared" si="46"/>
        <v>A</v>
      </c>
      <c r="Q48" s="43" t="str">
        <f t="shared" si="46"/>
        <v>A</v>
      </c>
      <c r="R48" s="43" t="str">
        <f t="shared" si="46"/>
        <v>A</v>
      </c>
      <c r="S48" s="43" t="str">
        <f t="shared" si="46"/>
        <v>A</v>
      </c>
      <c r="T48" s="43" t="str">
        <f t="shared" si="46"/>
        <v>A</v>
      </c>
      <c r="U48" s="43" t="str">
        <f t="shared" si="46"/>
        <v>A</v>
      </c>
      <c r="V48" s="43" t="str">
        <f t="shared" si="46"/>
        <v>E</v>
      </c>
      <c r="W48" s="43" t="str">
        <f t="shared" si="46"/>
        <v>E</v>
      </c>
      <c r="X48" s="43" t="str">
        <f t="shared" si="46"/>
        <v>E</v>
      </c>
      <c r="Y48" s="43" t="str">
        <f t="shared" si="46"/>
        <v>E</v>
      </c>
      <c r="Z48" s="43" t="str">
        <f t="shared" si="46"/>
        <v>E</v>
      </c>
      <c r="AA48" s="43" t="str">
        <f t="shared" si="46"/>
        <v>E</v>
      </c>
      <c r="AB48" s="43" t="str">
        <f t="shared" si="46"/>
        <v>E</v>
      </c>
      <c r="AC48" s="43" t="str">
        <f t="shared" si="46"/>
        <v>E</v>
      </c>
      <c r="AD48" s="43" t="str">
        <f t="shared" si="46"/>
        <v>E</v>
      </c>
      <c r="AE48" s="43" t="str">
        <f t="shared" si="46"/>
        <v>E</v>
      </c>
      <c r="AF48" s="43" t="str">
        <f t="shared" si="46"/>
        <v>E</v>
      </c>
      <c r="AG48" s="43" t="str">
        <f t="shared" si="46"/>
        <v>E</v>
      </c>
      <c r="AH48" s="43" t="str">
        <f t="shared" si="46"/>
        <v>E</v>
      </c>
      <c r="AI48" s="43" t="str">
        <f t="shared" si="46"/>
        <v>E</v>
      </c>
      <c r="AJ48" s="43" t="str">
        <f t="shared" si="46"/>
        <v>E</v>
      </c>
      <c r="AK48" s="43" t="str">
        <f t="shared" si="46"/>
        <v>E</v>
      </c>
      <c r="AL48" s="43" t="str">
        <f t="shared" si="46"/>
        <v>E</v>
      </c>
      <c r="AM48" s="43" t="str">
        <f t="shared" si="46"/>
        <v>E</v>
      </c>
      <c r="AN48" s="43" t="str">
        <f t="shared" si="46"/>
        <v>E</v>
      </c>
      <c r="AO48" s="43" t="str">
        <f t="shared" si="46"/>
        <v>E</v>
      </c>
      <c r="AP48" s="43" t="str">
        <f t="shared" si="46"/>
        <v>E</v>
      </c>
      <c r="AQ48" s="43" t="str">
        <f t="shared" si="46"/>
        <v>E</v>
      </c>
      <c r="AR48" s="43" t="str">
        <f t="shared" si="46"/>
        <v>E</v>
      </c>
    </row>
    <row r="49" spans="1:44" ht="13" x14ac:dyDescent="0.15">
      <c r="A49" s="11" t="s">
        <v>649</v>
      </c>
      <c r="B49" s="40" t="s">
        <v>648</v>
      </c>
      <c r="C49" s="41">
        <v>27</v>
      </c>
      <c r="D49" s="42">
        <v>6.8</v>
      </c>
      <c r="E49" s="43" t="str">
        <f t="shared" ref="E49:AR49" si="47">IF($C49&gt;=E$1,"A","E")</f>
        <v>A</v>
      </c>
      <c r="F49" s="43" t="str">
        <f t="shared" si="47"/>
        <v>A</v>
      </c>
      <c r="G49" s="43" t="str">
        <f t="shared" si="47"/>
        <v>A</v>
      </c>
      <c r="H49" s="43" t="str">
        <f t="shared" si="47"/>
        <v>A</v>
      </c>
      <c r="I49" s="43" t="str">
        <f t="shared" si="47"/>
        <v>A</v>
      </c>
      <c r="J49" s="43" t="str">
        <f t="shared" si="47"/>
        <v>A</v>
      </c>
      <c r="K49" s="43" t="str">
        <f t="shared" si="47"/>
        <v>A</v>
      </c>
      <c r="L49" s="43" t="str">
        <f t="shared" si="47"/>
        <v>A</v>
      </c>
      <c r="M49" s="43" t="str">
        <f t="shared" si="47"/>
        <v>A</v>
      </c>
      <c r="N49" s="43" t="str">
        <f t="shared" si="47"/>
        <v>A</v>
      </c>
      <c r="O49" s="43" t="str">
        <f t="shared" si="47"/>
        <v>A</v>
      </c>
      <c r="P49" s="43" t="str">
        <f t="shared" si="47"/>
        <v>A</v>
      </c>
      <c r="Q49" s="43" t="str">
        <f t="shared" si="47"/>
        <v>A</v>
      </c>
      <c r="R49" s="43" t="str">
        <f t="shared" si="47"/>
        <v>A</v>
      </c>
      <c r="S49" s="43" t="str">
        <f t="shared" si="47"/>
        <v>A</v>
      </c>
      <c r="T49" s="43" t="str">
        <f t="shared" si="47"/>
        <v>A</v>
      </c>
      <c r="U49" s="43" t="str">
        <f t="shared" si="47"/>
        <v>A</v>
      </c>
      <c r="V49" s="43" t="str">
        <f t="shared" si="47"/>
        <v>A</v>
      </c>
      <c r="W49" s="43" t="str">
        <f t="shared" si="47"/>
        <v>A</v>
      </c>
      <c r="X49" s="43" t="str">
        <f t="shared" si="47"/>
        <v>A</v>
      </c>
      <c r="Y49" s="43" t="str">
        <f t="shared" si="47"/>
        <v>A</v>
      </c>
      <c r="Z49" s="43" t="str">
        <f t="shared" si="47"/>
        <v>A</v>
      </c>
      <c r="AA49" s="43" t="str">
        <f t="shared" si="47"/>
        <v>A</v>
      </c>
      <c r="AB49" s="43" t="str">
        <f t="shared" si="47"/>
        <v>A</v>
      </c>
      <c r="AC49" s="43" t="str">
        <f t="shared" si="47"/>
        <v>A</v>
      </c>
      <c r="AD49" s="43" t="str">
        <f t="shared" si="47"/>
        <v>A</v>
      </c>
      <c r="AE49" s="43" t="str">
        <f t="shared" si="47"/>
        <v>A</v>
      </c>
      <c r="AF49" s="43" t="str">
        <f t="shared" si="47"/>
        <v>E</v>
      </c>
      <c r="AG49" s="43" t="str">
        <f t="shared" si="47"/>
        <v>E</v>
      </c>
      <c r="AH49" s="43" t="str">
        <f t="shared" si="47"/>
        <v>E</v>
      </c>
      <c r="AI49" s="43" t="str">
        <f t="shared" si="47"/>
        <v>E</v>
      </c>
      <c r="AJ49" s="43" t="str">
        <f t="shared" si="47"/>
        <v>E</v>
      </c>
      <c r="AK49" s="43" t="str">
        <f t="shared" si="47"/>
        <v>E</v>
      </c>
      <c r="AL49" s="43" t="str">
        <f t="shared" si="47"/>
        <v>E</v>
      </c>
      <c r="AM49" s="43" t="str">
        <f t="shared" si="47"/>
        <v>E</v>
      </c>
      <c r="AN49" s="43" t="str">
        <f t="shared" si="47"/>
        <v>E</v>
      </c>
      <c r="AO49" s="43" t="str">
        <f t="shared" si="47"/>
        <v>E</v>
      </c>
      <c r="AP49" s="43" t="str">
        <f t="shared" si="47"/>
        <v>E</v>
      </c>
      <c r="AQ49" s="43" t="str">
        <f t="shared" si="47"/>
        <v>E</v>
      </c>
      <c r="AR49" s="43" t="str">
        <f t="shared" si="47"/>
        <v>E</v>
      </c>
    </row>
    <row r="50" spans="1:44" ht="13" x14ac:dyDescent="0.15">
      <c r="A50" s="11" t="s">
        <v>654</v>
      </c>
      <c r="B50" s="40" t="s">
        <v>653</v>
      </c>
      <c r="C50" s="41">
        <v>17</v>
      </c>
      <c r="D50" s="42">
        <v>8.8000000000000007</v>
      </c>
      <c r="E50" s="43" t="str">
        <f t="shared" ref="E50:AR50" si="48">IF($C50&gt;=E$1,"A","E")</f>
        <v>A</v>
      </c>
      <c r="F50" s="43" t="str">
        <f t="shared" si="48"/>
        <v>A</v>
      </c>
      <c r="G50" s="43" t="str">
        <f t="shared" si="48"/>
        <v>A</v>
      </c>
      <c r="H50" s="43" t="str">
        <f t="shared" si="48"/>
        <v>A</v>
      </c>
      <c r="I50" s="43" t="str">
        <f t="shared" si="48"/>
        <v>A</v>
      </c>
      <c r="J50" s="43" t="str">
        <f t="shared" si="48"/>
        <v>A</v>
      </c>
      <c r="K50" s="43" t="str">
        <f t="shared" si="48"/>
        <v>A</v>
      </c>
      <c r="L50" s="43" t="str">
        <f t="shared" si="48"/>
        <v>A</v>
      </c>
      <c r="M50" s="43" t="str">
        <f t="shared" si="48"/>
        <v>A</v>
      </c>
      <c r="N50" s="43" t="str">
        <f t="shared" si="48"/>
        <v>A</v>
      </c>
      <c r="O50" s="43" t="str">
        <f t="shared" si="48"/>
        <v>A</v>
      </c>
      <c r="P50" s="43" t="str">
        <f t="shared" si="48"/>
        <v>A</v>
      </c>
      <c r="Q50" s="43" t="str">
        <f t="shared" si="48"/>
        <v>A</v>
      </c>
      <c r="R50" s="43" t="str">
        <f t="shared" si="48"/>
        <v>A</v>
      </c>
      <c r="S50" s="43" t="str">
        <f t="shared" si="48"/>
        <v>A</v>
      </c>
      <c r="T50" s="43" t="str">
        <f t="shared" si="48"/>
        <v>A</v>
      </c>
      <c r="U50" s="43" t="str">
        <f t="shared" si="48"/>
        <v>A</v>
      </c>
      <c r="V50" s="43" t="str">
        <f t="shared" si="48"/>
        <v>E</v>
      </c>
      <c r="W50" s="43" t="str">
        <f t="shared" si="48"/>
        <v>E</v>
      </c>
      <c r="X50" s="43" t="str">
        <f t="shared" si="48"/>
        <v>E</v>
      </c>
      <c r="Y50" s="43" t="str">
        <f t="shared" si="48"/>
        <v>E</v>
      </c>
      <c r="Z50" s="43" t="str">
        <f t="shared" si="48"/>
        <v>E</v>
      </c>
      <c r="AA50" s="43" t="str">
        <f t="shared" si="48"/>
        <v>E</v>
      </c>
      <c r="AB50" s="43" t="str">
        <f t="shared" si="48"/>
        <v>E</v>
      </c>
      <c r="AC50" s="43" t="str">
        <f t="shared" si="48"/>
        <v>E</v>
      </c>
      <c r="AD50" s="43" t="str">
        <f t="shared" si="48"/>
        <v>E</v>
      </c>
      <c r="AE50" s="43" t="str">
        <f t="shared" si="48"/>
        <v>E</v>
      </c>
      <c r="AF50" s="43" t="str">
        <f t="shared" si="48"/>
        <v>E</v>
      </c>
      <c r="AG50" s="43" t="str">
        <f t="shared" si="48"/>
        <v>E</v>
      </c>
      <c r="AH50" s="43" t="str">
        <f t="shared" si="48"/>
        <v>E</v>
      </c>
      <c r="AI50" s="43" t="str">
        <f t="shared" si="48"/>
        <v>E</v>
      </c>
      <c r="AJ50" s="43" t="str">
        <f t="shared" si="48"/>
        <v>E</v>
      </c>
      <c r="AK50" s="43" t="str">
        <f t="shared" si="48"/>
        <v>E</v>
      </c>
      <c r="AL50" s="43" t="str">
        <f t="shared" si="48"/>
        <v>E</v>
      </c>
      <c r="AM50" s="43" t="str">
        <f t="shared" si="48"/>
        <v>E</v>
      </c>
      <c r="AN50" s="43" t="str">
        <f t="shared" si="48"/>
        <v>E</v>
      </c>
      <c r="AO50" s="43" t="str">
        <f t="shared" si="48"/>
        <v>E</v>
      </c>
      <c r="AP50" s="43" t="str">
        <f t="shared" si="48"/>
        <v>E</v>
      </c>
      <c r="AQ50" s="43" t="str">
        <f t="shared" si="48"/>
        <v>E</v>
      </c>
      <c r="AR50" s="43" t="str">
        <f t="shared" si="48"/>
        <v>E</v>
      </c>
    </row>
    <row r="51" spans="1:44" ht="13" x14ac:dyDescent="0.15">
      <c r="A51" s="11" t="s">
        <v>661</v>
      </c>
      <c r="B51" s="40" t="s">
        <v>660</v>
      </c>
      <c r="C51" s="41">
        <v>19</v>
      </c>
      <c r="D51" s="42">
        <v>6.8</v>
      </c>
      <c r="E51" s="43" t="str">
        <f t="shared" ref="E51:AR51" si="49">IF($C51&gt;=E$1,"A","E")</f>
        <v>A</v>
      </c>
      <c r="F51" s="43" t="str">
        <f t="shared" si="49"/>
        <v>A</v>
      </c>
      <c r="G51" s="43" t="str">
        <f t="shared" si="49"/>
        <v>A</v>
      </c>
      <c r="H51" s="43" t="str">
        <f t="shared" si="49"/>
        <v>A</v>
      </c>
      <c r="I51" s="43" t="str">
        <f t="shared" si="49"/>
        <v>A</v>
      </c>
      <c r="J51" s="43" t="str">
        <f t="shared" si="49"/>
        <v>A</v>
      </c>
      <c r="K51" s="43" t="str">
        <f t="shared" si="49"/>
        <v>A</v>
      </c>
      <c r="L51" s="43" t="str">
        <f t="shared" si="49"/>
        <v>A</v>
      </c>
      <c r="M51" s="43" t="str">
        <f t="shared" si="49"/>
        <v>A</v>
      </c>
      <c r="N51" s="43" t="str">
        <f t="shared" si="49"/>
        <v>A</v>
      </c>
      <c r="O51" s="43" t="str">
        <f t="shared" si="49"/>
        <v>A</v>
      </c>
      <c r="P51" s="43" t="str">
        <f t="shared" si="49"/>
        <v>A</v>
      </c>
      <c r="Q51" s="43" t="str">
        <f t="shared" si="49"/>
        <v>A</v>
      </c>
      <c r="R51" s="43" t="str">
        <f t="shared" si="49"/>
        <v>A</v>
      </c>
      <c r="S51" s="43" t="str">
        <f t="shared" si="49"/>
        <v>A</v>
      </c>
      <c r="T51" s="43" t="str">
        <f t="shared" si="49"/>
        <v>A</v>
      </c>
      <c r="U51" s="43" t="str">
        <f t="shared" si="49"/>
        <v>A</v>
      </c>
      <c r="V51" s="43" t="str">
        <f t="shared" si="49"/>
        <v>A</v>
      </c>
      <c r="W51" s="43" t="str">
        <f t="shared" si="49"/>
        <v>A</v>
      </c>
      <c r="X51" s="43" t="str">
        <f t="shared" si="49"/>
        <v>E</v>
      </c>
      <c r="Y51" s="43" t="str">
        <f t="shared" si="49"/>
        <v>E</v>
      </c>
      <c r="Z51" s="43" t="str">
        <f t="shared" si="49"/>
        <v>E</v>
      </c>
      <c r="AA51" s="43" t="str">
        <f t="shared" si="49"/>
        <v>E</v>
      </c>
      <c r="AB51" s="43" t="str">
        <f t="shared" si="49"/>
        <v>E</v>
      </c>
      <c r="AC51" s="43" t="str">
        <f t="shared" si="49"/>
        <v>E</v>
      </c>
      <c r="AD51" s="43" t="str">
        <f t="shared" si="49"/>
        <v>E</v>
      </c>
      <c r="AE51" s="43" t="str">
        <f t="shared" si="49"/>
        <v>E</v>
      </c>
      <c r="AF51" s="43" t="str">
        <f t="shared" si="49"/>
        <v>E</v>
      </c>
      <c r="AG51" s="43" t="str">
        <f t="shared" si="49"/>
        <v>E</v>
      </c>
      <c r="AH51" s="43" t="str">
        <f t="shared" si="49"/>
        <v>E</v>
      </c>
      <c r="AI51" s="43" t="str">
        <f t="shared" si="49"/>
        <v>E</v>
      </c>
      <c r="AJ51" s="43" t="str">
        <f t="shared" si="49"/>
        <v>E</v>
      </c>
      <c r="AK51" s="43" t="str">
        <f t="shared" si="49"/>
        <v>E</v>
      </c>
      <c r="AL51" s="43" t="str">
        <f t="shared" si="49"/>
        <v>E</v>
      </c>
      <c r="AM51" s="43" t="str">
        <f t="shared" si="49"/>
        <v>E</v>
      </c>
      <c r="AN51" s="43" t="str">
        <f t="shared" si="49"/>
        <v>E</v>
      </c>
      <c r="AO51" s="43" t="str">
        <f t="shared" si="49"/>
        <v>E</v>
      </c>
      <c r="AP51" s="43" t="str">
        <f t="shared" si="49"/>
        <v>E</v>
      </c>
      <c r="AQ51" s="43" t="str">
        <f t="shared" si="49"/>
        <v>E</v>
      </c>
      <c r="AR51" s="43" t="str">
        <f t="shared" si="49"/>
        <v>E</v>
      </c>
    </row>
    <row r="52" spans="1:44" ht="13" x14ac:dyDescent="0.15">
      <c r="A52" s="11" t="s">
        <v>667</v>
      </c>
      <c r="B52" s="40" t="s">
        <v>666</v>
      </c>
      <c r="C52" s="41">
        <v>22</v>
      </c>
      <c r="D52" s="42">
        <v>5.6</v>
      </c>
      <c r="E52" s="43" t="str">
        <f t="shared" ref="E52:AR52" si="50">IF($C52&gt;=E$1,"A","E")</f>
        <v>A</v>
      </c>
      <c r="F52" s="43" t="str">
        <f t="shared" si="50"/>
        <v>A</v>
      </c>
      <c r="G52" s="43" t="str">
        <f t="shared" si="50"/>
        <v>A</v>
      </c>
      <c r="H52" s="43" t="str">
        <f t="shared" si="50"/>
        <v>A</v>
      </c>
      <c r="I52" s="43" t="str">
        <f t="shared" si="50"/>
        <v>A</v>
      </c>
      <c r="J52" s="43" t="str">
        <f t="shared" si="50"/>
        <v>A</v>
      </c>
      <c r="K52" s="43" t="str">
        <f t="shared" si="50"/>
        <v>A</v>
      </c>
      <c r="L52" s="43" t="str">
        <f t="shared" si="50"/>
        <v>A</v>
      </c>
      <c r="M52" s="43" t="str">
        <f t="shared" si="50"/>
        <v>A</v>
      </c>
      <c r="N52" s="43" t="str">
        <f t="shared" si="50"/>
        <v>A</v>
      </c>
      <c r="O52" s="43" t="str">
        <f t="shared" si="50"/>
        <v>A</v>
      </c>
      <c r="P52" s="43" t="str">
        <f t="shared" si="50"/>
        <v>A</v>
      </c>
      <c r="Q52" s="43" t="str">
        <f t="shared" si="50"/>
        <v>A</v>
      </c>
      <c r="R52" s="43" t="str">
        <f t="shared" si="50"/>
        <v>A</v>
      </c>
      <c r="S52" s="43" t="str">
        <f t="shared" si="50"/>
        <v>A</v>
      </c>
      <c r="T52" s="43" t="str">
        <f t="shared" si="50"/>
        <v>A</v>
      </c>
      <c r="U52" s="43" t="str">
        <f t="shared" si="50"/>
        <v>A</v>
      </c>
      <c r="V52" s="43" t="str">
        <f t="shared" si="50"/>
        <v>A</v>
      </c>
      <c r="W52" s="43" t="str">
        <f t="shared" si="50"/>
        <v>A</v>
      </c>
      <c r="X52" s="43" t="str">
        <f t="shared" si="50"/>
        <v>A</v>
      </c>
      <c r="Y52" s="43" t="str">
        <f t="shared" si="50"/>
        <v>A</v>
      </c>
      <c r="Z52" s="43" t="str">
        <f t="shared" si="50"/>
        <v>A</v>
      </c>
      <c r="AA52" s="43" t="str">
        <f t="shared" si="50"/>
        <v>E</v>
      </c>
      <c r="AB52" s="43" t="str">
        <f t="shared" si="50"/>
        <v>E</v>
      </c>
      <c r="AC52" s="43" t="str">
        <f t="shared" si="50"/>
        <v>E</v>
      </c>
      <c r="AD52" s="43" t="str">
        <f t="shared" si="50"/>
        <v>E</v>
      </c>
      <c r="AE52" s="43" t="str">
        <f t="shared" si="50"/>
        <v>E</v>
      </c>
      <c r="AF52" s="43" t="str">
        <f t="shared" si="50"/>
        <v>E</v>
      </c>
      <c r="AG52" s="43" t="str">
        <f t="shared" si="50"/>
        <v>E</v>
      </c>
      <c r="AH52" s="43" t="str">
        <f t="shared" si="50"/>
        <v>E</v>
      </c>
      <c r="AI52" s="43" t="str">
        <f t="shared" si="50"/>
        <v>E</v>
      </c>
      <c r="AJ52" s="43" t="str">
        <f t="shared" si="50"/>
        <v>E</v>
      </c>
      <c r="AK52" s="43" t="str">
        <f t="shared" si="50"/>
        <v>E</v>
      </c>
      <c r="AL52" s="43" t="str">
        <f t="shared" si="50"/>
        <v>E</v>
      </c>
      <c r="AM52" s="43" t="str">
        <f t="shared" si="50"/>
        <v>E</v>
      </c>
      <c r="AN52" s="43" t="str">
        <f t="shared" si="50"/>
        <v>E</v>
      </c>
      <c r="AO52" s="43" t="str">
        <f t="shared" si="50"/>
        <v>E</v>
      </c>
      <c r="AP52" s="43" t="str">
        <f t="shared" si="50"/>
        <v>E</v>
      </c>
      <c r="AQ52" s="43" t="str">
        <f t="shared" si="50"/>
        <v>E</v>
      </c>
      <c r="AR52" s="43" t="str">
        <f t="shared" si="50"/>
        <v>E</v>
      </c>
    </row>
    <row r="53" spans="1:44" ht="13" x14ac:dyDescent="0.15">
      <c r="A53" s="11" t="s">
        <v>674</v>
      </c>
      <c r="B53" s="40" t="s">
        <v>673</v>
      </c>
      <c r="C53" s="41">
        <v>22</v>
      </c>
      <c r="D53" s="42">
        <v>6</v>
      </c>
      <c r="E53" s="43" t="str">
        <f t="shared" ref="E53:AR53" si="51">IF($C53&gt;=E$1,"A","E")</f>
        <v>A</v>
      </c>
      <c r="F53" s="43" t="str">
        <f t="shared" si="51"/>
        <v>A</v>
      </c>
      <c r="G53" s="43" t="str">
        <f t="shared" si="51"/>
        <v>A</v>
      </c>
      <c r="H53" s="43" t="str">
        <f t="shared" si="51"/>
        <v>A</v>
      </c>
      <c r="I53" s="43" t="str">
        <f t="shared" si="51"/>
        <v>A</v>
      </c>
      <c r="J53" s="43" t="str">
        <f t="shared" si="51"/>
        <v>A</v>
      </c>
      <c r="K53" s="43" t="str">
        <f t="shared" si="51"/>
        <v>A</v>
      </c>
      <c r="L53" s="43" t="str">
        <f t="shared" si="51"/>
        <v>A</v>
      </c>
      <c r="M53" s="43" t="str">
        <f t="shared" si="51"/>
        <v>A</v>
      </c>
      <c r="N53" s="43" t="str">
        <f t="shared" si="51"/>
        <v>A</v>
      </c>
      <c r="O53" s="43" t="str">
        <f t="shared" si="51"/>
        <v>A</v>
      </c>
      <c r="P53" s="43" t="str">
        <f t="shared" si="51"/>
        <v>A</v>
      </c>
      <c r="Q53" s="43" t="str">
        <f t="shared" si="51"/>
        <v>A</v>
      </c>
      <c r="R53" s="43" t="str">
        <f t="shared" si="51"/>
        <v>A</v>
      </c>
      <c r="S53" s="43" t="str">
        <f t="shared" si="51"/>
        <v>A</v>
      </c>
      <c r="T53" s="43" t="str">
        <f t="shared" si="51"/>
        <v>A</v>
      </c>
      <c r="U53" s="43" t="str">
        <f t="shared" si="51"/>
        <v>A</v>
      </c>
      <c r="V53" s="43" t="str">
        <f t="shared" si="51"/>
        <v>A</v>
      </c>
      <c r="W53" s="43" t="str">
        <f t="shared" si="51"/>
        <v>A</v>
      </c>
      <c r="X53" s="43" t="str">
        <f t="shared" si="51"/>
        <v>A</v>
      </c>
      <c r="Y53" s="43" t="str">
        <f t="shared" si="51"/>
        <v>A</v>
      </c>
      <c r="Z53" s="43" t="str">
        <f t="shared" si="51"/>
        <v>A</v>
      </c>
      <c r="AA53" s="43" t="str">
        <f t="shared" si="51"/>
        <v>E</v>
      </c>
      <c r="AB53" s="43" t="str">
        <f t="shared" si="51"/>
        <v>E</v>
      </c>
      <c r="AC53" s="43" t="str">
        <f t="shared" si="51"/>
        <v>E</v>
      </c>
      <c r="AD53" s="43" t="str">
        <f t="shared" si="51"/>
        <v>E</v>
      </c>
      <c r="AE53" s="43" t="str">
        <f t="shared" si="51"/>
        <v>E</v>
      </c>
      <c r="AF53" s="43" t="str">
        <f t="shared" si="51"/>
        <v>E</v>
      </c>
      <c r="AG53" s="43" t="str">
        <f t="shared" si="51"/>
        <v>E</v>
      </c>
      <c r="AH53" s="43" t="str">
        <f t="shared" si="51"/>
        <v>E</v>
      </c>
      <c r="AI53" s="43" t="str">
        <f t="shared" si="51"/>
        <v>E</v>
      </c>
      <c r="AJ53" s="43" t="str">
        <f t="shared" si="51"/>
        <v>E</v>
      </c>
      <c r="AK53" s="43" t="str">
        <f t="shared" si="51"/>
        <v>E</v>
      </c>
      <c r="AL53" s="43" t="str">
        <f t="shared" si="51"/>
        <v>E</v>
      </c>
      <c r="AM53" s="43" t="str">
        <f t="shared" si="51"/>
        <v>E</v>
      </c>
      <c r="AN53" s="43" t="str">
        <f t="shared" si="51"/>
        <v>E</v>
      </c>
      <c r="AO53" s="43" t="str">
        <f t="shared" si="51"/>
        <v>E</v>
      </c>
      <c r="AP53" s="43" t="str">
        <f t="shared" si="51"/>
        <v>E</v>
      </c>
      <c r="AQ53" s="43" t="str">
        <f t="shared" si="51"/>
        <v>E</v>
      </c>
      <c r="AR53" s="43" t="str">
        <f t="shared" si="51"/>
        <v>E</v>
      </c>
    </row>
    <row r="54" spans="1:44" ht="13" x14ac:dyDescent="0.15">
      <c r="A54" s="11" t="s">
        <v>682</v>
      </c>
      <c r="B54" s="40" t="s">
        <v>681</v>
      </c>
      <c r="C54" s="41">
        <v>14</v>
      </c>
      <c r="D54" s="42">
        <v>5.2</v>
      </c>
      <c r="E54" s="43" t="str">
        <f t="shared" ref="E54:AR54" si="52">IF($C54&gt;=E$1,"A","E")</f>
        <v>A</v>
      </c>
      <c r="F54" s="43" t="str">
        <f t="shared" si="52"/>
        <v>A</v>
      </c>
      <c r="G54" s="43" t="str">
        <f t="shared" si="52"/>
        <v>A</v>
      </c>
      <c r="H54" s="43" t="str">
        <f t="shared" si="52"/>
        <v>A</v>
      </c>
      <c r="I54" s="43" t="str">
        <f t="shared" si="52"/>
        <v>A</v>
      </c>
      <c r="J54" s="43" t="str">
        <f t="shared" si="52"/>
        <v>A</v>
      </c>
      <c r="K54" s="43" t="str">
        <f t="shared" si="52"/>
        <v>A</v>
      </c>
      <c r="L54" s="43" t="str">
        <f t="shared" si="52"/>
        <v>A</v>
      </c>
      <c r="M54" s="43" t="str">
        <f t="shared" si="52"/>
        <v>A</v>
      </c>
      <c r="N54" s="43" t="str">
        <f t="shared" si="52"/>
        <v>A</v>
      </c>
      <c r="O54" s="43" t="str">
        <f t="shared" si="52"/>
        <v>A</v>
      </c>
      <c r="P54" s="43" t="str">
        <f t="shared" si="52"/>
        <v>A</v>
      </c>
      <c r="Q54" s="43" t="str">
        <f t="shared" si="52"/>
        <v>A</v>
      </c>
      <c r="R54" s="43" t="str">
        <f t="shared" si="52"/>
        <v>A</v>
      </c>
      <c r="S54" s="43" t="str">
        <f t="shared" si="52"/>
        <v>E</v>
      </c>
      <c r="T54" s="43" t="str">
        <f t="shared" si="52"/>
        <v>E</v>
      </c>
      <c r="U54" s="43" t="str">
        <f t="shared" si="52"/>
        <v>E</v>
      </c>
      <c r="V54" s="43" t="str">
        <f t="shared" si="52"/>
        <v>E</v>
      </c>
      <c r="W54" s="43" t="str">
        <f t="shared" si="52"/>
        <v>E</v>
      </c>
      <c r="X54" s="43" t="str">
        <f t="shared" si="52"/>
        <v>E</v>
      </c>
      <c r="Y54" s="43" t="str">
        <f t="shared" si="52"/>
        <v>E</v>
      </c>
      <c r="Z54" s="43" t="str">
        <f t="shared" si="52"/>
        <v>E</v>
      </c>
      <c r="AA54" s="43" t="str">
        <f t="shared" si="52"/>
        <v>E</v>
      </c>
      <c r="AB54" s="43" t="str">
        <f t="shared" si="52"/>
        <v>E</v>
      </c>
      <c r="AC54" s="43" t="str">
        <f t="shared" si="52"/>
        <v>E</v>
      </c>
      <c r="AD54" s="43" t="str">
        <f t="shared" si="52"/>
        <v>E</v>
      </c>
      <c r="AE54" s="43" t="str">
        <f t="shared" si="52"/>
        <v>E</v>
      </c>
      <c r="AF54" s="43" t="str">
        <f t="shared" si="52"/>
        <v>E</v>
      </c>
      <c r="AG54" s="43" t="str">
        <f t="shared" si="52"/>
        <v>E</v>
      </c>
      <c r="AH54" s="43" t="str">
        <f t="shared" si="52"/>
        <v>E</v>
      </c>
      <c r="AI54" s="43" t="str">
        <f t="shared" si="52"/>
        <v>E</v>
      </c>
      <c r="AJ54" s="43" t="str">
        <f t="shared" si="52"/>
        <v>E</v>
      </c>
      <c r="AK54" s="43" t="str">
        <f t="shared" si="52"/>
        <v>E</v>
      </c>
      <c r="AL54" s="43" t="str">
        <f t="shared" si="52"/>
        <v>E</v>
      </c>
      <c r="AM54" s="43" t="str">
        <f t="shared" si="52"/>
        <v>E</v>
      </c>
      <c r="AN54" s="43" t="str">
        <f t="shared" si="52"/>
        <v>E</v>
      </c>
      <c r="AO54" s="43" t="str">
        <f t="shared" si="52"/>
        <v>E</v>
      </c>
      <c r="AP54" s="43" t="str">
        <f t="shared" si="52"/>
        <v>E</v>
      </c>
      <c r="AQ54" s="43" t="str">
        <f t="shared" si="52"/>
        <v>E</v>
      </c>
      <c r="AR54" s="43" t="str">
        <f t="shared" si="52"/>
        <v>E</v>
      </c>
    </row>
    <row r="55" spans="1:44" ht="13" x14ac:dyDescent="0.15">
      <c r="A55" s="11" t="s">
        <v>690</v>
      </c>
      <c r="B55" s="40" t="s">
        <v>689</v>
      </c>
      <c r="C55" s="41">
        <v>21</v>
      </c>
      <c r="D55" s="42">
        <v>6</v>
      </c>
      <c r="E55" s="43" t="str">
        <f t="shared" ref="E55:AR55" si="53">IF($C55&gt;=E$1,"A","E")</f>
        <v>A</v>
      </c>
      <c r="F55" s="43" t="str">
        <f t="shared" si="53"/>
        <v>A</v>
      </c>
      <c r="G55" s="43" t="str">
        <f t="shared" si="53"/>
        <v>A</v>
      </c>
      <c r="H55" s="43" t="str">
        <f t="shared" si="53"/>
        <v>A</v>
      </c>
      <c r="I55" s="43" t="str">
        <f t="shared" si="53"/>
        <v>A</v>
      </c>
      <c r="J55" s="43" t="str">
        <f t="shared" si="53"/>
        <v>A</v>
      </c>
      <c r="K55" s="43" t="str">
        <f t="shared" si="53"/>
        <v>A</v>
      </c>
      <c r="L55" s="43" t="str">
        <f t="shared" si="53"/>
        <v>A</v>
      </c>
      <c r="M55" s="43" t="str">
        <f t="shared" si="53"/>
        <v>A</v>
      </c>
      <c r="N55" s="43" t="str">
        <f t="shared" si="53"/>
        <v>A</v>
      </c>
      <c r="O55" s="43" t="str">
        <f t="shared" si="53"/>
        <v>A</v>
      </c>
      <c r="P55" s="43" t="str">
        <f t="shared" si="53"/>
        <v>A</v>
      </c>
      <c r="Q55" s="43" t="str">
        <f t="shared" si="53"/>
        <v>A</v>
      </c>
      <c r="R55" s="43" t="str">
        <f t="shared" si="53"/>
        <v>A</v>
      </c>
      <c r="S55" s="43" t="str">
        <f t="shared" si="53"/>
        <v>A</v>
      </c>
      <c r="T55" s="43" t="str">
        <f t="shared" si="53"/>
        <v>A</v>
      </c>
      <c r="U55" s="43" t="str">
        <f t="shared" si="53"/>
        <v>A</v>
      </c>
      <c r="V55" s="43" t="str">
        <f t="shared" si="53"/>
        <v>A</v>
      </c>
      <c r="W55" s="43" t="str">
        <f t="shared" si="53"/>
        <v>A</v>
      </c>
      <c r="X55" s="43" t="str">
        <f t="shared" si="53"/>
        <v>A</v>
      </c>
      <c r="Y55" s="43" t="str">
        <f t="shared" si="53"/>
        <v>A</v>
      </c>
      <c r="Z55" s="43" t="str">
        <f t="shared" si="53"/>
        <v>E</v>
      </c>
      <c r="AA55" s="43" t="str">
        <f t="shared" si="53"/>
        <v>E</v>
      </c>
      <c r="AB55" s="43" t="str">
        <f t="shared" si="53"/>
        <v>E</v>
      </c>
      <c r="AC55" s="43" t="str">
        <f t="shared" si="53"/>
        <v>E</v>
      </c>
      <c r="AD55" s="43" t="str">
        <f t="shared" si="53"/>
        <v>E</v>
      </c>
      <c r="AE55" s="43" t="str">
        <f t="shared" si="53"/>
        <v>E</v>
      </c>
      <c r="AF55" s="43" t="str">
        <f t="shared" si="53"/>
        <v>E</v>
      </c>
      <c r="AG55" s="43" t="str">
        <f t="shared" si="53"/>
        <v>E</v>
      </c>
      <c r="AH55" s="43" t="str">
        <f t="shared" si="53"/>
        <v>E</v>
      </c>
      <c r="AI55" s="43" t="str">
        <f t="shared" si="53"/>
        <v>E</v>
      </c>
      <c r="AJ55" s="43" t="str">
        <f t="shared" si="53"/>
        <v>E</v>
      </c>
      <c r="AK55" s="43" t="str">
        <f t="shared" si="53"/>
        <v>E</v>
      </c>
      <c r="AL55" s="43" t="str">
        <f t="shared" si="53"/>
        <v>E</v>
      </c>
      <c r="AM55" s="43" t="str">
        <f t="shared" si="53"/>
        <v>E</v>
      </c>
      <c r="AN55" s="43" t="str">
        <f t="shared" si="53"/>
        <v>E</v>
      </c>
      <c r="AO55" s="43" t="str">
        <f t="shared" si="53"/>
        <v>E</v>
      </c>
      <c r="AP55" s="43" t="str">
        <f t="shared" si="53"/>
        <v>E</v>
      </c>
      <c r="AQ55" s="43" t="str">
        <f t="shared" si="53"/>
        <v>E</v>
      </c>
      <c r="AR55" s="43" t="str">
        <f t="shared" si="53"/>
        <v>E</v>
      </c>
    </row>
    <row r="56" spans="1:44" ht="13" x14ac:dyDescent="0.15">
      <c r="A56" s="11" t="s">
        <v>696</v>
      </c>
      <c r="B56" s="40" t="s">
        <v>695</v>
      </c>
      <c r="C56" s="41">
        <v>22</v>
      </c>
      <c r="D56" s="42">
        <v>8.1999999999999993</v>
      </c>
      <c r="E56" s="43" t="str">
        <f t="shared" ref="E56:AR56" si="54">IF($C56&gt;=E$1,"A","E")</f>
        <v>A</v>
      </c>
      <c r="F56" s="43" t="str">
        <f t="shared" si="54"/>
        <v>A</v>
      </c>
      <c r="G56" s="43" t="str">
        <f t="shared" si="54"/>
        <v>A</v>
      </c>
      <c r="H56" s="43" t="str">
        <f t="shared" si="54"/>
        <v>A</v>
      </c>
      <c r="I56" s="43" t="str">
        <f t="shared" si="54"/>
        <v>A</v>
      </c>
      <c r="J56" s="43" t="str">
        <f t="shared" si="54"/>
        <v>A</v>
      </c>
      <c r="K56" s="43" t="str">
        <f t="shared" si="54"/>
        <v>A</v>
      </c>
      <c r="L56" s="43" t="str">
        <f t="shared" si="54"/>
        <v>A</v>
      </c>
      <c r="M56" s="43" t="str">
        <f t="shared" si="54"/>
        <v>A</v>
      </c>
      <c r="N56" s="43" t="str">
        <f t="shared" si="54"/>
        <v>A</v>
      </c>
      <c r="O56" s="43" t="str">
        <f t="shared" si="54"/>
        <v>A</v>
      </c>
      <c r="P56" s="43" t="str">
        <f t="shared" si="54"/>
        <v>A</v>
      </c>
      <c r="Q56" s="43" t="str">
        <f t="shared" si="54"/>
        <v>A</v>
      </c>
      <c r="R56" s="43" t="str">
        <f t="shared" si="54"/>
        <v>A</v>
      </c>
      <c r="S56" s="43" t="str">
        <f t="shared" si="54"/>
        <v>A</v>
      </c>
      <c r="T56" s="43" t="str">
        <f t="shared" si="54"/>
        <v>A</v>
      </c>
      <c r="U56" s="43" t="str">
        <f t="shared" si="54"/>
        <v>A</v>
      </c>
      <c r="V56" s="43" t="str">
        <f t="shared" si="54"/>
        <v>A</v>
      </c>
      <c r="W56" s="43" t="str">
        <f t="shared" si="54"/>
        <v>A</v>
      </c>
      <c r="X56" s="43" t="str">
        <f t="shared" si="54"/>
        <v>A</v>
      </c>
      <c r="Y56" s="43" t="str">
        <f t="shared" si="54"/>
        <v>A</v>
      </c>
      <c r="Z56" s="43" t="str">
        <f t="shared" si="54"/>
        <v>A</v>
      </c>
      <c r="AA56" s="43" t="str">
        <f t="shared" si="54"/>
        <v>E</v>
      </c>
      <c r="AB56" s="43" t="str">
        <f t="shared" si="54"/>
        <v>E</v>
      </c>
      <c r="AC56" s="43" t="str">
        <f t="shared" si="54"/>
        <v>E</v>
      </c>
      <c r="AD56" s="43" t="str">
        <f t="shared" si="54"/>
        <v>E</v>
      </c>
      <c r="AE56" s="43" t="str">
        <f t="shared" si="54"/>
        <v>E</v>
      </c>
      <c r="AF56" s="43" t="str">
        <f t="shared" si="54"/>
        <v>E</v>
      </c>
      <c r="AG56" s="43" t="str">
        <f t="shared" si="54"/>
        <v>E</v>
      </c>
      <c r="AH56" s="43" t="str">
        <f t="shared" si="54"/>
        <v>E</v>
      </c>
      <c r="AI56" s="43" t="str">
        <f t="shared" si="54"/>
        <v>E</v>
      </c>
      <c r="AJ56" s="43" t="str">
        <f t="shared" si="54"/>
        <v>E</v>
      </c>
      <c r="AK56" s="43" t="str">
        <f t="shared" si="54"/>
        <v>E</v>
      </c>
      <c r="AL56" s="43" t="str">
        <f t="shared" si="54"/>
        <v>E</v>
      </c>
      <c r="AM56" s="43" t="str">
        <f t="shared" si="54"/>
        <v>E</v>
      </c>
      <c r="AN56" s="43" t="str">
        <f t="shared" si="54"/>
        <v>E</v>
      </c>
      <c r="AO56" s="43" t="str">
        <f t="shared" si="54"/>
        <v>E</v>
      </c>
      <c r="AP56" s="43" t="str">
        <f t="shared" si="54"/>
        <v>E</v>
      </c>
      <c r="AQ56" s="43" t="str">
        <f t="shared" si="54"/>
        <v>E</v>
      </c>
      <c r="AR56" s="43" t="str">
        <f t="shared" si="54"/>
        <v>E</v>
      </c>
    </row>
    <row r="57" spans="1:44" ht="13" x14ac:dyDescent="0.15">
      <c r="A57" s="11" t="s">
        <v>704</v>
      </c>
      <c r="B57" s="40" t="s">
        <v>703</v>
      </c>
      <c r="C57" s="41">
        <v>13</v>
      </c>
      <c r="D57" s="42">
        <v>6.2</v>
      </c>
      <c r="E57" s="43" t="str">
        <f t="shared" ref="E57:AR57" si="55">IF($C57&gt;=E$1,"A","E")</f>
        <v>A</v>
      </c>
      <c r="F57" s="43" t="str">
        <f t="shared" si="55"/>
        <v>A</v>
      </c>
      <c r="G57" s="43" t="str">
        <f t="shared" si="55"/>
        <v>A</v>
      </c>
      <c r="H57" s="43" t="str">
        <f t="shared" si="55"/>
        <v>A</v>
      </c>
      <c r="I57" s="43" t="str">
        <f t="shared" si="55"/>
        <v>A</v>
      </c>
      <c r="J57" s="43" t="str">
        <f t="shared" si="55"/>
        <v>A</v>
      </c>
      <c r="K57" s="43" t="str">
        <f t="shared" si="55"/>
        <v>A</v>
      </c>
      <c r="L57" s="43" t="str">
        <f t="shared" si="55"/>
        <v>A</v>
      </c>
      <c r="M57" s="43" t="str">
        <f t="shared" si="55"/>
        <v>A</v>
      </c>
      <c r="N57" s="43" t="str">
        <f t="shared" si="55"/>
        <v>A</v>
      </c>
      <c r="O57" s="43" t="str">
        <f t="shared" si="55"/>
        <v>A</v>
      </c>
      <c r="P57" s="43" t="str">
        <f t="shared" si="55"/>
        <v>A</v>
      </c>
      <c r="Q57" s="43" t="str">
        <f t="shared" si="55"/>
        <v>A</v>
      </c>
      <c r="R57" s="43" t="str">
        <f t="shared" si="55"/>
        <v>E</v>
      </c>
      <c r="S57" s="43" t="str">
        <f t="shared" si="55"/>
        <v>E</v>
      </c>
      <c r="T57" s="43" t="str">
        <f t="shared" si="55"/>
        <v>E</v>
      </c>
      <c r="U57" s="43" t="str">
        <f t="shared" si="55"/>
        <v>E</v>
      </c>
      <c r="V57" s="43" t="str">
        <f t="shared" si="55"/>
        <v>E</v>
      </c>
      <c r="W57" s="43" t="str">
        <f t="shared" si="55"/>
        <v>E</v>
      </c>
      <c r="X57" s="43" t="str">
        <f t="shared" si="55"/>
        <v>E</v>
      </c>
      <c r="Y57" s="43" t="str">
        <f t="shared" si="55"/>
        <v>E</v>
      </c>
      <c r="Z57" s="43" t="str">
        <f t="shared" si="55"/>
        <v>E</v>
      </c>
      <c r="AA57" s="43" t="str">
        <f t="shared" si="55"/>
        <v>E</v>
      </c>
      <c r="AB57" s="43" t="str">
        <f t="shared" si="55"/>
        <v>E</v>
      </c>
      <c r="AC57" s="43" t="str">
        <f t="shared" si="55"/>
        <v>E</v>
      </c>
      <c r="AD57" s="43" t="str">
        <f t="shared" si="55"/>
        <v>E</v>
      </c>
      <c r="AE57" s="43" t="str">
        <f t="shared" si="55"/>
        <v>E</v>
      </c>
      <c r="AF57" s="43" t="str">
        <f t="shared" si="55"/>
        <v>E</v>
      </c>
      <c r="AG57" s="43" t="str">
        <f t="shared" si="55"/>
        <v>E</v>
      </c>
      <c r="AH57" s="43" t="str">
        <f t="shared" si="55"/>
        <v>E</v>
      </c>
      <c r="AI57" s="43" t="str">
        <f t="shared" si="55"/>
        <v>E</v>
      </c>
      <c r="AJ57" s="43" t="str">
        <f t="shared" si="55"/>
        <v>E</v>
      </c>
      <c r="AK57" s="43" t="str">
        <f t="shared" si="55"/>
        <v>E</v>
      </c>
      <c r="AL57" s="43" t="str">
        <f t="shared" si="55"/>
        <v>E</v>
      </c>
      <c r="AM57" s="43" t="str">
        <f t="shared" si="55"/>
        <v>E</v>
      </c>
      <c r="AN57" s="43" t="str">
        <f t="shared" si="55"/>
        <v>E</v>
      </c>
      <c r="AO57" s="43" t="str">
        <f t="shared" si="55"/>
        <v>E</v>
      </c>
      <c r="AP57" s="43" t="str">
        <f t="shared" si="55"/>
        <v>E</v>
      </c>
      <c r="AQ57" s="43" t="str">
        <f t="shared" si="55"/>
        <v>E</v>
      </c>
      <c r="AR57" s="43" t="str">
        <f t="shared" si="55"/>
        <v>E</v>
      </c>
    </row>
    <row r="58" spans="1:44" ht="13" x14ac:dyDescent="0.15">
      <c r="A58" s="11" t="s">
        <v>710</v>
      </c>
      <c r="B58" s="40" t="s">
        <v>709</v>
      </c>
      <c r="C58" s="44">
        <v>20</v>
      </c>
      <c r="D58" s="42">
        <v>8</v>
      </c>
      <c r="E58" s="43" t="str">
        <f t="shared" ref="E58:AR58" si="56">IF($C58&gt;=E$1,"A","E")</f>
        <v>A</v>
      </c>
      <c r="F58" s="43" t="str">
        <f t="shared" si="56"/>
        <v>A</v>
      </c>
      <c r="G58" s="43" t="str">
        <f t="shared" si="56"/>
        <v>A</v>
      </c>
      <c r="H58" s="43" t="str">
        <f t="shared" si="56"/>
        <v>A</v>
      </c>
      <c r="I58" s="43" t="str">
        <f t="shared" si="56"/>
        <v>A</v>
      </c>
      <c r="J58" s="43" t="str">
        <f t="shared" si="56"/>
        <v>A</v>
      </c>
      <c r="K58" s="43" t="str">
        <f t="shared" si="56"/>
        <v>A</v>
      </c>
      <c r="L58" s="43" t="str">
        <f t="shared" si="56"/>
        <v>A</v>
      </c>
      <c r="M58" s="43" t="str">
        <f t="shared" si="56"/>
        <v>A</v>
      </c>
      <c r="N58" s="43" t="str">
        <f t="shared" si="56"/>
        <v>A</v>
      </c>
      <c r="O58" s="43" t="str">
        <f t="shared" si="56"/>
        <v>A</v>
      </c>
      <c r="P58" s="43" t="str">
        <f t="shared" si="56"/>
        <v>A</v>
      </c>
      <c r="Q58" s="43" t="str">
        <f t="shared" si="56"/>
        <v>A</v>
      </c>
      <c r="R58" s="43" t="str">
        <f t="shared" si="56"/>
        <v>A</v>
      </c>
      <c r="S58" s="43" t="str">
        <f t="shared" si="56"/>
        <v>A</v>
      </c>
      <c r="T58" s="43" t="str">
        <f t="shared" si="56"/>
        <v>A</v>
      </c>
      <c r="U58" s="43" t="str">
        <f t="shared" si="56"/>
        <v>A</v>
      </c>
      <c r="V58" s="43" t="str">
        <f t="shared" si="56"/>
        <v>A</v>
      </c>
      <c r="W58" s="43" t="str">
        <f t="shared" si="56"/>
        <v>A</v>
      </c>
      <c r="X58" s="43" t="str">
        <f t="shared" si="56"/>
        <v>A</v>
      </c>
      <c r="Y58" s="43" t="str">
        <f t="shared" si="56"/>
        <v>E</v>
      </c>
      <c r="Z58" s="43" t="str">
        <f t="shared" si="56"/>
        <v>E</v>
      </c>
      <c r="AA58" s="43" t="str">
        <f t="shared" si="56"/>
        <v>E</v>
      </c>
      <c r="AB58" s="43" t="str">
        <f t="shared" si="56"/>
        <v>E</v>
      </c>
      <c r="AC58" s="43" t="str">
        <f t="shared" si="56"/>
        <v>E</v>
      </c>
      <c r="AD58" s="43" t="str">
        <f t="shared" si="56"/>
        <v>E</v>
      </c>
      <c r="AE58" s="43" t="str">
        <f t="shared" si="56"/>
        <v>E</v>
      </c>
      <c r="AF58" s="43" t="str">
        <f t="shared" si="56"/>
        <v>E</v>
      </c>
      <c r="AG58" s="43" t="str">
        <f t="shared" si="56"/>
        <v>E</v>
      </c>
      <c r="AH58" s="43" t="str">
        <f t="shared" si="56"/>
        <v>E</v>
      </c>
      <c r="AI58" s="43" t="str">
        <f t="shared" si="56"/>
        <v>E</v>
      </c>
      <c r="AJ58" s="43" t="str">
        <f t="shared" si="56"/>
        <v>E</v>
      </c>
      <c r="AK58" s="43" t="str">
        <f t="shared" si="56"/>
        <v>E</v>
      </c>
      <c r="AL58" s="43" t="str">
        <f t="shared" si="56"/>
        <v>E</v>
      </c>
      <c r="AM58" s="43" t="str">
        <f t="shared" si="56"/>
        <v>E</v>
      </c>
      <c r="AN58" s="43" t="str">
        <f t="shared" si="56"/>
        <v>E</v>
      </c>
      <c r="AO58" s="43" t="str">
        <f t="shared" si="56"/>
        <v>E</v>
      </c>
      <c r="AP58" s="43" t="str">
        <f t="shared" si="56"/>
        <v>E</v>
      </c>
      <c r="AQ58" s="43" t="str">
        <f t="shared" si="56"/>
        <v>E</v>
      </c>
      <c r="AR58" s="43" t="str">
        <f t="shared" si="56"/>
        <v>E</v>
      </c>
    </row>
    <row r="59" spans="1:44" ht="13" x14ac:dyDescent="0.15">
      <c r="A59" s="11" t="s">
        <v>732</v>
      </c>
      <c r="B59" s="40" t="s">
        <v>731</v>
      </c>
      <c r="C59" s="41">
        <v>18</v>
      </c>
      <c r="D59" s="42">
        <v>7.2</v>
      </c>
      <c r="E59" s="43" t="str">
        <f t="shared" ref="E59:AR59" si="57">IF($C59&gt;=E$1,"A","E")</f>
        <v>A</v>
      </c>
      <c r="F59" s="43" t="str">
        <f t="shared" si="57"/>
        <v>A</v>
      </c>
      <c r="G59" s="43" t="str">
        <f t="shared" si="57"/>
        <v>A</v>
      </c>
      <c r="H59" s="43" t="str">
        <f t="shared" si="57"/>
        <v>A</v>
      </c>
      <c r="I59" s="43" t="str">
        <f t="shared" si="57"/>
        <v>A</v>
      </c>
      <c r="J59" s="43" t="str">
        <f t="shared" si="57"/>
        <v>A</v>
      </c>
      <c r="K59" s="43" t="str">
        <f t="shared" si="57"/>
        <v>A</v>
      </c>
      <c r="L59" s="43" t="str">
        <f t="shared" si="57"/>
        <v>A</v>
      </c>
      <c r="M59" s="43" t="str">
        <f t="shared" si="57"/>
        <v>A</v>
      </c>
      <c r="N59" s="43" t="str">
        <f t="shared" si="57"/>
        <v>A</v>
      </c>
      <c r="O59" s="43" t="str">
        <f t="shared" si="57"/>
        <v>A</v>
      </c>
      <c r="P59" s="43" t="str">
        <f t="shared" si="57"/>
        <v>A</v>
      </c>
      <c r="Q59" s="43" t="str">
        <f t="shared" si="57"/>
        <v>A</v>
      </c>
      <c r="R59" s="43" t="str">
        <f t="shared" si="57"/>
        <v>A</v>
      </c>
      <c r="S59" s="43" t="str">
        <f t="shared" si="57"/>
        <v>A</v>
      </c>
      <c r="T59" s="43" t="str">
        <f t="shared" si="57"/>
        <v>A</v>
      </c>
      <c r="U59" s="43" t="str">
        <f t="shared" si="57"/>
        <v>A</v>
      </c>
      <c r="V59" s="43" t="str">
        <f t="shared" si="57"/>
        <v>A</v>
      </c>
      <c r="W59" s="43" t="str">
        <f t="shared" si="57"/>
        <v>E</v>
      </c>
      <c r="X59" s="43" t="str">
        <f t="shared" si="57"/>
        <v>E</v>
      </c>
      <c r="Y59" s="43" t="str">
        <f t="shared" si="57"/>
        <v>E</v>
      </c>
      <c r="Z59" s="43" t="str">
        <f t="shared" si="57"/>
        <v>E</v>
      </c>
      <c r="AA59" s="43" t="str">
        <f t="shared" si="57"/>
        <v>E</v>
      </c>
      <c r="AB59" s="43" t="str">
        <f t="shared" si="57"/>
        <v>E</v>
      </c>
      <c r="AC59" s="43" t="str">
        <f t="shared" si="57"/>
        <v>E</v>
      </c>
      <c r="AD59" s="43" t="str">
        <f t="shared" si="57"/>
        <v>E</v>
      </c>
      <c r="AE59" s="43" t="str">
        <f t="shared" si="57"/>
        <v>E</v>
      </c>
      <c r="AF59" s="43" t="str">
        <f t="shared" si="57"/>
        <v>E</v>
      </c>
      <c r="AG59" s="43" t="str">
        <f t="shared" si="57"/>
        <v>E</v>
      </c>
      <c r="AH59" s="43" t="str">
        <f t="shared" si="57"/>
        <v>E</v>
      </c>
      <c r="AI59" s="43" t="str">
        <f t="shared" si="57"/>
        <v>E</v>
      </c>
      <c r="AJ59" s="43" t="str">
        <f t="shared" si="57"/>
        <v>E</v>
      </c>
      <c r="AK59" s="43" t="str">
        <f t="shared" si="57"/>
        <v>E</v>
      </c>
      <c r="AL59" s="43" t="str">
        <f t="shared" si="57"/>
        <v>E</v>
      </c>
      <c r="AM59" s="43" t="str">
        <f t="shared" si="57"/>
        <v>E</v>
      </c>
      <c r="AN59" s="43" t="str">
        <f t="shared" si="57"/>
        <v>E</v>
      </c>
      <c r="AO59" s="43" t="str">
        <f t="shared" si="57"/>
        <v>E</v>
      </c>
      <c r="AP59" s="43" t="str">
        <f t="shared" si="57"/>
        <v>E</v>
      </c>
      <c r="AQ59" s="43" t="str">
        <f t="shared" si="57"/>
        <v>E</v>
      </c>
      <c r="AR59" s="43" t="str">
        <f t="shared" si="57"/>
        <v>E</v>
      </c>
    </row>
    <row r="60" spans="1:44" ht="13" x14ac:dyDescent="0.15">
      <c r="A60" s="11" t="s">
        <v>750</v>
      </c>
      <c r="B60" s="40" t="s">
        <v>749</v>
      </c>
      <c r="C60" s="41">
        <v>13</v>
      </c>
      <c r="D60" s="42">
        <v>5</v>
      </c>
      <c r="E60" s="43" t="str">
        <f t="shared" ref="E60:AR60" si="58">IF($C60&gt;=E$1,"A","E")</f>
        <v>A</v>
      </c>
      <c r="F60" s="43" t="str">
        <f t="shared" si="58"/>
        <v>A</v>
      </c>
      <c r="G60" s="43" t="str">
        <f t="shared" si="58"/>
        <v>A</v>
      </c>
      <c r="H60" s="43" t="str">
        <f t="shared" si="58"/>
        <v>A</v>
      </c>
      <c r="I60" s="43" t="str">
        <f t="shared" si="58"/>
        <v>A</v>
      </c>
      <c r="J60" s="43" t="str">
        <f t="shared" si="58"/>
        <v>A</v>
      </c>
      <c r="K60" s="43" t="str">
        <f t="shared" si="58"/>
        <v>A</v>
      </c>
      <c r="L60" s="43" t="str">
        <f t="shared" si="58"/>
        <v>A</v>
      </c>
      <c r="M60" s="43" t="str">
        <f t="shared" si="58"/>
        <v>A</v>
      </c>
      <c r="N60" s="43" t="str">
        <f t="shared" si="58"/>
        <v>A</v>
      </c>
      <c r="O60" s="43" t="str">
        <f t="shared" si="58"/>
        <v>A</v>
      </c>
      <c r="P60" s="43" t="str">
        <f t="shared" si="58"/>
        <v>A</v>
      </c>
      <c r="Q60" s="43" t="str">
        <f t="shared" si="58"/>
        <v>A</v>
      </c>
      <c r="R60" s="43" t="str">
        <f t="shared" si="58"/>
        <v>E</v>
      </c>
      <c r="S60" s="43" t="str">
        <f t="shared" si="58"/>
        <v>E</v>
      </c>
      <c r="T60" s="43" t="str">
        <f t="shared" si="58"/>
        <v>E</v>
      </c>
      <c r="U60" s="43" t="str">
        <f t="shared" si="58"/>
        <v>E</v>
      </c>
      <c r="V60" s="43" t="str">
        <f t="shared" si="58"/>
        <v>E</v>
      </c>
      <c r="W60" s="43" t="str">
        <f t="shared" si="58"/>
        <v>E</v>
      </c>
      <c r="X60" s="43" t="str">
        <f t="shared" si="58"/>
        <v>E</v>
      </c>
      <c r="Y60" s="43" t="str">
        <f t="shared" si="58"/>
        <v>E</v>
      </c>
      <c r="Z60" s="43" t="str">
        <f t="shared" si="58"/>
        <v>E</v>
      </c>
      <c r="AA60" s="43" t="str">
        <f t="shared" si="58"/>
        <v>E</v>
      </c>
      <c r="AB60" s="43" t="str">
        <f t="shared" si="58"/>
        <v>E</v>
      </c>
      <c r="AC60" s="43" t="str">
        <f t="shared" si="58"/>
        <v>E</v>
      </c>
      <c r="AD60" s="43" t="str">
        <f t="shared" si="58"/>
        <v>E</v>
      </c>
      <c r="AE60" s="43" t="str">
        <f t="shared" si="58"/>
        <v>E</v>
      </c>
      <c r="AF60" s="43" t="str">
        <f t="shared" si="58"/>
        <v>E</v>
      </c>
      <c r="AG60" s="43" t="str">
        <f t="shared" si="58"/>
        <v>E</v>
      </c>
      <c r="AH60" s="43" t="str">
        <f t="shared" si="58"/>
        <v>E</v>
      </c>
      <c r="AI60" s="43" t="str">
        <f t="shared" si="58"/>
        <v>E</v>
      </c>
      <c r="AJ60" s="43" t="str">
        <f t="shared" si="58"/>
        <v>E</v>
      </c>
      <c r="AK60" s="43" t="str">
        <f t="shared" si="58"/>
        <v>E</v>
      </c>
      <c r="AL60" s="43" t="str">
        <f t="shared" si="58"/>
        <v>E</v>
      </c>
      <c r="AM60" s="43" t="str">
        <f t="shared" si="58"/>
        <v>E</v>
      </c>
      <c r="AN60" s="43" t="str">
        <f t="shared" si="58"/>
        <v>E</v>
      </c>
      <c r="AO60" s="43" t="str">
        <f t="shared" si="58"/>
        <v>E</v>
      </c>
      <c r="AP60" s="43" t="str">
        <f t="shared" si="58"/>
        <v>E</v>
      </c>
      <c r="AQ60" s="43" t="str">
        <f t="shared" si="58"/>
        <v>E</v>
      </c>
      <c r="AR60" s="43" t="str">
        <f t="shared" si="58"/>
        <v>E</v>
      </c>
    </row>
    <row r="61" spans="1:44" ht="13" x14ac:dyDescent="0.15">
      <c r="A61" s="11" t="s">
        <v>769</v>
      </c>
      <c r="B61" s="40" t="s">
        <v>768</v>
      </c>
      <c r="C61" s="41">
        <v>19</v>
      </c>
      <c r="D61" s="42">
        <v>7.2</v>
      </c>
      <c r="E61" s="43" t="str">
        <f t="shared" ref="E61:AR61" si="59">IF($C61&gt;=E$1,"A","E")</f>
        <v>A</v>
      </c>
      <c r="F61" s="43" t="str">
        <f t="shared" si="59"/>
        <v>A</v>
      </c>
      <c r="G61" s="43" t="str">
        <f t="shared" si="59"/>
        <v>A</v>
      </c>
      <c r="H61" s="43" t="str">
        <f t="shared" si="59"/>
        <v>A</v>
      </c>
      <c r="I61" s="43" t="str">
        <f t="shared" si="59"/>
        <v>A</v>
      </c>
      <c r="J61" s="43" t="str">
        <f t="shared" si="59"/>
        <v>A</v>
      </c>
      <c r="K61" s="43" t="str">
        <f t="shared" si="59"/>
        <v>A</v>
      </c>
      <c r="L61" s="43" t="str">
        <f t="shared" si="59"/>
        <v>A</v>
      </c>
      <c r="M61" s="43" t="str">
        <f t="shared" si="59"/>
        <v>A</v>
      </c>
      <c r="N61" s="43" t="str">
        <f t="shared" si="59"/>
        <v>A</v>
      </c>
      <c r="O61" s="43" t="str">
        <f t="shared" si="59"/>
        <v>A</v>
      </c>
      <c r="P61" s="43" t="str">
        <f t="shared" si="59"/>
        <v>A</v>
      </c>
      <c r="Q61" s="43" t="str">
        <f t="shared" si="59"/>
        <v>A</v>
      </c>
      <c r="R61" s="43" t="str">
        <f t="shared" si="59"/>
        <v>A</v>
      </c>
      <c r="S61" s="43" t="str">
        <f t="shared" si="59"/>
        <v>A</v>
      </c>
      <c r="T61" s="43" t="str">
        <f t="shared" si="59"/>
        <v>A</v>
      </c>
      <c r="U61" s="43" t="str">
        <f t="shared" si="59"/>
        <v>A</v>
      </c>
      <c r="V61" s="43" t="str">
        <f t="shared" si="59"/>
        <v>A</v>
      </c>
      <c r="W61" s="43" t="str">
        <f t="shared" si="59"/>
        <v>A</v>
      </c>
      <c r="X61" s="43" t="str">
        <f t="shared" si="59"/>
        <v>E</v>
      </c>
      <c r="Y61" s="43" t="str">
        <f t="shared" si="59"/>
        <v>E</v>
      </c>
      <c r="Z61" s="43" t="str">
        <f t="shared" si="59"/>
        <v>E</v>
      </c>
      <c r="AA61" s="43" t="str">
        <f t="shared" si="59"/>
        <v>E</v>
      </c>
      <c r="AB61" s="43" t="str">
        <f t="shared" si="59"/>
        <v>E</v>
      </c>
      <c r="AC61" s="43" t="str">
        <f t="shared" si="59"/>
        <v>E</v>
      </c>
      <c r="AD61" s="43" t="str">
        <f t="shared" si="59"/>
        <v>E</v>
      </c>
      <c r="AE61" s="43" t="str">
        <f t="shared" si="59"/>
        <v>E</v>
      </c>
      <c r="AF61" s="43" t="str">
        <f t="shared" si="59"/>
        <v>E</v>
      </c>
      <c r="AG61" s="43" t="str">
        <f t="shared" si="59"/>
        <v>E</v>
      </c>
      <c r="AH61" s="43" t="str">
        <f t="shared" si="59"/>
        <v>E</v>
      </c>
      <c r="AI61" s="43" t="str">
        <f t="shared" si="59"/>
        <v>E</v>
      </c>
      <c r="AJ61" s="43" t="str">
        <f t="shared" si="59"/>
        <v>E</v>
      </c>
      <c r="AK61" s="43" t="str">
        <f t="shared" si="59"/>
        <v>E</v>
      </c>
      <c r="AL61" s="43" t="str">
        <f t="shared" si="59"/>
        <v>E</v>
      </c>
      <c r="AM61" s="43" t="str">
        <f t="shared" si="59"/>
        <v>E</v>
      </c>
      <c r="AN61" s="43" t="str">
        <f t="shared" si="59"/>
        <v>E</v>
      </c>
      <c r="AO61" s="43" t="str">
        <f t="shared" si="59"/>
        <v>E</v>
      </c>
      <c r="AP61" s="43" t="str">
        <f t="shared" si="59"/>
        <v>E</v>
      </c>
      <c r="AQ61" s="43" t="str">
        <f t="shared" si="59"/>
        <v>E</v>
      </c>
      <c r="AR61" s="43" t="str">
        <f t="shared" si="59"/>
        <v>E</v>
      </c>
    </row>
    <row r="62" spans="1:44" ht="13" x14ac:dyDescent="0.15">
      <c r="A62" s="11" t="s">
        <v>774</v>
      </c>
      <c r="B62" s="40" t="s">
        <v>773</v>
      </c>
      <c r="C62" s="41">
        <v>25</v>
      </c>
      <c r="D62" s="42">
        <v>9.1999999999999993</v>
      </c>
      <c r="E62" s="43" t="str">
        <f t="shared" ref="E62:AR62" si="60">IF($C62&gt;=E$1,"A","E")</f>
        <v>A</v>
      </c>
      <c r="F62" s="43" t="str">
        <f t="shared" si="60"/>
        <v>A</v>
      </c>
      <c r="G62" s="43" t="str">
        <f t="shared" si="60"/>
        <v>A</v>
      </c>
      <c r="H62" s="43" t="str">
        <f t="shared" si="60"/>
        <v>A</v>
      </c>
      <c r="I62" s="43" t="str">
        <f t="shared" si="60"/>
        <v>A</v>
      </c>
      <c r="J62" s="43" t="str">
        <f t="shared" si="60"/>
        <v>A</v>
      </c>
      <c r="K62" s="43" t="str">
        <f t="shared" si="60"/>
        <v>A</v>
      </c>
      <c r="L62" s="43" t="str">
        <f t="shared" si="60"/>
        <v>A</v>
      </c>
      <c r="M62" s="43" t="str">
        <f t="shared" si="60"/>
        <v>A</v>
      </c>
      <c r="N62" s="43" t="str">
        <f t="shared" si="60"/>
        <v>A</v>
      </c>
      <c r="O62" s="43" t="str">
        <f t="shared" si="60"/>
        <v>A</v>
      </c>
      <c r="P62" s="43" t="str">
        <f t="shared" si="60"/>
        <v>A</v>
      </c>
      <c r="Q62" s="43" t="str">
        <f t="shared" si="60"/>
        <v>A</v>
      </c>
      <c r="R62" s="43" t="str">
        <f t="shared" si="60"/>
        <v>A</v>
      </c>
      <c r="S62" s="43" t="str">
        <f t="shared" si="60"/>
        <v>A</v>
      </c>
      <c r="T62" s="43" t="str">
        <f t="shared" si="60"/>
        <v>A</v>
      </c>
      <c r="U62" s="43" t="str">
        <f t="shared" si="60"/>
        <v>A</v>
      </c>
      <c r="V62" s="43" t="str">
        <f t="shared" si="60"/>
        <v>A</v>
      </c>
      <c r="W62" s="43" t="str">
        <f t="shared" si="60"/>
        <v>A</v>
      </c>
      <c r="X62" s="43" t="str">
        <f t="shared" si="60"/>
        <v>A</v>
      </c>
      <c r="Y62" s="43" t="str">
        <f t="shared" si="60"/>
        <v>A</v>
      </c>
      <c r="Z62" s="43" t="str">
        <f t="shared" si="60"/>
        <v>A</v>
      </c>
      <c r="AA62" s="43" t="str">
        <f t="shared" si="60"/>
        <v>A</v>
      </c>
      <c r="AB62" s="43" t="str">
        <f t="shared" si="60"/>
        <v>A</v>
      </c>
      <c r="AC62" s="43" t="str">
        <f t="shared" si="60"/>
        <v>A</v>
      </c>
      <c r="AD62" s="43" t="str">
        <f t="shared" si="60"/>
        <v>E</v>
      </c>
      <c r="AE62" s="43" t="str">
        <f t="shared" si="60"/>
        <v>E</v>
      </c>
      <c r="AF62" s="43" t="str">
        <f t="shared" si="60"/>
        <v>E</v>
      </c>
      <c r="AG62" s="43" t="str">
        <f t="shared" si="60"/>
        <v>E</v>
      </c>
      <c r="AH62" s="43" t="str">
        <f t="shared" si="60"/>
        <v>E</v>
      </c>
      <c r="AI62" s="43" t="str">
        <f t="shared" si="60"/>
        <v>E</v>
      </c>
      <c r="AJ62" s="43" t="str">
        <f t="shared" si="60"/>
        <v>E</v>
      </c>
      <c r="AK62" s="43" t="str">
        <f t="shared" si="60"/>
        <v>E</v>
      </c>
      <c r="AL62" s="43" t="str">
        <f t="shared" si="60"/>
        <v>E</v>
      </c>
      <c r="AM62" s="43" t="str">
        <f t="shared" si="60"/>
        <v>E</v>
      </c>
      <c r="AN62" s="43" t="str">
        <f t="shared" si="60"/>
        <v>E</v>
      </c>
      <c r="AO62" s="43" t="str">
        <f t="shared" si="60"/>
        <v>E</v>
      </c>
      <c r="AP62" s="43" t="str">
        <f t="shared" si="60"/>
        <v>E</v>
      </c>
      <c r="AQ62" s="43" t="str">
        <f t="shared" si="60"/>
        <v>E</v>
      </c>
      <c r="AR62" s="43" t="str">
        <f t="shared" si="60"/>
        <v>E</v>
      </c>
    </row>
    <row r="63" spans="1:44" ht="13" x14ac:dyDescent="0.15">
      <c r="A63" s="11" t="s">
        <v>788</v>
      </c>
      <c r="B63" s="40" t="s">
        <v>787</v>
      </c>
      <c r="C63" s="41">
        <v>14</v>
      </c>
      <c r="D63" s="42">
        <v>5.8</v>
      </c>
      <c r="E63" s="43" t="str">
        <f t="shared" ref="E63:AR63" si="61">IF($C63&gt;=E$1,"A","E")</f>
        <v>A</v>
      </c>
      <c r="F63" s="43" t="str">
        <f t="shared" si="61"/>
        <v>A</v>
      </c>
      <c r="G63" s="43" t="str">
        <f t="shared" si="61"/>
        <v>A</v>
      </c>
      <c r="H63" s="43" t="str">
        <f t="shared" si="61"/>
        <v>A</v>
      </c>
      <c r="I63" s="43" t="str">
        <f t="shared" si="61"/>
        <v>A</v>
      </c>
      <c r="J63" s="43" t="str">
        <f t="shared" si="61"/>
        <v>A</v>
      </c>
      <c r="K63" s="43" t="str">
        <f t="shared" si="61"/>
        <v>A</v>
      </c>
      <c r="L63" s="43" t="str">
        <f t="shared" si="61"/>
        <v>A</v>
      </c>
      <c r="M63" s="43" t="str">
        <f t="shared" si="61"/>
        <v>A</v>
      </c>
      <c r="N63" s="43" t="str">
        <f t="shared" si="61"/>
        <v>A</v>
      </c>
      <c r="O63" s="43" t="str">
        <f t="shared" si="61"/>
        <v>A</v>
      </c>
      <c r="P63" s="43" t="str">
        <f t="shared" si="61"/>
        <v>A</v>
      </c>
      <c r="Q63" s="43" t="str">
        <f t="shared" si="61"/>
        <v>A</v>
      </c>
      <c r="R63" s="43" t="str">
        <f t="shared" si="61"/>
        <v>A</v>
      </c>
      <c r="S63" s="43" t="str">
        <f t="shared" si="61"/>
        <v>E</v>
      </c>
      <c r="T63" s="43" t="str">
        <f t="shared" si="61"/>
        <v>E</v>
      </c>
      <c r="U63" s="43" t="str">
        <f t="shared" si="61"/>
        <v>E</v>
      </c>
      <c r="V63" s="43" t="str">
        <f t="shared" si="61"/>
        <v>E</v>
      </c>
      <c r="W63" s="43" t="str">
        <f t="shared" si="61"/>
        <v>E</v>
      </c>
      <c r="X63" s="43" t="str">
        <f t="shared" si="61"/>
        <v>E</v>
      </c>
      <c r="Y63" s="43" t="str">
        <f t="shared" si="61"/>
        <v>E</v>
      </c>
      <c r="Z63" s="43" t="str">
        <f t="shared" si="61"/>
        <v>E</v>
      </c>
      <c r="AA63" s="43" t="str">
        <f t="shared" si="61"/>
        <v>E</v>
      </c>
      <c r="AB63" s="43" t="str">
        <f t="shared" si="61"/>
        <v>E</v>
      </c>
      <c r="AC63" s="43" t="str">
        <f t="shared" si="61"/>
        <v>E</v>
      </c>
      <c r="AD63" s="43" t="str">
        <f t="shared" si="61"/>
        <v>E</v>
      </c>
      <c r="AE63" s="43" t="str">
        <f t="shared" si="61"/>
        <v>E</v>
      </c>
      <c r="AF63" s="43" t="str">
        <f t="shared" si="61"/>
        <v>E</v>
      </c>
      <c r="AG63" s="43" t="str">
        <f t="shared" si="61"/>
        <v>E</v>
      </c>
      <c r="AH63" s="43" t="str">
        <f t="shared" si="61"/>
        <v>E</v>
      </c>
      <c r="AI63" s="43" t="str">
        <f t="shared" si="61"/>
        <v>E</v>
      </c>
      <c r="AJ63" s="43" t="str">
        <f t="shared" si="61"/>
        <v>E</v>
      </c>
      <c r="AK63" s="43" t="str">
        <f t="shared" si="61"/>
        <v>E</v>
      </c>
      <c r="AL63" s="43" t="str">
        <f t="shared" si="61"/>
        <v>E</v>
      </c>
      <c r="AM63" s="43" t="str">
        <f t="shared" si="61"/>
        <v>E</v>
      </c>
      <c r="AN63" s="43" t="str">
        <f t="shared" si="61"/>
        <v>E</v>
      </c>
      <c r="AO63" s="43" t="str">
        <f t="shared" si="61"/>
        <v>E</v>
      </c>
      <c r="AP63" s="43" t="str">
        <f t="shared" si="61"/>
        <v>E</v>
      </c>
      <c r="AQ63" s="43" t="str">
        <f t="shared" si="61"/>
        <v>E</v>
      </c>
      <c r="AR63" s="43" t="str">
        <f t="shared" si="61"/>
        <v>E</v>
      </c>
    </row>
    <row r="64" spans="1:44" ht="13" x14ac:dyDescent="0.15">
      <c r="A64" s="11" t="s">
        <v>805</v>
      </c>
      <c r="B64" s="40" t="s">
        <v>804</v>
      </c>
      <c r="C64" s="41">
        <v>27</v>
      </c>
      <c r="D64" s="42">
        <v>7.2</v>
      </c>
      <c r="E64" s="43" t="str">
        <f t="shared" ref="E64:AR64" si="62">IF($C64&gt;=E$1,"A","E")</f>
        <v>A</v>
      </c>
      <c r="F64" s="43" t="str">
        <f t="shared" si="62"/>
        <v>A</v>
      </c>
      <c r="G64" s="43" t="str">
        <f t="shared" si="62"/>
        <v>A</v>
      </c>
      <c r="H64" s="43" t="str">
        <f t="shared" si="62"/>
        <v>A</v>
      </c>
      <c r="I64" s="43" t="str">
        <f t="shared" si="62"/>
        <v>A</v>
      </c>
      <c r="J64" s="43" t="str">
        <f t="shared" si="62"/>
        <v>A</v>
      </c>
      <c r="K64" s="43" t="str">
        <f t="shared" si="62"/>
        <v>A</v>
      </c>
      <c r="L64" s="43" t="str">
        <f t="shared" si="62"/>
        <v>A</v>
      </c>
      <c r="M64" s="43" t="str">
        <f t="shared" si="62"/>
        <v>A</v>
      </c>
      <c r="N64" s="43" t="str">
        <f t="shared" si="62"/>
        <v>A</v>
      </c>
      <c r="O64" s="43" t="str">
        <f t="shared" si="62"/>
        <v>A</v>
      </c>
      <c r="P64" s="43" t="str">
        <f t="shared" si="62"/>
        <v>A</v>
      </c>
      <c r="Q64" s="43" t="str">
        <f t="shared" si="62"/>
        <v>A</v>
      </c>
      <c r="R64" s="43" t="str">
        <f t="shared" si="62"/>
        <v>A</v>
      </c>
      <c r="S64" s="43" t="str">
        <f t="shared" si="62"/>
        <v>A</v>
      </c>
      <c r="T64" s="43" t="str">
        <f t="shared" si="62"/>
        <v>A</v>
      </c>
      <c r="U64" s="43" t="str">
        <f t="shared" si="62"/>
        <v>A</v>
      </c>
      <c r="V64" s="43" t="str">
        <f t="shared" si="62"/>
        <v>A</v>
      </c>
      <c r="W64" s="43" t="str">
        <f t="shared" si="62"/>
        <v>A</v>
      </c>
      <c r="X64" s="43" t="str">
        <f t="shared" si="62"/>
        <v>A</v>
      </c>
      <c r="Y64" s="43" t="str">
        <f t="shared" si="62"/>
        <v>A</v>
      </c>
      <c r="Z64" s="43" t="str">
        <f t="shared" si="62"/>
        <v>A</v>
      </c>
      <c r="AA64" s="43" t="str">
        <f t="shared" si="62"/>
        <v>A</v>
      </c>
      <c r="AB64" s="43" t="str">
        <f t="shared" si="62"/>
        <v>A</v>
      </c>
      <c r="AC64" s="43" t="str">
        <f t="shared" si="62"/>
        <v>A</v>
      </c>
      <c r="AD64" s="43" t="str">
        <f t="shared" si="62"/>
        <v>A</v>
      </c>
      <c r="AE64" s="43" t="str">
        <f t="shared" si="62"/>
        <v>A</v>
      </c>
      <c r="AF64" s="43" t="str">
        <f t="shared" si="62"/>
        <v>E</v>
      </c>
      <c r="AG64" s="43" t="str">
        <f t="shared" si="62"/>
        <v>E</v>
      </c>
      <c r="AH64" s="43" t="str">
        <f t="shared" si="62"/>
        <v>E</v>
      </c>
      <c r="AI64" s="43" t="str">
        <f t="shared" si="62"/>
        <v>E</v>
      </c>
      <c r="AJ64" s="43" t="str">
        <f t="shared" si="62"/>
        <v>E</v>
      </c>
      <c r="AK64" s="43" t="str">
        <f t="shared" si="62"/>
        <v>E</v>
      </c>
      <c r="AL64" s="43" t="str">
        <f t="shared" si="62"/>
        <v>E</v>
      </c>
      <c r="AM64" s="43" t="str">
        <f t="shared" si="62"/>
        <v>E</v>
      </c>
      <c r="AN64" s="43" t="str">
        <f t="shared" si="62"/>
        <v>E</v>
      </c>
      <c r="AO64" s="43" t="str">
        <f t="shared" si="62"/>
        <v>E</v>
      </c>
      <c r="AP64" s="43" t="str">
        <f t="shared" si="62"/>
        <v>E</v>
      </c>
      <c r="AQ64" s="43" t="str">
        <f t="shared" si="62"/>
        <v>E</v>
      </c>
      <c r="AR64" s="43" t="str">
        <f t="shared" si="62"/>
        <v>E</v>
      </c>
    </row>
    <row r="65" spans="1:44" ht="13" x14ac:dyDescent="0.15">
      <c r="A65" s="11" t="s">
        <v>812</v>
      </c>
      <c r="B65" s="40" t="s">
        <v>811</v>
      </c>
      <c r="C65" s="41">
        <v>24</v>
      </c>
      <c r="D65" s="42">
        <v>5.2</v>
      </c>
      <c r="E65" s="43" t="str">
        <f t="shared" ref="E65:AR65" si="63">IF($C65&gt;=E$1,"A","E")</f>
        <v>A</v>
      </c>
      <c r="F65" s="43" t="str">
        <f t="shared" si="63"/>
        <v>A</v>
      </c>
      <c r="G65" s="43" t="str">
        <f t="shared" si="63"/>
        <v>A</v>
      </c>
      <c r="H65" s="43" t="str">
        <f t="shared" si="63"/>
        <v>A</v>
      </c>
      <c r="I65" s="43" t="str">
        <f t="shared" si="63"/>
        <v>A</v>
      </c>
      <c r="J65" s="43" t="str">
        <f t="shared" si="63"/>
        <v>A</v>
      </c>
      <c r="K65" s="43" t="str">
        <f t="shared" si="63"/>
        <v>A</v>
      </c>
      <c r="L65" s="43" t="str">
        <f t="shared" si="63"/>
        <v>A</v>
      </c>
      <c r="M65" s="43" t="str">
        <f t="shared" si="63"/>
        <v>A</v>
      </c>
      <c r="N65" s="43" t="str">
        <f t="shared" si="63"/>
        <v>A</v>
      </c>
      <c r="O65" s="43" t="str">
        <f t="shared" si="63"/>
        <v>A</v>
      </c>
      <c r="P65" s="43" t="str">
        <f t="shared" si="63"/>
        <v>A</v>
      </c>
      <c r="Q65" s="43" t="str">
        <f t="shared" si="63"/>
        <v>A</v>
      </c>
      <c r="R65" s="43" t="str">
        <f t="shared" si="63"/>
        <v>A</v>
      </c>
      <c r="S65" s="43" t="str">
        <f t="shared" si="63"/>
        <v>A</v>
      </c>
      <c r="T65" s="43" t="str">
        <f t="shared" si="63"/>
        <v>A</v>
      </c>
      <c r="U65" s="43" t="str">
        <f t="shared" si="63"/>
        <v>A</v>
      </c>
      <c r="V65" s="43" t="str">
        <f t="shared" si="63"/>
        <v>A</v>
      </c>
      <c r="W65" s="43" t="str">
        <f t="shared" si="63"/>
        <v>A</v>
      </c>
      <c r="X65" s="43" t="str">
        <f t="shared" si="63"/>
        <v>A</v>
      </c>
      <c r="Y65" s="43" t="str">
        <f t="shared" si="63"/>
        <v>A</v>
      </c>
      <c r="Z65" s="43" t="str">
        <f t="shared" si="63"/>
        <v>A</v>
      </c>
      <c r="AA65" s="43" t="str">
        <f t="shared" si="63"/>
        <v>A</v>
      </c>
      <c r="AB65" s="43" t="str">
        <f t="shared" si="63"/>
        <v>A</v>
      </c>
      <c r="AC65" s="43" t="str">
        <f t="shared" si="63"/>
        <v>E</v>
      </c>
      <c r="AD65" s="43" t="str">
        <f t="shared" si="63"/>
        <v>E</v>
      </c>
      <c r="AE65" s="43" t="str">
        <f t="shared" si="63"/>
        <v>E</v>
      </c>
      <c r="AF65" s="43" t="str">
        <f t="shared" si="63"/>
        <v>E</v>
      </c>
      <c r="AG65" s="43" t="str">
        <f t="shared" si="63"/>
        <v>E</v>
      </c>
      <c r="AH65" s="43" t="str">
        <f t="shared" si="63"/>
        <v>E</v>
      </c>
      <c r="AI65" s="43" t="str">
        <f t="shared" si="63"/>
        <v>E</v>
      </c>
      <c r="AJ65" s="43" t="str">
        <f t="shared" si="63"/>
        <v>E</v>
      </c>
      <c r="AK65" s="43" t="str">
        <f t="shared" si="63"/>
        <v>E</v>
      </c>
      <c r="AL65" s="43" t="str">
        <f t="shared" si="63"/>
        <v>E</v>
      </c>
      <c r="AM65" s="43" t="str">
        <f t="shared" si="63"/>
        <v>E</v>
      </c>
      <c r="AN65" s="43" t="str">
        <f t="shared" si="63"/>
        <v>E</v>
      </c>
      <c r="AO65" s="43" t="str">
        <f t="shared" si="63"/>
        <v>E</v>
      </c>
      <c r="AP65" s="43" t="str">
        <f t="shared" si="63"/>
        <v>E</v>
      </c>
      <c r="AQ65" s="43" t="str">
        <f t="shared" si="63"/>
        <v>E</v>
      </c>
      <c r="AR65" s="43" t="str">
        <f t="shared" si="63"/>
        <v>E</v>
      </c>
    </row>
    <row r="66" spans="1:44" ht="13" x14ac:dyDescent="0.15">
      <c r="A66" s="11" t="s">
        <v>831</v>
      </c>
      <c r="B66" s="40" t="s">
        <v>830</v>
      </c>
      <c r="C66" s="41">
        <v>18</v>
      </c>
      <c r="D66" s="42">
        <v>4.8</v>
      </c>
      <c r="E66" s="43" t="str">
        <f t="shared" ref="E66:AR66" si="64">IF($C66&gt;=E$1,"A","E")</f>
        <v>A</v>
      </c>
      <c r="F66" s="43" t="str">
        <f t="shared" si="64"/>
        <v>A</v>
      </c>
      <c r="G66" s="43" t="str">
        <f t="shared" si="64"/>
        <v>A</v>
      </c>
      <c r="H66" s="43" t="str">
        <f t="shared" si="64"/>
        <v>A</v>
      </c>
      <c r="I66" s="43" t="str">
        <f t="shared" si="64"/>
        <v>A</v>
      </c>
      <c r="J66" s="43" t="str">
        <f t="shared" si="64"/>
        <v>A</v>
      </c>
      <c r="K66" s="43" t="str">
        <f t="shared" si="64"/>
        <v>A</v>
      </c>
      <c r="L66" s="43" t="str">
        <f t="shared" si="64"/>
        <v>A</v>
      </c>
      <c r="M66" s="43" t="str">
        <f t="shared" si="64"/>
        <v>A</v>
      </c>
      <c r="N66" s="43" t="str">
        <f t="shared" si="64"/>
        <v>A</v>
      </c>
      <c r="O66" s="43" t="str">
        <f t="shared" si="64"/>
        <v>A</v>
      </c>
      <c r="P66" s="43" t="str">
        <f t="shared" si="64"/>
        <v>A</v>
      </c>
      <c r="Q66" s="43" t="str">
        <f t="shared" si="64"/>
        <v>A</v>
      </c>
      <c r="R66" s="43" t="str">
        <f t="shared" si="64"/>
        <v>A</v>
      </c>
      <c r="S66" s="43" t="str">
        <f t="shared" si="64"/>
        <v>A</v>
      </c>
      <c r="T66" s="43" t="str">
        <f t="shared" si="64"/>
        <v>A</v>
      </c>
      <c r="U66" s="43" t="str">
        <f t="shared" si="64"/>
        <v>A</v>
      </c>
      <c r="V66" s="43" t="str">
        <f t="shared" si="64"/>
        <v>A</v>
      </c>
      <c r="W66" s="43" t="str">
        <f t="shared" si="64"/>
        <v>E</v>
      </c>
      <c r="X66" s="43" t="str">
        <f t="shared" si="64"/>
        <v>E</v>
      </c>
      <c r="Y66" s="43" t="str">
        <f t="shared" si="64"/>
        <v>E</v>
      </c>
      <c r="Z66" s="43" t="str">
        <f t="shared" si="64"/>
        <v>E</v>
      </c>
      <c r="AA66" s="43" t="str">
        <f t="shared" si="64"/>
        <v>E</v>
      </c>
      <c r="AB66" s="43" t="str">
        <f t="shared" si="64"/>
        <v>E</v>
      </c>
      <c r="AC66" s="43" t="str">
        <f t="shared" si="64"/>
        <v>E</v>
      </c>
      <c r="AD66" s="43" t="str">
        <f t="shared" si="64"/>
        <v>E</v>
      </c>
      <c r="AE66" s="43" t="str">
        <f t="shared" si="64"/>
        <v>E</v>
      </c>
      <c r="AF66" s="43" t="str">
        <f t="shared" si="64"/>
        <v>E</v>
      </c>
      <c r="AG66" s="43" t="str">
        <f t="shared" si="64"/>
        <v>E</v>
      </c>
      <c r="AH66" s="43" t="str">
        <f t="shared" si="64"/>
        <v>E</v>
      </c>
      <c r="AI66" s="43" t="str">
        <f t="shared" si="64"/>
        <v>E</v>
      </c>
      <c r="AJ66" s="43" t="str">
        <f t="shared" si="64"/>
        <v>E</v>
      </c>
      <c r="AK66" s="43" t="str">
        <f t="shared" si="64"/>
        <v>E</v>
      </c>
      <c r="AL66" s="43" t="str">
        <f t="shared" si="64"/>
        <v>E</v>
      </c>
      <c r="AM66" s="43" t="str">
        <f t="shared" si="64"/>
        <v>E</v>
      </c>
      <c r="AN66" s="43" t="str">
        <f t="shared" si="64"/>
        <v>E</v>
      </c>
      <c r="AO66" s="43" t="str">
        <f t="shared" si="64"/>
        <v>E</v>
      </c>
      <c r="AP66" s="43" t="str">
        <f t="shared" si="64"/>
        <v>E</v>
      </c>
      <c r="AQ66" s="43" t="str">
        <f t="shared" si="64"/>
        <v>E</v>
      </c>
      <c r="AR66" s="43" t="str">
        <f t="shared" si="64"/>
        <v>E</v>
      </c>
    </row>
    <row r="67" spans="1:44" ht="13" x14ac:dyDescent="0.15">
      <c r="A67" s="11" t="s">
        <v>839</v>
      </c>
      <c r="B67" s="40" t="s">
        <v>838</v>
      </c>
      <c r="C67" s="41">
        <v>16</v>
      </c>
      <c r="D67" s="42">
        <v>5.8</v>
      </c>
      <c r="E67" s="43" t="str">
        <f t="shared" ref="E67:AR67" si="65">IF($C67&gt;=E$1,"A","E")</f>
        <v>A</v>
      </c>
      <c r="F67" s="43" t="str">
        <f t="shared" si="65"/>
        <v>A</v>
      </c>
      <c r="G67" s="43" t="str">
        <f t="shared" si="65"/>
        <v>A</v>
      </c>
      <c r="H67" s="43" t="str">
        <f t="shared" si="65"/>
        <v>A</v>
      </c>
      <c r="I67" s="43" t="str">
        <f t="shared" si="65"/>
        <v>A</v>
      </c>
      <c r="J67" s="43" t="str">
        <f t="shared" si="65"/>
        <v>A</v>
      </c>
      <c r="K67" s="43" t="str">
        <f t="shared" si="65"/>
        <v>A</v>
      </c>
      <c r="L67" s="43" t="str">
        <f t="shared" si="65"/>
        <v>A</v>
      </c>
      <c r="M67" s="43" t="str">
        <f t="shared" si="65"/>
        <v>A</v>
      </c>
      <c r="N67" s="43" t="str">
        <f t="shared" si="65"/>
        <v>A</v>
      </c>
      <c r="O67" s="43" t="str">
        <f t="shared" si="65"/>
        <v>A</v>
      </c>
      <c r="P67" s="43" t="str">
        <f t="shared" si="65"/>
        <v>A</v>
      </c>
      <c r="Q67" s="43" t="str">
        <f t="shared" si="65"/>
        <v>A</v>
      </c>
      <c r="R67" s="43" t="str">
        <f t="shared" si="65"/>
        <v>A</v>
      </c>
      <c r="S67" s="43" t="str">
        <f t="shared" si="65"/>
        <v>A</v>
      </c>
      <c r="T67" s="43" t="str">
        <f t="shared" si="65"/>
        <v>A</v>
      </c>
      <c r="U67" s="43" t="str">
        <f t="shared" si="65"/>
        <v>E</v>
      </c>
      <c r="V67" s="43" t="str">
        <f t="shared" si="65"/>
        <v>E</v>
      </c>
      <c r="W67" s="43" t="str">
        <f t="shared" si="65"/>
        <v>E</v>
      </c>
      <c r="X67" s="43" t="str">
        <f t="shared" si="65"/>
        <v>E</v>
      </c>
      <c r="Y67" s="43" t="str">
        <f t="shared" si="65"/>
        <v>E</v>
      </c>
      <c r="Z67" s="43" t="str">
        <f t="shared" si="65"/>
        <v>E</v>
      </c>
      <c r="AA67" s="43" t="str">
        <f t="shared" si="65"/>
        <v>E</v>
      </c>
      <c r="AB67" s="43" t="str">
        <f t="shared" si="65"/>
        <v>E</v>
      </c>
      <c r="AC67" s="43" t="str">
        <f t="shared" si="65"/>
        <v>E</v>
      </c>
      <c r="AD67" s="43" t="str">
        <f t="shared" si="65"/>
        <v>E</v>
      </c>
      <c r="AE67" s="43" t="str">
        <f t="shared" si="65"/>
        <v>E</v>
      </c>
      <c r="AF67" s="43" t="str">
        <f t="shared" si="65"/>
        <v>E</v>
      </c>
      <c r="AG67" s="43" t="str">
        <f t="shared" si="65"/>
        <v>E</v>
      </c>
      <c r="AH67" s="43" t="str">
        <f t="shared" si="65"/>
        <v>E</v>
      </c>
      <c r="AI67" s="43" t="str">
        <f t="shared" si="65"/>
        <v>E</v>
      </c>
      <c r="AJ67" s="43" t="str">
        <f t="shared" si="65"/>
        <v>E</v>
      </c>
      <c r="AK67" s="43" t="str">
        <f t="shared" si="65"/>
        <v>E</v>
      </c>
      <c r="AL67" s="43" t="str">
        <f t="shared" si="65"/>
        <v>E</v>
      </c>
      <c r="AM67" s="43" t="str">
        <f t="shared" si="65"/>
        <v>E</v>
      </c>
      <c r="AN67" s="43" t="str">
        <f t="shared" si="65"/>
        <v>E</v>
      </c>
      <c r="AO67" s="43" t="str">
        <f t="shared" si="65"/>
        <v>E</v>
      </c>
      <c r="AP67" s="43" t="str">
        <f t="shared" si="65"/>
        <v>E</v>
      </c>
      <c r="AQ67" s="43" t="str">
        <f t="shared" si="65"/>
        <v>E</v>
      </c>
      <c r="AR67" s="43" t="str">
        <f t="shared" si="65"/>
        <v>E</v>
      </c>
    </row>
    <row r="68" spans="1:44" ht="13" x14ac:dyDescent="0.15">
      <c r="A68" s="11" t="s">
        <v>845</v>
      </c>
      <c r="B68" s="40" t="s">
        <v>844</v>
      </c>
      <c r="C68" s="41">
        <v>20</v>
      </c>
      <c r="D68" s="42">
        <v>7.2</v>
      </c>
      <c r="E68" s="43" t="str">
        <f t="shared" ref="E68:AR68" si="66">IF($C68&gt;=E$1,"A","E")</f>
        <v>A</v>
      </c>
      <c r="F68" s="43" t="str">
        <f t="shared" si="66"/>
        <v>A</v>
      </c>
      <c r="G68" s="43" t="str">
        <f t="shared" si="66"/>
        <v>A</v>
      </c>
      <c r="H68" s="43" t="str">
        <f t="shared" si="66"/>
        <v>A</v>
      </c>
      <c r="I68" s="43" t="str">
        <f t="shared" si="66"/>
        <v>A</v>
      </c>
      <c r="J68" s="43" t="str">
        <f t="shared" si="66"/>
        <v>A</v>
      </c>
      <c r="K68" s="43" t="str">
        <f t="shared" si="66"/>
        <v>A</v>
      </c>
      <c r="L68" s="43" t="str">
        <f t="shared" si="66"/>
        <v>A</v>
      </c>
      <c r="M68" s="43" t="str">
        <f t="shared" si="66"/>
        <v>A</v>
      </c>
      <c r="N68" s="43" t="str">
        <f t="shared" si="66"/>
        <v>A</v>
      </c>
      <c r="O68" s="43" t="str">
        <f t="shared" si="66"/>
        <v>A</v>
      </c>
      <c r="P68" s="43" t="str">
        <f t="shared" si="66"/>
        <v>A</v>
      </c>
      <c r="Q68" s="43" t="str">
        <f t="shared" si="66"/>
        <v>A</v>
      </c>
      <c r="R68" s="43" t="str">
        <f t="shared" si="66"/>
        <v>A</v>
      </c>
      <c r="S68" s="43" t="str">
        <f t="shared" si="66"/>
        <v>A</v>
      </c>
      <c r="T68" s="43" t="str">
        <f t="shared" si="66"/>
        <v>A</v>
      </c>
      <c r="U68" s="43" t="str">
        <f t="shared" si="66"/>
        <v>A</v>
      </c>
      <c r="V68" s="43" t="str">
        <f t="shared" si="66"/>
        <v>A</v>
      </c>
      <c r="W68" s="43" t="str">
        <f t="shared" si="66"/>
        <v>A</v>
      </c>
      <c r="X68" s="43" t="str">
        <f t="shared" si="66"/>
        <v>A</v>
      </c>
      <c r="Y68" s="43" t="str">
        <f t="shared" si="66"/>
        <v>E</v>
      </c>
      <c r="Z68" s="43" t="str">
        <f t="shared" si="66"/>
        <v>E</v>
      </c>
      <c r="AA68" s="43" t="str">
        <f t="shared" si="66"/>
        <v>E</v>
      </c>
      <c r="AB68" s="43" t="str">
        <f t="shared" si="66"/>
        <v>E</v>
      </c>
      <c r="AC68" s="43" t="str">
        <f t="shared" si="66"/>
        <v>E</v>
      </c>
      <c r="AD68" s="43" t="str">
        <f t="shared" si="66"/>
        <v>E</v>
      </c>
      <c r="AE68" s="43" t="str">
        <f t="shared" si="66"/>
        <v>E</v>
      </c>
      <c r="AF68" s="43" t="str">
        <f t="shared" si="66"/>
        <v>E</v>
      </c>
      <c r="AG68" s="43" t="str">
        <f t="shared" si="66"/>
        <v>E</v>
      </c>
      <c r="AH68" s="43" t="str">
        <f t="shared" si="66"/>
        <v>E</v>
      </c>
      <c r="AI68" s="43" t="str">
        <f t="shared" si="66"/>
        <v>E</v>
      </c>
      <c r="AJ68" s="43" t="str">
        <f t="shared" si="66"/>
        <v>E</v>
      </c>
      <c r="AK68" s="43" t="str">
        <f t="shared" si="66"/>
        <v>E</v>
      </c>
      <c r="AL68" s="43" t="str">
        <f t="shared" si="66"/>
        <v>E</v>
      </c>
      <c r="AM68" s="43" t="str">
        <f t="shared" si="66"/>
        <v>E</v>
      </c>
      <c r="AN68" s="43" t="str">
        <f t="shared" si="66"/>
        <v>E</v>
      </c>
      <c r="AO68" s="43" t="str">
        <f t="shared" si="66"/>
        <v>E</v>
      </c>
      <c r="AP68" s="43" t="str">
        <f t="shared" si="66"/>
        <v>E</v>
      </c>
      <c r="AQ68" s="43" t="str">
        <f t="shared" si="66"/>
        <v>E</v>
      </c>
      <c r="AR68" s="43" t="str">
        <f t="shared" si="66"/>
        <v>E</v>
      </c>
    </row>
    <row r="69" spans="1:44" ht="13" x14ac:dyDescent="0.15">
      <c r="A69" s="11" t="s">
        <v>853</v>
      </c>
      <c r="B69" s="40" t="s">
        <v>852</v>
      </c>
      <c r="C69" s="41">
        <v>19</v>
      </c>
      <c r="D69" s="42">
        <v>8.4</v>
      </c>
      <c r="E69" s="43" t="str">
        <f t="shared" ref="E69:AR69" si="67">IF($C69&gt;=E$1,"A","E")</f>
        <v>A</v>
      </c>
      <c r="F69" s="43" t="str">
        <f t="shared" si="67"/>
        <v>A</v>
      </c>
      <c r="G69" s="43" t="str">
        <f t="shared" si="67"/>
        <v>A</v>
      </c>
      <c r="H69" s="43" t="str">
        <f t="shared" si="67"/>
        <v>A</v>
      </c>
      <c r="I69" s="43" t="str">
        <f t="shared" si="67"/>
        <v>A</v>
      </c>
      <c r="J69" s="43" t="str">
        <f t="shared" si="67"/>
        <v>A</v>
      </c>
      <c r="K69" s="43" t="str">
        <f t="shared" si="67"/>
        <v>A</v>
      </c>
      <c r="L69" s="43" t="str">
        <f t="shared" si="67"/>
        <v>A</v>
      </c>
      <c r="M69" s="43" t="str">
        <f t="shared" si="67"/>
        <v>A</v>
      </c>
      <c r="N69" s="43" t="str">
        <f t="shared" si="67"/>
        <v>A</v>
      </c>
      <c r="O69" s="43" t="str">
        <f t="shared" si="67"/>
        <v>A</v>
      </c>
      <c r="P69" s="43" t="str">
        <f t="shared" si="67"/>
        <v>A</v>
      </c>
      <c r="Q69" s="43" t="str">
        <f t="shared" si="67"/>
        <v>A</v>
      </c>
      <c r="R69" s="43" t="str">
        <f t="shared" si="67"/>
        <v>A</v>
      </c>
      <c r="S69" s="43" t="str">
        <f t="shared" si="67"/>
        <v>A</v>
      </c>
      <c r="T69" s="43" t="str">
        <f t="shared" si="67"/>
        <v>A</v>
      </c>
      <c r="U69" s="43" t="str">
        <f t="shared" si="67"/>
        <v>A</v>
      </c>
      <c r="V69" s="43" t="str">
        <f t="shared" si="67"/>
        <v>A</v>
      </c>
      <c r="W69" s="43" t="str">
        <f t="shared" si="67"/>
        <v>A</v>
      </c>
      <c r="X69" s="43" t="str">
        <f t="shared" si="67"/>
        <v>E</v>
      </c>
      <c r="Y69" s="43" t="str">
        <f t="shared" si="67"/>
        <v>E</v>
      </c>
      <c r="Z69" s="43" t="str">
        <f t="shared" si="67"/>
        <v>E</v>
      </c>
      <c r="AA69" s="43" t="str">
        <f t="shared" si="67"/>
        <v>E</v>
      </c>
      <c r="AB69" s="43" t="str">
        <f t="shared" si="67"/>
        <v>E</v>
      </c>
      <c r="AC69" s="43" t="str">
        <f t="shared" si="67"/>
        <v>E</v>
      </c>
      <c r="AD69" s="43" t="str">
        <f t="shared" si="67"/>
        <v>E</v>
      </c>
      <c r="AE69" s="43" t="str">
        <f t="shared" si="67"/>
        <v>E</v>
      </c>
      <c r="AF69" s="43" t="str">
        <f t="shared" si="67"/>
        <v>E</v>
      </c>
      <c r="AG69" s="43" t="str">
        <f t="shared" si="67"/>
        <v>E</v>
      </c>
      <c r="AH69" s="43" t="str">
        <f t="shared" si="67"/>
        <v>E</v>
      </c>
      <c r="AI69" s="43" t="str">
        <f t="shared" si="67"/>
        <v>E</v>
      </c>
      <c r="AJ69" s="43" t="str">
        <f t="shared" si="67"/>
        <v>E</v>
      </c>
      <c r="AK69" s="43" t="str">
        <f t="shared" si="67"/>
        <v>E</v>
      </c>
      <c r="AL69" s="43" t="str">
        <f t="shared" si="67"/>
        <v>E</v>
      </c>
      <c r="AM69" s="43" t="str">
        <f t="shared" si="67"/>
        <v>E</v>
      </c>
      <c r="AN69" s="43" t="str">
        <f t="shared" si="67"/>
        <v>E</v>
      </c>
      <c r="AO69" s="43" t="str">
        <f t="shared" si="67"/>
        <v>E</v>
      </c>
      <c r="AP69" s="43" t="str">
        <f t="shared" si="67"/>
        <v>E</v>
      </c>
      <c r="AQ69" s="43" t="str">
        <f t="shared" si="67"/>
        <v>E</v>
      </c>
      <c r="AR69" s="43" t="str">
        <f t="shared" si="67"/>
        <v>E</v>
      </c>
    </row>
    <row r="70" spans="1:44" ht="13" x14ac:dyDescent="0.15">
      <c r="A70" s="11" t="s">
        <v>860</v>
      </c>
      <c r="B70" s="40" t="s">
        <v>859</v>
      </c>
      <c r="C70" s="41">
        <v>19</v>
      </c>
      <c r="D70" s="42">
        <v>4.4000000000000004</v>
      </c>
      <c r="E70" s="43" t="str">
        <f t="shared" ref="E70:AR70" si="68">IF($C70&gt;=E$1,"A","E")</f>
        <v>A</v>
      </c>
      <c r="F70" s="43" t="str">
        <f t="shared" si="68"/>
        <v>A</v>
      </c>
      <c r="G70" s="43" t="str">
        <f t="shared" si="68"/>
        <v>A</v>
      </c>
      <c r="H70" s="43" t="str">
        <f t="shared" si="68"/>
        <v>A</v>
      </c>
      <c r="I70" s="43" t="str">
        <f t="shared" si="68"/>
        <v>A</v>
      </c>
      <c r="J70" s="43" t="str">
        <f t="shared" si="68"/>
        <v>A</v>
      </c>
      <c r="K70" s="43" t="str">
        <f t="shared" si="68"/>
        <v>A</v>
      </c>
      <c r="L70" s="43" t="str">
        <f t="shared" si="68"/>
        <v>A</v>
      </c>
      <c r="M70" s="43" t="str">
        <f t="shared" si="68"/>
        <v>A</v>
      </c>
      <c r="N70" s="43" t="str">
        <f t="shared" si="68"/>
        <v>A</v>
      </c>
      <c r="O70" s="43" t="str">
        <f t="shared" si="68"/>
        <v>A</v>
      </c>
      <c r="P70" s="43" t="str">
        <f t="shared" si="68"/>
        <v>A</v>
      </c>
      <c r="Q70" s="43" t="str">
        <f t="shared" si="68"/>
        <v>A</v>
      </c>
      <c r="R70" s="43" t="str">
        <f t="shared" si="68"/>
        <v>A</v>
      </c>
      <c r="S70" s="43" t="str">
        <f t="shared" si="68"/>
        <v>A</v>
      </c>
      <c r="T70" s="43" t="str">
        <f t="shared" si="68"/>
        <v>A</v>
      </c>
      <c r="U70" s="43" t="str">
        <f t="shared" si="68"/>
        <v>A</v>
      </c>
      <c r="V70" s="43" t="str">
        <f t="shared" si="68"/>
        <v>A</v>
      </c>
      <c r="W70" s="43" t="str">
        <f t="shared" si="68"/>
        <v>A</v>
      </c>
      <c r="X70" s="43" t="str">
        <f t="shared" si="68"/>
        <v>E</v>
      </c>
      <c r="Y70" s="43" t="str">
        <f t="shared" si="68"/>
        <v>E</v>
      </c>
      <c r="Z70" s="43" t="str">
        <f t="shared" si="68"/>
        <v>E</v>
      </c>
      <c r="AA70" s="43" t="str">
        <f t="shared" si="68"/>
        <v>E</v>
      </c>
      <c r="AB70" s="43" t="str">
        <f t="shared" si="68"/>
        <v>E</v>
      </c>
      <c r="AC70" s="43" t="str">
        <f t="shared" si="68"/>
        <v>E</v>
      </c>
      <c r="AD70" s="43" t="str">
        <f t="shared" si="68"/>
        <v>E</v>
      </c>
      <c r="AE70" s="43" t="str">
        <f t="shared" si="68"/>
        <v>E</v>
      </c>
      <c r="AF70" s="43" t="str">
        <f t="shared" si="68"/>
        <v>E</v>
      </c>
      <c r="AG70" s="43" t="str">
        <f t="shared" si="68"/>
        <v>E</v>
      </c>
      <c r="AH70" s="43" t="str">
        <f t="shared" si="68"/>
        <v>E</v>
      </c>
      <c r="AI70" s="43" t="str">
        <f t="shared" si="68"/>
        <v>E</v>
      </c>
      <c r="AJ70" s="43" t="str">
        <f t="shared" si="68"/>
        <v>E</v>
      </c>
      <c r="AK70" s="43" t="str">
        <f t="shared" si="68"/>
        <v>E</v>
      </c>
      <c r="AL70" s="43" t="str">
        <f t="shared" si="68"/>
        <v>E</v>
      </c>
      <c r="AM70" s="43" t="str">
        <f t="shared" si="68"/>
        <v>E</v>
      </c>
      <c r="AN70" s="43" t="str">
        <f t="shared" si="68"/>
        <v>E</v>
      </c>
      <c r="AO70" s="43" t="str">
        <f t="shared" si="68"/>
        <v>E</v>
      </c>
      <c r="AP70" s="43" t="str">
        <f t="shared" si="68"/>
        <v>E</v>
      </c>
      <c r="AQ70" s="43" t="str">
        <f t="shared" si="68"/>
        <v>E</v>
      </c>
      <c r="AR70" s="43" t="str">
        <f t="shared" si="68"/>
        <v>E</v>
      </c>
    </row>
    <row r="71" spans="1:44" ht="13" x14ac:dyDescent="0.15">
      <c r="A71" s="11" t="s">
        <v>869</v>
      </c>
      <c r="B71" s="40" t="s">
        <v>868</v>
      </c>
      <c r="C71" s="41">
        <v>15</v>
      </c>
      <c r="D71" s="42">
        <v>5.2</v>
      </c>
      <c r="E71" s="43" t="str">
        <f t="shared" ref="E71:AR71" si="69">IF($C71&gt;=E$1,"A","E")</f>
        <v>A</v>
      </c>
      <c r="F71" s="43" t="str">
        <f t="shared" si="69"/>
        <v>A</v>
      </c>
      <c r="G71" s="43" t="str">
        <f t="shared" si="69"/>
        <v>A</v>
      </c>
      <c r="H71" s="43" t="str">
        <f t="shared" si="69"/>
        <v>A</v>
      </c>
      <c r="I71" s="43" t="str">
        <f t="shared" si="69"/>
        <v>A</v>
      </c>
      <c r="J71" s="43" t="str">
        <f t="shared" si="69"/>
        <v>A</v>
      </c>
      <c r="K71" s="43" t="str">
        <f t="shared" si="69"/>
        <v>A</v>
      </c>
      <c r="L71" s="43" t="str">
        <f t="shared" si="69"/>
        <v>A</v>
      </c>
      <c r="M71" s="43" t="str">
        <f t="shared" si="69"/>
        <v>A</v>
      </c>
      <c r="N71" s="43" t="str">
        <f t="shared" si="69"/>
        <v>A</v>
      </c>
      <c r="O71" s="43" t="str">
        <f t="shared" si="69"/>
        <v>A</v>
      </c>
      <c r="P71" s="43" t="str">
        <f t="shared" si="69"/>
        <v>A</v>
      </c>
      <c r="Q71" s="43" t="str">
        <f t="shared" si="69"/>
        <v>A</v>
      </c>
      <c r="R71" s="43" t="str">
        <f t="shared" si="69"/>
        <v>A</v>
      </c>
      <c r="S71" s="43" t="str">
        <f t="shared" si="69"/>
        <v>A</v>
      </c>
      <c r="T71" s="43" t="str">
        <f t="shared" si="69"/>
        <v>E</v>
      </c>
      <c r="U71" s="43" t="str">
        <f t="shared" si="69"/>
        <v>E</v>
      </c>
      <c r="V71" s="43" t="str">
        <f t="shared" si="69"/>
        <v>E</v>
      </c>
      <c r="W71" s="43" t="str">
        <f t="shared" si="69"/>
        <v>E</v>
      </c>
      <c r="X71" s="43" t="str">
        <f t="shared" si="69"/>
        <v>E</v>
      </c>
      <c r="Y71" s="43" t="str">
        <f t="shared" si="69"/>
        <v>E</v>
      </c>
      <c r="Z71" s="43" t="str">
        <f t="shared" si="69"/>
        <v>E</v>
      </c>
      <c r="AA71" s="43" t="str">
        <f t="shared" si="69"/>
        <v>E</v>
      </c>
      <c r="AB71" s="43" t="str">
        <f t="shared" si="69"/>
        <v>E</v>
      </c>
      <c r="AC71" s="43" t="str">
        <f t="shared" si="69"/>
        <v>E</v>
      </c>
      <c r="AD71" s="43" t="str">
        <f t="shared" si="69"/>
        <v>E</v>
      </c>
      <c r="AE71" s="43" t="str">
        <f t="shared" si="69"/>
        <v>E</v>
      </c>
      <c r="AF71" s="43" t="str">
        <f t="shared" si="69"/>
        <v>E</v>
      </c>
      <c r="AG71" s="43" t="str">
        <f t="shared" si="69"/>
        <v>E</v>
      </c>
      <c r="AH71" s="43" t="str">
        <f t="shared" si="69"/>
        <v>E</v>
      </c>
      <c r="AI71" s="43" t="str">
        <f t="shared" si="69"/>
        <v>E</v>
      </c>
      <c r="AJ71" s="43" t="str">
        <f t="shared" si="69"/>
        <v>E</v>
      </c>
      <c r="AK71" s="43" t="str">
        <f t="shared" si="69"/>
        <v>E</v>
      </c>
      <c r="AL71" s="43" t="str">
        <f t="shared" si="69"/>
        <v>E</v>
      </c>
      <c r="AM71" s="43" t="str">
        <f t="shared" si="69"/>
        <v>E</v>
      </c>
      <c r="AN71" s="43" t="str">
        <f t="shared" si="69"/>
        <v>E</v>
      </c>
      <c r="AO71" s="43" t="str">
        <f t="shared" si="69"/>
        <v>E</v>
      </c>
      <c r="AP71" s="43" t="str">
        <f t="shared" si="69"/>
        <v>E</v>
      </c>
      <c r="AQ71" s="43" t="str">
        <f t="shared" si="69"/>
        <v>E</v>
      </c>
      <c r="AR71" s="43" t="str">
        <f t="shared" si="69"/>
        <v>E</v>
      </c>
    </row>
    <row r="72" spans="1:44" ht="13" x14ac:dyDescent="0.15">
      <c r="A72" s="11" t="s">
        <v>876</v>
      </c>
      <c r="B72" s="40" t="s">
        <v>2149</v>
      </c>
      <c r="C72" s="41">
        <v>19</v>
      </c>
      <c r="D72" s="42">
        <v>7.2</v>
      </c>
      <c r="E72" s="43" t="str">
        <f t="shared" ref="E72:AR72" si="70">IF($C72&gt;=E$1,"A","E")</f>
        <v>A</v>
      </c>
      <c r="F72" s="43" t="str">
        <f t="shared" si="70"/>
        <v>A</v>
      </c>
      <c r="G72" s="43" t="str">
        <f t="shared" si="70"/>
        <v>A</v>
      </c>
      <c r="H72" s="43" t="str">
        <f t="shared" si="70"/>
        <v>A</v>
      </c>
      <c r="I72" s="43" t="str">
        <f t="shared" si="70"/>
        <v>A</v>
      </c>
      <c r="J72" s="43" t="str">
        <f t="shared" si="70"/>
        <v>A</v>
      </c>
      <c r="K72" s="43" t="str">
        <f t="shared" si="70"/>
        <v>A</v>
      </c>
      <c r="L72" s="43" t="str">
        <f t="shared" si="70"/>
        <v>A</v>
      </c>
      <c r="M72" s="43" t="str">
        <f t="shared" si="70"/>
        <v>A</v>
      </c>
      <c r="N72" s="43" t="str">
        <f t="shared" si="70"/>
        <v>A</v>
      </c>
      <c r="O72" s="43" t="str">
        <f t="shared" si="70"/>
        <v>A</v>
      </c>
      <c r="P72" s="43" t="str">
        <f t="shared" si="70"/>
        <v>A</v>
      </c>
      <c r="Q72" s="43" t="str">
        <f t="shared" si="70"/>
        <v>A</v>
      </c>
      <c r="R72" s="43" t="str">
        <f t="shared" si="70"/>
        <v>A</v>
      </c>
      <c r="S72" s="43" t="str">
        <f t="shared" si="70"/>
        <v>A</v>
      </c>
      <c r="T72" s="43" t="str">
        <f t="shared" si="70"/>
        <v>A</v>
      </c>
      <c r="U72" s="43" t="str">
        <f t="shared" si="70"/>
        <v>A</v>
      </c>
      <c r="V72" s="43" t="str">
        <f t="shared" si="70"/>
        <v>A</v>
      </c>
      <c r="W72" s="43" t="str">
        <f t="shared" si="70"/>
        <v>A</v>
      </c>
      <c r="X72" s="43" t="str">
        <f t="shared" si="70"/>
        <v>E</v>
      </c>
      <c r="Y72" s="43" t="str">
        <f t="shared" si="70"/>
        <v>E</v>
      </c>
      <c r="Z72" s="43" t="str">
        <f t="shared" si="70"/>
        <v>E</v>
      </c>
      <c r="AA72" s="43" t="str">
        <f t="shared" si="70"/>
        <v>E</v>
      </c>
      <c r="AB72" s="43" t="str">
        <f t="shared" si="70"/>
        <v>E</v>
      </c>
      <c r="AC72" s="43" t="str">
        <f t="shared" si="70"/>
        <v>E</v>
      </c>
      <c r="AD72" s="43" t="str">
        <f t="shared" si="70"/>
        <v>E</v>
      </c>
      <c r="AE72" s="43" t="str">
        <f t="shared" si="70"/>
        <v>E</v>
      </c>
      <c r="AF72" s="43" t="str">
        <f t="shared" si="70"/>
        <v>E</v>
      </c>
      <c r="AG72" s="43" t="str">
        <f t="shared" si="70"/>
        <v>E</v>
      </c>
      <c r="AH72" s="43" t="str">
        <f t="shared" si="70"/>
        <v>E</v>
      </c>
      <c r="AI72" s="43" t="str">
        <f t="shared" si="70"/>
        <v>E</v>
      </c>
      <c r="AJ72" s="43" t="str">
        <f t="shared" si="70"/>
        <v>E</v>
      </c>
      <c r="AK72" s="43" t="str">
        <f t="shared" si="70"/>
        <v>E</v>
      </c>
      <c r="AL72" s="43" t="str">
        <f t="shared" si="70"/>
        <v>E</v>
      </c>
      <c r="AM72" s="43" t="str">
        <f t="shared" si="70"/>
        <v>E</v>
      </c>
      <c r="AN72" s="43" t="str">
        <f t="shared" si="70"/>
        <v>E</v>
      </c>
      <c r="AO72" s="43" t="str">
        <f t="shared" si="70"/>
        <v>E</v>
      </c>
      <c r="AP72" s="43" t="str">
        <f t="shared" si="70"/>
        <v>E</v>
      </c>
      <c r="AQ72" s="43" t="str">
        <f t="shared" si="70"/>
        <v>E</v>
      </c>
      <c r="AR72" s="43" t="str">
        <f t="shared" si="70"/>
        <v>E</v>
      </c>
    </row>
    <row r="73" spans="1:44" ht="13" x14ac:dyDescent="0.15">
      <c r="A73" s="11" t="s">
        <v>882</v>
      </c>
      <c r="B73" s="40" t="s">
        <v>881</v>
      </c>
      <c r="C73" s="41">
        <v>15</v>
      </c>
      <c r="D73" s="42">
        <v>8</v>
      </c>
      <c r="E73" s="43" t="str">
        <f t="shared" ref="E73:AR73" si="71">IF($C73&gt;=E$1,"A","E")</f>
        <v>A</v>
      </c>
      <c r="F73" s="43" t="str">
        <f t="shared" si="71"/>
        <v>A</v>
      </c>
      <c r="G73" s="43" t="str">
        <f t="shared" si="71"/>
        <v>A</v>
      </c>
      <c r="H73" s="43" t="str">
        <f t="shared" si="71"/>
        <v>A</v>
      </c>
      <c r="I73" s="43" t="str">
        <f t="shared" si="71"/>
        <v>A</v>
      </c>
      <c r="J73" s="43" t="str">
        <f t="shared" si="71"/>
        <v>A</v>
      </c>
      <c r="K73" s="43" t="str">
        <f t="shared" si="71"/>
        <v>A</v>
      </c>
      <c r="L73" s="43" t="str">
        <f t="shared" si="71"/>
        <v>A</v>
      </c>
      <c r="M73" s="43" t="str">
        <f t="shared" si="71"/>
        <v>A</v>
      </c>
      <c r="N73" s="43" t="str">
        <f t="shared" si="71"/>
        <v>A</v>
      </c>
      <c r="O73" s="43" t="str">
        <f t="shared" si="71"/>
        <v>A</v>
      </c>
      <c r="P73" s="43" t="str">
        <f t="shared" si="71"/>
        <v>A</v>
      </c>
      <c r="Q73" s="43" t="str">
        <f t="shared" si="71"/>
        <v>A</v>
      </c>
      <c r="R73" s="43" t="str">
        <f t="shared" si="71"/>
        <v>A</v>
      </c>
      <c r="S73" s="43" t="str">
        <f t="shared" si="71"/>
        <v>A</v>
      </c>
      <c r="T73" s="43" t="str">
        <f t="shared" si="71"/>
        <v>E</v>
      </c>
      <c r="U73" s="43" t="str">
        <f t="shared" si="71"/>
        <v>E</v>
      </c>
      <c r="V73" s="43" t="str">
        <f t="shared" si="71"/>
        <v>E</v>
      </c>
      <c r="W73" s="43" t="str">
        <f t="shared" si="71"/>
        <v>E</v>
      </c>
      <c r="X73" s="43" t="str">
        <f t="shared" si="71"/>
        <v>E</v>
      </c>
      <c r="Y73" s="43" t="str">
        <f t="shared" si="71"/>
        <v>E</v>
      </c>
      <c r="Z73" s="43" t="str">
        <f t="shared" si="71"/>
        <v>E</v>
      </c>
      <c r="AA73" s="43" t="str">
        <f t="shared" si="71"/>
        <v>E</v>
      </c>
      <c r="AB73" s="43" t="str">
        <f t="shared" si="71"/>
        <v>E</v>
      </c>
      <c r="AC73" s="43" t="str">
        <f t="shared" si="71"/>
        <v>E</v>
      </c>
      <c r="AD73" s="43" t="str">
        <f t="shared" si="71"/>
        <v>E</v>
      </c>
      <c r="AE73" s="43" t="str">
        <f t="shared" si="71"/>
        <v>E</v>
      </c>
      <c r="AF73" s="43" t="str">
        <f t="shared" si="71"/>
        <v>E</v>
      </c>
      <c r="AG73" s="43" t="str">
        <f t="shared" si="71"/>
        <v>E</v>
      </c>
      <c r="AH73" s="43" t="str">
        <f t="shared" si="71"/>
        <v>E</v>
      </c>
      <c r="AI73" s="43" t="str">
        <f t="shared" si="71"/>
        <v>E</v>
      </c>
      <c r="AJ73" s="43" t="str">
        <f t="shared" si="71"/>
        <v>E</v>
      </c>
      <c r="AK73" s="43" t="str">
        <f t="shared" si="71"/>
        <v>E</v>
      </c>
      <c r="AL73" s="43" t="str">
        <f t="shared" si="71"/>
        <v>E</v>
      </c>
      <c r="AM73" s="43" t="str">
        <f t="shared" si="71"/>
        <v>E</v>
      </c>
      <c r="AN73" s="43" t="str">
        <f t="shared" si="71"/>
        <v>E</v>
      </c>
      <c r="AO73" s="43" t="str">
        <f t="shared" si="71"/>
        <v>E</v>
      </c>
      <c r="AP73" s="43" t="str">
        <f t="shared" si="71"/>
        <v>E</v>
      </c>
      <c r="AQ73" s="43" t="str">
        <f t="shared" si="71"/>
        <v>E</v>
      </c>
      <c r="AR73" s="43" t="str">
        <f t="shared" si="71"/>
        <v>E</v>
      </c>
    </row>
    <row r="74" spans="1:44" ht="13" x14ac:dyDescent="0.15">
      <c r="A74" s="11" t="s">
        <v>894</v>
      </c>
      <c r="B74" s="40" t="s">
        <v>893</v>
      </c>
      <c r="C74" s="41">
        <v>20</v>
      </c>
      <c r="D74" s="42">
        <v>6.8</v>
      </c>
      <c r="E74" s="43" t="str">
        <f t="shared" ref="E74:AR74" si="72">IF($C74&gt;=E$1,"A","E")</f>
        <v>A</v>
      </c>
      <c r="F74" s="43" t="str">
        <f t="shared" si="72"/>
        <v>A</v>
      </c>
      <c r="G74" s="43" t="str">
        <f t="shared" si="72"/>
        <v>A</v>
      </c>
      <c r="H74" s="43" t="str">
        <f t="shared" si="72"/>
        <v>A</v>
      </c>
      <c r="I74" s="43" t="str">
        <f t="shared" si="72"/>
        <v>A</v>
      </c>
      <c r="J74" s="43" t="str">
        <f t="shared" si="72"/>
        <v>A</v>
      </c>
      <c r="K74" s="43" t="str">
        <f t="shared" si="72"/>
        <v>A</v>
      </c>
      <c r="L74" s="43" t="str">
        <f t="shared" si="72"/>
        <v>A</v>
      </c>
      <c r="M74" s="43" t="str">
        <f t="shared" si="72"/>
        <v>A</v>
      </c>
      <c r="N74" s="43" t="str">
        <f t="shared" si="72"/>
        <v>A</v>
      </c>
      <c r="O74" s="43" t="str">
        <f t="shared" si="72"/>
        <v>A</v>
      </c>
      <c r="P74" s="43" t="str">
        <f t="shared" si="72"/>
        <v>A</v>
      </c>
      <c r="Q74" s="43" t="str">
        <f t="shared" si="72"/>
        <v>A</v>
      </c>
      <c r="R74" s="43" t="str">
        <f t="shared" si="72"/>
        <v>A</v>
      </c>
      <c r="S74" s="43" t="str">
        <f t="shared" si="72"/>
        <v>A</v>
      </c>
      <c r="T74" s="43" t="str">
        <f t="shared" si="72"/>
        <v>A</v>
      </c>
      <c r="U74" s="43" t="str">
        <f t="shared" si="72"/>
        <v>A</v>
      </c>
      <c r="V74" s="43" t="str">
        <f t="shared" si="72"/>
        <v>A</v>
      </c>
      <c r="W74" s="43" t="str">
        <f t="shared" si="72"/>
        <v>A</v>
      </c>
      <c r="X74" s="43" t="str">
        <f t="shared" si="72"/>
        <v>A</v>
      </c>
      <c r="Y74" s="43" t="str">
        <f t="shared" si="72"/>
        <v>E</v>
      </c>
      <c r="Z74" s="43" t="str">
        <f t="shared" si="72"/>
        <v>E</v>
      </c>
      <c r="AA74" s="43" t="str">
        <f t="shared" si="72"/>
        <v>E</v>
      </c>
      <c r="AB74" s="43" t="str">
        <f t="shared" si="72"/>
        <v>E</v>
      </c>
      <c r="AC74" s="43" t="str">
        <f t="shared" si="72"/>
        <v>E</v>
      </c>
      <c r="AD74" s="43" t="str">
        <f t="shared" si="72"/>
        <v>E</v>
      </c>
      <c r="AE74" s="43" t="str">
        <f t="shared" si="72"/>
        <v>E</v>
      </c>
      <c r="AF74" s="43" t="str">
        <f t="shared" si="72"/>
        <v>E</v>
      </c>
      <c r="AG74" s="43" t="str">
        <f t="shared" si="72"/>
        <v>E</v>
      </c>
      <c r="AH74" s="43" t="str">
        <f t="shared" si="72"/>
        <v>E</v>
      </c>
      <c r="AI74" s="43" t="str">
        <f t="shared" si="72"/>
        <v>E</v>
      </c>
      <c r="AJ74" s="43" t="str">
        <f t="shared" si="72"/>
        <v>E</v>
      </c>
      <c r="AK74" s="43" t="str">
        <f t="shared" si="72"/>
        <v>E</v>
      </c>
      <c r="AL74" s="43" t="str">
        <f t="shared" si="72"/>
        <v>E</v>
      </c>
      <c r="AM74" s="43" t="str">
        <f t="shared" si="72"/>
        <v>E</v>
      </c>
      <c r="AN74" s="43" t="str">
        <f t="shared" si="72"/>
        <v>E</v>
      </c>
      <c r="AO74" s="43" t="str">
        <f t="shared" si="72"/>
        <v>E</v>
      </c>
      <c r="AP74" s="43" t="str">
        <f t="shared" si="72"/>
        <v>E</v>
      </c>
      <c r="AQ74" s="43" t="str">
        <f t="shared" si="72"/>
        <v>E</v>
      </c>
      <c r="AR74" s="43" t="str">
        <f t="shared" si="72"/>
        <v>E</v>
      </c>
    </row>
    <row r="75" spans="1:44" ht="13" x14ac:dyDescent="0.15">
      <c r="A75" s="11" t="s">
        <v>900</v>
      </c>
      <c r="B75" s="40" t="s">
        <v>899</v>
      </c>
      <c r="C75" s="41">
        <v>18</v>
      </c>
      <c r="D75" s="42">
        <v>8</v>
      </c>
      <c r="E75" s="43" t="str">
        <f t="shared" ref="E75:AR75" si="73">IF($C75&gt;=E$1,"A","E")</f>
        <v>A</v>
      </c>
      <c r="F75" s="43" t="str">
        <f t="shared" si="73"/>
        <v>A</v>
      </c>
      <c r="G75" s="43" t="str">
        <f t="shared" si="73"/>
        <v>A</v>
      </c>
      <c r="H75" s="43" t="str">
        <f t="shared" si="73"/>
        <v>A</v>
      </c>
      <c r="I75" s="43" t="str">
        <f t="shared" si="73"/>
        <v>A</v>
      </c>
      <c r="J75" s="43" t="str">
        <f t="shared" si="73"/>
        <v>A</v>
      </c>
      <c r="K75" s="43" t="str">
        <f t="shared" si="73"/>
        <v>A</v>
      </c>
      <c r="L75" s="43" t="str">
        <f t="shared" si="73"/>
        <v>A</v>
      </c>
      <c r="M75" s="43" t="str">
        <f t="shared" si="73"/>
        <v>A</v>
      </c>
      <c r="N75" s="43" t="str">
        <f t="shared" si="73"/>
        <v>A</v>
      </c>
      <c r="O75" s="43" t="str">
        <f t="shared" si="73"/>
        <v>A</v>
      </c>
      <c r="P75" s="43" t="str">
        <f t="shared" si="73"/>
        <v>A</v>
      </c>
      <c r="Q75" s="43" t="str">
        <f t="shared" si="73"/>
        <v>A</v>
      </c>
      <c r="R75" s="43" t="str">
        <f t="shared" si="73"/>
        <v>A</v>
      </c>
      <c r="S75" s="43" t="str">
        <f t="shared" si="73"/>
        <v>A</v>
      </c>
      <c r="T75" s="43" t="str">
        <f t="shared" si="73"/>
        <v>A</v>
      </c>
      <c r="U75" s="43" t="str">
        <f t="shared" si="73"/>
        <v>A</v>
      </c>
      <c r="V75" s="43" t="str">
        <f t="shared" si="73"/>
        <v>A</v>
      </c>
      <c r="W75" s="43" t="str">
        <f t="shared" si="73"/>
        <v>E</v>
      </c>
      <c r="X75" s="43" t="str">
        <f t="shared" si="73"/>
        <v>E</v>
      </c>
      <c r="Y75" s="43" t="str">
        <f t="shared" si="73"/>
        <v>E</v>
      </c>
      <c r="Z75" s="43" t="str">
        <f t="shared" si="73"/>
        <v>E</v>
      </c>
      <c r="AA75" s="43" t="str">
        <f t="shared" si="73"/>
        <v>E</v>
      </c>
      <c r="AB75" s="43" t="str">
        <f t="shared" si="73"/>
        <v>E</v>
      </c>
      <c r="AC75" s="43" t="str">
        <f t="shared" si="73"/>
        <v>E</v>
      </c>
      <c r="AD75" s="43" t="str">
        <f t="shared" si="73"/>
        <v>E</v>
      </c>
      <c r="AE75" s="43" t="str">
        <f t="shared" si="73"/>
        <v>E</v>
      </c>
      <c r="AF75" s="43" t="str">
        <f t="shared" si="73"/>
        <v>E</v>
      </c>
      <c r="AG75" s="43" t="str">
        <f t="shared" si="73"/>
        <v>E</v>
      </c>
      <c r="AH75" s="43" t="str">
        <f t="shared" si="73"/>
        <v>E</v>
      </c>
      <c r="AI75" s="43" t="str">
        <f t="shared" si="73"/>
        <v>E</v>
      </c>
      <c r="AJ75" s="43" t="str">
        <f t="shared" si="73"/>
        <v>E</v>
      </c>
      <c r="AK75" s="43" t="str">
        <f t="shared" si="73"/>
        <v>E</v>
      </c>
      <c r="AL75" s="43" t="str">
        <f t="shared" si="73"/>
        <v>E</v>
      </c>
      <c r="AM75" s="43" t="str">
        <f t="shared" si="73"/>
        <v>E</v>
      </c>
      <c r="AN75" s="43" t="str">
        <f t="shared" si="73"/>
        <v>E</v>
      </c>
      <c r="AO75" s="43" t="str">
        <f t="shared" si="73"/>
        <v>E</v>
      </c>
      <c r="AP75" s="43" t="str">
        <f t="shared" si="73"/>
        <v>E</v>
      </c>
      <c r="AQ75" s="43" t="str">
        <f t="shared" si="73"/>
        <v>E</v>
      </c>
      <c r="AR75" s="43" t="str">
        <f t="shared" si="73"/>
        <v>E</v>
      </c>
    </row>
    <row r="76" spans="1:44" ht="13" x14ac:dyDescent="0.15">
      <c r="A76" s="11" t="s">
        <v>914</v>
      </c>
      <c r="B76" s="40" t="s">
        <v>913</v>
      </c>
      <c r="C76" s="41">
        <v>24</v>
      </c>
      <c r="D76" s="42">
        <v>7.6</v>
      </c>
      <c r="E76" s="43" t="str">
        <f t="shared" ref="E76:AR76" si="74">IF($C76&gt;=E$1,"A","E")</f>
        <v>A</v>
      </c>
      <c r="F76" s="43" t="str">
        <f t="shared" si="74"/>
        <v>A</v>
      </c>
      <c r="G76" s="43" t="str">
        <f t="shared" si="74"/>
        <v>A</v>
      </c>
      <c r="H76" s="43" t="str">
        <f t="shared" si="74"/>
        <v>A</v>
      </c>
      <c r="I76" s="43" t="str">
        <f t="shared" si="74"/>
        <v>A</v>
      </c>
      <c r="J76" s="43" t="str">
        <f t="shared" si="74"/>
        <v>A</v>
      </c>
      <c r="K76" s="43" t="str">
        <f t="shared" si="74"/>
        <v>A</v>
      </c>
      <c r="L76" s="43" t="str">
        <f t="shared" si="74"/>
        <v>A</v>
      </c>
      <c r="M76" s="43" t="str">
        <f t="shared" si="74"/>
        <v>A</v>
      </c>
      <c r="N76" s="43" t="str">
        <f t="shared" si="74"/>
        <v>A</v>
      </c>
      <c r="O76" s="43" t="str">
        <f t="shared" si="74"/>
        <v>A</v>
      </c>
      <c r="P76" s="43" t="str">
        <f t="shared" si="74"/>
        <v>A</v>
      </c>
      <c r="Q76" s="43" t="str">
        <f t="shared" si="74"/>
        <v>A</v>
      </c>
      <c r="R76" s="43" t="str">
        <f t="shared" si="74"/>
        <v>A</v>
      </c>
      <c r="S76" s="43" t="str">
        <f t="shared" si="74"/>
        <v>A</v>
      </c>
      <c r="T76" s="43" t="str">
        <f t="shared" si="74"/>
        <v>A</v>
      </c>
      <c r="U76" s="43" t="str">
        <f t="shared" si="74"/>
        <v>A</v>
      </c>
      <c r="V76" s="43" t="str">
        <f t="shared" si="74"/>
        <v>A</v>
      </c>
      <c r="W76" s="43" t="str">
        <f t="shared" si="74"/>
        <v>A</v>
      </c>
      <c r="X76" s="43" t="str">
        <f t="shared" si="74"/>
        <v>A</v>
      </c>
      <c r="Y76" s="43" t="str">
        <f t="shared" si="74"/>
        <v>A</v>
      </c>
      <c r="Z76" s="43" t="str">
        <f t="shared" si="74"/>
        <v>A</v>
      </c>
      <c r="AA76" s="43" t="str">
        <f t="shared" si="74"/>
        <v>A</v>
      </c>
      <c r="AB76" s="43" t="str">
        <f t="shared" si="74"/>
        <v>A</v>
      </c>
      <c r="AC76" s="43" t="str">
        <f t="shared" si="74"/>
        <v>E</v>
      </c>
      <c r="AD76" s="43" t="str">
        <f t="shared" si="74"/>
        <v>E</v>
      </c>
      <c r="AE76" s="43" t="str">
        <f t="shared" si="74"/>
        <v>E</v>
      </c>
      <c r="AF76" s="43" t="str">
        <f t="shared" si="74"/>
        <v>E</v>
      </c>
      <c r="AG76" s="43" t="str">
        <f t="shared" si="74"/>
        <v>E</v>
      </c>
      <c r="AH76" s="43" t="str">
        <f t="shared" si="74"/>
        <v>E</v>
      </c>
      <c r="AI76" s="43" t="str">
        <f t="shared" si="74"/>
        <v>E</v>
      </c>
      <c r="AJ76" s="43" t="str">
        <f t="shared" si="74"/>
        <v>E</v>
      </c>
      <c r="AK76" s="43" t="str">
        <f t="shared" si="74"/>
        <v>E</v>
      </c>
      <c r="AL76" s="43" t="str">
        <f t="shared" si="74"/>
        <v>E</v>
      </c>
      <c r="AM76" s="43" t="str">
        <f t="shared" si="74"/>
        <v>E</v>
      </c>
      <c r="AN76" s="43" t="str">
        <f t="shared" si="74"/>
        <v>E</v>
      </c>
      <c r="AO76" s="43" t="str">
        <f t="shared" si="74"/>
        <v>E</v>
      </c>
      <c r="AP76" s="43" t="str">
        <f t="shared" si="74"/>
        <v>E</v>
      </c>
      <c r="AQ76" s="43" t="str">
        <f t="shared" si="74"/>
        <v>E</v>
      </c>
      <c r="AR76" s="43" t="str">
        <f t="shared" si="74"/>
        <v>E</v>
      </c>
    </row>
    <row r="77" spans="1:44" ht="13" x14ac:dyDescent="0.15">
      <c r="A77" s="11" t="s">
        <v>921</v>
      </c>
      <c r="B77" s="40" t="s">
        <v>920</v>
      </c>
      <c r="C77" s="41">
        <v>15</v>
      </c>
      <c r="D77" s="42">
        <v>7.6</v>
      </c>
      <c r="E77" s="43" t="str">
        <f t="shared" ref="E77:AR77" si="75">IF($C77&gt;=E$1,"A","E")</f>
        <v>A</v>
      </c>
      <c r="F77" s="43" t="str">
        <f t="shared" si="75"/>
        <v>A</v>
      </c>
      <c r="G77" s="43" t="str">
        <f t="shared" si="75"/>
        <v>A</v>
      </c>
      <c r="H77" s="43" t="str">
        <f t="shared" si="75"/>
        <v>A</v>
      </c>
      <c r="I77" s="43" t="str">
        <f t="shared" si="75"/>
        <v>A</v>
      </c>
      <c r="J77" s="43" t="str">
        <f t="shared" si="75"/>
        <v>A</v>
      </c>
      <c r="K77" s="43" t="str">
        <f t="shared" si="75"/>
        <v>A</v>
      </c>
      <c r="L77" s="43" t="str">
        <f t="shared" si="75"/>
        <v>A</v>
      </c>
      <c r="M77" s="43" t="str">
        <f t="shared" si="75"/>
        <v>A</v>
      </c>
      <c r="N77" s="43" t="str">
        <f t="shared" si="75"/>
        <v>A</v>
      </c>
      <c r="O77" s="43" t="str">
        <f t="shared" si="75"/>
        <v>A</v>
      </c>
      <c r="P77" s="43" t="str">
        <f t="shared" si="75"/>
        <v>A</v>
      </c>
      <c r="Q77" s="43" t="str">
        <f t="shared" si="75"/>
        <v>A</v>
      </c>
      <c r="R77" s="43" t="str">
        <f t="shared" si="75"/>
        <v>A</v>
      </c>
      <c r="S77" s="43" t="str">
        <f t="shared" si="75"/>
        <v>A</v>
      </c>
      <c r="T77" s="43" t="str">
        <f t="shared" si="75"/>
        <v>E</v>
      </c>
      <c r="U77" s="43" t="str">
        <f t="shared" si="75"/>
        <v>E</v>
      </c>
      <c r="V77" s="43" t="str">
        <f t="shared" si="75"/>
        <v>E</v>
      </c>
      <c r="W77" s="43" t="str">
        <f t="shared" si="75"/>
        <v>E</v>
      </c>
      <c r="X77" s="43" t="str">
        <f t="shared" si="75"/>
        <v>E</v>
      </c>
      <c r="Y77" s="43" t="str">
        <f t="shared" si="75"/>
        <v>E</v>
      </c>
      <c r="Z77" s="43" t="str">
        <f t="shared" si="75"/>
        <v>E</v>
      </c>
      <c r="AA77" s="43" t="str">
        <f t="shared" si="75"/>
        <v>E</v>
      </c>
      <c r="AB77" s="43" t="str">
        <f t="shared" si="75"/>
        <v>E</v>
      </c>
      <c r="AC77" s="43" t="str">
        <f t="shared" si="75"/>
        <v>E</v>
      </c>
      <c r="AD77" s="43" t="str">
        <f t="shared" si="75"/>
        <v>E</v>
      </c>
      <c r="AE77" s="43" t="str">
        <f t="shared" si="75"/>
        <v>E</v>
      </c>
      <c r="AF77" s="43" t="str">
        <f t="shared" si="75"/>
        <v>E</v>
      </c>
      <c r="AG77" s="43" t="str">
        <f t="shared" si="75"/>
        <v>E</v>
      </c>
      <c r="AH77" s="43" t="str">
        <f t="shared" si="75"/>
        <v>E</v>
      </c>
      <c r="AI77" s="43" t="str">
        <f t="shared" si="75"/>
        <v>E</v>
      </c>
      <c r="AJ77" s="43" t="str">
        <f t="shared" si="75"/>
        <v>E</v>
      </c>
      <c r="AK77" s="43" t="str">
        <f t="shared" si="75"/>
        <v>E</v>
      </c>
      <c r="AL77" s="43" t="str">
        <f t="shared" si="75"/>
        <v>E</v>
      </c>
      <c r="AM77" s="43" t="str">
        <f t="shared" si="75"/>
        <v>E</v>
      </c>
      <c r="AN77" s="43" t="str">
        <f t="shared" si="75"/>
        <v>E</v>
      </c>
      <c r="AO77" s="43" t="str">
        <f t="shared" si="75"/>
        <v>E</v>
      </c>
      <c r="AP77" s="43" t="str">
        <f t="shared" si="75"/>
        <v>E</v>
      </c>
      <c r="AQ77" s="43" t="str">
        <f t="shared" si="75"/>
        <v>E</v>
      </c>
      <c r="AR77" s="43" t="str">
        <f t="shared" si="75"/>
        <v>E</v>
      </c>
    </row>
    <row r="78" spans="1:44" ht="13" x14ac:dyDescent="0.15">
      <c r="A78" s="11" t="s">
        <v>929</v>
      </c>
      <c r="B78" s="40" t="s">
        <v>928</v>
      </c>
      <c r="C78" s="41">
        <v>26</v>
      </c>
      <c r="D78" s="42">
        <v>7.2</v>
      </c>
      <c r="E78" s="43" t="str">
        <f t="shared" ref="E78:AR78" si="76">IF($C78&gt;=E$1,"A","E")</f>
        <v>A</v>
      </c>
      <c r="F78" s="43" t="str">
        <f t="shared" si="76"/>
        <v>A</v>
      </c>
      <c r="G78" s="43" t="str">
        <f t="shared" si="76"/>
        <v>A</v>
      </c>
      <c r="H78" s="43" t="str">
        <f t="shared" si="76"/>
        <v>A</v>
      </c>
      <c r="I78" s="43" t="str">
        <f t="shared" si="76"/>
        <v>A</v>
      </c>
      <c r="J78" s="43" t="str">
        <f t="shared" si="76"/>
        <v>A</v>
      </c>
      <c r="K78" s="43" t="str">
        <f t="shared" si="76"/>
        <v>A</v>
      </c>
      <c r="L78" s="43" t="str">
        <f t="shared" si="76"/>
        <v>A</v>
      </c>
      <c r="M78" s="43" t="str">
        <f t="shared" si="76"/>
        <v>A</v>
      </c>
      <c r="N78" s="43" t="str">
        <f t="shared" si="76"/>
        <v>A</v>
      </c>
      <c r="O78" s="43" t="str">
        <f t="shared" si="76"/>
        <v>A</v>
      </c>
      <c r="P78" s="43" t="str">
        <f t="shared" si="76"/>
        <v>A</v>
      </c>
      <c r="Q78" s="43" t="str">
        <f t="shared" si="76"/>
        <v>A</v>
      </c>
      <c r="R78" s="43" t="str">
        <f t="shared" si="76"/>
        <v>A</v>
      </c>
      <c r="S78" s="43" t="str">
        <f t="shared" si="76"/>
        <v>A</v>
      </c>
      <c r="T78" s="43" t="str">
        <f t="shared" si="76"/>
        <v>A</v>
      </c>
      <c r="U78" s="43" t="str">
        <f t="shared" si="76"/>
        <v>A</v>
      </c>
      <c r="V78" s="43" t="str">
        <f t="shared" si="76"/>
        <v>A</v>
      </c>
      <c r="W78" s="43" t="str">
        <f t="shared" si="76"/>
        <v>A</v>
      </c>
      <c r="X78" s="43" t="str">
        <f t="shared" si="76"/>
        <v>A</v>
      </c>
      <c r="Y78" s="43" t="str">
        <f t="shared" si="76"/>
        <v>A</v>
      </c>
      <c r="Z78" s="43" t="str">
        <f t="shared" si="76"/>
        <v>A</v>
      </c>
      <c r="AA78" s="43" t="str">
        <f t="shared" si="76"/>
        <v>A</v>
      </c>
      <c r="AB78" s="43" t="str">
        <f t="shared" si="76"/>
        <v>A</v>
      </c>
      <c r="AC78" s="43" t="str">
        <f t="shared" si="76"/>
        <v>A</v>
      </c>
      <c r="AD78" s="43" t="str">
        <f t="shared" si="76"/>
        <v>A</v>
      </c>
      <c r="AE78" s="43" t="str">
        <f t="shared" si="76"/>
        <v>E</v>
      </c>
      <c r="AF78" s="43" t="str">
        <f t="shared" si="76"/>
        <v>E</v>
      </c>
      <c r="AG78" s="43" t="str">
        <f t="shared" si="76"/>
        <v>E</v>
      </c>
      <c r="AH78" s="43" t="str">
        <f t="shared" si="76"/>
        <v>E</v>
      </c>
      <c r="AI78" s="43" t="str">
        <f t="shared" si="76"/>
        <v>E</v>
      </c>
      <c r="AJ78" s="43" t="str">
        <f t="shared" si="76"/>
        <v>E</v>
      </c>
      <c r="AK78" s="43" t="str">
        <f t="shared" si="76"/>
        <v>E</v>
      </c>
      <c r="AL78" s="43" t="str">
        <f t="shared" si="76"/>
        <v>E</v>
      </c>
      <c r="AM78" s="43" t="str">
        <f t="shared" si="76"/>
        <v>E</v>
      </c>
      <c r="AN78" s="43" t="str">
        <f t="shared" si="76"/>
        <v>E</v>
      </c>
      <c r="AO78" s="43" t="str">
        <f t="shared" si="76"/>
        <v>E</v>
      </c>
      <c r="AP78" s="43" t="str">
        <f t="shared" si="76"/>
        <v>E</v>
      </c>
      <c r="AQ78" s="43" t="str">
        <f t="shared" si="76"/>
        <v>E</v>
      </c>
      <c r="AR78" s="43" t="str">
        <f t="shared" si="76"/>
        <v>E</v>
      </c>
    </row>
    <row r="79" spans="1:44" ht="13" x14ac:dyDescent="0.15">
      <c r="A79" s="11" t="s">
        <v>937</v>
      </c>
      <c r="B79" s="40" t="s">
        <v>936</v>
      </c>
      <c r="C79" s="41">
        <v>18</v>
      </c>
      <c r="D79" s="42">
        <v>4.4000000000000004</v>
      </c>
      <c r="E79" s="43" t="str">
        <f t="shared" ref="E79:AR79" si="77">IF($C79&gt;=E$1,"A","E")</f>
        <v>A</v>
      </c>
      <c r="F79" s="43" t="str">
        <f t="shared" si="77"/>
        <v>A</v>
      </c>
      <c r="G79" s="43" t="str">
        <f t="shared" si="77"/>
        <v>A</v>
      </c>
      <c r="H79" s="43" t="str">
        <f t="shared" si="77"/>
        <v>A</v>
      </c>
      <c r="I79" s="43" t="str">
        <f t="shared" si="77"/>
        <v>A</v>
      </c>
      <c r="J79" s="43" t="str">
        <f t="shared" si="77"/>
        <v>A</v>
      </c>
      <c r="K79" s="43" t="str">
        <f t="shared" si="77"/>
        <v>A</v>
      </c>
      <c r="L79" s="43" t="str">
        <f t="shared" si="77"/>
        <v>A</v>
      </c>
      <c r="M79" s="43" t="str">
        <f t="shared" si="77"/>
        <v>A</v>
      </c>
      <c r="N79" s="43" t="str">
        <f t="shared" si="77"/>
        <v>A</v>
      </c>
      <c r="O79" s="43" t="str">
        <f t="shared" si="77"/>
        <v>A</v>
      </c>
      <c r="P79" s="43" t="str">
        <f t="shared" si="77"/>
        <v>A</v>
      </c>
      <c r="Q79" s="43" t="str">
        <f t="shared" si="77"/>
        <v>A</v>
      </c>
      <c r="R79" s="43" t="str">
        <f t="shared" si="77"/>
        <v>A</v>
      </c>
      <c r="S79" s="43" t="str">
        <f t="shared" si="77"/>
        <v>A</v>
      </c>
      <c r="T79" s="43" t="str">
        <f t="shared" si="77"/>
        <v>A</v>
      </c>
      <c r="U79" s="43" t="str">
        <f t="shared" si="77"/>
        <v>A</v>
      </c>
      <c r="V79" s="43" t="str">
        <f t="shared" si="77"/>
        <v>A</v>
      </c>
      <c r="W79" s="43" t="str">
        <f t="shared" si="77"/>
        <v>E</v>
      </c>
      <c r="X79" s="43" t="str">
        <f t="shared" si="77"/>
        <v>E</v>
      </c>
      <c r="Y79" s="43" t="str">
        <f t="shared" si="77"/>
        <v>E</v>
      </c>
      <c r="Z79" s="43" t="str">
        <f t="shared" si="77"/>
        <v>E</v>
      </c>
      <c r="AA79" s="43" t="str">
        <f t="shared" si="77"/>
        <v>E</v>
      </c>
      <c r="AB79" s="43" t="str">
        <f t="shared" si="77"/>
        <v>E</v>
      </c>
      <c r="AC79" s="43" t="str">
        <f t="shared" si="77"/>
        <v>E</v>
      </c>
      <c r="AD79" s="43" t="str">
        <f t="shared" si="77"/>
        <v>E</v>
      </c>
      <c r="AE79" s="43" t="str">
        <f t="shared" si="77"/>
        <v>E</v>
      </c>
      <c r="AF79" s="43" t="str">
        <f t="shared" si="77"/>
        <v>E</v>
      </c>
      <c r="AG79" s="43" t="str">
        <f t="shared" si="77"/>
        <v>E</v>
      </c>
      <c r="AH79" s="43" t="str">
        <f t="shared" si="77"/>
        <v>E</v>
      </c>
      <c r="AI79" s="43" t="str">
        <f t="shared" si="77"/>
        <v>E</v>
      </c>
      <c r="AJ79" s="43" t="str">
        <f t="shared" si="77"/>
        <v>E</v>
      </c>
      <c r="AK79" s="43" t="str">
        <f t="shared" si="77"/>
        <v>E</v>
      </c>
      <c r="AL79" s="43" t="str">
        <f t="shared" si="77"/>
        <v>E</v>
      </c>
      <c r="AM79" s="43" t="str">
        <f t="shared" si="77"/>
        <v>E</v>
      </c>
      <c r="AN79" s="43" t="str">
        <f t="shared" si="77"/>
        <v>E</v>
      </c>
      <c r="AO79" s="43" t="str">
        <f t="shared" si="77"/>
        <v>E</v>
      </c>
      <c r="AP79" s="43" t="str">
        <f t="shared" si="77"/>
        <v>E</v>
      </c>
      <c r="AQ79" s="43" t="str">
        <f t="shared" si="77"/>
        <v>E</v>
      </c>
      <c r="AR79" s="43" t="str">
        <f t="shared" si="77"/>
        <v>E</v>
      </c>
    </row>
    <row r="80" spans="1:44" ht="13" x14ac:dyDescent="0.15">
      <c r="A80" s="11" t="s">
        <v>943</v>
      </c>
      <c r="B80" s="40" t="s">
        <v>942</v>
      </c>
      <c r="C80" s="44">
        <v>25</v>
      </c>
      <c r="D80" s="42">
        <v>6.8</v>
      </c>
      <c r="E80" s="43" t="str">
        <f t="shared" ref="E80:AR80" si="78">IF($C80&gt;=E$1,"A","E")</f>
        <v>A</v>
      </c>
      <c r="F80" s="43" t="str">
        <f t="shared" si="78"/>
        <v>A</v>
      </c>
      <c r="G80" s="43" t="str">
        <f t="shared" si="78"/>
        <v>A</v>
      </c>
      <c r="H80" s="43" t="str">
        <f t="shared" si="78"/>
        <v>A</v>
      </c>
      <c r="I80" s="43" t="str">
        <f t="shared" si="78"/>
        <v>A</v>
      </c>
      <c r="J80" s="43" t="str">
        <f t="shared" si="78"/>
        <v>A</v>
      </c>
      <c r="K80" s="43" t="str">
        <f t="shared" si="78"/>
        <v>A</v>
      </c>
      <c r="L80" s="43" t="str">
        <f t="shared" si="78"/>
        <v>A</v>
      </c>
      <c r="M80" s="43" t="str">
        <f t="shared" si="78"/>
        <v>A</v>
      </c>
      <c r="N80" s="43" t="str">
        <f t="shared" si="78"/>
        <v>A</v>
      </c>
      <c r="O80" s="43" t="str">
        <f t="shared" si="78"/>
        <v>A</v>
      </c>
      <c r="P80" s="43" t="str">
        <f t="shared" si="78"/>
        <v>A</v>
      </c>
      <c r="Q80" s="43" t="str">
        <f t="shared" si="78"/>
        <v>A</v>
      </c>
      <c r="R80" s="43" t="str">
        <f t="shared" si="78"/>
        <v>A</v>
      </c>
      <c r="S80" s="43" t="str">
        <f t="shared" si="78"/>
        <v>A</v>
      </c>
      <c r="T80" s="43" t="str">
        <f t="shared" si="78"/>
        <v>A</v>
      </c>
      <c r="U80" s="43" t="str">
        <f t="shared" si="78"/>
        <v>A</v>
      </c>
      <c r="V80" s="43" t="str">
        <f t="shared" si="78"/>
        <v>A</v>
      </c>
      <c r="W80" s="43" t="str">
        <f t="shared" si="78"/>
        <v>A</v>
      </c>
      <c r="X80" s="43" t="str">
        <f t="shared" si="78"/>
        <v>A</v>
      </c>
      <c r="Y80" s="43" t="str">
        <f t="shared" si="78"/>
        <v>A</v>
      </c>
      <c r="Z80" s="43" t="str">
        <f t="shared" si="78"/>
        <v>A</v>
      </c>
      <c r="AA80" s="43" t="str">
        <f t="shared" si="78"/>
        <v>A</v>
      </c>
      <c r="AB80" s="43" t="str">
        <f t="shared" si="78"/>
        <v>A</v>
      </c>
      <c r="AC80" s="43" t="str">
        <f t="shared" si="78"/>
        <v>A</v>
      </c>
      <c r="AD80" s="43" t="str">
        <f t="shared" si="78"/>
        <v>E</v>
      </c>
      <c r="AE80" s="43" t="str">
        <f t="shared" si="78"/>
        <v>E</v>
      </c>
      <c r="AF80" s="43" t="str">
        <f t="shared" si="78"/>
        <v>E</v>
      </c>
      <c r="AG80" s="43" t="str">
        <f t="shared" si="78"/>
        <v>E</v>
      </c>
      <c r="AH80" s="43" t="str">
        <f t="shared" si="78"/>
        <v>E</v>
      </c>
      <c r="AI80" s="43" t="str">
        <f t="shared" si="78"/>
        <v>E</v>
      </c>
      <c r="AJ80" s="43" t="str">
        <f t="shared" si="78"/>
        <v>E</v>
      </c>
      <c r="AK80" s="43" t="str">
        <f t="shared" si="78"/>
        <v>E</v>
      </c>
      <c r="AL80" s="43" t="str">
        <f t="shared" si="78"/>
        <v>E</v>
      </c>
      <c r="AM80" s="43" t="str">
        <f t="shared" si="78"/>
        <v>E</v>
      </c>
      <c r="AN80" s="43" t="str">
        <f t="shared" si="78"/>
        <v>E</v>
      </c>
      <c r="AO80" s="43" t="str">
        <f t="shared" si="78"/>
        <v>E</v>
      </c>
      <c r="AP80" s="43" t="str">
        <f t="shared" si="78"/>
        <v>E</v>
      </c>
      <c r="AQ80" s="43" t="str">
        <f t="shared" si="78"/>
        <v>E</v>
      </c>
      <c r="AR80" s="43" t="str">
        <f t="shared" si="78"/>
        <v>E</v>
      </c>
    </row>
    <row r="81" spans="1:44" ht="13" x14ac:dyDescent="0.15">
      <c r="A81" s="11" t="s">
        <v>955</v>
      </c>
      <c r="B81" s="40" t="s">
        <v>954</v>
      </c>
      <c r="C81" s="41">
        <v>28</v>
      </c>
      <c r="D81" s="42">
        <v>6.4</v>
      </c>
      <c r="E81" s="43" t="str">
        <f t="shared" ref="E81:AR81" si="79">IF($C81&gt;=E$1,"A","E")</f>
        <v>A</v>
      </c>
      <c r="F81" s="43" t="str">
        <f t="shared" si="79"/>
        <v>A</v>
      </c>
      <c r="G81" s="43" t="str">
        <f t="shared" si="79"/>
        <v>A</v>
      </c>
      <c r="H81" s="43" t="str">
        <f t="shared" si="79"/>
        <v>A</v>
      </c>
      <c r="I81" s="43" t="str">
        <f t="shared" si="79"/>
        <v>A</v>
      </c>
      <c r="J81" s="43" t="str">
        <f t="shared" si="79"/>
        <v>A</v>
      </c>
      <c r="K81" s="43" t="str">
        <f t="shared" si="79"/>
        <v>A</v>
      </c>
      <c r="L81" s="43" t="str">
        <f t="shared" si="79"/>
        <v>A</v>
      </c>
      <c r="M81" s="43" t="str">
        <f t="shared" si="79"/>
        <v>A</v>
      </c>
      <c r="N81" s="43" t="str">
        <f t="shared" si="79"/>
        <v>A</v>
      </c>
      <c r="O81" s="43" t="str">
        <f t="shared" si="79"/>
        <v>A</v>
      </c>
      <c r="P81" s="43" t="str">
        <f t="shared" si="79"/>
        <v>A</v>
      </c>
      <c r="Q81" s="43" t="str">
        <f t="shared" si="79"/>
        <v>A</v>
      </c>
      <c r="R81" s="43" t="str">
        <f t="shared" si="79"/>
        <v>A</v>
      </c>
      <c r="S81" s="43" t="str">
        <f t="shared" si="79"/>
        <v>A</v>
      </c>
      <c r="T81" s="43" t="str">
        <f t="shared" si="79"/>
        <v>A</v>
      </c>
      <c r="U81" s="43" t="str">
        <f t="shared" si="79"/>
        <v>A</v>
      </c>
      <c r="V81" s="43" t="str">
        <f t="shared" si="79"/>
        <v>A</v>
      </c>
      <c r="W81" s="43" t="str">
        <f t="shared" si="79"/>
        <v>A</v>
      </c>
      <c r="X81" s="43" t="str">
        <f t="shared" si="79"/>
        <v>A</v>
      </c>
      <c r="Y81" s="43" t="str">
        <f t="shared" si="79"/>
        <v>A</v>
      </c>
      <c r="Z81" s="43" t="str">
        <f t="shared" si="79"/>
        <v>A</v>
      </c>
      <c r="AA81" s="43" t="str">
        <f t="shared" si="79"/>
        <v>A</v>
      </c>
      <c r="AB81" s="43" t="str">
        <f t="shared" si="79"/>
        <v>A</v>
      </c>
      <c r="AC81" s="43" t="str">
        <f t="shared" si="79"/>
        <v>A</v>
      </c>
      <c r="AD81" s="43" t="str">
        <f t="shared" si="79"/>
        <v>A</v>
      </c>
      <c r="AE81" s="43" t="str">
        <f t="shared" si="79"/>
        <v>A</v>
      </c>
      <c r="AF81" s="43" t="str">
        <f t="shared" si="79"/>
        <v>A</v>
      </c>
      <c r="AG81" s="43" t="str">
        <f t="shared" si="79"/>
        <v>E</v>
      </c>
      <c r="AH81" s="43" t="str">
        <f t="shared" si="79"/>
        <v>E</v>
      </c>
      <c r="AI81" s="43" t="str">
        <f t="shared" si="79"/>
        <v>E</v>
      </c>
      <c r="AJ81" s="43" t="str">
        <f t="shared" si="79"/>
        <v>E</v>
      </c>
      <c r="AK81" s="43" t="str">
        <f t="shared" si="79"/>
        <v>E</v>
      </c>
      <c r="AL81" s="43" t="str">
        <f t="shared" si="79"/>
        <v>E</v>
      </c>
      <c r="AM81" s="43" t="str">
        <f t="shared" si="79"/>
        <v>E</v>
      </c>
      <c r="AN81" s="43" t="str">
        <f t="shared" si="79"/>
        <v>E</v>
      </c>
      <c r="AO81" s="43" t="str">
        <f t="shared" si="79"/>
        <v>E</v>
      </c>
      <c r="AP81" s="43" t="str">
        <f t="shared" si="79"/>
        <v>E</v>
      </c>
      <c r="AQ81" s="43" t="str">
        <f t="shared" si="79"/>
        <v>E</v>
      </c>
      <c r="AR81" s="43" t="str">
        <f t="shared" si="79"/>
        <v>E</v>
      </c>
    </row>
    <row r="82" spans="1:44" ht="13" x14ac:dyDescent="0.15">
      <c r="A82" s="11" t="s">
        <v>970</v>
      </c>
      <c r="B82" s="40" t="s">
        <v>969</v>
      </c>
      <c r="C82" s="41">
        <v>13</v>
      </c>
      <c r="D82" s="42">
        <v>5.8</v>
      </c>
      <c r="E82" s="43" t="str">
        <f t="shared" ref="E82:AR82" si="80">IF($C82&gt;=E$1,"A","E")</f>
        <v>A</v>
      </c>
      <c r="F82" s="43" t="str">
        <f t="shared" si="80"/>
        <v>A</v>
      </c>
      <c r="G82" s="43" t="str">
        <f t="shared" si="80"/>
        <v>A</v>
      </c>
      <c r="H82" s="43" t="str">
        <f t="shared" si="80"/>
        <v>A</v>
      </c>
      <c r="I82" s="43" t="str">
        <f t="shared" si="80"/>
        <v>A</v>
      </c>
      <c r="J82" s="43" t="str">
        <f t="shared" si="80"/>
        <v>A</v>
      </c>
      <c r="K82" s="43" t="str">
        <f t="shared" si="80"/>
        <v>A</v>
      </c>
      <c r="L82" s="43" t="str">
        <f t="shared" si="80"/>
        <v>A</v>
      </c>
      <c r="M82" s="43" t="str">
        <f t="shared" si="80"/>
        <v>A</v>
      </c>
      <c r="N82" s="43" t="str">
        <f t="shared" si="80"/>
        <v>A</v>
      </c>
      <c r="O82" s="43" t="str">
        <f t="shared" si="80"/>
        <v>A</v>
      </c>
      <c r="P82" s="43" t="str">
        <f t="shared" si="80"/>
        <v>A</v>
      </c>
      <c r="Q82" s="43" t="str">
        <f t="shared" si="80"/>
        <v>A</v>
      </c>
      <c r="R82" s="43" t="str">
        <f t="shared" si="80"/>
        <v>E</v>
      </c>
      <c r="S82" s="43" t="str">
        <f t="shared" si="80"/>
        <v>E</v>
      </c>
      <c r="T82" s="43" t="str">
        <f t="shared" si="80"/>
        <v>E</v>
      </c>
      <c r="U82" s="43" t="str">
        <f t="shared" si="80"/>
        <v>E</v>
      </c>
      <c r="V82" s="43" t="str">
        <f t="shared" si="80"/>
        <v>E</v>
      </c>
      <c r="W82" s="43" t="str">
        <f t="shared" si="80"/>
        <v>E</v>
      </c>
      <c r="X82" s="43" t="str">
        <f t="shared" si="80"/>
        <v>E</v>
      </c>
      <c r="Y82" s="43" t="str">
        <f t="shared" si="80"/>
        <v>E</v>
      </c>
      <c r="Z82" s="43" t="str">
        <f t="shared" si="80"/>
        <v>E</v>
      </c>
      <c r="AA82" s="43" t="str">
        <f t="shared" si="80"/>
        <v>E</v>
      </c>
      <c r="AB82" s="43" t="str">
        <f t="shared" si="80"/>
        <v>E</v>
      </c>
      <c r="AC82" s="43" t="str">
        <f t="shared" si="80"/>
        <v>E</v>
      </c>
      <c r="AD82" s="43" t="str">
        <f t="shared" si="80"/>
        <v>E</v>
      </c>
      <c r="AE82" s="43" t="str">
        <f t="shared" si="80"/>
        <v>E</v>
      </c>
      <c r="AF82" s="43" t="str">
        <f t="shared" si="80"/>
        <v>E</v>
      </c>
      <c r="AG82" s="43" t="str">
        <f t="shared" si="80"/>
        <v>E</v>
      </c>
      <c r="AH82" s="43" t="str">
        <f t="shared" si="80"/>
        <v>E</v>
      </c>
      <c r="AI82" s="43" t="str">
        <f t="shared" si="80"/>
        <v>E</v>
      </c>
      <c r="AJ82" s="43" t="str">
        <f t="shared" si="80"/>
        <v>E</v>
      </c>
      <c r="AK82" s="43" t="str">
        <f t="shared" si="80"/>
        <v>E</v>
      </c>
      <c r="AL82" s="43" t="str">
        <f t="shared" si="80"/>
        <v>E</v>
      </c>
      <c r="AM82" s="43" t="str">
        <f t="shared" si="80"/>
        <v>E</v>
      </c>
      <c r="AN82" s="43" t="str">
        <f t="shared" si="80"/>
        <v>E</v>
      </c>
      <c r="AO82" s="43" t="str">
        <f t="shared" si="80"/>
        <v>E</v>
      </c>
      <c r="AP82" s="43" t="str">
        <f t="shared" si="80"/>
        <v>E</v>
      </c>
      <c r="AQ82" s="43" t="str">
        <f t="shared" si="80"/>
        <v>E</v>
      </c>
      <c r="AR82" s="43" t="str">
        <f t="shared" si="80"/>
        <v>E</v>
      </c>
    </row>
    <row r="83" spans="1:44" ht="13" x14ac:dyDescent="0.15">
      <c r="A83" s="11" t="s">
        <v>992</v>
      </c>
      <c r="B83" s="40" t="s">
        <v>991</v>
      </c>
      <c r="C83" s="41">
        <v>21</v>
      </c>
      <c r="D83" s="42">
        <v>7.6</v>
      </c>
      <c r="E83" s="43" t="str">
        <f t="shared" ref="E83:AR83" si="81">IF($C83&gt;=E$1,"A","E")</f>
        <v>A</v>
      </c>
      <c r="F83" s="43" t="str">
        <f t="shared" si="81"/>
        <v>A</v>
      </c>
      <c r="G83" s="43" t="str">
        <f t="shared" si="81"/>
        <v>A</v>
      </c>
      <c r="H83" s="43" t="str">
        <f t="shared" si="81"/>
        <v>A</v>
      </c>
      <c r="I83" s="43" t="str">
        <f t="shared" si="81"/>
        <v>A</v>
      </c>
      <c r="J83" s="43" t="str">
        <f t="shared" si="81"/>
        <v>A</v>
      </c>
      <c r="K83" s="43" t="str">
        <f t="shared" si="81"/>
        <v>A</v>
      </c>
      <c r="L83" s="43" t="str">
        <f t="shared" si="81"/>
        <v>A</v>
      </c>
      <c r="M83" s="43" t="str">
        <f t="shared" si="81"/>
        <v>A</v>
      </c>
      <c r="N83" s="43" t="str">
        <f t="shared" si="81"/>
        <v>A</v>
      </c>
      <c r="O83" s="43" t="str">
        <f t="shared" si="81"/>
        <v>A</v>
      </c>
      <c r="P83" s="43" t="str">
        <f t="shared" si="81"/>
        <v>A</v>
      </c>
      <c r="Q83" s="43" t="str">
        <f t="shared" si="81"/>
        <v>A</v>
      </c>
      <c r="R83" s="43" t="str">
        <f t="shared" si="81"/>
        <v>A</v>
      </c>
      <c r="S83" s="43" t="str">
        <f t="shared" si="81"/>
        <v>A</v>
      </c>
      <c r="T83" s="43" t="str">
        <f t="shared" si="81"/>
        <v>A</v>
      </c>
      <c r="U83" s="43" t="str">
        <f t="shared" si="81"/>
        <v>A</v>
      </c>
      <c r="V83" s="43" t="str">
        <f t="shared" si="81"/>
        <v>A</v>
      </c>
      <c r="W83" s="43" t="str">
        <f t="shared" si="81"/>
        <v>A</v>
      </c>
      <c r="X83" s="43" t="str">
        <f t="shared" si="81"/>
        <v>A</v>
      </c>
      <c r="Y83" s="43" t="str">
        <f t="shared" si="81"/>
        <v>A</v>
      </c>
      <c r="Z83" s="43" t="str">
        <f t="shared" si="81"/>
        <v>E</v>
      </c>
      <c r="AA83" s="43" t="str">
        <f t="shared" si="81"/>
        <v>E</v>
      </c>
      <c r="AB83" s="43" t="str">
        <f t="shared" si="81"/>
        <v>E</v>
      </c>
      <c r="AC83" s="43" t="str">
        <f t="shared" si="81"/>
        <v>E</v>
      </c>
      <c r="AD83" s="43" t="str">
        <f t="shared" si="81"/>
        <v>E</v>
      </c>
      <c r="AE83" s="43" t="str">
        <f t="shared" si="81"/>
        <v>E</v>
      </c>
      <c r="AF83" s="43" t="str">
        <f t="shared" si="81"/>
        <v>E</v>
      </c>
      <c r="AG83" s="43" t="str">
        <f t="shared" si="81"/>
        <v>E</v>
      </c>
      <c r="AH83" s="43" t="str">
        <f t="shared" si="81"/>
        <v>E</v>
      </c>
      <c r="AI83" s="43" t="str">
        <f t="shared" si="81"/>
        <v>E</v>
      </c>
      <c r="AJ83" s="43" t="str">
        <f t="shared" si="81"/>
        <v>E</v>
      </c>
      <c r="AK83" s="43" t="str">
        <f t="shared" si="81"/>
        <v>E</v>
      </c>
      <c r="AL83" s="43" t="str">
        <f t="shared" si="81"/>
        <v>E</v>
      </c>
      <c r="AM83" s="43" t="str">
        <f t="shared" si="81"/>
        <v>E</v>
      </c>
      <c r="AN83" s="43" t="str">
        <f t="shared" si="81"/>
        <v>E</v>
      </c>
      <c r="AO83" s="43" t="str">
        <f t="shared" si="81"/>
        <v>E</v>
      </c>
      <c r="AP83" s="43" t="str">
        <f t="shared" si="81"/>
        <v>E</v>
      </c>
      <c r="AQ83" s="43" t="str">
        <f t="shared" si="81"/>
        <v>E</v>
      </c>
      <c r="AR83" s="43" t="str">
        <f t="shared" si="81"/>
        <v>E</v>
      </c>
    </row>
    <row r="84" spans="1:44" ht="13" x14ac:dyDescent="0.15">
      <c r="A84" s="11" t="s">
        <v>1000</v>
      </c>
      <c r="B84" s="40" t="s">
        <v>999</v>
      </c>
      <c r="C84" s="41">
        <v>22</v>
      </c>
      <c r="D84" s="42">
        <v>5</v>
      </c>
      <c r="E84" s="43" t="str">
        <f t="shared" ref="E84:AR84" si="82">IF($C84&gt;=E$1,"A","E")</f>
        <v>A</v>
      </c>
      <c r="F84" s="43" t="str">
        <f t="shared" si="82"/>
        <v>A</v>
      </c>
      <c r="G84" s="43" t="str">
        <f t="shared" si="82"/>
        <v>A</v>
      </c>
      <c r="H84" s="43" t="str">
        <f t="shared" si="82"/>
        <v>A</v>
      </c>
      <c r="I84" s="43" t="str">
        <f t="shared" si="82"/>
        <v>A</v>
      </c>
      <c r="J84" s="43" t="str">
        <f t="shared" si="82"/>
        <v>A</v>
      </c>
      <c r="K84" s="43" t="str">
        <f t="shared" si="82"/>
        <v>A</v>
      </c>
      <c r="L84" s="43" t="str">
        <f t="shared" si="82"/>
        <v>A</v>
      </c>
      <c r="M84" s="43" t="str">
        <f t="shared" si="82"/>
        <v>A</v>
      </c>
      <c r="N84" s="43" t="str">
        <f t="shared" si="82"/>
        <v>A</v>
      </c>
      <c r="O84" s="43" t="str">
        <f t="shared" si="82"/>
        <v>A</v>
      </c>
      <c r="P84" s="43" t="str">
        <f t="shared" si="82"/>
        <v>A</v>
      </c>
      <c r="Q84" s="43" t="str">
        <f t="shared" si="82"/>
        <v>A</v>
      </c>
      <c r="R84" s="43" t="str">
        <f t="shared" si="82"/>
        <v>A</v>
      </c>
      <c r="S84" s="43" t="str">
        <f t="shared" si="82"/>
        <v>A</v>
      </c>
      <c r="T84" s="43" t="str">
        <f t="shared" si="82"/>
        <v>A</v>
      </c>
      <c r="U84" s="43" t="str">
        <f t="shared" si="82"/>
        <v>A</v>
      </c>
      <c r="V84" s="43" t="str">
        <f t="shared" si="82"/>
        <v>A</v>
      </c>
      <c r="W84" s="43" t="str">
        <f t="shared" si="82"/>
        <v>A</v>
      </c>
      <c r="X84" s="43" t="str">
        <f t="shared" si="82"/>
        <v>A</v>
      </c>
      <c r="Y84" s="43" t="str">
        <f t="shared" si="82"/>
        <v>A</v>
      </c>
      <c r="Z84" s="43" t="str">
        <f t="shared" si="82"/>
        <v>A</v>
      </c>
      <c r="AA84" s="43" t="str">
        <f t="shared" si="82"/>
        <v>E</v>
      </c>
      <c r="AB84" s="43" t="str">
        <f t="shared" si="82"/>
        <v>E</v>
      </c>
      <c r="AC84" s="43" t="str">
        <f t="shared" si="82"/>
        <v>E</v>
      </c>
      <c r="AD84" s="43" t="str">
        <f t="shared" si="82"/>
        <v>E</v>
      </c>
      <c r="AE84" s="43" t="str">
        <f t="shared" si="82"/>
        <v>E</v>
      </c>
      <c r="AF84" s="43" t="str">
        <f t="shared" si="82"/>
        <v>E</v>
      </c>
      <c r="AG84" s="43" t="str">
        <f t="shared" si="82"/>
        <v>E</v>
      </c>
      <c r="AH84" s="43" t="str">
        <f t="shared" si="82"/>
        <v>E</v>
      </c>
      <c r="AI84" s="43" t="str">
        <f t="shared" si="82"/>
        <v>E</v>
      </c>
      <c r="AJ84" s="43" t="str">
        <f t="shared" si="82"/>
        <v>E</v>
      </c>
      <c r="AK84" s="43" t="str">
        <f t="shared" si="82"/>
        <v>E</v>
      </c>
      <c r="AL84" s="43" t="str">
        <f t="shared" si="82"/>
        <v>E</v>
      </c>
      <c r="AM84" s="43" t="str">
        <f t="shared" si="82"/>
        <v>E</v>
      </c>
      <c r="AN84" s="43" t="str">
        <f t="shared" si="82"/>
        <v>E</v>
      </c>
      <c r="AO84" s="43" t="str">
        <f t="shared" si="82"/>
        <v>E</v>
      </c>
      <c r="AP84" s="43" t="str">
        <f t="shared" si="82"/>
        <v>E</v>
      </c>
      <c r="AQ84" s="43" t="str">
        <f t="shared" si="82"/>
        <v>E</v>
      </c>
      <c r="AR84" s="43" t="str">
        <f t="shared" si="82"/>
        <v>E</v>
      </c>
    </row>
    <row r="85" spans="1:44" ht="13" x14ac:dyDescent="0.15">
      <c r="A85" s="11" t="s">
        <v>1008</v>
      </c>
      <c r="B85" s="40" t="s">
        <v>1007</v>
      </c>
      <c r="C85" s="41">
        <v>19</v>
      </c>
      <c r="D85" s="42">
        <v>8</v>
      </c>
      <c r="E85" s="43" t="str">
        <f t="shared" ref="E85:AR85" si="83">IF($C85&gt;=E$1,"A","E")</f>
        <v>A</v>
      </c>
      <c r="F85" s="43" t="str">
        <f t="shared" si="83"/>
        <v>A</v>
      </c>
      <c r="G85" s="43" t="str">
        <f t="shared" si="83"/>
        <v>A</v>
      </c>
      <c r="H85" s="43" t="str">
        <f t="shared" si="83"/>
        <v>A</v>
      </c>
      <c r="I85" s="43" t="str">
        <f t="shared" si="83"/>
        <v>A</v>
      </c>
      <c r="J85" s="43" t="str">
        <f t="shared" si="83"/>
        <v>A</v>
      </c>
      <c r="K85" s="43" t="str">
        <f t="shared" si="83"/>
        <v>A</v>
      </c>
      <c r="L85" s="43" t="str">
        <f t="shared" si="83"/>
        <v>A</v>
      </c>
      <c r="M85" s="43" t="str">
        <f t="shared" si="83"/>
        <v>A</v>
      </c>
      <c r="N85" s="43" t="str">
        <f t="shared" si="83"/>
        <v>A</v>
      </c>
      <c r="O85" s="43" t="str">
        <f t="shared" si="83"/>
        <v>A</v>
      </c>
      <c r="P85" s="43" t="str">
        <f t="shared" si="83"/>
        <v>A</v>
      </c>
      <c r="Q85" s="43" t="str">
        <f t="shared" si="83"/>
        <v>A</v>
      </c>
      <c r="R85" s="43" t="str">
        <f t="shared" si="83"/>
        <v>A</v>
      </c>
      <c r="S85" s="43" t="str">
        <f t="shared" si="83"/>
        <v>A</v>
      </c>
      <c r="T85" s="43" t="str">
        <f t="shared" si="83"/>
        <v>A</v>
      </c>
      <c r="U85" s="43" t="str">
        <f t="shared" si="83"/>
        <v>A</v>
      </c>
      <c r="V85" s="43" t="str">
        <f t="shared" si="83"/>
        <v>A</v>
      </c>
      <c r="W85" s="43" t="str">
        <f t="shared" si="83"/>
        <v>A</v>
      </c>
      <c r="X85" s="43" t="str">
        <f t="shared" si="83"/>
        <v>E</v>
      </c>
      <c r="Y85" s="43" t="str">
        <f t="shared" si="83"/>
        <v>E</v>
      </c>
      <c r="Z85" s="43" t="str">
        <f t="shared" si="83"/>
        <v>E</v>
      </c>
      <c r="AA85" s="43" t="str">
        <f t="shared" si="83"/>
        <v>E</v>
      </c>
      <c r="AB85" s="43" t="str">
        <f t="shared" si="83"/>
        <v>E</v>
      </c>
      <c r="AC85" s="43" t="str">
        <f t="shared" si="83"/>
        <v>E</v>
      </c>
      <c r="AD85" s="43" t="str">
        <f t="shared" si="83"/>
        <v>E</v>
      </c>
      <c r="AE85" s="43" t="str">
        <f t="shared" si="83"/>
        <v>E</v>
      </c>
      <c r="AF85" s="43" t="str">
        <f t="shared" si="83"/>
        <v>E</v>
      </c>
      <c r="AG85" s="43" t="str">
        <f t="shared" si="83"/>
        <v>E</v>
      </c>
      <c r="AH85" s="43" t="str">
        <f t="shared" si="83"/>
        <v>E</v>
      </c>
      <c r="AI85" s="43" t="str">
        <f t="shared" si="83"/>
        <v>E</v>
      </c>
      <c r="AJ85" s="43" t="str">
        <f t="shared" si="83"/>
        <v>E</v>
      </c>
      <c r="AK85" s="43" t="str">
        <f t="shared" si="83"/>
        <v>E</v>
      </c>
      <c r="AL85" s="43" t="str">
        <f t="shared" si="83"/>
        <v>E</v>
      </c>
      <c r="AM85" s="43" t="str">
        <f t="shared" si="83"/>
        <v>E</v>
      </c>
      <c r="AN85" s="43" t="str">
        <f t="shared" si="83"/>
        <v>E</v>
      </c>
      <c r="AO85" s="43" t="str">
        <f t="shared" si="83"/>
        <v>E</v>
      </c>
      <c r="AP85" s="43" t="str">
        <f t="shared" si="83"/>
        <v>E</v>
      </c>
      <c r="AQ85" s="43" t="str">
        <f t="shared" si="83"/>
        <v>E</v>
      </c>
      <c r="AR85" s="43" t="str">
        <f t="shared" si="83"/>
        <v>E</v>
      </c>
    </row>
    <row r="86" spans="1:44" ht="13" x14ac:dyDescent="0.15">
      <c r="A86" s="11" t="s">
        <v>1016</v>
      </c>
      <c r="B86" s="40" t="s">
        <v>1015</v>
      </c>
      <c r="C86" s="41">
        <v>16</v>
      </c>
      <c r="D86" s="42">
        <v>5.2</v>
      </c>
      <c r="E86" s="43" t="str">
        <f t="shared" ref="E86:AR86" si="84">IF($C86&gt;=E$1,"A","E")</f>
        <v>A</v>
      </c>
      <c r="F86" s="43" t="str">
        <f t="shared" si="84"/>
        <v>A</v>
      </c>
      <c r="G86" s="43" t="str">
        <f t="shared" si="84"/>
        <v>A</v>
      </c>
      <c r="H86" s="43" t="str">
        <f t="shared" si="84"/>
        <v>A</v>
      </c>
      <c r="I86" s="43" t="str">
        <f t="shared" si="84"/>
        <v>A</v>
      </c>
      <c r="J86" s="43" t="str">
        <f t="shared" si="84"/>
        <v>A</v>
      </c>
      <c r="K86" s="43" t="str">
        <f t="shared" si="84"/>
        <v>A</v>
      </c>
      <c r="L86" s="43" t="str">
        <f t="shared" si="84"/>
        <v>A</v>
      </c>
      <c r="M86" s="43" t="str">
        <f t="shared" si="84"/>
        <v>A</v>
      </c>
      <c r="N86" s="43" t="str">
        <f t="shared" si="84"/>
        <v>A</v>
      </c>
      <c r="O86" s="43" t="str">
        <f t="shared" si="84"/>
        <v>A</v>
      </c>
      <c r="P86" s="43" t="str">
        <f t="shared" si="84"/>
        <v>A</v>
      </c>
      <c r="Q86" s="43" t="str">
        <f t="shared" si="84"/>
        <v>A</v>
      </c>
      <c r="R86" s="43" t="str">
        <f t="shared" si="84"/>
        <v>A</v>
      </c>
      <c r="S86" s="43" t="str">
        <f t="shared" si="84"/>
        <v>A</v>
      </c>
      <c r="T86" s="43" t="str">
        <f t="shared" si="84"/>
        <v>A</v>
      </c>
      <c r="U86" s="43" t="str">
        <f t="shared" si="84"/>
        <v>E</v>
      </c>
      <c r="V86" s="43" t="str">
        <f t="shared" si="84"/>
        <v>E</v>
      </c>
      <c r="W86" s="43" t="str">
        <f t="shared" si="84"/>
        <v>E</v>
      </c>
      <c r="X86" s="43" t="str">
        <f t="shared" si="84"/>
        <v>E</v>
      </c>
      <c r="Y86" s="43" t="str">
        <f t="shared" si="84"/>
        <v>E</v>
      </c>
      <c r="Z86" s="43" t="str">
        <f t="shared" si="84"/>
        <v>E</v>
      </c>
      <c r="AA86" s="43" t="str">
        <f t="shared" si="84"/>
        <v>E</v>
      </c>
      <c r="AB86" s="43" t="str">
        <f t="shared" si="84"/>
        <v>E</v>
      </c>
      <c r="AC86" s="43" t="str">
        <f t="shared" si="84"/>
        <v>E</v>
      </c>
      <c r="AD86" s="43" t="str">
        <f t="shared" si="84"/>
        <v>E</v>
      </c>
      <c r="AE86" s="43" t="str">
        <f t="shared" si="84"/>
        <v>E</v>
      </c>
      <c r="AF86" s="43" t="str">
        <f t="shared" si="84"/>
        <v>E</v>
      </c>
      <c r="AG86" s="43" t="str">
        <f t="shared" si="84"/>
        <v>E</v>
      </c>
      <c r="AH86" s="43" t="str">
        <f t="shared" si="84"/>
        <v>E</v>
      </c>
      <c r="AI86" s="43" t="str">
        <f t="shared" si="84"/>
        <v>E</v>
      </c>
      <c r="AJ86" s="43" t="str">
        <f t="shared" si="84"/>
        <v>E</v>
      </c>
      <c r="AK86" s="43" t="str">
        <f t="shared" si="84"/>
        <v>E</v>
      </c>
      <c r="AL86" s="43" t="str">
        <f t="shared" si="84"/>
        <v>E</v>
      </c>
      <c r="AM86" s="43" t="str">
        <f t="shared" si="84"/>
        <v>E</v>
      </c>
      <c r="AN86" s="43" t="str">
        <f t="shared" si="84"/>
        <v>E</v>
      </c>
      <c r="AO86" s="43" t="str">
        <f t="shared" si="84"/>
        <v>E</v>
      </c>
      <c r="AP86" s="43" t="str">
        <f t="shared" si="84"/>
        <v>E</v>
      </c>
      <c r="AQ86" s="43" t="str">
        <f t="shared" si="84"/>
        <v>E</v>
      </c>
      <c r="AR86" s="43" t="str">
        <f t="shared" si="84"/>
        <v>E</v>
      </c>
    </row>
    <row r="87" spans="1:44" ht="13" x14ac:dyDescent="0.15">
      <c r="A87" s="11" t="s">
        <v>1032</v>
      </c>
      <c r="B87" s="40" t="s">
        <v>1031</v>
      </c>
      <c r="C87" s="41">
        <v>20</v>
      </c>
      <c r="D87" s="42">
        <v>6.4</v>
      </c>
      <c r="E87" s="43" t="str">
        <f t="shared" ref="E87:AR87" si="85">IF($C87&gt;=E$1,"A","E")</f>
        <v>A</v>
      </c>
      <c r="F87" s="43" t="str">
        <f t="shared" si="85"/>
        <v>A</v>
      </c>
      <c r="G87" s="43" t="str">
        <f t="shared" si="85"/>
        <v>A</v>
      </c>
      <c r="H87" s="43" t="str">
        <f t="shared" si="85"/>
        <v>A</v>
      </c>
      <c r="I87" s="43" t="str">
        <f t="shared" si="85"/>
        <v>A</v>
      </c>
      <c r="J87" s="43" t="str">
        <f t="shared" si="85"/>
        <v>A</v>
      </c>
      <c r="K87" s="43" t="str">
        <f t="shared" si="85"/>
        <v>A</v>
      </c>
      <c r="L87" s="43" t="str">
        <f t="shared" si="85"/>
        <v>A</v>
      </c>
      <c r="M87" s="43" t="str">
        <f t="shared" si="85"/>
        <v>A</v>
      </c>
      <c r="N87" s="43" t="str">
        <f t="shared" si="85"/>
        <v>A</v>
      </c>
      <c r="O87" s="43" t="str">
        <f t="shared" si="85"/>
        <v>A</v>
      </c>
      <c r="P87" s="43" t="str">
        <f t="shared" si="85"/>
        <v>A</v>
      </c>
      <c r="Q87" s="43" t="str">
        <f t="shared" si="85"/>
        <v>A</v>
      </c>
      <c r="R87" s="43" t="str">
        <f t="shared" si="85"/>
        <v>A</v>
      </c>
      <c r="S87" s="43" t="str">
        <f t="shared" si="85"/>
        <v>A</v>
      </c>
      <c r="T87" s="43" t="str">
        <f t="shared" si="85"/>
        <v>A</v>
      </c>
      <c r="U87" s="43" t="str">
        <f t="shared" si="85"/>
        <v>A</v>
      </c>
      <c r="V87" s="43" t="str">
        <f t="shared" si="85"/>
        <v>A</v>
      </c>
      <c r="W87" s="43" t="str">
        <f t="shared" si="85"/>
        <v>A</v>
      </c>
      <c r="X87" s="43" t="str">
        <f t="shared" si="85"/>
        <v>A</v>
      </c>
      <c r="Y87" s="43" t="str">
        <f t="shared" si="85"/>
        <v>E</v>
      </c>
      <c r="Z87" s="43" t="str">
        <f t="shared" si="85"/>
        <v>E</v>
      </c>
      <c r="AA87" s="43" t="str">
        <f t="shared" si="85"/>
        <v>E</v>
      </c>
      <c r="AB87" s="43" t="str">
        <f t="shared" si="85"/>
        <v>E</v>
      </c>
      <c r="AC87" s="43" t="str">
        <f t="shared" si="85"/>
        <v>E</v>
      </c>
      <c r="AD87" s="43" t="str">
        <f t="shared" si="85"/>
        <v>E</v>
      </c>
      <c r="AE87" s="43" t="str">
        <f t="shared" si="85"/>
        <v>E</v>
      </c>
      <c r="AF87" s="43" t="str">
        <f t="shared" si="85"/>
        <v>E</v>
      </c>
      <c r="AG87" s="43" t="str">
        <f t="shared" si="85"/>
        <v>E</v>
      </c>
      <c r="AH87" s="43" t="str">
        <f t="shared" si="85"/>
        <v>E</v>
      </c>
      <c r="AI87" s="43" t="str">
        <f t="shared" si="85"/>
        <v>E</v>
      </c>
      <c r="AJ87" s="43" t="str">
        <f t="shared" si="85"/>
        <v>E</v>
      </c>
      <c r="AK87" s="43" t="str">
        <f t="shared" si="85"/>
        <v>E</v>
      </c>
      <c r="AL87" s="43" t="str">
        <f t="shared" si="85"/>
        <v>E</v>
      </c>
      <c r="AM87" s="43" t="str">
        <f t="shared" si="85"/>
        <v>E</v>
      </c>
      <c r="AN87" s="43" t="str">
        <f t="shared" si="85"/>
        <v>E</v>
      </c>
      <c r="AO87" s="43" t="str">
        <f t="shared" si="85"/>
        <v>E</v>
      </c>
      <c r="AP87" s="43" t="str">
        <f t="shared" si="85"/>
        <v>E</v>
      </c>
      <c r="AQ87" s="43" t="str">
        <f t="shared" si="85"/>
        <v>E</v>
      </c>
      <c r="AR87" s="43" t="str">
        <f t="shared" si="85"/>
        <v>E</v>
      </c>
    </row>
    <row r="88" spans="1:44" ht="13" x14ac:dyDescent="0.15">
      <c r="A88" s="11" t="s">
        <v>1039</v>
      </c>
      <c r="B88" s="40" t="s">
        <v>1038</v>
      </c>
      <c r="C88" s="41">
        <v>20</v>
      </c>
      <c r="D88" s="42">
        <v>5.2</v>
      </c>
      <c r="E88" s="43" t="str">
        <f t="shared" ref="E88:AR88" si="86">IF($C88&gt;=E$1,"A","E")</f>
        <v>A</v>
      </c>
      <c r="F88" s="43" t="str">
        <f t="shared" si="86"/>
        <v>A</v>
      </c>
      <c r="G88" s="43" t="str">
        <f t="shared" si="86"/>
        <v>A</v>
      </c>
      <c r="H88" s="43" t="str">
        <f t="shared" si="86"/>
        <v>A</v>
      </c>
      <c r="I88" s="43" t="str">
        <f t="shared" si="86"/>
        <v>A</v>
      </c>
      <c r="J88" s="43" t="str">
        <f t="shared" si="86"/>
        <v>A</v>
      </c>
      <c r="K88" s="43" t="str">
        <f t="shared" si="86"/>
        <v>A</v>
      </c>
      <c r="L88" s="43" t="str">
        <f t="shared" si="86"/>
        <v>A</v>
      </c>
      <c r="M88" s="43" t="str">
        <f t="shared" si="86"/>
        <v>A</v>
      </c>
      <c r="N88" s="43" t="str">
        <f t="shared" si="86"/>
        <v>A</v>
      </c>
      <c r="O88" s="43" t="str">
        <f t="shared" si="86"/>
        <v>A</v>
      </c>
      <c r="P88" s="43" t="str">
        <f t="shared" si="86"/>
        <v>A</v>
      </c>
      <c r="Q88" s="43" t="str">
        <f t="shared" si="86"/>
        <v>A</v>
      </c>
      <c r="R88" s="43" t="str">
        <f t="shared" si="86"/>
        <v>A</v>
      </c>
      <c r="S88" s="43" t="str">
        <f t="shared" si="86"/>
        <v>A</v>
      </c>
      <c r="T88" s="43" t="str">
        <f t="shared" si="86"/>
        <v>A</v>
      </c>
      <c r="U88" s="43" t="str">
        <f t="shared" si="86"/>
        <v>A</v>
      </c>
      <c r="V88" s="43" t="str">
        <f t="shared" si="86"/>
        <v>A</v>
      </c>
      <c r="W88" s="43" t="str">
        <f t="shared" si="86"/>
        <v>A</v>
      </c>
      <c r="X88" s="43" t="str">
        <f t="shared" si="86"/>
        <v>A</v>
      </c>
      <c r="Y88" s="43" t="str">
        <f t="shared" si="86"/>
        <v>E</v>
      </c>
      <c r="Z88" s="43" t="str">
        <f t="shared" si="86"/>
        <v>E</v>
      </c>
      <c r="AA88" s="43" t="str">
        <f t="shared" si="86"/>
        <v>E</v>
      </c>
      <c r="AB88" s="43" t="str">
        <f t="shared" si="86"/>
        <v>E</v>
      </c>
      <c r="AC88" s="43" t="str">
        <f t="shared" si="86"/>
        <v>E</v>
      </c>
      <c r="AD88" s="43" t="str">
        <f t="shared" si="86"/>
        <v>E</v>
      </c>
      <c r="AE88" s="43" t="str">
        <f t="shared" si="86"/>
        <v>E</v>
      </c>
      <c r="AF88" s="43" t="str">
        <f t="shared" si="86"/>
        <v>E</v>
      </c>
      <c r="AG88" s="43" t="str">
        <f t="shared" si="86"/>
        <v>E</v>
      </c>
      <c r="AH88" s="43" t="str">
        <f t="shared" si="86"/>
        <v>E</v>
      </c>
      <c r="AI88" s="43" t="str">
        <f t="shared" si="86"/>
        <v>E</v>
      </c>
      <c r="AJ88" s="43" t="str">
        <f t="shared" si="86"/>
        <v>E</v>
      </c>
      <c r="AK88" s="43" t="str">
        <f t="shared" si="86"/>
        <v>E</v>
      </c>
      <c r="AL88" s="43" t="str">
        <f t="shared" si="86"/>
        <v>E</v>
      </c>
      <c r="AM88" s="43" t="str">
        <f t="shared" si="86"/>
        <v>E</v>
      </c>
      <c r="AN88" s="43" t="str">
        <f t="shared" si="86"/>
        <v>E</v>
      </c>
      <c r="AO88" s="43" t="str">
        <f t="shared" si="86"/>
        <v>E</v>
      </c>
      <c r="AP88" s="43" t="str">
        <f t="shared" si="86"/>
        <v>E</v>
      </c>
      <c r="AQ88" s="43" t="str">
        <f t="shared" si="86"/>
        <v>E</v>
      </c>
      <c r="AR88" s="43" t="str">
        <f t="shared" si="86"/>
        <v>E</v>
      </c>
    </row>
    <row r="89" spans="1:44" ht="13" x14ac:dyDescent="0.15">
      <c r="A89" s="11" t="s">
        <v>1046</v>
      </c>
      <c r="B89" s="40" t="s">
        <v>1045</v>
      </c>
      <c r="C89" s="41">
        <v>16</v>
      </c>
      <c r="D89" s="42">
        <v>5.2</v>
      </c>
      <c r="E89" s="43" t="str">
        <f t="shared" ref="E89:AR89" si="87">IF($C89&gt;=E$1,"A","E")</f>
        <v>A</v>
      </c>
      <c r="F89" s="43" t="str">
        <f t="shared" si="87"/>
        <v>A</v>
      </c>
      <c r="G89" s="43" t="str">
        <f t="shared" si="87"/>
        <v>A</v>
      </c>
      <c r="H89" s="43" t="str">
        <f t="shared" si="87"/>
        <v>A</v>
      </c>
      <c r="I89" s="43" t="str">
        <f t="shared" si="87"/>
        <v>A</v>
      </c>
      <c r="J89" s="43" t="str">
        <f t="shared" si="87"/>
        <v>A</v>
      </c>
      <c r="K89" s="43" t="str">
        <f t="shared" si="87"/>
        <v>A</v>
      </c>
      <c r="L89" s="43" t="str">
        <f t="shared" si="87"/>
        <v>A</v>
      </c>
      <c r="M89" s="43" t="str">
        <f t="shared" si="87"/>
        <v>A</v>
      </c>
      <c r="N89" s="43" t="str">
        <f t="shared" si="87"/>
        <v>A</v>
      </c>
      <c r="O89" s="43" t="str">
        <f t="shared" si="87"/>
        <v>A</v>
      </c>
      <c r="P89" s="43" t="str">
        <f t="shared" si="87"/>
        <v>A</v>
      </c>
      <c r="Q89" s="43" t="str">
        <f t="shared" si="87"/>
        <v>A</v>
      </c>
      <c r="R89" s="43" t="str">
        <f t="shared" si="87"/>
        <v>A</v>
      </c>
      <c r="S89" s="43" t="str">
        <f t="shared" si="87"/>
        <v>A</v>
      </c>
      <c r="T89" s="43" t="str">
        <f t="shared" si="87"/>
        <v>A</v>
      </c>
      <c r="U89" s="43" t="str">
        <f t="shared" si="87"/>
        <v>E</v>
      </c>
      <c r="V89" s="43" t="str">
        <f t="shared" si="87"/>
        <v>E</v>
      </c>
      <c r="W89" s="43" t="str">
        <f t="shared" si="87"/>
        <v>E</v>
      </c>
      <c r="X89" s="43" t="str">
        <f t="shared" si="87"/>
        <v>E</v>
      </c>
      <c r="Y89" s="43" t="str">
        <f t="shared" si="87"/>
        <v>E</v>
      </c>
      <c r="Z89" s="43" t="str">
        <f t="shared" si="87"/>
        <v>E</v>
      </c>
      <c r="AA89" s="43" t="str">
        <f t="shared" si="87"/>
        <v>E</v>
      </c>
      <c r="AB89" s="43" t="str">
        <f t="shared" si="87"/>
        <v>E</v>
      </c>
      <c r="AC89" s="43" t="str">
        <f t="shared" si="87"/>
        <v>E</v>
      </c>
      <c r="AD89" s="43" t="str">
        <f t="shared" si="87"/>
        <v>E</v>
      </c>
      <c r="AE89" s="43" t="str">
        <f t="shared" si="87"/>
        <v>E</v>
      </c>
      <c r="AF89" s="43" t="str">
        <f t="shared" si="87"/>
        <v>E</v>
      </c>
      <c r="AG89" s="43" t="str">
        <f t="shared" si="87"/>
        <v>E</v>
      </c>
      <c r="AH89" s="43" t="str">
        <f t="shared" si="87"/>
        <v>E</v>
      </c>
      <c r="AI89" s="43" t="str">
        <f t="shared" si="87"/>
        <v>E</v>
      </c>
      <c r="AJ89" s="43" t="str">
        <f t="shared" si="87"/>
        <v>E</v>
      </c>
      <c r="AK89" s="43" t="str">
        <f t="shared" si="87"/>
        <v>E</v>
      </c>
      <c r="AL89" s="43" t="str">
        <f t="shared" si="87"/>
        <v>E</v>
      </c>
      <c r="AM89" s="43" t="str">
        <f t="shared" si="87"/>
        <v>E</v>
      </c>
      <c r="AN89" s="43" t="str">
        <f t="shared" si="87"/>
        <v>E</v>
      </c>
      <c r="AO89" s="43" t="str">
        <f t="shared" si="87"/>
        <v>E</v>
      </c>
      <c r="AP89" s="43" t="str">
        <f t="shared" si="87"/>
        <v>E</v>
      </c>
      <c r="AQ89" s="43" t="str">
        <f t="shared" si="87"/>
        <v>E</v>
      </c>
      <c r="AR89" s="43" t="str">
        <f t="shared" si="87"/>
        <v>E</v>
      </c>
    </row>
    <row r="90" spans="1:44" ht="13" x14ac:dyDescent="0.15">
      <c r="A90" s="11" t="s">
        <v>1060</v>
      </c>
      <c r="B90" s="40" t="s">
        <v>1059</v>
      </c>
      <c r="C90" s="41">
        <v>29</v>
      </c>
      <c r="D90" s="42">
        <v>7.2</v>
      </c>
      <c r="E90" s="43" t="str">
        <f t="shared" ref="E90:AR90" si="88">IF($C90&gt;=E$1,"A","E")</f>
        <v>A</v>
      </c>
      <c r="F90" s="43" t="str">
        <f t="shared" si="88"/>
        <v>A</v>
      </c>
      <c r="G90" s="43" t="str">
        <f t="shared" si="88"/>
        <v>A</v>
      </c>
      <c r="H90" s="43" t="str">
        <f t="shared" si="88"/>
        <v>A</v>
      </c>
      <c r="I90" s="43" t="str">
        <f t="shared" si="88"/>
        <v>A</v>
      </c>
      <c r="J90" s="43" t="str">
        <f t="shared" si="88"/>
        <v>A</v>
      </c>
      <c r="K90" s="43" t="str">
        <f t="shared" si="88"/>
        <v>A</v>
      </c>
      <c r="L90" s="43" t="str">
        <f t="shared" si="88"/>
        <v>A</v>
      </c>
      <c r="M90" s="43" t="str">
        <f t="shared" si="88"/>
        <v>A</v>
      </c>
      <c r="N90" s="43" t="str">
        <f t="shared" si="88"/>
        <v>A</v>
      </c>
      <c r="O90" s="43" t="str">
        <f t="shared" si="88"/>
        <v>A</v>
      </c>
      <c r="P90" s="43" t="str">
        <f t="shared" si="88"/>
        <v>A</v>
      </c>
      <c r="Q90" s="43" t="str">
        <f t="shared" si="88"/>
        <v>A</v>
      </c>
      <c r="R90" s="43" t="str">
        <f t="shared" si="88"/>
        <v>A</v>
      </c>
      <c r="S90" s="43" t="str">
        <f t="shared" si="88"/>
        <v>A</v>
      </c>
      <c r="T90" s="43" t="str">
        <f t="shared" si="88"/>
        <v>A</v>
      </c>
      <c r="U90" s="43" t="str">
        <f t="shared" si="88"/>
        <v>A</v>
      </c>
      <c r="V90" s="43" t="str">
        <f t="shared" si="88"/>
        <v>A</v>
      </c>
      <c r="W90" s="43" t="str">
        <f t="shared" si="88"/>
        <v>A</v>
      </c>
      <c r="X90" s="43" t="str">
        <f t="shared" si="88"/>
        <v>A</v>
      </c>
      <c r="Y90" s="43" t="str">
        <f t="shared" si="88"/>
        <v>A</v>
      </c>
      <c r="Z90" s="43" t="str">
        <f t="shared" si="88"/>
        <v>A</v>
      </c>
      <c r="AA90" s="43" t="str">
        <f t="shared" si="88"/>
        <v>A</v>
      </c>
      <c r="AB90" s="43" t="str">
        <f t="shared" si="88"/>
        <v>A</v>
      </c>
      <c r="AC90" s="43" t="str">
        <f t="shared" si="88"/>
        <v>A</v>
      </c>
      <c r="AD90" s="43" t="str">
        <f t="shared" si="88"/>
        <v>A</v>
      </c>
      <c r="AE90" s="43" t="str">
        <f t="shared" si="88"/>
        <v>A</v>
      </c>
      <c r="AF90" s="43" t="str">
        <f t="shared" si="88"/>
        <v>A</v>
      </c>
      <c r="AG90" s="43" t="str">
        <f t="shared" si="88"/>
        <v>A</v>
      </c>
      <c r="AH90" s="43" t="str">
        <f t="shared" si="88"/>
        <v>E</v>
      </c>
      <c r="AI90" s="43" t="str">
        <f t="shared" si="88"/>
        <v>E</v>
      </c>
      <c r="AJ90" s="43" t="str">
        <f t="shared" si="88"/>
        <v>E</v>
      </c>
      <c r="AK90" s="43" t="str">
        <f t="shared" si="88"/>
        <v>E</v>
      </c>
      <c r="AL90" s="43" t="str">
        <f t="shared" si="88"/>
        <v>E</v>
      </c>
      <c r="AM90" s="43" t="str">
        <f t="shared" si="88"/>
        <v>E</v>
      </c>
      <c r="AN90" s="43" t="str">
        <f t="shared" si="88"/>
        <v>E</v>
      </c>
      <c r="AO90" s="43" t="str">
        <f t="shared" si="88"/>
        <v>E</v>
      </c>
      <c r="AP90" s="43" t="str">
        <f t="shared" si="88"/>
        <v>E</v>
      </c>
      <c r="AQ90" s="43" t="str">
        <f t="shared" si="88"/>
        <v>E</v>
      </c>
      <c r="AR90" s="43" t="str">
        <f t="shared" si="88"/>
        <v>E</v>
      </c>
    </row>
    <row r="91" spans="1:44" ht="13" x14ac:dyDescent="0.15">
      <c r="A91" s="11" t="s">
        <v>1074</v>
      </c>
      <c r="B91" s="40" t="s">
        <v>1073</v>
      </c>
      <c r="C91" s="41">
        <v>20</v>
      </c>
      <c r="D91" s="42">
        <v>6.2</v>
      </c>
      <c r="E91" s="43" t="str">
        <f t="shared" ref="E91:AR91" si="89">IF($C91&gt;=E$1,"A","E")</f>
        <v>A</v>
      </c>
      <c r="F91" s="43" t="str">
        <f t="shared" si="89"/>
        <v>A</v>
      </c>
      <c r="G91" s="43" t="str">
        <f t="shared" si="89"/>
        <v>A</v>
      </c>
      <c r="H91" s="43" t="str">
        <f t="shared" si="89"/>
        <v>A</v>
      </c>
      <c r="I91" s="43" t="str">
        <f t="shared" si="89"/>
        <v>A</v>
      </c>
      <c r="J91" s="43" t="str">
        <f t="shared" si="89"/>
        <v>A</v>
      </c>
      <c r="K91" s="43" t="str">
        <f t="shared" si="89"/>
        <v>A</v>
      </c>
      <c r="L91" s="43" t="str">
        <f t="shared" si="89"/>
        <v>A</v>
      </c>
      <c r="M91" s="43" t="str">
        <f t="shared" si="89"/>
        <v>A</v>
      </c>
      <c r="N91" s="43" t="str">
        <f t="shared" si="89"/>
        <v>A</v>
      </c>
      <c r="O91" s="43" t="str">
        <f t="shared" si="89"/>
        <v>A</v>
      </c>
      <c r="P91" s="43" t="str">
        <f t="shared" si="89"/>
        <v>A</v>
      </c>
      <c r="Q91" s="43" t="str">
        <f t="shared" si="89"/>
        <v>A</v>
      </c>
      <c r="R91" s="43" t="str">
        <f t="shared" si="89"/>
        <v>A</v>
      </c>
      <c r="S91" s="43" t="str">
        <f t="shared" si="89"/>
        <v>A</v>
      </c>
      <c r="T91" s="43" t="str">
        <f t="shared" si="89"/>
        <v>A</v>
      </c>
      <c r="U91" s="43" t="str">
        <f t="shared" si="89"/>
        <v>A</v>
      </c>
      <c r="V91" s="43" t="str">
        <f t="shared" si="89"/>
        <v>A</v>
      </c>
      <c r="W91" s="43" t="str">
        <f t="shared" si="89"/>
        <v>A</v>
      </c>
      <c r="X91" s="43" t="str">
        <f t="shared" si="89"/>
        <v>A</v>
      </c>
      <c r="Y91" s="43" t="str">
        <f t="shared" si="89"/>
        <v>E</v>
      </c>
      <c r="Z91" s="43" t="str">
        <f t="shared" si="89"/>
        <v>E</v>
      </c>
      <c r="AA91" s="43" t="str">
        <f t="shared" si="89"/>
        <v>E</v>
      </c>
      <c r="AB91" s="43" t="str">
        <f t="shared" si="89"/>
        <v>E</v>
      </c>
      <c r="AC91" s="43" t="str">
        <f t="shared" si="89"/>
        <v>E</v>
      </c>
      <c r="AD91" s="43" t="str">
        <f t="shared" si="89"/>
        <v>E</v>
      </c>
      <c r="AE91" s="43" t="str">
        <f t="shared" si="89"/>
        <v>E</v>
      </c>
      <c r="AF91" s="43" t="str">
        <f t="shared" si="89"/>
        <v>E</v>
      </c>
      <c r="AG91" s="43" t="str">
        <f t="shared" si="89"/>
        <v>E</v>
      </c>
      <c r="AH91" s="43" t="str">
        <f t="shared" si="89"/>
        <v>E</v>
      </c>
      <c r="AI91" s="43" t="str">
        <f t="shared" si="89"/>
        <v>E</v>
      </c>
      <c r="AJ91" s="43" t="str">
        <f t="shared" si="89"/>
        <v>E</v>
      </c>
      <c r="AK91" s="43" t="str">
        <f t="shared" si="89"/>
        <v>E</v>
      </c>
      <c r="AL91" s="43" t="str">
        <f t="shared" si="89"/>
        <v>E</v>
      </c>
      <c r="AM91" s="43" t="str">
        <f t="shared" si="89"/>
        <v>E</v>
      </c>
      <c r="AN91" s="43" t="str">
        <f t="shared" si="89"/>
        <v>E</v>
      </c>
      <c r="AO91" s="43" t="str">
        <f t="shared" si="89"/>
        <v>E</v>
      </c>
      <c r="AP91" s="43" t="str">
        <f t="shared" si="89"/>
        <v>E</v>
      </c>
      <c r="AQ91" s="43" t="str">
        <f t="shared" si="89"/>
        <v>E</v>
      </c>
      <c r="AR91" s="43" t="str">
        <f t="shared" si="89"/>
        <v>E</v>
      </c>
    </row>
    <row r="92" spans="1:44" ht="13" x14ac:dyDescent="0.15">
      <c r="A92" s="11" t="s">
        <v>1080</v>
      </c>
      <c r="B92" s="40" t="s">
        <v>1079</v>
      </c>
      <c r="C92" s="41">
        <v>12</v>
      </c>
      <c r="D92" s="42">
        <v>5.8</v>
      </c>
      <c r="E92" s="43" t="str">
        <f t="shared" ref="E92:AR92" si="90">IF($C92&gt;=E$1,"A","E")</f>
        <v>A</v>
      </c>
      <c r="F92" s="43" t="str">
        <f t="shared" si="90"/>
        <v>A</v>
      </c>
      <c r="G92" s="43" t="str">
        <f t="shared" si="90"/>
        <v>A</v>
      </c>
      <c r="H92" s="43" t="str">
        <f t="shared" si="90"/>
        <v>A</v>
      </c>
      <c r="I92" s="43" t="str">
        <f t="shared" si="90"/>
        <v>A</v>
      </c>
      <c r="J92" s="43" t="str">
        <f t="shared" si="90"/>
        <v>A</v>
      </c>
      <c r="K92" s="43" t="str">
        <f t="shared" si="90"/>
        <v>A</v>
      </c>
      <c r="L92" s="43" t="str">
        <f t="shared" si="90"/>
        <v>A</v>
      </c>
      <c r="M92" s="43" t="str">
        <f t="shared" si="90"/>
        <v>A</v>
      </c>
      <c r="N92" s="43" t="str">
        <f t="shared" si="90"/>
        <v>A</v>
      </c>
      <c r="O92" s="43" t="str">
        <f t="shared" si="90"/>
        <v>A</v>
      </c>
      <c r="P92" s="43" t="str">
        <f t="shared" si="90"/>
        <v>A</v>
      </c>
      <c r="Q92" s="43" t="str">
        <f t="shared" si="90"/>
        <v>E</v>
      </c>
      <c r="R92" s="43" t="str">
        <f t="shared" si="90"/>
        <v>E</v>
      </c>
      <c r="S92" s="43" t="str">
        <f t="shared" si="90"/>
        <v>E</v>
      </c>
      <c r="T92" s="43" t="str">
        <f t="shared" si="90"/>
        <v>E</v>
      </c>
      <c r="U92" s="43" t="str">
        <f t="shared" si="90"/>
        <v>E</v>
      </c>
      <c r="V92" s="43" t="str">
        <f t="shared" si="90"/>
        <v>E</v>
      </c>
      <c r="W92" s="43" t="str">
        <f t="shared" si="90"/>
        <v>E</v>
      </c>
      <c r="X92" s="43" t="str">
        <f t="shared" si="90"/>
        <v>E</v>
      </c>
      <c r="Y92" s="43" t="str">
        <f t="shared" si="90"/>
        <v>E</v>
      </c>
      <c r="Z92" s="43" t="str">
        <f t="shared" si="90"/>
        <v>E</v>
      </c>
      <c r="AA92" s="43" t="str">
        <f t="shared" si="90"/>
        <v>E</v>
      </c>
      <c r="AB92" s="43" t="str">
        <f t="shared" si="90"/>
        <v>E</v>
      </c>
      <c r="AC92" s="43" t="str">
        <f t="shared" si="90"/>
        <v>E</v>
      </c>
      <c r="AD92" s="43" t="str">
        <f t="shared" si="90"/>
        <v>E</v>
      </c>
      <c r="AE92" s="43" t="str">
        <f t="shared" si="90"/>
        <v>E</v>
      </c>
      <c r="AF92" s="43" t="str">
        <f t="shared" si="90"/>
        <v>E</v>
      </c>
      <c r="AG92" s="43" t="str">
        <f t="shared" si="90"/>
        <v>E</v>
      </c>
      <c r="AH92" s="43" t="str">
        <f t="shared" si="90"/>
        <v>E</v>
      </c>
      <c r="AI92" s="43" t="str">
        <f t="shared" si="90"/>
        <v>E</v>
      </c>
      <c r="AJ92" s="43" t="str">
        <f t="shared" si="90"/>
        <v>E</v>
      </c>
      <c r="AK92" s="43" t="str">
        <f t="shared" si="90"/>
        <v>E</v>
      </c>
      <c r="AL92" s="43" t="str">
        <f t="shared" si="90"/>
        <v>E</v>
      </c>
      <c r="AM92" s="43" t="str">
        <f t="shared" si="90"/>
        <v>E</v>
      </c>
      <c r="AN92" s="43" t="str">
        <f t="shared" si="90"/>
        <v>E</v>
      </c>
      <c r="AO92" s="43" t="str">
        <f t="shared" si="90"/>
        <v>E</v>
      </c>
      <c r="AP92" s="43" t="str">
        <f t="shared" si="90"/>
        <v>E</v>
      </c>
      <c r="AQ92" s="43" t="str">
        <f t="shared" si="90"/>
        <v>E</v>
      </c>
      <c r="AR92" s="43" t="str">
        <f t="shared" si="90"/>
        <v>E</v>
      </c>
    </row>
    <row r="93" spans="1:44" ht="13" x14ac:dyDescent="0.15">
      <c r="A93" s="11" t="s">
        <v>1086</v>
      </c>
      <c r="B93" s="40" t="s">
        <v>1085</v>
      </c>
      <c r="C93" s="41">
        <v>19</v>
      </c>
      <c r="D93" s="42">
        <v>5.6</v>
      </c>
      <c r="E93" s="43" t="str">
        <f t="shared" ref="E93:AR93" si="91">IF($C93&gt;=E$1,"A","E")</f>
        <v>A</v>
      </c>
      <c r="F93" s="43" t="str">
        <f t="shared" si="91"/>
        <v>A</v>
      </c>
      <c r="G93" s="43" t="str">
        <f t="shared" si="91"/>
        <v>A</v>
      </c>
      <c r="H93" s="43" t="str">
        <f t="shared" si="91"/>
        <v>A</v>
      </c>
      <c r="I93" s="43" t="str">
        <f t="shared" si="91"/>
        <v>A</v>
      </c>
      <c r="J93" s="43" t="str">
        <f t="shared" si="91"/>
        <v>A</v>
      </c>
      <c r="K93" s="43" t="str">
        <f t="shared" si="91"/>
        <v>A</v>
      </c>
      <c r="L93" s="43" t="str">
        <f t="shared" si="91"/>
        <v>A</v>
      </c>
      <c r="M93" s="43" t="str">
        <f t="shared" si="91"/>
        <v>A</v>
      </c>
      <c r="N93" s="43" t="str">
        <f t="shared" si="91"/>
        <v>A</v>
      </c>
      <c r="O93" s="43" t="str">
        <f t="shared" si="91"/>
        <v>A</v>
      </c>
      <c r="P93" s="43" t="str">
        <f t="shared" si="91"/>
        <v>A</v>
      </c>
      <c r="Q93" s="43" t="str">
        <f t="shared" si="91"/>
        <v>A</v>
      </c>
      <c r="R93" s="43" t="str">
        <f t="shared" si="91"/>
        <v>A</v>
      </c>
      <c r="S93" s="43" t="str">
        <f t="shared" si="91"/>
        <v>A</v>
      </c>
      <c r="T93" s="43" t="str">
        <f t="shared" si="91"/>
        <v>A</v>
      </c>
      <c r="U93" s="43" t="str">
        <f t="shared" si="91"/>
        <v>A</v>
      </c>
      <c r="V93" s="43" t="str">
        <f t="shared" si="91"/>
        <v>A</v>
      </c>
      <c r="W93" s="43" t="str">
        <f t="shared" si="91"/>
        <v>A</v>
      </c>
      <c r="X93" s="43" t="str">
        <f t="shared" si="91"/>
        <v>E</v>
      </c>
      <c r="Y93" s="43" t="str">
        <f t="shared" si="91"/>
        <v>E</v>
      </c>
      <c r="Z93" s="43" t="str">
        <f t="shared" si="91"/>
        <v>E</v>
      </c>
      <c r="AA93" s="43" t="str">
        <f t="shared" si="91"/>
        <v>E</v>
      </c>
      <c r="AB93" s="43" t="str">
        <f t="shared" si="91"/>
        <v>E</v>
      </c>
      <c r="AC93" s="43" t="str">
        <f t="shared" si="91"/>
        <v>E</v>
      </c>
      <c r="AD93" s="43" t="str">
        <f t="shared" si="91"/>
        <v>E</v>
      </c>
      <c r="AE93" s="43" t="str">
        <f t="shared" si="91"/>
        <v>E</v>
      </c>
      <c r="AF93" s="43" t="str">
        <f t="shared" si="91"/>
        <v>E</v>
      </c>
      <c r="AG93" s="43" t="str">
        <f t="shared" si="91"/>
        <v>E</v>
      </c>
      <c r="AH93" s="43" t="str">
        <f t="shared" si="91"/>
        <v>E</v>
      </c>
      <c r="AI93" s="43" t="str">
        <f t="shared" si="91"/>
        <v>E</v>
      </c>
      <c r="AJ93" s="43" t="str">
        <f t="shared" si="91"/>
        <v>E</v>
      </c>
      <c r="AK93" s="43" t="str">
        <f t="shared" si="91"/>
        <v>E</v>
      </c>
      <c r="AL93" s="43" t="str">
        <f t="shared" si="91"/>
        <v>E</v>
      </c>
      <c r="AM93" s="43" t="str">
        <f t="shared" si="91"/>
        <v>E</v>
      </c>
      <c r="AN93" s="43" t="str">
        <f t="shared" si="91"/>
        <v>E</v>
      </c>
      <c r="AO93" s="43" t="str">
        <f t="shared" si="91"/>
        <v>E</v>
      </c>
      <c r="AP93" s="43" t="str">
        <f t="shared" si="91"/>
        <v>E</v>
      </c>
      <c r="AQ93" s="43" t="str">
        <f t="shared" si="91"/>
        <v>E</v>
      </c>
      <c r="AR93" s="43" t="str">
        <f t="shared" si="91"/>
        <v>E</v>
      </c>
    </row>
    <row r="94" spans="1:44" ht="13" x14ac:dyDescent="0.15">
      <c r="A94" s="11" t="s">
        <v>1091</v>
      </c>
      <c r="B94" s="40" t="s">
        <v>1904</v>
      </c>
      <c r="C94" s="41">
        <v>26</v>
      </c>
      <c r="D94" s="42">
        <v>5.2</v>
      </c>
      <c r="E94" s="43" t="str">
        <f t="shared" ref="E94:AR94" si="92">IF($C94&gt;=E$1,"A","E")</f>
        <v>A</v>
      </c>
      <c r="F94" s="43" t="str">
        <f t="shared" si="92"/>
        <v>A</v>
      </c>
      <c r="G94" s="43" t="str">
        <f t="shared" si="92"/>
        <v>A</v>
      </c>
      <c r="H94" s="43" t="str">
        <f t="shared" si="92"/>
        <v>A</v>
      </c>
      <c r="I94" s="43" t="str">
        <f t="shared" si="92"/>
        <v>A</v>
      </c>
      <c r="J94" s="43" t="str">
        <f t="shared" si="92"/>
        <v>A</v>
      </c>
      <c r="K94" s="43" t="str">
        <f t="shared" si="92"/>
        <v>A</v>
      </c>
      <c r="L94" s="43" t="str">
        <f t="shared" si="92"/>
        <v>A</v>
      </c>
      <c r="M94" s="43" t="str">
        <f t="shared" si="92"/>
        <v>A</v>
      </c>
      <c r="N94" s="43" t="str">
        <f t="shared" si="92"/>
        <v>A</v>
      </c>
      <c r="O94" s="43" t="str">
        <f t="shared" si="92"/>
        <v>A</v>
      </c>
      <c r="P94" s="43" t="str">
        <f t="shared" si="92"/>
        <v>A</v>
      </c>
      <c r="Q94" s="43" t="str">
        <f t="shared" si="92"/>
        <v>A</v>
      </c>
      <c r="R94" s="43" t="str">
        <f t="shared" si="92"/>
        <v>A</v>
      </c>
      <c r="S94" s="43" t="str">
        <f t="shared" si="92"/>
        <v>A</v>
      </c>
      <c r="T94" s="43" t="str">
        <f t="shared" si="92"/>
        <v>A</v>
      </c>
      <c r="U94" s="43" t="str">
        <f t="shared" si="92"/>
        <v>A</v>
      </c>
      <c r="V94" s="43" t="str">
        <f t="shared" si="92"/>
        <v>A</v>
      </c>
      <c r="W94" s="43" t="str">
        <f t="shared" si="92"/>
        <v>A</v>
      </c>
      <c r="X94" s="43" t="str">
        <f t="shared" si="92"/>
        <v>A</v>
      </c>
      <c r="Y94" s="43" t="str">
        <f t="shared" si="92"/>
        <v>A</v>
      </c>
      <c r="Z94" s="43" t="str">
        <f t="shared" si="92"/>
        <v>A</v>
      </c>
      <c r="AA94" s="43" t="str">
        <f t="shared" si="92"/>
        <v>A</v>
      </c>
      <c r="AB94" s="43" t="str">
        <f t="shared" si="92"/>
        <v>A</v>
      </c>
      <c r="AC94" s="43" t="str">
        <f t="shared" si="92"/>
        <v>A</v>
      </c>
      <c r="AD94" s="43" t="str">
        <f t="shared" si="92"/>
        <v>A</v>
      </c>
      <c r="AE94" s="43" t="str">
        <f t="shared" si="92"/>
        <v>E</v>
      </c>
      <c r="AF94" s="43" t="str">
        <f t="shared" si="92"/>
        <v>E</v>
      </c>
      <c r="AG94" s="43" t="str">
        <f t="shared" si="92"/>
        <v>E</v>
      </c>
      <c r="AH94" s="43" t="str">
        <f t="shared" si="92"/>
        <v>E</v>
      </c>
      <c r="AI94" s="43" t="str">
        <f t="shared" si="92"/>
        <v>E</v>
      </c>
      <c r="AJ94" s="43" t="str">
        <f t="shared" si="92"/>
        <v>E</v>
      </c>
      <c r="AK94" s="43" t="str">
        <f t="shared" si="92"/>
        <v>E</v>
      </c>
      <c r="AL94" s="43" t="str">
        <f t="shared" si="92"/>
        <v>E</v>
      </c>
      <c r="AM94" s="43" t="str">
        <f t="shared" si="92"/>
        <v>E</v>
      </c>
      <c r="AN94" s="43" t="str">
        <f t="shared" si="92"/>
        <v>E</v>
      </c>
      <c r="AO94" s="43" t="str">
        <f t="shared" si="92"/>
        <v>E</v>
      </c>
      <c r="AP94" s="43" t="str">
        <f t="shared" si="92"/>
        <v>E</v>
      </c>
      <c r="AQ94" s="43" t="str">
        <f t="shared" si="92"/>
        <v>E</v>
      </c>
      <c r="AR94" s="43" t="str">
        <f t="shared" si="92"/>
        <v>E</v>
      </c>
    </row>
    <row r="95" spans="1:44" ht="13" x14ac:dyDescent="0.15">
      <c r="A95" s="11" t="s">
        <v>1098</v>
      </c>
      <c r="B95" s="40" t="s">
        <v>1097</v>
      </c>
      <c r="C95" s="41">
        <v>21</v>
      </c>
      <c r="D95" s="42">
        <v>6.4</v>
      </c>
      <c r="E95" s="43" t="str">
        <f t="shared" ref="E95:AR95" si="93">IF($C95&gt;=E$1,"A","E")</f>
        <v>A</v>
      </c>
      <c r="F95" s="43" t="str">
        <f t="shared" si="93"/>
        <v>A</v>
      </c>
      <c r="G95" s="43" t="str">
        <f t="shared" si="93"/>
        <v>A</v>
      </c>
      <c r="H95" s="43" t="str">
        <f t="shared" si="93"/>
        <v>A</v>
      </c>
      <c r="I95" s="43" t="str">
        <f t="shared" si="93"/>
        <v>A</v>
      </c>
      <c r="J95" s="43" t="str">
        <f t="shared" si="93"/>
        <v>A</v>
      </c>
      <c r="K95" s="43" t="str">
        <f t="shared" si="93"/>
        <v>A</v>
      </c>
      <c r="L95" s="43" t="str">
        <f t="shared" si="93"/>
        <v>A</v>
      </c>
      <c r="M95" s="43" t="str">
        <f t="shared" si="93"/>
        <v>A</v>
      </c>
      <c r="N95" s="43" t="str">
        <f t="shared" si="93"/>
        <v>A</v>
      </c>
      <c r="O95" s="43" t="str">
        <f t="shared" si="93"/>
        <v>A</v>
      </c>
      <c r="P95" s="43" t="str">
        <f t="shared" si="93"/>
        <v>A</v>
      </c>
      <c r="Q95" s="43" t="str">
        <f t="shared" si="93"/>
        <v>A</v>
      </c>
      <c r="R95" s="43" t="str">
        <f t="shared" si="93"/>
        <v>A</v>
      </c>
      <c r="S95" s="43" t="str">
        <f t="shared" si="93"/>
        <v>A</v>
      </c>
      <c r="T95" s="43" t="str">
        <f t="shared" si="93"/>
        <v>A</v>
      </c>
      <c r="U95" s="43" t="str">
        <f t="shared" si="93"/>
        <v>A</v>
      </c>
      <c r="V95" s="43" t="str">
        <f t="shared" si="93"/>
        <v>A</v>
      </c>
      <c r="W95" s="43" t="str">
        <f t="shared" si="93"/>
        <v>A</v>
      </c>
      <c r="X95" s="43" t="str">
        <f t="shared" si="93"/>
        <v>A</v>
      </c>
      <c r="Y95" s="43" t="str">
        <f t="shared" si="93"/>
        <v>A</v>
      </c>
      <c r="Z95" s="43" t="str">
        <f t="shared" si="93"/>
        <v>E</v>
      </c>
      <c r="AA95" s="43" t="str">
        <f t="shared" si="93"/>
        <v>E</v>
      </c>
      <c r="AB95" s="43" t="str">
        <f t="shared" si="93"/>
        <v>E</v>
      </c>
      <c r="AC95" s="43" t="str">
        <f t="shared" si="93"/>
        <v>E</v>
      </c>
      <c r="AD95" s="43" t="str">
        <f t="shared" si="93"/>
        <v>E</v>
      </c>
      <c r="AE95" s="43" t="str">
        <f t="shared" si="93"/>
        <v>E</v>
      </c>
      <c r="AF95" s="43" t="str">
        <f t="shared" si="93"/>
        <v>E</v>
      </c>
      <c r="AG95" s="43" t="str">
        <f t="shared" si="93"/>
        <v>E</v>
      </c>
      <c r="AH95" s="43" t="str">
        <f t="shared" si="93"/>
        <v>E</v>
      </c>
      <c r="AI95" s="43" t="str">
        <f t="shared" si="93"/>
        <v>E</v>
      </c>
      <c r="AJ95" s="43" t="str">
        <f t="shared" si="93"/>
        <v>E</v>
      </c>
      <c r="AK95" s="43" t="str">
        <f t="shared" si="93"/>
        <v>E</v>
      </c>
      <c r="AL95" s="43" t="str">
        <f t="shared" si="93"/>
        <v>E</v>
      </c>
      <c r="AM95" s="43" t="str">
        <f t="shared" si="93"/>
        <v>E</v>
      </c>
      <c r="AN95" s="43" t="str">
        <f t="shared" si="93"/>
        <v>E</v>
      </c>
      <c r="AO95" s="43" t="str">
        <f t="shared" si="93"/>
        <v>E</v>
      </c>
      <c r="AP95" s="43" t="str">
        <f t="shared" si="93"/>
        <v>E</v>
      </c>
      <c r="AQ95" s="43" t="str">
        <f t="shared" si="93"/>
        <v>E</v>
      </c>
      <c r="AR95" s="43" t="str">
        <f t="shared" si="93"/>
        <v>E</v>
      </c>
    </row>
    <row r="96" spans="1:44" ht="13" x14ac:dyDescent="0.15">
      <c r="A96" s="11" t="s">
        <v>1105</v>
      </c>
      <c r="B96" s="40" t="s">
        <v>1104</v>
      </c>
      <c r="C96" s="41">
        <v>14</v>
      </c>
      <c r="D96" s="42">
        <v>7.2</v>
      </c>
      <c r="E96" s="43" t="str">
        <f t="shared" ref="E96:AR96" si="94">IF($C96&gt;=E$1,"A","E")</f>
        <v>A</v>
      </c>
      <c r="F96" s="43" t="str">
        <f t="shared" si="94"/>
        <v>A</v>
      </c>
      <c r="G96" s="43" t="str">
        <f t="shared" si="94"/>
        <v>A</v>
      </c>
      <c r="H96" s="43" t="str">
        <f t="shared" si="94"/>
        <v>A</v>
      </c>
      <c r="I96" s="43" t="str">
        <f t="shared" si="94"/>
        <v>A</v>
      </c>
      <c r="J96" s="43" t="str">
        <f t="shared" si="94"/>
        <v>A</v>
      </c>
      <c r="K96" s="43" t="str">
        <f t="shared" si="94"/>
        <v>A</v>
      </c>
      <c r="L96" s="43" t="str">
        <f t="shared" si="94"/>
        <v>A</v>
      </c>
      <c r="M96" s="43" t="str">
        <f t="shared" si="94"/>
        <v>A</v>
      </c>
      <c r="N96" s="43" t="str">
        <f t="shared" si="94"/>
        <v>A</v>
      </c>
      <c r="O96" s="43" t="str">
        <f t="shared" si="94"/>
        <v>A</v>
      </c>
      <c r="P96" s="43" t="str">
        <f t="shared" si="94"/>
        <v>A</v>
      </c>
      <c r="Q96" s="43" t="str">
        <f t="shared" si="94"/>
        <v>A</v>
      </c>
      <c r="R96" s="43" t="str">
        <f t="shared" si="94"/>
        <v>A</v>
      </c>
      <c r="S96" s="43" t="str">
        <f t="shared" si="94"/>
        <v>E</v>
      </c>
      <c r="T96" s="43" t="str">
        <f t="shared" si="94"/>
        <v>E</v>
      </c>
      <c r="U96" s="43" t="str">
        <f t="shared" si="94"/>
        <v>E</v>
      </c>
      <c r="V96" s="43" t="str">
        <f t="shared" si="94"/>
        <v>E</v>
      </c>
      <c r="W96" s="43" t="str">
        <f t="shared" si="94"/>
        <v>E</v>
      </c>
      <c r="X96" s="43" t="str">
        <f t="shared" si="94"/>
        <v>E</v>
      </c>
      <c r="Y96" s="43" t="str">
        <f t="shared" si="94"/>
        <v>E</v>
      </c>
      <c r="Z96" s="43" t="str">
        <f t="shared" si="94"/>
        <v>E</v>
      </c>
      <c r="AA96" s="43" t="str">
        <f t="shared" si="94"/>
        <v>E</v>
      </c>
      <c r="AB96" s="43" t="str">
        <f t="shared" si="94"/>
        <v>E</v>
      </c>
      <c r="AC96" s="43" t="str">
        <f t="shared" si="94"/>
        <v>E</v>
      </c>
      <c r="AD96" s="43" t="str">
        <f t="shared" si="94"/>
        <v>E</v>
      </c>
      <c r="AE96" s="43" t="str">
        <f t="shared" si="94"/>
        <v>E</v>
      </c>
      <c r="AF96" s="43" t="str">
        <f t="shared" si="94"/>
        <v>E</v>
      </c>
      <c r="AG96" s="43" t="str">
        <f t="shared" si="94"/>
        <v>E</v>
      </c>
      <c r="AH96" s="43" t="str">
        <f t="shared" si="94"/>
        <v>E</v>
      </c>
      <c r="AI96" s="43" t="str">
        <f t="shared" si="94"/>
        <v>E</v>
      </c>
      <c r="AJ96" s="43" t="str">
        <f t="shared" si="94"/>
        <v>E</v>
      </c>
      <c r="AK96" s="43" t="str">
        <f t="shared" si="94"/>
        <v>E</v>
      </c>
      <c r="AL96" s="43" t="str">
        <f t="shared" si="94"/>
        <v>E</v>
      </c>
      <c r="AM96" s="43" t="str">
        <f t="shared" si="94"/>
        <v>E</v>
      </c>
      <c r="AN96" s="43" t="str">
        <f t="shared" si="94"/>
        <v>E</v>
      </c>
      <c r="AO96" s="43" t="str">
        <f t="shared" si="94"/>
        <v>E</v>
      </c>
      <c r="AP96" s="43" t="str">
        <f t="shared" si="94"/>
        <v>E</v>
      </c>
      <c r="AQ96" s="43" t="str">
        <f t="shared" si="94"/>
        <v>E</v>
      </c>
      <c r="AR96" s="43" t="str">
        <f t="shared" si="94"/>
        <v>E</v>
      </c>
    </row>
    <row r="97" spans="1:44" ht="13" x14ac:dyDescent="0.15">
      <c r="A97" s="11" t="s">
        <v>1111</v>
      </c>
      <c r="B97" s="40" t="s">
        <v>1110</v>
      </c>
      <c r="C97" s="41">
        <v>21</v>
      </c>
      <c r="D97" s="42">
        <v>8.4</v>
      </c>
      <c r="E97" s="43" t="str">
        <f t="shared" ref="E97:AR97" si="95">IF($C97&gt;=E$1,"A","E")</f>
        <v>A</v>
      </c>
      <c r="F97" s="43" t="str">
        <f t="shared" si="95"/>
        <v>A</v>
      </c>
      <c r="G97" s="43" t="str">
        <f t="shared" si="95"/>
        <v>A</v>
      </c>
      <c r="H97" s="43" t="str">
        <f t="shared" si="95"/>
        <v>A</v>
      </c>
      <c r="I97" s="43" t="str">
        <f t="shared" si="95"/>
        <v>A</v>
      </c>
      <c r="J97" s="43" t="str">
        <f t="shared" si="95"/>
        <v>A</v>
      </c>
      <c r="K97" s="43" t="str">
        <f t="shared" si="95"/>
        <v>A</v>
      </c>
      <c r="L97" s="43" t="str">
        <f t="shared" si="95"/>
        <v>A</v>
      </c>
      <c r="M97" s="43" t="str">
        <f t="shared" si="95"/>
        <v>A</v>
      </c>
      <c r="N97" s="43" t="str">
        <f t="shared" si="95"/>
        <v>A</v>
      </c>
      <c r="O97" s="43" t="str">
        <f t="shared" si="95"/>
        <v>A</v>
      </c>
      <c r="P97" s="43" t="str">
        <f t="shared" si="95"/>
        <v>A</v>
      </c>
      <c r="Q97" s="43" t="str">
        <f t="shared" si="95"/>
        <v>A</v>
      </c>
      <c r="R97" s="43" t="str">
        <f t="shared" si="95"/>
        <v>A</v>
      </c>
      <c r="S97" s="43" t="str">
        <f t="shared" si="95"/>
        <v>A</v>
      </c>
      <c r="T97" s="43" t="str">
        <f t="shared" si="95"/>
        <v>A</v>
      </c>
      <c r="U97" s="43" t="str">
        <f t="shared" si="95"/>
        <v>A</v>
      </c>
      <c r="V97" s="43" t="str">
        <f t="shared" si="95"/>
        <v>A</v>
      </c>
      <c r="W97" s="43" t="str">
        <f t="shared" si="95"/>
        <v>A</v>
      </c>
      <c r="X97" s="43" t="str">
        <f t="shared" si="95"/>
        <v>A</v>
      </c>
      <c r="Y97" s="43" t="str">
        <f t="shared" si="95"/>
        <v>A</v>
      </c>
      <c r="Z97" s="43" t="str">
        <f t="shared" si="95"/>
        <v>E</v>
      </c>
      <c r="AA97" s="43" t="str">
        <f t="shared" si="95"/>
        <v>E</v>
      </c>
      <c r="AB97" s="43" t="str">
        <f t="shared" si="95"/>
        <v>E</v>
      </c>
      <c r="AC97" s="43" t="str">
        <f t="shared" si="95"/>
        <v>E</v>
      </c>
      <c r="AD97" s="43" t="str">
        <f t="shared" si="95"/>
        <v>E</v>
      </c>
      <c r="AE97" s="43" t="str">
        <f t="shared" si="95"/>
        <v>E</v>
      </c>
      <c r="AF97" s="43" t="str">
        <f t="shared" si="95"/>
        <v>E</v>
      </c>
      <c r="AG97" s="43" t="str">
        <f t="shared" si="95"/>
        <v>E</v>
      </c>
      <c r="AH97" s="43" t="str">
        <f t="shared" si="95"/>
        <v>E</v>
      </c>
      <c r="AI97" s="43" t="str">
        <f t="shared" si="95"/>
        <v>E</v>
      </c>
      <c r="AJ97" s="43" t="str">
        <f t="shared" si="95"/>
        <v>E</v>
      </c>
      <c r="AK97" s="43" t="str">
        <f t="shared" si="95"/>
        <v>E</v>
      </c>
      <c r="AL97" s="43" t="str">
        <f t="shared" si="95"/>
        <v>E</v>
      </c>
      <c r="AM97" s="43" t="str">
        <f t="shared" si="95"/>
        <v>E</v>
      </c>
      <c r="AN97" s="43" t="str">
        <f t="shared" si="95"/>
        <v>E</v>
      </c>
      <c r="AO97" s="43" t="str">
        <f t="shared" si="95"/>
        <v>E</v>
      </c>
      <c r="AP97" s="43" t="str">
        <f t="shared" si="95"/>
        <v>E</v>
      </c>
      <c r="AQ97" s="43" t="str">
        <f t="shared" si="95"/>
        <v>E</v>
      </c>
      <c r="AR97" s="43" t="str">
        <f t="shared" si="95"/>
        <v>E</v>
      </c>
    </row>
    <row r="98" spans="1:44" ht="13" x14ac:dyDescent="0.15">
      <c r="A98" s="11" t="s">
        <v>1119</v>
      </c>
      <c r="B98" s="40" t="s">
        <v>1118</v>
      </c>
      <c r="C98" s="41">
        <v>22</v>
      </c>
      <c r="D98" s="42">
        <v>7.2</v>
      </c>
      <c r="E98" s="43" t="str">
        <f t="shared" ref="E98:AR98" si="96">IF($C98&gt;=E$1,"A","E")</f>
        <v>A</v>
      </c>
      <c r="F98" s="43" t="str">
        <f t="shared" si="96"/>
        <v>A</v>
      </c>
      <c r="G98" s="43" t="str">
        <f t="shared" si="96"/>
        <v>A</v>
      </c>
      <c r="H98" s="43" t="str">
        <f t="shared" si="96"/>
        <v>A</v>
      </c>
      <c r="I98" s="43" t="str">
        <f t="shared" si="96"/>
        <v>A</v>
      </c>
      <c r="J98" s="43" t="str">
        <f t="shared" si="96"/>
        <v>A</v>
      </c>
      <c r="K98" s="43" t="str">
        <f t="shared" si="96"/>
        <v>A</v>
      </c>
      <c r="L98" s="43" t="str">
        <f t="shared" si="96"/>
        <v>A</v>
      </c>
      <c r="M98" s="43" t="str">
        <f t="shared" si="96"/>
        <v>A</v>
      </c>
      <c r="N98" s="43" t="str">
        <f t="shared" si="96"/>
        <v>A</v>
      </c>
      <c r="O98" s="43" t="str">
        <f t="shared" si="96"/>
        <v>A</v>
      </c>
      <c r="P98" s="43" t="str">
        <f t="shared" si="96"/>
        <v>A</v>
      </c>
      <c r="Q98" s="43" t="str">
        <f t="shared" si="96"/>
        <v>A</v>
      </c>
      <c r="R98" s="43" t="str">
        <f t="shared" si="96"/>
        <v>A</v>
      </c>
      <c r="S98" s="43" t="str">
        <f t="shared" si="96"/>
        <v>A</v>
      </c>
      <c r="T98" s="43" t="str">
        <f t="shared" si="96"/>
        <v>A</v>
      </c>
      <c r="U98" s="43" t="str">
        <f t="shared" si="96"/>
        <v>A</v>
      </c>
      <c r="V98" s="43" t="str">
        <f t="shared" si="96"/>
        <v>A</v>
      </c>
      <c r="W98" s="43" t="str">
        <f t="shared" si="96"/>
        <v>A</v>
      </c>
      <c r="X98" s="43" t="str">
        <f t="shared" si="96"/>
        <v>A</v>
      </c>
      <c r="Y98" s="43" t="str">
        <f t="shared" si="96"/>
        <v>A</v>
      </c>
      <c r="Z98" s="43" t="str">
        <f t="shared" si="96"/>
        <v>A</v>
      </c>
      <c r="AA98" s="43" t="str">
        <f t="shared" si="96"/>
        <v>E</v>
      </c>
      <c r="AB98" s="43" t="str">
        <f t="shared" si="96"/>
        <v>E</v>
      </c>
      <c r="AC98" s="43" t="str">
        <f t="shared" si="96"/>
        <v>E</v>
      </c>
      <c r="AD98" s="43" t="str">
        <f t="shared" si="96"/>
        <v>E</v>
      </c>
      <c r="AE98" s="43" t="str">
        <f t="shared" si="96"/>
        <v>E</v>
      </c>
      <c r="AF98" s="43" t="str">
        <f t="shared" si="96"/>
        <v>E</v>
      </c>
      <c r="AG98" s="43" t="str">
        <f t="shared" si="96"/>
        <v>E</v>
      </c>
      <c r="AH98" s="43" t="str">
        <f t="shared" si="96"/>
        <v>E</v>
      </c>
      <c r="AI98" s="43" t="str">
        <f t="shared" si="96"/>
        <v>E</v>
      </c>
      <c r="AJ98" s="43" t="str">
        <f t="shared" si="96"/>
        <v>E</v>
      </c>
      <c r="AK98" s="43" t="str">
        <f t="shared" si="96"/>
        <v>E</v>
      </c>
      <c r="AL98" s="43" t="str">
        <f t="shared" si="96"/>
        <v>E</v>
      </c>
      <c r="AM98" s="43" t="str">
        <f t="shared" si="96"/>
        <v>E</v>
      </c>
      <c r="AN98" s="43" t="str">
        <f t="shared" si="96"/>
        <v>E</v>
      </c>
      <c r="AO98" s="43" t="str">
        <f t="shared" si="96"/>
        <v>E</v>
      </c>
      <c r="AP98" s="43" t="str">
        <f t="shared" si="96"/>
        <v>E</v>
      </c>
      <c r="AQ98" s="43" t="str">
        <f t="shared" si="96"/>
        <v>E</v>
      </c>
      <c r="AR98" s="43" t="str">
        <f t="shared" si="96"/>
        <v>E</v>
      </c>
    </row>
    <row r="99" spans="1:44" ht="13" x14ac:dyDescent="0.15">
      <c r="A99" s="11" t="s">
        <v>1124</v>
      </c>
      <c r="B99" s="40" t="s">
        <v>1123</v>
      </c>
      <c r="C99" s="41">
        <v>24</v>
      </c>
      <c r="D99" s="42">
        <v>7</v>
      </c>
      <c r="E99" s="43" t="str">
        <f t="shared" ref="E99:AR99" si="97">IF($C99&gt;=E$1,"A","E")</f>
        <v>A</v>
      </c>
      <c r="F99" s="43" t="str">
        <f t="shared" si="97"/>
        <v>A</v>
      </c>
      <c r="G99" s="43" t="str">
        <f t="shared" si="97"/>
        <v>A</v>
      </c>
      <c r="H99" s="43" t="str">
        <f t="shared" si="97"/>
        <v>A</v>
      </c>
      <c r="I99" s="43" t="str">
        <f t="shared" si="97"/>
        <v>A</v>
      </c>
      <c r="J99" s="43" t="str">
        <f t="shared" si="97"/>
        <v>A</v>
      </c>
      <c r="K99" s="43" t="str">
        <f t="shared" si="97"/>
        <v>A</v>
      </c>
      <c r="L99" s="43" t="str">
        <f t="shared" si="97"/>
        <v>A</v>
      </c>
      <c r="M99" s="43" t="str">
        <f t="shared" si="97"/>
        <v>A</v>
      </c>
      <c r="N99" s="43" t="str">
        <f t="shared" si="97"/>
        <v>A</v>
      </c>
      <c r="O99" s="43" t="str">
        <f t="shared" si="97"/>
        <v>A</v>
      </c>
      <c r="P99" s="43" t="str">
        <f t="shared" si="97"/>
        <v>A</v>
      </c>
      <c r="Q99" s="43" t="str">
        <f t="shared" si="97"/>
        <v>A</v>
      </c>
      <c r="R99" s="43" t="str">
        <f t="shared" si="97"/>
        <v>A</v>
      </c>
      <c r="S99" s="43" t="str">
        <f t="shared" si="97"/>
        <v>A</v>
      </c>
      <c r="T99" s="43" t="str">
        <f t="shared" si="97"/>
        <v>A</v>
      </c>
      <c r="U99" s="43" t="str">
        <f t="shared" si="97"/>
        <v>A</v>
      </c>
      <c r="V99" s="43" t="str">
        <f t="shared" si="97"/>
        <v>A</v>
      </c>
      <c r="W99" s="43" t="str">
        <f t="shared" si="97"/>
        <v>A</v>
      </c>
      <c r="X99" s="43" t="str">
        <f t="shared" si="97"/>
        <v>A</v>
      </c>
      <c r="Y99" s="43" t="str">
        <f t="shared" si="97"/>
        <v>A</v>
      </c>
      <c r="Z99" s="43" t="str">
        <f t="shared" si="97"/>
        <v>A</v>
      </c>
      <c r="AA99" s="43" t="str">
        <f t="shared" si="97"/>
        <v>A</v>
      </c>
      <c r="AB99" s="43" t="str">
        <f t="shared" si="97"/>
        <v>A</v>
      </c>
      <c r="AC99" s="43" t="str">
        <f t="shared" si="97"/>
        <v>E</v>
      </c>
      <c r="AD99" s="43" t="str">
        <f t="shared" si="97"/>
        <v>E</v>
      </c>
      <c r="AE99" s="43" t="str">
        <f t="shared" si="97"/>
        <v>E</v>
      </c>
      <c r="AF99" s="43" t="str">
        <f t="shared" si="97"/>
        <v>E</v>
      </c>
      <c r="AG99" s="43" t="str">
        <f t="shared" si="97"/>
        <v>E</v>
      </c>
      <c r="AH99" s="43" t="str">
        <f t="shared" si="97"/>
        <v>E</v>
      </c>
      <c r="AI99" s="43" t="str">
        <f t="shared" si="97"/>
        <v>E</v>
      </c>
      <c r="AJ99" s="43" t="str">
        <f t="shared" si="97"/>
        <v>E</v>
      </c>
      <c r="AK99" s="43" t="str">
        <f t="shared" si="97"/>
        <v>E</v>
      </c>
      <c r="AL99" s="43" t="str">
        <f t="shared" si="97"/>
        <v>E</v>
      </c>
      <c r="AM99" s="43" t="str">
        <f t="shared" si="97"/>
        <v>E</v>
      </c>
      <c r="AN99" s="43" t="str">
        <f t="shared" si="97"/>
        <v>E</v>
      </c>
      <c r="AO99" s="43" t="str">
        <f t="shared" si="97"/>
        <v>E</v>
      </c>
      <c r="AP99" s="43" t="str">
        <f t="shared" si="97"/>
        <v>E</v>
      </c>
      <c r="AQ99" s="43" t="str">
        <f t="shared" si="97"/>
        <v>E</v>
      </c>
      <c r="AR99" s="43" t="str">
        <f t="shared" si="97"/>
        <v>E</v>
      </c>
    </row>
    <row r="100" spans="1:44" ht="13" x14ac:dyDescent="0.15">
      <c r="A100" s="11" t="s">
        <v>1135</v>
      </c>
      <c r="B100" s="40" t="s">
        <v>1134</v>
      </c>
      <c r="C100" s="41">
        <v>14</v>
      </c>
      <c r="D100" s="42">
        <v>8</v>
      </c>
      <c r="E100" s="43" t="str">
        <f t="shared" ref="E100:AR100" si="98">IF($C100&gt;=E$1,"A","E")</f>
        <v>A</v>
      </c>
      <c r="F100" s="43" t="str">
        <f t="shared" si="98"/>
        <v>A</v>
      </c>
      <c r="G100" s="43" t="str">
        <f t="shared" si="98"/>
        <v>A</v>
      </c>
      <c r="H100" s="43" t="str">
        <f t="shared" si="98"/>
        <v>A</v>
      </c>
      <c r="I100" s="43" t="str">
        <f t="shared" si="98"/>
        <v>A</v>
      </c>
      <c r="J100" s="43" t="str">
        <f t="shared" si="98"/>
        <v>A</v>
      </c>
      <c r="K100" s="43" t="str">
        <f t="shared" si="98"/>
        <v>A</v>
      </c>
      <c r="L100" s="43" t="str">
        <f t="shared" si="98"/>
        <v>A</v>
      </c>
      <c r="M100" s="43" t="str">
        <f t="shared" si="98"/>
        <v>A</v>
      </c>
      <c r="N100" s="43" t="str">
        <f t="shared" si="98"/>
        <v>A</v>
      </c>
      <c r="O100" s="43" t="str">
        <f t="shared" si="98"/>
        <v>A</v>
      </c>
      <c r="P100" s="43" t="str">
        <f t="shared" si="98"/>
        <v>A</v>
      </c>
      <c r="Q100" s="43" t="str">
        <f t="shared" si="98"/>
        <v>A</v>
      </c>
      <c r="R100" s="43" t="str">
        <f t="shared" si="98"/>
        <v>A</v>
      </c>
      <c r="S100" s="43" t="str">
        <f t="shared" si="98"/>
        <v>E</v>
      </c>
      <c r="T100" s="43" t="str">
        <f t="shared" si="98"/>
        <v>E</v>
      </c>
      <c r="U100" s="43" t="str">
        <f t="shared" si="98"/>
        <v>E</v>
      </c>
      <c r="V100" s="43" t="str">
        <f t="shared" si="98"/>
        <v>E</v>
      </c>
      <c r="W100" s="43" t="str">
        <f t="shared" si="98"/>
        <v>E</v>
      </c>
      <c r="X100" s="43" t="str">
        <f t="shared" si="98"/>
        <v>E</v>
      </c>
      <c r="Y100" s="43" t="str">
        <f t="shared" si="98"/>
        <v>E</v>
      </c>
      <c r="Z100" s="43" t="str">
        <f t="shared" si="98"/>
        <v>E</v>
      </c>
      <c r="AA100" s="43" t="str">
        <f t="shared" si="98"/>
        <v>E</v>
      </c>
      <c r="AB100" s="43" t="str">
        <f t="shared" si="98"/>
        <v>E</v>
      </c>
      <c r="AC100" s="43" t="str">
        <f t="shared" si="98"/>
        <v>E</v>
      </c>
      <c r="AD100" s="43" t="str">
        <f t="shared" si="98"/>
        <v>E</v>
      </c>
      <c r="AE100" s="43" t="str">
        <f t="shared" si="98"/>
        <v>E</v>
      </c>
      <c r="AF100" s="43" t="str">
        <f t="shared" si="98"/>
        <v>E</v>
      </c>
      <c r="AG100" s="43" t="str">
        <f t="shared" si="98"/>
        <v>E</v>
      </c>
      <c r="AH100" s="43" t="str">
        <f t="shared" si="98"/>
        <v>E</v>
      </c>
      <c r="AI100" s="43" t="str">
        <f t="shared" si="98"/>
        <v>E</v>
      </c>
      <c r="AJ100" s="43" t="str">
        <f t="shared" si="98"/>
        <v>E</v>
      </c>
      <c r="AK100" s="43" t="str">
        <f t="shared" si="98"/>
        <v>E</v>
      </c>
      <c r="AL100" s="43" t="str">
        <f t="shared" si="98"/>
        <v>E</v>
      </c>
      <c r="AM100" s="43" t="str">
        <f t="shared" si="98"/>
        <v>E</v>
      </c>
      <c r="AN100" s="43" t="str">
        <f t="shared" si="98"/>
        <v>E</v>
      </c>
      <c r="AO100" s="43" t="str">
        <f t="shared" si="98"/>
        <v>E</v>
      </c>
      <c r="AP100" s="43" t="str">
        <f t="shared" si="98"/>
        <v>E</v>
      </c>
      <c r="AQ100" s="43" t="str">
        <f t="shared" si="98"/>
        <v>E</v>
      </c>
      <c r="AR100" s="43" t="str">
        <f t="shared" si="98"/>
        <v>E</v>
      </c>
    </row>
    <row r="101" spans="1:44" ht="13" x14ac:dyDescent="0.15">
      <c r="A101" s="11" t="s">
        <v>1142</v>
      </c>
      <c r="B101" s="40" t="s">
        <v>1141</v>
      </c>
      <c r="C101" s="41">
        <v>22</v>
      </c>
      <c r="D101" s="42">
        <v>7.6</v>
      </c>
      <c r="E101" s="43" t="str">
        <f t="shared" ref="E101:AR101" si="99">IF($C101&gt;=E$1,"A","E")</f>
        <v>A</v>
      </c>
      <c r="F101" s="43" t="str">
        <f t="shared" si="99"/>
        <v>A</v>
      </c>
      <c r="G101" s="43" t="str">
        <f t="shared" si="99"/>
        <v>A</v>
      </c>
      <c r="H101" s="43" t="str">
        <f t="shared" si="99"/>
        <v>A</v>
      </c>
      <c r="I101" s="43" t="str">
        <f t="shared" si="99"/>
        <v>A</v>
      </c>
      <c r="J101" s="43" t="str">
        <f t="shared" si="99"/>
        <v>A</v>
      </c>
      <c r="K101" s="43" t="str">
        <f t="shared" si="99"/>
        <v>A</v>
      </c>
      <c r="L101" s="43" t="str">
        <f t="shared" si="99"/>
        <v>A</v>
      </c>
      <c r="M101" s="43" t="str">
        <f t="shared" si="99"/>
        <v>A</v>
      </c>
      <c r="N101" s="43" t="str">
        <f t="shared" si="99"/>
        <v>A</v>
      </c>
      <c r="O101" s="43" t="str">
        <f t="shared" si="99"/>
        <v>A</v>
      </c>
      <c r="P101" s="43" t="str">
        <f t="shared" si="99"/>
        <v>A</v>
      </c>
      <c r="Q101" s="43" t="str">
        <f t="shared" si="99"/>
        <v>A</v>
      </c>
      <c r="R101" s="43" t="str">
        <f t="shared" si="99"/>
        <v>A</v>
      </c>
      <c r="S101" s="43" t="str">
        <f t="shared" si="99"/>
        <v>A</v>
      </c>
      <c r="T101" s="43" t="str">
        <f t="shared" si="99"/>
        <v>A</v>
      </c>
      <c r="U101" s="43" t="str">
        <f t="shared" si="99"/>
        <v>A</v>
      </c>
      <c r="V101" s="43" t="str">
        <f t="shared" si="99"/>
        <v>A</v>
      </c>
      <c r="W101" s="43" t="str">
        <f t="shared" si="99"/>
        <v>A</v>
      </c>
      <c r="X101" s="43" t="str">
        <f t="shared" si="99"/>
        <v>A</v>
      </c>
      <c r="Y101" s="43" t="str">
        <f t="shared" si="99"/>
        <v>A</v>
      </c>
      <c r="Z101" s="43" t="str">
        <f t="shared" si="99"/>
        <v>A</v>
      </c>
      <c r="AA101" s="43" t="str">
        <f t="shared" si="99"/>
        <v>E</v>
      </c>
      <c r="AB101" s="43" t="str">
        <f t="shared" si="99"/>
        <v>E</v>
      </c>
      <c r="AC101" s="43" t="str">
        <f t="shared" si="99"/>
        <v>E</v>
      </c>
      <c r="AD101" s="43" t="str">
        <f t="shared" si="99"/>
        <v>E</v>
      </c>
      <c r="AE101" s="43" t="str">
        <f t="shared" si="99"/>
        <v>E</v>
      </c>
      <c r="AF101" s="43" t="str">
        <f t="shared" si="99"/>
        <v>E</v>
      </c>
      <c r="AG101" s="43" t="str">
        <f t="shared" si="99"/>
        <v>E</v>
      </c>
      <c r="AH101" s="43" t="str">
        <f t="shared" si="99"/>
        <v>E</v>
      </c>
      <c r="AI101" s="43" t="str">
        <f t="shared" si="99"/>
        <v>E</v>
      </c>
      <c r="AJ101" s="43" t="str">
        <f t="shared" si="99"/>
        <v>E</v>
      </c>
      <c r="AK101" s="43" t="str">
        <f t="shared" si="99"/>
        <v>E</v>
      </c>
      <c r="AL101" s="43" t="str">
        <f t="shared" si="99"/>
        <v>E</v>
      </c>
      <c r="AM101" s="43" t="str">
        <f t="shared" si="99"/>
        <v>E</v>
      </c>
      <c r="AN101" s="43" t="str">
        <f t="shared" si="99"/>
        <v>E</v>
      </c>
      <c r="AO101" s="43" t="str">
        <f t="shared" si="99"/>
        <v>E</v>
      </c>
      <c r="AP101" s="43" t="str">
        <f t="shared" si="99"/>
        <v>E</v>
      </c>
      <c r="AQ101" s="43" t="str">
        <f t="shared" si="99"/>
        <v>E</v>
      </c>
      <c r="AR101" s="43" t="str">
        <f t="shared" si="99"/>
        <v>E</v>
      </c>
    </row>
    <row r="102" spans="1:44" ht="13" x14ac:dyDescent="0.15">
      <c r="A102" s="11" t="s">
        <v>1149</v>
      </c>
      <c r="B102" s="40" t="s">
        <v>1148</v>
      </c>
      <c r="C102" s="41">
        <v>17</v>
      </c>
      <c r="D102" s="42">
        <v>4</v>
      </c>
      <c r="E102" s="43" t="str">
        <f t="shared" ref="E102:AR102" si="100">IF($C102&gt;=E$1,"A","E")</f>
        <v>A</v>
      </c>
      <c r="F102" s="43" t="str">
        <f t="shared" si="100"/>
        <v>A</v>
      </c>
      <c r="G102" s="43" t="str">
        <f t="shared" si="100"/>
        <v>A</v>
      </c>
      <c r="H102" s="43" t="str">
        <f t="shared" si="100"/>
        <v>A</v>
      </c>
      <c r="I102" s="43" t="str">
        <f t="shared" si="100"/>
        <v>A</v>
      </c>
      <c r="J102" s="43" t="str">
        <f t="shared" si="100"/>
        <v>A</v>
      </c>
      <c r="K102" s="43" t="str">
        <f t="shared" si="100"/>
        <v>A</v>
      </c>
      <c r="L102" s="43" t="str">
        <f t="shared" si="100"/>
        <v>A</v>
      </c>
      <c r="M102" s="43" t="str">
        <f t="shared" si="100"/>
        <v>A</v>
      </c>
      <c r="N102" s="43" t="str">
        <f t="shared" si="100"/>
        <v>A</v>
      </c>
      <c r="O102" s="43" t="str">
        <f t="shared" si="100"/>
        <v>A</v>
      </c>
      <c r="P102" s="43" t="str">
        <f t="shared" si="100"/>
        <v>A</v>
      </c>
      <c r="Q102" s="43" t="str">
        <f t="shared" si="100"/>
        <v>A</v>
      </c>
      <c r="R102" s="43" t="str">
        <f t="shared" si="100"/>
        <v>A</v>
      </c>
      <c r="S102" s="43" t="str">
        <f t="shared" si="100"/>
        <v>A</v>
      </c>
      <c r="T102" s="43" t="str">
        <f t="shared" si="100"/>
        <v>A</v>
      </c>
      <c r="U102" s="43" t="str">
        <f t="shared" si="100"/>
        <v>A</v>
      </c>
      <c r="V102" s="43" t="str">
        <f t="shared" si="100"/>
        <v>E</v>
      </c>
      <c r="W102" s="43" t="str">
        <f t="shared" si="100"/>
        <v>E</v>
      </c>
      <c r="X102" s="43" t="str">
        <f t="shared" si="100"/>
        <v>E</v>
      </c>
      <c r="Y102" s="43" t="str">
        <f t="shared" si="100"/>
        <v>E</v>
      </c>
      <c r="Z102" s="43" t="str">
        <f t="shared" si="100"/>
        <v>E</v>
      </c>
      <c r="AA102" s="43" t="str">
        <f t="shared" si="100"/>
        <v>E</v>
      </c>
      <c r="AB102" s="43" t="str">
        <f t="shared" si="100"/>
        <v>E</v>
      </c>
      <c r="AC102" s="43" t="str">
        <f t="shared" si="100"/>
        <v>E</v>
      </c>
      <c r="AD102" s="43" t="str">
        <f t="shared" si="100"/>
        <v>E</v>
      </c>
      <c r="AE102" s="43" t="str">
        <f t="shared" si="100"/>
        <v>E</v>
      </c>
      <c r="AF102" s="43" t="str">
        <f t="shared" si="100"/>
        <v>E</v>
      </c>
      <c r="AG102" s="43" t="str">
        <f t="shared" si="100"/>
        <v>E</v>
      </c>
      <c r="AH102" s="43" t="str">
        <f t="shared" si="100"/>
        <v>E</v>
      </c>
      <c r="AI102" s="43" t="str">
        <f t="shared" si="100"/>
        <v>E</v>
      </c>
      <c r="AJ102" s="43" t="str">
        <f t="shared" si="100"/>
        <v>E</v>
      </c>
      <c r="AK102" s="43" t="str">
        <f t="shared" si="100"/>
        <v>E</v>
      </c>
      <c r="AL102" s="43" t="str">
        <f t="shared" si="100"/>
        <v>E</v>
      </c>
      <c r="AM102" s="43" t="str">
        <f t="shared" si="100"/>
        <v>E</v>
      </c>
      <c r="AN102" s="43" t="str">
        <f t="shared" si="100"/>
        <v>E</v>
      </c>
      <c r="AO102" s="43" t="str">
        <f t="shared" si="100"/>
        <v>E</v>
      </c>
      <c r="AP102" s="43" t="str">
        <f t="shared" si="100"/>
        <v>E</v>
      </c>
      <c r="AQ102" s="43" t="str">
        <f t="shared" si="100"/>
        <v>E</v>
      </c>
      <c r="AR102" s="43" t="str">
        <f t="shared" si="100"/>
        <v>E</v>
      </c>
    </row>
    <row r="103" spans="1:44" ht="13" x14ac:dyDescent="0.15">
      <c r="A103" s="11" t="s">
        <v>1156</v>
      </c>
      <c r="B103" s="40" t="s">
        <v>1155</v>
      </c>
      <c r="C103" s="41">
        <v>8</v>
      </c>
      <c r="D103" s="42">
        <v>5.2</v>
      </c>
      <c r="E103" s="43" t="str">
        <f t="shared" ref="E103:AR103" si="101">IF($C103&gt;=E$1,"A","E")</f>
        <v>A</v>
      </c>
      <c r="F103" s="43" t="str">
        <f t="shared" si="101"/>
        <v>A</v>
      </c>
      <c r="G103" s="43" t="str">
        <f t="shared" si="101"/>
        <v>A</v>
      </c>
      <c r="H103" s="43" t="str">
        <f t="shared" si="101"/>
        <v>A</v>
      </c>
      <c r="I103" s="43" t="str">
        <f t="shared" si="101"/>
        <v>A</v>
      </c>
      <c r="J103" s="43" t="str">
        <f t="shared" si="101"/>
        <v>A</v>
      </c>
      <c r="K103" s="43" t="str">
        <f t="shared" si="101"/>
        <v>A</v>
      </c>
      <c r="L103" s="43" t="str">
        <f t="shared" si="101"/>
        <v>A</v>
      </c>
      <c r="M103" s="43" t="str">
        <f t="shared" si="101"/>
        <v>E</v>
      </c>
      <c r="N103" s="43" t="str">
        <f t="shared" si="101"/>
        <v>E</v>
      </c>
      <c r="O103" s="43" t="str">
        <f t="shared" si="101"/>
        <v>E</v>
      </c>
      <c r="P103" s="43" t="str">
        <f t="shared" si="101"/>
        <v>E</v>
      </c>
      <c r="Q103" s="43" t="str">
        <f t="shared" si="101"/>
        <v>E</v>
      </c>
      <c r="R103" s="43" t="str">
        <f t="shared" si="101"/>
        <v>E</v>
      </c>
      <c r="S103" s="43" t="str">
        <f t="shared" si="101"/>
        <v>E</v>
      </c>
      <c r="T103" s="43" t="str">
        <f t="shared" si="101"/>
        <v>E</v>
      </c>
      <c r="U103" s="43" t="str">
        <f t="shared" si="101"/>
        <v>E</v>
      </c>
      <c r="V103" s="43" t="str">
        <f t="shared" si="101"/>
        <v>E</v>
      </c>
      <c r="W103" s="43" t="str">
        <f t="shared" si="101"/>
        <v>E</v>
      </c>
      <c r="X103" s="43" t="str">
        <f t="shared" si="101"/>
        <v>E</v>
      </c>
      <c r="Y103" s="43" t="str">
        <f t="shared" si="101"/>
        <v>E</v>
      </c>
      <c r="Z103" s="43" t="str">
        <f t="shared" si="101"/>
        <v>E</v>
      </c>
      <c r="AA103" s="43" t="str">
        <f t="shared" si="101"/>
        <v>E</v>
      </c>
      <c r="AB103" s="43" t="str">
        <f t="shared" si="101"/>
        <v>E</v>
      </c>
      <c r="AC103" s="43" t="str">
        <f t="shared" si="101"/>
        <v>E</v>
      </c>
      <c r="AD103" s="43" t="str">
        <f t="shared" si="101"/>
        <v>E</v>
      </c>
      <c r="AE103" s="43" t="str">
        <f t="shared" si="101"/>
        <v>E</v>
      </c>
      <c r="AF103" s="43" t="str">
        <f t="shared" si="101"/>
        <v>E</v>
      </c>
      <c r="AG103" s="43" t="str">
        <f t="shared" si="101"/>
        <v>E</v>
      </c>
      <c r="AH103" s="43" t="str">
        <f t="shared" si="101"/>
        <v>E</v>
      </c>
      <c r="AI103" s="43" t="str">
        <f t="shared" si="101"/>
        <v>E</v>
      </c>
      <c r="AJ103" s="43" t="str">
        <f t="shared" si="101"/>
        <v>E</v>
      </c>
      <c r="AK103" s="43" t="str">
        <f t="shared" si="101"/>
        <v>E</v>
      </c>
      <c r="AL103" s="43" t="str">
        <f t="shared" si="101"/>
        <v>E</v>
      </c>
      <c r="AM103" s="43" t="str">
        <f t="shared" si="101"/>
        <v>E</v>
      </c>
      <c r="AN103" s="43" t="str">
        <f t="shared" si="101"/>
        <v>E</v>
      </c>
      <c r="AO103" s="43" t="str">
        <f t="shared" si="101"/>
        <v>E</v>
      </c>
      <c r="AP103" s="43" t="str">
        <f t="shared" si="101"/>
        <v>E</v>
      </c>
      <c r="AQ103" s="43" t="str">
        <f t="shared" si="101"/>
        <v>E</v>
      </c>
      <c r="AR103" s="43" t="str">
        <f t="shared" si="101"/>
        <v>E</v>
      </c>
    </row>
    <row r="104" spans="1:44" ht="13" x14ac:dyDescent="0.15">
      <c r="A104" s="11" t="s">
        <v>1164</v>
      </c>
      <c r="B104" s="40" t="s">
        <v>1163</v>
      </c>
      <c r="C104" s="41">
        <v>22</v>
      </c>
      <c r="D104" s="42">
        <v>8.4</v>
      </c>
      <c r="E104" s="43" t="str">
        <f t="shared" ref="E104:AR104" si="102">IF($C104&gt;=E$1,"A","E")</f>
        <v>A</v>
      </c>
      <c r="F104" s="43" t="str">
        <f t="shared" si="102"/>
        <v>A</v>
      </c>
      <c r="G104" s="43" t="str">
        <f t="shared" si="102"/>
        <v>A</v>
      </c>
      <c r="H104" s="43" t="str">
        <f t="shared" si="102"/>
        <v>A</v>
      </c>
      <c r="I104" s="43" t="str">
        <f t="shared" si="102"/>
        <v>A</v>
      </c>
      <c r="J104" s="43" t="str">
        <f t="shared" si="102"/>
        <v>A</v>
      </c>
      <c r="K104" s="43" t="str">
        <f t="shared" si="102"/>
        <v>A</v>
      </c>
      <c r="L104" s="43" t="str">
        <f t="shared" si="102"/>
        <v>A</v>
      </c>
      <c r="M104" s="43" t="str">
        <f t="shared" si="102"/>
        <v>A</v>
      </c>
      <c r="N104" s="43" t="str">
        <f t="shared" si="102"/>
        <v>A</v>
      </c>
      <c r="O104" s="43" t="str">
        <f t="shared" si="102"/>
        <v>A</v>
      </c>
      <c r="P104" s="43" t="str">
        <f t="shared" si="102"/>
        <v>A</v>
      </c>
      <c r="Q104" s="43" t="str">
        <f t="shared" si="102"/>
        <v>A</v>
      </c>
      <c r="R104" s="43" t="str">
        <f t="shared" si="102"/>
        <v>A</v>
      </c>
      <c r="S104" s="43" t="str">
        <f t="shared" si="102"/>
        <v>A</v>
      </c>
      <c r="T104" s="43" t="str">
        <f t="shared" si="102"/>
        <v>A</v>
      </c>
      <c r="U104" s="43" t="str">
        <f t="shared" si="102"/>
        <v>A</v>
      </c>
      <c r="V104" s="43" t="str">
        <f t="shared" si="102"/>
        <v>A</v>
      </c>
      <c r="W104" s="43" t="str">
        <f t="shared" si="102"/>
        <v>A</v>
      </c>
      <c r="X104" s="43" t="str">
        <f t="shared" si="102"/>
        <v>A</v>
      </c>
      <c r="Y104" s="43" t="str">
        <f t="shared" si="102"/>
        <v>A</v>
      </c>
      <c r="Z104" s="43" t="str">
        <f t="shared" si="102"/>
        <v>A</v>
      </c>
      <c r="AA104" s="43" t="str">
        <f t="shared" si="102"/>
        <v>E</v>
      </c>
      <c r="AB104" s="43" t="str">
        <f t="shared" si="102"/>
        <v>E</v>
      </c>
      <c r="AC104" s="43" t="str">
        <f t="shared" si="102"/>
        <v>E</v>
      </c>
      <c r="AD104" s="43" t="str">
        <f t="shared" si="102"/>
        <v>E</v>
      </c>
      <c r="AE104" s="43" t="str">
        <f t="shared" si="102"/>
        <v>E</v>
      </c>
      <c r="AF104" s="43" t="str">
        <f t="shared" si="102"/>
        <v>E</v>
      </c>
      <c r="AG104" s="43" t="str">
        <f t="shared" si="102"/>
        <v>E</v>
      </c>
      <c r="AH104" s="43" t="str">
        <f t="shared" si="102"/>
        <v>E</v>
      </c>
      <c r="AI104" s="43" t="str">
        <f t="shared" si="102"/>
        <v>E</v>
      </c>
      <c r="AJ104" s="43" t="str">
        <f t="shared" si="102"/>
        <v>E</v>
      </c>
      <c r="AK104" s="43" t="str">
        <f t="shared" si="102"/>
        <v>E</v>
      </c>
      <c r="AL104" s="43" t="str">
        <f t="shared" si="102"/>
        <v>E</v>
      </c>
      <c r="AM104" s="43" t="str">
        <f t="shared" si="102"/>
        <v>E</v>
      </c>
      <c r="AN104" s="43" t="str">
        <f t="shared" si="102"/>
        <v>E</v>
      </c>
      <c r="AO104" s="43" t="str">
        <f t="shared" si="102"/>
        <v>E</v>
      </c>
      <c r="AP104" s="43" t="str">
        <f t="shared" si="102"/>
        <v>E</v>
      </c>
      <c r="AQ104" s="43" t="str">
        <f t="shared" si="102"/>
        <v>E</v>
      </c>
      <c r="AR104" s="43" t="str">
        <f t="shared" si="102"/>
        <v>E</v>
      </c>
    </row>
    <row r="105" spans="1:44" ht="13" x14ac:dyDescent="0.15">
      <c r="A105" s="11" t="s">
        <v>1169</v>
      </c>
      <c r="B105" s="40" t="s">
        <v>1168</v>
      </c>
      <c r="C105" s="41">
        <v>18</v>
      </c>
      <c r="D105" s="42">
        <v>6</v>
      </c>
      <c r="E105" s="43" t="str">
        <f t="shared" ref="E105:AR105" si="103">IF($C105&gt;=E$1,"A","E")</f>
        <v>A</v>
      </c>
      <c r="F105" s="43" t="str">
        <f t="shared" si="103"/>
        <v>A</v>
      </c>
      <c r="G105" s="43" t="str">
        <f t="shared" si="103"/>
        <v>A</v>
      </c>
      <c r="H105" s="43" t="str">
        <f t="shared" si="103"/>
        <v>A</v>
      </c>
      <c r="I105" s="43" t="str">
        <f t="shared" si="103"/>
        <v>A</v>
      </c>
      <c r="J105" s="43" t="str">
        <f t="shared" si="103"/>
        <v>A</v>
      </c>
      <c r="K105" s="43" t="str">
        <f t="shared" si="103"/>
        <v>A</v>
      </c>
      <c r="L105" s="43" t="str">
        <f t="shared" si="103"/>
        <v>A</v>
      </c>
      <c r="M105" s="43" t="str">
        <f t="shared" si="103"/>
        <v>A</v>
      </c>
      <c r="N105" s="43" t="str">
        <f t="shared" si="103"/>
        <v>A</v>
      </c>
      <c r="O105" s="43" t="str">
        <f t="shared" si="103"/>
        <v>A</v>
      </c>
      <c r="P105" s="43" t="str">
        <f t="shared" si="103"/>
        <v>A</v>
      </c>
      <c r="Q105" s="43" t="str">
        <f t="shared" si="103"/>
        <v>A</v>
      </c>
      <c r="R105" s="43" t="str">
        <f t="shared" si="103"/>
        <v>A</v>
      </c>
      <c r="S105" s="43" t="str">
        <f t="shared" si="103"/>
        <v>A</v>
      </c>
      <c r="T105" s="43" t="str">
        <f t="shared" si="103"/>
        <v>A</v>
      </c>
      <c r="U105" s="43" t="str">
        <f t="shared" si="103"/>
        <v>A</v>
      </c>
      <c r="V105" s="43" t="str">
        <f t="shared" si="103"/>
        <v>A</v>
      </c>
      <c r="W105" s="43" t="str">
        <f t="shared" si="103"/>
        <v>E</v>
      </c>
      <c r="X105" s="43" t="str">
        <f t="shared" si="103"/>
        <v>E</v>
      </c>
      <c r="Y105" s="43" t="str">
        <f t="shared" si="103"/>
        <v>E</v>
      </c>
      <c r="Z105" s="43" t="str">
        <f t="shared" si="103"/>
        <v>E</v>
      </c>
      <c r="AA105" s="43" t="str">
        <f t="shared" si="103"/>
        <v>E</v>
      </c>
      <c r="AB105" s="43" t="str">
        <f t="shared" si="103"/>
        <v>E</v>
      </c>
      <c r="AC105" s="43" t="str">
        <f t="shared" si="103"/>
        <v>E</v>
      </c>
      <c r="AD105" s="43" t="str">
        <f t="shared" si="103"/>
        <v>E</v>
      </c>
      <c r="AE105" s="43" t="str">
        <f t="shared" si="103"/>
        <v>E</v>
      </c>
      <c r="AF105" s="43" t="str">
        <f t="shared" si="103"/>
        <v>E</v>
      </c>
      <c r="AG105" s="43" t="str">
        <f t="shared" si="103"/>
        <v>E</v>
      </c>
      <c r="AH105" s="43" t="str">
        <f t="shared" si="103"/>
        <v>E</v>
      </c>
      <c r="AI105" s="43" t="str">
        <f t="shared" si="103"/>
        <v>E</v>
      </c>
      <c r="AJ105" s="43" t="str">
        <f t="shared" si="103"/>
        <v>E</v>
      </c>
      <c r="AK105" s="43" t="str">
        <f t="shared" si="103"/>
        <v>E</v>
      </c>
      <c r="AL105" s="43" t="str">
        <f t="shared" si="103"/>
        <v>E</v>
      </c>
      <c r="AM105" s="43" t="str">
        <f t="shared" si="103"/>
        <v>E</v>
      </c>
      <c r="AN105" s="43" t="str">
        <f t="shared" si="103"/>
        <v>E</v>
      </c>
      <c r="AO105" s="43" t="str">
        <f t="shared" si="103"/>
        <v>E</v>
      </c>
      <c r="AP105" s="43" t="str">
        <f t="shared" si="103"/>
        <v>E</v>
      </c>
      <c r="AQ105" s="43" t="str">
        <f t="shared" si="103"/>
        <v>E</v>
      </c>
      <c r="AR105" s="43" t="str">
        <f t="shared" si="103"/>
        <v>E</v>
      </c>
    </row>
    <row r="106" spans="1:44" ht="13" x14ac:dyDescent="0.15">
      <c r="A106" s="11" t="s">
        <v>1176</v>
      </c>
      <c r="B106" s="40" t="s">
        <v>1846</v>
      </c>
      <c r="C106" s="41">
        <v>13</v>
      </c>
      <c r="D106" s="42">
        <v>7.6</v>
      </c>
      <c r="E106" s="43" t="str">
        <f t="shared" ref="E106:AR106" si="104">IF($C106&gt;=E$1,"A","E")</f>
        <v>A</v>
      </c>
      <c r="F106" s="43" t="str">
        <f t="shared" si="104"/>
        <v>A</v>
      </c>
      <c r="G106" s="43" t="str">
        <f t="shared" si="104"/>
        <v>A</v>
      </c>
      <c r="H106" s="43" t="str">
        <f t="shared" si="104"/>
        <v>A</v>
      </c>
      <c r="I106" s="43" t="str">
        <f t="shared" si="104"/>
        <v>A</v>
      </c>
      <c r="J106" s="43" t="str">
        <f t="shared" si="104"/>
        <v>A</v>
      </c>
      <c r="K106" s="43" t="str">
        <f t="shared" si="104"/>
        <v>A</v>
      </c>
      <c r="L106" s="43" t="str">
        <f t="shared" si="104"/>
        <v>A</v>
      </c>
      <c r="M106" s="43" t="str">
        <f t="shared" si="104"/>
        <v>A</v>
      </c>
      <c r="N106" s="43" t="str">
        <f t="shared" si="104"/>
        <v>A</v>
      </c>
      <c r="O106" s="43" t="str">
        <f t="shared" si="104"/>
        <v>A</v>
      </c>
      <c r="P106" s="43" t="str">
        <f t="shared" si="104"/>
        <v>A</v>
      </c>
      <c r="Q106" s="43" t="str">
        <f t="shared" si="104"/>
        <v>A</v>
      </c>
      <c r="R106" s="43" t="str">
        <f t="shared" si="104"/>
        <v>E</v>
      </c>
      <c r="S106" s="43" t="str">
        <f t="shared" si="104"/>
        <v>E</v>
      </c>
      <c r="T106" s="43" t="str">
        <f t="shared" si="104"/>
        <v>E</v>
      </c>
      <c r="U106" s="43" t="str">
        <f t="shared" si="104"/>
        <v>E</v>
      </c>
      <c r="V106" s="43" t="str">
        <f t="shared" si="104"/>
        <v>E</v>
      </c>
      <c r="W106" s="43" t="str">
        <f t="shared" si="104"/>
        <v>E</v>
      </c>
      <c r="X106" s="43" t="str">
        <f t="shared" si="104"/>
        <v>E</v>
      </c>
      <c r="Y106" s="43" t="str">
        <f t="shared" si="104"/>
        <v>E</v>
      </c>
      <c r="Z106" s="43" t="str">
        <f t="shared" si="104"/>
        <v>E</v>
      </c>
      <c r="AA106" s="43" t="str">
        <f t="shared" si="104"/>
        <v>E</v>
      </c>
      <c r="AB106" s="43" t="str">
        <f t="shared" si="104"/>
        <v>E</v>
      </c>
      <c r="AC106" s="43" t="str">
        <f t="shared" si="104"/>
        <v>E</v>
      </c>
      <c r="AD106" s="43" t="str">
        <f t="shared" si="104"/>
        <v>E</v>
      </c>
      <c r="AE106" s="43" t="str">
        <f t="shared" si="104"/>
        <v>E</v>
      </c>
      <c r="AF106" s="43" t="str">
        <f t="shared" si="104"/>
        <v>E</v>
      </c>
      <c r="AG106" s="43" t="str">
        <f t="shared" si="104"/>
        <v>E</v>
      </c>
      <c r="AH106" s="43" t="str">
        <f t="shared" si="104"/>
        <v>E</v>
      </c>
      <c r="AI106" s="43" t="str">
        <f t="shared" si="104"/>
        <v>E</v>
      </c>
      <c r="AJ106" s="43" t="str">
        <f t="shared" si="104"/>
        <v>E</v>
      </c>
      <c r="AK106" s="43" t="str">
        <f t="shared" si="104"/>
        <v>E</v>
      </c>
      <c r="AL106" s="43" t="str">
        <f t="shared" si="104"/>
        <v>E</v>
      </c>
      <c r="AM106" s="43" t="str">
        <f t="shared" si="104"/>
        <v>E</v>
      </c>
      <c r="AN106" s="43" t="str">
        <f t="shared" si="104"/>
        <v>E</v>
      </c>
      <c r="AO106" s="43" t="str">
        <f t="shared" si="104"/>
        <v>E</v>
      </c>
      <c r="AP106" s="43" t="str">
        <f t="shared" si="104"/>
        <v>E</v>
      </c>
      <c r="AQ106" s="43" t="str">
        <f t="shared" si="104"/>
        <v>E</v>
      </c>
      <c r="AR106" s="43" t="str">
        <f t="shared" si="104"/>
        <v>E</v>
      </c>
    </row>
    <row r="107" spans="1:44" ht="13" x14ac:dyDescent="0.15">
      <c r="A107" s="11" t="s">
        <v>1197</v>
      </c>
      <c r="B107" s="40" t="s">
        <v>1196</v>
      </c>
      <c r="C107" s="41">
        <v>24</v>
      </c>
      <c r="D107" s="42">
        <v>6.4</v>
      </c>
      <c r="E107" s="43" t="str">
        <f t="shared" ref="E107:AR107" si="105">IF($C107&gt;=E$1,"A","E")</f>
        <v>A</v>
      </c>
      <c r="F107" s="43" t="str">
        <f t="shared" si="105"/>
        <v>A</v>
      </c>
      <c r="G107" s="43" t="str">
        <f t="shared" si="105"/>
        <v>A</v>
      </c>
      <c r="H107" s="43" t="str">
        <f t="shared" si="105"/>
        <v>A</v>
      </c>
      <c r="I107" s="43" t="str">
        <f t="shared" si="105"/>
        <v>A</v>
      </c>
      <c r="J107" s="43" t="str">
        <f t="shared" si="105"/>
        <v>A</v>
      </c>
      <c r="K107" s="43" t="str">
        <f t="shared" si="105"/>
        <v>A</v>
      </c>
      <c r="L107" s="43" t="str">
        <f t="shared" si="105"/>
        <v>A</v>
      </c>
      <c r="M107" s="43" t="str">
        <f t="shared" si="105"/>
        <v>A</v>
      </c>
      <c r="N107" s="43" t="str">
        <f t="shared" si="105"/>
        <v>A</v>
      </c>
      <c r="O107" s="43" t="str">
        <f t="shared" si="105"/>
        <v>A</v>
      </c>
      <c r="P107" s="43" t="str">
        <f t="shared" si="105"/>
        <v>A</v>
      </c>
      <c r="Q107" s="43" t="str">
        <f t="shared" si="105"/>
        <v>A</v>
      </c>
      <c r="R107" s="43" t="str">
        <f t="shared" si="105"/>
        <v>A</v>
      </c>
      <c r="S107" s="43" t="str">
        <f t="shared" si="105"/>
        <v>A</v>
      </c>
      <c r="T107" s="43" t="str">
        <f t="shared" si="105"/>
        <v>A</v>
      </c>
      <c r="U107" s="43" t="str">
        <f t="shared" si="105"/>
        <v>A</v>
      </c>
      <c r="V107" s="43" t="str">
        <f t="shared" si="105"/>
        <v>A</v>
      </c>
      <c r="W107" s="43" t="str">
        <f t="shared" si="105"/>
        <v>A</v>
      </c>
      <c r="X107" s="43" t="str">
        <f t="shared" si="105"/>
        <v>A</v>
      </c>
      <c r="Y107" s="43" t="str">
        <f t="shared" si="105"/>
        <v>A</v>
      </c>
      <c r="Z107" s="43" t="str">
        <f t="shared" si="105"/>
        <v>A</v>
      </c>
      <c r="AA107" s="43" t="str">
        <f t="shared" si="105"/>
        <v>A</v>
      </c>
      <c r="AB107" s="43" t="str">
        <f t="shared" si="105"/>
        <v>A</v>
      </c>
      <c r="AC107" s="43" t="str">
        <f t="shared" si="105"/>
        <v>E</v>
      </c>
      <c r="AD107" s="43" t="str">
        <f t="shared" si="105"/>
        <v>E</v>
      </c>
      <c r="AE107" s="43" t="str">
        <f t="shared" si="105"/>
        <v>E</v>
      </c>
      <c r="AF107" s="43" t="str">
        <f t="shared" si="105"/>
        <v>E</v>
      </c>
      <c r="AG107" s="43" t="str">
        <f t="shared" si="105"/>
        <v>E</v>
      </c>
      <c r="AH107" s="43" t="str">
        <f t="shared" si="105"/>
        <v>E</v>
      </c>
      <c r="AI107" s="43" t="str">
        <f t="shared" si="105"/>
        <v>E</v>
      </c>
      <c r="AJ107" s="43" t="str">
        <f t="shared" si="105"/>
        <v>E</v>
      </c>
      <c r="AK107" s="43" t="str">
        <f t="shared" si="105"/>
        <v>E</v>
      </c>
      <c r="AL107" s="43" t="str">
        <f t="shared" si="105"/>
        <v>E</v>
      </c>
      <c r="AM107" s="43" t="str">
        <f t="shared" si="105"/>
        <v>E</v>
      </c>
      <c r="AN107" s="43" t="str">
        <f t="shared" si="105"/>
        <v>E</v>
      </c>
      <c r="AO107" s="43" t="str">
        <f t="shared" si="105"/>
        <v>E</v>
      </c>
      <c r="AP107" s="43" t="str">
        <f t="shared" si="105"/>
        <v>E</v>
      </c>
      <c r="AQ107" s="43" t="str">
        <f t="shared" si="105"/>
        <v>E</v>
      </c>
      <c r="AR107" s="43" t="str">
        <f t="shared" si="105"/>
        <v>E</v>
      </c>
    </row>
    <row r="108" spans="1:44" ht="13" x14ac:dyDescent="0.15">
      <c r="A108" s="11" t="s">
        <v>1203</v>
      </c>
      <c r="B108" s="40" t="s">
        <v>2150</v>
      </c>
      <c r="C108" s="41">
        <v>14</v>
      </c>
      <c r="D108" s="42">
        <v>5.2</v>
      </c>
      <c r="E108" s="43" t="str">
        <f t="shared" ref="E108:AR108" si="106">IF($C108&gt;=E$1,"A","E")</f>
        <v>A</v>
      </c>
      <c r="F108" s="43" t="str">
        <f t="shared" si="106"/>
        <v>A</v>
      </c>
      <c r="G108" s="43" t="str">
        <f t="shared" si="106"/>
        <v>A</v>
      </c>
      <c r="H108" s="43" t="str">
        <f t="shared" si="106"/>
        <v>A</v>
      </c>
      <c r="I108" s="43" t="str">
        <f t="shared" si="106"/>
        <v>A</v>
      </c>
      <c r="J108" s="43" t="str">
        <f t="shared" si="106"/>
        <v>A</v>
      </c>
      <c r="K108" s="43" t="str">
        <f t="shared" si="106"/>
        <v>A</v>
      </c>
      <c r="L108" s="43" t="str">
        <f t="shared" si="106"/>
        <v>A</v>
      </c>
      <c r="M108" s="43" t="str">
        <f t="shared" si="106"/>
        <v>A</v>
      </c>
      <c r="N108" s="43" t="str">
        <f t="shared" si="106"/>
        <v>A</v>
      </c>
      <c r="O108" s="43" t="str">
        <f t="shared" si="106"/>
        <v>A</v>
      </c>
      <c r="P108" s="43" t="str">
        <f t="shared" si="106"/>
        <v>A</v>
      </c>
      <c r="Q108" s="43" t="str">
        <f t="shared" si="106"/>
        <v>A</v>
      </c>
      <c r="R108" s="43" t="str">
        <f t="shared" si="106"/>
        <v>A</v>
      </c>
      <c r="S108" s="43" t="str">
        <f t="shared" si="106"/>
        <v>E</v>
      </c>
      <c r="T108" s="43" t="str">
        <f t="shared" si="106"/>
        <v>E</v>
      </c>
      <c r="U108" s="43" t="str">
        <f t="shared" si="106"/>
        <v>E</v>
      </c>
      <c r="V108" s="43" t="str">
        <f t="shared" si="106"/>
        <v>E</v>
      </c>
      <c r="W108" s="43" t="str">
        <f t="shared" si="106"/>
        <v>E</v>
      </c>
      <c r="X108" s="43" t="str">
        <f t="shared" si="106"/>
        <v>E</v>
      </c>
      <c r="Y108" s="43" t="str">
        <f t="shared" si="106"/>
        <v>E</v>
      </c>
      <c r="Z108" s="43" t="str">
        <f t="shared" si="106"/>
        <v>E</v>
      </c>
      <c r="AA108" s="43" t="str">
        <f t="shared" si="106"/>
        <v>E</v>
      </c>
      <c r="AB108" s="43" t="str">
        <f t="shared" si="106"/>
        <v>E</v>
      </c>
      <c r="AC108" s="43" t="str">
        <f t="shared" si="106"/>
        <v>E</v>
      </c>
      <c r="AD108" s="43" t="str">
        <f t="shared" si="106"/>
        <v>E</v>
      </c>
      <c r="AE108" s="43" t="str">
        <f t="shared" si="106"/>
        <v>E</v>
      </c>
      <c r="AF108" s="43" t="str">
        <f t="shared" si="106"/>
        <v>E</v>
      </c>
      <c r="AG108" s="43" t="str">
        <f t="shared" si="106"/>
        <v>E</v>
      </c>
      <c r="AH108" s="43" t="str">
        <f t="shared" si="106"/>
        <v>E</v>
      </c>
      <c r="AI108" s="43" t="str">
        <f t="shared" si="106"/>
        <v>E</v>
      </c>
      <c r="AJ108" s="43" t="str">
        <f t="shared" si="106"/>
        <v>E</v>
      </c>
      <c r="AK108" s="43" t="str">
        <f t="shared" si="106"/>
        <v>E</v>
      </c>
      <c r="AL108" s="43" t="str">
        <f t="shared" si="106"/>
        <v>E</v>
      </c>
      <c r="AM108" s="43" t="str">
        <f t="shared" si="106"/>
        <v>E</v>
      </c>
      <c r="AN108" s="43" t="str">
        <f t="shared" si="106"/>
        <v>E</v>
      </c>
      <c r="AO108" s="43" t="str">
        <f t="shared" si="106"/>
        <v>E</v>
      </c>
      <c r="AP108" s="43" t="str">
        <f t="shared" si="106"/>
        <v>E</v>
      </c>
      <c r="AQ108" s="43" t="str">
        <f t="shared" si="106"/>
        <v>E</v>
      </c>
      <c r="AR108" s="43" t="str">
        <f t="shared" si="106"/>
        <v>E</v>
      </c>
    </row>
    <row r="109" spans="1:44" ht="13" x14ac:dyDescent="0.15">
      <c r="A109" s="11" t="s">
        <v>1210</v>
      </c>
      <c r="B109" s="40" t="s">
        <v>1209</v>
      </c>
      <c r="C109" s="41">
        <v>10</v>
      </c>
      <c r="D109" s="42">
        <v>2.8</v>
      </c>
      <c r="E109" s="43" t="str">
        <f t="shared" ref="E109:AR109" si="107">IF($C109&gt;=E$1,"A","E")</f>
        <v>A</v>
      </c>
      <c r="F109" s="43" t="str">
        <f t="shared" si="107"/>
        <v>A</v>
      </c>
      <c r="G109" s="43" t="str">
        <f t="shared" si="107"/>
        <v>A</v>
      </c>
      <c r="H109" s="43" t="str">
        <f t="shared" si="107"/>
        <v>A</v>
      </c>
      <c r="I109" s="43" t="str">
        <f t="shared" si="107"/>
        <v>A</v>
      </c>
      <c r="J109" s="43" t="str">
        <f t="shared" si="107"/>
        <v>A</v>
      </c>
      <c r="K109" s="43" t="str">
        <f t="shared" si="107"/>
        <v>A</v>
      </c>
      <c r="L109" s="43" t="str">
        <f t="shared" si="107"/>
        <v>A</v>
      </c>
      <c r="M109" s="43" t="str">
        <f t="shared" si="107"/>
        <v>A</v>
      </c>
      <c r="N109" s="43" t="str">
        <f t="shared" si="107"/>
        <v>A</v>
      </c>
      <c r="O109" s="43" t="str">
        <f t="shared" si="107"/>
        <v>E</v>
      </c>
      <c r="P109" s="43" t="str">
        <f t="shared" si="107"/>
        <v>E</v>
      </c>
      <c r="Q109" s="43" t="str">
        <f t="shared" si="107"/>
        <v>E</v>
      </c>
      <c r="R109" s="43" t="str">
        <f t="shared" si="107"/>
        <v>E</v>
      </c>
      <c r="S109" s="43" t="str">
        <f t="shared" si="107"/>
        <v>E</v>
      </c>
      <c r="T109" s="43" t="str">
        <f t="shared" si="107"/>
        <v>E</v>
      </c>
      <c r="U109" s="43" t="str">
        <f t="shared" si="107"/>
        <v>E</v>
      </c>
      <c r="V109" s="43" t="str">
        <f t="shared" si="107"/>
        <v>E</v>
      </c>
      <c r="W109" s="43" t="str">
        <f t="shared" si="107"/>
        <v>E</v>
      </c>
      <c r="X109" s="43" t="str">
        <f t="shared" si="107"/>
        <v>E</v>
      </c>
      <c r="Y109" s="43" t="str">
        <f t="shared" si="107"/>
        <v>E</v>
      </c>
      <c r="Z109" s="43" t="str">
        <f t="shared" si="107"/>
        <v>E</v>
      </c>
      <c r="AA109" s="43" t="str">
        <f t="shared" si="107"/>
        <v>E</v>
      </c>
      <c r="AB109" s="43" t="str">
        <f t="shared" si="107"/>
        <v>E</v>
      </c>
      <c r="AC109" s="43" t="str">
        <f t="shared" si="107"/>
        <v>E</v>
      </c>
      <c r="AD109" s="43" t="str">
        <f t="shared" si="107"/>
        <v>E</v>
      </c>
      <c r="AE109" s="43" t="str">
        <f t="shared" si="107"/>
        <v>E</v>
      </c>
      <c r="AF109" s="43" t="str">
        <f t="shared" si="107"/>
        <v>E</v>
      </c>
      <c r="AG109" s="43" t="str">
        <f t="shared" si="107"/>
        <v>E</v>
      </c>
      <c r="AH109" s="43" t="str">
        <f t="shared" si="107"/>
        <v>E</v>
      </c>
      <c r="AI109" s="43" t="str">
        <f t="shared" si="107"/>
        <v>E</v>
      </c>
      <c r="AJ109" s="43" t="str">
        <f t="shared" si="107"/>
        <v>E</v>
      </c>
      <c r="AK109" s="43" t="str">
        <f t="shared" si="107"/>
        <v>E</v>
      </c>
      <c r="AL109" s="43" t="str">
        <f t="shared" si="107"/>
        <v>E</v>
      </c>
      <c r="AM109" s="43" t="str">
        <f t="shared" si="107"/>
        <v>E</v>
      </c>
      <c r="AN109" s="43" t="str">
        <f t="shared" si="107"/>
        <v>E</v>
      </c>
      <c r="AO109" s="43" t="str">
        <f t="shared" si="107"/>
        <v>E</v>
      </c>
      <c r="AP109" s="43" t="str">
        <f t="shared" si="107"/>
        <v>E</v>
      </c>
      <c r="AQ109" s="43" t="str">
        <f t="shared" si="107"/>
        <v>E</v>
      </c>
      <c r="AR109" s="43" t="str">
        <f t="shared" si="107"/>
        <v>E</v>
      </c>
    </row>
    <row r="110" spans="1:44" ht="13" x14ac:dyDescent="0.15">
      <c r="A110" s="11" t="s">
        <v>1222</v>
      </c>
      <c r="B110" s="40" t="s">
        <v>1221</v>
      </c>
      <c r="C110" s="44">
        <v>19</v>
      </c>
      <c r="D110" s="42">
        <v>6.8</v>
      </c>
      <c r="E110" s="43" t="str">
        <f t="shared" ref="E110:AR110" si="108">IF($C110&gt;=E$1,"A","E")</f>
        <v>A</v>
      </c>
      <c r="F110" s="43" t="str">
        <f t="shared" si="108"/>
        <v>A</v>
      </c>
      <c r="G110" s="43" t="str">
        <f t="shared" si="108"/>
        <v>A</v>
      </c>
      <c r="H110" s="43" t="str">
        <f t="shared" si="108"/>
        <v>A</v>
      </c>
      <c r="I110" s="43" t="str">
        <f t="shared" si="108"/>
        <v>A</v>
      </c>
      <c r="J110" s="43" t="str">
        <f t="shared" si="108"/>
        <v>A</v>
      </c>
      <c r="K110" s="43" t="str">
        <f t="shared" si="108"/>
        <v>A</v>
      </c>
      <c r="L110" s="43" t="str">
        <f t="shared" si="108"/>
        <v>A</v>
      </c>
      <c r="M110" s="43" t="str">
        <f t="shared" si="108"/>
        <v>A</v>
      </c>
      <c r="N110" s="43" t="str">
        <f t="shared" si="108"/>
        <v>A</v>
      </c>
      <c r="O110" s="43" t="str">
        <f t="shared" si="108"/>
        <v>A</v>
      </c>
      <c r="P110" s="43" t="str">
        <f t="shared" si="108"/>
        <v>A</v>
      </c>
      <c r="Q110" s="43" t="str">
        <f t="shared" si="108"/>
        <v>A</v>
      </c>
      <c r="R110" s="43" t="str">
        <f t="shared" si="108"/>
        <v>A</v>
      </c>
      <c r="S110" s="43" t="str">
        <f t="shared" si="108"/>
        <v>A</v>
      </c>
      <c r="T110" s="43" t="str">
        <f t="shared" si="108"/>
        <v>A</v>
      </c>
      <c r="U110" s="43" t="str">
        <f t="shared" si="108"/>
        <v>A</v>
      </c>
      <c r="V110" s="43" t="str">
        <f t="shared" si="108"/>
        <v>A</v>
      </c>
      <c r="W110" s="43" t="str">
        <f t="shared" si="108"/>
        <v>A</v>
      </c>
      <c r="X110" s="43" t="str">
        <f t="shared" si="108"/>
        <v>E</v>
      </c>
      <c r="Y110" s="43" t="str">
        <f t="shared" si="108"/>
        <v>E</v>
      </c>
      <c r="Z110" s="43" t="str">
        <f t="shared" si="108"/>
        <v>E</v>
      </c>
      <c r="AA110" s="43" t="str">
        <f t="shared" si="108"/>
        <v>E</v>
      </c>
      <c r="AB110" s="43" t="str">
        <f t="shared" si="108"/>
        <v>E</v>
      </c>
      <c r="AC110" s="43" t="str">
        <f t="shared" si="108"/>
        <v>E</v>
      </c>
      <c r="AD110" s="43" t="str">
        <f t="shared" si="108"/>
        <v>E</v>
      </c>
      <c r="AE110" s="43" t="str">
        <f t="shared" si="108"/>
        <v>E</v>
      </c>
      <c r="AF110" s="43" t="str">
        <f t="shared" si="108"/>
        <v>E</v>
      </c>
      <c r="AG110" s="43" t="str">
        <f t="shared" si="108"/>
        <v>E</v>
      </c>
      <c r="AH110" s="43" t="str">
        <f t="shared" si="108"/>
        <v>E</v>
      </c>
      <c r="AI110" s="43" t="str">
        <f t="shared" si="108"/>
        <v>E</v>
      </c>
      <c r="AJ110" s="43" t="str">
        <f t="shared" si="108"/>
        <v>E</v>
      </c>
      <c r="AK110" s="43" t="str">
        <f t="shared" si="108"/>
        <v>E</v>
      </c>
      <c r="AL110" s="43" t="str">
        <f t="shared" si="108"/>
        <v>E</v>
      </c>
      <c r="AM110" s="43" t="str">
        <f t="shared" si="108"/>
        <v>E</v>
      </c>
      <c r="AN110" s="43" t="str">
        <f t="shared" si="108"/>
        <v>E</v>
      </c>
      <c r="AO110" s="43" t="str">
        <f t="shared" si="108"/>
        <v>E</v>
      </c>
      <c r="AP110" s="43" t="str">
        <f t="shared" si="108"/>
        <v>E</v>
      </c>
      <c r="AQ110" s="43" t="str">
        <f t="shared" si="108"/>
        <v>E</v>
      </c>
      <c r="AR110" s="43" t="str">
        <f t="shared" si="108"/>
        <v>E</v>
      </c>
    </row>
    <row r="111" spans="1:44" ht="13" x14ac:dyDescent="0.15">
      <c r="A111" s="11" t="s">
        <v>1228</v>
      </c>
      <c r="B111" s="40" t="s">
        <v>1227</v>
      </c>
      <c r="C111" s="41">
        <v>12</v>
      </c>
      <c r="D111" s="42">
        <v>4</v>
      </c>
      <c r="E111" s="43" t="str">
        <f t="shared" ref="E111:AR111" si="109">IF($C111&gt;=E$1,"A","E")</f>
        <v>A</v>
      </c>
      <c r="F111" s="43" t="str">
        <f t="shared" si="109"/>
        <v>A</v>
      </c>
      <c r="G111" s="43" t="str">
        <f t="shared" si="109"/>
        <v>A</v>
      </c>
      <c r="H111" s="43" t="str">
        <f t="shared" si="109"/>
        <v>A</v>
      </c>
      <c r="I111" s="43" t="str">
        <f t="shared" si="109"/>
        <v>A</v>
      </c>
      <c r="J111" s="43" t="str">
        <f t="shared" si="109"/>
        <v>A</v>
      </c>
      <c r="K111" s="43" t="str">
        <f t="shared" si="109"/>
        <v>A</v>
      </c>
      <c r="L111" s="43" t="str">
        <f t="shared" si="109"/>
        <v>A</v>
      </c>
      <c r="M111" s="43" t="str">
        <f t="shared" si="109"/>
        <v>A</v>
      </c>
      <c r="N111" s="43" t="str">
        <f t="shared" si="109"/>
        <v>A</v>
      </c>
      <c r="O111" s="43" t="str">
        <f t="shared" si="109"/>
        <v>A</v>
      </c>
      <c r="P111" s="43" t="str">
        <f t="shared" si="109"/>
        <v>A</v>
      </c>
      <c r="Q111" s="43" t="str">
        <f t="shared" si="109"/>
        <v>E</v>
      </c>
      <c r="R111" s="43" t="str">
        <f t="shared" si="109"/>
        <v>E</v>
      </c>
      <c r="S111" s="43" t="str">
        <f t="shared" si="109"/>
        <v>E</v>
      </c>
      <c r="T111" s="43" t="str">
        <f t="shared" si="109"/>
        <v>E</v>
      </c>
      <c r="U111" s="43" t="str">
        <f t="shared" si="109"/>
        <v>E</v>
      </c>
      <c r="V111" s="43" t="str">
        <f t="shared" si="109"/>
        <v>E</v>
      </c>
      <c r="W111" s="43" t="str">
        <f t="shared" si="109"/>
        <v>E</v>
      </c>
      <c r="X111" s="43" t="str">
        <f t="shared" si="109"/>
        <v>E</v>
      </c>
      <c r="Y111" s="43" t="str">
        <f t="shared" si="109"/>
        <v>E</v>
      </c>
      <c r="Z111" s="43" t="str">
        <f t="shared" si="109"/>
        <v>E</v>
      </c>
      <c r="AA111" s="43" t="str">
        <f t="shared" si="109"/>
        <v>E</v>
      </c>
      <c r="AB111" s="43" t="str">
        <f t="shared" si="109"/>
        <v>E</v>
      </c>
      <c r="AC111" s="43" t="str">
        <f t="shared" si="109"/>
        <v>E</v>
      </c>
      <c r="AD111" s="43" t="str">
        <f t="shared" si="109"/>
        <v>E</v>
      </c>
      <c r="AE111" s="43" t="str">
        <f t="shared" si="109"/>
        <v>E</v>
      </c>
      <c r="AF111" s="43" t="str">
        <f t="shared" si="109"/>
        <v>E</v>
      </c>
      <c r="AG111" s="43" t="str">
        <f t="shared" si="109"/>
        <v>E</v>
      </c>
      <c r="AH111" s="43" t="str">
        <f t="shared" si="109"/>
        <v>E</v>
      </c>
      <c r="AI111" s="43" t="str">
        <f t="shared" si="109"/>
        <v>E</v>
      </c>
      <c r="AJ111" s="43" t="str">
        <f t="shared" si="109"/>
        <v>E</v>
      </c>
      <c r="AK111" s="43" t="str">
        <f t="shared" si="109"/>
        <v>E</v>
      </c>
      <c r="AL111" s="43" t="str">
        <f t="shared" si="109"/>
        <v>E</v>
      </c>
      <c r="AM111" s="43" t="str">
        <f t="shared" si="109"/>
        <v>E</v>
      </c>
      <c r="AN111" s="43" t="str">
        <f t="shared" si="109"/>
        <v>E</v>
      </c>
      <c r="AO111" s="43" t="str">
        <f t="shared" si="109"/>
        <v>E</v>
      </c>
      <c r="AP111" s="43" t="str">
        <f t="shared" si="109"/>
        <v>E</v>
      </c>
      <c r="AQ111" s="43" t="str">
        <f t="shared" si="109"/>
        <v>E</v>
      </c>
      <c r="AR111" s="43" t="str">
        <f t="shared" si="109"/>
        <v>E</v>
      </c>
    </row>
    <row r="112" spans="1:44" ht="13" x14ac:dyDescent="0.15">
      <c r="A112" s="11" t="s">
        <v>1234</v>
      </c>
      <c r="B112" s="40" t="s">
        <v>1233</v>
      </c>
      <c r="C112" s="41">
        <v>11</v>
      </c>
      <c r="D112" s="42">
        <v>5.8</v>
      </c>
      <c r="E112" s="43" t="str">
        <f t="shared" ref="E112:AR112" si="110">IF($C112&gt;=E$1,"A","E")</f>
        <v>A</v>
      </c>
      <c r="F112" s="43" t="str">
        <f t="shared" si="110"/>
        <v>A</v>
      </c>
      <c r="G112" s="43" t="str">
        <f t="shared" si="110"/>
        <v>A</v>
      </c>
      <c r="H112" s="43" t="str">
        <f t="shared" si="110"/>
        <v>A</v>
      </c>
      <c r="I112" s="43" t="str">
        <f t="shared" si="110"/>
        <v>A</v>
      </c>
      <c r="J112" s="43" t="str">
        <f t="shared" si="110"/>
        <v>A</v>
      </c>
      <c r="K112" s="43" t="str">
        <f t="shared" si="110"/>
        <v>A</v>
      </c>
      <c r="L112" s="43" t="str">
        <f t="shared" si="110"/>
        <v>A</v>
      </c>
      <c r="M112" s="43" t="str">
        <f t="shared" si="110"/>
        <v>A</v>
      </c>
      <c r="N112" s="43" t="str">
        <f t="shared" si="110"/>
        <v>A</v>
      </c>
      <c r="O112" s="43" t="str">
        <f t="shared" si="110"/>
        <v>A</v>
      </c>
      <c r="P112" s="43" t="str">
        <f t="shared" si="110"/>
        <v>E</v>
      </c>
      <c r="Q112" s="43" t="str">
        <f t="shared" si="110"/>
        <v>E</v>
      </c>
      <c r="R112" s="43" t="str">
        <f t="shared" si="110"/>
        <v>E</v>
      </c>
      <c r="S112" s="43" t="str">
        <f t="shared" si="110"/>
        <v>E</v>
      </c>
      <c r="T112" s="43" t="str">
        <f t="shared" si="110"/>
        <v>E</v>
      </c>
      <c r="U112" s="43" t="str">
        <f t="shared" si="110"/>
        <v>E</v>
      </c>
      <c r="V112" s="43" t="str">
        <f t="shared" si="110"/>
        <v>E</v>
      </c>
      <c r="W112" s="43" t="str">
        <f t="shared" si="110"/>
        <v>E</v>
      </c>
      <c r="X112" s="43" t="str">
        <f t="shared" si="110"/>
        <v>E</v>
      </c>
      <c r="Y112" s="43" t="str">
        <f t="shared" si="110"/>
        <v>E</v>
      </c>
      <c r="Z112" s="43" t="str">
        <f t="shared" si="110"/>
        <v>E</v>
      </c>
      <c r="AA112" s="43" t="str">
        <f t="shared" si="110"/>
        <v>E</v>
      </c>
      <c r="AB112" s="43" t="str">
        <f t="shared" si="110"/>
        <v>E</v>
      </c>
      <c r="AC112" s="43" t="str">
        <f t="shared" si="110"/>
        <v>E</v>
      </c>
      <c r="AD112" s="43" t="str">
        <f t="shared" si="110"/>
        <v>E</v>
      </c>
      <c r="AE112" s="43" t="str">
        <f t="shared" si="110"/>
        <v>E</v>
      </c>
      <c r="AF112" s="43" t="str">
        <f t="shared" si="110"/>
        <v>E</v>
      </c>
      <c r="AG112" s="43" t="str">
        <f t="shared" si="110"/>
        <v>E</v>
      </c>
      <c r="AH112" s="43" t="str">
        <f t="shared" si="110"/>
        <v>E</v>
      </c>
      <c r="AI112" s="43" t="str">
        <f t="shared" si="110"/>
        <v>E</v>
      </c>
      <c r="AJ112" s="43" t="str">
        <f t="shared" si="110"/>
        <v>E</v>
      </c>
      <c r="AK112" s="43" t="str">
        <f t="shared" si="110"/>
        <v>E</v>
      </c>
      <c r="AL112" s="43" t="str">
        <f t="shared" si="110"/>
        <v>E</v>
      </c>
      <c r="AM112" s="43" t="str">
        <f t="shared" si="110"/>
        <v>E</v>
      </c>
      <c r="AN112" s="43" t="str">
        <f t="shared" si="110"/>
        <v>E</v>
      </c>
      <c r="AO112" s="43" t="str">
        <f t="shared" si="110"/>
        <v>E</v>
      </c>
      <c r="AP112" s="43" t="str">
        <f t="shared" si="110"/>
        <v>E</v>
      </c>
      <c r="AQ112" s="43" t="str">
        <f t="shared" si="110"/>
        <v>E</v>
      </c>
      <c r="AR112" s="43" t="str">
        <f t="shared" si="110"/>
        <v>E</v>
      </c>
    </row>
    <row r="113" spans="1:44" ht="13" x14ac:dyDescent="0.15">
      <c r="A113" s="11" t="s">
        <v>1239</v>
      </c>
      <c r="B113" s="40" t="s">
        <v>1238</v>
      </c>
      <c r="C113" s="41">
        <v>16</v>
      </c>
      <c r="D113" s="42">
        <v>6.4</v>
      </c>
      <c r="E113" s="43" t="str">
        <f t="shared" ref="E113:AR113" si="111">IF($C113&gt;=E$1,"A","E")</f>
        <v>A</v>
      </c>
      <c r="F113" s="43" t="str">
        <f t="shared" si="111"/>
        <v>A</v>
      </c>
      <c r="G113" s="43" t="str">
        <f t="shared" si="111"/>
        <v>A</v>
      </c>
      <c r="H113" s="43" t="str">
        <f t="shared" si="111"/>
        <v>A</v>
      </c>
      <c r="I113" s="43" t="str">
        <f t="shared" si="111"/>
        <v>A</v>
      </c>
      <c r="J113" s="43" t="str">
        <f t="shared" si="111"/>
        <v>A</v>
      </c>
      <c r="K113" s="43" t="str">
        <f t="shared" si="111"/>
        <v>A</v>
      </c>
      <c r="L113" s="43" t="str">
        <f t="shared" si="111"/>
        <v>A</v>
      </c>
      <c r="M113" s="43" t="str">
        <f t="shared" si="111"/>
        <v>A</v>
      </c>
      <c r="N113" s="43" t="str">
        <f t="shared" si="111"/>
        <v>A</v>
      </c>
      <c r="O113" s="43" t="str">
        <f t="shared" si="111"/>
        <v>A</v>
      </c>
      <c r="P113" s="43" t="str">
        <f t="shared" si="111"/>
        <v>A</v>
      </c>
      <c r="Q113" s="43" t="str">
        <f t="shared" si="111"/>
        <v>A</v>
      </c>
      <c r="R113" s="43" t="str">
        <f t="shared" si="111"/>
        <v>A</v>
      </c>
      <c r="S113" s="43" t="str">
        <f t="shared" si="111"/>
        <v>A</v>
      </c>
      <c r="T113" s="43" t="str">
        <f t="shared" si="111"/>
        <v>A</v>
      </c>
      <c r="U113" s="43" t="str">
        <f t="shared" si="111"/>
        <v>E</v>
      </c>
      <c r="V113" s="43" t="str">
        <f t="shared" si="111"/>
        <v>E</v>
      </c>
      <c r="W113" s="43" t="str">
        <f t="shared" si="111"/>
        <v>E</v>
      </c>
      <c r="X113" s="43" t="str">
        <f t="shared" si="111"/>
        <v>E</v>
      </c>
      <c r="Y113" s="43" t="str">
        <f t="shared" si="111"/>
        <v>E</v>
      </c>
      <c r="Z113" s="43" t="str">
        <f t="shared" si="111"/>
        <v>E</v>
      </c>
      <c r="AA113" s="43" t="str">
        <f t="shared" si="111"/>
        <v>E</v>
      </c>
      <c r="AB113" s="43" t="str">
        <f t="shared" si="111"/>
        <v>E</v>
      </c>
      <c r="AC113" s="43" t="str">
        <f t="shared" si="111"/>
        <v>E</v>
      </c>
      <c r="AD113" s="43" t="str">
        <f t="shared" si="111"/>
        <v>E</v>
      </c>
      <c r="AE113" s="43" t="str">
        <f t="shared" si="111"/>
        <v>E</v>
      </c>
      <c r="AF113" s="43" t="str">
        <f t="shared" si="111"/>
        <v>E</v>
      </c>
      <c r="AG113" s="43" t="str">
        <f t="shared" si="111"/>
        <v>E</v>
      </c>
      <c r="AH113" s="43" t="str">
        <f t="shared" si="111"/>
        <v>E</v>
      </c>
      <c r="AI113" s="43" t="str">
        <f t="shared" si="111"/>
        <v>E</v>
      </c>
      <c r="AJ113" s="43" t="str">
        <f t="shared" si="111"/>
        <v>E</v>
      </c>
      <c r="AK113" s="43" t="str">
        <f t="shared" si="111"/>
        <v>E</v>
      </c>
      <c r="AL113" s="43" t="str">
        <f t="shared" si="111"/>
        <v>E</v>
      </c>
      <c r="AM113" s="43" t="str">
        <f t="shared" si="111"/>
        <v>E</v>
      </c>
      <c r="AN113" s="43" t="str">
        <f t="shared" si="111"/>
        <v>E</v>
      </c>
      <c r="AO113" s="43" t="str">
        <f t="shared" si="111"/>
        <v>E</v>
      </c>
      <c r="AP113" s="43" t="str">
        <f t="shared" si="111"/>
        <v>E</v>
      </c>
      <c r="AQ113" s="43" t="str">
        <f t="shared" si="111"/>
        <v>E</v>
      </c>
      <c r="AR113" s="43" t="str">
        <f t="shared" si="111"/>
        <v>E</v>
      </c>
    </row>
    <row r="114" spans="1:44" ht="13" x14ac:dyDescent="0.15">
      <c r="A114" s="11" t="s">
        <v>1244</v>
      </c>
      <c r="B114" s="40" t="s">
        <v>1243</v>
      </c>
      <c r="C114" s="41">
        <v>24</v>
      </c>
      <c r="D114" s="42">
        <v>6</v>
      </c>
      <c r="E114" s="43" t="str">
        <f t="shared" ref="E114:AR114" si="112">IF($C114&gt;=E$1,"A","E")</f>
        <v>A</v>
      </c>
      <c r="F114" s="43" t="str">
        <f t="shared" si="112"/>
        <v>A</v>
      </c>
      <c r="G114" s="43" t="str">
        <f t="shared" si="112"/>
        <v>A</v>
      </c>
      <c r="H114" s="43" t="str">
        <f t="shared" si="112"/>
        <v>A</v>
      </c>
      <c r="I114" s="43" t="str">
        <f t="shared" si="112"/>
        <v>A</v>
      </c>
      <c r="J114" s="43" t="str">
        <f t="shared" si="112"/>
        <v>A</v>
      </c>
      <c r="K114" s="43" t="str">
        <f t="shared" si="112"/>
        <v>A</v>
      </c>
      <c r="L114" s="43" t="str">
        <f t="shared" si="112"/>
        <v>A</v>
      </c>
      <c r="M114" s="43" t="str">
        <f t="shared" si="112"/>
        <v>A</v>
      </c>
      <c r="N114" s="43" t="str">
        <f t="shared" si="112"/>
        <v>A</v>
      </c>
      <c r="O114" s="43" t="str">
        <f t="shared" si="112"/>
        <v>A</v>
      </c>
      <c r="P114" s="43" t="str">
        <f t="shared" si="112"/>
        <v>A</v>
      </c>
      <c r="Q114" s="43" t="str">
        <f t="shared" si="112"/>
        <v>A</v>
      </c>
      <c r="R114" s="43" t="str">
        <f t="shared" si="112"/>
        <v>A</v>
      </c>
      <c r="S114" s="43" t="str">
        <f t="shared" si="112"/>
        <v>A</v>
      </c>
      <c r="T114" s="43" t="str">
        <f t="shared" si="112"/>
        <v>A</v>
      </c>
      <c r="U114" s="43" t="str">
        <f t="shared" si="112"/>
        <v>A</v>
      </c>
      <c r="V114" s="43" t="str">
        <f t="shared" si="112"/>
        <v>A</v>
      </c>
      <c r="W114" s="43" t="str">
        <f t="shared" si="112"/>
        <v>A</v>
      </c>
      <c r="X114" s="43" t="str">
        <f t="shared" si="112"/>
        <v>A</v>
      </c>
      <c r="Y114" s="43" t="str">
        <f t="shared" si="112"/>
        <v>A</v>
      </c>
      <c r="Z114" s="43" t="str">
        <f t="shared" si="112"/>
        <v>A</v>
      </c>
      <c r="AA114" s="43" t="str">
        <f t="shared" si="112"/>
        <v>A</v>
      </c>
      <c r="AB114" s="43" t="str">
        <f t="shared" si="112"/>
        <v>A</v>
      </c>
      <c r="AC114" s="43" t="str">
        <f t="shared" si="112"/>
        <v>E</v>
      </c>
      <c r="AD114" s="43" t="str">
        <f t="shared" si="112"/>
        <v>E</v>
      </c>
      <c r="AE114" s="43" t="str">
        <f t="shared" si="112"/>
        <v>E</v>
      </c>
      <c r="AF114" s="43" t="str">
        <f t="shared" si="112"/>
        <v>E</v>
      </c>
      <c r="AG114" s="43" t="str">
        <f t="shared" si="112"/>
        <v>E</v>
      </c>
      <c r="AH114" s="43" t="str">
        <f t="shared" si="112"/>
        <v>E</v>
      </c>
      <c r="AI114" s="43" t="str">
        <f t="shared" si="112"/>
        <v>E</v>
      </c>
      <c r="AJ114" s="43" t="str">
        <f t="shared" si="112"/>
        <v>E</v>
      </c>
      <c r="AK114" s="43" t="str">
        <f t="shared" si="112"/>
        <v>E</v>
      </c>
      <c r="AL114" s="43" t="str">
        <f t="shared" si="112"/>
        <v>E</v>
      </c>
      <c r="AM114" s="43" t="str">
        <f t="shared" si="112"/>
        <v>E</v>
      </c>
      <c r="AN114" s="43" t="str">
        <f t="shared" si="112"/>
        <v>E</v>
      </c>
      <c r="AO114" s="43" t="str">
        <f t="shared" si="112"/>
        <v>E</v>
      </c>
      <c r="AP114" s="43" t="str">
        <f t="shared" si="112"/>
        <v>E</v>
      </c>
      <c r="AQ114" s="43" t="str">
        <f t="shared" si="112"/>
        <v>E</v>
      </c>
      <c r="AR114" s="43" t="str">
        <f t="shared" si="112"/>
        <v>E</v>
      </c>
    </row>
    <row r="115" spans="1:44" ht="13" x14ac:dyDescent="0.15">
      <c r="A115" s="11" t="s">
        <v>1266</v>
      </c>
      <c r="B115" s="40" t="s">
        <v>1265</v>
      </c>
      <c r="C115" s="41">
        <v>20</v>
      </c>
      <c r="D115" s="42">
        <v>8.4</v>
      </c>
      <c r="E115" s="43" t="str">
        <f t="shared" ref="E115:AR115" si="113">IF($C115&gt;=E$1,"A","E")</f>
        <v>A</v>
      </c>
      <c r="F115" s="43" t="str">
        <f t="shared" si="113"/>
        <v>A</v>
      </c>
      <c r="G115" s="43" t="str">
        <f t="shared" si="113"/>
        <v>A</v>
      </c>
      <c r="H115" s="43" t="str">
        <f t="shared" si="113"/>
        <v>A</v>
      </c>
      <c r="I115" s="43" t="str">
        <f t="shared" si="113"/>
        <v>A</v>
      </c>
      <c r="J115" s="43" t="str">
        <f t="shared" si="113"/>
        <v>A</v>
      </c>
      <c r="K115" s="43" t="str">
        <f t="shared" si="113"/>
        <v>A</v>
      </c>
      <c r="L115" s="43" t="str">
        <f t="shared" si="113"/>
        <v>A</v>
      </c>
      <c r="M115" s="43" t="str">
        <f t="shared" si="113"/>
        <v>A</v>
      </c>
      <c r="N115" s="43" t="str">
        <f t="shared" si="113"/>
        <v>A</v>
      </c>
      <c r="O115" s="43" t="str">
        <f t="shared" si="113"/>
        <v>A</v>
      </c>
      <c r="P115" s="43" t="str">
        <f t="shared" si="113"/>
        <v>A</v>
      </c>
      <c r="Q115" s="43" t="str">
        <f t="shared" si="113"/>
        <v>A</v>
      </c>
      <c r="R115" s="43" t="str">
        <f t="shared" si="113"/>
        <v>A</v>
      </c>
      <c r="S115" s="43" t="str">
        <f t="shared" si="113"/>
        <v>A</v>
      </c>
      <c r="T115" s="43" t="str">
        <f t="shared" si="113"/>
        <v>A</v>
      </c>
      <c r="U115" s="43" t="str">
        <f t="shared" si="113"/>
        <v>A</v>
      </c>
      <c r="V115" s="43" t="str">
        <f t="shared" si="113"/>
        <v>A</v>
      </c>
      <c r="W115" s="43" t="str">
        <f t="shared" si="113"/>
        <v>A</v>
      </c>
      <c r="X115" s="43" t="str">
        <f t="shared" si="113"/>
        <v>A</v>
      </c>
      <c r="Y115" s="43" t="str">
        <f t="shared" si="113"/>
        <v>E</v>
      </c>
      <c r="Z115" s="43" t="str">
        <f t="shared" si="113"/>
        <v>E</v>
      </c>
      <c r="AA115" s="43" t="str">
        <f t="shared" si="113"/>
        <v>E</v>
      </c>
      <c r="AB115" s="43" t="str">
        <f t="shared" si="113"/>
        <v>E</v>
      </c>
      <c r="AC115" s="43" t="str">
        <f t="shared" si="113"/>
        <v>E</v>
      </c>
      <c r="AD115" s="43" t="str">
        <f t="shared" si="113"/>
        <v>E</v>
      </c>
      <c r="AE115" s="43" t="str">
        <f t="shared" si="113"/>
        <v>E</v>
      </c>
      <c r="AF115" s="43" t="str">
        <f t="shared" si="113"/>
        <v>E</v>
      </c>
      <c r="AG115" s="43" t="str">
        <f t="shared" si="113"/>
        <v>E</v>
      </c>
      <c r="AH115" s="43" t="str">
        <f t="shared" si="113"/>
        <v>E</v>
      </c>
      <c r="AI115" s="43" t="str">
        <f t="shared" si="113"/>
        <v>E</v>
      </c>
      <c r="AJ115" s="43" t="str">
        <f t="shared" si="113"/>
        <v>E</v>
      </c>
      <c r="AK115" s="43" t="str">
        <f t="shared" si="113"/>
        <v>E</v>
      </c>
      <c r="AL115" s="43" t="str">
        <f t="shared" si="113"/>
        <v>E</v>
      </c>
      <c r="AM115" s="43" t="str">
        <f t="shared" si="113"/>
        <v>E</v>
      </c>
      <c r="AN115" s="43" t="str">
        <f t="shared" si="113"/>
        <v>E</v>
      </c>
      <c r="AO115" s="43" t="str">
        <f t="shared" si="113"/>
        <v>E</v>
      </c>
      <c r="AP115" s="43" t="str">
        <f t="shared" si="113"/>
        <v>E</v>
      </c>
      <c r="AQ115" s="43" t="str">
        <f t="shared" si="113"/>
        <v>E</v>
      </c>
      <c r="AR115" s="43" t="str">
        <f t="shared" si="113"/>
        <v>E</v>
      </c>
    </row>
    <row r="116" spans="1:44" ht="13" x14ac:dyDescent="0.15">
      <c r="A116" s="11" t="s">
        <v>1274</v>
      </c>
      <c r="B116" s="40" t="s">
        <v>1273</v>
      </c>
      <c r="C116" s="41">
        <v>19</v>
      </c>
      <c r="D116" s="42">
        <v>7</v>
      </c>
      <c r="E116" s="43" t="str">
        <f t="shared" ref="E116:AR116" si="114">IF($C116&gt;=E$1,"A","E")</f>
        <v>A</v>
      </c>
      <c r="F116" s="43" t="str">
        <f t="shared" si="114"/>
        <v>A</v>
      </c>
      <c r="G116" s="43" t="str">
        <f t="shared" si="114"/>
        <v>A</v>
      </c>
      <c r="H116" s="43" t="str">
        <f t="shared" si="114"/>
        <v>A</v>
      </c>
      <c r="I116" s="43" t="str">
        <f t="shared" si="114"/>
        <v>A</v>
      </c>
      <c r="J116" s="43" t="str">
        <f t="shared" si="114"/>
        <v>A</v>
      </c>
      <c r="K116" s="43" t="str">
        <f t="shared" si="114"/>
        <v>A</v>
      </c>
      <c r="L116" s="43" t="str">
        <f t="shared" si="114"/>
        <v>A</v>
      </c>
      <c r="M116" s="43" t="str">
        <f t="shared" si="114"/>
        <v>A</v>
      </c>
      <c r="N116" s="43" t="str">
        <f t="shared" si="114"/>
        <v>A</v>
      </c>
      <c r="O116" s="43" t="str">
        <f t="shared" si="114"/>
        <v>A</v>
      </c>
      <c r="P116" s="43" t="str">
        <f t="shared" si="114"/>
        <v>A</v>
      </c>
      <c r="Q116" s="43" t="str">
        <f t="shared" si="114"/>
        <v>A</v>
      </c>
      <c r="R116" s="43" t="str">
        <f t="shared" si="114"/>
        <v>A</v>
      </c>
      <c r="S116" s="43" t="str">
        <f t="shared" si="114"/>
        <v>A</v>
      </c>
      <c r="T116" s="43" t="str">
        <f t="shared" si="114"/>
        <v>A</v>
      </c>
      <c r="U116" s="43" t="str">
        <f t="shared" si="114"/>
        <v>A</v>
      </c>
      <c r="V116" s="43" t="str">
        <f t="shared" si="114"/>
        <v>A</v>
      </c>
      <c r="W116" s="43" t="str">
        <f t="shared" si="114"/>
        <v>A</v>
      </c>
      <c r="X116" s="43" t="str">
        <f t="shared" si="114"/>
        <v>E</v>
      </c>
      <c r="Y116" s="43" t="str">
        <f t="shared" si="114"/>
        <v>E</v>
      </c>
      <c r="Z116" s="43" t="str">
        <f t="shared" si="114"/>
        <v>E</v>
      </c>
      <c r="AA116" s="43" t="str">
        <f t="shared" si="114"/>
        <v>E</v>
      </c>
      <c r="AB116" s="43" t="str">
        <f t="shared" si="114"/>
        <v>E</v>
      </c>
      <c r="AC116" s="43" t="str">
        <f t="shared" si="114"/>
        <v>E</v>
      </c>
      <c r="AD116" s="43" t="str">
        <f t="shared" si="114"/>
        <v>E</v>
      </c>
      <c r="AE116" s="43" t="str">
        <f t="shared" si="114"/>
        <v>E</v>
      </c>
      <c r="AF116" s="43" t="str">
        <f t="shared" si="114"/>
        <v>E</v>
      </c>
      <c r="AG116" s="43" t="str">
        <f t="shared" si="114"/>
        <v>E</v>
      </c>
      <c r="AH116" s="43" t="str">
        <f t="shared" si="114"/>
        <v>E</v>
      </c>
      <c r="AI116" s="43" t="str">
        <f t="shared" si="114"/>
        <v>E</v>
      </c>
      <c r="AJ116" s="43" t="str">
        <f t="shared" si="114"/>
        <v>E</v>
      </c>
      <c r="AK116" s="43" t="str">
        <f t="shared" si="114"/>
        <v>E</v>
      </c>
      <c r="AL116" s="43" t="str">
        <f t="shared" si="114"/>
        <v>E</v>
      </c>
      <c r="AM116" s="43" t="str">
        <f t="shared" si="114"/>
        <v>E</v>
      </c>
      <c r="AN116" s="43" t="str">
        <f t="shared" si="114"/>
        <v>E</v>
      </c>
      <c r="AO116" s="43" t="str">
        <f t="shared" si="114"/>
        <v>E</v>
      </c>
      <c r="AP116" s="43" t="str">
        <f t="shared" si="114"/>
        <v>E</v>
      </c>
      <c r="AQ116" s="43" t="str">
        <f t="shared" si="114"/>
        <v>E</v>
      </c>
      <c r="AR116" s="43" t="str">
        <f t="shared" si="114"/>
        <v>E</v>
      </c>
    </row>
    <row r="117" spans="1:44" ht="13" x14ac:dyDescent="0.15">
      <c r="A117" s="11" t="s">
        <v>1280</v>
      </c>
      <c r="B117" s="40" t="s">
        <v>1911</v>
      </c>
      <c r="C117" s="41">
        <v>33</v>
      </c>
      <c r="D117" s="42">
        <v>8.8000000000000007</v>
      </c>
      <c r="E117" s="43" t="str">
        <f t="shared" ref="E117:AR117" si="115">IF($C117&gt;=E$1,"A","E")</f>
        <v>A</v>
      </c>
      <c r="F117" s="43" t="str">
        <f t="shared" si="115"/>
        <v>A</v>
      </c>
      <c r="G117" s="43" t="str">
        <f t="shared" si="115"/>
        <v>A</v>
      </c>
      <c r="H117" s="43" t="str">
        <f t="shared" si="115"/>
        <v>A</v>
      </c>
      <c r="I117" s="43" t="str">
        <f t="shared" si="115"/>
        <v>A</v>
      </c>
      <c r="J117" s="43" t="str">
        <f t="shared" si="115"/>
        <v>A</v>
      </c>
      <c r="K117" s="43" t="str">
        <f t="shared" si="115"/>
        <v>A</v>
      </c>
      <c r="L117" s="43" t="str">
        <f t="shared" si="115"/>
        <v>A</v>
      </c>
      <c r="M117" s="43" t="str">
        <f t="shared" si="115"/>
        <v>A</v>
      </c>
      <c r="N117" s="43" t="str">
        <f t="shared" si="115"/>
        <v>A</v>
      </c>
      <c r="O117" s="43" t="str">
        <f t="shared" si="115"/>
        <v>A</v>
      </c>
      <c r="P117" s="43" t="str">
        <f t="shared" si="115"/>
        <v>A</v>
      </c>
      <c r="Q117" s="43" t="str">
        <f t="shared" si="115"/>
        <v>A</v>
      </c>
      <c r="R117" s="43" t="str">
        <f t="shared" si="115"/>
        <v>A</v>
      </c>
      <c r="S117" s="43" t="str">
        <f t="shared" si="115"/>
        <v>A</v>
      </c>
      <c r="T117" s="43" t="str">
        <f t="shared" si="115"/>
        <v>A</v>
      </c>
      <c r="U117" s="43" t="str">
        <f t="shared" si="115"/>
        <v>A</v>
      </c>
      <c r="V117" s="43" t="str">
        <f t="shared" si="115"/>
        <v>A</v>
      </c>
      <c r="W117" s="43" t="str">
        <f t="shared" si="115"/>
        <v>A</v>
      </c>
      <c r="X117" s="43" t="str">
        <f t="shared" si="115"/>
        <v>A</v>
      </c>
      <c r="Y117" s="43" t="str">
        <f t="shared" si="115"/>
        <v>A</v>
      </c>
      <c r="Z117" s="43" t="str">
        <f t="shared" si="115"/>
        <v>A</v>
      </c>
      <c r="AA117" s="43" t="str">
        <f t="shared" si="115"/>
        <v>A</v>
      </c>
      <c r="AB117" s="43" t="str">
        <f t="shared" si="115"/>
        <v>A</v>
      </c>
      <c r="AC117" s="43" t="str">
        <f t="shared" si="115"/>
        <v>A</v>
      </c>
      <c r="AD117" s="43" t="str">
        <f t="shared" si="115"/>
        <v>A</v>
      </c>
      <c r="AE117" s="43" t="str">
        <f t="shared" si="115"/>
        <v>A</v>
      </c>
      <c r="AF117" s="43" t="str">
        <f t="shared" si="115"/>
        <v>A</v>
      </c>
      <c r="AG117" s="43" t="str">
        <f t="shared" si="115"/>
        <v>A</v>
      </c>
      <c r="AH117" s="43" t="str">
        <f t="shared" si="115"/>
        <v>A</v>
      </c>
      <c r="AI117" s="43" t="str">
        <f t="shared" si="115"/>
        <v>A</v>
      </c>
      <c r="AJ117" s="43" t="str">
        <f t="shared" si="115"/>
        <v>A</v>
      </c>
      <c r="AK117" s="43" t="str">
        <f t="shared" si="115"/>
        <v>A</v>
      </c>
      <c r="AL117" s="43" t="str">
        <f t="shared" si="115"/>
        <v>E</v>
      </c>
      <c r="AM117" s="43" t="str">
        <f t="shared" si="115"/>
        <v>E</v>
      </c>
      <c r="AN117" s="43" t="str">
        <f t="shared" si="115"/>
        <v>E</v>
      </c>
      <c r="AO117" s="43" t="str">
        <f t="shared" si="115"/>
        <v>E</v>
      </c>
      <c r="AP117" s="43" t="str">
        <f t="shared" si="115"/>
        <v>E</v>
      </c>
      <c r="AQ117" s="43" t="str">
        <f t="shared" si="115"/>
        <v>E</v>
      </c>
      <c r="AR117" s="43" t="str">
        <f t="shared" si="115"/>
        <v>E</v>
      </c>
    </row>
    <row r="118" spans="1:44" ht="13" x14ac:dyDescent="0.15">
      <c r="A118" s="11" t="s">
        <v>1288</v>
      </c>
      <c r="B118" s="40" t="s">
        <v>1287</v>
      </c>
      <c r="C118" s="41">
        <v>24</v>
      </c>
      <c r="D118" s="42">
        <v>5.8</v>
      </c>
      <c r="E118" s="43" t="str">
        <f t="shared" ref="E118:AR118" si="116">IF($C118&gt;=E$1,"A","E")</f>
        <v>A</v>
      </c>
      <c r="F118" s="43" t="str">
        <f t="shared" si="116"/>
        <v>A</v>
      </c>
      <c r="G118" s="43" t="str">
        <f t="shared" si="116"/>
        <v>A</v>
      </c>
      <c r="H118" s="43" t="str">
        <f t="shared" si="116"/>
        <v>A</v>
      </c>
      <c r="I118" s="43" t="str">
        <f t="shared" si="116"/>
        <v>A</v>
      </c>
      <c r="J118" s="43" t="str">
        <f t="shared" si="116"/>
        <v>A</v>
      </c>
      <c r="K118" s="43" t="str">
        <f t="shared" si="116"/>
        <v>A</v>
      </c>
      <c r="L118" s="43" t="str">
        <f t="shared" si="116"/>
        <v>A</v>
      </c>
      <c r="M118" s="43" t="str">
        <f t="shared" si="116"/>
        <v>A</v>
      </c>
      <c r="N118" s="43" t="str">
        <f t="shared" si="116"/>
        <v>A</v>
      </c>
      <c r="O118" s="43" t="str">
        <f t="shared" si="116"/>
        <v>A</v>
      </c>
      <c r="P118" s="43" t="str">
        <f t="shared" si="116"/>
        <v>A</v>
      </c>
      <c r="Q118" s="43" t="str">
        <f t="shared" si="116"/>
        <v>A</v>
      </c>
      <c r="R118" s="43" t="str">
        <f t="shared" si="116"/>
        <v>A</v>
      </c>
      <c r="S118" s="43" t="str">
        <f t="shared" si="116"/>
        <v>A</v>
      </c>
      <c r="T118" s="43" t="str">
        <f t="shared" si="116"/>
        <v>A</v>
      </c>
      <c r="U118" s="43" t="str">
        <f t="shared" si="116"/>
        <v>A</v>
      </c>
      <c r="V118" s="43" t="str">
        <f t="shared" si="116"/>
        <v>A</v>
      </c>
      <c r="W118" s="43" t="str">
        <f t="shared" si="116"/>
        <v>A</v>
      </c>
      <c r="X118" s="43" t="str">
        <f t="shared" si="116"/>
        <v>A</v>
      </c>
      <c r="Y118" s="43" t="str">
        <f t="shared" si="116"/>
        <v>A</v>
      </c>
      <c r="Z118" s="43" t="str">
        <f t="shared" si="116"/>
        <v>A</v>
      </c>
      <c r="AA118" s="43" t="str">
        <f t="shared" si="116"/>
        <v>A</v>
      </c>
      <c r="AB118" s="43" t="str">
        <f t="shared" si="116"/>
        <v>A</v>
      </c>
      <c r="AC118" s="43" t="str">
        <f t="shared" si="116"/>
        <v>E</v>
      </c>
      <c r="AD118" s="43" t="str">
        <f t="shared" si="116"/>
        <v>E</v>
      </c>
      <c r="AE118" s="43" t="str">
        <f t="shared" si="116"/>
        <v>E</v>
      </c>
      <c r="AF118" s="43" t="str">
        <f t="shared" si="116"/>
        <v>E</v>
      </c>
      <c r="AG118" s="43" t="str">
        <f t="shared" si="116"/>
        <v>E</v>
      </c>
      <c r="AH118" s="43" t="str">
        <f t="shared" si="116"/>
        <v>E</v>
      </c>
      <c r="AI118" s="43" t="str">
        <f t="shared" si="116"/>
        <v>E</v>
      </c>
      <c r="AJ118" s="43" t="str">
        <f t="shared" si="116"/>
        <v>E</v>
      </c>
      <c r="AK118" s="43" t="str">
        <f t="shared" si="116"/>
        <v>E</v>
      </c>
      <c r="AL118" s="43" t="str">
        <f t="shared" si="116"/>
        <v>E</v>
      </c>
      <c r="AM118" s="43" t="str">
        <f t="shared" si="116"/>
        <v>E</v>
      </c>
      <c r="AN118" s="43" t="str">
        <f t="shared" si="116"/>
        <v>E</v>
      </c>
      <c r="AO118" s="43" t="str">
        <f t="shared" si="116"/>
        <v>E</v>
      </c>
      <c r="AP118" s="43" t="str">
        <f t="shared" si="116"/>
        <v>E</v>
      </c>
      <c r="AQ118" s="43" t="str">
        <f t="shared" si="116"/>
        <v>E</v>
      </c>
      <c r="AR118" s="43" t="str">
        <f t="shared" si="116"/>
        <v>E</v>
      </c>
    </row>
    <row r="119" spans="1:44" ht="13" x14ac:dyDescent="0.15">
      <c r="A119" s="11" t="s">
        <v>1294</v>
      </c>
      <c r="B119" s="40" t="s">
        <v>1293</v>
      </c>
      <c r="C119" s="41">
        <v>18</v>
      </c>
      <c r="D119" s="42">
        <v>7.6</v>
      </c>
      <c r="E119" s="43" t="str">
        <f t="shared" ref="E119:AR119" si="117">IF($C119&gt;=E$1,"A","E")</f>
        <v>A</v>
      </c>
      <c r="F119" s="43" t="str">
        <f t="shared" si="117"/>
        <v>A</v>
      </c>
      <c r="G119" s="43" t="str">
        <f t="shared" si="117"/>
        <v>A</v>
      </c>
      <c r="H119" s="43" t="str">
        <f t="shared" si="117"/>
        <v>A</v>
      </c>
      <c r="I119" s="43" t="str">
        <f t="shared" si="117"/>
        <v>A</v>
      </c>
      <c r="J119" s="43" t="str">
        <f t="shared" si="117"/>
        <v>A</v>
      </c>
      <c r="K119" s="43" t="str">
        <f t="shared" si="117"/>
        <v>A</v>
      </c>
      <c r="L119" s="43" t="str">
        <f t="shared" si="117"/>
        <v>A</v>
      </c>
      <c r="M119" s="43" t="str">
        <f t="shared" si="117"/>
        <v>A</v>
      </c>
      <c r="N119" s="43" t="str">
        <f t="shared" si="117"/>
        <v>A</v>
      </c>
      <c r="O119" s="43" t="str">
        <f t="shared" si="117"/>
        <v>A</v>
      </c>
      <c r="P119" s="43" t="str">
        <f t="shared" si="117"/>
        <v>A</v>
      </c>
      <c r="Q119" s="43" t="str">
        <f t="shared" si="117"/>
        <v>A</v>
      </c>
      <c r="R119" s="43" t="str">
        <f t="shared" si="117"/>
        <v>A</v>
      </c>
      <c r="S119" s="43" t="str">
        <f t="shared" si="117"/>
        <v>A</v>
      </c>
      <c r="T119" s="43" t="str">
        <f t="shared" si="117"/>
        <v>A</v>
      </c>
      <c r="U119" s="43" t="str">
        <f t="shared" si="117"/>
        <v>A</v>
      </c>
      <c r="V119" s="43" t="str">
        <f t="shared" si="117"/>
        <v>A</v>
      </c>
      <c r="W119" s="43" t="str">
        <f t="shared" si="117"/>
        <v>E</v>
      </c>
      <c r="X119" s="43" t="str">
        <f t="shared" si="117"/>
        <v>E</v>
      </c>
      <c r="Y119" s="43" t="str">
        <f t="shared" si="117"/>
        <v>E</v>
      </c>
      <c r="Z119" s="43" t="str">
        <f t="shared" si="117"/>
        <v>E</v>
      </c>
      <c r="AA119" s="43" t="str">
        <f t="shared" si="117"/>
        <v>E</v>
      </c>
      <c r="AB119" s="43" t="str">
        <f t="shared" si="117"/>
        <v>E</v>
      </c>
      <c r="AC119" s="43" t="str">
        <f t="shared" si="117"/>
        <v>E</v>
      </c>
      <c r="AD119" s="43" t="str">
        <f t="shared" si="117"/>
        <v>E</v>
      </c>
      <c r="AE119" s="43" t="str">
        <f t="shared" si="117"/>
        <v>E</v>
      </c>
      <c r="AF119" s="43" t="str">
        <f t="shared" si="117"/>
        <v>E</v>
      </c>
      <c r="AG119" s="43" t="str">
        <f t="shared" si="117"/>
        <v>E</v>
      </c>
      <c r="AH119" s="43" t="str">
        <f t="shared" si="117"/>
        <v>E</v>
      </c>
      <c r="AI119" s="43" t="str">
        <f t="shared" si="117"/>
        <v>E</v>
      </c>
      <c r="AJ119" s="43" t="str">
        <f t="shared" si="117"/>
        <v>E</v>
      </c>
      <c r="AK119" s="43" t="str">
        <f t="shared" si="117"/>
        <v>E</v>
      </c>
      <c r="AL119" s="43" t="str">
        <f t="shared" si="117"/>
        <v>E</v>
      </c>
      <c r="AM119" s="43" t="str">
        <f t="shared" si="117"/>
        <v>E</v>
      </c>
      <c r="AN119" s="43" t="str">
        <f t="shared" si="117"/>
        <v>E</v>
      </c>
      <c r="AO119" s="43" t="str">
        <f t="shared" si="117"/>
        <v>E</v>
      </c>
      <c r="AP119" s="43" t="str">
        <f t="shared" si="117"/>
        <v>E</v>
      </c>
      <c r="AQ119" s="43" t="str">
        <f t="shared" si="117"/>
        <v>E</v>
      </c>
      <c r="AR119" s="43" t="str">
        <f t="shared" si="117"/>
        <v>E</v>
      </c>
    </row>
    <row r="120" spans="1:44" ht="13" x14ac:dyDescent="0.15">
      <c r="A120" s="11" t="s">
        <v>1301</v>
      </c>
      <c r="B120" s="40" t="s">
        <v>1300</v>
      </c>
      <c r="C120" s="41">
        <v>25</v>
      </c>
      <c r="D120" s="42">
        <v>6.8</v>
      </c>
      <c r="E120" s="43" t="str">
        <f t="shared" ref="E120:AR120" si="118">IF($C120&gt;=E$1,"A","E")</f>
        <v>A</v>
      </c>
      <c r="F120" s="43" t="str">
        <f t="shared" si="118"/>
        <v>A</v>
      </c>
      <c r="G120" s="43" t="str">
        <f t="shared" si="118"/>
        <v>A</v>
      </c>
      <c r="H120" s="43" t="str">
        <f t="shared" si="118"/>
        <v>A</v>
      </c>
      <c r="I120" s="43" t="str">
        <f t="shared" si="118"/>
        <v>A</v>
      </c>
      <c r="J120" s="43" t="str">
        <f t="shared" si="118"/>
        <v>A</v>
      </c>
      <c r="K120" s="43" t="str">
        <f t="shared" si="118"/>
        <v>A</v>
      </c>
      <c r="L120" s="43" t="str">
        <f t="shared" si="118"/>
        <v>A</v>
      </c>
      <c r="M120" s="43" t="str">
        <f t="shared" si="118"/>
        <v>A</v>
      </c>
      <c r="N120" s="43" t="str">
        <f t="shared" si="118"/>
        <v>A</v>
      </c>
      <c r="O120" s="43" t="str">
        <f t="shared" si="118"/>
        <v>A</v>
      </c>
      <c r="P120" s="43" t="str">
        <f t="shared" si="118"/>
        <v>A</v>
      </c>
      <c r="Q120" s="43" t="str">
        <f t="shared" si="118"/>
        <v>A</v>
      </c>
      <c r="R120" s="43" t="str">
        <f t="shared" si="118"/>
        <v>A</v>
      </c>
      <c r="S120" s="43" t="str">
        <f t="shared" si="118"/>
        <v>A</v>
      </c>
      <c r="T120" s="43" t="str">
        <f t="shared" si="118"/>
        <v>A</v>
      </c>
      <c r="U120" s="43" t="str">
        <f t="shared" si="118"/>
        <v>A</v>
      </c>
      <c r="V120" s="43" t="str">
        <f t="shared" si="118"/>
        <v>A</v>
      </c>
      <c r="W120" s="43" t="str">
        <f t="shared" si="118"/>
        <v>A</v>
      </c>
      <c r="X120" s="43" t="str">
        <f t="shared" si="118"/>
        <v>A</v>
      </c>
      <c r="Y120" s="43" t="str">
        <f t="shared" si="118"/>
        <v>A</v>
      </c>
      <c r="Z120" s="43" t="str">
        <f t="shared" si="118"/>
        <v>A</v>
      </c>
      <c r="AA120" s="43" t="str">
        <f t="shared" si="118"/>
        <v>A</v>
      </c>
      <c r="AB120" s="43" t="str">
        <f t="shared" si="118"/>
        <v>A</v>
      </c>
      <c r="AC120" s="43" t="str">
        <f t="shared" si="118"/>
        <v>A</v>
      </c>
      <c r="AD120" s="43" t="str">
        <f t="shared" si="118"/>
        <v>E</v>
      </c>
      <c r="AE120" s="43" t="str">
        <f t="shared" si="118"/>
        <v>E</v>
      </c>
      <c r="AF120" s="43" t="str">
        <f t="shared" si="118"/>
        <v>E</v>
      </c>
      <c r="AG120" s="43" t="str">
        <f t="shared" si="118"/>
        <v>E</v>
      </c>
      <c r="AH120" s="43" t="str">
        <f t="shared" si="118"/>
        <v>E</v>
      </c>
      <c r="AI120" s="43" t="str">
        <f t="shared" si="118"/>
        <v>E</v>
      </c>
      <c r="AJ120" s="43" t="str">
        <f t="shared" si="118"/>
        <v>E</v>
      </c>
      <c r="AK120" s="43" t="str">
        <f t="shared" si="118"/>
        <v>E</v>
      </c>
      <c r="AL120" s="43" t="str">
        <f t="shared" si="118"/>
        <v>E</v>
      </c>
      <c r="AM120" s="43" t="str">
        <f t="shared" si="118"/>
        <v>E</v>
      </c>
      <c r="AN120" s="43" t="str">
        <f t="shared" si="118"/>
        <v>E</v>
      </c>
      <c r="AO120" s="43" t="str">
        <f t="shared" si="118"/>
        <v>E</v>
      </c>
      <c r="AP120" s="43" t="str">
        <f t="shared" si="118"/>
        <v>E</v>
      </c>
      <c r="AQ120" s="43" t="str">
        <f t="shared" si="118"/>
        <v>E</v>
      </c>
      <c r="AR120" s="43" t="str">
        <f t="shared" si="118"/>
        <v>E</v>
      </c>
    </row>
    <row r="121" spans="1:44" ht="13" x14ac:dyDescent="0.15">
      <c r="A121" s="11" t="s">
        <v>1309</v>
      </c>
      <c r="B121" s="40" t="s">
        <v>1308</v>
      </c>
      <c r="C121" s="41">
        <v>16</v>
      </c>
      <c r="D121" s="42">
        <v>8.8000000000000007</v>
      </c>
      <c r="E121" s="43" t="str">
        <f t="shared" ref="E121:AR121" si="119">IF($C121&gt;=E$1,"A","E")</f>
        <v>A</v>
      </c>
      <c r="F121" s="43" t="str">
        <f t="shared" si="119"/>
        <v>A</v>
      </c>
      <c r="G121" s="43" t="str">
        <f t="shared" si="119"/>
        <v>A</v>
      </c>
      <c r="H121" s="43" t="str">
        <f t="shared" si="119"/>
        <v>A</v>
      </c>
      <c r="I121" s="43" t="str">
        <f t="shared" si="119"/>
        <v>A</v>
      </c>
      <c r="J121" s="43" t="str">
        <f t="shared" si="119"/>
        <v>A</v>
      </c>
      <c r="K121" s="43" t="str">
        <f t="shared" si="119"/>
        <v>A</v>
      </c>
      <c r="L121" s="43" t="str">
        <f t="shared" si="119"/>
        <v>A</v>
      </c>
      <c r="M121" s="43" t="str">
        <f t="shared" si="119"/>
        <v>A</v>
      </c>
      <c r="N121" s="43" t="str">
        <f t="shared" si="119"/>
        <v>A</v>
      </c>
      <c r="O121" s="43" t="str">
        <f t="shared" si="119"/>
        <v>A</v>
      </c>
      <c r="P121" s="43" t="str">
        <f t="shared" si="119"/>
        <v>A</v>
      </c>
      <c r="Q121" s="43" t="str">
        <f t="shared" si="119"/>
        <v>A</v>
      </c>
      <c r="R121" s="43" t="str">
        <f t="shared" si="119"/>
        <v>A</v>
      </c>
      <c r="S121" s="43" t="str">
        <f t="shared" si="119"/>
        <v>A</v>
      </c>
      <c r="T121" s="43" t="str">
        <f t="shared" si="119"/>
        <v>A</v>
      </c>
      <c r="U121" s="43" t="str">
        <f t="shared" si="119"/>
        <v>E</v>
      </c>
      <c r="V121" s="43" t="str">
        <f t="shared" si="119"/>
        <v>E</v>
      </c>
      <c r="W121" s="43" t="str">
        <f t="shared" si="119"/>
        <v>E</v>
      </c>
      <c r="X121" s="43" t="str">
        <f t="shared" si="119"/>
        <v>E</v>
      </c>
      <c r="Y121" s="43" t="str">
        <f t="shared" si="119"/>
        <v>E</v>
      </c>
      <c r="Z121" s="43" t="str">
        <f t="shared" si="119"/>
        <v>E</v>
      </c>
      <c r="AA121" s="43" t="str">
        <f t="shared" si="119"/>
        <v>E</v>
      </c>
      <c r="AB121" s="43" t="str">
        <f t="shared" si="119"/>
        <v>E</v>
      </c>
      <c r="AC121" s="43" t="str">
        <f t="shared" si="119"/>
        <v>E</v>
      </c>
      <c r="AD121" s="43" t="str">
        <f t="shared" si="119"/>
        <v>E</v>
      </c>
      <c r="AE121" s="43" t="str">
        <f t="shared" si="119"/>
        <v>E</v>
      </c>
      <c r="AF121" s="43" t="str">
        <f t="shared" si="119"/>
        <v>E</v>
      </c>
      <c r="AG121" s="43" t="str">
        <f t="shared" si="119"/>
        <v>E</v>
      </c>
      <c r="AH121" s="43" t="str">
        <f t="shared" si="119"/>
        <v>E</v>
      </c>
      <c r="AI121" s="43" t="str">
        <f t="shared" si="119"/>
        <v>E</v>
      </c>
      <c r="AJ121" s="43" t="str">
        <f t="shared" si="119"/>
        <v>E</v>
      </c>
      <c r="AK121" s="43" t="str">
        <f t="shared" si="119"/>
        <v>E</v>
      </c>
      <c r="AL121" s="43" t="str">
        <f t="shared" si="119"/>
        <v>E</v>
      </c>
      <c r="AM121" s="43" t="str">
        <f t="shared" si="119"/>
        <v>E</v>
      </c>
      <c r="AN121" s="43" t="str">
        <f t="shared" si="119"/>
        <v>E</v>
      </c>
      <c r="AO121" s="43" t="str">
        <f t="shared" si="119"/>
        <v>E</v>
      </c>
      <c r="AP121" s="43" t="str">
        <f t="shared" si="119"/>
        <v>E</v>
      </c>
      <c r="AQ121" s="43" t="str">
        <f t="shared" si="119"/>
        <v>E</v>
      </c>
      <c r="AR121" s="43" t="str">
        <f t="shared" si="119"/>
        <v>E</v>
      </c>
    </row>
    <row r="122" spans="1:44" ht="13" x14ac:dyDescent="0.15">
      <c r="A122" s="11" t="s">
        <v>1315</v>
      </c>
      <c r="B122" s="40" t="s">
        <v>1314</v>
      </c>
      <c r="C122" s="41">
        <v>20</v>
      </c>
      <c r="D122" s="42">
        <v>5.6</v>
      </c>
      <c r="E122" s="43" t="str">
        <f t="shared" ref="E122:AR122" si="120">IF($C122&gt;=E$1,"A","E")</f>
        <v>A</v>
      </c>
      <c r="F122" s="43" t="str">
        <f t="shared" si="120"/>
        <v>A</v>
      </c>
      <c r="G122" s="43" t="str">
        <f t="shared" si="120"/>
        <v>A</v>
      </c>
      <c r="H122" s="43" t="str">
        <f t="shared" si="120"/>
        <v>A</v>
      </c>
      <c r="I122" s="43" t="str">
        <f t="shared" si="120"/>
        <v>A</v>
      </c>
      <c r="J122" s="43" t="str">
        <f t="shared" si="120"/>
        <v>A</v>
      </c>
      <c r="K122" s="43" t="str">
        <f t="shared" si="120"/>
        <v>A</v>
      </c>
      <c r="L122" s="43" t="str">
        <f t="shared" si="120"/>
        <v>A</v>
      </c>
      <c r="M122" s="43" t="str">
        <f t="shared" si="120"/>
        <v>A</v>
      </c>
      <c r="N122" s="43" t="str">
        <f t="shared" si="120"/>
        <v>A</v>
      </c>
      <c r="O122" s="43" t="str">
        <f t="shared" si="120"/>
        <v>A</v>
      </c>
      <c r="P122" s="43" t="str">
        <f t="shared" si="120"/>
        <v>A</v>
      </c>
      <c r="Q122" s="43" t="str">
        <f t="shared" si="120"/>
        <v>A</v>
      </c>
      <c r="R122" s="43" t="str">
        <f t="shared" si="120"/>
        <v>A</v>
      </c>
      <c r="S122" s="43" t="str">
        <f t="shared" si="120"/>
        <v>A</v>
      </c>
      <c r="T122" s="43" t="str">
        <f t="shared" si="120"/>
        <v>A</v>
      </c>
      <c r="U122" s="43" t="str">
        <f t="shared" si="120"/>
        <v>A</v>
      </c>
      <c r="V122" s="43" t="str">
        <f t="shared" si="120"/>
        <v>A</v>
      </c>
      <c r="W122" s="43" t="str">
        <f t="shared" si="120"/>
        <v>A</v>
      </c>
      <c r="X122" s="43" t="str">
        <f t="shared" si="120"/>
        <v>A</v>
      </c>
      <c r="Y122" s="43" t="str">
        <f t="shared" si="120"/>
        <v>E</v>
      </c>
      <c r="Z122" s="43" t="str">
        <f t="shared" si="120"/>
        <v>E</v>
      </c>
      <c r="AA122" s="43" t="str">
        <f t="shared" si="120"/>
        <v>E</v>
      </c>
      <c r="AB122" s="43" t="str">
        <f t="shared" si="120"/>
        <v>E</v>
      </c>
      <c r="AC122" s="43" t="str">
        <f t="shared" si="120"/>
        <v>E</v>
      </c>
      <c r="AD122" s="43" t="str">
        <f t="shared" si="120"/>
        <v>E</v>
      </c>
      <c r="AE122" s="43" t="str">
        <f t="shared" si="120"/>
        <v>E</v>
      </c>
      <c r="AF122" s="43" t="str">
        <f t="shared" si="120"/>
        <v>E</v>
      </c>
      <c r="AG122" s="43" t="str">
        <f t="shared" si="120"/>
        <v>E</v>
      </c>
      <c r="AH122" s="43" t="str">
        <f t="shared" si="120"/>
        <v>E</v>
      </c>
      <c r="AI122" s="43" t="str">
        <f t="shared" si="120"/>
        <v>E</v>
      </c>
      <c r="AJ122" s="43" t="str">
        <f t="shared" si="120"/>
        <v>E</v>
      </c>
      <c r="AK122" s="43" t="str">
        <f t="shared" si="120"/>
        <v>E</v>
      </c>
      <c r="AL122" s="43" t="str">
        <f t="shared" si="120"/>
        <v>E</v>
      </c>
      <c r="AM122" s="43" t="str">
        <f t="shared" si="120"/>
        <v>E</v>
      </c>
      <c r="AN122" s="43" t="str">
        <f t="shared" si="120"/>
        <v>E</v>
      </c>
      <c r="AO122" s="43" t="str">
        <f t="shared" si="120"/>
        <v>E</v>
      </c>
      <c r="AP122" s="43" t="str">
        <f t="shared" si="120"/>
        <v>E</v>
      </c>
      <c r="AQ122" s="43" t="str">
        <f t="shared" si="120"/>
        <v>E</v>
      </c>
      <c r="AR122" s="43" t="str">
        <f t="shared" si="120"/>
        <v>E</v>
      </c>
    </row>
    <row r="123" spans="1:44" ht="13" x14ac:dyDescent="0.15">
      <c r="A123" s="11" t="s">
        <v>1355</v>
      </c>
      <c r="B123" s="40" t="s">
        <v>1354</v>
      </c>
      <c r="C123" s="41">
        <v>31</v>
      </c>
      <c r="D123" s="42">
        <v>7.6</v>
      </c>
      <c r="E123" s="43" t="str">
        <f t="shared" ref="E123:AR123" si="121">IF($C123&gt;=E$1,"A","E")</f>
        <v>A</v>
      </c>
      <c r="F123" s="43" t="str">
        <f t="shared" si="121"/>
        <v>A</v>
      </c>
      <c r="G123" s="43" t="str">
        <f t="shared" si="121"/>
        <v>A</v>
      </c>
      <c r="H123" s="43" t="str">
        <f t="shared" si="121"/>
        <v>A</v>
      </c>
      <c r="I123" s="43" t="str">
        <f t="shared" si="121"/>
        <v>A</v>
      </c>
      <c r="J123" s="43" t="str">
        <f t="shared" si="121"/>
        <v>A</v>
      </c>
      <c r="K123" s="43" t="str">
        <f t="shared" si="121"/>
        <v>A</v>
      </c>
      <c r="L123" s="43" t="str">
        <f t="shared" si="121"/>
        <v>A</v>
      </c>
      <c r="M123" s="43" t="str">
        <f t="shared" si="121"/>
        <v>A</v>
      </c>
      <c r="N123" s="43" t="str">
        <f t="shared" si="121"/>
        <v>A</v>
      </c>
      <c r="O123" s="43" t="str">
        <f t="shared" si="121"/>
        <v>A</v>
      </c>
      <c r="P123" s="43" t="str">
        <f t="shared" si="121"/>
        <v>A</v>
      </c>
      <c r="Q123" s="43" t="str">
        <f t="shared" si="121"/>
        <v>A</v>
      </c>
      <c r="R123" s="43" t="str">
        <f t="shared" si="121"/>
        <v>A</v>
      </c>
      <c r="S123" s="43" t="str">
        <f t="shared" si="121"/>
        <v>A</v>
      </c>
      <c r="T123" s="43" t="str">
        <f t="shared" si="121"/>
        <v>A</v>
      </c>
      <c r="U123" s="43" t="str">
        <f t="shared" si="121"/>
        <v>A</v>
      </c>
      <c r="V123" s="43" t="str">
        <f t="shared" si="121"/>
        <v>A</v>
      </c>
      <c r="W123" s="43" t="str">
        <f t="shared" si="121"/>
        <v>A</v>
      </c>
      <c r="X123" s="43" t="str">
        <f t="shared" si="121"/>
        <v>A</v>
      </c>
      <c r="Y123" s="43" t="str">
        <f t="shared" si="121"/>
        <v>A</v>
      </c>
      <c r="Z123" s="43" t="str">
        <f t="shared" si="121"/>
        <v>A</v>
      </c>
      <c r="AA123" s="43" t="str">
        <f t="shared" si="121"/>
        <v>A</v>
      </c>
      <c r="AB123" s="43" t="str">
        <f t="shared" si="121"/>
        <v>A</v>
      </c>
      <c r="AC123" s="43" t="str">
        <f t="shared" si="121"/>
        <v>A</v>
      </c>
      <c r="AD123" s="43" t="str">
        <f t="shared" si="121"/>
        <v>A</v>
      </c>
      <c r="AE123" s="43" t="str">
        <f t="shared" si="121"/>
        <v>A</v>
      </c>
      <c r="AF123" s="43" t="str">
        <f t="shared" si="121"/>
        <v>A</v>
      </c>
      <c r="AG123" s="43" t="str">
        <f t="shared" si="121"/>
        <v>A</v>
      </c>
      <c r="AH123" s="43" t="str">
        <f t="shared" si="121"/>
        <v>A</v>
      </c>
      <c r="AI123" s="43" t="str">
        <f t="shared" si="121"/>
        <v>A</v>
      </c>
      <c r="AJ123" s="43" t="str">
        <f t="shared" si="121"/>
        <v>E</v>
      </c>
      <c r="AK123" s="43" t="str">
        <f t="shared" si="121"/>
        <v>E</v>
      </c>
      <c r="AL123" s="43" t="str">
        <f t="shared" si="121"/>
        <v>E</v>
      </c>
      <c r="AM123" s="43" t="str">
        <f t="shared" si="121"/>
        <v>E</v>
      </c>
      <c r="AN123" s="43" t="str">
        <f t="shared" si="121"/>
        <v>E</v>
      </c>
      <c r="AO123" s="43" t="str">
        <f t="shared" si="121"/>
        <v>E</v>
      </c>
      <c r="AP123" s="43" t="str">
        <f t="shared" si="121"/>
        <v>E</v>
      </c>
      <c r="AQ123" s="43" t="str">
        <f t="shared" si="121"/>
        <v>E</v>
      </c>
      <c r="AR123" s="43" t="str">
        <f t="shared" si="121"/>
        <v>E</v>
      </c>
    </row>
    <row r="124" spans="1:44" ht="13" x14ac:dyDescent="0.15">
      <c r="A124" s="11" t="s">
        <v>1362</v>
      </c>
      <c r="B124" s="40" t="s">
        <v>1361</v>
      </c>
      <c r="C124" s="41">
        <v>20</v>
      </c>
      <c r="D124" s="42">
        <v>6.4</v>
      </c>
      <c r="E124" s="43" t="str">
        <f t="shared" ref="E124:AR124" si="122">IF($C124&gt;=E$1,"A","E")</f>
        <v>A</v>
      </c>
      <c r="F124" s="43" t="str">
        <f t="shared" si="122"/>
        <v>A</v>
      </c>
      <c r="G124" s="43" t="str">
        <f t="shared" si="122"/>
        <v>A</v>
      </c>
      <c r="H124" s="43" t="str">
        <f t="shared" si="122"/>
        <v>A</v>
      </c>
      <c r="I124" s="43" t="str">
        <f t="shared" si="122"/>
        <v>A</v>
      </c>
      <c r="J124" s="43" t="str">
        <f t="shared" si="122"/>
        <v>A</v>
      </c>
      <c r="K124" s="43" t="str">
        <f t="shared" si="122"/>
        <v>A</v>
      </c>
      <c r="L124" s="43" t="str">
        <f t="shared" si="122"/>
        <v>A</v>
      </c>
      <c r="M124" s="43" t="str">
        <f t="shared" si="122"/>
        <v>A</v>
      </c>
      <c r="N124" s="43" t="str">
        <f t="shared" si="122"/>
        <v>A</v>
      </c>
      <c r="O124" s="43" t="str">
        <f t="shared" si="122"/>
        <v>A</v>
      </c>
      <c r="P124" s="43" t="str">
        <f t="shared" si="122"/>
        <v>A</v>
      </c>
      <c r="Q124" s="43" t="str">
        <f t="shared" si="122"/>
        <v>A</v>
      </c>
      <c r="R124" s="43" t="str">
        <f t="shared" si="122"/>
        <v>A</v>
      </c>
      <c r="S124" s="43" t="str">
        <f t="shared" si="122"/>
        <v>A</v>
      </c>
      <c r="T124" s="43" t="str">
        <f t="shared" si="122"/>
        <v>A</v>
      </c>
      <c r="U124" s="43" t="str">
        <f t="shared" si="122"/>
        <v>A</v>
      </c>
      <c r="V124" s="43" t="str">
        <f t="shared" si="122"/>
        <v>A</v>
      </c>
      <c r="W124" s="43" t="str">
        <f t="shared" si="122"/>
        <v>A</v>
      </c>
      <c r="X124" s="43" t="str">
        <f t="shared" si="122"/>
        <v>A</v>
      </c>
      <c r="Y124" s="43" t="str">
        <f t="shared" si="122"/>
        <v>E</v>
      </c>
      <c r="Z124" s="43" t="str">
        <f t="shared" si="122"/>
        <v>E</v>
      </c>
      <c r="AA124" s="43" t="str">
        <f t="shared" si="122"/>
        <v>E</v>
      </c>
      <c r="AB124" s="43" t="str">
        <f t="shared" si="122"/>
        <v>E</v>
      </c>
      <c r="AC124" s="43" t="str">
        <f t="shared" si="122"/>
        <v>E</v>
      </c>
      <c r="AD124" s="43" t="str">
        <f t="shared" si="122"/>
        <v>E</v>
      </c>
      <c r="AE124" s="43" t="str">
        <f t="shared" si="122"/>
        <v>E</v>
      </c>
      <c r="AF124" s="43" t="str">
        <f t="shared" si="122"/>
        <v>E</v>
      </c>
      <c r="AG124" s="43" t="str">
        <f t="shared" si="122"/>
        <v>E</v>
      </c>
      <c r="AH124" s="43" t="str">
        <f t="shared" si="122"/>
        <v>E</v>
      </c>
      <c r="AI124" s="43" t="str">
        <f t="shared" si="122"/>
        <v>E</v>
      </c>
      <c r="AJ124" s="43" t="str">
        <f t="shared" si="122"/>
        <v>E</v>
      </c>
      <c r="AK124" s="43" t="str">
        <f t="shared" si="122"/>
        <v>E</v>
      </c>
      <c r="AL124" s="43" t="str">
        <f t="shared" si="122"/>
        <v>E</v>
      </c>
      <c r="AM124" s="43" t="str">
        <f t="shared" si="122"/>
        <v>E</v>
      </c>
      <c r="AN124" s="43" t="str">
        <f t="shared" si="122"/>
        <v>E</v>
      </c>
      <c r="AO124" s="43" t="str">
        <f t="shared" si="122"/>
        <v>E</v>
      </c>
      <c r="AP124" s="43" t="str">
        <f t="shared" si="122"/>
        <v>E</v>
      </c>
      <c r="AQ124" s="43" t="str">
        <f t="shared" si="122"/>
        <v>E</v>
      </c>
      <c r="AR124" s="43" t="str">
        <f t="shared" si="122"/>
        <v>E</v>
      </c>
    </row>
    <row r="125" spans="1:44" ht="13" x14ac:dyDescent="0.15">
      <c r="A125" s="11" t="s">
        <v>1367</v>
      </c>
      <c r="B125" s="40" t="s">
        <v>2151</v>
      </c>
      <c r="C125" s="44">
        <v>13</v>
      </c>
      <c r="D125" s="42">
        <v>5.2</v>
      </c>
      <c r="E125" s="43" t="str">
        <f t="shared" ref="E125:AR125" si="123">IF($C125&gt;=E$1,"A","E")</f>
        <v>A</v>
      </c>
      <c r="F125" s="43" t="str">
        <f t="shared" si="123"/>
        <v>A</v>
      </c>
      <c r="G125" s="43" t="str">
        <f t="shared" si="123"/>
        <v>A</v>
      </c>
      <c r="H125" s="43" t="str">
        <f t="shared" si="123"/>
        <v>A</v>
      </c>
      <c r="I125" s="43" t="str">
        <f t="shared" si="123"/>
        <v>A</v>
      </c>
      <c r="J125" s="43" t="str">
        <f t="shared" si="123"/>
        <v>A</v>
      </c>
      <c r="K125" s="43" t="str">
        <f t="shared" si="123"/>
        <v>A</v>
      </c>
      <c r="L125" s="43" t="str">
        <f t="shared" si="123"/>
        <v>A</v>
      </c>
      <c r="M125" s="43" t="str">
        <f t="shared" si="123"/>
        <v>A</v>
      </c>
      <c r="N125" s="43" t="str">
        <f t="shared" si="123"/>
        <v>A</v>
      </c>
      <c r="O125" s="43" t="str">
        <f t="shared" si="123"/>
        <v>A</v>
      </c>
      <c r="P125" s="43" t="str">
        <f t="shared" si="123"/>
        <v>A</v>
      </c>
      <c r="Q125" s="43" t="str">
        <f t="shared" si="123"/>
        <v>A</v>
      </c>
      <c r="R125" s="43" t="str">
        <f t="shared" si="123"/>
        <v>E</v>
      </c>
      <c r="S125" s="43" t="str">
        <f t="shared" si="123"/>
        <v>E</v>
      </c>
      <c r="T125" s="43" t="str">
        <f t="shared" si="123"/>
        <v>E</v>
      </c>
      <c r="U125" s="43" t="str">
        <f t="shared" si="123"/>
        <v>E</v>
      </c>
      <c r="V125" s="43" t="str">
        <f t="shared" si="123"/>
        <v>E</v>
      </c>
      <c r="W125" s="43" t="str">
        <f t="shared" si="123"/>
        <v>E</v>
      </c>
      <c r="X125" s="43" t="str">
        <f t="shared" si="123"/>
        <v>E</v>
      </c>
      <c r="Y125" s="43" t="str">
        <f t="shared" si="123"/>
        <v>E</v>
      </c>
      <c r="Z125" s="43" t="str">
        <f t="shared" si="123"/>
        <v>E</v>
      </c>
      <c r="AA125" s="43" t="str">
        <f t="shared" si="123"/>
        <v>E</v>
      </c>
      <c r="AB125" s="43" t="str">
        <f t="shared" si="123"/>
        <v>E</v>
      </c>
      <c r="AC125" s="43" t="str">
        <f t="shared" si="123"/>
        <v>E</v>
      </c>
      <c r="AD125" s="43" t="str">
        <f t="shared" si="123"/>
        <v>E</v>
      </c>
      <c r="AE125" s="43" t="str">
        <f t="shared" si="123"/>
        <v>E</v>
      </c>
      <c r="AF125" s="43" t="str">
        <f t="shared" si="123"/>
        <v>E</v>
      </c>
      <c r="AG125" s="43" t="str">
        <f t="shared" si="123"/>
        <v>E</v>
      </c>
      <c r="AH125" s="43" t="str">
        <f t="shared" si="123"/>
        <v>E</v>
      </c>
      <c r="AI125" s="43" t="str">
        <f t="shared" si="123"/>
        <v>E</v>
      </c>
      <c r="AJ125" s="43" t="str">
        <f t="shared" si="123"/>
        <v>E</v>
      </c>
      <c r="AK125" s="43" t="str">
        <f t="shared" si="123"/>
        <v>E</v>
      </c>
      <c r="AL125" s="43" t="str">
        <f t="shared" si="123"/>
        <v>E</v>
      </c>
      <c r="AM125" s="43" t="str">
        <f t="shared" si="123"/>
        <v>E</v>
      </c>
      <c r="AN125" s="43" t="str">
        <f t="shared" si="123"/>
        <v>E</v>
      </c>
      <c r="AO125" s="43" t="str">
        <f t="shared" si="123"/>
        <v>E</v>
      </c>
      <c r="AP125" s="43" t="str">
        <f t="shared" si="123"/>
        <v>E</v>
      </c>
      <c r="AQ125" s="43" t="str">
        <f t="shared" si="123"/>
        <v>E</v>
      </c>
      <c r="AR125" s="43" t="str">
        <f t="shared" si="123"/>
        <v>E</v>
      </c>
    </row>
    <row r="126" spans="1:44" ht="13" x14ac:dyDescent="0.15">
      <c r="A126" s="11" t="s">
        <v>1381</v>
      </c>
      <c r="B126" s="40" t="s">
        <v>1380</v>
      </c>
      <c r="C126" s="41">
        <v>16</v>
      </c>
      <c r="D126" s="42">
        <v>6.8</v>
      </c>
      <c r="E126" s="43" t="str">
        <f t="shared" ref="E126:AR126" si="124">IF($C126&gt;=E$1,"A","E")</f>
        <v>A</v>
      </c>
      <c r="F126" s="43" t="str">
        <f t="shared" si="124"/>
        <v>A</v>
      </c>
      <c r="G126" s="43" t="str">
        <f t="shared" si="124"/>
        <v>A</v>
      </c>
      <c r="H126" s="43" t="str">
        <f t="shared" si="124"/>
        <v>A</v>
      </c>
      <c r="I126" s="43" t="str">
        <f t="shared" si="124"/>
        <v>A</v>
      </c>
      <c r="J126" s="43" t="str">
        <f t="shared" si="124"/>
        <v>A</v>
      </c>
      <c r="K126" s="43" t="str">
        <f t="shared" si="124"/>
        <v>A</v>
      </c>
      <c r="L126" s="43" t="str">
        <f t="shared" si="124"/>
        <v>A</v>
      </c>
      <c r="M126" s="43" t="str">
        <f t="shared" si="124"/>
        <v>A</v>
      </c>
      <c r="N126" s="43" t="str">
        <f t="shared" si="124"/>
        <v>A</v>
      </c>
      <c r="O126" s="43" t="str">
        <f t="shared" si="124"/>
        <v>A</v>
      </c>
      <c r="P126" s="43" t="str">
        <f t="shared" si="124"/>
        <v>A</v>
      </c>
      <c r="Q126" s="43" t="str">
        <f t="shared" si="124"/>
        <v>A</v>
      </c>
      <c r="R126" s="43" t="str">
        <f t="shared" si="124"/>
        <v>A</v>
      </c>
      <c r="S126" s="43" t="str">
        <f t="shared" si="124"/>
        <v>A</v>
      </c>
      <c r="T126" s="43" t="str">
        <f t="shared" si="124"/>
        <v>A</v>
      </c>
      <c r="U126" s="43" t="str">
        <f t="shared" si="124"/>
        <v>E</v>
      </c>
      <c r="V126" s="43" t="str">
        <f t="shared" si="124"/>
        <v>E</v>
      </c>
      <c r="W126" s="43" t="str">
        <f t="shared" si="124"/>
        <v>E</v>
      </c>
      <c r="X126" s="43" t="str">
        <f t="shared" si="124"/>
        <v>E</v>
      </c>
      <c r="Y126" s="43" t="str">
        <f t="shared" si="124"/>
        <v>E</v>
      </c>
      <c r="Z126" s="43" t="str">
        <f t="shared" si="124"/>
        <v>E</v>
      </c>
      <c r="AA126" s="43" t="str">
        <f t="shared" si="124"/>
        <v>E</v>
      </c>
      <c r="AB126" s="43" t="str">
        <f t="shared" si="124"/>
        <v>E</v>
      </c>
      <c r="AC126" s="43" t="str">
        <f t="shared" si="124"/>
        <v>E</v>
      </c>
      <c r="AD126" s="43" t="str">
        <f t="shared" si="124"/>
        <v>E</v>
      </c>
      <c r="AE126" s="43" t="str">
        <f t="shared" si="124"/>
        <v>E</v>
      </c>
      <c r="AF126" s="43" t="str">
        <f t="shared" si="124"/>
        <v>E</v>
      </c>
      <c r="AG126" s="43" t="str">
        <f t="shared" si="124"/>
        <v>E</v>
      </c>
      <c r="AH126" s="43" t="str">
        <f t="shared" si="124"/>
        <v>E</v>
      </c>
      <c r="AI126" s="43" t="str">
        <f t="shared" si="124"/>
        <v>E</v>
      </c>
      <c r="AJ126" s="43" t="str">
        <f t="shared" si="124"/>
        <v>E</v>
      </c>
      <c r="AK126" s="43" t="str">
        <f t="shared" si="124"/>
        <v>E</v>
      </c>
      <c r="AL126" s="43" t="str">
        <f t="shared" si="124"/>
        <v>E</v>
      </c>
      <c r="AM126" s="43" t="str">
        <f t="shared" si="124"/>
        <v>E</v>
      </c>
      <c r="AN126" s="43" t="str">
        <f t="shared" si="124"/>
        <v>E</v>
      </c>
      <c r="AO126" s="43" t="str">
        <f t="shared" si="124"/>
        <v>E</v>
      </c>
      <c r="AP126" s="43" t="str">
        <f t="shared" si="124"/>
        <v>E</v>
      </c>
      <c r="AQ126" s="43" t="str">
        <f t="shared" si="124"/>
        <v>E</v>
      </c>
      <c r="AR126" s="43" t="str">
        <f t="shared" si="124"/>
        <v>E</v>
      </c>
    </row>
    <row r="127" spans="1:44" ht="13" x14ac:dyDescent="0.15">
      <c r="A127" s="11" t="s">
        <v>1395</v>
      </c>
      <c r="B127" s="40" t="s">
        <v>1394</v>
      </c>
      <c r="C127" s="41">
        <v>14</v>
      </c>
      <c r="D127" s="42">
        <v>4.8</v>
      </c>
      <c r="E127" s="43" t="str">
        <f t="shared" ref="E127:AR127" si="125">IF($C127&gt;=E$1,"A","E")</f>
        <v>A</v>
      </c>
      <c r="F127" s="43" t="str">
        <f t="shared" si="125"/>
        <v>A</v>
      </c>
      <c r="G127" s="43" t="str">
        <f t="shared" si="125"/>
        <v>A</v>
      </c>
      <c r="H127" s="43" t="str">
        <f t="shared" si="125"/>
        <v>A</v>
      </c>
      <c r="I127" s="43" t="str">
        <f t="shared" si="125"/>
        <v>A</v>
      </c>
      <c r="J127" s="43" t="str">
        <f t="shared" si="125"/>
        <v>A</v>
      </c>
      <c r="K127" s="43" t="str">
        <f t="shared" si="125"/>
        <v>A</v>
      </c>
      <c r="L127" s="43" t="str">
        <f t="shared" si="125"/>
        <v>A</v>
      </c>
      <c r="M127" s="43" t="str">
        <f t="shared" si="125"/>
        <v>A</v>
      </c>
      <c r="N127" s="43" t="str">
        <f t="shared" si="125"/>
        <v>A</v>
      </c>
      <c r="O127" s="43" t="str">
        <f t="shared" si="125"/>
        <v>A</v>
      </c>
      <c r="P127" s="43" t="str">
        <f t="shared" si="125"/>
        <v>A</v>
      </c>
      <c r="Q127" s="43" t="str">
        <f t="shared" si="125"/>
        <v>A</v>
      </c>
      <c r="R127" s="43" t="str">
        <f t="shared" si="125"/>
        <v>A</v>
      </c>
      <c r="S127" s="43" t="str">
        <f t="shared" si="125"/>
        <v>E</v>
      </c>
      <c r="T127" s="43" t="str">
        <f t="shared" si="125"/>
        <v>E</v>
      </c>
      <c r="U127" s="43" t="str">
        <f t="shared" si="125"/>
        <v>E</v>
      </c>
      <c r="V127" s="43" t="str">
        <f t="shared" si="125"/>
        <v>E</v>
      </c>
      <c r="W127" s="43" t="str">
        <f t="shared" si="125"/>
        <v>E</v>
      </c>
      <c r="X127" s="43" t="str">
        <f t="shared" si="125"/>
        <v>E</v>
      </c>
      <c r="Y127" s="43" t="str">
        <f t="shared" si="125"/>
        <v>E</v>
      </c>
      <c r="Z127" s="43" t="str">
        <f t="shared" si="125"/>
        <v>E</v>
      </c>
      <c r="AA127" s="43" t="str">
        <f t="shared" si="125"/>
        <v>E</v>
      </c>
      <c r="AB127" s="43" t="str">
        <f t="shared" si="125"/>
        <v>E</v>
      </c>
      <c r="AC127" s="43" t="str">
        <f t="shared" si="125"/>
        <v>E</v>
      </c>
      <c r="AD127" s="43" t="str">
        <f t="shared" si="125"/>
        <v>E</v>
      </c>
      <c r="AE127" s="43" t="str">
        <f t="shared" si="125"/>
        <v>E</v>
      </c>
      <c r="AF127" s="43" t="str">
        <f t="shared" si="125"/>
        <v>E</v>
      </c>
      <c r="AG127" s="43" t="str">
        <f t="shared" si="125"/>
        <v>E</v>
      </c>
      <c r="AH127" s="43" t="str">
        <f t="shared" si="125"/>
        <v>E</v>
      </c>
      <c r="AI127" s="43" t="str">
        <f t="shared" si="125"/>
        <v>E</v>
      </c>
      <c r="AJ127" s="43" t="str">
        <f t="shared" si="125"/>
        <v>E</v>
      </c>
      <c r="AK127" s="43" t="str">
        <f t="shared" si="125"/>
        <v>E</v>
      </c>
      <c r="AL127" s="43" t="str">
        <f t="shared" si="125"/>
        <v>E</v>
      </c>
      <c r="AM127" s="43" t="str">
        <f t="shared" si="125"/>
        <v>E</v>
      </c>
      <c r="AN127" s="43" t="str">
        <f t="shared" si="125"/>
        <v>E</v>
      </c>
      <c r="AO127" s="43" t="str">
        <f t="shared" si="125"/>
        <v>E</v>
      </c>
      <c r="AP127" s="43" t="str">
        <f t="shared" si="125"/>
        <v>E</v>
      </c>
      <c r="AQ127" s="43" t="str">
        <f t="shared" si="125"/>
        <v>E</v>
      </c>
      <c r="AR127" s="43" t="str">
        <f t="shared" si="125"/>
        <v>E</v>
      </c>
    </row>
    <row r="128" spans="1:44" ht="13" x14ac:dyDescent="0.15">
      <c r="A128" s="11" t="s">
        <v>1409</v>
      </c>
      <c r="B128" s="40" t="s">
        <v>1408</v>
      </c>
      <c r="C128" s="41">
        <v>24</v>
      </c>
      <c r="D128" s="42">
        <v>8</v>
      </c>
      <c r="E128" s="43" t="str">
        <f t="shared" ref="E128:AR128" si="126">IF($C128&gt;=E$1,"A","E")</f>
        <v>A</v>
      </c>
      <c r="F128" s="43" t="str">
        <f t="shared" si="126"/>
        <v>A</v>
      </c>
      <c r="G128" s="43" t="str">
        <f t="shared" si="126"/>
        <v>A</v>
      </c>
      <c r="H128" s="43" t="str">
        <f t="shared" si="126"/>
        <v>A</v>
      </c>
      <c r="I128" s="43" t="str">
        <f t="shared" si="126"/>
        <v>A</v>
      </c>
      <c r="J128" s="43" t="str">
        <f t="shared" si="126"/>
        <v>A</v>
      </c>
      <c r="K128" s="43" t="str">
        <f t="shared" si="126"/>
        <v>A</v>
      </c>
      <c r="L128" s="43" t="str">
        <f t="shared" si="126"/>
        <v>A</v>
      </c>
      <c r="M128" s="43" t="str">
        <f t="shared" si="126"/>
        <v>A</v>
      </c>
      <c r="N128" s="43" t="str">
        <f t="shared" si="126"/>
        <v>A</v>
      </c>
      <c r="O128" s="43" t="str">
        <f t="shared" si="126"/>
        <v>A</v>
      </c>
      <c r="P128" s="43" t="str">
        <f t="shared" si="126"/>
        <v>A</v>
      </c>
      <c r="Q128" s="43" t="str">
        <f t="shared" si="126"/>
        <v>A</v>
      </c>
      <c r="R128" s="43" t="str">
        <f t="shared" si="126"/>
        <v>A</v>
      </c>
      <c r="S128" s="43" t="str">
        <f t="shared" si="126"/>
        <v>A</v>
      </c>
      <c r="T128" s="43" t="str">
        <f t="shared" si="126"/>
        <v>A</v>
      </c>
      <c r="U128" s="43" t="str">
        <f t="shared" si="126"/>
        <v>A</v>
      </c>
      <c r="V128" s="43" t="str">
        <f t="shared" si="126"/>
        <v>A</v>
      </c>
      <c r="W128" s="43" t="str">
        <f t="shared" si="126"/>
        <v>A</v>
      </c>
      <c r="X128" s="43" t="str">
        <f t="shared" si="126"/>
        <v>A</v>
      </c>
      <c r="Y128" s="43" t="str">
        <f t="shared" si="126"/>
        <v>A</v>
      </c>
      <c r="Z128" s="43" t="str">
        <f t="shared" si="126"/>
        <v>A</v>
      </c>
      <c r="AA128" s="43" t="str">
        <f t="shared" si="126"/>
        <v>A</v>
      </c>
      <c r="AB128" s="43" t="str">
        <f t="shared" si="126"/>
        <v>A</v>
      </c>
      <c r="AC128" s="43" t="str">
        <f t="shared" si="126"/>
        <v>E</v>
      </c>
      <c r="AD128" s="43" t="str">
        <f t="shared" si="126"/>
        <v>E</v>
      </c>
      <c r="AE128" s="43" t="str">
        <f t="shared" si="126"/>
        <v>E</v>
      </c>
      <c r="AF128" s="43" t="str">
        <f t="shared" si="126"/>
        <v>E</v>
      </c>
      <c r="AG128" s="43" t="str">
        <f t="shared" si="126"/>
        <v>E</v>
      </c>
      <c r="AH128" s="43" t="str">
        <f t="shared" si="126"/>
        <v>E</v>
      </c>
      <c r="AI128" s="43" t="str">
        <f t="shared" si="126"/>
        <v>E</v>
      </c>
      <c r="AJ128" s="43" t="str">
        <f t="shared" si="126"/>
        <v>E</v>
      </c>
      <c r="AK128" s="43" t="str">
        <f t="shared" si="126"/>
        <v>E</v>
      </c>
      <c r="AL128" s="43" t="str">
        <f t="shared" si="126"/>
        <v>E</v>
      </c>
      <c r="AM128" s="43" t="str">
        <f t="shared" si="126"/>
        <v>E</v>
      </c>
      <c r="AN128" s="43" t="str">
        <f t="shared" si="126"/>
        <v>E</v>
      </c>
      <c r="AO128" s="43" t="str">
        <f t="shared" si="126"/>
        <v>E</v>
      </c>
      <c r="AP128" s="43" t="str">
        <f t="shared" si="126"/>
        <v>E</v>
      </c>
      <c r="AQ128" s="43" t="str">
        <f t="shared" si="126"/>
        <v>E</v>
      </c>
      <c r="AR128" s="43" t="str">
        <f t="shared" si="126"/>
        <v>E</v>
      </c>
    </row>
    <row r="129" spans="1:44" ht="13" x14ac:dyDescent="0.15">
      <c r="A129" s="11" t="s">
        <v>1418</v>
      </c>
      <c r="B129" s="40" t="s">
        <v>1417</v>
      </c>
      <c r="C129" s="41">
        <v>16</v>
      </c>
      <c r="D129" s="42">
        <v>7.6</v>
      </c>
      <c r="E129" s="43" t="str">
        <f t="shared" ref="E129:AR129" si="127">IF($C129&gt;=E$1,"A","E")</f>
        <v>A</v>
      </c>
      <c r="F129" s="43" t="str">
        <f t="shared" si="127"/>
        <v>A</v>
      </c>
      <c r="G129" s="43" t="str">
        <f t="shared" si="127"/>
        <v>A</v>
      </c>
      <c r="H129" s="43" t="str">
        <f t="shared" si="127"/>
        <v>A</v>
      </c>
      <c r="I129" s="43" t="str">
        <f t="shared" si="127"/>
        <v>A</v>
      </c>
      <c r="J129" s="43" t="str">
        <f t="shared" si="127"/>
        <v>A</v>
      </c>
      <c r="K129" s="43" t="str">
        <f t="shared" si="127"/>
        <v>A</v>
      </c>
      <c r="L129" s="43" t="str">
        <f t="shared" si="127"/>
        <v>A</v>
      </c>
      <c r="M129" s="43" t="str">
        <f t="shared" si="127"/>
        <v>A</v>
      </c>
      <c r="N129" s="43" t="str">
        <f t="shared" si="127"/>
        <v>A</v>
      </c>
      <c r="O129" s="43" t="str">
        <f t="shared" si="127"/>
        <v>A</v>
      </c>
      <c r="P129" s="43" t="str">
        <f t="shared" si="127"/>
        <v>A</v>
      </c>
      <c r="Q129" s="43" t="str">
        <f t="shared" si="127"/>
        <v>A</v>
      </c>
      <c r="R129" s="43" t="str">
        <f t="shared" si="127"/>
        <v>A</v>
      </c>
      <c r="S129" s="43" t="str">
        <f t="shared" si="127"/>
        <v>A</v>
      </c>
      <c r="T129" s="43" t="str">
        <f t="shared" si="127"/>
        <v>A</v>
      </c>
      <c r="U129" s="43" t="str">
        <f t="shared" si="127"/>
        <v>E</v>
      </c>
      <c r="V129" s="43" t="str">
        <f t="shared" si="127"/>
        <v>E</v>
      </c>
      <c r="W129" s="43" t="str">
        <f t="shared" si="127"/>
        <v>E</v>
      </c>
      <c r="X129" s="43" t="str">
        <f t="shared" si="127"/>
        <v>E</v>
      </c>
      <c r="Y129" s="43" t="str">
        <f t="shared" si="127"/>
        <v>E</v>
      </c>
      <c r="Z129" s="43" t="str">
        <f t="shared" si="127"/>
        <v>E</v>
      </c>
      <c r="AA129" s="43" t="str">
        <f t="shared" si="127"/>
        <v>E</v>
      </c>
      <c r="AB129" s="43" t="str">
        <f t="shared" si="127"/>
        <v>E</v>
      </c>
      <c r="AC129" s="43" t="str">
        <f t="shared" si="127"/>
        <v>E</v>
      </c>
      <c r="AD129" s="43" t="str">
        <f t="shared" si="127"/>
        <v>E</v>
      </c>
      <c r="AE129" s="43" t="str">
        <f t="shared" si="127"/>
        <v>E</v>
      </c>
      <c r="AF129" s="43" t="str">
        <f t="shared" si="127"/>
        <v>E</v>
      </c>
      <c r="AG129" s="43" t="str">
        <f t="shared" si="127"/>
        <v>E</v>
      </c>
      <c r="AH129" s="43" t="str">
        <f t="shared" si="127"/>
        <v>E</v>
      </c>
      <c r="AI129" s="43" t="str">
        <f t="shared" si="127"/>
        <v>E</v>
      </c>
      <c r="AJ129" s="43" t="str">
        <f t="shared" si="127"/>
        <v>E</v>
      </c>
      <c r="AK129" s="43" t="str">
        <f t="shared" si="127"/>
        <v>E</v>
      </c>
      <c r="AL129" s="43" t="str">
        <f t="shared" si="127"/>
        <v>E</v>
      </c>
      <c r="AM129" s="43" t="str">
        <f t="shared" si="127"/>
        <v>E</v>
      </c>
      <c r="AN129" s="43" t="str">
        <f t="shared" si="127"/>
        <v>E</v>
      </c>
      <c r="AO129" s="43" t="str">
        <f t="shared" si="127"/>
        <v>E</v>
      </c>
      <c r="AP129" s="43" t="str">
        <f t="shared" si="127"/>
        <v>E</v>
      </c>
      <c r="AQ129" s="43" t="str">
        <f t="shared" si="127"/>
        <v>E</v>
      </c>
      <c r="AR129" s="43" t="str">
        <f t="shared" si="127"/>
        <v>E</v>
      </c>
    </row>
    <row r="130" spans="1:44" ht="13" x14ac:dyDescent="0.15">
      <c r="A130" s="11" t="s">
        <v>1423</v>
      </c>
      <c r="B130" s="40" t="s">
        <v>1422</v>
      </c>
      <c r="C130" s="41">
        <v>16</v>
      </c>
      <c r="D130" s="42">
        <v>7.6</v>
      </c>
      <c r="E130" s="43" t="str">
        <f t="shared" ref="E130:AR130" si="128">IF($C130&gt;=E$1,"A","E")</f>
        <v>A</v>
      </c>
      <c r="F130" s="43" t="str">
        <f t="shared" si="128"/>
        <v>A</v>
      </c>
      <c r="G130" s="43" t="str">
        <f t="shared" si="128"/>
        <v>A</v>
      </c>
      <c r="H130" s="43" t="str">
        <f t="shared" si="128"/>
        <v>A</v>
      </c>
      <c r="I130" s="43" t="str">
        <f t="shared" si="128"/>
        <v>A</v>
      </c>
      <c r="J130" s="43" t="str">
        <f t="shared" si="128"/>
        <v>A</v>
      </c>
      <c r="K130" s="43" t="str">
        <f t="shared" si="128"/>
        <v>A</v>
      </c>
      <c r="L130" s="43" t="str">
        <f t="shared" si="128"/>
        <v>A</v>
      </c>
      <c r="M130" s="43" t="str">
        <f t="shared" si="128"/>
        <v>A</v>
      </c>
      <c r="N130" s="43" t="str">
        <f t="shared" si="128"/>
        <v>A</v>
      </c>
      <c r="O130" s="43" t="str">
        <f t="shared" si="128"/>
        <v>A</v>
      </c>
      <c r="P130" s="43" t="str">
        <f t="shared" si="128"/>
        <v>A</v>
      </c>
      <c r="Q130" s="43" t="str">
        <f t="shared" si="128"/>
        <v>A</v>
      </c>
      <c r="R130" s="43" t="str">
        <f t="shared" si="128"/>
        <v>A</v>
      </c>
      <c r="S130" s="43" t="str">
        <f t="shared" si="128"/>
        <v>A</v>
      </c>
      <c r="T130" s="43" t="str">
        <f t="shared" si="128"/>
        <v>A</v>
      </c>
      <c r="U130" s="43" t="str">
        <f t="shared" si="128"/>
        <v>E</v>
      </c>
      <c r="V130" s="43" t="str">
        <f t="shared" si="128"/>
        <v>E</v>
      </c>
      <c r="W130" s="43" t="str">
        <f t="shared" si="128"/>
        <v>E</v>
      </c>
      <c r="X130" s="43" t="str">
        <f t="shared" si="128"/>
        <v>E</v>
      </c>
      <c r="Y130" s="43" t="str">
        <f t="shared" si="128"/>
        <v>E</v>
      </c>
      <c r="Z130" s="43" t="str">
        <f t="shared" si="128"/>
        <v>E</v>
      </c>
      <c r="AA130" s="43" t="str">
        <f t="shared" si="128"/>
        <v>E</v>
      </c>
      <c r="AB130" s="43" t="str">
        <f t="shared" si="128"/>
        <v>E</v>
      </c>
      <c r="AC130" s="43" t="str">
        <f t="shared" si="128"/>
        <v>E</v>
      </c>
      <c r="AD130" s="43" t="str">
        <f t="shared" si="128"/>
        <v>E</v>
      </c>
      <c r="AE130" s="43" t="str">
        <f t="shared" si="128"/>
        <v>E</v>
      </c>
      <c r="AF130" s="43" t="str">
        <f t="shared" si="128"/>
        <v>E</v>
      </c>
      <c r="AG130" s="43" t="str">
        <f t="shared" si="128"/>
        <v>E</v>
      </c>
      <c r="AH130" s="43" t="str">
        <f t="shared" si="128"/>
        <v>E</v>
      </c>
      <c r="AI130" s="43" t="str">
        <f t="shared" si="128"/>
        <v>E</v>
      </c>
      <c r="AJ130" s="43" t="str">
        <f t="shared" si="128"/>
        <v>E</v>
      </c>
      <c r="AK130" s="43" t="str">
        <f t="shared" si="128"/>
        <v>E</v>
      </c>
      <c r="AL130" s="43" t="str">
        <f t="shared" si="128"/>
        <v>E</v>
      </c>
      <c r="AM130" s="43" t="str">
        <f t="shared" si="128"/>
        <v>E</v>
      </c>
      <c r="AN130" s="43" t="str">
        <f t="shared" si="128"/>
        <v>E</v>
      </c>
      <c r="AO130" s="43" t="str">
        <f t="shared" si="128"/>
        <v>E</v>
      </c>
      <c r="AP130" s="43" t="str">
        <f t="shared" si="128"/>
        <v>E</v>
      </c>
      <c r="AQ130" s="43" t="str">
        <f t="shared" si="128"/>
        <v>E</v>
      </c>
      <c r="AR130" s="43" t="str">
        <f t="shared" si="128"/>
        <v>E</v>
      </c>
    </row>
    <row r="131" spans="1:44" ht="13" x14ac:dyDescent="0.15">
      <c r="A131" s="11" t="s">
        <v>1429</v>
      </c>
      <c r="B131" s="40" t="s">
        <v>1428</v>
      </c>
      <c r="C131" s="41">
        <v>8</v>
      </c>
      <c r="D131" s="42">
        <v>2.8</v>
      </c>
      <c r="E131" s="43" t="str">
        <f t="shared" ref="E131:AR131" si="129">IF($C131&gt;=E$1,"A","E")</f>
        <v>A</v>
      </c>
      <c r="F131" s="43" t="str">
        <f t="shared" si="129"/>
        <v>A</v>
      </c>
      <c r="G131" s="43" t="str">
        <f t="shared" si="129"/>
        <v>A</v>
      </c>
      <c r="H131" s="43" t="str">
        <f t="shared" si="129"/>
        <v>A</v>
      </c>
      <c r="I131" s="43" t="str">
        <f t="shared" si="129"/>
        <v>A</v>
      </c>
      <c r="J131" s="43" t="str">
        <f t="shared" si="129"/>
        <v>A</v>
      </c>
      <c r="K131" s="43" t="str">
        <f t="shared" si="129"/>
        <v>A</v>
      </c>
      <c r="L131" s="43" t="str">
        <f t="shared" si="129"/>
        <v>A</v>
      </c>
      <c r="M131" s="43" t="str">
        <f t="shared" si="129"/>
        <v>E</v>
      </c>
      <c r="N131" s="43" t="str">
        <f t="shared" si="129"/>
        <v>E</v>
      </c>
      <c r="O131" s="43" t="str">
        <f t="shared" si="129"/>
        <v>E</v>
      </c>
      <c r="P131" s="43" t="str">
        <f t="shared" si="129"/>
        <v>E</v>
      </c>
      <c r="Q131" s="43" t="str">
        <f t="shared" si="129"/>
        <v>E</v>
      </c>
      <c r="R131" s="43" t="str">
        <f t="shared" si="129"/>
        <v>E</v>
      </c>
      <c r="S131" s="43" t="str">
        <f t="shared" si="129"/>
        <v>E</v>
      </c>
      <c r="T131" s="43" t="str">
        <f t="shared" si="129"/>
        <v>E</v>
      </c>
      <c r="U131" s="43" t="str">
        <f t="shared" si="129"/>
        <v>E</v>
      </c>
      <c r="V131" s="43" t="str">
        <f t="shared" si="129"/>
        <v>E</v>
      </c>
      <c r="W131" s="43" t="str">
        <f t="shared" si="129"/>
        <v>E</v>
      </c>
      <c r="X131" s="43" t="str">
        <f t="shared" si="129"/>
        <v>E</v>
      </c>
      <c r="Y131" s="43" t="str">
        <f t="shared" si="129"/>
        <v>E</v>
      </c>
      <c r="Z131" s="43" t="str">
        <f t="shared" si="129"/>
        <v>E</v>
      </c>
      <c r="AA131" s="43" t="str">
        <f t="shared" si="129"/>
        <v>E</v>
      </c>
      <c r="AB131" s="43" t="str">
        <f t="shared" si="129"/>
        <v>E</v>
      </c>
      <c r="AC131" s="43" t="str">
        <f t="shared" si="129"/>
        <v>E</v>
      </c>
      <c r="AD131" s="43" t="str">
        <f t="shared" si="129"/>
        <v>E</v>
      </c>
      <c r="AE131" s="43" t="str">
        <f t="shared" si="129"/>
        <v>E</v>
      </c>
      <c r="AF131" s="43" t="str">
        <f t="shared" si="129"/>
        <v>E</v>
      </c>
      <c r="AG131" s="43" t="str">
        <f t="shared" si="129"/>
        <v>E</v>
      </c>
      <c r="AH131" s="43" t="str">
        <f t="shared" si="129"/>
        <v>E</v>
      </c>
      <c r="AI131" s="43" t="str">
        <f t="shared" si="129"/>
        <v>E</v>
      </c>
      <c r="AJ131" s="43" t="str">
        <f t="shared" si="129"/>
        <v>E</v>
      </c>
      <c r="AK131" s="43" t="str">
        <f t="shared" si="129"/>
        <v>E</v>
      </c>
      <c r="AL131" s="43" t="str">
        <f t="shared" si="129"/>
        <v>E</v>
      </c>
      <c r="AM131" s="43" t="str">
        <f t="shared" si="129"/>
        <v>E</v>
      </c>
      <c r="AN131" s="43" t="str">
        <f t="shared" si="129"/>
        <v>E</v>
      </c>
      <c r="AO131" s="43" t="str">
        <f t="shared" si="129"/>
        <v>E</v>
      </c>
      <c r="AP131" s="43" t="str">
        <f t="shared" si="129"/>
        <v>E</v>
      </c>
      <c r="AQ131" s="43" t="str">
        <f t="shared" si="129"/>
        <v>E</v>
      </c>
      <c r="AR131" s="43" t="str">
        <f t="shared" si="129"/>
        <v>E</v>
      </c>
    </row>
    <row r="132" spans="1:44" ht="13" x14ac:dyDescent="0.15">
      <c r="A132" s="11" t="s">
        <v>1444</v>
      </c>
      <c r="B132" s="40" t="s">
        <v>1443</v>
      </c>
      <c r="C132" s="41">
        <v>16</v>
      </c>
      <c r="D132" s="42">
        <v>8.8000000000000007</v>
      </c>
      <c r="E132" s="43" t="str">
        <f t="shared" ref="E132:AR132" si="130">IF($C132&gt;=E$1,"A","E")</f>
        <v>A</v>
      </c>
      <c r="F132" s="43" t="str">
        <f t="shared" si="130"/>
        <v>A</v>
      </c>
      <c r="G132" s="43" t="str">
        <f t="shared" si="130"/>
        <v>A</v>
      </c>
      <c r="H132" s="43" t="str">
        <f t="shared" si="130"/>
        <v>A</v>
      </c>
      <c r="I132" s="43" t="str">
        <f t="shared" si="130"/>
        <v>A</v>
      </c>
      <c r="J132" s="43" t="str">
        <f t="shared" si="130"/>
        <v>A</v>
      </c>
      <c r="K132" s="43" t="str">
        <f t="shared" si="130"/>
        <v>A</v>
      </c>
      <c r="L132" s="43" t="str">
        <f t="shared" si="130"/>
        <v>A</v>
      </c>
      <c r="M132" s="43" t="str">
        <f t="shared" si="130"/>
        <v>A</v>
      </c>
      <c r="N132" s="43" t="str">
        <f t="shared" si="130"/>
        <v>A</v>
      </c>
      <c r="O132" s="43" t="str">
        <f t="shared" si="130"/>
        <v>A</v>
      </c>
      <c r="P132" s="43" t="str">
        <f t="shared" si="130"/>
        <v>A</v>
      </c>
      <c r="Q132" s="43" t="str">
        <f t="shared" si="130"/>
        <v>A</v>
      </c>
      <c r="R132" s="43" t="str">
        <f t="shared" si="130"/>
        <v>A</v>
      </c>
      <c r="S132" s="43" t="str">
        <f t="shared" si="130"/>
        <v>A</v>
      </c>
      <c r="T132" s="43" t="str">
        <f t="shared" si="130"/>
        <v>A</v>
      </c>
      <c r="U132" s="43" t="str">
        <f t="shared" si="130"/>
        <v>E</v>
      </c>
      <c r="V132" s="43" t="str">
        <f t="shared" si="130"/>
        <v>E</v>
      </c>
      <c r="W132" s="43" t="str">
        <f t="shared" si="130"/>
        <v>E</v>
      </c>
      <c r="X132" s="43" t="str">
        <f t="shared" si="130"/>
        <v>E</v>
      </c>
      <c r="Y132" s="43" t="str">
        <f t="shared" si="130"/>
        <v>E</v>
      </c>
      <c r="Z132" s="43" t="str">
        <f t="shared" si="130"/>
        <v>E</v>
      </c>
      <c r="AA132" s="43" t="str">
        <f t="shared" si="130"/>
        <v>E</v>
      </c>
      <c r="AB132" s="43" t="str">
        <f t="shared" si="130"/>
        <v>E</v>
      </c>
      <c r="AC132" s="43" t="str">
        <f t="shared" si="130"/>
        <v>E</v>
      </c>
      <c r="AD132" s="43" t="str">
        <f t="shared" si="130"/>
        <v>E</v>
      </c>
      <c r="AE132" s="43" t="str">
        <f t="shared" si="130"/>
        <v>E</v>
      </c>
      <c r="AF132" s="43" t="str">
        <f t="shared" si="130"/>
        <v>E</v>
      </c>
      <c r="AG132" s="43" t="str">
        <f t="shared" si="130"/>
        <v>E</v>
      </c>
      <c r="AH132" s="43" t="str">
        <f t="shared" si="130"/>
        <v>E</v>
      </c>
      <c r="AI132" s="43" t="str">
        <f t="shared" si="130"/>
        <v>E</v>
      </c>
      <c r="AJ132" s="43" t="str">
        <f t="shared" si="130"/>
        <v>E</v>
      </c>
      <c r="AK132" s="43" t="str">
        <f t="shared" si="130"/>
        <v>E</v>
      </c>
      <c r="AL132" s="43" t="str">
        <f t="shared" si="130"/>
        <v>E</v>
      </c>
      <c r="AM132" s="43" t="str">
        <f t="shared" si="130"/>
        <v>E</v>
      </c>
      <c r="AN132" s="43" t="str">
        <f t="shared" si="130"/>
        <v>E</v>
      </c>
      <c r="AO132" s="43" t="str">
        <f t="shared" si="130"/>
        <v>E</v>
      </c>
      <c r="AP132" s="43" t="str">
        <f t="shared" si="130"/>
        <v>E</v>
      </c>
      <c r="AQ132" s="43" t="str">
        <f t="shared" si="130"/>
        <v>E</v>
      </c>
      <c r="AR132" s="43" t="str">
        <f t="shared" si="130"/>
        <v>E</v>
      </c>
    </row>
    <row r="133" spans="1:44" ht="13" x14ac:dyDescent="0.15">
      <c r="A133" s="11" t="s">
        <v>1451</v>
      </c>
      <c r="B133" s="40" t="s">
        <v>1450</v>
      </c>
      <c r="C133" s="41">
        <v>11</v>
      </c>
      <c r="D133" s="42">
        <v>5.2</v>
      </c>
      <c r="E133" s="43" t="str">
        <f t="shared" ref="E133:AR133" si="131">IF($C133&gt;=E$1,"A","E")</f>
        <v>A</v>
      </c>
      <c r="F133" s="43" t="str">
        <f t="shared" si="131"/>
        <v>A</v>
      </c>
      <c r="G133" s="43" t="str">
        <f t="shared" si="131"/>
        <v>A</v>
      </c>
      <c r="H133" s="43" t="str">
        <f t="shared" si="131"/>
        <v>A</v>
      </c>
      <c r="I133" s="43" t="str">
        <f t="shared" si="131"/>
        <v>A</v>
      </c>
      <c r="J133" s="43" t="str">
        <f t="shared" si="131"/>
        <v>A</v>
      </c>
      <c r="K133" s="43" t="str">
        <f t="shared" si="131"/>
        <v>A</v>
      </c>
      <c r="L133" s="43" t="str">
        <f t="shared" si="131"/>
        <v>A</v>
      </c>
      <c r="M133" s="43" t="str">
        <f t="shared" si="131"/>
        <v>A</v>
      </c>
      <c r="N133" s="43" t="str">
        <f t="shared" si="131"/>
        <v>A</v>
      </c>
      <c r="O133" s="43" t="str">
        <f t="shared" si="131"/>
        <v>A</v>
      </c>
      <c r="P133" s="43" t="str">
        <f t="shared" si="131"/>
        <v>E</v>
      </c>
      <c r="Q133" s="43" t="str">
        <f t="shared" si="131"/>
        <v>E</v>
      </c>
      <c r="R133" s="43" t="str">
        <f t="shared" si="131"/>
        <v>E</v>
      </c>
      <c r="S133" s="43" t="str">
        <f t="shared" si="131"/>
        <v>E</v>
      </c>
      <c r="T133" s="43" t="str">
        <f t="shared" si="131"/>
        <v>E</v>
      </c>
      <c r="U133" s="43" t="str">
        <f t="shared" si="131"/>
        <v>E</v>
      </c>
      <c r="V133" s="43" t="str">
        <f t="shared" si="131"/>
        <v>E</v>
      </c>
      <c r="W133" s="43" t="str">
        <f t="shared" si="131"/>
        <v>E</v>
      </c>
      <c r="X133" s="43" t="str">
        <f t="shared" si="131"/>
        <v>E</v>
      </c>
      <c r="Y133" s="43" t="str">
        <f t="shared" si="131"/>
        <v>E</v>
      </c>
      <c r="Z133" s="43" t="str">
        <f t="shared" si="131"/>
        <v>E</v>
      </c>
      <c r="AA133" s="43" t="str">
        <f t="shared" si="131"/>
        <v>E</v>
      </c>
      <c r="AB133" s="43" t="str">
        <f t="shared" si="131"/>
        <v>E</v>
      </c>
      <c r="AC133" s="43" t="str">
        <f t="shared" si="131"/>
        <v>E</v>
      </c>
      <c r="AD133" s="43" t="str">
        <f t="shared" si="131"/>
        <v>E</v>
      </c>
      <c r="AE133" s="43" t="str">
        <f t="shared" si="131"/>
        <v>E</v>
      </c>
      <c r="AF133" s="43" t="str">
        <f t="shared" si="131"/>
        <v>E</v>
      </c>
      <c r="AG133" s="43" t="str">
        <f t="shared" si="131"/>
        <v>E</v>
      </c>
      <c r="AH133" s="43" t="str">
        <f t="shared" si="131"/>
        <v>E</v>
      </c>
      <c r="AI133" s="43" t="str">
        <f t="shared" si="131"/>
        <v>E</v>
      </c>
      <c r="AJ133" s="43" t="str">
        <f t="shared" si="131"/>
        <v>E</v>
      </c>
      <c r="AK133" s="43" t="str">
        <f t="shared" si="131"/>
        <v>E</v>
      </c>
      <c r="AL133" s="43" t="str">
        <f t="shared" si="131"/>
        <v>E</v>
      </c>
      <c r="AM133" s="43" t="str">
        <f t="shared" si="131"/>
        <v>E</v>
      </c>
      <c r="AN133" s="43" t="str">
        <f t="shared" si="131"/>
        <v>E</v>
      </c>
      <c r="AO133" s="43" t="str">
        <f t="shared" si="131"/>
        <v>E</v>
      </c>
      <c r="AP133" s="43" t="str">
        <f t="shared" si="131"/>
        <v>E</v>
      </c>
      <c r="AQ133" s="43" t="str">
        <f t="shared" si="131"/>
        <v>E</v>
      </c>
      <c r="AR133" s="43" t="str">
        <f t="shared" si="131"/>
        <v>E</v>
      </c>
    </row>
    <row r="134" spans="1:44" ht="13" x14ac:dyDescent="0.15">
      <c r="A134" s="11" t="s">
        <v>1459</v>
      </c>
      <c r="B134" s="40" t="s">
        <v>1458</v>
      </c>
      <c r="C134" s="41">
        <v>22</v>
      </c>
      <c r="D134" s="42">
        <v>6.2</v>
      </c>
      <c r="E134" s="43" t="str">
        <f t="shared" ref="E134:AR134" si="132">IF($C134&gt;=E$1,"A","E")</f>
        <v>A</v>
      </c>
      <c r="F134" s="43" t="str">
        <f t="shared" si="132"/>
        <v>A</v>
      </c>
      <c r="G134" s="43" t="str">
        <f t="shared" si="132"/>
        <v>A</v>
      </c>
      <c r="H134" s="43" t="str">
        <f t="shared" si="132"/>
        <v>A</v>
      </c>
      <c r="I134" s="43" t="str">
        <f t="shared" si="132"/>
        <v>A</v>
      </c>
      <c r="J134" s="43" t="str">
        <f t="shared" si="132"/>
        <v>A</v>
      </c>
      <c r="K134" s="43" t="str">
        <f t="shared" si="132"/>
        <v>A</v>
      </c>
      <c r="L134" s="43" t="str">
        <f t="shared" si="132"/>
        <v>A</v>
      </c>
      <c r="M134" s="43" t="str">
        <f t="shared" si="132"/>
        <v>A</v>
      </c>
      <c r="N134" s="43" t="str">
        <f t="shared" si="132"/>
        <v>A</v>
      </c>
      <c r="O134" s="43" t="str">
        <f t="shared" si="132"/>
        <v>A</v>
      </c>
      <c r="P134" s="43" t="str">
        <f t="shared" si="132"/>
        <v>A</v>
      </c>
      <c r="Q134" s="43" t="str">
        <f t="shared" si="132"/>
        <v>A</v>
      </c>
      <c r="R134" s="43" t="str">
        <f t="shared" si="132"/>
        <v>A</v>
      </c>
      <c r="S134" s="43" t="str">
        <f t="shared" si="132"/>
        <v>A</v>
      </c>
      <c r="T134" s="43" t="str">
        <f t="shared" si="132"/>
        <v>A</v>
      </c>
      <c r="U134" s="43" t="str">
        <f t="shared" si="132"/>
        <v>A</v>
      </c>
      <c r="V134" s="43" t="str">
        <f t="shared" si="132"/>
        <v>A</v>
      </c>
      <c r="W134" s="43" t="str">
        <f t="shared" si="132"/>
        <v>A</v>
      </c>
      <c r="X134" s="43" t="str">
        <f t="shared" si="132"/>
        <v>A</v>
      </c>
      <c r="Y134" s="43" t="str">
        <f t="shared" si="132"/>
        <v>A</v>
      </c>
      <c r="Z134" s="43" t="str">
        <f t="shared" si="132"/>
        <v>A</v>
      </c>
      <c r="AA134" s="43" t="str">
        <f t="shared" si="132"/>
        <v>E</v>
      </c>
      <c r="AB134" s="43" t="str">
        <f t="shared" si="132"/>
        <v>E</v>
      </c>
      <c r="AC134" s="43" t="str">
        <f t="shared" si="132"/>
        <v>E</v>
      </c>
      <c r="AD134" s="43" t="str">
        <f t="shared" si="132"/>
        <v>E</v>
      </c>
      <c r="AE134" s="43" t="str">
        <f t="shared" si="132"/>
        <v>E</v>
      </c>
      <c r="AF134" s="43" t="str">
        <f t="shared" si="132"/>
        <v>E</v>
      </c>
      <c r="AG134" s="43" t="str">
        <f t="shared" si="132"/>
        <v>E</v>
      </c>
      <c r="AH134" s="43" t="str">
        <f t="shared" si="132"/>
        <v>E</v>
      </c>
      <c r="AI134" s="43" t="str">
        <f t="shared" si="132"/>
        <v>E</v>
      </c>
      <c r="AJ134" s="43" t="str">
        <f t="shared" si="132"/>
        <v>E</v>
      </c>
      <c r="AK134" s="43" t="str">
        <f t="shared" si="132"/>
        <v>E</v>
      </c>
      <c r="AL134" s="43" t="str">
        <f t="shared" si="132"/>
        <v>E</v>
      </c>
      <c r="AM134" s="43" t="str">
        <f t="shared" si="132"/>
        <v>E</v>
      </c>
      <c r="AN134" s="43" t="str">
        <f t="shared" si="132"/>
        <v>E</v>
      </c>
      <c r="AO134" s="43" t="str">
        <f t="shared" si="132"/>
        <v>E</v>
      </c>
      <c r="AP134" s="43" t="str">
        <f t="shared" si="132"/>
        <v>E</v>
      </c>
      <c r="AQ134" s="43" t="str">
        <f t="shared" si="132"/>
        <v>E</v>
      </c>
      <c r="AR134" s="43" t="str">
        <f t="shared" si="132"/>
        <v>E</v>
      </c>
    </row>
    <row r="135" spans="1:44" ht="13" x14ac:dyDescent="0.15">
      <c r="A135" s="11" t="s">
        <v>1467</v>
      </c>
      <c r="B135" s="40" t="s">
        <v>1466</v>
      </c>
      <c r="C135" s="41">
        <v>18</v>
      </c>
      <c r="D135" s="42">
        <v>7.2</v>
      </c>
      <c r="E135" s="43" t="str">
        <f t="shared" ref="E135:AR135" si="133">IF($C135&gt;=E$1,"A","E")</f>
        <v>A</v>
      </c>
      <c r="F135" s="43" t="str">
        <f t="shared" si="133"/>
        <v>A</v>
      </c>
      <c r="G135" s="43" t="str">
        <f t="shared" si="133"/>
        <v>A</v>
      </c>
      <c r="H135" s="43" t="str">
        <f t="shared" si="133"/>
        <v>A</v>
      </c>
      <c r="I135" s="43" t="str">
        <f t="shared" si="133"/>
        <v>A</v>
      </c>
      <c r="J135" s="43" t="str">
        <f t="shared" si="133"/>
        <v>A</v>
      </c>
      <c r="K135" s="43" t="str">
        <f t="shared" si="133"/>
        <v>A</v>
      </c>
      <c r="L135" s="43" t="str">
        <f t="shared" si="133"/>
        <v>A</v>
      </c>
      <c r="M135" s="43" t="str">
        <f t="shared" si="133"/>
        <v>A</v>
      </c>
      <c r="N135" s="43" t="str">
        <f t="shared" si="133"/>
        <v>A</v>
      </c>
      <c r="O135" s="43" t="str">
        <f t="shared" si="133"/>
        <v>A</v>
      </c>
      <c r="P135" s="43" t="str">
        <f t="shared" si="133"/>
        <v>A</v>
      </c>
      <c r="Q135" s="43" t="str">
        <f t="shared" si="133"/>
        <v>A</v>
      </c>
      <c r="R135" s="43" t="str">
        <f t="shared" si="133"/>
        <v>A</v>
      </c>
      <c r="S135" s="43" t="str">
        <f t="shared" si="133"/>
        <v>A</v>
      </c>
      <c r="T135" s="43" t="str">
        <f t="shared" si="133"/>
        <v>A</v>
      </c>
      <c r="U135" s="43" t="str">
        <f t="shared" si="133"/>
        <v>A</v>
      </c>
      <c r="V135" s="43" t="str">
        <f t="shared" si="133"/>
        <v>A</v>
      </c>
      <c r="W135" s="43" t="str">
        <f t="shared" si="133"/>
        <v>E</v>
      </c>
      <c r="X135" s="43" t="str">
        <f t="shared" si="133"/>
        <v>E</v>
      </c>
      <c r="Y135" s="43" t="str">
        <f t="shared" si="133"/>
        <v>E</v>
      </c>
      <c r="Z135" s="43" t="str">
        <f t="shared" si="133"/>
        <v>E</v>
      </c>
      <c r="AA135" s="43" t="str">
        <f t="shared" si="133"/>
        <v>E</v>
      </c>
      <c r="AB135" s="43" t="str">
        <f t="shared" si="133"/>
        <v>E</v>
      </c>
      <c r="AC135" s="43" t="str">
        <f t="shared" si="133"/>
        <v>E</v>
      </c>
      <c r="AD135" s="43" t="str">
        <f t="shared" si="133"/>
        <v>E</v>
      </c>
      <c r="AE135" s="43" t="str">
        <f t="shared" si="133"/>
        <v>E</v>
      </c>
      <c r="AF135" s="43" t="str">
        <f t="shared" si="133"/>
        <v>E</v>
      </c>
      <c r="AG135" s="43" t="str">
        <f t="shared" si="133"/>
        <v>E</v>
      </c>
      <c r="AH135" s="43" t="str">
        <f t="shared" si="133"/>
        <v>E</v>
      </c>
      <c r="AI135" s="43" t="str">
        <f t="shared" si="133"/>
        <v>E</v>
      </c>
      <c r="AJ135" s="43" t="str">
        <f t="shared" si="133"/>
        <v>E</v>
      </c>
      <c r="AK135" s="43" t="str">
        <f t="shared" si="133"/>
        <v>E</v>
      </c>
      <c r="AL135" s="43" t="str">
        <f t="shared" si="133"/>
        <v>E</v>
      </c>
      <c r="AM135" s="43" t="str">
        <f t="shared" si="133"/>
        <v>E</v>
      </c>
      <c r="AN135" s="43" t="str">
        <f t="shared" si="133"/>
        <v>E</v>
      </c>
      <c r="AO135" s="43" t="str">
        <f t="shared" si="133"/>
        <v>E</v>
      </c>
      <c r="AP135" s="43" t="str">
        <f t="shared" si="133"/>
        <v>E</v>
      </c>
      <c r="AQ135" s="43" t="str">
        <f t="shared" si="133"/>
        <v>E</v>
      </c>
      <c r="AR135" s="43" t="str">
        <f t="shared" si="133"/>
        <v>E</v>
      </c>
    </row>
    <row r="136" spans="1:44" ht="13" x14ac:dyDescent="0.15">
      <c r="A136" s="11" t="s">
        <v>1474</v>
      </c>
      <c r="B136" s="40" t="s">
        <v>1473</v>
      </c>
      <c r="C136" s="41">
        <v>23</v>
      </c>
      <c r="D136" s="42">
        <v>6.8</v>
      </c>
      <c r="E136" s="43" t="str">
        <f t="shared" ref="E136:AR136" si="134">IF($C136&gt;=E$1,"A","E")</f>
        <v>A</v>
      </c>
      <c r="F136" s="43" t="str">
        <f t="shared" si="134"/>
        <v>A</v>
      </c>
      <c r="G136" s="43" t="str">
        <f t="shared" si="134"/>
        <v>A</v>
      </c>
      <c r="H136" s="43" t="str">
        <f t="shared" si="134"/>
        <v>A</v>
      </c>
      <c r="I136" s="43" t="str">
        <f t="shared" si="134"/>
        <v>A</v>
      </c>
      <c r="J136" s="43" t="str">
        <f t="shared" si="134"/>
        <v>A</v>
      </c>
      <c r="K136" s="43" t="str">
        <f t="shared" si="134"/>
        <v>A</v>
      </c>
      <c r="L136" s="43" t="str">
        <f t="shared" si="134"/>
        <v>A</v>
      </c>
      <c r="M136" s="43" t="str">
        <f t="shared" si="134"/>
        <v>A</v>
      </c>
      <c r="N136" s="43" t="str">
        <f t="shared" si="134"/>
        <v>A</v>
      </c>
      <c r="O136" s="43" t="str">
        <f t="shared" si="134"/>
        <v>A</v>
      </c>
      <c r="P136" s="43" t="str">
        <f t="shared" si="134"/>
        <v>A</v>
      </c>
      <c r="Q136" s="43" t="str">
        <f t="shared" si="134"/>
        <v>A</v>
      </c>
      <c r="R136" s="43" t="str">
        <f t="shared" si="134"/>
        <v>A</v>
      </c>
      <c r="S136" s="43" t="str">
        <f t="shared" si="134"/>
        <v>A</v>
      </c>
      <c r="T136" s="43" t="str">
        <f t="shared" si="134"/>
        <v>A</v>
      </c>
      <c r="U136" s="43" t="str">
        <f t="shared" si="134"/>
        <v>A</v>
      </c>
      <c r="V136" s="43" t="str">
        <f t="shared" si="134"/>
        <v>A</v>
      </c>
      <c r="W136" s="43" t="str">
        <f t="shared" si="134"/>
        <v>A</v>
      </c>
      <c r="X136" s="43" t="str">
        <f t="shared" si="134"/>
        <v>A</v>
      </c>
      <c r="Y136" s="43" t="str">
        <f t="shared" si="134"/>
        <v>A</v>
      </c>
      <c r="Z136" s="43" t="str">
        <f t="shared" si="134"/>
        <v>A</v>
      </c>
      <c r="AA136" s="43" t="str">
        <f t="shared" si="134"/>
        <v>A</v>
      </c>
      <c r="AB136" s="43" t="str">
        <f t="shared" si="134"/>
        <v>E</v>
      </c>
      <c r="AC136" s="43" t="str">
        <f t="shared" si="134"/>
        <v>E</v>
      </c>
      <c r="AD136" s="43" t="str">
        <f t="shared" si="134"/>
        <v>E</v>
      </c>
      <c r="AE136" s="43" t="str">
        <f t="shared" si="134"/>
        <v>E</v>
      </c>
      <c r="AF136" s="43" t="str">
        <f t="shared" si="134"/>
        <v>E</v>
      </c>
      <c r="AG136" s="43" t="str">
        <f t="shared" si="134"/>
        <v>E</v>
      </c>
      <c r="AH136" s="43" t="str">
        <f t="shared" si="134"/>
        <v>E</v>
      </c>
      <c r="AI136" s="43" t="str">
        <f t="shared" si="134"/>
        <v>E</v>
      </c>
      <c r="AJ136" s="43" t="str">
        <f t="shared" si="134"/>
        <v>E</v>
      </c>
      <c r="AK136" s="43" t="str">
        <f t="shared" si="134"/>
        <v>E</v>
      </c>
      <c r="AL136" s="43" t="str">
        <f t="shared" si="134"/>
        <v>E</v>
      </c>
      <c r="AM136" s="43" t="str">
        <f t="shared" si="134"/>
        <v>E</v>
      </c>
      <c r="AN136" s="43" t="str">
        <f t="shared" si="134"/>
        <v>E</v>
      </c>
      <c r="AO136" s="43" t="str">
        <f t="shared" si="134"/>
        <v>E</v>
      </c>
      <c r="AP136" s="43" t="str">
        <f t="shared" si="134"/>
        <v>E</v>
      </c>
      <c r="AQ136" s="43" t="str">
        <f t="shared" si="134"/>
        <v>E</v>
      </c>
      <c r="AR136" s="43" t="str">
        <f t="shared" si="134"/>
        <v>E</v>
      </c>
    </row>
    <row r="137" spans="1:44" ht="13" x14ac:dyDescent="0.15">
      <c r="A137" s="11" t="s">
        <v>1479</v>
      </c>
      <c r="B137" s="40" t="s">
        <v>1478</v>
      </c>
      <c r="C137" s="41">
        <v>27</v>
      </c>
      <c r="D137" s="42">
        <v>6</v>
      </c>
      <c r="E137" s="43" t="str">
        <f t="shared" ref="E137:AR137" si="135">IF($C137&gt;=E$1,"A","E")</f>
        <v>A</v>
      </c>
      <c r="F137" s="43" t="str">
        <f t="shared" si="135"/>
        <v>A</v>
      </c>
      <c r="G137" s="43" t="str">
        <f t="shared" si="135"/>
        <v>A</v>
      </c>
      <c r="H137" s="43" t="str">
        <f t="shared" si="135"/>
        <v>A</v>
      </c>
      <c r="I137" s="43" t="str">
        <f t="shared" si="135"/>
        <v>A</v>
      </c>
      <c r="J137" s="43" t="str">
        <f t="shared" si="135"/>
        <v>A</v>
      </c>
      <c r="K137" s="43" t="str">
        <f t="shared" si="135"/>
        <v>A</v>
      </c>
      <c r="L137" s="43" t="str">
        <f t="shared" si="135"/>
        <v>A</v>
      </c>
      <c r="M137" s="43" t="str">
        <f t="shared" si="135"/>
        <v>A</v>
      </c>
      <c r="N137" s="43" t="str">
        <f t="shared" si="135"/>
        <v>A</v>
      </c>
      <c r="O137" s="43" t="str">
        <f t="shared" si="135"/>
        <v>A</v>
      </c>
      <c r="P137" s="43" t="str">
        <f t="shared" si="135"/>
        <v>A</v>
      </c>
      <c r="Q137" s="43" t="str">
        <f t="shared" si="135"/>
        <v>A</v>
      </c>
      <c r="R137" s="43" t="str">
        <f t="shared" si="135"/>
        <v>A</v>
      </c>
      <c r="S137" s="43" t="str">
        <f t="shared" si="135"/>
        <v>A</v>
      </c>
      <c r="T137" s="43" t="str">
        <f t="shared" si="135"/>
        <v>A</v>
      </c>
      <c r="U137" s="43" t="str">
        <f t="shared" si="135"/>
        <v>A</v>
      </c>
      <c r="V137" s="43" t="str">
        <f t="shared" si="135"/>
        <v>A</v>
      </c>
      <c r="W137" s="43" t="str">
        <f t="shared" si="135"/>
        <v>A</v>
      </c>
      <c r="X137" s="43" t="str">
        <f t="shared" si="135"/>
        <v>A</v>
      </c>
      <c r="Y137" s="43" t="str">
        <f t="shared" si="135"/>
        <v>A</v>
      </c>
      <c r="Z137" s="43" t="str">
        <f t="shared" si="135"/>
        <v>A</v>
      </c>
      <c r="AA137" s="43" t="str">
        <f t="shared" si="135"/>
        <v>A</v>
      </c>
      <c r="AB137" s="43" t="str">
        <f t="shared" si="135"/>
        <v>A</v>
      </c>
      <c r="AC137" s="43" t="str">
        <f t="shared" si="135"/>
        <v>A</v>
      </c>
      <c r="AD137" s="43" t="str">
        <f t="shared" si="135"/>
        <v>A</v>
      </c>
      <c r="AE137" s="43" t="str">
        <f t="shared" si="135"/>
        <v>A</v>
      </c>
      <c r="AF137" s="43" t="str">
        <f t="shared" si="135"/>
        <v>E</v>
      </c>
      <c r="AG137" s="43" t="str">
        <f t="shared" si="135"/>
        <v>E</v>
      </c>
      <c r="AH137" s="43" t="str">
        <f t="shared" si="135"/>
        <v>E</v>
      </c>
      <c r="AI137" s="43" t="str">
        <f t="shared" si="135"/>
        <v>E</v>
      </c>
      <c r="AJ137" s="43" t="str">
        <f t="shared" si="135"/>
        <v>E</v>
      </c>
      <c r="AK137" s="43" t="str">
        <f t="shared" si="135"/>
        <v>E</v>
      </c>
      <c r="AL137" s="43" t="str">
        <f t="shared" si="135"/>
        <v>E</v>
      </c>
      <c r="AM137" s="43" t="str">
        <f t="shared" si="135"/>
        <v>E</v>
      </c>
      <c r="AN137" s="43" t="str">
        <f t="shared" si="135"/>
        <v>E</v>
      </c>
      <c r="AO137" s="43" t="str">
        <f t="shared" si="135"/>
        <v>E</v>
      </c>
      <c r="AP137" s="43" t="str">
        <f t="shared" si="135"/>
        <v>E</v>
      </c>
      <c r="AQ137" s="43" t="str">
        <f t="shared" si="135"/>
        <v>E</v>
      </c>
      <c r="AR137" s="43" t="str">
        <f t="shared" si="135"/>
        <v>E</v>
      </c>
    </row>
    <row r="138" spans="1:44" ht="13" x14ac:dyDescent="0.15">
      <c r="A138" s="11" t="s">
        <v>1485</v>
      </c>
      <c r="B138" s="40" t="s">
        <v>1484</v>
      </c>
      <c r="C138" s="41">
        <v>21</v>
      </c>
      <c r="D138" s="42">
        <v>4.8</v>
      </c>
      <c r="E138" s="43" t="str">
        <f t="shared" ref="E138:AR138" si="136">IF($C138&gt;=E$1,"A","E")</f>
        <v>A</v>
      </c>
      <c r="F138" s="43" t="str">
        <f t="shared" si="136"/>
        <v>A</v>
      </c>
      <c r="G138" s="43" t="str">
        <f t="shared" si="136"/>
        <v>A</v>
      </c>
      <c r="H138" s="43" t="str">
        <f t="shared" si="136"/>
        <v>A</v>
      </c>
      <c r="I138" s="43" t="str">
        <f t="shared" si="136"/>
        <v>A</v>
      </c>
      <c r="J138" s="43" t="str">
        <f t="shared" si="136"/>
        <v>A</v>
      </c>
      <c r="K138" s="43" t="str">
        <f t="shared" si="136"/>
        <v>A</v>
      </c>
      <c r="L138" s="43" t="str">
        <f t="shared" si="136"/>
        <v>A</v>
      </c>
      <c r="M138" s="43" t="str">
        <f t="shared" si="136"/>
        <v>A</v>
      </c>
      <c r="N138" s="43" t="str">
        <f t="shared" si="136"/>
        <v>A</v>
      </c>
      <c r="O138" s="43" t="str">
        <f t="shared" si="136"/>
        <v>A</v>
      </c>
      <c r="P138" s="43" t="str">
        <f t="shared" si="136"/>
        <v>A</v>
      </c>
      <c r="Q138" s="43" t="str">
        <f t="shared" si="136"/>
        <v>A</v>
      </c>
      <c r="R138" s="43" t="str">
        <f t="shared" si="136"/>
        <v>A</v>
      </c>
      <c r="S138" s="43" t="str">
        <f t="shared" si="136"/>
        <v>A</v>
      </c>
      <c r="T138" s="43" t="str">
        <f t="shared" si="136"/>
        <v>A</v>
      </c>
      <c r="U138" s="43" t="str">
        <f t="shared" si="136"/>
        <v>A</v>
      </c>
      <c r="V138" s="43" t="str">
        <f t="shared" si="136"/>
        <v>A</v>
      </c>
      <c r="W138" s="43" t="str">
        <f t="shared" si="136"/>
        <v>A</v>
      </c>
      <c r="X138" s="43" t="str">
        <f t="shared" si="136"/>
        <v>A</v>
      </c>
      <c r="Y138" s="43" t="str">
        <f t="shared" si="136"/>
        <v>A</v>
      </c>
      <c r="Z138" s="43" t="str">
        <f t="shared" si="136"/>
        <v>E</v>
      </c>
      <c r="AA138" s="43" t="str">
        <f t="shared" si="136"/>
        <v>E</v>
      </c>
      <c r="AB138" s="43" t="str">
        <f t="shared" si="136"/>
        <v>E</v>
      </c>
      <c r="AC138" s="43" t="str">
        <f t="shared" si="136"/>
        <v>E</v>
      </c>
      <c r="AD138" s="43" t="str">
        <f t="shared" si="136"/>
        <v>E</v>
      </c>
      <c r="AE138" s="43" t="str">
        <f t="shared" si="136"/>
        <v>E</v>
      </c>
      <c r="AF138" s="43" t="str">
        <f t="shared" si="136"/>
        <v>E</v>
      </c>
      <c r="AG138" s="43" t="str">
        <f t="shared" si="136"/>
        <v>E</v>
      </c>
      <c r="AH138" s="43" t="str">
        <f t="shared" si="136"/>
        <v>E</v>
      </c>
      <c r="AI138" s="43" t="str">
        <f t="shared" si="136"/>
        <v>E</v>
      </c>
      <c r="AJ138" s="43" t="str">
        <f t="shared" si="136"/>
        <v>E</v>
      </c>
      <c r="AK138" s="43" t="str">
        <f t="shared" si="136"/>
        <v>E</v>
      </c>
      <c r="AL138" s="43" t="str">
        <f t="shared" si="136"/>
        <v>E</v>
      </c>
      <c r="AM138" s="43" t="str">
        <f t="shared" si="136"/>
        <v>E</v>
      </c>
      <c r="AN138" s="43" t="str">
        <f t="shared" si="136"/>
        <v>E</v>
      </c>
      <c r="AO138" s="43" t="str">
        <f t="shared" si="136"/>
        <v>E</v>
      </c>
      <c r="AP138" s="43" t="str">
        <f t="shared" si="136"/>
        <v>E</v>
      </c>
      <c r="AQ138" s="43" t="str">
        <f t="shared" si="136"/>
        <v>E</v>
      </c>
      <c r="AR138" s="43" t="str">
        <f t="shared" si="136"/>
        <v>E</v>
      </c>
    </row>
    <row r="139" spans="1:44" ht="13" x14ac:dyDescent="0.15">
      <c r="A139" s="11" t="s">
        <v>1493</v>
      </c>
      <c r="B139" s="40" t="s">
        <v>1492</v>
      </c>
      <c r="C139" s="41">
        <v>27</v>
      </c>
      <c r="D139" s="42">
        <v>5.2</v>
      </c>
      <c r="E139" s="43" t="str">
        <f t="shared" ref="E139:AR139" si="137">IF($C139&gt;=E$1,"A","E")</f>
        <v>A</v>
      </c>
      <c r="F139" s="43" t="str">
        <f t="shared" si="137"/>
        <v>A</v>
      </c>
      <c r="G139" s="43" t="str">
        <f t="shared" si="137"/>
        <v>A</v>
      </c>
      <c r="H139" s="43" t="str">
        <f t="shared" si="137"/>
        <v>A</v>
      </c>
      <c r="I139" s="43" t="str">
        <f t="shared" si="137"/>
        <v>A</v>
      </c>
      <c r="J139" s="43" t="str">
        <f t="shared" si="137"/>
        <v>A</v>
      </c>
      <c r="K139" s="43" t="str">
        <f t="shared" si="137"/>
        <v>A</v>
      </c>
      <c r="L139" s="43" t="str">
        <f t="shared" si="137"/>
        <v>A</v>
      </c>
      <c r="M139" s="43" t="str">
        <f t="shared" si="137"/>
        <v>A</v>
      </c>
      <c r="N139" s="43" t="str">
        <f t="shared" si="137"/>
        <v>A</v>
      </c>
      <c r="O139" s="43" t="str">
        <f t="shared" si="137"/>
        <v>A</v>
      </c>
      <c r="P139" s="43" t="str">
        <f t="shared" si="137"/>
        <v>A</v>
      </c>
      <c r="Q139" s="43" t="str">
        <f t="shared" si="137"/>
        <v>A</v>
      </c>
      <c r="R139" s="43" t="str">
        <f t="shared" si="137"/>
        <v>A</v>
      </c>
      <c r="S139" s="43" t="str">
        <f t="shared" si="137"/>
        <v>A</v>
      </c>
      <c r="T139" s="43" t="str">
        <f t="shared" si="137"/>
        <v>A</v>
      </c>
      <c r="U139" s="43" t="str">
        <f t="shared" si="137"/>
        <v>A</v>
      </c>
      <c r="V139" s="43" t="str">
        <f t="shared" si="137"/>
        <v>A</v>
      </c>
      <c r="W139" s="43" t="str">
        <f t="shared" si="137"/>
        <v>A</v>
      </c>
      <c r="X139" s="43" t="str">
        <f t="shared" si="137"/>
        <v>A</v>
      </c>
      <c r="Y139" s="43" t="str">
        <f t="shared" si="137"/>
        <v>A</v>
      </c>
      <c r="Z139" s="43" t="str">
        <f t="shared" si="137"/>
        <v>A</v>
      </c>
      <c r="AA139" s="43" t="str">
        <f t="shared" si="137"/>
        <v>A</v>
      </c>
      <c r="AB139" s="43" t="str">
        <f t="shared" si="137"/>
        <v>A</v>
      </c>
      <c r="AC139" s="43" t="str">
        <f t="shared" si="137"/>
        <v>A</v>
      </c>
      <c r="AD139" s="43" t="str">
        <f t="shared" si="137"/>
        <v>A</v>
      </c>
      <c r="AE139" s="43" t="str">
        <f t="shared" si="137"/>
        <v>A</v>
      </c>
      <c r="AF139" s="43" t="str">
        <f t="shared" si="137"/>
        <v>E</v>
      </c>
      <c r="AG139" s="43" t="str">
        <f t="shared" si="137"/>
        <v>E</v>
      </c>
      <c r="AH139" s="43" t="str">
        <f t="shared" si="137"/>
        <v>E</v>
      </c>
      <c r="AI139" s="43" t="str">
        <f t="shared" si="137"/>
        <v>E</v>
      </c>
      <c r="AJ139" s="43" t="str">
        <f t="shared" si="137"/>
        <v>E</v>
      </c>
      <c r="AK139" s="43" t="str">
        <f t="shared" si="137"/>
        <v>E</v>
      </c>
      <c r="AL139" s="43" t="str">
        <f t="shared" si="137"/>
        <v>E</v>
      </c>
      <c r="AM139" s="43" t="str">
        <f t="shared" si="137"/>
        <v>E</v>
      </c>
      <c r="AN139" s="43" t="str">
        <f t="shared" si="137"/>
        <v>E</v>
      </c>
      <c r="AO139" s="43" t="str">
        <f t="shared" si="137"/>
        <v>E</v>
      </c>
      <c r="AP139" s="43" t="str">
        <f t="shared" si="137"/>
        <v>E</v>
      </c>
      <c r="AQ139" s="43" t="str">
        <f t="shared" si="137"/>
        <v>E</v>
      </c>
      <c r="AR139" s="43" t="str">
        <f t="shared" si="137"/>
        <v>E</v>
      </c>
    </row>
    <row r="140" spans="1:44" ht="13" x14ac:dyDescent="0.15">
      <c r="A140" s="11" t="s">
        <v>1500</v>
      </c>
      <c r="B140" s="40" t="s">
        <v>1499</v>
      </c>
      <c r="C140" s="41">
        <v>13</v>
      </c>
      <c r="D140" s="42">
        <v>5.8</v>
      </c>
      <c r="E140" s="43" t="str">
        <f t="shared" ref="E140:AR140" si="138">IF($C140&gt;=E$1,"A","E")</f>
        <v>A</v>
      </c>
      <c r="F140" s="43" t="str">
        <f t="shared" si="138"/>
        <v>A</v>
      </c>
      <c r="G140" s="43" t="str">
        <f t="shared" si="138"/>
        <v>A</v>
      </c>
      <c r="H140" s="43" t="str">
        <f t="shared" si="138"/>
        <v>A</v>
      </c>
      <c r="I140" s="43" t="str">
        <f t="shared" si="138"/>
        <v>A</v>
      </c>
      <c r="J140" s="43" t="str">
        <f t="shared" si="138"/>
        <v>A</v>
      </c>
      <c r="K140" s="43" t="str">
        <f t="shared" si="138"/>
        <v>A</v>
      </c>
      <c r="L140" s="43" t="str">
        <f t="shared" si="138"/>
        <v>A</v>
      </c>
      <c r="M140" s="43" t="str">
        <f t="shared" si="138"/>
        <v>A</v>
      </c>
      <c r="N140" s="43" t="str">
        <f t="shared" si="138"/>
        <v>A</v>
      </c>
      <c r="O140" s="43" t="str">
        <f t="shared" si="138"/>
        <v>A</v>
      </c>
      <c r="P140" s="43" t="str">
        <f t="shared" si="138"/>
        <v>A</v>
      </c>
      <c r="Q140" s="43" t="str">
        <f t="shared" si="138"/>
        <v>A</v>
      </c>
      <c r="R140" s="43" t="str">
        <f t="shared" si="138"/>
        <v>E</v>
      </c>
      <c r="S140" s="43" t="str">
        <f t="shared" si="138"/>
        <v>E</v>
      </c>
      <c r="T140" s="43" t="str">
        <f t="shared" si="138"/>
        <v>E</v>
      </c>
      <c r="U140" s="43" t="str">
        <f t="shared" si="138"/>
        <v>E</v>
      </c>
      <c r="V140" s="43" t="str">
        <f t="shared" si="138"/>
        <v>E</v>
      </c>
      <c r="W140" s="43" t="str">
        <f t="shared" si="138"/>
        <v>E</v>
      </c>
      <c r="X140" s="43" t="str">
        <f t="shared" si="138"/>
        <v>E</v>
      </c>
      <c r="Y140" s="43" t="str">
        <f t="shared" si="138"/>
        <v>E</v>
      </c>
      <c r="Z140" s="43" t="str">
        <f t="shared" si="138"/>
        <v>E</v>
      </c>
      <c r="AA140" s="43" t="str">
        <f t="shared" si="138"/>
        <v>E</v>
      </c>
      <c r="AB140" s="43" t="str">
        <f t="shared" si="138"/>
        <v>E</v>
      </c>
      <c r="AC140" s="43" t="str">
        <f t="shared" si="138"/>
        <v>E</v>
      </c>
      <c r="AD140" s="43" t="str">
        <f t="shared" si="138"/>
        <v>E</v>
      </c>
      <c r="AE140" s="43" t="str">
        <f t="shared" si="138"/>
        <v>E</v>
      </c>
      <c r="AF140" s="43" t="str">
        <f t="shared" si="138"/>
        <v>E</v>
      </c>
      <c r="AG140" s="43" t="str">
        <f t="shared" si="138"/>
        <v>E</v>
      </c>
      <c r="AH140" s="43" t="str">
        <f t="shared" si="138"/>
        <v>E</v>
      </c>
      <c r="AI140" s="43" t="str">
        <f t="shared" si="138"/>
        <v>E</v>
      </c>
      <c r="AJ140" s="43" t="str">
        <f t="shared" si="138"/>
        <v>E</v>
      </c>
      <c r="AK140" s="43" t="str">
        <f t="shared" si="138"/>
        <v>E</v>
      </c>
      <c r="AL140" s="43" t="str">
        <f t="shared" si="138"/>
        <v>E</v>
      </c>
      <c r="AM140" s="43" t="str">
        <f t="shared" si="138"/>
        <v>E</v>
      </c>
      <c r="AN140" s="43" t="str">
        <f t="shared" si="138"/>
        <v>E</v>
      </c>
      <c r="AO140" s="43" t="str">
        <f t="shared" si="138"/>
        <v>E</v>
      </c>
      <c r="AP140" s="43" t="str">
        <f t="shared" si="138"/>
        <v>E</v>
      </c>
      <c r="AQ140" s="43" t="str">
        <f t="shared" si="138"/>
        <v>E</v>
      </c>
      <c r="AR140" s="43" t="str">
        <f t="shared" si="138"/>
        <v>E</v>
      </c>
    </row>
    <row r="141" spans="1:44" ht="13" x14ac:dyDescent="0.15">
      <c r="A141" s="11" t="s">
        <v>1510</v>
      </c>
      <c r="B141" s="40" t="s">
        <v>1509</v>
      </c>
      <c r="C141" s="41">
        <v>24</v>
      </c>
      <c r="D141" s="42">
        <v>6.2</v>
      </c>
      <c r="E141" s="43" t="str">
        <f t="shared" ref="E141:AR141" si="139">IF($C141&gt;=E$1,"A","E")</f>
        <v>A</v>
      </c>
      <c r="F141" s="43" t="str">
        <f t="shared" si="139"/>
        <v>A</v>
      </c>
      <c r="G141" s="43" t="str">
        <f t="shared" si="139"/>
        <v>A</v>
      </c>
      <c r="H141" s="43" t="str">
        <f t="shared" si="139"/>
        <v>A</v>
      </c>
      <c r="I141" s="43" t="str">
        <f t="shared" si="139"/>
        <v>A</v>
      </c>
      <c r="J141" s="43" t="str">
        <f t="shared" si="139"/>
        <v>A</v>
      </c>
      <c r="K141" s="43" t="str">
        <f t="shared" si="139"/>
        <v>A</v>
      </c>
      <c r="L141" s="43" t="str">
        <f t="shared" si="139"/>
        <v>A</v>
      </c>
      <c r="M141" s="43" t="str">
        <f t="shared" si="139"/>
        <v>A</v>
      </c>
      <c r="N141" s="43" t="str">
        <f t="shared" si="139"/>
        <v>A</v>
      </c>
      <c r="O141" s="43" t="str">
        <f t="shared" si="139"/>
        <v>A</v>
      </c>
      <c r="P141" s="43" t="str">
        <f t="shared" si="139"/>
        <v>A</v>
      </c>
      <c r="Q141" s="43" t="str">
        <f t="shared" si="139"/>
        <v>A</v>
      </c>
      <c r="R141" s="43" t="str">
        <f t="shared" si="139"/>
        <v>A</v>
      </c>
      <c r="S141" s="43" t="str">
        <f t="shared" si="139"/>
        <v>A</v>
      </c>
      <c r="T141" s="43" t="str">
        <f t="shared" si="139"/>
        <v>A</v>
      </c>
      <c r="U141" s="43" t="str">
        <f t="shared" si="139"/>
        <v>A</v>
      </c>
      <c r="V141" s="43" t="str">
        <f t="shared" si="139"/>
        <v>A</v>
      </c>
      <c r="W141" s="43" t="str">
        <f t="shared" si="139"/>
        <v>A</v>
      </c>
      <c r="X141" s="43" t="str">
        <f t="shared" si="139"/>
        <v>A</v>
      </c>
      <c r="Y141" s="43" t="str">
        <f t="shared" si="139"/>
        <v>A</v>
      </c>
      <c r="Z141" s="43" t="str">
        <f t="shared" si="139"/>
        <v>A</v>
      </c>
      <c r="AA141" s="43" t="str">
        <f t="shared" si="139"/>
        <v>A</v>
      </c>
      <c r="AB141" s="43" t="str">
        <f t="shared" si="139"/>
        <v>A</v>
      </c>
      <c r="AC141" s="43" t="str">
        <f t="shared" si="139"/>
        <v>E</v>
      </c>
      <c r="AD141" s="43" t="str">
        <f t="shared" si="139"/>
        <v>E</v>
      </c>
      <c r="AE141" s="43" t="str">
        <f t="shared" si="139"/>
        <v>E</v>
      </c>
      <c r="AF141" s="43" t="str">
        <f t="shared" si="139"/>
        <v>E</v>
      </c>
      <c r="AG141" s="43" t="str">
        <f t="shared" si="139"/>
        <v>E</v>
      </c>
      <c r="AH141" s="43" t="str">
        <f t="shared" si="139"/>
        <v>E</v>
      </c>
      <c r="AI141" s="43" t="str">
        <f t="shared" si="139"/>
        <v>E</v>
      </c>
      <c r="AJ141" s="43" t="str">
        <f t="shared" si="139"/>
        <v>E</v>
      </c>
      <c r="AK141" s="43" t="str">
        <f t="shared" si="139"/>
        <v>E</v>
      </c>
      <c r="AL141" s="43" t="str">
        <f t="shared" si="139"/>
        <v>E</v>
      </c>
      <c r="AM141" s="43" t="str">
        <f t="shared" si="139"/>
        <v>E</v>
      </c>
      <c r="AN141" s="43" t="str">
        <f t="shared" si="139"/>
        <v>E</v>
      </c>
      <c r="AO141" s="43" t="str">
        <f t="shared" si="139"/>
        <v>E</v>
      </c>
      <c r="AP141" s="43" t="str">
        <f t="shared" si="139"/>
        <v>E</v>
      </c>
      <c r="AQ141" s="43" t="str">
        <f t="shared" si="139"/>
        <v>E</v>
      </c>
      <c r="AR141" s="43" t="str">
        <f t="shared" si="139"/>
        <v>E</v>
      </c>
    </row>
    <row r="142" spans="1:44" ht="13" x14ac:dyDescent="0.15">
      <c r="A142" s="11" t="s">
        <v>1519</v>
      </c>
      <c r="B142" s="40" t="s">
        <v>1518</v>
      </c>
      <c r="C142" s="41">
        <v>20</v>
      </c>
      <c r="D142" s="42">
        <v>7.6</v>
      </c>
      <c r="E142" s="43" t="str">
        <f t="shared" ref="E142:AR142" si="140">IF($C142&gt;=E$1,"A","E")</f>
        <v>A</v>
      </c>
      <c r="F142" s="43" t="str">
        <f t="shared" si="140"/>
        <v>A</v>
      </c>
      <c r="G142" s="43" t="str">
        <f t="shared" si="140"/>
        <v>A</v>
      </c>
      <c r="H142" s="43" t="str">
        <f t="shared" si="140"/>
        <v>A</v>
      </c>
      <c r="I142" s="43" t="str">
        <f t="shared" si="140"/>
        <v>A</v>
      </c>
      <c r="J142" s="43" t="str">
        <f t="shared" si="140"/>
        <v>A</v>
      </c>
      <c r="K142" s="43" t="str">
        <f t="shared" si="140"/>
        <v>A</v>
      </c>
      <c r="L142" s="43" t="str">
        <f t="shared" si="140"/>
        <v>A</v>
      </c>
      <c r="M142" s="43" t="str">
        <f t="shared" si="140"/>
        <v>A</v>
      </c>
      <c r="N142" s="43" t="str">
        <f t="shared" si="140"/>
        <v>A</v>
      </c>
      <c r="O142" s="43" t="str">
        <f t="shared" si="140"/>
        <v>A</v>
      </c>
      <c r="P142" s="43" t="str">
        <f t="shared" si="140"/>
        <v>A</v>
      </c>
      <c r="Q142" s="43" t="str">
        <f t="shared" si="140"/>
        <v>A</v>
      </c>
      <c r="R142" s="43" t="str">
        <f t="shared" si="140"/>
        <v>A</v>
      </c>
      <c r="S142" s="43" t="str">
        <f t="shared" si="140"/>
        <v>A</v>
      </c>
      <c r="T142" s="43" t="str">
        <f t="shared" si="140"/>
        <v>A</v>
      </c>
      <c r="U142" s="43" t="str">
        <f t="shared" si="140"/>
        <v>A</v>
      </c>
      <c r="V142" s="43" t="str">
        <f t="shared" si="140"/>
        <v>A</v>
      </c>
      <c r="W142" s="43" t="str">
        <f t="shared" si="140"/>
        <v>A</v>
      </c>
      <c r="X142" s="43" t="str">
        <f t="shared" si="140"/>
        <v>A</v>
      </c>
      <c r="Y142" s="43" t="str">
        <f t="shared" si="140"/>
        <v>E</v>
      </c>
      <c r="Z142" s="43" t="str">
        <f t="shared" si="140"/>
        <v>E</v>
      </c>
      <c r="AA142" s="43" t="str">
        <f t="shared" si="140"/>
        <v>E</v>
      </c>
      <c r="AB142" s="43" t="str">
        <f t="shared" si="140"/>
        <v>E</v>
      </c>
      <c r="AC142" s="43" t="str">
        <f t="shared" si="140"/>
        <v>E</v>
      </c>
      <c r="AD142" s="43" t="str">
        <f t="shared" si="140"/>
        <v>E</v>
      </c>
      <c r="AE142" s="43" t="str">
        <f t="shared" si="140"/>
        <v>E</v>
      </c>
      <c r="AF142" s="43" t="str">
        <f t="shared" si="140"/>
        <v>E</v>
      </c>
      <c r="AG142" s="43" t="str">
        <f t="shared" si="140"/>
        <v>E</v>
      </c>
      <c r="AH142" s="43" t="str">
        <f t="shared" si="140"/>
        <v>E</v>
      </c>
      <c r="AI142" s="43" t="str">
        <f t="shared" si="140"/>
        <v>E</v>
      </c>
      <c r="AJ142" s="43" t="str">
        <f t="shared" si="140"/>
        <v>E</v>
      </c>
      <c r="AK142" s="43" t="str">
        <f t="shared" si="140"/>
        <v>E</v>
      </c>
      <c r="AL142" s="43" t="str">
        <f t="shared" si="140"/>
        <v>E</v>
      </c>
      <c r="AM142" s="43" t="str">
        <f t="shared" si="140"/>
        <v>E</v>
      </c>
      <c r="AN142" s="43" t="str">
        <f t="shared" si="140"/>
        <v>E</v>
      </c>
      <c r="AO142" s="43" t="str">
        <f t="shared" si="140"/>
        <v>E</v>
      </c>
      <c r="AP142" s="43" t="str">
        <f t="shared" si="140"/>
        <v>E</v>
      </c>
      <c r="AQ142" s="43" t="str">
        <f t="shared" si="140"/>
        <v>E</v>
      </c>
      <c r="AR142" s="43" t="str">
        <f t="shared" si="140"/>
        <v>E</v>
      </c>
    </row>
    <row r="143" spans="1:44" ht="13" x14ac:dyDescent="0.15">
      <c r="A143" s="11" t="s">
        <v>1527</v>
      </c>
      <c r="B143" s="40" t="s">
        <v>1526</v>
      </c>
      <c r="C143" s="41">
        <v>18</v>
      </c>
      <c r="D143" s="42">
        <v>7.2</v>
      </c>
      <c r="E143" s="43" t="str">
        <f t="shared" ref="E143:AR143" si="141">IF($C143&gt;=E$1,"A","E")</f>
        <v>A</v>
      </c>
      <c r="F143" s="43" t="str">
        <f t="shared" si="141"/>
        <v>A</v>
      </c>
      <c r="G143" s="43" t="str">
        <f t="shared" si="141"/>
        <v>A</v>
      </c>
      <c r="H143" s="43" t="str">
        <f t="shared" si="141"/>
        <v>A</v>
      </c>
      <c r="I143" s="43" t="str">
        <f t="shared" si="141"/>
        <v>A</v>
      </c>
      <c r="J143" s="43" t="str">
        <f t="shared" si="141"/>
        <v>A</v>
      </c>
      <c r="K143" s="43" t="str">
        <f t="shared" si="141"/>
        <v>A</v>
      </c>
      <c r="L143" s="43" t="str">
        <f t="shared" si="141"/>
        <v>A</v>
      </c>
      <c r="M143" s="43" t="str">
        <f t="shared" si="141"/>
        <v>A</v>
      </c>
      <c r="N143" s="43" t="str">
        <f t="shared" si="141"/>
        <v>A</v>
      </c>
      <c r="O143" s="43" t="str">
        <f t="shared" si="141"/>
        <v>A</v>
      </c>
      <c r="P143" s="43" t="str">
        <f t="shared" si="141"/>
        <v>A</v>
      </c>
      <c r="Q143" s="43" t="str">
        <f t="shared" si="141"/>
        <v>A</v>
      </c>
      <c r="R143" s="43" t="str">
        <f t="shared" si="141"/>
        <v>A</v>
      </c>
      <c r="S143" s="43" t="str">
        <f t="shared" si="141"/>
        <v>A</v>
      </c>
      <c r="T143" s="43" t="str">
        <f t="shared" si="141"/>
        <v>A</v>
      </c>
      <c r="U143" s="43" t="str">
        <f t="shared" si="141"/>
        <v>A</v>
      </c>
      <c r="V143" s="43" t="str">
        <f t="shared" si="141"/>
        <v>A</v>
      </c>
      <c r="W143" s="43" t="str">
        <f t="shared" si="141"/>
        <v>E</v>
      </c>
      <c r="X143" s="43" t="str">
        <f t="shared" si="141"/>
        <v>E</v>
      </c>
      <c r="Y143" s="43" t="str">
        <f t="shared" si="141"/>
        <v>E</v>
      </c>
      <c r="Z143" s="43" t="str">
        <f t="shared" si="141"/>
        <v>E</v>
      </c>
      <c r="AA143" s="43" t="str">
        <f t="shared" si="141"/>
        <v>E</v>
      </c>
      <c r="AB143" s="43" t="str">
        <f t="shared" si="141"/>
        <v>E</v>
      </c>
      <c r="AC143" s="43" t="str">
        <f t="shared" si="141"/>
        <v>E</v>
      </c>
      <c r="AD143" s="43" t="str">
        <f t="shared" si="141"/>
        <v>E</v>
      </c>
      <c r="AE143" s="43" t="str">
        <f t="shared" si="141"/>
        <v>E</v>
      </c>
      <c r="AF143" s="43" t="str">
        <f t="shared" si="141"/>
        <v>E</v>
      </c>
      <c r="AG143" s="43" t="str">
        <f t="shared" si="141"/>
        <v>E</v>
      </c>
      <c r="AH143" s="43" t="str">
        <f t="shared" si="141"/>
        <v>E</v>
      </c>
      <c r="AI143" s="43" t="str">
        <f t="shared" si="141"/>
        <v>E</v>
      </c>
      <c r="AJ143" s="43" t="str">
        <f t="shared" si="141"/>
        <v>E</v>
      </c>
      <c r="AK143" s="43" t="str">
        <f t="shared" si="141"/>
        <v>E</v>
      </c>
      <c r="AL143" s="43" t="str">
        <f t="shared" si="141"/>
        <v>E</v>
      </c>
      <c r="AM143" s="43" t="str">
        <f t="shared" si="141"/>
        <v>E</v>
      </c>
      <c r="AN143" s="43" t="str">
        <f t="shared" si="141"/>
        <v>E</v>
      </c>
      <c r="AO143" s="43" t="str">
        <f t="shared" si="141"/>
        <v>E</v>
      </c>
      <c r="AP143" s="43" t="str">
        <f t="shared" si="141"/>
        <v>E</v>
      </c>
      <c r="AQ143" s="43" t="str">
        <f t="shared" si="141"/>
        <v>E</v>
      </c>
      <c r="AR143" s="43" t="str">
        <f t="shared" si="141"/>
        <v>E</v>
      </c>
    </row>
    <row r="144" spans="1:44" ht="13" x14ac:dyDescent="0.15">
      <c r="A144" s="11" t="s">
        <v>1532</v>
      </c>
      <c r="B144" s="40" t="s">
        <v>1531</v>
      </c>
      <c r="C144" s="41">
        <v>25</v>
      </c>
      <c r="D144" s="42">
        <v>6.4</v>
      </c>
      <c r="E144" s="43" t="str">
        <f t="shared" ref="E144:AR144" si="142">IF($C144&gt;=E$1,"A","E")</f>
        <v>A</v>
      </c>
      <c r="F144" s="43" t="str">
        <f t="shared" si="142"/>
        <v>A</v>
      </c>
      <c r="G144" s="43" t="str">
        <f t="shared" si="142"/>
        <v>A</v>
      </c>
      <c r="H144" s="43" t="str">
        <f t="shared" si="142"/>
        <v>A</v>
      </c>
      <c r="I144" s="43" t="str">
        <f t="shared" si="142"/>
        <v>A</v>
      </c>
      <c r="J144" s="43" t="str">
        <f t="shared" si="142"/>
        <v>A</v>
      </c>
      <c r="K144" s="43" t="str">
        <f t="shared" si="142"/>
        <v>A</v>
      </c>
      <c r="L144" s="43" t="str">
        <f t="shared" si="142"/>
        <v>A</v>
      </c>
      <c r="M144" s="43" t="str">
        <f t="shared" si="142"/>
        <v>A</v>
      </c>
      <c r="N144" s="43" t="str">
        <f t="shared" si="142"/>
        <v>A</v>
      </c>
      <c r="O144" s="43" t="str">
        <f t="shared" si="142"/>
        <v>A</v>
      </c>
      <c r="P144" s="43" t="str">
        <f t="shared" si="142"/>
        <v>A</v>
      </c>
      <c r="Q144" s="43" t="str">
        <f t="shared" si="142"/>
        <v>A</v>
      </c>
      <c r="R144" s="43" t="str">
        <f t="shared" si="142"/>
        <v>A</v>
      </c>
      <c r="S144" s="43" t="str">
        <f t="shared" si="142"/>
        <v>A</v>
      </c>
      <c r="T144" s="43" t="str">
        <f t="shared" si="142"/>
        <v>A</v>
      </c>
      <c r="U144" s="43" t="str">
        <f t="shared" si="142"/>
        <v>A</v>
      </c>
      <c r="V144" s="43" t="str">
        <f t="shared" si="142"/>
        <v>A</v>
      </c>
      <c r="W144" s="43" t="str">
        <f t="shared" si="142"/>
        <v>A</v>
      </c>
      <c r="X144" s="43" t="str">
        <f t="shared" si="142"/>
        <v>A</v>
      </c>
      <c r="Y144" s="43" t="str">
        <f t="shared" si="142"/>
        <v>A</v>
      </c>
      <c r="Z144" s="43" t="str">
        <f t="shared" si="142"/>
        <v>A</v>
      </c>
      <c r="AA144" s="43" t="str">
        <f t="shared" si="142"/>
        <v>A</v>
      </c>
      <c r="AB144" s="43" t="str">
        <f t="shared" si="142"/>
        <v>A</v>
      </c>
      <c r="AC144" s="43" t="str">
        <f t="shared" si="142"/>
        <v>A</v>
      </c>
      <c r="AD144" s="43" t="str">
        <f t="shared" si="142"/>
        <v>E</v>
      </c>
      <c r="AE144" s="43" t="str">
        <f t="shared" si="142"/>
        <v>E</v>
      </c>
      <c r="AF144" s="43" t="str">
        <f t="shared" si="142"/>
        <v>E</v>
      </c>
      <c r="AG144" s="43" t="str">
        <f t="shared" si="142"/>
        <v>E</v>
      </c>
      <c r="AH144" s="43" t="str">
        <f t="shared" si="142"/>
        <v>E</v>
      </c>
      <c r="AI144" s="43" t="str">
        <f t="shared" si="142"/>
        <v>E</v>
      </c>
      <c r="AJ144" s="43" t="str">
        <f t="shared" si="142"/>
        <v>E</v>
      </c>
      <c r="AK144" s="43" t="str">
        <f t="shared" si="142"/>
        <v>E</v>
      </c>
      <c r="AL144" s="43" t="str">
        <f t="shared" si="142"/>
        <v>E</v>
      </c>
      <c r="AM144" s="43" t="str">
        <f t="shared" si="142"/>
        <v>E</v>
      </c>
      <c r="AN144" s="43" t="str">
        <f t="shared" si="142"/>
        <v>E</v>
      </c>
      <c r="AO144" s="43" t="str">
        <f t="shared" si="142"/>
        <v>E</v>
      </c>
      <c r="AP144" s="43" t="str">
        <f t="shared" si="142"/>
        <v>E</v>
      </c>
      <c r="AQ144" s="43" t="str">
        <f t="shared" si="142"/>
        <v>E</v>
      </c>
      <c r="AR144" s="43" t="str">
        <f t="shared" si="142"/>
        <v>E</v>
      </c>
    </row>
    <row r="145" spans="1:44" ht="13" x14ac:dyDescent="0.15">
      <c r="A145" s="11" t="s">
        <v>1551</v>
      </c>
      <c r="B145" s="40" t="s">
        <v>1550</v>
      </c>
      <c r="C145" s="41">
        <v>15</v>
      </c>
      <c r="D145" s="42">
        <v>3.2</v>
      </c>
      <c r="E145" s="43" t="str">
        <f t="shared" ref="E145:AR145" si="143">IF($C145&gt;=E$1,"A","E")</f>
        <v>A</v>
      </c>
      <c r="F145" s="43" t="str">
        <f t="shared" si="143"/>
        <v>A</v>
      </c>
      <c r="G145" s="43" t="str">
        <f t="shared" si="143"/>
        <v>A</v>
      </c>
      <c r="H145" s="43" t="str">
        <f t="shared" si="143"/>
        <v>A</v>
      </c>
      <c r="I145" s="43" t="str">
        <f t="shared" si="143"/>
        <v>A</v>
      </c>
      <c r="J145" s="43" t="str">
        <f t="shared" si="143"/>
        <v>A</v>
      </c>
      <c r="K145" s="43" t="str">
        <f t="shared" si="143"/>
        <v>A</v>
      </c>
      <c r="L145" s="43" t="str">
        <f t="shared" si="143"/>
        <v>A</v>
      </c>
      <c r="M145" s="43" t="str">
        <f t="shared" si="143"/>
        <v>A</v>
      </c>
      <c r="N145" s="43" t="str">
        <f t="shared" si="143"/>
        <v>A</v>
      </c>
      <c r="O145" s="43" t="str">
        <f t="shared" si="143"/>
        <v>A</v>
      </c>
      <c r="P145" s="43" t="str">
        <f t="shared" si="143"/>
        <v>A</v>
      </c>
      <c r="Q145" s="43" t="str">
        <f t="shared" si="143"/>
        <v>A</v>
      </c>
      <c r="R145" s="43" t="str">
        <f t="shared" si="143"/>
        <v>A</v>
      </c>
      <c r="S145" s="43" t="str">
        <f t="shared" si="143"/>
        <v>A</v>
      </c>
      <c r="T145" s="43" t="str">
        <f t="shared" si="143"/>
        <v>E</v>
      </c>
      <c r="U145" s="43" t="str">
        <f t="shared" si="143"/>
        <v>E</v>
      </c>
      <c r="V145" s="43" t="str">
        <f t="shared" si="143"/>
        <v>E</v>
      </c>
      <c r="W145" s="43" t="str">
        <f t="shared" si="143"/>
        <v>E</v>
      </c>
      <c r="X145" s="43" t="str">
        <f t="shared" si="143"/>
        <v>E</v>
      </c>
      <c r="Y145" s="43" t="str">
        <f t="shared" si="143"/>
        <v>E</v>
      </c>
      <c r="Z145" s="43" t="str">
        <f t="shared" si="143"/>
        <v>E</v>
      </c>
      <c r="AA145" s="43" t="str">
        <f t="shared" si="143"/>
        <v>E</v>
      </c>
      <c r="AB145" s="43" t="str">
        <f t="shared" si="143"/>
        <v>E</v>
      </c>
      <c r="AC145" s="43" t="str">
        <f t="shared" si="143"/>
        <v>E</v>
      </c>
      <c r="AD145" s="43" t="str">
        <f t="shared" si="143"/>
        <v>E</v>
      </c>
      <c r="AE145" s="43" t="str">
        <f t="shared" si="143"/>
        <v>E</v>
      </c>
      <c r="AF145" s="43" t="str">
        <f t="shared" si="143"/>
        <v>E</v>
      </c>
      <c r="AG145" s="43" t="str">
        <f t="shared" si="143"/>
        <v>E</v>
      </c>
      <c r="AH145" s="43" t="str">
        <f t="shared" si="143"/>
        <v>E</v>
      </c>
      <c r="AI145" s="43" t="str">
        <f t="shared" si="143"/>
        <v>E</v>
      </c>
      <c r="AJ145" s="43" t="str">
        <f t="shared" si="143"/>
        <v>E</v>
      </c>
      <c r="AK145" s="43" t="str">
        <f t="shared" si="143"/>
        <v>E</v>
      </c>
      <c r="AL145" s="43" t="str">
        <f t="shared" si="143"/>
        <v>E</v>
      </c>
      <c r="AM145" s="43" t="str">
        <f t="shared" si="143"/>
        <v>E</v>
      </c>
      <c r="AN145" s="43" t="str">
        <f t="shared" si="143"/>
        <v>E</v>
      </c>
      <c r="AO145" s="43" t="str">
        <f t="shared" si="143"/>
        <v>E</v>
      </c>
      <c r="AP145" s="43" t="str">
        <f t="shared" si="143"/>
        <v>E</v>
      </c>
      <c r="AQ145" s="43" t="str">
        <f t="shared" si="143"/>
        <v>E</v>
      </c>
      <c r="AR145" s="43" t="str">
        <f t="shared" si="143"/>
        <v>E</v>
      </c>
    </row>
    <row r="146" spans="1:44" ht="13" x14ac:dyDescent="0.15">
      <c r="A146" s="11" t="s">
        <v>1556</v>
      </c>
      <c r="B146" s="40" t="s">
        <v>1555</v>
      </c>
      <c r="C146" s="41">
        <v>16</v>
      </c>
      <c r="D146" s="42">
        <v>6</v>
      </c>
      <c r="E146" s="43" t="str">
        <f t="shared" ref="E146:AR146" si="144">IF($C146&gt;=E$1,"A","E")</f>
        <v>A</v>
      </c>
      <c r="F146" s="43" t="str">
        <f t="shared" si="144"/>
        <v>A</v>
      </c>
      <c r="G146" s="43" t="str">
        <f t="shared" si="144"/>
        <v>A</v>
      </c>
      <c r="H146" s="43" t="str">
        <f t="shared" si="144"/>
        <v>A</v>
      </c>
      <c r="I146" s="43" t="str">
        <f t="shared" si="144"/>
        <v>A</v>
      </c>
      <c r="J146" s="43" t="str">
        <f t="shared" si="144"/>
        <v>A</v>
      </c>
      <c r="K146" s="43" t="str">
        <f t="shared" si="144"/>
        <v>A</v>
      </c>
      <c r="L146" s="43" t="str">
        <f t="shared" si="144"/>
        <v>A</v>
      </c>
      <c r="M146" s="43" t="str">
        <f t="shared" si="144"/>
        <v>A</v>
      </c>
      <c r="N146" s="43" t="str">
        <f t="shared" si="144"/>
        <v>A</v>
      </c>
      <c r="O146" s="43" t="str">
        <f t="shared" si="144"/>
        <v>A</v>
      </c>
      <c r="P146" s="43" t="str">
        <f t="shared" si="144"/>
        <v>A</v>
      </c>
      <c r="Q146" s="43" t="str">
        <f t="shared" si="144"/>
        <v>A</v>
      </c>
      <c r="R146" s="43" t="str">
        <f t="shared" si="144"/>
        <v>A</v>
      </c>
      <c r="S146" s="43" t="str">
        <f t="shared" si="144"/>
        <v>A</v>
      </c>
      <c r="T146" s="43" t="str">
        <f t="shared" si="144"/>
        <v>A</v>
      </c>
      <c r="U146" s="43" t="str">
        <f t="shared" si="144"/>
        <v>E</v>
      </c>
      <c r="V146" s="43" t="str">
        <f t="shared" si="144"/>
        <v>E</v>
      </c>
      <c r="W146" s="43" t="str">
        <f t="shared" si="144"/>
        <v>E</v>
      </c>
      <c r="X146" s="43" t="str">
        <f t="shared" si="144"/>
        <v>E</v>
      </c>
      <c r="Y146" s="43" t="str">
        <f t="shared" si="144"/>
        <v>E</v>
      </c>
      <c r="Z146" s="43" t="str">
        <f t="shared" si="144"/>
        <v>E</v>
      </c>
      <c r="AA146" s="43" t="str">
        <f t="shared" si="144"/>
        <v>E</v>
      </c>
      <c r="AB146" s="43" t="str">
        <f t="shared" si="144"/>
        <v>E</v>
      </c>
      <c r="AC146" s="43" t="str">
        <f t="shared" si="144"/>
        <v>E</v>
      </c>
      <c r="AD146" s="43" t="str">
        <f t="shared" si="144"/>
        <v>E</v>
      </c>
      <c r="AE146" s="43" t="str">
        <f t="shared" si="144"/>
        <v>E</v>
      </c>
      <c r="AF146" s="43" t="str">
        <f t="shared" si="144"/>
        <v>E</v>
      </c>
      <c r="AG146" s="43" t="str">
        <f t="shared" si="144"/>
        <v>E</v>
      </c>
      <c r="AH146" s="43" t="str">
        <f t="shared" si="144"/>
        <v>E</v>
      </c>
      <c r="AI146" s="43" t="str">
        <f t="shared" si="144"/>
        <v>E</v>
      </c>
      <c r="AJ146" s="43" t="str">
        <f t="shared" si="144"/>
        <v>E</v>
      </c>
      <c r="AK146" s="43" t="str">
        <f t="shared" si="144"/>
        <v>E</v>
      </c>
      <c r="AL146" s="43" t="str">
        <f t="shared" si="144"/>
        <v>E</v>
      </c>
      <c r="AM146" s="43" t="str">
        <f t="shared" si="144"/>
        <v>E</v>
      </c>
      <c r="AN146" s="43" t="str">
        <f t="shared" si="144"/>
        <v>E</v>
      </c>
      <c r="AO146" s="43" t="str">
        <f t="shared" si="144"/>
        <v>E</v>
      </c>
      <c r="AP146" s="43" t="str">
        <f t="shared" si="144"/>
        <v>E</v>
      </c>
      <c r="AQ146" s="43" t="str">
        <f t="shared" si="144"/>
        <v>E</v>
      </c>
      <c r="AR146" s="43" t="str">
        <f t="shared" si="144"/>
        <v>E</v>
      </c>
    </row>
    <row r="147" spans="1:44" ht="13" x14ac:dyDescent="0.15">
      <c r="A147" s="11" t="s">
        <v>1561</v>
      </c>
      <c r="B147" s="40" t="s">
        <v>1560</v>
      </c>
      <c r="C147" s="41">
        <v>16</v>
      </c>
      <c r="D147" s="42">
        <v>5.2</v>
      </c>
      <c r="E147" s="43" t="str">
        <f t="shared" ref="E147:AR147" si="145">IF($C147&gt;=E$1,"A","E")</f>
        <v>A</v>
      </c>
      <c r="F147" s="43" t="str">
        <f t="shared" si="145"/>
        <v>A</v>
      </c>
      <c r="G147" s="43" t="str">
        <f t="shared" si="145"/>
        <v>A</v>
      </c>
      <c r="H147" s="43" t="str">
        <f t="shared" si="145"/>
        <v>A</v>
      </c>
      <c r="I147" s="43" t="str">
        <f t="shared" si="145"/>
        <v>A</v>
      </c>
      <c r="J147" s="43" t="str">
        <f t="shared" si="145"/>
        <v>A</v>
      </c>
      <c r="K147" s="43" t="str">
        <f t="shared" si="145"/>
        <v>A</v>
      </c>
      <c r="L147" s="43" t="str">
        <f t="shared" si="145"/>
        <v>A</v>
      </c>
      <c r="M147" s="43" t="str">
        <f t="shared" si="145"/>
        <v>A</v>
      </c>
      <c r="N147" s="43" t="str">
        <f t="shared" si="145"/>
        <v>A</v>
      </c>
      <c r="O147" s="43" t="str">
        <f t="shared" si="145"/>
        <v>A</v>
      </c>
      <c r="P147" s="43" t="str">
        <f t="shared" si="145"/>
        <v>A</v>
      </c>
      <c r="Q147" s="43" t="str">
        <f t="shared" si="145"/>
        <v>A</v>
      </c>
      <c r="R147" s="43" t="str">
        <f t="shared" si="145"/>
        <v>A</v>
      </c>
      <c r="S147" s="43" t="str">
        <f t="shared" si="145"/>
        <v>A</v>
      </c>
      <c r="T147" s="43" t="str">
        <f t="shared" si="145"/>
        <v>A</v>
      </c>
      <c r="U147" s="43" t="str">
        <f t="shared" si="145"/>
        <v>E</v>
      </c>
      <c r="V147" s="43" t="str">
        <f t="shared" si="145"/>
        <v>E</v>
      </c>
      <c r="W147" s="43" t="str">
        <f t="shared" si="145"/>
        <v>E</v>
      </c>
      <c r="X147" s="43" t="str">
        <f t="shared" si="145"/>
        <v>E</v>
      </c>
      <c r="Y147" s="43" t="str">
        <f t="shared" si="145"/>
        <v>E</v>
      </c>
      <c r="Z147" s="43" t="str">
        <f t="shared" si="145"/>
        <v>E</v>
      </c>
      <c r="AA147" s="43" t="str">
        <f t="shared" si="145"/>
        <v>E</v>
      </c>
      <c r="AB147" s="43" t="str">
        <f t="shared" si="145"/>
        <v>E</v>
      </c>
      <c r="AC147" s="43" t="str">
        <f t="shared" si="145"/>
        <v>E</v>
      </c>
      <c r="AD147" s="43" t="str">
        <f t="shared" si="145"/>
        <v>E</v>
      </c>
      <c r="AE147" s="43" t="str">
        <f t="shared" si="145"/>
        <v>E</v>
      </c>
      <c r="AF147" s="43" t="str">
        <f t="shared" si="145"/>
        <v>E</v>
      </c>
      <c r="AG147" s="43" t="str">
        <f t="shared" si="145"/>
        <v>E</v>
      </c>
      <c r="AH147" s="43" t="str">
        <f t="shared" si="145"/>
        <v>E</v>
      </c>
      <c r="AI147" s="43" t="str">
        <f t="shared" si="145"/>
        <v>E</v>
      </c>
      <c r="AJ147" s="43" t="str">
        <f t="shared" si="145"/>
        <v>E</v>
      </c>
      <c r="AK147" s="43" t="str">
        <f t="shared" si="145"/>
        <v>E</v>
      </c>
      <c r="AL147" s="43" t="str">
        <f t="shared" si="145"/>
        <v>E</v>
      </c>
      <c r="AM147" s="43" t="str">
        <f t="shared" si="145"/>
        <v>E</v>
      </c>
      <c r="AN147" s="43" t="str">
        <f t="shared" si="145"/>
        <v>E</v>
      </c>
      <c r="AO147" s="43" t="str">
        <f t="shared" si="145"/>
        <v>E</v>
      </c>
      <c r="AP147" s="43" t="str">
        <f t="shared" si="145"/>
        <v>E</v>
      </c>
      <c r="AQ147" s="43" t="str">
        <f t="shared" si="145"/>
        <v>E</v>
      </c>
      <c r="AR147" s="43" t="str">
        <f t="shared" si="145"/>
        <v>E</v>
      </c>
    </row>
    <row r="148" spans="1:44" ht="13" x14ac:dyDescent="0.15">
      <c r="A148" s="11" t="s">
        <v>1567</v>
      </c>
      <c r="B148" s="40" t="s">
        <v>1566</v>
      </c>
      <c r="C148" s="41">
        <v>18</v>
      </c>
      <c r="D148" s="42">
        <v>8.8000000000000007</v>
      </c>
      <c r="E148" s="43" t="str">
        <f t="shared" ref="E148:AR148" si="146">IF($C148&gt;=E$1,"A","E")</f>
        <v>A</v>
      </c>
      <c r="F148" s="43" t="str">
        <f t="shared" si="146"/>
        <v>A</v>
      </c>
      <c r="G148" s="43" t="str">
        <f t="shared" si="146"/>
        <v>A</v>
      </c>
      <c r="H148" s="43" t="str">
        <f t="shared" si="146"/>
        <v>A</v>
      </c>
      <c r="I148" s="43" t="str">
        <f t="shared" si="146"/>
        <v>A</v>
      </c>
      <c r="J148" s="43" t="str">
        <f t="shared" si="146"/>
        <v>A</v>
      </c>
      <c r="K148" s="43" t="str">
        <f t="shared" si="146"/>
        <v>A</v>
      </c>
      <c r="L148" s="43" t="str">
        <f t="shared" si="146"/>
        <v>A</v>
      </c>
      <c r="M148" s="43" t="str">
        <f t="shared" si="146"/>
        <v>A</v>
      </c>
      <c r="N148" s="43" t="str">
        <f t="shared" si="146"/>
        <v>A</v>
      </c>
      <c r="O148" s="43" t="str">
        <f t="shared" si="146"/>
        <v>A</v>
      </c>
      <c r="P148" s="43" t="str">
        <f t="shared" si="146"/>
        <v>A</v>
      </c>
      <c r="Q148" s="43" t="str">
        <f t="shared" si="146"/>
        <v>A</v>
      </c>
      <c r="R148" s="43" t="str">
        <f t="shared" si="146"/>
        <v>A</v>
      </c>
      <c r="S148" s="43" t="str">
        <f t="shared" si="146"/>
        <v>A</v>
      </c>
      <c r="T148" s="43" t="str">
        <f t="shared" si="146"/>
        <v>A</v>
      </c>
      <c r="U148" s="43" t="str">
        <f t="shared" si="146"/>
        <v>A</v>
      </c>
      <c r="V148" s="43" t="str">
        <f t="shared" si="146"/>
        <v>A</v>
      </c>
      <c r="W148" s="43" t="str">
        <f t="shared" si="146"/>
        <v>E</v>
      </c>
      <c r="X148" s="43" t="str">
        <f t="shared" si="146"/>
        <v>E</v>
      </c>
      <c r="Y148" s="43" t="str">
        <f t="shared" si="146"/>
        <v>E</v>
      </c>
      <c r="Z148" s="43" t="str">
        <f t="shared" si="146"/>
        <v>E</v>
      </c>
      <c r="AA148" s="43" t="str">
        <f t="shared" si="146"/>
        <v>E</v>
      </c>
      <c r="AB148" s="43" t="str">
        <f t="shared" si="146"/>
        <v>E</v>
      </c>
      <c r="AC148" s="43" t="str">
        <f t="shared" si="146"/>
        <v>E</v>
      </c>
      <c r="AD148" s="43" t="str">
        <f t="shared" si="146"/>
        <v>E</v>
      </c>
      <c r="AE148" s="43" t="str">
        <f t="shared" si="146"/>
        <v>E</v>
      </c>
      <c r="AF148" s="43" t="str">
        <f t="shared" si="146"/>
        <v>E</v>
      </c>
      <c r="AG148" s="43" t="str">
        <f t="shared" si="146"/>
        <v>E</v>
      </c>
      <c r="AH148" s="43" t="str">
        <f t="shared" si="146"/>
        <v>E</v>
      </c>
      <c r="AI148" s="43" t="str">
        <f t="shared" si="146"/>
        <v>E</v>
      </c>
      <c r="AJ148" s="43" t="str">
        <f t="shared" si="146"/>
        <v>E</v>
      </c>
      <c r="AK148" s="43" t="str">
        <f t="shared" si="146"/>
        <v>E</v>
      </c>
      <c r="AL148" s="43" t="str">
        <f t="shared" si="146"/>
        <v>E</v>
      </c>
      <c r="AM148" s="43" t="str">
        <f t="shared" si="146"/>
        <v>E</v>
      </c>
      <c r="AN148" s="43" t="str">
        <f t="shared" si="146"/>
        <v>E</v>
      </c>
      <c r="AO148" s="43" t="str">
        <f t="shared" si="146"/>
        <v>E</v>
      </c>
      <c r="AP148" s="43" t="str">
        <f t="shared" si="146"/>
        <v>E</v>
      </c>
      <c r="AQ148" s="43" t="str">
        <f t="shared" si="146"/>
        <v>E</v>
      </c>
      <c r="AR148" s="43" t="str">
        <f t="shared" si="146"/>
        <v>E</v>
      </c>
    </row>
    <row r="149" spans="1:44" ht="13" x14ac:dyDescent="0.15">
      <c r="A149" s="11" t="s">
        <v>1573</v>
      </c>
      <c r="B149" s="40" t="s">
        <v>1572</v>
      </c>
      <c r="C149" s="41">
        <v>20</v>
      </c>
      <c r="D149" s="42">
        <v>5.2</v>
      </c>
      <c r="E149" s="43" t="str">
        <f t="shared" ref="E149:AR149" si="147">IF($C149&gt;=E$1,"A","E")</f>
        <v>A</v>
      </c>
      <c r="F149" s="43" t="str">
        <f t="shared" si="147"/>
        <v>A</v>
      </c>
      <c r="G149" s="43" t="str">
        <f t="shared" si="147"/>
        <v>A</v>
      </c>
      <c r="H149" s="43" t="str">
        <f t="shared" si="147"/>
        <v>A</v>
      </c>
      <c r="I149" s="43" t="str">
        <f t="shared" si="147"/>
        <v>A</v>
      </c>
      <c r="J149" s="43" t="str">
        <f t="shared" si="147"/>
        <v>A</v>
      </c>
      <c r="K149" s="43" t="str">
        <f t="shared" si="147"/>
        <v>A</v>
      </c>
      <c r="L149" s="43" t="str">
        <f t="shared" si="147"/>
        <v>A</v>
      </c>
      <c r="M149" s="43" t="str">
        <f t="shared" si="147"/>
        <v>A</v>
      </c>
      <c r="N149" s="43" t="str">
        <f t="shared" si="147"/>
        <v>A</v>
      </c>
      <c r="O149" s="43" t="str">
        <f t="shared" si="147"/>
        <v>A</v>
      </c>
      <c r="P149" s="43" t="str">
        <f t="shared" si="147"/>
        <v>A</v>
      </c>
      <c r="Q149" s="43" t="str">
        <f t="shared" si="147"/>
        <v>A</v>
      </c>
      <c r="R149" s="43" t="str">
        <f t="shared" si="147"/>
        <v>A</v>
      </c>
      <c r="S149" s="43" t="str">
        <f t="shared" si="147"/>
        <v>A</v>
      </c>
      <c r="T149" s="43" t="str">
        <f t="shared" si="147"/>
        <v>A</v>
      </c>
      <c r="U149" s="43" t="str">
        <f t="shared" si="147"/>
        <v>A</v>
      </c>
      <c r="V149" s="43" t="str">
        <f t="shared" si="147"/>
        <v>A</v>
      </c>
      <c r="W149" s="43" t="str">
        <f t="shared" si="147"/>
        <v>A</v>
      </c>
      <c r="X149" s="43" t="str">
        <f t="shared" si="147"/>
        <v>A</v>
      </c>
      <c r="Y149" s="43" t="str">
        <f t="shared" si="147"/>
        <v>E</v>
      </c>
      <c r="Z149" s="43" t="str">
        <f t="shared" si="147"/>
        <v>E</v>
      </c>
      <c r="AA149" s="43" t="str">
        <f t="shared" si="147"/>
        <v>E</v>
      </c>
      <c r="AB149" s="43" t="str">
        <f t="shared" si="147"/>
        <v>E</v>
      </c>
      <c r="AC149" s="43" t="str">
        <f t="shared" si="147"/>
        <v>E</v>
      </c>
      <c r="AD149" s="43" t="str">
        <f t="shared" si="147"/>
        <v>E</v>
      </c>
      <c r="AE149" s="43" t="str">
        <f t="shared" si="147"/>
        <v>E</v>
      </c>
      <c r="AF149" s="43" t="str">
        <f t="shared" si="147"/>
        <v>E</v>
      </c>
      <c r="AG149" s="43" t="str">
        <f t="shared" si="147"/>
        <v>E</v>
      </c>
      <c r="AH149" s="43" t="str">
        <f t="shared" si="147"/>
        <v>E</v>
      </c>
      <c r="AI149" s="43" t="str">
        <f t="shared" si="147"/>
        <v>E</v>
      </c>
      <c r="AJ149" s="43" t="str">
        <f t="shared" si="147"/>
        <v>E</v>
      </c>
      <c r="AK149" s="43" t="str">
        <f t="shared" si="147"/>
        <v>E</v>
      </c>
      <c r="AL149" s="43" t="str">
        <f t="shared" si="147"/>
        <v>E</v>
      </c>
      <c r="AM149" s="43" t="str">
        <f t="shared" si="147"/>
        <v>E</v>
      </c>
      <c r="AN149" s="43" t="str">
        <f t="shared" si="147"/>
        <v>E</v>
      </c>
      <c r="AO149" s="43" t="str">
        <f t="shared" si="147"/>
        <v>E</v>
      </c>
      <c r="AP149" s="43" t="str">
        <f t="shared" si="147"/>
        <v>E</v>
      </c>
      <c r="AQ149" s="43" t="str">
        <f t="shared" si="147"/>
        <v>E</v>
      </c>
      <c r="AR149" s="43" t="str">
        <f t="shared" si="147"/>
        <v>E</v>
      </c>
    </row>
    <row r="150" spans="1:44" ht="13" x14ac:dyDescent="0.15">
      <c r="A150" s="11" t="s">
        <v>1582</v>
      </c>
      <c r="B150" s="40" t="s">
        <v>1581</v>
      </c>
      <c r="C150" s="41">
        <v>23</v>
      </c>
      <c r="D150" s="42">
        <v>6.2</v>
      </c>
      <c r="E150" s="43" t="str">
        <f t="shared" ref="E150:AR150" si="148">IF($C150&gt;=E$1,"A","E")</f>
        <v>A</v>
      </c>
      <c r="F150" s="43" t="str">
        <f t="shared" si="148"/>
        <v>A</v>
      </c>
      <c r="G150" s="43" t="str">
        <f t="shared" si="148"/>
        <v>A</v>
      </c>
      <c r="H150" s="43" t="str">
        <f t="shared" si="148"/>
        <v>A</v>
      </c>
      <c r="I150" s="43" t="str">
        <f t="shared" si="148"/>
        <v>A</v>
      </c>
      <c r="J150" s="43" t="str">
        <f t="shared" si="148"/>
        <v>A</v>
      </c>
      <c r="K150" s="43" t="str">
        <f t="shared" si="148"/>
        <v>A</v>
      </c>
      <c r="L150" s="43" t="str">
        <f t="shared" si="148"/>
        <v>A</v>
      </c>
      <c r="M150" s="43" t="str">
        <f t="shared" si="148"/>
        <v>A</v>
      </c>
      <c r="N150" s="43" t="str">
        <f t="shared" si="148"/>
        <v>A</v>
      </c>
      <c r="O150" s="43" t="str">
        <f t="shared" si="148"/>
        <v>A</v>
      </c>
      <c r="P150" s="43" t="str">
        <f t="shared" si="148"/>
        <v>A</v>
      </c>
      <c r="Q150" s="43" t="str">
        <f t="shared" si="148"/>
        <v>A</v>
      </c>
      <c r="R150" s="43" t="str">
        <f t="shared" si="148"/>
        <v>A</v>
      </c>
      <c r="S150" s="43" t="str">
        <f t="shared" si="148"/>
        <v>A</v>
      </c>
      <c r="T150" s="43" t="str">
        <f t="shared" si="148"/>
        <v>A</v>
      </c>
      <c r="U150" s="43" t="str">
        <f t="shared" si="148"/>
        <v>A</v>
      </c>
      <c r="V150" s="43" t="str">
        <f t="shared" si="148"/>
        <v>A</v>
      </c>
      <c r="W150" s="43" t="str">
        <f t="shared" si="148"/>
        <v>A</v>
      </c>
      <c r="X150" s="43" t="str">
        <f t="shared" si="148"/>
        <v>A</v>
      </c>
      <c r="Y150" s="43" t="str">
        <f t="shared" si="148"/>
        <v>A</v>
      </c>
      <c r="Z150" s="43" t="str">
        <f t="shared" si="148"/>
        <v>A</v>
      </c>
      <c r="AA150" s="43" t="str">
        <f t="shared" si="148"/>
        <v>A</v>
      </c>
      <c r="AB150" s="43" t="str">
        <f t="shared" si="148"/>
        <v>E</v>
      </c>
      <c r="AC150" s="43" t="str">
        <f t="shared" si="148"/>
        <v>E</v>
      </c>
      <c r="AD150" s="43" t="str">
        <f t="shared" si="148"/>
        <v>E</v>
      </c>
      <c r="AE150" s="43" t="str">
        <f t="shared" si="148"/>
        <v>E</v>
      </c>
      <c r="AF150" s="43" t="str">
        <f t="shared" si="148"/>
        <v>E</v>
      </c>
      <c r="AG150" s="43" t="str">
        <f t="shared" si="148"/>
        <v>E</v>
      </c>
      <c r="AH150" s="43" t="str">
        <f t="shared" si="148"/>
        <v>E</v>
      </c>
      <c r="AI150" s="43" t="str">
        <f t="shared" si="148"/>
        <v>E</v>
      </c>
      <c r="AJ150" s="43" t="str">
        <f t="shared" si="148"/>
        <v>E</v>
      </c>
      <c r="AK150" s="43" t="str">
        <f t="shared" si="148"/>
        <v>E</v>
      </c>
      <c r="AL150" s="43" t="str">
        <f t="shared" si="148"/>
        <v>E</v>
      </c>
      <c r="AM150" s="43" t="str">
        <f t="shared" si="148"/>
        <v>E</v>
      </c>
      <c r="AN150" s="43" t="str">
        <f t="shared" si="148"/>
        <v>E</v>
      </c>
      <c r="AO150" s="43" t="str">
        <f t="shared" si="148"/>
        <v>E</v>
      </c>
      <c r="AP150" s="43" t="str">
        <f t="shared" si="148"/>
        <v>E</v>
      </c>
      <c r="AQ150" s="43" t="str">
        <f t="shared" si="148"/>
        <v>E</v>
      </c>
      <c r="AR150" s="43" t="str">
        <f t="shared" si="148"/>
        <v>E</v>
      </c>
    </row>
    <row r="151" spans="1:44" ht="13" x14ac:dyDescent="0.15">
      <c r="A151" s="11" t="s">
        <v>1589</v>
      </c>
      <c r="B151" s="40" t="s">
        <v>1588</v>
      </c>
      <c r="C151" s="41">
        <v>24</v>
      </c>
      <c r="D151" s="42">
        <v>8</v>
      </c>
      <c r="E151" s="43" t="str">
        <f t="shared" ref="E151:AR151" si="149">IF($C151&gt;=E$1,"A","E")</f>
        <v>A</v>
      </c>
      <c r="F151" s="43" t="str">
        <f t="shared" si="149"/>
        <v>A</v>
      </c>
      <c r="G151" s="43" t="str">
        <f t="shared" si="149"/>
        <v>A</v>
      </c>
      <c r="H151" s="43" t="str">
        <f t="shared" si="149"/>
        <v>A</v>
      </c>
      <c r="I151" s="43" t="str">
        <f t="shared" si="149"/>
        <v>A</v>
      </c>
      <c r="J151" s="43" t="str">
        <f t="shared" si="149"/>
        <v>A</v>
      </c>
      <c r="K151" s="43" t="str">
        <f t="shared" si="149"/>
        <v>A</v>
      </c>
      <c r="L151" s="43" t="str">
        <f t="shared" si="149"/>
        <v>A</v>
      </c>
      <c r="M151" s="43" t="str">
        <f t="shared" si="149"/>
        <v>A</v>
      </c>
      <c r="N151" s="43" t="str">
        <f t="shared" si="149"/>
        <v>A</v>
      </c>
      <c r="O151" s="43" t="str">
        <f t="shared" si="149"/>
        <v>A</v>
      </c>
      <c r="P151" s="43" t="str">
        <f t="shared" si="149"/>
        <v>A</v>
      </c>
      <c r="Q151" s="43" t="str">
        <f t="shared" si="149"/>
        <v>A</v>
      </c>
      <c r="R151" s="43" t="str">
        <f t="shared" si="149"/>
        <v>A</v>
      </c>
      <c r="S151" s="43" t="str">
        <f t="shared" si="149"/>
        <v>A</v>
      </c>
      <c r="T151" s="43" t="str">
        <f t="shared" si="149"/>
        <v>A</v>
      </c>
      <c r="U151" s="43" t="str">
        <f t="shared" si="149"/>
        <v>A</v>
      </c>
      <c r="V151" s="43" t="str">
        <f t="shared" si="149"/>
        <v>A</v>
      </c>
      <c r="W151" s="43" t="str">
        <f t="shared" si="149"/>
        <v>A</v>
      </c>
      <c r="X151" s="43" t="str">
        <f t="shared" si="149"/>
        <v>A</v>
      </c>
      <c r="Y151" s="43" t="str">
        <f t="shared" si="149"/>
        <v>A</v>
      </c>
      <c r="Z151" s="43" t="str">
        <f t="shared" si="149"/>
        <v>A</v>
      </c>
      <c r="AA151" s="43" t="str">
        <f t="shared" si="149"/>
        <v>A</v>
      </c>
      <c r="AB151" s="43" t="str">
        <f t="shared" si="149"/>
        <v>A</v>
      </c>
      <c r="AC151" s="43" t="str">
        <f t="shared" si="149"/>
        <v>E</v>
      </c>
      <c r="AD151" s="43" t="str">
        <f t="shared" si="149"/>
        <v>E</v>
      </c>
      <c r="AE151" s="43" t="str">
        <f t="shared" si="149"/>
        <v>E</v>
      </c>
      <c r="AF151" s="43" t="str">
        <f t="shared" si="149"/>
        <v>E</v>
      </c>
      <c r="AG151" s="43" t="str">
        <f t="shared" si="149"/>
        <v>E</v>
      </c>
      <c r="AH151" s="43" t="str">
        <f t="shared" si="149"/>
        <v>E</v>
      </c>
      <c r="AI151" s="43" t="str">
        <f t="shared" si="149"/>
        <v>E</v>
      </c>
      <c r="AJ151" s="43" t="str">
        <f t="shared" si="149"/>
        <v>E</v>
      </c>
      <c r="AK151" s="43" t="str">
        <f t="shared" si="149"/>
        <v>E</v>
      </c>
      <c r="AL151" s="43" t="str">
        <f t="shared" si="149"/>
        <v>E</v>
      </c>
      <c r="AM151" s="43" t="str">
        <f t="shared" si="149"/>
        <v>E</v>
      </c>
      <c r="AN151" s="43" t="str">
        <f t="shared" si="149"/>
        <v>E</v>
      </c>
      <c r="AO151" s="43" t="str">
        <f t="shared" si="149"/>
        <v>E</v>
      </c>
      <c r="AP151" s="43" t="str">
        <f t="shared" si="149"/>
        <v>E</v>
      </c>
      <c r="AQ151" s="43" t="str">
        <f t="shared" si="149"/>
        <v>E</v>
      </c>
      <c r="AR151" s="43" t="str">
        <f t="shared" si="149"/>
        <v>E</v>
      </c>
    </row>
    <row r="152" spans="1:44" ht="13" x14ac:dyDescent="0.15">
      <c r="A152" s="11" t="s">
        <v>1596</v>
      </c>
      <c r="B152" s="40" t="s">
        <v>1595</v>
      </c>
      <c r="C152" s="41">
        <v>7</v>
      </c>
      <c r="D152" s="42">
        <v>5.2</v>
      </c>
      <c r="E152" s="43" t="str">
        <f t="shared" ref="E152:AR152" si="150">IF($C152&gt;=E$1,"A","E")</f>
        <v>A</v>
      </c>
      <c r="F152" s="43" t="str">
        <f t="shared" si="150"/>
        <v>A</v>
      </c>
      <c r="G152" s="43" t="str">
        <f t="shared" si="150"/>
        <v>A</v>
      </c>
      <c r="H152" s="43" t="str">
        <f t="shared" si="150"/>
        <v>A</v>
      </c>
      <c r="I152" s="43" t="str">
        <f t="shared" si="150"/>
        <v>A</v>
      </c>
      <c r="J152" s="43" t="str">
        <f t="shared" si="150"/>
        <v>A</v>
      </c>
      <c r="K152" s="43" t="str">
        <f t="shared" si="150"/>
        <v>A</v>
      </c>
      <c r="L152" s="43" t="str">
        <f t="shared" si="150"/>
        <v>E</v>
      </c>
      <c r="M152" s="43" t="str">
        <f t="shared" si="150"/>
        <v>E</v>
      </c>
      <c r="N152" s="43" t="str">
        <f t="shared" si="150"/>
        <v>E</v>
      </c>
      <c r="O152" s="43" t="str">
        <f t="shared" si="150"/>
        <v>E</v>
      </c>
      <c r="P152" s="43" t="str">
        <f t="shared" si="150"/>
        <v>E</v>
      </c>
      <c r="Q152" s="43" t="str">
        <f t="shared" si="150"/>
        <v>E</v>
      </c>
      <c r="R152" s="43" t="str">
        <f t="shared" si="150"/>
        <v>E</v>
      </c>
      <c r="S152" s="43" t="str">
        <f t="shared" si="150"/>
        <v>E</v>
      </c>
      <c r="T152" s="43" t="str">
        <f t="shared" si="150"/>
        <v>E</v>
      </c>
      <c r="U152" s="43" t="str">
        <f t="shared" si="150"/>
        <v>E</v>
      </c>
      <c r="V152" s="43" t="str">
        <f t="shared" si="150"/>
        <v>E</v>
      </c>
      <c r="W152" s="43" t="str">
        <f t="shared" si="150"/>
        <v>E</v>
      </c>
      <c r="X152" s="43" t="str">
        <f t="shared" si="150"/>
        <v>E</v>
      </c>
      <c r="Y152" s="43" t="str">
        <f t="shared" si="150"/>
        <v>E</v>
      </c>
      <c r="Z152" s="43" t="str">
        <f t="shared" si="150"/>
        <v>E</v>
      </c>
      <c r="AA152" s="43" t="str">
        <f t="shared" si="150"/>
        <v>E</v>
      </c>
      <c r="AB152" s="43" t="str">
        <f t="shared" si="150"/>
        <v>E</v>
      </c>
      <c r="AC152" s="43" t="str">
        <f t="shared" si="150"/>
        <v>E</v>
      </c>
      <c r="AD152" s="43" t="str">
        <f t="shared" si="150"/>
        <v>E</v>
      </c>
      <c r="AE152" s="43" t="str">
        <f t="shared" si="150"/>
        <v>E</v>
      </c>
      <c r="AF152" s="43" t="str">
        <f t="shared" si="150"/>
        <v>E</v>
      </c>
      <c r="AG152" s="43" t="str">
        <f t="shared" si="150"/>
        <v>E</v>
      </c>
      <c r="AH152" s="43" t="str">
        <f t="shared" si="150"/>
        <v>E</v>
      </c>
      <c r="AI152" s="43" t="str">
        <f t="shared" si="150"/>
        <v>E</v>
      </c>
      <c r="AJ152" s="43" t="str">
        <f t="shared" si="150"/>
        <v>E</v>
      </c>
      <c r="AK152" s="43" t="str">
        <f t="shared" si="150"/>
        <v>E</v>
      </c>
      <c r="AL152" s="43" t="str">
        <f t="shared" si="150"/>
        <v>E</v>
      </c>
      <c r="AM152" s="43" t="str">
        <f t="shared" si="150"/>
        <v>E</v>
      </c>
      <c r="AN152" s="43" t="str">
        <f t="shared" si="150"/>
        <v>E</v>
      </c>
      <c r="AO152" s="43" t="str">
        <f t="shared" si="150"/>
        <v>E</v>
      </c>
      <c r="AP152" s="43" t="str">
        <f t="shared" si="150"/>
        <v>E</v>
      </c>
      <c r="AQ152" s="43" t="str">
        <f t="shared" si="150"/>
        <v>E</v>
      </c>
      <c r="AR152" s="43" t="str">
        <f t="shared" si="150"/>
        <v>E</v>
      </c>
    </row>
    <row r="153" spans="1:44" ht="13" x14ac:dyDescent="0.15">
      <c r="A153" s="11" t="s">
        <v>1616</v>
      </c>
      <c r="B153" s="40" t="s">
        <v>1615</v>
      </c>
      <c r="C153" s="41">
        <v>18</v>
      </c>
      <c r="D153" s="42">
        <v>2.8</v>
      </c>
      <c r="E153" s="43" t="str">
        <f t="shared" ref="E153:AR153" si="151">IF($C153&gt;=E$1,"A","E")</f>
        <v>A</v>
      </c>
      <c r="F153" s="43" t="str">
        <f t="shared" si="151"/>
        <v>A</v>
      </c>
      <c r="G153" s="43" t="str">
        <f t="shared" si="151"/>
        <v>A</v>
      </c>
      <c r="H153" s="43" t="str">
        <f t="shared" si="151"/>
        <v>A</v>
      </c>
      <c r="I153" s="43" t="str">
        <f t="shared" si="151"/>
        <v>A</v>
      </c>
      <c r="J153" s="43" t="str">
        <f t="shared" si="151"/>
        <v>A</v>
      </c>
      <c r="K153" s="43" t="str">
        <f t="shared" si="151"/>
        <v>A</v>
      </c>
      <c r="L153" s="43" t="str">
        <f t="shared" si="151"/>
        <v>A</v>
      </c>
      <c r="M153" s="43" t="str">
        <f t="shared" si="151"/>
        <v>A</v>
      </c>
      <c r="N153" s="43" t="str">
        <f t="shared" si="151"/>
        <v>A</v>
      </c>
      <c r="O153" s="43" t="str">
        <f t="shared" si="151"/>
        <v>A</v>
      </c>
      <c r="P153" s="43" t="str">
        <f t="shared" si="151"/>
        <v>A</v>
      </c>
      <c r="Q153" s="43" t="str">
        <f t="shared" si="151"/>
        <v>A</v>
      </c>
      <c r="R153" s="43" t="str">
        <f t="shared" si="151"/>
        <v>A</v>
      </c>
      <c r="S153" s="43" t="str">
        <f t="shared" si="151"/>
        <v>A</v>
      </c>
      <c r="T153" s="43" t="str">
        <f t="shared" si="151"/>
        <v>A</v>
      </c>
      <c r="U153" s="43" t="str">
        <f t="shared" si="151"/>
        <v>A</v>
      </c>
      <c r="V153" s="43" t="str">
        <f t="shared" si="151"/>
        <v>A</v>
      </c>
      <c r="W153" s="43" t="str">
        <f t="shared" si="151"/>
        <v>E</v>
      </c>
      <c r="X153" s="43" t="str">
        <f t="shared" si="151"/>
        <v>E</v>
      </c>
      <c r="Y153" s="43" t="str">
        <f t="shared" si="151"/>
        <v>E</v>
      </c>
      <c r="Z153" s="43" t="str">
        <f t="shared" si="151"/>
        <v>E</v>
      </c>
      <c r="AA153" s="43" t="str">
        <f t="shared" si="151"/>
        <v>E</v>
      </c>
      <c r="AB153" s="43" t="str">
        <f t="shared" si="151"/>
        <v>E</v>
      </c>
      <c r="AC153" s="43" t="str">
        <f t="shared" si="151"/>
        <v>E</v>
      </c>
      <c r="AD153" s="43" t="str">
        <f t="shared" si="151"/>
        <v>E</v>
      </c>
      <c r="AE153" s="43" t="str">
        <f t="shared" si="151"/>
        <v>E</v>
      </c>
      <c r="AF153" s="43" t="str">
        <f t="shared" si="151"/>
        <v>E</v>
      </c>
      <c r="AG153" s="43" t="str">
        <f t="shared" si="151"/>
        <v>E</v>
      </c>
      <c r="AH153" s="43" t="str">
        <f t="shared" si="151"/>
        <v>E</v>
      </c>
      <c r="AI153" s="43" t="str">
        <f t="shared" si="151"/>
        <v>E</v>
      </c>
      <c r="AJ153" s="43" t="str">
        <f t="shared" si="151"/>
        <v>E</v>
      </c>
      <c r="AK153" s="43" t="str">
        <f t="shared" si="151"/>
        <v>E</v>
      </c>
      <c r="AL153" s="43" t="str">
        <f t="shared" si="151"/>
        <v>E</v>
      </c>
      <c r="AM153" s="43" t="str">
        <f t="shared" si="151"/>
        <v>E</v>
      </c>
      <c r="AN153" s="43" t="str">
        <f t="shared" si="151"/>
        <v>E</v>
      </c>
      <c r="AO153" s="43" t="str">
        <f t="shared" si="151"/>
        <v>E</v>
      </c>
      <c r="AP153" s="43" t="str">
        <f t="shared" si="151"/>
        <v>E</v>
      </c>
      <c r="AQ153" s="43" t="str">
        <f t="shared" si="151"/>
        <v>E</v>
      </c>
      <c r="AR153" s="43" t="str">
        <f t="shared" si="151"/>
        <v>E</v>
      </c>
    </row>
    <row r="154" spans="1:44" ht="13" x14ac:dyDescent="0.15">
      <c r="A154" s="11" t="s">
        <v>1622</v>
      </c>
      <c r="B154" s="40" t="s">
        <v>1621</v>
      </c>
      <c r="C154" s="41">
        <v>22</v>
      </c>
      <c r="D154" s="42">
        <v>5.6</v>
      </c>
      <c r="E154" s="43" t="str">
        <f t="shared" ref="E154:AR154" si="152">IF($C154&gt;=E$1,"A","E")</f>
        <v>A</v>
      </c>
      <c r="F154" s="43" t="str">
        <f t="shared" si="152"/>
        <v>A</v>
      </c>
      <c r="G154" s="43" t="str">
        <f t="shared" si="152"/>
        <v>A</v>
      </c>
      <c r="H154" s="43" t="str">
        <f t="shared" si="152"/>
        <v>A</v>
      </c>
      <c r="I154" s="43" t="str">
        <f t="shared" si="152"/>
        <v>A</v>
      </c>
      <c r="J154" s="43" t="str">
        <f t="shared" si="152"/>
        <v>A</v>
      </c>
      <c r="K154" s="43" t="str">
        <f t="shared" si="152"/>
        <v>A</v>
      </c>
      <c r="L154" s="43" t="str">
        <f t="shared" si="152"/>
        <v>A</v>
      </c>
      <c r="M154" s="43" t="str">
        <f t="shared" si="152"/>
        <v>A</v>
      </c>
      <c r="N154" s="43" t="str">
        <f t="shared" si="152"/>
        <v>A</v>
      </c>
      <c r="O154" s="43" t="str">
        <f t="shared" si="152"/>
        <v>A</v>
      </c>
      <c r="P154" s="43" t="str">
        <f t="shared" si="152"/>
        <v>A</v>
      </c>
      <c r="Q154" s="43" t="str">
        <f t="shared" si="152"/>
        <v>A</v>
      </c>
      <c r="R154" s="43" t="str">
        <f t="shared" si="152"/>
        <v>A</v>
      </c>
      <c r="S154" s="43" t="str">
        <f t="shared" si="152"/>
        <v>A</v>
      </c>
      <c r="T154" s="43" t="str">
        <f t="shared" si="152"/>
        <v>A</v>
      </c>
      <c r="U154" s="43" t="str">
        <f t="shared" si="152"/>
        <v>A</v>
      </c>
      <c r="V154" s="43" t="str">
        <f t="shared" si="152"/>
        <v>A</v>
      </c>
      <c r="W154" s="43" t="str">
        <f t="shared" si="152"/>
        <v>A</v>
      </c>
      <c r="X154" s="43" t="str">
        <f t="shared" si="152"/>
        <v>A</v>
      </c>
      <c r="Y154" s="43" t="str">
        <f t="shared" si="152"/>
        <v>A</v>
      </c>
      <c r="Z154" s="43" t="str">
        <f t="shared" si="152"/>
        <v>A</v>
      </c>
      <c r="AA154" s="43" t="str">
        <f t="shared" si="152"/>
        <v>E</v>
      </c>
      <c r="AB154" s="43" t="str">
        <f t="shared" si="152"/>
        <v>E</v>
      </c>
      <c r="AC154" s="43" t="str">
        <f t="shared" si="152"/>
        <v>E</v>
      </c>
      <c r="AD154" s="43" t="str">
        <f t="shared" si="152"/>
        <v>E</v>
      </c>
      <c r="AE154" s="43" t="str">
        <f t="shared" si="152"/>
        <v>E</v>
      </c>
      <c r="AF154" s="43" t="str">
        <f t="shared" si="152"/>
        <v>E</v>
      </c>
      <c r="AG154" s="43" t="str">
        <f t="shared" si="152"/>
        <v>E</v>
      </c>
      <c r="AH154" s="43" t="str">
        <f t="shared" si="152"/>
        <v>E</v>
      </c>
      <c r="AI154" s="43" t="str">
        <f t="shared" si="152"/>
        <v>E</v>
      </c>
      <c r="AJ154" s="43" t="str">
        <f t="shared" si="152"/>
        <v>E</v>
      </c>
      <c r="AK154" s="43" t="str">
        <f t="shared" si="152"/>
        <v>E</v>
      </c>
      <c r="AL154" s="43" t="str">
        <f t="shared" si="152"/>
        <v>E</v>
      </c>
      <c r="AM154" s="43" t="str">
        <f t="shared" si="152"/>
        <v>E</v>
      </c>
      <c r="AN154" s="43" t="str">
        <f t="shared" si="152"/>
        <v>E</v>
      </c>
      <c r="AO154" s="43" t="str">
        <f t="shared" si="152"/>
        <v>E</v>
      </c>
      <c r="AP154" s="43" t="str">
        <f t="shared" si="152"/>
        <v>E</v>
      </c>
      <c r="AQ154" s="43" t="str">
        <f t="shared" si="152"/>
        <v>E</v>
      </c>
      <c r="AR154" s="43" t="str">
        <f t="shared" si="152"/>
        <v>E</v>
      </c>
    </row>
    <row r="155" spans="1:44" ht="13" x14ac:dyDescent="0.15">
      <c r="A155" s="11" t="s">
        <v>1630</v>
      </c>
      <c r="B155" s="40" t="s">
        <v>1629</v>
      </c>
      <c r="C155" s="17">
        <v>25</v>
      </c>
      <c r="D155" s="42">
        <v>7</v>
      </c>
      <c r="E155" s="43" t="str">
        <f t="shared" ref="E155:AR155" si="153">IF($C155&gt;=E$1,"A","E")</f>
        <v>A</v>
      </c>
      <c r="F155" s="43" t="str">
        <f t="shared" si="153"/>
        <v>A</v>
      </c>
      <c r="G155" s="43" t="str">
        <f t="shared" si="153"/>
        <v>A</v>
      </c>
      <c r="H155" s="43" t="str">
        <f t="shared" si="153"/>
        <v>A</v>
      </c>
      <c r="I155" s="43" t="str">
        <f t="shared" si="153"/>
        <v>A</v>
      </c>
      <c r="J155" s="43" t="str">
        <f t="shared" si="153"/>
        <v>A</v>
      </c>
      <c r="K155" s="43" t="str">
        <f t="shared" si="153"/>
        <v>A</v>
      </c>
      <c r="L155" s="43" t="str">
        <f t="shared" si="153"/>
        <v>A</v>
      </c>
      <c r="M155" s="43" t="str">
        <f t="shared" si="153"/>
        <v>A</v>
      </c>
      <c r="N155" s="43" t="str">
        <f t="shared" si="153"/>
        <v>A</v>
      </c>
      <c r="O155" s="43" t="str">
        <f t="shared" si="153"/>
        <v>A</v>
      </c>
      <c r="P155" s="43" t="str">
        <f t="shared" si="153"/>
        <v>A</v>
      </c>
      <c r="Q155" s="43" t="str">
        <f t="shared" si="153"/>
        <v>A</v>
      </c>
      <c r="R155" s="43" t="str">
        <f t="shared" si="153"/>
        <v>A</v>
      </c>
      <c r="S155" s="43" t="str">
        <f t="shared" si="153"/>
        <v>A</v>
      </c>
      <c r="T155" s="43" t="str">
        <f t="shared" si="153"/>
        <v>A</v>
      </c>
      <c r="U155" s="43" t="str">
        <f t="shared" si="153"/>
        <v>A</v>
      </c>
      <c r="V155" s="43" t="str">
        <f t="shared" si="153"/>
        <v>A</v>
      </c>
      <c r="W155" s="43" t="str">
        <f t="shared" si="153"/>
        <v>A</v>
      </c>
      <c r="X155" s="43" t="str">
        <f t="shared" si="153"/>
        <v>A</v>
      </c>
      <c r="Y155" s="43" t="str">
        <f t="shared" si="153"/>
        <v>A</v>
      </c>
      <c r="Z155" s="43" t="str">
        <f t="shared" si="153"/>
        <v>A</v>
      </c>
      <c r="AA155" s="43" t="str">
        <f t="shared" si="153"/>
        <v>A</v>
      </c>
      <c r="AB155" s="43" t="str">
        <f t="shared" si="153"/>
        <v>A</v>
      </c>
      <c r="AC155" s="43" t="str">
        <f t="shared" si="153"/>
        <v>A</v>
      </c>
      <c r="AD155" s="43" t="str">
        <f t="shared" si="153"/>
        <v>E</v>
      </c>
      <c r="AE155" s="43" t="str">
        <f t="shared" si="153"/>
        <v>E</v>
      </c>
      <c r="AF155" s="43" t="str">
        <f t="shared" si="153"/>
        <v>E</v>
      </c>
      <c r="AG155" s="43" t="str">
        <f t="shared" si="153"/>
        <v>E</v>
      </c>
      <c r="AH155" s="43" t="str">
        <f t="shared" si="153"/>
        <v>E</v>
      </c>
      <c r="AI155" s="43" t="str">
        <f t="shared" si="153"/>
        <v>E</v>
      </c>
      <c r="AJ155" s="43" t="str">
        <f t="shared" si="153"/>
        <v>E</v>
      </c>
      <c r="AK155" s="43" t="str">
        <f t="shared" si="153"/>
        <v>E</v>
      </c>
      <c r="AL155" s="43" t="str">
        <f t="shared" si="153"/>
        <v>E</v>
      </c>
      <c r="AM155" s="43" t="str">
        <f t="shared" si="153"/>
        <v>E</v>
      </c>
      <c r="AN155" s="43" t="str">
        <f t="shared" si="153"/>
        <v>E</v>
      </c>
      <c r="AO155" s="43" t="str">
        <f t="shared" si="153"/>
        <v>E</v>
      </c>
      <c r="AP155" s="43" t="str">
        <f t="shared" si="153"/>
        <v>E</v>
      </c>
      <c r="AQ155" s="43" t="str">
        <f t="shared" si="153"/>
        <v>E</v>
      </c>
      <c r="AR155" s="43" t="str">
        <f t="shared" si="153"/>
        <v>E</v>
      </c>
    </row>
    <row r="156" spans="1:44" ht="13" x14ac:dyDescent="0.15">
      <c r="A156" s="11" t="s">
        <v>1644</v>
      </c>
      <c r="B156" s="40" t="s">
        <v>1643</v>
      </c>
      <c r="C156" s="41">
        <v>14</v>
      </c>
      <c r="D156" s="42">
        <v>5.2</v>
      </c>
      <c r="E156" s="43" t="str">
        <f t="shared" ref="E156:AR156" si="154">IF($C156&gt;=E$1,"A","E")</f>
        <v>A</v>
      </c>
      <c r="F156" s="43" t="str">
        <f t="shared" si="154"/>
        <v>A</v>
      </c>
      <c r="G156" s="43" t="str">
        <f t="shared" si="154"/>
        <v>A</v>
      </c>
      <c r="H156" s="43" t="str">
        <f t="shared" si="154"/>
        <v>A</v>
      </c>
      <c r="I156" s="43" t="str">
        <f t="shared" si="154"/>
        <v>A</v>
      </c>
      <c r="J156" s="43" t="str">
        <f t="shared" si="154"/>
        <v>A</v>
      </c>
      <c r="K156" s="43" t="str">
        <f t="shared" si="154"/>
        <v>A</v>
      </c>
      <c r="L156" s="43" t="str">
        <f t="shared" si="154"/>
        <v>A</v>
      </c>
      <c r="M156" s="43" t="str">
        <f t="shared" si="154"/>
        <v>A</v>
      </c>
      <c r="N156" s="43" t="str">
        <f t="shared" si="154"/>
        <v>A</v>
      </c>
      <c r="O156" s="43" t="str">
        <f t="shared" si="154"/>
        <v>A</v>
      </c>
      <c r="P156" s="43" t="str">
        <f t="shared" si="154"/>
        <v>A</v>
      </c>
      <c r="Q156" s="43" t="str">
        <f t="shared" si="154"/>
        <v>A</v>
      </c>
      <c r="R156" s="43" t="str">
        <f t="shared" si="154"/>
        <v>A</v>
      </c>
      <c r="S156" s="43" t="str">
        <f t="shared" si="154"/>
        <v>E</v>
      </c>
      <c r="T156" s="43" t="str">
        <f t="shared" si="154"/>
        <v>E</v>
      </c>
      <c r="U156" s="43" t="str">
        <f t="shared" si="154"/>
        <v>E</v>
      </c>
      <c r="V156" s="43" t="str">
        <f t="shared" si="154"/>
        <v>E</v>
      </c>
      <c r="W156" s="43" t="str">
        <f t="shared" si="154"/>
        <v>E</v>
      </c>
      <c r="X156" s="43" t="str">
        <f t="shared" si="154"/>
        <v>E</v>
      </c>
      <c r="Y156" s="43" t="str">
        <f t="shared" si="154"/>
        <v>E</v>
      </c>
      <c r="Z156" s="43" t="str">
        <f t="shared" si="154"/>
        <v>E</v>
      </c>
      <c r="AA156" s="43" t="str">
        <f t="shared" si="154"/>
        <v>E</v>
      </c>
      <c r="AB156" s="43" t="str">
        <f t="shared" si="154"/>
        <v>E</v>
      </c>
      <c r="AC156" s="43" t="str">
        <f t="shared" si="154"/>
        <v>E</v>
      </c>
      <c r="AD156" s="43" t="str">
        <f t="shared" si="154"/>
        <v>E</v>
      </c>
      <c r="AE156" s="43" t="str">
        <f t="shared" si="154"/>
        <v>E</v>
      </c>
      <c r="AF156" s="43" t="str">
        <f t="shared" si="154"/>
        <v>E</v>
      </c>
      <c r="AG156" s="43" t="str">
        <f t="shared" si="154"/>
        <v>E</v>
      </c>
      <c r="AH156" s="43" t="str">
        <f t="shared" si="154"/>
        <v>E</v>
      </c>
      <c r="AI156" s="43" t="str">
        <f t="shared" si="154"/>
        <v>E</v>
      </c>
      <c r="AJ156" s="43" t="str">
        <f t="shared" si="154"/>
        <v>E</v>
      </c>
      <c r="AK156" s="43" t="str">
        <f t="shared" si="154"/>
        <v>E</v>
      </c>
      <c r="AL156" s="43" t="str">
        <f t="shared" si="154"/>
        <v>E</v>
      </c>
      <c r="AM156" s="43" t="str">
        <f t="shared" si="154"/>
        <v>E</v>
      </c>
      <c r="AN156" s="43" t="str">
        <f t="shared" si="154"/>
        <v>E</v>
      </c>
      <c r="AO156" s="43" t="str">
        <f t="shared" si="154"/>
        <v>E</v>
      </c>
      <c r="AP156" s="43" t="str">
        <f t="shared" si="154"/>
        <v>E</v>
      </c>
      <c r="AQ156" s="43" t="str">
        <f t="shared" si="154"/>
        <v>E</v>
      </c>
      <c r="AR156" s="43" t="str">
        <f t="shared" si="154"/>
        <v>E</v>
      </c>
    </row>
    <row r="157" spans="1:44" ht="13" x14ac:dyDescent="0.15">
      <c r="A157" s="11" t="s">
        <v>1651</v>
      </c>
      <c r="B157" s="40" t="s">
        <v>1650</v>
      </c>
      <c r="C157" s="41">
        <v>12</v>
      </c>
      <c r="D157" s="42">
        <v>5.2</v>
      </c>
      <c r="E157" s="43" t="str">
        <f t="shared" ref="E157:AR157" si="155">IF($C157&gt;=E$1,"A","E")</f>
        <v>A</v>
      </c>
      <c r="F157" s="43" t="str">
        <f t="shared" si="155"/>
        <v>A</v>
      </c>
      <c r="G157" s="43" t="str">
        <f t="shared" si="155"/>
        <v>A</v>
      </c>
      <c r="H157" s="43" t="str">
        <f t="shared" si="155"/>
        <v>A</v>
      </c>
      <c r="I157" s="43" t="str">
        <f t="shared" si="155"/>
        <v>A</v>
      </c>
      <c r="J157" s="43" t="str">
        <f t="shared" si="155"/>
        <v>A</v>
      </c>
      <c r="K157" s="43" t="str">
        <f t="shared" si="155"/>
        <v>A</v>
      </c>
      <c r="L157" s="43" t="str">
        <f t="shared" si="155"/>
        <v>A</v>
      </c>
      <c r="M157" s="43" t="str">
        <f t="shared" si="155"/>
        <v>A</v>
      </c>
      <c r="N157" s="43" t="str">
        <f t="shared" si="155"/>
        <v>A</v>
      </c>
      <c r="O157" s="43" t="str">
        <f t="shared" si="155"/>
        <v>A</v>
      </c>
      <c r="P157" s="43" t="str">
        <f t="shared" si="155"/>
        <v>A</v>
      </c>
      <c r="Q157" s="43" t="str">
        <f t="shared" si="155"/>
        <v>E</v>
      </c>
      <c r="R157" s="43" t="str">
        <f t="shared" si="155"/>
        <v>E</v>
      </c>
      <c r="S157" s="43" t="str">
        <f t="shared" si="155"/>
        <v>E</v>
      </c>
      <c r="T157" s="43" t="str">
        <f t="shared" si="155"/>
        <v>E</v>
      </c>
      <c r="U157" s="43" t="str">
        <f t="shared" si="155"/>
        <v>E</v>
      </c>
      <c r="V157" s="43" t="str">
        <f t="shared" si="155"/>
        <v>E</v>
      </c>
      <c r="W157" s="43" t="str">
        <f t="shared" si="155"/>
        <v>E</v>
      </c>
      <c r="X157" s="43" t="str">
        <f t="shared" si="155"/>
        <v>E</v>
      </c>
      <c r="Y157" s="43" t="str">
        <f t="shared" si="155"/>
        <v>E</v>
      </c>
      <c r="Z157" s="43" t="str">
        <f t="shared" si="155"/>
        <v>E</v>
      </c>
      <c r="AA157" s="43" t="str">
        <f t="shared" si="155"/>
        <v>E</v>
      </c>
      <c r="AB157" s="43" t="str">
        <f t="shared" si="155"/>
        <v>E</v>
      </c>
      <c r="AC157" s="43" t="str">
        <f t="shared" si="155"/>
        <v>E</v>
      </c>
      <c r="AD157" s="43" t="str">
        <f t="shared" si="155"/>
        <v>E</v>
      </c>
      <c r="AE157" s="43" t="str">
        <f t="shared" si="155"/>
        <v>E</v>
      </c>
      <c r="AF157" s="43" t="str">
        <f t="shared" si="155"/>
        <v>E</v>
      </c>
      <c r="AG157" s="43" t="str">
        <f t="shared" si="155"/>
        <v>E</v>
      </c>
      <c r="AH157" s="43" t="str">
        <f t="shared" si="155"/>
        <v>E</v>
      </c>
      <c r="AI157" s="43" t="str">
        <f t="shared" si="155"/>
        <v>E</v>
      </c>
      <c r="AJ157" s="43" t="str">
        <f t="shared" si="155"/>
        <v>E</v>
      </c>
      <c r="AK157" s="43" t="str">
        <f t="shared" si="155"/>
        <v>E</v>
      </c>
      <c r="AL157" s="43" t="str">
        <f t="shared" si="155"/>
        <v>E</v>
      </c>
      <c r="AM157" s="43" t="str">
        <f t="shared" si="155"/>
        <v>E</v>
      </c>
      <c r="AN157" s="43" t="str">
        <f t="shared" si="155"/>
        <v>E</v>
      </c>
      <c r="AO157" s="43" t="str">
        <f t="shared" si="155"/>
        <v>E</v>
      </c>
      <c r="AP157" s="43" t="str">
        <f t="shared" si="155"/>
        <v>E</v>
      </c>
      <c r="AQ157" s="43" t="str">
        <f t="shared" si="155"/>
        <v>E</v>
      </c>
      <c r="AR157" s="43" t="str">
        <f t="shared" si="155"/>
        <v>E</v>
      </c>
    </row>
    <row r="158" spans="1:44" ht="13" x14ac:dyDescent="0.15">
      <c r="A158" s="11" t="s">
        <v>1657</v>
      </c>
      <c r="B158" s="40" t="s">
        <v>1656</v>
      </c>
      <c r="C158" s="41">
        <v>20</v>
      </c>
      <c r="D158" s="42">
        <v>6</v>
      </c>
      <c r="E158" s="43" t="str">
        <f t="shared" ref="E158:AR158" si="156">IF($C158&gt;=E$1,"A","E")</f>
        <v>A</v>
      </c>
      <c r="F158" s="43" t="str">
        <f t="shared" si="156"/>
        <v>A</v>
      </c>
      <c r="G158" s="43" t="str">
        <f t="shared" si="156"/>
        <v>A</v>
      </c>
      <c r="H158" s="43" t="str">
        <f t="shared" si="156"/>
        <v>A</v>
      </c>
      <c r="I158" s="43" t="str">
        <f t="shared" si="156"/>
        <v>A</v>
      </c>
      <c r="J158" s="43" t="str">
        <f t="shared" si="156"/>
        <v>A</v>
      </c>
      <c r="K158" s="43" t="str">
        <f t="shared" si="156"/>
        <v>A</v>
      </c>
      <c r="L158" s="43" t="str">
        <f t="shared" si="156"/>
        <v>A</v>
      </c>
      <c r="M158" s="43" t="str">
        <f t="shared" si="156"/>
        <v>A</v>
      </c>
      <c r="N158" s="43" t="str">
        <f t="shared" si="156"/>
        <v>A</v>
      </c>
      <c r="O158" s="43" t="str">
        <f t="shared" si="156"/>
        <v>A</v>
      </c>
      <c r="P158" s="43" t="str">
        <f t="shared" si="156"/>
        <v>A</v>
      </c>
      <c r="Q158" s="43" t="str">
        <f t="shared" si="156"/>
        <v>A</v>
      </c>
      <c r="R158" s="43" t="str">
        <f t="shared" si="156"/>
        <v>A</v>
      </c>
      <c r="S158" s="43" t="str">
        <f t="shared" si="156"/>
        <v>A</v>
      </c>
      <c r="T158" s="43" t="str">
        <f t="shared" si="156"/>
        <v>A</v>
      </c>
      <c r="U158" s="43" t="str">
        <f t="shared" si="156"/>
        <v>A</v>
      </c>
      <c r="V158" s="43" t="str">
        <f t="shared" si="156"/>
        <v>A</v>
      </c>
      <c r="W158" s="43" t="str">
        <f t="shared" si="156"/>
        <v>A</v>
      </c>
      <c r="X158" s="43" t="str">
        <f t="shared" si="156"/>
        <v>A</v>
      </c>
      <c r="Y158" s="43" t="str">
        <f t="shared" si="156"/>
        <v>E</v>
      </c>
      <c r="Z158" s="43" t="str">
        <f t="shared" si="156"/>
        <v>E</v>
      </c>
      <c r="AA158" s="43" t="str">
        <f t="shared" si="156"/>
        <v>E</v>
      </c>
      <c r="AB158" s="43" t="str">
        <f t="shared" si="156"/>
        <v>E</v>
      </c>
      <c r="AC158" s="43" t="str">
        <f t="shared" si="156"/>
        <v>E</v>
      </c>
      <c r="AD158" s="43" t="str">
        <f t="shared" si="156"/>
        <v>E</v>
      </c>
      <c r="AE158" s="43" t="str">
        <f t="shared" si="156"/>
        <v>E</v>
      </c>
      <c r="AF158" s="43" t="str">
        <f t="shared" si="156"/>
        <v>E</v>
      </c>
      <c r="AG158" s="43" t="str">
        <f t="shared" si="156"/>
        <v>E</v>
      </c>
      <c r="AH158" s="43" t="str">
        <f t="shared" si="156"/>
        <v>E</v>
      </c>
      <c r="AI158" s="43" t="str">
        <f t="shared" si="156"/>
        <v>E</v>
      </c>
      <c r="AJ158" s="43" t="str">
        <f t="shared" si="156"/>
        <v>E</v>
      </c>
      <c r="AK158" s="43" t="str">
        <f t="shared" si="156"/>
        <v>E</v>
      </c>
      <c r="AL158" s="43" t="str">
        <f t="shared" si="156"/>
        <v>E</v>
      </c>
      <c r="AM158" s="43" t="str">
        <f t="shared" si="156"/>
        <v>E</v>
      </c>
      <c r="AN158" s="43" t="str">
        <f t="shared" si="156"/>
        <v>E</v>
      </c>
      <c r="AO158" s="43" t="str">
        <f t="shared" si="156"/>
        <v>E</v>
      </c>
      <c r="AP158" s="43" t="str">
        <f t="shared" si="156"/>
        <v>E</v>
      </c>
      <c r="AQ158" s="43" t="str">
        <f t="shared" si="156"/>
        <v>E</v>
      </c>
      <c r="AR158" s="43" t="str">
        <f t="shared" si="156"/>
        <v>E</v>
      </c>
    </row>
    <row r="159" spans="1:44" ht="13" x14ac:dyDescent="0.15">
      <c r="A159" s="11" t="s">
        <v>1664</v>
      </c>
      <c r="B159" s="40" t="s">
        <v>1663</v>
      </c>
      <c r="C159" s="41">
        <v>19</v>
      </c>
      <c r="D159" s="42">
        <v>3.2</v>
      </c>
      <c r="E159" s="43" t="str">
        <f t="shared" ref="E159:AR159" si="157">IF($C159&gt;=E$1,"A","E")</f>
        <v>A</v>
      </c>
      <c r="F159" s="43" t="str">
        <f t="shared" si="157"/>
        <v>A</v>
      </c>
      <c r="G159" s="43" t="str">
        <f t="shared" si="157"/>
        <v>A</v>
      </c>
      <c r="H159" s="43" t="str">
        <f t="shared" si="157"/>
        <v>A</v>
      </c>
      <c r="I159" s="43" t="str">
        <f t="shared" si="157"/>
        <v>A</v>
      </c>
      <c r="J159" s="43" t="str">
        <f t="shared" si="157"/>
        <v>A</v>
      </c>
      <c r="K159" s="43" t="str">
        <f t="shared" si="157"/>
        <v>A</v>
      </c>
      <c r="L159" s="43" t="str">
        <f t="shared" si="157"/>
        <v>A</v>
      </c>
      <c r="M159" s="43" t="str">
        <f t="shared" si="157"/>
        <v>A</v>
      </c>
      <c r="N159" s="43" t="str">
        <f t="shared" si="157"/>
        <v>A</v>
      </c>
      <c r="O159" s="43" t="str">
        <f t="shared" si="157"/>
        <v>A</v>
      </c>
      <c r="P159" s="43" t="str">
        <f t="shared" si="157"/>
        <v>A</v>
      </c>
      <c r="Q159" s="43" t="str">
        <f t="shared" si="157"/>
        <v>A</v>
      </c>
      <c r="R159" s="43" t="str">
        <f t="shared" si="157"/>
        <v>A</v>
      </c>
      <c r="S159" s="43" t="str">
        <f t="shared" si="157"/>
        <v>A</v>
      </c>
      <c r="T159" s="43" t="str">
        <f t="shared" si="157"/>
        <v>A</v>
      </c>
      <c r="U159" s="43" t="str">
        <f t="shared" si="157"/>
        <v>A</v>
      </c>
      <c r="V159" s="43" t="str">
        <f t="shared" si="157"/>
        <v>A</v>
      </c>
      <c r="W159" s="43" t="str">
        <f t="shared" si="157"/>
        <v>A</v>
      </c>
      <c r="X159" s="43" t="str">
        <f t="shared" si="157"/>
        <v>E</v>
      </c>
      <c r="Y159" s="43" t="str">
        <f t="shared" si="157"/>
        <v>E</v>
      </c>
      <c r="Z159" s="43" t="str">
        <f t="shared" si="157"/>
        <v>E</v>
      </c>
      <c r="AA159" s="43" t="str">
        <f t="shared" si="157"/>
        <v>E</v>
      </c>
      <c r="AB159" s="43" t="str">
        <f t="shared" si="157"/>
        <v>E</v>
      </c>
      <c r="AC159" s="43" t="str">
        <f t="shared" si="157"/>
        <v>E</v>
      </c>
      <c r="AD159" s="43" t="str">
        <f t="shared" si="157"/>
        <v>E</v>
      </c>
      <c r="AE159" s="43" t="str">
        <f t="shared" si="157"/>
        <v>E</v>
      </c>
      <c r="AF159" s="43" t="str">
        <f t="shared" si="157"/>
        <v>E</v>
      </c>
      <c r="AG159" s="43" t="str">
        <f t="shared" si="157"/>
        <v>E</v>
      </c>
      <c r="AH159" s="43" t="str">
        <f t="shared" si="157"/>
        <v>E</v>
      </c>
      <c r="AI159" s="43" t="str">
        <f t="shared" si="157"/>
        <v>E</v>
      </c>
      <c r="AJ159" s="43" t="str">
        <f t="shared" si="157"/>
        <v>E</v>
      </c>
      <c r="AK159" s="43" t="str">
        <f t="shared" si="157"/>
        <v>E</v>
      </c>
      <c r="AL159" s="43" t="str">
        <f t="shared" si="157"/>
        <v>E</v>
      </c>
      <c r="AM159" s="43" t="str">
        <f t="shared" si="157"/>
        <v>E</v>
      </c>
      <c r="AN159" s="43" t="str">
        <f t="shared" si="157"/>
        <v>E</v>
      </c>
      <c r="AO159" s="43" t="str">
        <f t="shared" si="157"/>
        <v>E</v>
      </c>
      <c r="AP159" s="43" t="str">
        <f t="shared" si="157"/>
        <v>E</v>
      </c>
      <c r="AQ159" s="43" t="str">
        <f t="shared" si="157"/>
        <v>E</v>
      </c>
      <c r="AR159" s="43" t="str">
        <f t="shared" si="157"/>
        <v>E</v>
      </c>
    </row>
    <row r="160" spans="1:44" ht="13" x14ac:dyDescent="0.15">
      <c r="A160" s="11" t="s">
        <v>1687</v>
      </c>
      <c r="B160" s="40" t="s">
        <v>1686</v>
      </c>
      <c r="C160" s="41">
        <v>23</v>
      </c>
      <c r="D160" s="42">
        <v>6.8</v>
      </c>
      <c r="E160" s="43" t="str">
        <f t="shared" ref="E160:AR160" si="158">IF($C160&gt;=E$1,"A","E")</f>
        <v>A</v>
      </c>
      <c r="F160" s="43" t="str">
        <f t="shared" si="158"/>
        <v>A</v>
      </c>
      <c r="G160" s="43" t="str">
        <f t="shared" si="158"/>
        <v>A</v>
      </c>
      <c r="H160" s="43" t="str">
        <f t="shared" si="158"/>
        <v>A</v>
      </c>
      <c r="I160" s="43" t="str">
        <f t="shared" si="158"/>
        <v>A</v>
      </c>
      <c r="J160" s="43" t="str">
        <f t="shared" si="158"/>
        <v>A</v>
      </c>
      <c r="K160" s="43" t="str">
        <f t="shared" si="158"/>
        <v>A</v>
      </c>
      <c r="L160" s="43" t="str">
        <f t="shared" si="158"/>
        <v>A</v>
      </c>
      <c r="M160" s="43" t="str">
        <f t="shared" si="158"/>
        <v>A</v>
      </c>
      <c r="N160" s="43" t="str">
        <f t="shared" si="158"/>
        <v>A</v>
      </c>
      <c r="O160" s="43" t="str">
        <f t="shared" si="158"/>
        <v>A</v>
      </c>
      <c r="P160" s="43" t="str">
        <f t="shared" si="158"/>
        <v>A</v>
      </c>
      <c r="Q160" s="43" t="str">
        <f t="shared" si="158"/>
        <v>A</v>
      </c>
      <c r="R160" s="43" t="str">
        <f t="shared" si="158"/>
        <v>A</v>
      </c>
      <c r="S160" s="43" t="str">
        <f t="shared" si="158"/>
        <v>A</v>
      </c>
      <c r="T160" s="43" t="str">
        <f t="shared" si="158"/>
        <v>A</v>
      </c>
      <c r="U160" s="43" t="str">
        <f t="shared" si="158"/>
        <v>A</v>
      </c>
      <c r="V160" s="43" t="str">
        <f t="shared" si="158"/>
        <v>A</v>
      </c>
      <c r="W160" s="43" t="str">
        <f t="shared" si="158"/>
        <v>A</v>
      </c>
      <c r="X160" s="43" t="str">
        <f t="shared" si="158"/>
        <v>A</v>
      </c>
      <c r="Y160" s="43" t="str">
        <f t="shared" si="158"/>
        <v>A</v>
      </c>
      <c r="Z160" s="43" t="str">
        <f t="shared" si="158"/>
        <v>A</v>
      </c>
      <c r="AA160" s="43" t="str">
        <f t="shared" si="158"/>
        <v>A</v>
      </c>
      <c r="AB160" s="43" t="str">
        <f t="shared" si="158"/>
        <v>E</v>
      </c>
      <c r="AC160" s="43" t="str">
        <f t="shared" si="158"/>
        <v>E</v>
      </c>
      <c r="AD160" s="43" t="str">
        <f t="shared" si="158"/>
        <v>E</v>
      </c>
      <c r="AE160" s="43" t="str">
        <f t="shared" si="158"/>
        <v>E</v>
      </c>
      <c r="AF160" s="43" t="str">
        <f t="shared" si="158"/>
        <v>E</v>
      </c>
      <c r="AG160" s="43" t="str">
        <f t="shared" si="158"/>
        <v>E</v>
      </c>
      <c r="AH160" s="43" t="str">
        <f t="shared" si="158"/>
        <v>E</v>
      </c>
      <c r="AI160" s="43" t="str">
        <f t="shared" si="158"/>
        <v>E</v>
      </c>
      <c r="AJ160" s="43" t="str">
        <f t="shared" si="158"/>
        <v>E</v>
      </c>
      <c r="AK160" s="43" t="str">
        <f t="shared" si="158"/>
        <v>E</v>
      </c>
      <c r="AL160" s="43" t="str">
        <f t="shared" si="158"/>
        <v>E</v>
      </c>
      <c r="AM160" s="43" t="str">
        <f t="shared" si="158"/>
        <v>E</v>
      </c>
      <c r="AN160" s="43" t="str">
        <f t="shared" si="158"/>
        <v>E</v>
      </c>
      <c r="AO160" s="43" t="str">
        <f t="shared" si="158"/>
        <v>E</v>
      </c>
      <c r="AP160" s="43" t="str">
        <f t="shared" si="158"/>
        <v>E</v>
      </c>
      <c r="AQ160" s="43" t="str">
        <f t="shared" si="158"/>
        <v>E</v>
      </c>
      <c r="AR160" s="43" t="str">
        <f t="shared" si="158"/>
        <v>E</v>
      </c>
    </row>
    <row r="161" spans="1:44" ht="13" x14ac:dyDescent="0.15">
      <c r="A161" s="11" t="s">
        <v>1694</v>
      </c>
      <c r="B161" s="40" t="s">
        <v>1693</v>
      </c>
      <c r="C161" s="41">
        <v>19</v>
      </c>
      <c r="D161" s="42">
        <v>6</v>
      </c>
      <c r="E161" s="43" t="str">
        <f t="shared" ref="E161:AR161" si="159">IF($C161&gt;=E$1,"A","E")</f>
        <v>A</v>
      </c>
      <c r="F161" s="43" t="str">
        <f t="shared" si="159"/>
        <v>A</v>
      </c>
      <c r="G161" s="43" t="str">
        <f t="shared" si="159"/>
        <v>A</v>
      </c>
      <c r="H161" s="43" t="str">
        <f t="shared" si="159"/>
        <v>A</v>
      </c>
      <c r="I161" s="43" t="str">
        <f t="shared" si="159"/>
        <v>A</v>
      </c>
      <c r="J161" s="43" t="str">
        <f t="shared" si="159"/>
        <v>A</v>
      </c>
      <c r="K161" s="43" t="str">
        <f t="shared" si="159"/>
        <v>A</v>
      </c>
      <c r="L161" s="43" t="str">
        <f t="shared" si="159"/>
        <v>A</v>
      </c>
      <c r="M161" s="43" t="str">
        <f t="shared" si="159"/>
        <v>A</v>
      </c>
      <c r="N161" s="43" t="str">
        <f t="shared" si="159"/>
        <v>A</v>
      </c>
      <c r="O161" s="43" t="str">
        <f t="shared" si="159"/>
        <v>A</v>
      </c>
      <c r="P161" s="43" t="str">
        <f t="shared" si="159"/>
        <v>A</v>
      </c>
      <c r="Q161" s="43" t="str">
        <f t="shared" si="159"/>
        <v>A</v>
      </c>
      <c r="R161" s="43" t="str">
        <f t="shared" si="159"/>
        <v>A</v>
      </c>
      <c r="S161" s="43" t="str">
        <f t="shared" si="159"/>
        <v>A</v>
      </c>
      <c r="T161" s="43" t="str">
        <f t="shared" si="159"/>
        <v>A</v>
      </c>
      <c r="U161" s="43" t="str">
        <f t="shared" si="159"/>
        <v>A</v>
      </c>
      <c r="V161" s="43" t="str">
        <f t="shared" si="159"/>
        <v>A</v>
      </c>
      <c r="W161" s="43" t="str">
        <f t="shared" si="159"/>
        <v>A</v>
      </c>
      <c r="X161" s="43" t="str">
        <f t="shared" si="159"/>
        <v>E</v>
      </c>
      <c r="Y161" s="43" t="str">
        <f t="shared" si="159"/>
        <v>E</v>
      </c>
      <c r="Z161" s="43" t="str">
        <f t="shared" si="159"/>
        <v>E</v>
      </c>
      <c r="AA161" s="43" t="str">
        <f t="shared" si="159"/>
        <v>E</v>
      </c>
      <c r="AB161" s="43" t="str">
        <f t="shared" si="159"/>
        <v>E</v>
      </c>
      <c r="AC161" s="43" t="str">
        <f t="shared" si="159"/>
        <v>E</v>
      </c>
      <c r="AD161" s="43" t="str">
        <f t="shared" si="159"/>
        <v>E</v>
      </c>
      <c r="AE161" s="43" t="str">
        <f t="shared" si="159"/>
        <v>E</v>
      </c>
      <c r="AF161" s="43" t="str">
        <f t="shared" si="159"/>
        <v>E</v>
      </c>
      <c r="AG161" s="43" t="str">
        <f t="shared" si="159"/>
        <v>E</v>
      </c>
      <c r="AH161" s="43" t="str">
        <f t="shared" si="159"/>
        <v>E</v>
      </c>
      <c r="AI161" s="43" t="str">
        <f t="shared" si="159"/>
        <v>E</v>
      </c>
      <c r="AJ161" s="43" t="str">
        <f t="shared" si="159"/>
        <v>E</v>
      </c>
      <c r="AK161" s="43" t="str">
        <f t="shared" si="159"/>
        <v>E</v>
      </c>
      <c r="AL161" s="43" t="str">
        <f t="shared" si="159"/>
        <v>E</v>
      </c>
      <c r="AM161" s="43" t="str">
        <f t="shared" si="159"/>
        <v>E</v>
      </c>
      <c r="AN161" s="43" t="str">
        <f t="shared" si="159"/>
        <v>E</v>
      </c>
      <c r="AO161" s="43" t="str">
        <f t="shared" si="159"/>
        <v>E</v>
      </c>
      <c r="AP161" s="43" t="str">
        <f t="shared" si="159"/>
        <v>E</v>
      </c>
      <c r="AQ161" s="43" t="str">
        <f t="shared" si="159"/>
        <v>E</v>
      </c>
      <c r="AR161" s="43" t="str">
        <f t="shared" si="159"/>
        <v>E</v>
      </c>
    </row>
    <row r="162" spans="1:44" ht="13" x14ac:dyDescent="0.15">
      <c r="A162" s="11" t="s">
        <v>1701</v>
      </c>
      <c r="B162" s="40" t="s">
        <v>1700</v>
      </c>
      <c r="C162" s="41">
        <v>17</v>
      </c>
      <c r="D162" s="42">
        <v>7</v>
      </c>
      <c r="E162" s="43" t="str">
        <f t="shared" ref="E162:AR162" si="160">IF($C162&gt;=E$1,"A","E")</f>
        <v>A</v>
      </c>
      <c r="F162" s="43" t="str">
        <f t="shared" si="160"/>
        <v>A</v>
      </c>
      <c r="G162" s="43" t="str">
        <f t="shared" si="160"/>
        <v>A</v>
      </c>
      <c r="H162" s="43" t="str">
        <f t="shared" si="160"/>
        <v>A</v>
      </c>
      <c r="I162" s="43" t="str">
        <f t="shared" si="160"/>
        <v>A</v>
      </c>
      <c r="J162" s="43" t="str">
        <f t="shared" si="160"/>
        <v>A</v>
      </c>
      <c r="K162" s="43" t="str">
        <f t="shared" si="160"/>
        <v>A</v>
      </c>
      <c r="L162" s="43" t="str">
        <f t="shared" si="160"/>
        <v>A</v>
      </c>
      <c r="M162" s="43" t="str">
        <f t="shared" si="160"/>
        <v>A</v>
      </c>
      <c r="N162" s="43" t="str">
        <f t="shared" si="160"/>
        <v>A</v>
      </c>
      <c r="O162" s="43" t="str">
        <f t="shared" si="160"/>
        <v>A</v>
      </c>
      <c r="P162" s="43" t="str">
        <f t="shared" si="160"/>
        <v>A</v>
      </c>
      <c r="Q162" s="43" t="str">
        <f t="shared" si="160"/>
        <v>A</v>
      </c>
      <c r="R162" s="43" t="str">
        <f t="shared" si="160"/>
        <v>A</v>
      </c>
      <c r="S162" s="43" t="str">
        <f t="shared" si="160"/>
        <v>A</v>
      </c>
      <c r="T162" s="43" t="str">
        <f t="shared" si="160"/>
        <v>A</v>
      </c>
      <c r="U162" s="43" t="str">
        <f t="shared" si="160"/>
        <v>A</v>
      </c>
      <c r="V162" s="43" t="str">
        <f t="shared" si="160"/>
        <v>E</v>
      </c>
      <c r="W162" s="43" t="str">
        <f t="shared" si="160"/>
        <v>E</v>
      </c>
      <c r="X162" s="43" t="str">
        <f t="shared" si="160"/>
        <v>E</v>
      </c>
      <c r="Y162" s="43" t="str">
        <f t="shared" si="160"/>
        <v>E</v>
      </c>
      <c r="Z162" s="43" t="str">
        <f t="shared" si="160"/>
        <v>E</v>
      </c>
      <c r="AA162" s="43" t="str">
        <f t="shared" si="160"/>
        <v>E</v>
      </c>
      <c r="AB162" s="43" t="str">
        <f t="shared" si="160"/>
        <v>E</v>
      </c>
      <c r="AC162" s="43" t="str">
        <f t="shared" si="160"/>
        <v>E</v>
      </c>
      <c r="AD162" s="43" t="str">
        <f t="shared" si="160"/>
        <v>E</v>
      </c>
      <c r="AE162" s="43" t="str">
        <f t="shared" si="160"/>
        <v>E</v>
      </c>
      <c r="AF162" s="43" t="str">
        <f t="shared" si="160"/>
        <v>E</v>
      </c>
      <c r="AG162" s="43" t="str">
        <f t="shared" si="160"/>
        <v>E</v>
      </c>
      <c r="AH162" s="43" t="str">
        <f t="shared" si="160"/>
        <v>E</v>
      </c>
      <c r="AI162" s="43" t="str">
        <f t="shared" si="160"/>
        <v>E</v>
      </c>
      <c r="AJ162" s="43" t="str">
        <f t="shared" si="160"/>
        <v>E</v>
      </c>
      <c r="AK162" s="43" t="str">
        <f t="shared" si="160"/>
        <v>E</v>
      </c>
      <c r="AL162" s="43" t="str">
        <f t="shared" si="160"/>
        <v>E</v>
      </c>
      <c r="AM162" s="43" t="str">
        <f t="shared" si="160"/>
        <v>E</v>
      </c>
      <c r="AN162" s="43" t="str">
        <f t="shared" si="160"/>
        <v>E</v>
      </c>
      <c r="AO162" s="43" t="str">
        <f t="shared" si="160"/>
        <v>E</v>
      </c>
      <c r="AP162" s="43" t="str">
        <f t="shared" si="160"/>
        <v>E</v>
      </c>
      <c r="AQ162" s="43" t="str">
        <f t="shared" si="160"/>
        <v>E</v>
      </c>
      <c r="AR162" s="43" t="str">
        <f t="shared" si="160"/>
        <v>E</v>
      </c>
    </row>
    <row r="163" spans="1:44" ht="13" x14ac:dyDescent="0.15">
      <c r="A163" s="11" t="s">
        <v>1710</v>
      </c>
      <c r="B163" s="40" t="s">
        <v>1709</v>
      </c>
      <c r="C163" s="41">
        <v>17</v>
      </c>
      <c r="D163" s="42">
        <v>7</v>
      </c>
      <c r="E163" s="43" t="str">
        <f t="shared" ref="E163:AR163" si="161">IF($C163&gt;=E$1,"A","E")</f>
        <v>A</v>
      </c>
      <c r="F163" s="43" t="str">
        <f t="shared" si="161"/>
        <v>A</v>
      </c>
      <c r="G163" s="43" t="str">
        <f t="shared" si="161"/>
        <v>A</v>
      </c>
      <c r="H163" s="43" t="str">
        <f t="shared" si="161"/>
        <v>A</v>
      </c>
      <c r="I163" s="43" t="str">
        <f t="shared" si="161"/>
        <v>A</v>
      </c>
      <c r="J163" s="43" t="str">
        <f t="shared" si="161"/>
        <v>A</v>
      </c>
      <c r="K163" s="43" t="str">
        <f t="shared" si="161"/>
        <v>A</v>
      </c>
      <c r="L163" s="43" t="str">
        <f t="shared" si="161"/>
        <v>A</v>
      </c>
      <c r="M163" s="43" t="str">
        <f t="shared" si="161"/>
        <v>A</v>
      </c>
      <c r="N163" s="43" t="str">
        <f t="shared" si="161"/>
        <v>A</v>
      </c>
      <c r="O163" s="43" t="str">
        <f t="shared" si="161"/>
        <v>A</v>
      </c>
      <c r="P163" s="43" t="str">
        <f t="shared" si="161"/>
        <v>A</v>
      </c>
      <c r="Q163" s="43" t="str">
        <f t="shared" si="161"/>
        <v>A</v>
      </c>
      <c r="R163" s="43" t="str">
        <f t="shared" si="161"/>
        <v>A</v>
      </c>
      <c r="S163" s="43" t="str">
        <f t="shared" si="161"/>
        <v>A</v>
      </c>
      <c r="T163" s="43" t="str">
        <f t="shared" si="161"/>
        <v>A</v>
      </c>
      <c r="U163" s="43" t="str">
        <f t="shared" si="161"/>
        <v>A</v>
      </c>
      <c r="V163" s="43" t="str">
        <f t="shared" si="161"/>
        <v>E</v>
      </c>
      <c r="W163" s="43" t="str">
        <f t="shared" si="161"/>
        <v>E</v>
      </c>
      <c r="X163" s="43" t="str">
        <f t="shared" si="161"/>
        <v>E</v>
      </c>
      <c r="Y163" s="43" t="str">
        <f t="shared" si="161"/>
        <v>E</v>
      </c>
      <c r="Z163" s="43" t="str">
        <f t="shared" si="161"/>
        <v>E</v>
      </c>
      <c r="AA163" s="43" t="str">
        <f t="shared" si="161"/>
        <v>E</v>
      </c>
      <c r="AB163" s="43" t="str">
        <f t="shared" si="161"/>
        <v>E</v>
      </c>
      <c r="AC163" s="43" t="str">
        <f t="shared" si="161"/>
        <v>E</v>
      </c>
      <c r="AD163" s="43" t="str">
        <f t="shared" si="161"/>
        <v>E</v>
      </c>
      <c r="AE163" s="43" t="str">
        <f t="shared" si="161"/>
        <v>E</v>
      </c>
      <c r="AF163" s="43" t="str">
        <f t="shared" si="161"/>
        <v>E</v>
      </c>
      <c r="AG163" s="43" t="str">
        <f t="shared" si="161"/>
        <v>E</v>
      </c>
      <c r="AH163" s="43" t="str">
        <f t="shared" si="161"/>
        <v>E</v>
      </c>
      <c r="AI163" s="43" t="str">
        <f t="shared" si="161"/>
        <v>E</v>
      </c>
      <c r="AJ163" s="43" t="str">
        <f t="shared" si="161"/>
        <v>E</v>
      </c>
      <c r="AK163" s="43" t="str">
        <f t="shared" si="161"/>
        <v>E</v>
      </c>
      <c r="AL163" s="43" t="str">
        <f t="shared" si="161"/>
        <v>E</v>
      </c>
      <c r="AM163" s="43" t="str">
        <f t="shared" si="161"/>
        <v>E</v>
      </c>
      <c r="AN163" s="43" t="str">
        <f t="shared" si="161"/>
        <v>E</v>
      </c>
      <c r="AO163" s="43" t="str">
        <f t="shared" si="161"/>
        <v>E</v>
      </c>
      <c r="AP163" s="43" t="str">
        <f t="shared" si="161"/>
        <v>E</v>
      </c>
      <c r="AQ163" s="43" t="str">
        <f t="shared" si="161"/>
        <v>E</v>
      </c>
      <c r="AR163" s="43" t="str">
        <f t="shared" si="161"/>
        <v>E</v>
      </c>
    </row>
    <row r="164" spans="1:44" ht="13" x14ac:dyDescent="0.15">
      <c r="A164" s="11" t="s">
        <v>1723</v>
      </c>
      <c r="B164" s="40" t="s">
        <v>1722</v>
      </c>
      <c r="C164" s="41">
        <v>31</v>
      </c>
      <c r="D164" s="42">
        <v>7</v>
      </c>
      <c r="E164" s="43" t="str">
        <f t="shared" ref="E164:AR164" si="162">IF($C164&gt;=E$1,"A","E")</f>
        <v>A</v>
      </c>
      <c r="F164" s="43" t="str">
        <f t="shared" si="162"/>
        <v>A</v>
      </c>
      <c r="G164" s="43" t="str">
        <f t="shared" si="162"/>
        <v>A</v>
      </c>
      <c r="H164" s="43" t="str">
        <f t="shared" si="162"/>
        <v>A</v>
      </c>
      <c r="I164" s="43" t="str">
        <f t="shared" si="162"/>
        <v>A</v>
      </c>
      <c r="J164" s="43" t="str">
        <f t="shared" si="162"/>
        <v>A</v>
      </c>
      <c r="K164" s="43" t="str">
        <f t="shared" si="162"/>
        <v>A</v>
      </c>
      <c r="L164" s="43" t="str">
        <f t="shared" si="162"/>
        <v>A</v>
      </c>
      <c r="M164" s="43" t="str">
        <f t="shared" si="162"/>
        <v>A</v>
      </c>
      <c r="N164" s="43" t="str">
        <f t="shared" si="162"/>
        <v>A</v>
      </c>
      <c r="O164" s="43" t="str">
        <f t="shared" si="162"/>
        <v>A</v>
      </c>
      <c r="P164" s="43" t="str">
        <f t="shared" si="162"/>
        <v>A</v>
      </c>
      <c r="Q164" s="43" t="str">
        <f t="shared" si="162"/>
        <v>A</v>
      </c>
      <c r="R164" s="43" t="str">
        <f t="shared" si="162"/>
        <v>A</v>
      </c>
      <c r="S164" s="43" t="str">
        <f t="shared" si="162"/>
        <v>A</v>
      </c>
      <c r="T164" s="43" t="str">
        <f t="shared" si="162"/>
        <v>A</v>
      </c>
      <c r="U164" s="43" t="str">
        <f t="shared" si="162"/>
        <v>A</v>
      </c>
      <c r="V164" s="43" t="str">
        <f t="shared" si="162"/>
        <v>A</v>
      </c>
      <c r="W164" s="43" t="str">
        <f t="shared" si="162"/>
        <v>A</v>
      </c>
      <c r="X164" s="43" t="str">
        <f t="shared" si="162"/>
        <v>A</v>
      </c>
      <c r="Y164" s="43" t="str">
        <f t="shared" si="162"/>
        <v>A</v>
      </c>
      <c r="Z164" s="43" t="str">
        <f t="shared" si="162"/>
        <v>A</v>
      </c>
      <c r="AA164" s="43" t="str">
        <f t="shared" si="162"/>
        <v>A</v>
      </c>
      <c r="AB164" s="43" t="str">
        <f t="shared" si="162"/>
        <v>A</v>
      </c>
      <c r="AC164" s="43" t="str">
        <f t="shared" si="162"/>
        <v>A</v>
      </c>
      <c r="AD164" s="43" t="str">
        <f t="shared" si="162"/>
        <v>A</v>
      </c>
      <c r="AE164" s="43" t="str">
        <f t="shared" si="162"/>
        <v>A</v>
      </c>
      <c r="AF164" s="43" t="str">
        <f t="shared" si="162"/>
        <v>A</v>
      </c>
      <c r="AG164" s="43" t="str">
        <f t="shared" si="162"/>
        <v>A</v>
      </c>
      <c r="AH164" s="43" t="str">
        <f t="shared" si="162"/>
        <v>A</v>
      </c>
      <c r="AI164" s="43" t="str">
        <f t="shared" si="162"/>
        <v>A</v>
      </c>
      <c r="AJ164" s="43" t="str">
        <f t="shared" si="162"/>
        <v>E</v>
      </c>
      <c r="AK164" s="43" t="str">
        <f t="shared" si="162"/>
        <v>E</v>
      </c>
      <c r="AL164" s="43" t="str">
        <f t="shared" si="162"/>
        <v>E</v>
      </c>
      <c r="AM164" s="43" t="str">
        <f t="shared" si="162"/>
        <v>E</v>
      </c>
      <c r="AN164" s="43" t="str">
        <f t="shared" si="162"/>
        <v>E</v>
      </c>
      <c r="AO164" s="43" t="str">
        <f t="shared" si="162"/>
        <v>E</v>
      </c>
      <c r="AP164" s="43" t="str">
        <f t="shared" si="162"/>
        <v>E</v>
      </c>
      <c r="AQ164" s="43" t="str">
        <f t="shared" si="162"/>
        <v>E</v>
      </c>
      <c r="AR164" s="43" t="str">
        <f t="shared" si="162"/>
        <v>E</v>
      </c>
    </row>
    <row r="165" spans="1:44" ht="13" x14ac:dyDescent="0.15">
      <c r="A165" s="11" t="s">
        <v>1729</v>
      </c>
      <c r="B165" s="40" t="s">
        <v>1728</v>
      </c>
      <c r="C165" s="41">
        <v>16</v>
      </c>
      <c r="D165" s="42">
        <v>6.4</v>
      </c>
      <c r="E165" s="43" t="str">
        <f t="shared" ref="E165:AR165" si="163">IF($C165&gt;=E$1,"A","E")</f>
        <v>A</v>
      </c>
      <c r="F165" s="43" t="str">
        <f t="shared" si="163"/>
        <v>A</v>
      </c>
      <c r="G165" s="43" t="str">
        <f t="shared" si="163"/>
        <v>A</v>
      </c>
      <c r="H165" s="43" t="str">
        <f t="shared" si="163"/>
        <v>A</v>
      </c>
      <c r="I165" s="43" t="str">
        <f t="shared" si="163"/>
        <v>A</v>
      </c>
      <c r="J165" s="43" t="str">
        <f t="shared" si="163"/>
        <v>A</v>
      </c>
      <c r="K165" s="43" t="str">
        <f t="shared" si="163"/>
        <v>A</v>
      </c>
      <c r="L165" s="43" t="str">
        <f t="shared" si="163"/>
        <v>A</v>
      </c>
      <c r="M165" s="43" t="str">
        <f t="shared" si="163"/>
        <v>A</v>
      </c>
      <c r="N165" s="43" t="str">
        <f t="shared" si="163"/>
        <v>A</v>
      </c>
      <c r="O165" s="43" t="str">
        <f t="shared" si="163"/>
        <v>A</v>
      </c>
      <c r="P165" s="43" t="str">
        <f t="shared" si="163"/>
        <v>A</v>
      </c>
      <c r="Q165" s="43" t="str">
        <f t="shared" si="163"/>
        <v>A</v>
      </c>
      <c r="R165" s="43" t="str">
        <f t="shared" si="163"/>
        <v>A</v>
      </c>
      <c r="S165" s="43" t="str">
        <f t="shared" si="163"/>
        <v>A</v>
      </c>
      <c r="T165" s="43" t="str">
        <f t="shared" si="163"/>
        <v>A</v>
      </c>
      <c r="U165" s="43" t="str">
        <f t="shared" si="163"/>
        <v>E</v>
      </c>
      <c r="V165" s="43" t="str">
        <f t="shared" si="163"/>
        <v>E</v>
      </c>
      <c r="W165" s="43" t="str">
        <f t="shared" si="163"/>
        <v>E</v>
      </c>
      <c r="X165" s="43" t="str">
        <f t="shared" si="163"/>
        <v>E</v>
      </c>
      <c r="Y165" s="43" t="str">
        <f t="shared" si="163"/>
        <v>E</v>
      </c>
      <c r="Z165" s="43" t="str">
        <f t="shared" si="163"/>
        <v>E</v>
      </c>
      <c r="AA165" s="43" t="str">
        <f t="shared" si="163"/>
        <v>E</v>
      </c>
      <c r="AB165" s="43" t="str">
        <f t="shared" si="163"/>
        <v>E</v>
      </c>
      <c r="AC165" s="43" t="str">
        <f t="shared" si="163"/>
        <v>E</v>
      </c>
      <c r="AD165" s="43" t="str">
        <f t="shared" si="163"/>
        <v>E</v>
      </c>
      <c r="AE165" s="43" t="str">
        <f t="shared" si="163"/>
        <v>E</v>
      </c>
      <c r="AF165" s="43" t="str">
        <f t="shared" si="163"/>
        <v>E</v>
      </c>
      <c r="AG165" s="43" t="str">
        <f t="shared" si="163"/>
        <v>E</v>
      </c>
      <c r="AH165" s="43" t="str">
        <f t="shared" si="163"/>
        <v>E</v>
      </c>
      <c r="AI165" s="43" t="str">
        <f t="shared" si="163"/>
        <v>E</v>
      </c>
      <c r="AJ165" s="43" t="str">
        <f t="shared" si="163"/>
        <v>E</v>
      </c>
      <c r="AK165" s="43" t="str">
        <f t="shared" si="163"/>
        <v>E</v>
      </c>
      <c r="AL165" s="43" t="str">
        <f t="shared" si="163"/>
        <v>E</v>
      </c>
      <c r="AM165" s="43" t="str">
        <f t="shared" si="163"/>
        <v>E</v>
      </c>
      <c r="AN165" s="43" t="str">
        <f t="shared" si="163"/>
        <v>E</v>
      </c>
      <c r="AO165" s="43" t="str">
        <f t="shared" si="163"/>
        <v>E</v>
      </c>
      <c r="AP165" s="43" t="str">
        <f t="shared" si="163"/>
        <v>E</v>
      </c>
      <c r="AQ165" s="43" t="str">
        <f t="shared" si="163"/>
        <v>E</v>
      </c>
      <c r="AR165" s="43" t="str">
        <f t="shared" si="163"/>
        <v>E</v>
      </c>
    </row>
    <row r="166" spans="1:44" ht="13" x14ac:dyDescent="0.15">
      <c r="A166" s="11" t="s">
        <v>1747</v>
      </c>
      <c r="B166" s="40" t="s">
        <v>1746</v>
      </c>
      <c r="C166" s="41">
        <v>19</v>
      </c>
      <c r="D166" s="42">
        <v>4</v>
      </c>
      <c r="E166" s="43" t="str">
        <f t="shared" ref="E166:AR166" si="164">IF($C166&gt;=E$1,"A","E")</f>
        <v>A</v>
      </c>
      <c r="F166" s="43" t="str">
        <f t="shared" si="164"/>
        <v>A</v>
      </c>
      <c r="G166" s="43" t="str">
        <f t="shared" si="164"/>
        <v>A</v>
      </c>
      <c r="H166" s="43" t="str">
        <f t="shared" si="164"/>
        <v>A</v>
      </c>
      <c r="I166" s="43" t="str">
        <f t="shared" si="164"/>
        <v>A</v>
      </c>
      <c r="J166" s="43" t="str">
        <f t="shared" si="164"/>
        <v>A</v>
      </c>
      <c r="K166" s="43" t="str">
        <f t="shared" si="164"/>
        <v>A</v>
      </c>
      <c r="L166" s="43" t="str">
        <f t="shared" si="164"/>
        <v>A</v>
      </c>
      <c r="M166" s="43" t="str">
        <f t="shared" si="164"/>
        <v>A</v>
      </c>
      <c r="N166" s="43" t="str">
        <f t="shared" si="164"/>
        <v>A</v>
      </c>
      <c r="O166" s="43" t="str">
        <f t="shared" si="164"/>
        <v>A</v>
      </c>
      <c r="P166" s="43" t="str">
        <f t="shared" si="164"/>
        <v>A</v>
      </c>
      <c r="Q166" s="43" t="str">
        <f t="shared" si="164"/>
        <v>A</v>
      </c>
      <c r="R166" s="43" t="str">
        <f t="shared" si="164"/>
        <v>A</v>
      </c>
      <c r="S166" s="43" t="str">
        <f t="shared" si="164"/>
        <v>A</v>
      </c>
      <c r="T166" s="43" t="str">
        <f t="shared" si="164"/>
        <v>A</v>
      </c>
      <c r="U166" s="43" t="str">
        <f t="shared" si="164"/>
        <v>A</v>
      </c>
      <c r="V166" s="43" t="str">
        <f t="shared" si="164"/>
        <v>A</v>
      </c>
      <c r="W166" s="43" t="str">
        <f t="shared" si="164"/>
        <v>A</v>
      </c>
      <c r="X166" s="43" t="str">
        <f t="shared" si="164"/>
        <v>E</v>
      </c>
      <c r="Y166" s="43" t="str">
        <f t="shared" si="164"/>
        <v>E</v>
      </c>
      <c r="Z166" s="43" t="str">
        <f t="shared" si="164"/>
        <v>E</v>
      </c>
      <c r="AA166" s="43" t="str">
        <f t="shared" si="164"/>
        <v>E</v>
      </c>
      <c r="AB166" s="43" t="str">
        <f t="shared" si="164"/>
        <v>E</v>
      </c>
      <c r="AC166" s="43" t="str">
        <f t="shared" si="164"/>
        <v>E</v>
      </c>
      <c r="AD166" s="43" t="str">
        <f t="shared" si="164"/>
        <v>E</v>
      </c>
      <c r="AE166" s="43" t="str">
        <f t="shared" si="164"/>
        <v>E</v>
      </c>
      <c r="AF166" s="43" t="str">
        <f t="shared" si="164"/>
        <v>E</v>
      </c>
      <c r="AG166" s="43" t="str">
        <f t="shared" si="164"/>
        <v>E</v>
      </c>
      <c r="AH166" s="43" t="str">
        <f t="shared" si="164"/>
        <v>E</v>
      </c>
      <c r="AI166" s="43" t="str">
        <f t="shared" si="164"/>
        <v>E</v>
      </c>
      <c r="AJ166" s="43" t="str">
        <f t="shared" si="164"/>
        <v>E</v>
      </c>
      <c r="AK166" s="43" t="str">
        <f t="shared" si="164"/>
        <v>E</v>
      </c>
      <c r="AL166" s="43" t="str">
        <f t="shared" si="164"/>
        <v>E</v>
      </c>
      <c r="AM166" s="43" t="str">
        <f t="shared" si="164"/>
        <v>E</v>
      </c>
      <c r="AN166" s="43" t="str">
        <f t="shared" si="164"/>
        <v>E</v>
      </c>
      <c r="AO166" s="43" t="str">
        <f t="shared" si="164"/>
        <v>E</v>
      </c>
      <c r="AP166" s="43" t="str">
        <f t="shared" si="164"/>
        <v>E</v>
      </c>
      <c r="AQ166" s="43" t="str">
        <f t="shared" si="164"/>
        <v>E</v>
      </c>
      <c r="AR166" s="43" t="str">
        <f t="shared" si="164"/>
        <v>E</v>
      </c>
    </row>
    <row r="167" spans="1:44" ht="13" x14ac:dyDescent="0.15">
      <c r="A167" s="45" t="s">
        <v>1752</v>
      </c>
      <c r="B167" s="45" t="s">
        <v>1751</v>
      </c>
      <c r="C167" s="46">
        <v>16</v>
      </c>
      <c r="D167" s="46">
        <v>5.8</v>
      </c>
      <c r="E167" s="43" t="str">
        <f t="shared" ref="E167:AR167" si="165">IF($C167&gt;=E$1,"A","E")</f>
        <v>A</v>
      </c>
      <c r="F167" s="43" t="str">
        <f t="shared" si="165"/>
        <v>A</v>
      </c>
      <c r="G167" s="43" t="str">
        <f t="shared" si="165"/>
        <v>A</v>
      </c>
      <c r="H167" s="43" t="str">
        <f t="shared" si="165"/>
        <v>A</v>
      </c>
      <c r="I167" s="43" t="str">
        <f t="shared" si="165"/>
        <v>A</v>
      </c>
      <c r="J167" s="43" t="str">
        <f t="shared" si="165"/>
        <v>A</v>
      </c>
      <c r="K167" s="43" t="str">
        <f t="shared" si="165"/>
        <v>A</v>
      </c>
      <c r="L167" s="43" t="str">
        <f t="shared" si="165"/>
        <v>A</v>
      </c>
      <c r="M167" s="43" t="str">
        <f t="shared" si="165"/>
        <v>A</v>
      </c>
      <c r="N167" s="43" t="str">
        <f t="shared" si="165"/>
        <v>A</v>
      </c>
      <c r="O167" s="43" t="str">
        <f t="shared" si="165"/>
        <v>A</v>
      </c>
      <c r="P167" s="43" t="str">
        <f t="shared" si="165"/>
        <v>A</v>
      </c>
      <c r="Q167" s="43" t="str">
        <f t="shared" si="165"/>
        <v>A</v>
      </c>
      <c r="R167" s="43" t="str">
        <f t="shared" si="165"/>
        <v>A</v>
      </c>
      <c r="S167" s="43" t="str">
        <f t="shared" si="165"/>
        <v>A</v>
      </c>
      <c r="T167" s="43" t="str">
        <f t="shared" si="165"/>
        <v>A</v>
      </c>
      <c r="U167" s="43" t="str">
        <f t="shared" si="165"/>
        <v>E</v>
      </c>
      <c r="V167" s="43" t="str">
        <f t="shared" si="165"/>
        <v>E</v>
      </c>
      <c r="W167" s="43" t="str">
        <f t="shared" si="165"/>
        <v>E</v>
      </c>
      <c r="X167" s="43" t="str">
        <f t="shared" si="165"/>
        <v>E</v>
      </c>
      <c r="Y167" s="43" t="str">
        <f t="shared" si="165"/>
        <v>E</v>
      </c>
      <c r="Z167" s="43" t="str">
        <f t="shared" si="165"/>
        <v>E</v>
      </c>
      <c r="AA167" s="43" t="str">
        <f t="shared" si="165"/>
        <v>E</v>
      </c>
      <c r="AB167" s="43" t="str">
        <f t="shared" si="165"/>
        <v>E</v>
      </c>
      <c r="AC167" s="43" t="str">
        <f t="shared" si="165"/>
        <v>E</v>
      </c>
      <c r="AD167" s="43" t="str">
        <f t="shared" si="165"/>
        <v>E</v>
      </c>
      <c r="AE167" s="43" t="str">
        <f t="shared" si="165"/>
        <v>E</v>
      </c>
      <c r="AF167" s="43" t="str">
        <f t="shared" si="165"/>
        <v>E</v>
      </c>
      <c r="AG167" s="43" t="str">
        <f t="shared" si="165"/>
        <v>E</v>
      </c>
      <c r="AH167" s="43" t="str">
        <f t="shared" si="165"/>
        <v>E</v>
      </c>
      <c r="AI167" s="43" t="str">
        <f t="shared" si="165"/>
        <v>E</v>
      </c>
      <c r="AJ167" s="43" t="str">
        <f t="shared" si="165"/>
        <v>E</v>
      </c>
      <c r="AK167" s="43" t="str">
        <f t="shared" si="165"/>
        <v>E</v>
      </c>
      <c r="AL167" s="43" t="str">
        <f t="shared" si="165"/>
        <v>E</v>
      </c>
      <c r="AM167" s="43" t="str">
        <f t="shared" si="165"/>
        <v>E</v>
      </c>
      <c r="AN167" s="43" t="str">
        <f t="shared" si="165"/>
        <v>E</v>
      </c>
      <c r="AO167" s="43" t="str">
        <f t="shared" si="165"/>
        <v>E</v>
      </c>
      <c r="AP167" s="43" t="str">
        <f t="shared" si="165"/>
        <v>E</v>
      </c>
      <c r="AQ167" s="43" t="str">
        <f t="shared" si="165"/>
        <v>E</v>
      </c>
      <c r="AR167" s="43" t="str">
        <f t="shared" si="165"/>
        <v>E</v>
      </c>
    </row>
    <row r="169" spans="1:44" ht="13" x14ac:dyDescent="0.15">
      <c r="A169" s="18"/>
      <c r="B169" s="18"/>
      <c r="C169" s="13"/>
      <c r="D169" s="13"/>
    </row>
    <row r="170" spans="1:44" ht="13" x14ac:dyDescent="0.15">
      <c r="A170" s="18"/>
      <c r="B170" s="18"/>
      <c r="C170" s="13"/>
      <c r="D170" s="13"/>
    </row>
    <row r="171" spans="1:44" ht="13" x14ac:dyDescent="0.15">
      <c r="A171" s="18"/>
      <c r="B171" s="18"/>
      <c r="C171" s="13"/>
      <c r="D171" s="13"/>
    </row>
    <row r="172" spans="1:44" ht="13" x14ac:dyDescent="0.15">
      <c r="A172" s="18"/>
      <c r="B172" s="18"/>
      <c r="C172" s="13"/>
      <c r="D172" s="13"/>
    </row>
    <row r="173" spans="1:44" ht="13" x14ac:dyDescent="0.15">
      <c r="A173" s="18"/>
      <c r="B173" s="18"/>
      <c r="C173" s="13"/>
      <c r="D173" s="13"/>
    </row>
    <row r="174" spans="1:44" ht="13" x14ac:dyDescent="0.15">
      <c r="A174" s="18"/>
      <c r="B174" s="18"/>
      <c r="C174" s="13"/>
      <c r="D174" s="13"/>
    </row>
    <row r="175" spans="1:44" ht="13" x14ac:dyDescent="0.15">
      <c r="A175" s="18"/>
      <c r="B175" s="18"/>
      <c r="C175" s="13"/>
      <c r="D175" s="13"/>
    </row>
    <row r="176" spans="1:44" ht="13" x14ac:dyDescent="0.15">
      <c r="A176" s="18"/>
      <c r="B176" s="18"/>
      <c r="C176" s="13"/>
      <c r="D176" s="13"/>
    </row>
    <row r="177" spans="1:4" ht="13" x14ac:dyDescent="0.15">
      <c r="A177" s="18"/>
      <c r="B177" s="18"/>
      <c r="C177" s="13"/>
      <c r="D177" s="13"/>
    </row>
    <row r="178" spans="1:4" ht="13" x14ac:dyDescent="0.15">
      <c r="A178" s="18"/>
      <c r="B178" s="18"/>
      <c r="C178" s="13"/>
      <c r="D178" s="13"/>
    </row>
    <row r="179" spans="1:4" ht="13" x14ac:dyDescent="0.15">
      <c r="A179" s="18"/>
      <c r="B179" s="18"/>
      <c r="C179" s="13"/>
      <c r="D179" s="13"/>
    </row>
    <row r="180" spans="1:4" ht="13" x14ac:dyDescent="0.15">
      <c r="A180" s="18"/>
      <c r="B180" s="18"/>
      <c r="C180" s="13"/>
      <c r="D180" s="13"/>
    </row>
    <row r="181" spans="1:4" ht="13" x14ac:dyDescent="0.15">
      <c r="A181" s="18"/>
      <c r="B181" s="18"/>
      <c r="C181" s="13"/>
      <c r="D181" s="13"/>
    </row>
    <row r="182" spans="1:4" ht="13" x14ac:dyDescent="0.15">
      <c r="A182" s="18"/>
      <c r="B182" s="18"/>
      <c r="C182" s="13"/>
      <c r="D182" s="13"/>
    </row>
    <row r="183" spans="1:4" ht="13" x14ac:dyDescent="0.15">
      <c r="A183" s="18"/>
      <c r="B183" s="18"/>
      <c r="C183" s="13"/>
      <c r="D183" s="13"/>
    </row>
    <row r="184" spans="1:4" ht="13" x14ac:dyDescent="0.15">
      <c r="A184" s="18"/>
      <c r="B184" s="18"/>
      <c r="C184" s="13"/>
      <c r="D184" s="13"/>
    </row>
    <row r="185" spans="1:4" ht="13" x14ac:dyDescent="0.15">
      <c r="A185" s="18"/>
      <c r="B185" s="18"/>
      <c r="C185" s="13"/>
      <c r="D185" s="13"/>
    </row>
    <row r="186" spans="1:4" ht="13" x14ac:dyDescent="0.15">
      <c r="A186" s="18"/>
      <c r="B186" s="18"/>
      <c r="C186" s="13"/>
      <c r="D186" s="13"/>
    </row>
    <row r="187" spans="1:4" ht="13" x14ac:dyDescent="0.15">
      <c r="A187" s="18"/>
      <c r="B187" s="18"/>
      <c r="C187" s="13"/>
      <c r="D187" s="13"/>
    </row>
    <row r="188" spans="1:4" ht="13" x14ac:dyDescent="0.15">
      <c r="A188" s="18"/>
      <c r="B188" s="18"/>
      <c r="C188" s="13"/>
      <c r="D188" s="13"/>
    </row>
    <row r="189" spans="1:4" ht="13" x14ac:dyDescent="0.15">
      <c r="A189" s="18"/>
      <c r="B189" s="18"/>
      <c r="C189" s="13"/>
      <c r="D189" s="13"/>
    </row>
    <row r="190" spans="1:4" ht="13" x14ac:dyDescent="0.15">
      <c r="A190" s="18"/>
      <c r="B190" s="18"/>
      <c r="C190" s="13"/>
      <c r="D190" s="13"/>
    </row>
    <row r="191" spans="1:4" ht="13" x14ac:dyDescent="0.15">
      <c r="A191" s="18"/>
      <c r="B191" s="18"/>
      <c r="C191" s="13"/>
      <c r="D191" s="13"/>
    </row>
    <row r="192" spans="1:4" ht="13" x14ac:dyDescent="0.15">
      <c r="A192" s="18"/>
      <c r="B192" s="18"/>
      <c r="C192" s="13"/>
      <c r="D192" s="13"/>
    </row>
    <row r="193" spans="1:4" ht="13" x14ac:dyDescent="0.15">
      <c r="A193" s="18"/>
      <c r="B193" s="18"/>
      <c r="C193" s="14"/>
      <c r="D193" s="13"/>
    </row>
    <row r="194" spans="1:4" ht="13" x14ac:dyDescent="0.15">
      <c r="A194" s="18"/>
      <c r="B194" s="18"/>
      <c r="C194" s="13"/>
      <c r="D194" s="13"/>
    </row>
    <row r="195" spans="1:4" ht="13" x14ac:dyDescent="0.15">
      <c r="A195" s="18"/>
      <c r="B195" s="18"/>
      <c r="C195" s="13"/>
      <c r="D195" s="13"/>
    </row>
    <row r="196" spans="1:4" ht="13" x14ac:dyDescent="0.15">
      <c r="A196" s="18"/>
      <c r="B196" s="18"/>
      <c r="C196" s="13"/>
      <c r="D196" s="13"/>
    </row>
    <row r="197" spans="1:4" ht="13" x14ac:dyDescent="0.15">
      <c r="A197" s="18"/>
      <c r="B197" s="18"/>
      <c r="C197" s="14"/>
      <c r="D197" s="13"/>
    </row>
    <row r="198" spans="1:4" ht="13" x14ac:dyDescent="0.15">
      <c r="A198" s="18"/>
      <c r="B198" s="18"/>
      <c r="C198" s="13"/>
      <c r="D198" s="13"/>
    </row>
    <row r="199" spans="1:4" ht="13" x14ac:dyDescent="0.15">
      <c r="A199" s="18"/>
      <c r="B199" s="18"/>
      <c r="C199" s="13"/>
      <c r="D199" s="13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H975"/>
  <sheetViews>
    <sheetView workbookViewId="0"/>
  </sheetViews>
  <sheetFormatPr baseColWidth="10" defaultColWidth="12.6640625" defaultRowHeight="15.75" customHeight="1" x14ac:dyDescent="0.15"/>
  <cols>
    <col min="3" max="3" width="31.83203125" customWidth="1"/>
    <col min="4" max="4" width="21.33203125" customWidth="1"/>
    <col min="8" max="8" width="32.6640625" customWidth="1"/>
  </cols>
  <sheetData>
    <row r="1" spans="1:8" x14ac:dyDescent="0.2">
      <c r="A1" s="47" t="s">
        <v>2152</v>
      </c>
      <c r="B1" s="39" t="s">
        <v>1838</v>
      </c>
      <c r="C1" s="29" t="s">
        <v>1839</v>
      </c>
      <c r="D1" s="39" t="s">
        <v>2153</v>
      </c>
      <c r="E1" s="29" t="s">
        <v>2154</v>
      </c>
      <c r="F1" s="39" t="s">
        <v>2155</v>
      </c>
      <c r="G1" s="29" t="s">
        <v>2156</v>
      </c>
      <c r="H1" s="48" t="s">
        <v>2157</v>
      </c>
    </row>
    <row r="2" spans="1:8" x14ac:dyDescent="0.2">
      <c r="A2" s="30">
        <v>1</v>
      </c>
      <c r="B2" s="19" t="s">
        <v>929</v>
      </c>
      <c r="C2" s="19" t="s">
        <v>928</v>
      </c>
      <c r="D2" s="31">
        <v>0.77529999999999999</v>
      </c>
      <c r="E2" s="31">
        <v>0.65</v>
      </c>
      <c r="F2" s="31">
        <v>0.72</v>
      </c>
      <c r="G2" s="31">
        <v>0.89624239864864863</v>
      </c>
      <c r="H2" s="49"/>
    </row>
    <row r="3" spans="1:8" x14ac:dyDescent="0.2">
      <c r="A3" s="21">
        <v>2</v>
      </c>
      <c r="B3" s="20" t="s">
        <v>845</v>
      </c>
      <c r="C3" s="20" t="s">
        <v>1844</v>
      </c>
      <c r="D3" s="33">
        <v>0.75339999999999996</v>
      </c>
      <c r="E3" s="33">
        <v>0.5</v>
      </c>
      <c r="F3" s="33">
        <v>0.72</v>
      </c>
      <c r="G3" s="31">
        <v>0.83921249999999992</v>
      </c>
      <c r="H3" s="49"/>
    </row>
    <row r="4" spans="1:8" x14ac:dyDescent="0.2">
      <c r="A4" s="21">
        <v>3</v>
      </c>
      <c r="B4" s="20" t="s">
        <v>1032</v>
      </c>
      <c r="C4" s="20" t="s">
        <v>1031</v>
      </c>
      <c r="D4" s="33">
        <v>0.88839999999999997</v>
      </c>
      <c r="E4" s="33">
        <v>0.5</v>
      </c>
      <c r="F4" s="33">
        <v>0.64</v>
      </c>
      <c r="G4" s="31">
        <v>0.77756756756756751</v>
      </c>
      <c r="H4" s="49"/>
    </row>
    <row r="5" spans="1:8" x14ac:dyDescent="0.2">
      <c r="A5" s="21">
        <v>4</v>
      </c>
      <c r="B5" s="20" t="s">
        <v>1111</v>
      </c>
      <c r="C5" s="20" t="s">
        <v>1110</v>
      </c>
      <c r="D5" s="33">
        <v>0.63780000000000003</v>
      </c>
      <c r="E5" s="33">
        <v>0.52500000000000002</v>
      </c>
      <c r="F5" s="33">
        <v>0.84</v>
      </c>
      <c r="G5" s="31">
        <v>0.7670888513513513</v>
      </c>
      <c r="H5" s="49"/>
    </row>
    <row r="6" spans="1:8" x14ac:dyDescent="0.2">
      <c r="A6" s="21">
        <v>5</v>
      </c>
      <c r="B6" s="20" t="s">
        <v>750</v>
      </c>
      <c r="C6" s="20" t="s">
        <v>749</v>
      </c>
      <c r="D6" s="33">
        <v>0.76749999999999996</v>
      </c>
      <c r="E6" s="33">
        <v>0.32500000000000001</v>
      </c>
      <c r="F6" s="33">
        <v>0.5</v>
      </c>
      <c r="G6" s="31">
        <v>0.73934121621621618</v>
      </c>
      <c r="H6" s="49"/>
    </row>
    <row r="7" spans="1:8" x14ac:dyDescent="0.2">
      <c r="A7" s="21">
        <v>6</v>
      </c>
      <c r="B7" s="20" t="s">
        <v>338</v>
      </c>
      <c r="C7" s="20" t="s">
        <v>1845</v>
      </c>
      <c r="D7" s="33">
        <v>0.72140000000000004</v>
      </c>
      <c r="E7" s="33">
        <v>0.35</v>
      </c>
      <c r="F7" s="33">
        <v>0.57999999999999996</v>
      </c>
      <c r="G7" s="31">
        <v>0.71968243243243246</v>
      </c>
      <c r="H7" s="49"/>
    </row>
    <row r="8" spans="1:8" x14ac:dyDescent="0.2">
      <c r="A8" s="21">
        <v>7</v>
      </c>
      <c r="B8" s="20" t="s">
        <v>1060</v>
      </c>
      <c r="C8" s="20" t="s">
        <v>1059</v>
      </c>
      <c r="D8" s="33">
        <v>0.54090000000000005</v>
      </c>
      <c r="E8" s="33">
        <v>0.72499999999999998</v>
      </c>
      <c r="F8" s="33">
        <v>0.72</v>
      </c>
      <c r="G8" s="31">
        <v>0.69007770270270274</v>
      </c>
      <c r="H8" s="49"/>
    </row>
    <row r="9" spans="1:8" x14ac:dyDescent="0.2">
      <c r="A9" s="21">
        <v>8</v>
      </c>
      <c r="B9" s="20" t="s">
        <v>1169</v>
      </c>
      <c r="C9" s="20" t="s">
        <v>1168</v>
      </c>
      <c r="D9" s="33">
        <v>0.754</v>
      </c>
      <c r="E9" s="33">
        <v>0.45</v>
      </c>
      <c r="F9" s="33">
        <v>0.6</v>
      </c>
      <c r="G9" s="31">
        <v>0.67162162162162165</v>
      </c>
      <c r="H9" s="49"/>
    </row>
    <row r="10" spans="1:8" x14ac:dyDescent="0.2">
      <c r="A10" s="21">
        <v>9</v>
      </c>
      <c r="B10" s="20" t="s">
        <v>1651</v>
      </c>
      <c r="C10" s="20" t="s">
        <v>1847</v>
      </c>
      <c r="D10" s="33">
        <v>0.68440000000000001</v>
      </c>
      <c r="E10" s="33">
        <v>0.3</v>
      </c>
      <c r="F10" s="33">
        <v>0.52</v>
      </c>
      <c r="G10" s="31">
        <v>0.67104054054054052</v>
      </c>
      <c r="H10" s="49"/>
    </row>
    <row r="11" spans="1:8" x14ac:dyDescent="0.2">
      <c r="A11" s="21">
        <v>10</v>
      </c>
      <c r="B11" s="20" t="s">
        <v>1582</v>
      </c>
      <c r="C11" s="20" t="s">
        <v>1856</v>
      </c>
      <c r="D11" s="33">
        <v>0.57850000000000001</v>
      </c>
      <c r="E11" s="33">
        <v>0.57499999999999996</v>
      </c>
      <c r="F11" s="33">
        <v>0.62</v>
      </c>
      <c r="G11" s="31">
        <v>0.66956418918918903</v>
      </c>
      <c r="H11" s="49"/>
    </row>
    <row r="12" spans="1:8" x14ac:dyDescent="0.2">
      <c r="A12" s="21">
        <v>11</v>
      </c>
      <c r="B12" s="20" t="s">
        <v>1687</v>
      </c>
      <c r="C12" s="20" t="s">
        <v>1862</v>
      </c>
      <c r="D12" s="33">
        <v>0.56169999999999998</v>
      </c>
      <c r="E12" s="33">
        <v>0.57499999999999996</v>
      </c>
      <c r="F12" s="33">
        <v>0.68</v>
      </c>
      <c r="G12" s="31">
        <v>0.66396959459459448</v>
      </c>
      <c r="H12" s="49"/>
    </row>
    <row r="13" spans="1:8" x14ac:dyDescent="0.2">
      <c r="A13" s="21">
        <v>12</v>
      </c>
      <c r="B13" s="20" t="s">
        <v>1362</v>
      </c>
      <c r="C13" s="20" t="s">
        <v>1855</v>
      </c>
      <c r="D13" s="33">
        <v>0.58979999999999999</v>
      </c>
      <c r="E13" s="33">
        <v>0.5</v>
      </c>
      <c r="F13" s="33">
        <v>0.64</v>
      </c>
      <c r="G13" s="31">
        <v>0.66218243243243236</v>
      </c>
      <c r="H13" s="49"/>
    </row>
    <row r="14" spans="1:8" x14ac:dyDescent="0.2">
      <c r="A14" s="21">
        <v>13</v>
      </c>
      <c r="B14" s="20" t="s">
        <v>812</v>
      </c>
      <c r="C14" s="20" t="s">
        <v>1858</v>
      </c>
      <c r="D14" s="33">
        <v>0.5746</v>
      </c>
      <c r="E14" s="33">
        <v>0.6</v>
      </c>
      <c r="F14" s="33">
        <v>0.52</v>
      </c>
      <c r="G14" s="31">
        <v>0.66031756756756743</v>
      </c>
      <c r="H14" s="49"/>
    </row>
    <row r="15" spans="1:8" x14ac:dyDescent="0.2">
      <c r="A15" s="21">
        <v>14</v>
      </c>
      <c r="B15" s="20" t="s">
        <v>529</v>
      </c>
      <c r="C15" s="20" t="s">
        <v>528</v>
      </c>
      <c r="D15" s="33">
        <v>0.59340000000000004</v>
      </c>
      <c r="E15" s="33">
        <v>0.5</v>
      </c>
      <c r="F15" s="33">
        <v>0.6</v>
      </c>
      <c r="G15" s="31">
        <v>0.66000675675675669</v>
      </c>
      <c r="H15" s="49"/>
    </row>
    <row r="16" spans="1:8" x14ac:dyDescent="0.2">
      <c r="A16" s="21">
        <v>15</v>
      </c>
      <c r="B16" s="20" t="s">
        <v>1176</v>
      </c>
      <c r="C16" s="20" t="s">
        <v>1846</v>
      </c>
      <c r="D16" s="33">
        <v>0.70399999999999996</v>
      </c>
      <c r="E16" s="33">
        <v>0.32500000000000001</v>
      </c>
      <c r="F16" s="33">
        <v>0.76</v>
      </c>
      <c r="G16" s="31">
        <v>0.65951351351351362</v>
      </c>
      <c r="H16" s="49"/>
    </row>
    <row r="17" spans="1:8" x14ac:dyDescent="0.2">
      <c r="A17" s="21">
        <v>16</v>
      </c>
      <c r="B17" s="20" t="s">
        <v>1573</v>
      </c>
      <c r="C17" s="20" t="s">
        <v>1572</v>
      </c>
      <c r="D17" s="33">
        <v>0.60070000000000001</v>
      </c>
      <c r="E17" s="33">
        <v>0.5</v>
      </c>
      <c r="F17" s="33">
        <v>0.52</v>
      </c>
      <c r="G17" s="31">
        <v>0.65573310810810803</v>
      </c>
      <c r="H17" s="49"/>
    </row>
    <row r="18" spans="1:8" x14ac:dyDescent="0.2">
      <c r="A18" s="21">
        <v>17</v>
      </c>
      <c r="B18" s="20" t="s">
        <v>649</v>
      </c>
      <c r="C18" s="20" t="s">
        <v>648</v>
      </c>
      <c r="D18" s="33">
        <v>0.62560000000000004</v>
      </c>
      <c r="E18" s="33">
        <v>0.67500000000000004</v>
      </c>
      <c r="F18" s="33">
        <v>0.68</v>
      </c>
      <c r="G18" s="31">
        <v>0.64216216216216215</v>
      </c>
      <c r="H18" s="49"/>
    </row>
    <row r="19" spans="1:8" x14ac:dyDescent="0.2">
      <c r="A19" s="21">
        <v>18</v>
      </c>
      <c r="B19" s="20" t="s">
        <v>1409</v>
      </c>
      <c r="C19" s="20" t="s">
        <v>1408</v>
      </c>
      <c r="D19" s="33">
        <v>0.58009999999999995</v>
      </c>
      <c r="E19" s="33">
        <v>0.6</v>
      </c>
      <c r="F19" s="33">
        <v>0.8</v>
      </c>
      <c r="G19" s="31">
        <v>0.63858445945945941</v>
      </c>
      <c r="H19" s="49"/>
    </row>
    <row r="20" spans="1:8" x14ac:dyDescent="0.2">
      <c r="A20" s="21">
        <v>19</v>
      </c>
      <c r="B20" s="20" t="s">
        <v>223</v>
      </c>
      <c r="C20" s="20" t="s">
        <v>222</v>
      </c>
      <c r="D20" s="33">
        <v>0.59860000000000002</v>
      </c>
      <c r="E20" s="33">
        <v>0.375</v>
      </c>
      <c r="F20" s="33">
        <v>0.64</v>
      </c>
      <c r="G20" s="31">
        <v>0.63793918918918913</v>
      </c>
      <c r="H20" s="49"/>
    </row>
    <row r="21" spans="1:8" x14ac:dyDescent="0.2">
      <c r="A21" s="21">
        <v>20</v>
      </c>
      <c r="B21" s="20" t="s">
        <v>625</v>
      </c>
      <c r="C21" s="20" t="s">
        <v>1881</v>
      </c>
      <c r="D21" s="33">
        <v>0.50570000000000004</v>
      </c>
      <c r="E21" s="33">
        <v>0.57499999999999996</v>
      </c>
      <c r="F21" s="33">
        <v>0.82</v>
      </c>
      <c r="G21" s="31">
        <v>0.63786148648648655</v>
      </c>
      <c r="H21" s="49"/>
    </row>
    <row r="22" spans="1:8" x14ac:dyDescent="0.2">
      <c r="A22" s="21">
        <v>21</v>
      </c>
      <c r="B22" s="20" t="s">
        <v>1567</v>
      </c>
      <c r="C22" s="20" t="s">
        <v>1873</v>
      </c>
      <c r="D22" s="33">
        <v>0.52480000000000004</v>
      </c>
      <c r="E22" s="33">
        <v>0.45</v>
      </c>
      <c r="F22" s="33">
        <v>0.88</v>
      </c>
      <c r="G22" s="31">
        <v>0.62908108108108107</v>
      </c>
      <c r="H22" s="49"/>
    </row>
    <row r="23" spans="1:8" x14ac:dyDescent="0.2">
      <c r="A23" s="21">
        <v>22</v>
      </c>
      <c r="B23" s="20" t="s">
        <v>1315</v>
      </c>
      <c r="C23" s="20" t="s">
        <v>1314</v>
      </c>
      <c r="D23" s="33">
        <v>0.55710000000000004</v>
      </c>
      <c r="E23" s="33">
        <v>0.5</v>
      </c>
      <c r="F23" s="33">
        <v>0.56000000000000005</v>
      </c>
      <c r="G23" s="31">
        <v>0.62682770270270272</v>
      </c>
      <c r="H23" s="49"/>
    </row>
    <row r="24" spans="1:8" x14ac:dyDescent="0.2">
      <c r="A24" s="21">
        <v>23</v>
      </c>
      <c r="B24" s="20" t="s">
        <v>788</v>
      </c>
      <c r="C24" s="20" t="s">
        <v>1852</v>
      </c>
      <c r="D24" s="33">
        <v>0.60140000000000005</v>
      </c>
      <c r="E24" s="33">
        <v>0.35</v>
      </c>
      <c r="F24" s="33">
        <v>0.57999999999999996</v>
      </c>
      <c r="G24" s="31">
        <v>0.62643918918918917</v>
      </c>
      <c r="H24" s="49"/>
    </row>
    <row r="25" spans="1:8" x14ac:dyDescent="0.2">
      <c r="A25" s="21">
        <v>24</v>
      </c>
      <c r="B25" s="20" t="s">
        <v>426</v>
      </c>
      <c r="C25" s="20" t="s">
        <v>1849</v>
      </c>
      <c r="D25" s="33">
        <v>0.67220000000000002</v>
      </c>
      <c r="E25" s="33">
        <v>0.5</v>
      </c>
      <c r="F25" s="33">
        <v>0.57999999999999996</v>
      </c>
      <c r="G25" s="31">
        <v>0.625</v>
      </c>
      <c r="H25" s="49"/>
    </row>
    <row r="26" spans="1:8" x14ac:dyDescent="0.2">
      <c r="A26" s="21">
        <v>25</v>
      </c>
      <c r="B26" s="20" t="s">
        <v>330</v>
      </c>
      <c r="C26" s="20" t="s">
        <v>329</v>
      </c>
      <c r="D26" s="33">
        <v>0.54920000000000002</v>
      </c>
      <c r="E26" s="33">
        <v>0.45</v>
      </c>
      <c r="F26" s="33">
        <v>0.68</v>
      </c>
      <c r="G26" s="31">
        <v>0.62317567567567567</v>
      </c>
      <c r="H26" s="49"/>
    </row>
    <row r="27" spans="1:8" x14ac:dyDescent="0.2">
      <c r="A27" s="21">
        <v>26</v>
      </c>
      <c r="B27" s="20" t="s">
        <v>839</v>
      </c>
      <c r="C27" s="20" t="s">
        <v>838</v>
      </c>
      <c r="D27" s="33">
        <v>0.5776</v>
      </c>
      <c r="E27" s="33">
        <v>0.4</v>
      </c>
      <c r="F27" s="33">
        <v>0.57999999999999996</v>
      </c>
      <c r="G27" s="31">
        <v>0.62037837837837839</v>
      </c>
      <c r="H27" s="49"/>
    </row>
    <row r="28" spans="1:8" x14ac:dyDescent="0.2">
      <c r="A28" s="21">
        <v>27</v>
      </c>
      <c r="B28" s="20" t="s">
        <v>992</v>
      </c>
      <c r="C28" s="20" t="s">
        <v>991</v>
      </c>
      <c r="D28" s="33">
        <v>0.50390000000000001</v>
      </c>
      <c r="E28" s="33">
        <v>0.52500000000000002</v>
      </c>
      <c r="F28" s="33">
        <v>0.76</v>
      </c>
      <c r="G28" s="31">
        <v>0.61657094594594586</v>
      </c>
      <c r="H28" s="49"/>
    </row>
    <row r="29" spans="1:8" x14ac:dyDescent="0.2">
      <c r="A29" s="21">
        <v>28</v>
      </c>
      <c r="B29" s="20" t="s">
        <v>463</v>
      </c>
      <c r="C29" s="20" t="s">
        <v>462</v>
      </c>
      <c r="D29" s="33">
        <v>0.52149999999999996</v>
      </c>
      <c r="E29" s="33">
        <v>0.55000000000000004</v>
      </c>
      <c r="F29" s="33">
        <v>0.6</v>
      </c>
      <c r="G29" s="31">
        <v>0.61657094594594586</v>
      </c>
      <c r="H29" s="49"/>
    </row>
    <row r="30" spans="1:8" x14ac:dyDescent="0.2">
      <c r="A30" s="21">
        <v>29</v>
      </c>
      <c r="B30" s="20" t="s">
        <v>358</v>
      </c>
      <c r="C30" s="20" t="s">
        <v>1885</v>
      </c>
      <c r="D30" s="33">
        <v>0.49370000000000003</v>
      </c>
      <c r="E30" s="33">
        <v>0.625</v>
      </c>
      <c r="F30" s="33">
        <v>0.6</v>
      </c>
      <c r="G30" s="31">
        <v>0.6136182432432431</v>
      </c>
      <c r="H30" s="49"/>
    </row>
    <row r="31" spans="1:8" x14ac:dyDescent="0.2">
      <c r="A31" s="21">
        <v>30</v>
      </c>
      <c r="B31" s="20" t="s">
        <v>1644</v>
      </c>
      <c r="C31" s="20" t="s">
        <v>1854</v>
      </c>
      <c r="D31" s="33">
        <v>0.59370000000000001</v>
      </c>
      <c r="E31" s="33">
        <v>0.35</v>
      </c>
      <c r="F31" s="33">
        <v>0.52</v>
      </c>
      <c r="G31" s="31">
        <v>0.6129966216216215</v>
      </c>
      <c r="H31" s="49"/>
    </row>
    <row r="32" spans="1:8" x14ac:dyDescent="0.2">
      <c r="A32" s="21">
        <v>31</v>
      </c>
      <c r="B32" s="20" t="s">
        <v>674</v>
      </c>
      <c r="C32" s="20" t="s">
        <v>673</v>
      </c>
      <c r="D32" s="33">
        <v>0.63370000000000004</v>
      </c>
      <c r="E32" s="33">
        <v>0.55000000000000004</v>
      </c>
      <c r="F32" s="33">
        <v>0.6</v>
      </c>
      <c r="G32" s="31">
        <v>0.61195945945945951</v>
      </c>
      <c r="H32" s="49"/>
    </row>
    <row r="33" spans="1:8" x14ac:dyDescent="0.2">
      <c r="A33" s="21">
        <v>32</v>
      </c>
      <c r="B33" s="20" t="s">
        <v>696</v>
      </c>
      <c r="C33" s="20" t="s">
        <v>695</v>
      </c>
      <c r="D33" s="33">
        <v>0.55220000000000002</v>
      </c>
      <c r="E33" s="33">
        <v>0.55000000000000004</v>
      </c>
      <c r="F33" s="33">
        <v>0.82</v>
      </c>
      <c r="G33" s="31">
        <v>0.60970945945945954</v>
      </c>
      <c r="H33" s="49"/>
    </row>
    <row r="34" spans="1:8" x14ac:dyDescent="0.2">
      <c r="A34" s="21">
        <v>33</v>
      </c>
      <c r="B34" s="20" t="s">
        <v>1381</v>
      </c>
      <c r="C34" s="20" t="s">
        <v>1380</v>
      </c>
      <c r="D34" s="33">
        <v>0.61850000000000005</v>
      </c>
      <c r="E34" s="33">
        <v>0.4</v>
      </c>
      <c r="F34" s="33">
        <v>0.68</v>
      </c>
      <c r="G34" s="31">
        <v>0.60680067567567575</v>
      </c>
      <c r="H34" s="49"/>
    </row>
    <row r="35" spans="1:8" x14ac:dyDescent="0.2">
      <c r="A35" s="21">
        <v>34</v>
      </c>
      <c r="B35" s="20" t="s">
        <v>769</v>
      </c>
      <c r="C35" s="20" t="s">
        <v>1879</v>
      </c>
      <c r="D35" s="33">
        <v>0.50970000000000004</v>
      </c>
      <c r="E35" s="33">
        <v>0.47499999999999998</v>
      </c>
      <c r="F35" s="33">
        <v>0.72</v>
      </c>
      <c r="G35" s="31">
        <v>0.60367229729729732</v>
      </c>
      <c r="H35" s="49"/>
    </row>
    <row r="36" spans="1:8" x14ac:dyDescent="0.2">
      <c r="A36" s="21">
        <v>35</v>
      </c>
      <c r="B36" s="20" t="s">
        <v>314</v>
      </c>
      <c r="C36" s="20" t="s">
        <v>313</v>
      </c>
      <c r="D36" s="33">
        <v>0.56840000000000002</v>
      </c>
      <c r="E36" s="33">
        <v>0.35</v>
      </c>
      <c r="F36" s="33">
        <v>0.6</v>
      </c>
      <c r="G36" s="31">
        <v>0.60328378378378378</v>
      </c>
      <c r="H36" s="49"/>
    </row>
    <row r="37" spans="1:8" x14ac:dyDescent="0.2">
      <c r="A37" s="21">
        <v>36</v>
      </c>
      <c r="B37" s="20" t="s">
        <v>1561</v>
      </c>
      <c r="C37" s="20" t="s">
        <v>1560</v>
      </c>
      <c r="D37" s="33">
        <v>0.66569999999999996</v>
      </c>
      <c r="E37" s="33">
        <v>0.4</v>
      </c>
      <c r="F37" s="33">
        <v>0.52</v>
      </c>
      <c r="G37" s="31">
        <v>0.59249999999999992</v>
      </c>
      <c r="H37" s="49"/>
    </row>
    <row r="38" spans="1:8" x14ac:dyDescent="0.2">
      <c r="A38" s="21">
        <v>37</v>
      </c>
      <c r="B38" s="20" t="s">
        <v>347</v>
      </c>
      <c r="C38" s="20" t="s">
        <v>346</v>
      </c>
      <c r="D38" s="33">
        <v>0.53969999999999996</v>
      </c>
      <c r="E38" s="33">
        <v>0.65</v>
      </c>
      <c r="F38" s="33">
        <v>0.8</v>
      </c>
      <c r="G38" s="31">
        <v>0.59168918918918911</v>
      </c>
      <c r="H38" s="49"/>
    </row>
    <row r="39" spans="1:8" x14ac:dyDescent="0.2">
      <c r="A39" s="21">
        <v>38</v>
      </c>
      <c r="B39" s="20" t="s">
        <v>853</v>
      </c>
      <c r="C39" s="20" t="s">
        <v>852</v>
      </c>
      <c r="D39" s="33">
        <v>0.47449999999999998</v>
      </c>
      <c r="E39" s="33">
        <v>0.47499999999999998</v>
      </c>
      <c r="F39" s="33">
        <v>0.84</v>
      </c>
      <c r="G39" s="31">
        <v>0.59123986486486479</v>
      </c>
      <c r="H39" s="49"/>
    </row>
    <row r="40" spans="1:8" x14ac:dyDescent="0.2">
      <c r="A40" s="21">
        <v>39</v>
      </c>
      <c r="B40" s="20" t="s">
        <v>1493</v>
      </c>
      <c r="C40" s="20" t="s">
        <v>1492</v>
      </c>
      <c r="D40" s="33">
        <v>0.57069999999999999</v>
      </c>
      <c r="E40" s="33">
        <v>0.67500000000000004</v>
      </c>
      <c r="F40" s="33">
        <v>0.52</v>
      </c>
      <c r="G40" s="31">
        <v>0.58777027027027018</v>
      </c>
      <c r="H40" s="49"/>
    </row>
    <row r="41" spans="1:8" x14ac:dyDescent="0.2">
      <c r="A41" s="21">
        <v>40</v>
      </c>
      <c r="B41" s="20" t="s">
        <v>876</v>
      </c>
      <c r="C41" s="20" t="s">
        <v>1853</v>
      </c>
      <c r="D41" s="33">
        <v>0.59989999999999999</v>
      </c>
      <c r="E41" s="33">
        <v>0.47499999999999998</v>
      </c>
      <c r="F41" s="33">
        <v>0.72</v>
      </c>
      <c r="G41" s="31">
        <v>0.58587837837837842</v>
      </c>
      <c r="H41" s="49"/>
    </row>
    <row r="42" spans="1:8" x14ac:dyDescent="0.2">
      <c r="A42" s="21">
        <v>41</v>
      </c>
      <c r="B42" s="20" t="s">
        <v>1149</v>
      </c>
      <c r="C42" s="20" t="s">
        <v>1866</v>
      </c>
      <c r="D42" s="33">
        <v>0.55289999999999995</v>
      </c>
      <c r="E42" s="33">
        <v>0.42499999999999999</v>
      </c>
      <c r="F42" s="33">
        <v>0.4</v>
      </c>
      <c r="G42" s="31">
        <v>0.58502364864864864</v>
      </c>
      <c r="H42" s="49"/>
    </row>
    <row r="43" spans="1:8" x14ac:dyDescent="0.2">
      <c r="A43" s="21">
        <v>42</v>
      </c>
      <c r="B43" s="20" t="s">
        <v>601</v>
      </c>
      <c r="C43" s="20" t="s">
        <v>600</v>
      </c>
      <c r="D43" s="33">
        <v>0.5202</v>
      </c>
      <c r="E43" s="33">
        <v>0.65</v>
      </c>
      <c r="F43" s="33">
        <v>0.82</v>
      </c>
      <c r="G43" s="31">
        <v>0.58067567567567568</v>
      </c>
      <c r="H43" s="49"/>
    </row>
    <row r="44" spans="1:8" x14ac:dyDescent="0.2">
      <c r="A44" s="21">
        <v>43</v>
      </c>
      <c r="B44" s="20" t="s">
        <v>448</v>
      </c>
      <c r="C44" s="20" t="s">
        <v>1893</v>
      </c>
      <c r="D44" s="33">
        <v>0.46150000000000002</v>
      </c>
      <c r="E44" s="33">
        <v>0.52500000000000002</v>
      </c>
      <c r="F44" s="33">
        <v>0.72</v>
      </c>
      <c r="G44" s="31">
        <v>0.578652027027027</v>
      </c>
      <c r="H44" s="49"/>
    </row>
    <row r="45" spans="1:8" x14ac:dyDescent="0.2">
      <c r="A45" s="21">
        <v>44</v>
      </c>
      <c r="B45" s="20" t="s">
        <v>1519</v>
      </c>
      <c r="C45" s="20" t="s">
        <v>1894</v>
      </c>
      <c r="D45" s="33">
        <v>0.46010000000000001</v>
      </c>
      <c r="E45" s="33">
        <v>0.5</v>
      </c>
      <c r="F45" s="33">
        <v>0.76</v>
      </c>
      <c r="G45" s="31">
        <v>0.57632094594594596</v>
      </c>
      <c r="H45" s="49"/>
    </row>
    <row r="46" spans="1:8" x14ac:dyDescent="0.2">
      <c r="A46" s="21">
        <v>45</v>
      </c>
      <c r="B46" s="20" t="s">
        <v>1479</v>
      </c>
      <c r="C46" s="20" t="s">
        <v>1478</v>
      </c>
      <c r="D46" s="33">
        <v>0.42520000000000002</v>
      </c>
      <c r="E46" s="33">
        <v>0.67500000000000004</v>
      </c>
      <c r="F46" s="33">
        <v>0.6</v>
      </c>
      <c r="G46" s="31">
        <v>0.57282432432432429</v>
      </c>
      <c r="H46" s="49"/>
    </row>
    <row r="47" spans="1:8" x14ac:dyDescent="0.2">
      <c r="A47" s="21">
        <v>46</v>
      </c>
      <c r="B47" s="20" t="s">
        <v>420</v>
      </c>
      <c r="C47" s="20" t="s">
        <v>1876</v>
      </c>
      <c r="D47" s="33">
        <v>0.51800000000000002</v>
      </c>
      <c r="E47" s="33">
        <v>0.65</v>
      </c>
      <c r="F47" s="33">
        <v>0.76</v>
      </c>
      <c r="G47" s="31">
        <v>0.57270270270270274</v>
      </c>
      <c r="H47" s="49"/>
    </row>
    <row r="48" spans="1:8" x14ac:dyDescent="0.2">
      <c r="A48" s="21">
        <v>47</v>
      </c>
      <c r="B48" s="20" t="s">
        <v>536</v>
      </c>
      <c r="C48" s="20" t="s">
        <v>535</v>
      </c>
      <c r="D48" s="33">
        <v>0.67330000000000001</v>
      </c>
      <c r="E48" s="33">
        <v>0.3</v>
      </c>
      <c r="F48" s="33">
        <v>0.48</v>
      </c>
      <c r="G48" s="31">
        <v>0.57168918918918921</v>
      </c>
      <c r="H48" s="49"/>
    </row>
    <row r="49" spans="1:8" x14ac:dyDescent="0.2">
      <c r="A49" s="21">
        <v>48</v>
      </c>
      <c r="B49" s="20" t="s">
        <v>1723</v>
      </c>
      <c r="C49" s="20" t="s">
        <v>1722</v>
      </c>
      <c r="D49" s="33">
        <v>0.37369999999999998</v>
      </c>
      <c r="E49" s="33">
        <v>0.77500000000000002</v>
      </c>
      <c r="F49" s="33">
        <v>0.7</v>
      </c>
      <c r="G49" s="31">
        <v>0.5701047297297297</v>
      </c>
      <c r="H49" s="49"/>
    </row>
    <row r="50" spans="1:8" x14ac:dyDescent="0.2">
      <c r="A50" s="21">
        <v>49</v>
      </c>
      <c r="B50" s="20" t="s">
        <v>1694</v>
      </c>
      <c r="C50" s="20" t="s">
        <v>1886</v>
      </c>
      <c r="D50" s="33">
        <v>0.48420000000000002</v>
      </c>
      <c r="E50" s="33">
        <v>0.47499999999999998</v>
      </c>
      <c r="F50" s="33">
        <v>0.6</v>
      </c>
      <c r="G50" s="31">
        <v>0.56893918918918918</v>
      </c>
      <c r="H50" s="49"/>
    </row>
    <row r="51" spans="1:8" x14ac:dyDescent="0.2">
      <c r="A51" s="21">
        <v>50</v>
      </c>
      <c r="B51" s="20" t="s">
        <v>1301</v>
      </c>
      <c r="C51" s="20" t="s">
        <v>1300</v>
      </c>
      <c r="D51" s="33">
        <v>0.53269999999999995</v>
      </c>
      <c r="E51" s="33">
        <v>0.625</v>
      </c>
      <c r="F51" s="33">
        <v>0.68</v>
      </c>
      <c r="G51" s="31">
        <v>0.56858108108108107</v>
      </c>
      <c r="H51" s="49"/>
    </row>
    <row r="52" spans="1:8" x14ac:dyDescent="0.2">
      <c r="A52" s="21">
        <v>51</v>
      </c>
      <c r="B52" s="20" t="s">
        <v>1164</v>
      </c>
      <c r="C52" s="20" t="s">
        <v>1871</v>
      </c>
      <c r="D52" s="33">
        <v>0.52890000000000004</v>
      </c>
      <c r="E52" s="33">
        <v>0.55000000000000004</v>
      </c>
      <c r="F52" s="33">
        <v>0.84</v>
      </c>
      <c r="G52" s="31">
        <v>0.56709459459459466</v>
      </c>
      <c r="H52" s="49"/>
    </row>
    <row r="53" spans="1:8" x14ac:dyDescent="0.2">
      <c r="A53" s="21">
        <v>52</v>
      </c>
      <c r="B53" s="20" t="s">
        <v>704</v>
      </c>
      <c r="C53" s="20" t="s">
        <v>703</v>
      </c>
      <c r="D53" s="33">
        <v>0.52559999999999996</v>
      </c>
      <c r="E53" s="33">
        <v>0.32500000000000001</v>
      </c>
      <c r="F53" s="33">
        <v>0.62</v>
      </c>
      <c r="G53" s="31">
        <v>0.56629729729729716</v>
      </c>
      <c r="H53" s="49"/>
    </row>
    <row r="54" spans="1:8" x14ac:dyDescent="0.2">
      <c r="A54" s="21">
        <v>53</v>
      </c>
      <c r="B54" s="20" t="s">
        <v>632</v>
      </c>
      <c r="C54" s="20" t="s">
        <v>631</v>
      </c>
      <c r="D54" s="33">
        <v>0.49199999999999999</v>
      </c>
      <c r="E54" s="33">
        <v>0.42499999999999999</v>
      </c>
      <c r="F54" s="33">
        <v>0.6</v>
      </c>
      <c r="G54" s="31">
        <v>0.56256756756756754</v>
      </c>
      <c r="H54" s="49"/>
    </row>
    <row r="55" spans="1:8" x14ac:dyDescent="0.2">
      <c r="A55" s="21">
        <v>54</v>
      </c>
      <c r="B55" s="20" t="s">
        <v>502</v>
      </c>
      <c r="C55" s="20" t="s">
        <v>1908</v>
      </c>
      <c r="D55" s="33">
        <v>0.4214</v>
      </c>
      <c r="E55" s="33">
        <v>0.65</v>
      </c>
      <c r="F55" s="33">
        <v>0.57999999999999996</v>
      </c>
      <c r="G55" s="31">
        <v>0.56116891891891885</v>
      </c>
      <c r="H55" s="49"/>
    </row>
    <row r="56" spans="1:8" x14ac:dyDescent="0.2">
      <c r="A56" s="21">
        <v>55</v>
      </c>
      <c r="B56" s="20" t="s">
        <v>542</v>
      </c>
      <c r="C56" s="20" t="s">
        <v>1864</v>
      </c>
      <c r="D56" s="33">
        <v>0.55689999999999995</v>
      </c>
      <c r="E56" s="33">
        <v>0.52500000000000002</v>
      </c>
      <c r="F56" s="33">
        <v>0.64</v>
      </c>
      <c r="G56" s="31">
        <v>0.55898648648648641</v>
      </c>
      <c r="H56" s="49"/>
    </row>
    <row r="57" spans="1:8" x14ac:dyDescent="0.2">
      <c r="A57" s="21">
        <v>56</v>
      </c>
      <c r="B57" s="20" t="s">
        <v>654</v>
      </c>
      <c r="C57" s="20" t="s">
        <v>1868</v>
      </c>
      <c r="D57" s="33">
        <v>0.54410000000000003</v>
      </c>
      <c r="E57" s="33">
        <v>0.42499999999999999</v>
      </c>
      <c r="F57" s="33">
        <v>0.88</v>
      </c>
      <c r="G57" s="31">
        <v>0.55466216216216213</v>
      </c>
      <c r="H57" s="49"/>
    </row>
    <row r="58" spans="1:8" x14ac:dyDescent="0.2">
      <c r="A58" s="21">
        <v>57</v>
      </c>
      <c r="B58" s="20" t="s">
        <v>1135</v>
      </c>
      <c r="C58" s="20" t="s">
        <v>1891</v>
      </c>
      <c r="D58" s="33">
        <v>0.47249999999999998</v>
      </c>
      <c r="E58" s="33">
        <v>0.35</v>
      </c>
      <c r="F58" s="33">
        <v>0.8</v>
      </c>
      <c r="G58" s="31">
        <v>0.55363175675675669</v>
      </c>
      <c r="H58" s="49"/>
    </row>
    <row r="59" spans="1:8" x14ac:dyDescent="0.2">
      <c r="A59" s="21">
        <v>58</v>
      </c>
      <c r="B59" s="20" t="s">
        <v>1710</v>
      </c>
      <c r="C59" s="20" t="s">
        <v>1709</v>
      </c>
      <c r="D59" s="33">
        <v>0.46400000000000002</v>
      </c>
      <c r="E59" s="33">
        <v>0.42499999999999999</v>
      </c>
      <c r="F59" s="33">
        <v>0.7</v>
      </c>
      <c r="G59" s="31">
        <v>0.55324324324324325</v>
      </c>
      <c r="H59" s="49"/>
    </row>
    <row r="60" spans="1:8" x14ac:dyDescent="0.2">
      <c r="A60" s="21">
        <v>59</v>
      </c>
      <c r="B60" s="20" t="s">
        <v>1280</v>
      </c>
      <c r="C60" s="20" t="s">
        <v>1911</v>
      </c>
      <c r="D60" s="33">
        <v>0.4133</v>
      </c>
      <c r="E60" s="33">
        <v>0.82499999999999996</v>
      </c>
      <c r="F60" s="33">
        <v>0.88</v>
      </c>
      <c r="G60" s="31">
        <v>0.55277027027027026</v>
      </c>
      <c r="H60" s="49"/>
    </row>
    <row r="61" spans="1:8" x14ac:dyDescent="0.2">
      <c r="A61" s="21">
        <v>60</v>
      </c>
      <c r="B61" s="20" t="s">
        <v>479</v>
      </c>
      <c r="C61" s="20" t="s">
        <v>478</v>
      </c>
      <c r="D61" s="33">
        <v>0.56969999999999998</v>
      </c>
      <c r="E61" s="33">
        <v>0.47499999999999998</v>
      </c>
      <c r="F61" s="33">
        <v>0.6</v>
      </c>
      <c r="G61" s="31">
        <v>0.55249999999999999</v>
      </c>
      <c r="H61" s="49"/>
    </row>
    <row r="62" spans="1:8" x14ac:dyDescent="0.2">
      <c r="A62" s="21">
        <v>61</v>
      </c>
      <c r="B62" s="20" t="s">
        <v>1008</v>
      </c>
      <c r="C62" s="20" t="s">
        <v>1007</v>
      </c>
      <c r="D62" s="33">
        <v>0.53769999999999996</v>
      </c>
      <c r="E62" s="33">
        <v>0.47499999999999998</v>
      </c>
      <c r="F62" s="33">
        <v>0.8</v>
      </c>
      <c r="G62" s="31">
        <v>0.55249999999999999</v>
      </c>
      <c r="H62" s="49"/>
    </row>
    <row r="63" spans="1:8" x14ac:dyDescent="0.2">
      <c r="A63" s="21">
        <v>62</v>
      </c>
      <c r="B63" s="20" t="s">
        <v>486</v>
      </c>
      <c r="C63" s="20" t="s">
        <v>1901</v>
      </c>
      <c r="D63" s="33">
        <v>0.45200000000000001</v>
      </c>
      <c r="E63" s="33">
        <v>0.47499999999999998</v>
      </c>
      <c r="F63" s="33">
        <v>0.6</v>
      </c>
      <c r="G63" s="31">
        <v>0.54391891891891886</v>
      </c>
      <c r="H63" s="49"/>
    </row>
    <row r="64" spans="1:8" x14ac:dyDescent="0.2">
      <c r="A64" s="21">
        <v>63</v>
      </c>
      <c r="B64" s="20" t="s">
        <v>970</v>
      </c>
      <c r="C64" s="20" t="s">
        <v>969</v>
      </c>
      <c r="D64" s="33">
        <v>0.50209999999999999</v>
      </c>
      <c r="E64" s="33">
        <v>0.32500000000000001</v>
      </c>
      <c r="F64" s="33">
        <v>0.57999999999999996</v>
      </c>
      <c r="G64" s="31">
        <v>0.54306418918918919</v>
      </c>
      <c r="H64" s="49"/>
    </row>
    <row r="65" spans="1:8" x14ac:dyDescent="0.2">
      <c r="A65" s="21">
        <v>64</v>
      </c>
      <c r="B65" s="20" t="s">
        <v>1556</v>
      </c>
      <c r="C65" s="20" t="s">
        <v>1857</v>
      </c>
      <c r="D65" s="33">
        <v>0.5776</v>
      </c>
      <c r="E65" s="33">
        <v>0.4</v>
      </c>
      <c r="F65" s="33">
        <v>0.6</v>
      </c>
      <c r="G65" s="31">
        <v>0.54162162162162164</v>
      </c>
      <c r="H65" s="49"/>
    </row>
    <row r="66" spans="1:8" x14ac:dyDescent="0.2">
      <c r="A66" s="21">
        <v>65</v>
      </c>
      <c r="B66" s="20" t="s">
        <v>710</v>
      </c>
      <c r="C66" s="20" t="s">
        <v>709</v>
      </c>
      <c r="D66" s="33">
        <v>0.40010000000000001</v>
      </c>
      <c r="E66" s="33">
        <v>0.5</v>
      </c>
      <c r="F66" s="33">
        <v>0.8</v>
      </c>
      <c r="G66" s="31">
        <v>0.53467229729729726</v>
      </c>
      <c r="H66" s="49"/>
    </row>
    <row r="67" spans="1:8" x14ac:dyDescent="0.2">
      <c r="A67" s="21">
        <v>66</v>
      </c>
      <c r="B67" s="20" t="s">
        <v>405</v>
      </c>
      <c r="C67" s="20" t="s">
        <v>404</v>
      </c>
      <c r="D67" s="33">
        <v>0.52510000000000001</v>
      </c>
      <c r="E67" s="33">
        <v>0.55000000000000004</v>
      </c>
      <c r="F67" s="33">
        <v>0.52</v>
      </c>
      <c r="G67" s="31">
        <v>0.52993243243243249</v>
      </c>
      <c r="H67" s="49"/>
    </row>
    <row r="68" spans="1:8" x14ac:dyDescent="0.2">
      <c r="A68" s="21">
        <v>67</v>
      </c>
      <c r="B68" s="20" t="s">
        <v>955</v>
      </c>
      <c r="C68" s="20" t="s">
        <v>954</v>
      </c>
      <c r="D68" s="33">
        <v>0.45600000000000002</v>
      </c>
      <c r="E68" s="33">
        <v>0.7</v>
      </c>
      <c r="F68" s="33">
        <v>0.64</v>
      </c>
      <c r="G68" s="31">
        <v>0.52864864864864869</v>
      </c>
      <c r="H68" s="49"/>
    </row>
    <row r="69" spans="1:8" x14ac:dyDescent="0.2">
      <c r="A69" s="21">
        <v>68</v>
      </c>
      <c r="B69" s="20" t="s">
        <v>439</v>
      </c>
      <c r="C69" s="20" t="s">
        <v>1887</v>
      </c>
      <c r="D69" s="33">
        <v>0.48020000000000002</v>
      </c>
      <c r="E69" s="33">
        <v>0.57499999999999996</v>
      </c>
      <c r="F69" s="33">
        <v>0.68</v>
      </c>
      <c r="G69" s="31">
        <v>0.52229729729729735</v>
      </c>
      <c r="H69" s="49"/>
    </row>
    <row r="70" spans="1:8" x14ac:dyDescent="0.2">
      <c r="A70" s="21">
        <v>69</v>
      </c>
      <c r="B70" s="20" t="s">
        <v>454</v>
      </c>
      <c r="C70" s="20" t="s">
        <v>1892</v>
      </c>
      <c r="D70" s="33">
        <v>0.46400000000000002</v>
      </c>
      <c r="E70" s="33">
        <v>0.6</v>
      </c>
      <c r="F70" s="33">
        <v>0.72</v>
      </c>
      <c r="G70" s="31">
        <v>0.52108108108108109</v>
      </c>
      <c r="H70" s="49"/>
    </row>
    <row r="71" spans="1:8" x14ac:dyDescent="0.2">
      <c r="A71" s="21">
        <v>70</v>
      </c>
      <c r="B71" s="20" t="s">
        <v>1086</v>
      </c>
      <c r="C71" s="20" t="s">
        <v>1874</v>
      </c>
      <c r="D71" s="33">
        <v>0.52459999999999996</v>
      </c>
      <c r="E71" s="33">
        <v>0.47499999999999998</v>
      </c>
      <c r="F71" s="33">
        <v>0.56000000000000005</v>
      </c>
      <c r="G71" s="31">
        <v>0.51770270270270269</v>
      </c>
      <c r="H71" s="49"/>
    </row>
    <row r="72" spans="1:8" x14ac:dyDescent="0.2">
      <c r="A72" s="21">
        <v>71</v>
      </c>
      <c r="B72" s="20" t="s">
        <v>869</v>
      </c>
      <c r="C72" s="20" t="s">
        <v>1861</v>
      </c>
      <c r="D72" s="33">
        <v>0.56289999999999996</v>
      </c>
      <c r="E72" s="33">
        <v>0.375</v>
      </c>
      <c r="F72" s="33">
        <v>0.52</v>
      </c>
      <c r="G72" s="31">
        <v>0.51763513513513515</v>
      </c>
      <c r="H72" s="49"/>
    </row>
    <row r="73" spans="1:8" x14ac:dyDescent="0.2">
      <c r="A73" s="21">
        <v>72</v>
      </c>
      <c r="B73" s="20" t="s">
        <v>1418</v>
      </c>
      <c r="C73" s="20" t="s">
        <v>1417</v>
      </c>
      <c r="D73" s="33">
        <v>0.51619999999999999</v>
      </c>
      <c r="E73" s="33">
        <v>0.4</v>
      </c>
      <c r="F73" s="33">
        <v>0.76</v>
      </c>
      <c r="G73" s="31">
        <v>0.51743243243243242</v>
      </c>
      <c r="H73" s="49"/>
    </row>
    <row r="74" spans="1:8" x14ac:dyDescent="0.2">
      <c r="A74" s="21">
        <v>74</v>
      </c>
      <c r="B74" s="20" t="s">
        <v>882</v>
      </c>
      <c r="C74" s="20" t="s">
        <v>1878</v>
      </c>
      <c r="D74" s="33">
        <v>0.51349999999999996</v>
      </c>
      <c r="E74" s="33">
        <v>0.375</v>
      </c>
      <c r="F74" s="33">
        <v>0.8</v>
      </c>
      <c r="G74" s="31">
        <v>0.51452702702702702</v>
      </c>
      <c r="H74" s="49"/>
    </row>
    <row r="75" spans="1:8" x14ac:dyDescent="0.2">
      <c r="A75" s="21">
        <v>75</v>
      </c>
      <c r="B75" s="20" t="s">
        <v>1630</v>
      </c>
      <c r="C75" s="20" t="s">
        <v>1629</v>
      </c>
      <c r="D75" s="33">
        <v>0.44729999999999998</v>
      </c>
      <c r="E75" s="33">
        <v>0.625</v>
      </c>
      <c r="F75" s="33">
        <v>0.7</v>
      </c>
      <c r="G75" s="31">
        <v>0.51304054054054049</v>
      </c>
      <c r="H75" s="49"/>
    </row>
    <row r="76" spans="1:8" x14ac:dyDescent="0.2">
      <c r="A76" s="21">
        <v>76</v>
      </c>
      <c r="B76" s="20" t="s">
        <v>894</v>
      </c>
      <c r="C76" s="20" t="s">
        <v>1914</v>
      </c>
      <c r="D76" s="33">
        <v>0.39100000000000001</v>
      </c>
      <c r="E76" s="33">
        <v>0.5</v>
      </c>
      <c r="F76" s="33">
        <v>0.68</v>
      </c>
      <c r="G76" s="31">
        <v>0.5126824324324325</v>
      </c>
      <c r="H76" s="49"/>
    </row>
    <row r="77" spans="1:8" x14ac:dyDescent="0.2">
      <c r="A77" s="21">
        <v>77</v>
      </c>
      <c r="B77" s="20" t="s">
        <v>1046</v>
      </c>
      <c r="C77" s="20" t="s">
        <v>1903</v>
      </c>
      <c r="D77" s="33">
        <v>0.44769999999999999</v>
      </c>
      <c r="E77" s="33">
        <v>0.4</v>
      </c>
      <c r="F77" s="33">
        <v>0.52</v>
      </c>
      <c r="G77" s="31">
        <v>0.51198310810810799</v>
      </c>
      <c r="H77" s="49"/>
    </row>
    <row r="78" spans="1:8" x14ac:dyDescent="0.2">
      <c r="A78" s="21">
        <v>78</v>
      </c>
      <c r="B78" s="20" t="s">
        <v>1119</v>
      </c>
      <c r="C78" s="20" t="s">
        <v>1118</v>
      </c>
      <c r="D78" s="33">
        <v>0.4657</v>
      </c>
      <c r="E78" s="33">
        <v>0.55000000000000004</v>
      </c>
      <c r="F78" s="33">
        <v>0.72</v>
      </c>
      <c r="G78" s="31">
        <v>0.51141891891891889</v>
      </c>
      <c r="H78" s="49"/>
    </row>
    <row r="79" spans="1:8" x14ac:dyDescent="0.2">
      <c r="A79" s="21">
        <v>79</v>
      </c>
      <c r="B79" s="20" t="s">
        <v>610</v>
      </c>
      <c r="C79" s="20" t="s">
        <v>609</v>
      </c>
      <c r="D79" s="33">
        <v>0.45739999999999997</v>
      </c>
      <c r="E79" s="33">
        <v>0.47499999999999998</v>
      </c>
      <c r="F79" s="33">
        <v>0.92</v>
      </c>
      <c r="G79" s="31">
        <v>0.51121621621621616</v>
      </c>
      <c r="H79" s="49"/>
    </row>
    <row r="80" spans="1:8" x14ac:dyDescent="0.2">
      <c r="A80" s="21">
        <v>80</v>
      </c>
      <c r="B80" s="20" t="s">
        <v>412</v>
      </c>
      <c r="C80" s="20" t="s">
        <v>1899</v>
      </c>
      <c r="D80" s="33">
        <v>0.45200000000000001</v>
      </c>
      <c r="E80" s="33">
        <v>0.65</v>
      </c>
      <c r="F80" s="33">
        <v>0.6</v>
      </c>
      <c r="G80" s="31">
        <v>0.51081081081081081</v>
      </c>
      <c r="H80" s="49"/>
    </row>
    <row r="81" spans="1:8" x14ac:dyDescent="0.2">
      <c r="A81" s="21">
        <v>81</v>
      </c>
      <c r="B81" s="20" t="s">
        <v>732</v>
      </c>
      <c r="C81" s="20" t="s">
        <v>731</v>
      </c>
      <c r="D81" s="33">
        <v>0.49609999999999999</v>
      </c>
      <c r="E81" s="33">
        <v>0.45</v>
      </c>
      <c r="F81" s="33">
        <v>0.72</v>
      </c>
      <c r="G81" s="31">
        <v>0.51033783783783782</v>
      </c>
      <c r="H81" s="49"/>
    </row>
    <row r="82" spans="1:8" x14ac:dyDescent="0.2">
      <c r="A82" s="21">
        <v>82</v>
      </c>
      <c r="B82" s="20" t="s">
        <v>165</v>
      </c>
      <c r="C82" s="20" t="s">
        <v>1869</v>
      </c>
      <c r="D82" s="33">
        <v>0.53220000000000001</v>
      </c>
      <c r="E82" s="33">
        <v>0.4</v>
      </c>
      <c r="F82" s="33">
        <v>0.57999999999999996</v>
      </c>
      <c r="G82" s="31">
        <v>0.50878378378378375</v>
      </c>
      <c r="H82" s="49"/>
    </row>
    <row r="83" spans="1:8" x14ac:dyDescent="0.2">
      <c r="A83" s="21">
        <v>83</v>
      </c>
      <c r="B83" s="20" t="s">
        <v>1485</v>
      </c>
      <c r="C83" s="20" t="s">
        <v>1484</v>
      </c>
      <c r="D83" s="33">
        <v>0.40810000000000002</v>
      </c>
      <c r="E83" s="33">
        <v>0.52500000000000002</v>
      </c>
      <c r="F83" s="33">
        <v>0.48</v>
      </c>
      <c r="G83" s="31">
        <v>0.5073209459459459</v>
      </c>
      <c r="H83" s="49"/>
    </row>
    <row r="84" spans="1:8" x14ac:dyDescent="0.2">
      <c r="A84" s="21">
        <v>84</v>
      </c>
      <c r="B84" s="20" t="s">
        <v>1701</v>
      </c>
      <c r="C84" s="20" t="s">
        <v>1700</v>
      </c>
      <c r="D84" s="33">
        <v>0.50239999999999996</v>
      </c>
      <c r="E84" s="33">
        <v>0.42499999999999999</v>
      </c>
      <c r="F84" s="33">
        <v>0.7</v>
      </c>
      <c r="G84" s="31">
        <v>0.50702702702702696</v>
      </c>
      <c r="H84" s="49"/>
    </row>
    <row r="85" spans="1:8" x14ac:dyDescent="0.2">
      <c r="A85" s="21">
        <v>85</v>
      </c>
      <c r="B85" s="20" t="s">
        <v>1239</v>
      </c>
      <c r="C85" s="20" t="s">
        <v>1875</v>
      </c>
      <c r="D85" s="33">
        <v>0.51839999999999997</v>
      </c>
      <c r="E85" s="33">
        <v>0.4</v>
      </c>
      <c r="F85" s="33">
        <v>0.64</v>
      </c>
      <c r="G85" s="31">
        <v>0.50594594594594589</v>
      </c>
      <c r="H85" s="49"/>
    </row>
    <row r="86" spans="1:8" x14ac:dyDescent="0.2">
      <c r="A86" s="21">
        <v>86</v>
      </c>
      <c r="B86" s="20" t="s">
        <v>1309</v>
      </c>
      <c r="C86" s="20" t="s">
        <v>1888</v>
      </c>
      <c r="D86" s="33">
        <v>0.47989999999999999</v>
      </c>
      <c r="E86" s="33">
        <v>0.4</v>
      </c>
      <c r="F86" s="33">
        <v>0.88</v>
      </c>
      <c r="G86" s="31">
        <v>0.50587837837837835</v>
      </c>
      <c r="H86" s="49"/>
    </row>
    <row r="87" spans="1:8" x14ac:dyDescent="0.2">
      <c r="A87" s="21">
        <v>87</v>
      </c>
      <c r="B87" s="20" t="s">
        <v>900</v>
      </c>
      <c r="C87" s="20" t="s">
        <v>1917</v>
      </c>
      <c r="D87" s="33">
        <v>0.37609999999999999</v>
      </c>
      <c r="E87" s="33">
        <v>0.45</v>
      </c>
      <c r="F87" s="33">
        <v>0.8</v>
      </c>
      <c r="G87" s="31">
        <v>0.50359121621621616</v>
      </c>
      <c r="H87" s="49"/>
    </row>
    <row r="88" spans="1:8" x14ac:dyDescent="0.2">
      <c r="A88" s="21">
        <v>88</v>
      </c>
      <c r="B88" s="20" t="s">
        <v>1467</v>
      </c>
      <c r="C88" s="20" t="s">
        <v>1916</v>
      </c>
      <c r="D88" s="33">
        <v>0.38769999999999999</v>
      </c>
      <c r="E88" s="33">
        <v>0.45</v>
      </c>
      <c r="F88" s="33">
        <v>0.72</v>
      </c>
      <c r="G88" s="31">
        <v>0.5026587837837837</v>
      </c>
      <c r="H88" s="49"/>
    </row>
    <row r="89" spans="1:8" x14ac:dyDescent="0.2">
      <c r="A89" s="21">
        <v>89</v>
      </c>
      <c r="B89" s="20" t="s">
        <v>921</v>
      </c>
      <c r="C89" s="20" t="s">
        <v>920</v>
      </c>
      <c r="D89" s="33">
        <v>0.4042</v>
      </c>
      <c r="E89" s="33">
        <v>0.375</v>
      </c>
      <c r="F89" s="33">
        <v>0.76</v>
      </c>
      <c r="G89" s="31">
        <v>0.50180405405405404</v>
      </c>
      <c r="H89" s="49"/>
    </row>
    <row r="90" spans="1:8" x14ac:dyDescent="0.2">
      <c r="A90" s="21">
        <v>90</v>
      </c>
      <c r="B90" s="20" t="s">
        <v>1222</v>
      </c>
      <c r="C90" s="20" t="s">
        <v>1221</v>
      </c>
      <c r="D90" s="33">
        <v>0.48</v>
      </c>
      <c r="E90" s="33">
        <v>0.47499999999999998</v>
      </c>
      <c r="F90" s="33">
        <v>0.68</v>
      </c>
      <c r="G90" s="31">
        <v>0.50054054054054054</v>
      </c>
      <c r="H90" s="49"/>
    </row>
    <row r="91" spans="1:8" x14ac:dyDescent="0.2">
      <c r="A91" s="21">
        <v>91</v>
      </c>
      <c r="B91" s="20" t="s">
        <v>281</v>
      </c>
      <c r="C91" s="20" t="s">
        <v>280</v>
      </c>
      <c r="D91" s="33">
        <v>0.41199999999999998</v>
      </c>
      <c r="E91" s="33">
        <v>0.42499999999999999</v>
      </c>
      <c r="F91" s="33">
        <v>0.6</v>
      </c>
      <c r="G91" s="31">
        <v>0.50040540540540535</v>
      </c>
      <c r="H91" s="49"/>
    </row>
    <row r="92" spans="1:8" x14ac:dyDescent="0.2">
      <c r="A92" s="21">
        <v>92</v>
      </c>
      <c r="B92" s="20" t="s">
        <v>1091</v>
      </c>
      <c r="C92" s="20" t="s">
        <v>1904</v>
      </c>
      <c r="D92" s="33">
        <v>0.44419999999999998</v>
      </c>
      <c r="E92" s="33">
        <v>0.65</v>
      </c>
      <c r="F92" s="33">
        <v>0.52</v>
      </c>
      <c r="G92" s="31">
        <v>0.49689189189189187</v>
      </c>
      <c r="H92" s="49"/>
    </row>
    <row r="93" spans="1:8" x14ac:dyDescent="0.2">
      <c r="A93" s="21">
        <v>93</v>
      </c>
      <c r="B93" s="20" t="s">
        <v>1228</v>
      </c>
      <c r="C93" s="20" t="s">
        <v>1227</v>
      </c>
      <c r="D93" s="33">
        <v>0.57369999999999999</v>
      </c>
      <c r="E93" s="33">
        <v>0.3</v>
      </c>
      <c r="F93" s="33">
        <v>0.4</v>
      </c>
      <c r="G93" s="31">
        <v>0.4957432432432432</v>
      </c>
      <c r="H93" s="49"/>
    </row>
    <row r="94" spans="1:8" x14ac:dyDescent="0.2">
      <c r="A94" s="21">
        <v>94</v>
      </c>
      <c r="B94" s="20" t="s">
        <v>433</v>
      </c>
      <c r="C94" s="20" t="s">
        <v>1900</v>
      </c>
      <c r="D94" s="33">
        <v>0.45200000000000001</v>
      </c>
      <c r="E94" s="33">
        <v>0.5</v>
      </c>
      <c r="F94" s="33">
        <v>0.76</v>
      </c>
      <c r="G94" s="31">
        <v>0.49567567567567566</v>
      </c>
      <c r="H94" s="49"/>
    </row>
    <row r="95" spans="1:8" x14ac:dyDescent="0.2">
      <c r="A95" s="21">
        <v>95</v>
      </c>
      <c r="B95" s="20" t="s">
        <v>1039</v>
      </c>
      <c r="C95" s="20" t="s">
        <v>1913</v>
      </c>
      <c r="D95" s="33">
        <v>0.39340000000000003</v>
      </c>
      <c r="E95" s="33">
        <v>0.5</v>
      </c>
      <c r="F95" s="33">
        <v>0.52</v>
      </c>
      <c r="G95" s="31">
        <v>0.49465540540540537</v>
      </c>
      <c r="H95" s="49"/>
    </row>
    <row r="96" spans="1:8" x14ac:dyDescent="0.2">
      <c r="A96" s="21">
        <v>96</v>
      </c>
      <c r="B96" s="20" t="s">
        <v>1664</v>
      </c>
      <c r="C96" s="20" t="s">
        <v>1663</v>
      </c>
      <c r="D96" s="33">
        <v>0.52680000000000005</v>
      </c>
      <c r="E96" s="33">
        <v>0.47499999999999998</v>
      </c>
      <c r="F96" s="33">
        <v>0.32</v>
      </c>
      <c r="G96" s="31">
        <v>0.49324324324324326</v>
      </c>
      <c r="H96" s="49"/>
    </row>
    <row r="97" spans="1:8" x14ac:dyDescent="0.2">
      <c r="A97" s="21">
        <v>97</v>
      </c>
      <c r="B97" s="20" t="s">
        <v>1098</v>
      </c>
      <c r="C97" s="20" t="s">
        <v>1897</v>
      </c>
      <c r="D97" s="33">
        <v>0.45900000000000002</v>
      </c>
      <c r="E97" s="33">
        <v>0.52500000000000002</v>
      </c>
      <c r="F97" s="33">
        <v>0.64</v>
      </c>
      <c r="G97" s="31">
        <v>0.49283783783783786</v>
      </c>
      <c r="H97" s="49"/>
    </row>
    <row r="98" spans="1:8" x14ac:dyDescent="0.2">
      <c r="A98" s="21">
        <v>98</v>
      </c>
      <c r="B98" s="20" t="s">
        <v>1616</v>
      </c>
      <c r="C98" s="20" t="s">
        <v>1905</v>
      </c>
      <c r="D98" s="33">
        <v>0.43759999999999999</v>
      </c>
      <c r="E98" s="33">
        <v>0.45</v>
      </c>
      <c r="F98" s="33">
        <v>0.28000000000000003</v>
      </c>
      <c r="G98" s="31">
        <v>0.48672972972972972</v>
      </c>
      <c r="H98" s="49"/>
    </row>
    <row r="99" spans="1:8" x14ac:dyDescent="0.2">
      <c r="A99" s="21">
        <v>99</v>
      </c>
      <c r="B99" s="20" t="s">
        <v>562</v>
      </c>
      <c r="C99" s="20" t="s">
        <v>561</v>
      </c>
      <c r="D99" s="33">
        <v>0.44019999999999998</v>
      </c>
      <c r="E99" s="33">
        <v>0.57499999999999996</v>
      </c>
      <c r="F99" s="33">
        <v>0.56000000000000005</v>
      </c>
      <c r="G99" s="31">
        <v>0.48229729729729726</v>
      </c>
      <c r="H99" s="49"/>
    </row>
    <row r="100" spans="1:8" x14ac:dyDescent="0.2">
      <c r="A100" s="21">
        <v>100</v>
      </c>
      <c r="B100" s="20" t="s">
        <v>1000</v>
      </c>
      <c r="C100" s="20" t="s">
        <v>1920</v>
      </c>
      <c r="D100" s="33">
        <v>0.36420000000000002</v>
      </c>
      <c r="E100" s="33">
        <v>0.55000000000000004</v>
      </c>
      <c r="F100" s="33">
        <v>0.5</v>
      </c>
      <c r="G100" s="31">
        <v>0.48191216216216221</v>
      </c>
      <c r="H100" s="49"/>
    </row>
    <row r="101" spans="1:8" x14ac:dyDescent="0.2">
      <c r="A101" s="21">
        <v>101</v>
      </c>
      <c r="B101" s="20" t="s">
        <v>1074</v>
      </c>
      <c r="C101" s="20" t="s">
        <v>1073</v>
      </c>
      <c r="D101" s="33">
        <v>0.45200000000000001</v>
      </c>
      <c r="E101" s="33">
        <v>0.5</v>
      </c>
      <c r="F101" s="33">
        <v>0.62</v>
      </c>
      <c r="G101" s="31">
        <v>0.48054054054054052</v>
      </c>
      <c r="H101" s="49"/>
    </row>
    <row r="102" spans="1:8" x14ac:dyDescent="0.2">
      <c r="A102" s="21">
        <v>103</v>
      </c>
      <c r="B102" s="20" t="s">
        <v>774</v>
      </c>
      <c r="C102" s="20" t="s">
        <v>773</v>
      </c>
      <c r="D102" s="33">
        <v>0.3629</v>
      </c>
      <c r="E102" s="33">
        <v>0.625</v>
      </c>
      <c r="F102" s="33">
        <v>0.92</v>
      </c>
      <c r="G102" s="31">
        <v>0.47979729729729725</v>
      </c>
      <c r="H102" s="49"/>
    </row>
    <row r="103" spans="1:8" x14ac:dyDescent="0.2">
      <c r="A103" s="21">
        <v>104</v>
      </c>
      <c r="B103" s="20" t="s">
        <v>1500</v>
      </c>
      <c r="C103" s="20" t="s">
        <v>1499</v>
      </c>
      <c r="D103" s="33">
        <v>0.42009999999999997</v>
      </c>
      <c r="E103" s="33">
        <v>0.32500000000000001</v>
      </c>
      <c r="F103" s="33">
        <v>0.57999999999999996</v>
      </c>
      <c r="G103" s="31">
        <v>0.47934797297297288</v>
      </c>
      <c r="H103" s="49"/>
    </row>
    <row r="104" spans="1:8" x14ac:dyDescent="0.2">
      <c r="A104" s="21">
        <v>105</v>
      </c>
      <c r="B104" s="20" t="s">
        <v>1234</v>
      </c>
      <c r="C104" s="20" t="s">
        <v>1872</v>
      </c>
      <c r="D104" s="33">
        <v>0.52749999999999997</v>
      </c>
      <c r="E104" s="33">
        <v>0.27500000000000002</v>
      </c>
      <c r="F104" s="33">
        <v>0.57999999999999996</v>
      </c>
      <c r="G104" s="31">
        <v>0.47858108108108111</v>
      </c>
      <c r="H104" s="49"/>
    </row>
    <row r="105" spans="1:8" x14ac:dyDescent="0.2">
      <c r="A105" s="21">
        <v>106</v>
      </c>
      <c r="B105" s="20" t="s">
        <v>1105</v>
      </c>
      <c r="C105" s="20" t="s">
        <v>1104</v>
      </c>
      <c r="D105" s="33">
        <v>0.48</v>
      </c>
      <c r="E105" s="33">
        <v>0.35</v>
      </c>
      <c r="F105" s="33">
        <v>0.72</v>
      </c>
      <c r="G105" s="31">
        <v>0.47783783783783779</v>
      </c>
      <c r="H105" s="49"/>
    </row>
    <row r="106" spans="1:8" x14ac:dyDescent="0.2">
      <c r="A106" s="21">
        <v>107</v>
      </c>
      <c r="B106" s="20" t="s">
        <v>1244</v>
      </c>
      <c r="C106" s="20" t="s">
        <v>1909</v>
      </c>
      <c r="D106" s="33">
        <v>0.41770000000000002</v>
      </c>
      <c r="E106" s="33">
        <v>0.6</v>
      </c>
      <c r="F106" s="33">
        <v>0.6</v>
      </c>
      <c r="G106" s="31">
        <v>0.47682432432432431</v>
      </c>
      <c r="H106" s="49"/>
    </row>
    <row r="107" spans="1:8" x14ac:dyDescent="0.2">
      <c r="A107" s="21">
        <v>108</v>
      </c>
      <c r="B107" s="20" t="s">
        <v>234</v>
      </c>
      <c r="C107" s="20" t="s">
        <v>233</v>
      </c>
      <c r="D107" s="33">
        <v>0.376</v>
      </c>
      <c r="E107" s="33">
        <v>0.67500000000000004</v>
      </c>
      <c r="F107" s="33">
        <v>0.7</v>
      </c>
      <c r="G107" s="31">
        <v>0.4756756756756757</v>
      </c>
      <c r="H107" s="49"/>
    </row>
    <row r="108" spans="1:8" x14ac:dyDescent="0.2">
      <c r="A108" s="21">
        <v>109</v>
      </c>
      <c r="B108" s="20" t="s">
        <v>1355</v>
      </c>
      <c r="C108" s="20" t="s">
        <v>1926</v>
      </c>
      <c r="D108" s="33">
        <v>0.33400000000000002</v>
      </c>
      <c r="E108" s="33">
        <v>0.77500000000000002</v>
      </c>
      <c r="F108" s="33">
        <v>0.76</v>
      </c>
      <c r="G108" s="31">
        <v>0.47540540540540538</v>
      </c>
      <c r="H108" s="49"/>
    </row>
    <row r="109" spans="1:8" x14ac:dyDescent="0.2">
      <c r="A109" s="21">
        <v>110</v>
      </c>
      <c r="B109" s="20" t="s">
        <v>1510</v>
      </c>
      <c r="C109" s="20" t="s">
        <v>1509</v>
      </c>
      <c r="D109" s="33">
        <v>0.41170000000000001</v>
      </c>
      <c r="E109" s="33">
        <v>0.6</v>
      </c>
      <c r="F109" s="33">
        <v>0.62</v>
      </c>
      <c r="G109" s="31">
        <v>0.47493243243243244</v>
      </c>
      <c r="H109" s="49"/>
    </row>
    <row r="110" spans="1:8" x14ac:dyDescent="0.2">
      <c r="A110" s="21">
        <v>111</v>
      </c>
      <c r="B110" s="20" t="s">
        <v>1657</v>
      </c>
      <c r="C110" s="20" t="s">
        <v>1656</v>
      </c>
      <c r="D110" s="33">
        <v>0.4456</v>
      </c>
      <c r="E110" s="33">
        <v>0.5</v>
      </c>
      <c r="F110" s="33">
        <v>0.6</v>
      </c>
      <c r="G110" s="31">
        <v>0.47405405405405404</v>
      </c>
      <c r="H110" s="49"/>
    </row>
    <row r="111" spans="1:8" x14ac:dyDescent="0.2">
      <c r="A111" s="21">
        <v>112</v>
      </c>
      <c r="B111" s="20" t="s">
        <v>805</v>
      </c>
      <c r="C111" s="20" t="s">
        <v>1918</v>
      </c>
      <c r="D111" s="33">
        <v>0.36870000000000003</v>
      </c>
      <c r="E111" s="33">
        <v>0.67500000000000004</v>
      </c>
      <c r="F111" s="33">
        <v>0.72</v>
      </c>
      <c r="G111" s="31">
        <v>0.47290540540540538</v>
      </c>
      <c r="H111" s="49"/>
    </row>
    <row r="112" spans="1:8" x14ac:dyDescent="0.2">
      <c r="A112" s="21">
        <v>113</v>
      </c>
      <c r="B112" s="20" t="s">
        <v>251</v>
      </c>
      <c r="C112" s="20" t="s">
        <v>1884</v>
      </c>
      <c r="D112" s="33">
        <v>0.49409999999999998</v>
      </c>
      <c r="E112" s="33">
        <v>0.32500000000000001</v>
      </c>
      <c r="F112" s="33">
        <v>0.6</v>
      </c>
      <c r="G112" s="31">
        <v>0.4689864864864865</v>
      </c>
      <c r="H112" s="49"/>
    </row>
    <row r="113" spans="1:8" x14ac:dyDescent="0.2">
      <c r="A113" s="21">
        <v>114</v>
      </c>
      <c r="B113" s="20" t="s">
        <v>472</v>
      </c>
      <c r="C113" s="20" t="s">
        <v>1925</v>
      </c>
      <c r="D113" s="33">
        <v>0.33600000000000002</v>
      </c>
      <c r="E113" s="33">
        <v>0.52500000000000002</v>
      </c>
      <c r="F113" s="33">
        <v>0.62</v>
      </c>
      <c r="G113" s="31">
        <v>0.46870270270270276</v>
      </c>
      <c r="H113" s="49"/>
    </row>
    <row r="114" spans="1:8" x14ac:dyDescent="0.2">
      <c r="A114" s="21">
        <v>115</v>
      </c>
      <c r="B114" s="20" t="s">
        <v>1197</v>
      </c>
      <c r="C114" s="20" t="s">
        <v>1933</v>
      </c>
      <c r="D114" s="33">
        <v>0.30809999999999998</v>
      </c>
      <c r="E114" s="33">
        <v>0.6</v>
      </c>
      <c r="F114" s="33">
        <v>0.64</v>
      </c>
      <c r="G114" s="31">
        <v>0.46815878378378373</v>
      </c>
      <c r="H114" s="49"/>
    </row>
    <row r="115" spans="1:8" x14ac:dyDescent="0.2">
      <c r="A115" s="21">
        <v>116</v>
      </c>
      <c r="B115" s="20" t="s">
        <v>1752</v>
      </c>
      <c r="C115" s="20" t="s">
        <v>1751</v>
      </c>
      <c r="D115" s="33">
        <v>0.46539999999999998</v>
      </c>
      <c r="E115" s="33">
        <v>0.4</v>
      </c>
      <c r="F115" s="33">
        <v>0.57999999999999996</v>
      </c>
      <c r="G115" s="31">
        <v>0.46364864864864863</v>
      </c>
      <c r="H115" s="49"/>
    </row>
    <row r="116" spans="1:8" x14ac:dyDescent="0.2">
      <c r="A116" s="21">
        <v>117</v>
      </c>
      <c r="B116" s="20" t="s">
        <v>1124</v>
      </c>
      <c r="C116" s="20" t="s">
        <v>1123</v>
      </c>
      <c r="D116" s="33">
        <v>0.37609999999999999</v>
      </c>
      <c r="E116" s="33">
        <v>0.6</v>
      </c>
      <c r="F116" s="33">
        <v>0.7</v>
      </c>
      <c r="G116" s="31">
        <v>0.45952702702702702</v>
      </c>
      <c r="H116" s="49"/>
    </row>
    <row r="117" spans="1:8" x14ac:dyDescent="0.2">
      <c r="A117" s="21">
        <v>118</v>
      </c>
      <c r="B117" s="20" t="s">
        <v>667</v>
      </c>
      <c r="C117" s="20" t="s">
        <v>1929</v>
      </c>
      <c r="D117" s="33">
        <v>0.3231</v>
      </c>
      <c r="E117" s="33">
        <v>0.55000000000000004</v>
      </c>
      <c r="F117" s="33">
        <v>0.56000000000000005</v>
      </c>
      <c r="G117" s="31">
        <v>0.45743581081081081</v>
      </c>
      <c r="H117" s="49"/>
    </row>
    <row r="118" spans="1:8" x14ac:dyDescent="0.2">
      <c r="A118" s="21">
        <v>119</v>
      </c>
      <c r="B118" s="20" t="s">
        <v>1527</v>
      </c>
      <c r="C118" s="20" t="s">
        <v>1526</v>
      </c>
      <c r="D118" s="33">
        <v>0.41720000000000002</v>
      </c>
      <c r="E118" s="33">
        <v>0.45</v>
      </c>
      <c r="F118" s="33">
        <v>0.72</v>
      </c>
      <c r="G118" s="31">
        <v>0.45702702702702702</v>
      </c>
      <c r="H118" s="49"/>
    </row>
    <row r="119" spans="1:8" x14ac:dyDescent="0.2">
      <c r="A119" s="21">
        <v>120</v>
      </c>
      <c r="B119" s="20" t="s">
        <v>1622</v>
      </c>
      <c r="C119" s="20" t="s">
        <v>1621</v>
      </c>
      <c r="D119" s="33">
        <v>0.41049999999999998</v>
      </c>
      <c r="E119" s="33">
        <v>0.55000000000000004</v>
      </c>
      <c r="F119" s="33">
        <v>0.56000000000000005</v>
      </c>
      <c r="G119" s="31">
        <v>0.45682432432432429</v>
      </c>
      <c r="H119" s="49"/>
    </row>
    <row r="120" spans="1:8" x14ac:dyDescent="0.2">
      <c r="A120" s="21">
        <v>121</v>
      </c>
      <c r="B120" s="20" t="s">
        <v>1274</v>
      </c>
      <c r="C120" s="20" t="s">
        <v>1273</v>
      </c>
      <c r="D120" s="33">
        <v>0.40960000000000002</v>
      </c>
      <c r="E120" s="33">
        <v>0.47499999999999998</v>
      </c>
      <c r="F120" s="33">
        <v>0.7</v>
      </c>
      <c r="G120" s="31">
        <v>0.45513513513513515</v>
      </c>
      <c r="H120" s="49"/>
    </row>
    <row r="121" spans="1:8" x14ac:dyDescent="0.2">
      <c r="A121" s="21">
        <v>122</v>
      </c>
      <c r="B121" s="20" t="s">
        <v>1444</v>
      </c>
      <c r="C121" s="20" t="s">
        <v>1931</v>
      </c>
      <c r="D121" s="33">
        <v>0.316</v>
      </c>
      <c r="E121" s="33">
        <v>0.4</v>
      </c>
      <c r="F121" s="33">
        <v>0.88</v>
      </c>
      <c r="G121" s="31">
        <v>0.4544054054054053</v>
      </c>
      <c r="H121" s="49"/>
    </row>
    <row r="122" spans="1:8" x14ac:dyDescent="0.2">
      <c r="A122" s="21">
        <v>123</v>
      </c>
      <c r="B122" s="20" t="s">
        <v>574</v>
      </c>
      <c r="C122" s="20" t="s">
        <v>573</v>
      </c>
      <c r="D122" s="33">
        <v>0.37040000000000001</v>
      </c>
      <c r="E122" s="33">
        <v>0.35</v>
      </c>
      <c r="F122" s="33">
        <v>0.62</v>
      </c>
      <c r="G122" s="31">
        <v>0.45191891891891889</v>
      </c>
      <c r="H122" s="49"/>
    </row>
    <row r="123" spans="1:8" x14ac:dyDescent="0.2">
      <c r="A123" s="21">
        <v>124</v>
      </c>
      <c r="B123" s="20" t="s">
        <v>1729</v>
      </c>
      <c r="C123" s="20" t="s">
        <v>1728</v>
      </c>
      <c r="D123" s="33">
        <v>0.35089999999999999</v>
      </c>
      <c r="E123" s="33">
        <v>0.4</v>
      </c>
      <c r="F123" s="33">
        <v>0.64</v>
      </c>
      <c r="G123" s="31">
        <v>0.45168581081081077</v>
      </c>
      <c r="H123" s="49"/>
    </row>
    <row r="124" spans="1:8" x14ac:dyDescent="0.2">
      <c r="A124" s="21">
        <v>125</v>
      </c>
      <c r="B124" s="20" t="s">
        <v>1532</v>
      </c>
      <c r="C124" s="20" t="s">
        <v>1921</v>
      </c>
      <c r="D124" s="33">
        <v>0.36399999999999999</v>
      </c>
      <c r="E124" s="33">
        <v>0.625</v>
      </c>
      <c r="F124" s="33">
        <v>0.64</v>
      </c>
      <c r="G124" s="31">
        <v>0.45027027027027028</v>
      </c>
      <c r="H124" s="49"/>
    </row>
    <row r="125" spans="1:8" x14ac:dyDescent="0.2">
      <c r="A125" s="21">
        <v>126</v>
      </c>
      <c r="B125" s="20" t="s">
        <v>1288</v>
      </c>
      <c r="C125" s="20" t="s">
        <v>1287</v>
      </c>
      <c r="D125" s="33">
        <v>0.37980000000000003</v>
      </c>
      <c r="E125" s="33">
        <v>0.6</v>
      </c>
      <c r="F125" s="33">
        <v>0.57999999999999996</v>
      </c>
      <c r="G125" s="31">
        <v>0.44905405405405407</v>
      </c>
      <c r="H125" s="49"/>
    </row>
    <row r="126" spans="1:8" x14ac:dyDescent="0.2">
      <c r="A126" s="21">
        <v>127</v>
      </c>
      <c r="B126" s="20" t="s">
        <v>690</v>
      </c>
      <c r="C126" s="20" t="s">
        <v>689</v>
      </c>
      <c r="D126" s="33">
        <v>0.39979999999999999</v>
      </c>
      <c r="E126" s="33">
        <v>0.52500000000000002</v>
      </c>
      <c r="F126" s="33">
        <v>0.6</v>
      </c>
      <c r="G126" s="31">
        <v>0.44851351351351348</v>
      </c>
      <c r="H126" s="49"/>
    </row>
    <row r="127" spans="1:8" x14ac:dyDescent="0.2">
      <c r="A127" s="21">
        <v>128</v>
      </c>
      <c r="B127" s="20" t="s">
        <v>1367</v>
      </c>
      <c r="C127" s="20" t="s">
        <v>1890</v>
      </c>
      <c r="D127" s="33">
        <v>0.47554500000000005</v>
      </c>
      <c r="E127" s="33">
        <v>0.32500000000000001</v>
      </c>
      <c r="F127" s="33">
        <v>0.52</v>
      </c>
      <c r="G127" s="31">
        <v>0.44780067567567566</v>
      </c>
      <c r="H127" s="49"/>
    </row>
    <row r="128" spans="1:8" x14ac:dyDescent="0.2">
      <c r="A128" s="21">
        <v>129</v>
      </c>
      <c r="B128" s="20" t="s">
        <v>937</v>
      </c>
      <c r="C128" s="20" t="s">
        <v>1922</v>
      </c>
      <c r="D128" s="33">
        <v>0.36120000000000002</v>
      </c>
      <c r="E128" s="33">
        <v>0.45</v>
      </c>
      <c r="F128" s="33">
        <v>0.44</v>
      </c>
      <c r="G128" s="31">
        <v>0.44725675675675675</v>
      </c>
      <c r="H128" s="49"/>
    </row>
    <row r="129" spans="1:8" x14ac:dyDescent="0.2">
      <c r="A129" s="21">
        <v>130</v>
      </c>
      <c r="B129" s="20" t="s">
        <v>1294</v>
      </c>
      <c r="C129" s="20" t="s">
        <v>1293</v>
      </c>
      <c r="D129" s="33">
        <v>0.39600000000000002</v>
      </c>
      <c r="E129" s="33">
        <v>0.45</v>
      </c>
      <c r="F129" s="33">
        <v>0.76</v>
      </c>
      <c r="G129" s="31">
        <v>0.44702702702702701</v>
      </c>
      <c r="H129" s="49"/>
    </row>
    <row r="130" spans="1:8" x14ac:dyDescent="0.2">
      <c r="A130" s="21">
        <v>131</v>
      </c>
      <c r="B130" s="20" t="s">
        <v>1589</v>
      </c>
      <c r="C130" s="20" t="s">
        <v>1588</v>
      </c>
      <c r="D130" s="33">
        <v>0.34010000000000001</v>
      </c>
      <c r="E130" s="33">
        <v>0.6</v>
      </c>
      <c r="F130" s="33">
        <v>0.8</v>
      </c>
      <c r="G130" s="31">
        <v>0.44601351351351354</v>
      </c>
      <c r="H130" s="49"/>
    </row>
    <row r="131" spans="1:8" x14ac:dyDescent="0.2">
      <c r="A131" s="21">
        <v>132</v>
      </c>
      <c r="B131" s="20" t="s">
        <v>1016</v>
      </c>
      <c r="C131" s="20" t="s">
        <v>1902</v>
      </c>
      <c r="D131" s="33">
        <v>0.44779999999999998</v>
      </c>
      <c r="E131" s="33">
        <v>0.4</v>
      </c>
      <c r="F131" s="33">
        <v>0.52</v>
      </c>
      <c r="G131" s="31">
        <v>0.44527027027027022</v>
      </c>
      <c r="H131" s="49"/>
    </row>
    <row r="132" spans="1:8" x14ac:dyDescent="0.2">
      <c r="A132" s="21">
        <v>133</v>
      </c>
      <c r="B132" s="20" t="s">
        <v>1747</v>
      </c>
      <c r="C132" s="20" t="s">
        <v>1746</v>
      </c>
      <c r="D132" s="33">
        <v>0.437</v>
      </c>
      <c r="E132" s="33">
        <v>0.47499999999999998</v>
      </c>
      <c r="F132" s="33">
        <v>0.4</v>
      </c>
      <c r="G132" s="31">
        <v>0.44121621621621621</v>
      </c>
      <c r="H132" s="49"/>
    </row>
    <row r="133" spans="1:8" x14ac:dyDescent="0.2">
      <c r="A133" s="21">
        <v>134</v>
      </c>
      <c r="B133" s="20" t="s">
        <v>272</v>
      </c>
      <c r="C133" s="20" t="s">
        <v>271</v>
      </c>
      <c r="D133" s="33">
        <v>0.4289</v>
      </c>
      <c r="E133" s="33">
        <v>0.35</v>
      </c>
      <c r="F133" s="33">
        <v>0.68</v>
      </c>
      <c r="G133" s="31">
        <v>0.43898648648648653</v>
      </c>
      <c r="H133" s="49"/>
    </row>
    <row r="134" spans="1:8" x14ac:dyDescent="0.2">
      <c r="A134" s="21">
        <v>135</v>
      </c>
      <c r="B134" s="20" t="s">
        <v>1266</v>
      </c>
      <c r="C134" s="20" t="s">
        <v>1265</v>
      </c>
      <c r="D134" s="33">
        <v>0.3473</v>
      </c>
      <c r="E134" s="33">
        <v>0.5</v>
      </c>
      <c r="F134" s="33">
        <v>0.84</v>
      </c>
      <c r="G134" s="31">
        <v>0.43358108108108112</v>
      </c>
      <c r="H134" s="49"/>
    </row>
    <row r="135" spans="1:8" x14ac:dyDescent="0.2">
      <c r="A135" s="21">
        <v>136</v>
      </c>
      <c r="B135" s="20" t="s">
        <v>617</v>
      </c>
      <c r="C135" s="20" t="s">
        <v>1932</v>
      </c>
      <c r="D135" s="33">
        <v>0.30919999999999997</v>
      </c>
      <c r="E135" s="33">
        <v>0.52500000000000002</v>
      </c>
      <c r="F135" s="33">
        <v>0.5</v>
      </c>
      <c r="G135" s="31">
        <v>0.43295945945945941</v>
      </c>
      <c r="H135" s="49"/>
    </row>
    <row r="136" spans="1:8" x14ac:dyDescent="0.2">
      <c r="A136" s="21">
        <v>137</v>
      </c>
      <c r="B136" s="20" t="s">
        <v>568</v>
      </c>
      <c r="C136" s="20" t="s">
        <v>567</v>
      </c>
      <c r="D136" s="33">
        <v>0.36759999999999998</v>
      </c>
      <c r="E136" s="33">
        <v>0.55000000000000004</v>
      </c>
      <c r="F136" s="33">
        <v>0.6</v>
      </c>
      <c r="G136" s="31">
        <v>0.43216216216216219</v>
      </c>
      <c r="H136" s="49"/>
    </row>
    <row r="137" spans="1:8" x14ac:dyDescent="0.2">
      <c r="A137" s="21">
        <v>138</v>
      </c>
      <c r="B137" s="20" t="s">
        <v>1451</v>
      </c>
      <c r="C137" s="20" t="s">
        <v>1450</v>
      </c>
      <c r="D137" s="33">
        <v>0.38400000000000001</v>
      </c>
      <c r="E137" s="33">
        <v>0.27500000000000002</v>
      </c>
      <c r="F137" s="33">
        <v>0.52</v>
      </c>
      <c r="G137" s="31">
        <v>0.4314054054054054</v>
      </c>
      <c r="H137" s="49"/>
    </row>
    <row r="138" spans="1:8" x14ac:dyDescent="0.2">
      <c r="A138" s="21">
        <v>139</v>
      </c>
      <c r="B138" s="20" t="s">
        <v>195</v>
      </c>
      <c r="C138" s="20" t="s">
        <v>194</v>
      </c>
      <c r="D138" s="33">
        <v>0.34849999999999998</v>
      </c>
      <c r="E138" s="33">
        <v>0.55000000000000004</v>
      </c>
      <c r="F138" s="33">
        <v>0.68</v>
      </c>
      <c r="G138" s="31">
        <v>0.42790540540540545</v>
      </c>
      <c r="H138" s="49"/>
    </row>
    <row r="139" spans="1:8" x14ac:dyDescent="0.2">
      <c r="A139" s="21">
        <v>140</v>
      </c>
      <c r="B139" s="20" t="s">
        <v>494</v>
      </c>
      <c r="C139" s="20" t="s">
        <v>1928</v>
      </c>
      <c r="D139" s="33">
        <v>0.32400000000000001</v>
      </c>
      <c r="E139" s="33">
        <v>0.625</v>
      </c>
      <c r="F139" s="33">
        <v>0.68</v>
      </c>
      <c r="G139" s="31">
        <v>0.42756756756756764</v>
      </c>
      <c r="H139" s="49"/>
    </row>
    <row r="140" spans="1:8" x14ac:dyDescent="0.2">
      <c r="A140" s="21">
        <v>141</v>
      </c>
      <c r="B140" s="20" t="s">
        <v>943</v>
      </c>
      <c r="C140" s="20" t="s">
        <v>942</v>
      </c>
      <c r="D140" s="33">
        <v>0.32090000000000002</v>
      </c>
      <c r="E140" s="33">
        <v>0.625</v>
      </c>
      <c r="F140" s="33">
        <v>0.68</v>
      </c>
      <c r="G140" s="31">
        <v>0.42547297297297304</v>
      </c>
      <c r="H140" s="49"/>
    </row>
    <row r="141" spans="1:8" x14ac:dyDescent="0.2">
      <c r="A141" s="21">
        <v>142</v>
      </c>
      <c r="B141" s="20" t="s">
        <v>831</v>
      </c>
      <c r="C141" s="20" t="s">
        <v>1915</v>
      </c>
      <c r="D141" s="33">
        <v>0.38779999999999998</v>
      </c>
      <c r="E141" s="33">
        <v>0.45</v>
      </c>
      <c r="F141" s="33">
        <v>0.48</v>
      </c>
      <c r="G141" s="31">
        <v>0.41121621621621623</v>
      </c>
      <c r="H141" s="49"/>
    </row>
    <row r="142" spans="1:8" x14ac:dyDescent="0.2">
      <c r="A142" s="21">
        <v>143</v>
      </c>
      <c r="B142" s="20" t="s">
        <v>396</v>
      </c>
      <c r="C142" s="20" t="s">
        <v>395</v>
      </c>
      <c r="D142" s="33">
        <v>0.34499999999999997</v>
      </c>
      <c r="E142" s="33">
        <v>0.55000000000000004</v>
      </c>
      <c r="F142" s="33">
        <v>0.54</v>
      </c>
      <c r="G142" s="31">
        <v>0.41040540540540543</v>
      </c>
      <c r="H142" s="49"/>
    </row>
    <row r="143" spans="1:8" x14ac:dyDescent="0.2">
      <c r="A143" s="21">
        <v>144</v>
      </c>
      <c r="B143" s="20" t="s">
        <v>1459</v>
      </c>
      <c r="C143" s="20" t="s">
        <v>1927</v>
      </c>
      <c r="D143" s="33">
        <v>0.33210000000000001</v>
      </c>
      <c r="E143" s="33">
        <v>0.55000000000000004</v>
      </c>
      <c r="F143" s="33">
        <v>0.62</v>
      </c>
      <c r="G143" s="31">
        <v>0.41033783783783784</v>
      </c>
      <c r="H143" s="49"/>
    </row>
    <row r="144" spans="1:8" x14ac:dyDescent="0.2">
      <c r="A144" s="21">
        <v>145</v>
      </c>
      <c r="B144" s="20" t="s">
        <v>1474</v>
      </c>
      <c r="C144" s="20" t="s">
        <v>1934</v>
      </c>
      <c r="D144" s="33">
        <v>0.30790000000000001</v>
      </c>
      <c r="E144" s="33">
        <v>0.57499999999999996</v>
      </c>
      <c r="F144" s="33">
        <v>0.68</v>
      </c>
      <c r="G144" s="31">
        <v>0.40587837837837842</v>
      </c>
      <c r="H144" s="49"/>
    </row>
    <row r="145" spans="1:8" x14ac:dyDescent="0.2">
      <c r="A145" s="21">
        <v>146</v>
      </c>
      <c r="B145" s="20" t="s">
        <v>1423</v>
      </c>
      <c r="C145" s="20" t="s">
        <v>1422</v>
      </c>
      <c r="D145" s="33">
        <v>0.34949999999999998</v>
      </c>
      <c r="E145" s="33">
        <v>0.4</v>
      </c>
      <c r="F145" s="33">
        <v>0.76</v>
      </c>
      <c r="G145" s="31">
        <v>0.40479729729729724</v>
      </c>
      <c r="H145" s="49"/>
    </row>
    <row r="146" spans="1:8" x14ac:dyDescent="0.2">
      <c r="A146" s="21">
        <v>147</v>
      </c>
      <c r="B146" s="20" t="s">
        <v>1551</v>
      </c>
      <c r="C146" s="20" t="s">
        <v>1906</v>
      </c>
      <c r="D146" s="33">
        <v>0.42599999999999999</v>
      </c>
      <c r="E146" s="33">
        <v>0.375</v>
      </c>
      <c r="F146" s="33">
        <v>0.32</v>
      </c>
      <c r="G146" s="31">
        <v>0.4035135135135135</v>
      </c>
      <c r="H146" s="49"/>
    </row>
    <row r="147" spans="1:8" x14ac:dyDescent="0.2">
      <c r="A147" s="21">
        <v>148</v>
      </c>
      <c r="B147" s="20" t="s">
        <v>1142</v>
      </c>
      <c r="C147" s="20" t="s">
        <v>1141</v>
      </c>
      <c r="D147" s="33">
        <v>0.29909999999999998</v>
      </c>
      <c r="E147" s="33">
        <v>0.55000000000000004</v>
      </c>
      <c r="F147" s="33">
        <v>0.76</v>
      </c>
      <c r="G147" s="31">
        <v>0.40317567567567569</v>
      </c>
      <c r="H147" s="49"/>
    </row>
    <row r="148" spans="1:8" x14ac:dyDescent="0.2">
      <c r="A148" s="21">
        <v>149</v>
      </c>
      <c r="B148" s="20" t="s">
        <v>594</v>
      </c>
      <c r="C148" s="20" t="s">
        <v>593</v>
      </c>
      <c r="D148" s="33">
        <v>0.41360000000000002</v>
      </c>
      <c r="E148" s="33">
        <v>0.3</v>
      </c>
      <c r="F148" s="33">
        <v>0.54</v>
      </c>
      <c r="G148" s="31">
        <v>0.40270270270270275</v>
      </c>
      <c r="H148" s="49"/>
    </row>
    <row r="149" spans="1:8" x14ac:dyDescent="0.2">
      <c r="A149" s="21">
        <v>151</v>
      </c>
      <c r="B149" s="20" t="s">
        <v>1203</v>
      </c>
      <c r="C149" s="20" t="s">
        <v>1912</v>
      </c>
      <c r="D149" s="33">
        <v>0.39589999999999997</v>
      </c>
      <c r="E149" s="33">
        <v>0.35</v>
      </c>
      <c r="F149" s="33">
        <v>0.52</v>
      </c>
      <c r="G149" s="31">
        <v>0.39939189189189184</v>
      </c>
      <c r="H149" s="49"/>
    </row>
    <row r="150" spans="1:8" x14ac:dyDescent="0.2">
      <c r="A150" s="21">
        <v>152</v>
      </c>
      <c r="B150" s="20" t="s">
        <v>860</v>
      </c>
      <c r="C150" s="20" t="s">
        <v>859</v>
      </c>
      <c r="D150" s="33">
        <v>0.29070000000000001</v>
      </c>
      <c r="E150" s="33">
        <v>0.47499999999999998</v>
      </c>
      <c r="F150" s="33">
        <v>0.44</v>
      </c>
      <c r="G150" s="31">
        <v>0.39869256756756749</v>
      </c>
      <c r="H150" s="49"/>
    </row>
    <row r="151" spans="1:8" x14ac:dyDescent="0.2">
      <c r="A151" s="21">
        <v>153</v>
      </c>
      <c r="B151" s="20" t="s">
        <v>661</v>
      </c>
      <c r="C151" s="20" t="s">
        <v>660</v>
      </c>
      <c r="D151" s="33">
        <v>0.31850000000000001</v>
      </c>
      <c r="E151" s="33">
        <v>0.47499999999999998</v>
      </c>
      <c r="F151" s="33">
        <v>0.68</v>
      </c>
      <c r="G151" s="31">
        <v>0.39141891891891895</v>
      </c>
      <c r="H151" s="49"/>
    </row>
    <row r="152" spans="1:8" x14ac:dyDescent="0.2">
      <c r="A152" s="21">
        <v>154</v>
      </c>
      <c r="B152" s="20" t="s">
        <v>1080</v>
      </c>
      <c r="C152" s="20" t="s">
        <v>1079</v>
      </c>
      <c r="D152" s="33">
        <v>0.3881</v>
      </c>
      <c r="E152" s="33">
        <v>0.3</v>
      </c>
      <c r="F152" s="33">
        <v>0.57999999999999996</v>
      </c>
      <c r="G152" s="31">
        <v>0.38979729729729728</v>
      </c>
      <c r="H152" s="49"/>
    </row>
    <row r="153" spans="1:8" x14ac:dyDescent="0.2">
      <c r="A153" s="21">
        <v>155</v>
      </c>
      <c r="B153" s="20" t="s">
        <v>184</v>
      </c>
      <c r="C153" s="20" t="s">
        <v>183</v>
      </c>
      <c r="D153" s="33">
        <v>0.31219999999999998</v>
      </c>
      <c r="E153" s="33">
        <v>0.52500000000000002</v>
      </c>
      <c r="F153" s="33">
        <v>0.6</v>
      </c>
      <c r="G153" s="31">
        <v>0.38932432432432429</v>
      </c>
      <c r="H153" s="49"/>
    </row>
    <row r="154" spans="1:8" x14ac:dyDescent="0.2">
      <c r="A154" s="21">
        <v>156</v>
      </c>
      <c r="B154" s="20" t="s">
        <v>366</v>
      </c>
      <c r="C154" s="20" t="s">
        <v>1935</v>
      </c>
      <c r="D154" s="33">
        <v>0.2843</v>
      </c>
      <c r="E154" s="33">
        <v>0.57499999999999996</v>
      </c>
      <c r="F154" s="33">
        <v>0.52</v>
      </c>
      <c r="G154" s="31">
        <v>0.37263513513513508</v>
      </c>
      <c r="H154" s="49"/>
    </row>
    <row r="155" spans="1:8" x14ac:dyDescent="0.2">
      <c r="A155" s="21">
        <v>157</v>
      </c>
      <c r="B155" s="20" t="s">
        <v>292</v>
      </c>
      <c r="C155" s="20" t="s">
        <v>291</v>
      </c>
      <c r="D155" s="33">
        <v>0.29549999999999998</v>
      </c>
      <c r="E155" s="33">
        <v>0.45</v>
      </c>
      <c r="F155" s="33">
        <v>0.64</v>
      </c>
      <c r="G155" s="31">
        <v>0.36614864864864866</v>
      </c>
      <c r="H155" s="49"/>
    </row>
    <row r="156" spans="1:8" x14ac:dyDescent="0.2">
      <c r="A156" s="21">
        <v>158</v>
      </c>
      <c r="B156" s="20" t="s">
        <v>555</v>
      </c>
      <c r="C156" s="20" t="s">
        <v>1923</v>
      </c>
      <c r="D156" s="33">
        <v>0.33610000000000001</v>
      </c>
      <c r="E156" s="33">
        <v>0.32500000000000001</v>
      </c>
      <c r="F156" s="33">
        <v>0.6</v>
      </c>
      <c r="G156" s="31">
        <v>0.36222972972972978</v>
      </c>
      <c r="H156" s="49"/>
    </row>
    <row r="157" spans="1:8" x14ac:dyDescent="0.2">
      <c r="A157" s="21">
        <v>159</v>
      </c>
      <c r="B157" s="20" t="s">
        <v>682</v>
      </c>
      <c r="C157" s="20" t="s">
        <v>1930</v>
      </c>
      <c r="D157" s="33">
        <v>0.32</v>
      </c>
      <c r="E157" s="33">
        <v>0.35</v>
      </c>
      <c r="F157" s="33">
        <v>0.52</v>
      </c>
      <c r="G157" s="31">
        <v>0.34810810810810811</v>
      </c>
      <c r="H157" s="49"/>
    </row>
    <row r="158" spans="1:8" ht="15.75" customHeight="1" x14ac:dyDescent="0.15">
      <c r="H158" s="43"/>
    </row>
    <row r="159" spans="1:8" ht="15.75" customHeight="1" x14ac:dyDescent="0.15">
      <c r="H159" s="43"/>
    </row>
    <row r="160" spans="1:8" ht="15.75" customHeight="1" x14ac:dyDescent="0.15">
      <c r="H160" s="43"/>
    </row>
    <row r="161" spans="8:8" ht="15.75" customHeight="1" x14ac:dyDescent="0.15">
      <c r="H161" s="43"/>
    </row>
    <row r="162" spans="8:8" ht="15.75" customHeight="1" x14ac:dyDescent="0.15">
      <c r="H162" s="43"/>
    </row>
    <row r="163" spans="8:8" ht="15.75" customHeight="1" x14ac:dyDescent="0.15">
      <c r="H163" s="43"/>
    </row>
    <row r="164" spans="8:8" ht="15.75" customHeight="1" x14ac:dyDescent="0.15">
      <c r="H164" s="43"/>
    </row>
    <row r="165" spans="8:8" ht="15.75" customHeight="1" x14ac:dyDescent="0.15">
      <c r="H165" s="43"/>
    </row>
    <row r="166" spans="8:8" ht="15.75" customHeight="1" x14ac:dyDescent="0.15">
      <c r="H166" s="43"/>
    </row>
    <row r="167" spans="8:8" ht="15.75" customHeight="1" x14ac:dyDescent="0.15">
      <c r="H167" s="43"/>
    </row>
    <row r="168" spans="8:8" ht="15.75" customHeight="1" x14ac:dyDescent="0.15">
      <c r="H168" s="43"/>
    </row>
    <row r="169" spans="8:8" ht="15.75" customHeight="1" x14ac:dyDescent="0.15">
      <c r="H169" s="43"/>
    </row>
    <row r="170" spans="8:8" ht="15.75" customHeight="1" x14ac:dyDescent="0.15">
      <c r="H170" s="43"/>
    </row>
    <row r="171" spans="8:8" ht="15.75" customHeight="1" x14ac:dyDescent="0.15">
      <c r="H171" s="43"/>
    </row>
    <row r="172" spans="8:8" ht="15.75" customHeight="1" x14ac:dyDescent="0.15">
      <c r="H172" s="43"/>
    </row>
    <row r="173" spans="8:8" ht="15.75" customHeight="1" x14ac:dyDescent="0.15">
      <c r="H173" s="43"/>
    </row>
    <row r="174" spans="8:8" ht="15.75" customHeight="1" x14ac:dyDescent="0.15">
      <c r="H174" s="43"/>
    </row>
    <row r="175" spans="8:8" ht="15.75" customHeight="1" x14ac:dyDescent="0.15">
      <c r="H175" s="43"/>
    </row>
    <row r="176" spans="8:8" ht="15.75" customHeight="1" x14ac:dyDescent="0.15">
      <c r="H176" s="43"/>
    </row>
    <row r="177" spans="8:8" ht="15.75" customHeight="1" x14ac:dyDescent="0.15">
      <c r="H177" s="43"/>
    </row>
    <row r="178" spans="8:8" ht="15.75" customHeight="1" x14ac:dyDescent="0.15">
      <c r="H178" s="43"/>
    </row>
    <row r="179" spans="8:8" ht="15.75" customHeight="1" x14ac:dyDescent="0.15">
      <c r="H179" s="43"/>
    </row>
    <row r="180" spans="8:8" ht="15.75" customHeight="1" x14ac:dyDescent="0.15">
      <c r="H180" s="43"/>
    </row>
    <row r="181" spans="8:8" ht="15.75" customHeight="1" x14ac:dyDescent="0.15">
      <c r="H181" s="43"/>
    </row>
    <row r="182" spans="8:8" ht="15.75" customHeight="1" x14ac:dyDescent="0.15">
      <c r="H182" s="43"/>
    </row>
    <row r="183" spans="8:8" ht="15.75" customHeight="1" x14ac:dyDescent="0.15">
      <c r="H183" s="43"/>
    </row>
    <row r="184" spans="8:8" ht="15.75" customHeight="1" x14ac:dyDescent="0.15">
      <c r="H184" s="43"/>
    </row>
    <row r="185" spans="8:8" ht="15.75" customHeight="1" x14ac:dyDescent="0.15">
      <c r="H185" s="43"/>
    </row>
    <row r="186" spans="8:8" ht="15.75" customHeight="1" x14ac:dyDescent="0.15">
      <c r="H186" s="43"/>
    </row>
    <row r="187" spans="8:8" ht="15.75" customHeight="1" x14ac:dyDescent="0.15">
      <c r="H187" s="43"/>
    </row>
    <row r="188" spans="8:8" ht="15.75" customHeight="1" x14ac:dyDescent="0.15">
      <c r="H188" s="43"/>
    </row>
    <row r="189" spans="8:8" ht="15.75" customHeight="1" x14ac:dyDescent="0.15">
      <c r="H189" s="43"/>
    </row>
    <row r="190" spans="8:8" ht="15.75" customHeight="1" x14ac:dyDescent="0.15">
      <c r="H190" s="43"/>
    </row>
    <row r="191" spans="8:8" ht="15.75" customHeight="1" x14ac:dyDescent="0.15">
      <c r="H191" s="43"/>
    </row>
    <row r="192" spans="8:8" ht="15.75" customHeight="1" x14ac:dyDescent="0.15">
      <c r="H192" s="43"/>
    </row>
    <row r="193" spans="8:8" ht="15.75" customHeight="1" x14ac:dyDescent="0.15">
      <c r="H193" s="43"/>
    </row>
    <row r="194" spans="8:8" ht="15.75" customHeight="1" x14ac:dyDescent="0.15">
      <c r="H194" s="43"/>
    </row>
    <row r="195" spans="8:8" ht="15.75" customHeight="1" x14ac:dyDescent="0.15">
      <c r="H195" s="43"/>
    </row>
    <row r="196" spans="8:8" ht="15.75" customHeight="1" x14ac:dyDescent="0.15">
      <c r="H196" s="43"/>
    </row>
    <row r="197" spans="8:8" ht="15.75" customHeight="1" x14ac:dyDescent="0.15">
      <c r="H197" s="43"/>
    </row>
    <row r="198" spans="8:8" ht="15.75" customHeight="1" x14ac:dyDescent="0.15">
      <c r="H198" s="43"/>
    </row>
    <row r="199" spans="8:8" ht="15.75" customHeight="1" x14ac:dyDescent="0.15">
      <c r="H199" s="43"/>
    </row>
    <row r="200" spans="8:8" ht="15.75" customHeight="1" x14ac:dyDescent="0.15">
      <c r="H200" s="43"/>
    </row>
    <row r="201" spans="8:8" ht="15.75" customHeight="1" x14ac:dyDescent="0.15">
      <c r="H201" s="43"/>
    </row>
    <row r="202" spans="8:8" ht="15.75" customHeight="1" x14ac:dyDescent="0.15">
      <c r="H202" s="43"/>
    </row>
    <row r="203" spans="8:8" ht="15.75" customHeight="1" x14ac:dyDescent="0.15">
      <c r="H203" s="43"/>
    </row>
    <row r="204" spans="8:8" ht="15.75" customHeight="1" x14ac:dyDescent="0.15">
      <c r="H204" s="43"/>
    </row>
    <row r="205" spans="8:8" ht="15.75" customHeight="1" x14ac:dyDescent="0.15">
      <c r="H205" s="43"/>
    </row>
    <row r="206" spans="8:8" ht="15.75" customHeight="1" x14ac:dyDescent="0.15">
      <c r="H206" s="43"/>
    </row>
    <row r="207" spans="8:8" ht="15.75" customHeight="1" x14ac:dyDescent="0.15">
      <c r="H207" s="43"/>
    </row>
    <row r="208" spans="8:8" ht="15.75" customHeight="1" x14ac:dyDescent="0.15">
      <c r="H208" s="43"/>
    </row>
    <row r="209" spans="8:8" ht="15.75" customHeight="1" x14ac:dyDescent="0.15">
      <c r="H209" s="43"/>
    </row>
    <row r="210" spans="8:8" ht="15.75" customHeight="1" x14ac:dyDescent="0.15">
      <c r="H210" s="43"/>
    </row>
    <row r="211" spans="8:8" ht="15.75" customHeight="1" x14ac:dyDescent="0.15">
      <c r="H211" s="43"/>
    </row>
    <row r="212" spans="8:8" ht="15.75" customHeight="1" x14ac:dyDescent="0.15">
      <c r="H212" s="43"/>
    </row>
    <row r="213" spans="8:8" ht="15.75" customHeight="1" x14ac:dyDescent="0.15">
      <c r="H213" s="43"/>
    </row>
    <row r="214" spans="8:8" ht="15.75" customHeight="1" x14ac:dyDescent="0.15">
      <c r="H214" s="43"/>
    </row>
    <row r="215" spans="8:8" ht="15.75" customHeight="1" x14ac:dyDescent="0.15">
      <c r="H215" s="43"/>
    </row>
    <row r="216" spans="8:8" ht="15.75" customHeight="1" x14ac:dyDescent="0.15">
      <c r="H216" s="43"/>
    </row>
    <row r="217" spans="8:8" ht="15.75" customHeight="1" x14ac:dyDescent="0.15">
      <c r="H217" s="43"/>
    </row>
    <row r="218" spans="8:8" ht="15.75" customHeight="1" x14ac:dyDescent="0.15">
      <c r="H218" s="43"/>
    </row>
    <row r="219" spans="8:8" ht="15.75" customHeight="1" x14ac:dyDescent="0.15">
      <c r="H219" s="43"/>
    </row>
    <row r="220" spans="8:8" ht="15.75" customHeight="1" x14ac:dyDescent="0.15">
      <c r="H220" s="43"/>
    </row>
    <row r="221" spans="8:8" ht="15.75" customHeight="1" x14ac:dyDescent="0.15">
      <c r="H221" s="43"/>
    </row>
    <row r="222" spans="8:8" ht="15.75" customHeight="1" x14ac:dyDescent="0.15">
      <c r="H222" s="43"/>
    </row>
    <row r="223" spans="8:8" ht="15.75" customHeight="1" x14ac:dyDescent="0.15">
      <c r="H223" s="43"/>
    </row>
    <row r="224" spans="8:8" ht="15.75" customHeight="1" x14ac:dyDescent="0.15">
      <c r="H224" s="43"/>
    </row>
    <row r="225" spans="8:8" ht="15.75" customHeight="1" x14ac:dyDescent="0.15">
      <c r="H225" s="43"/>
    </row>
    <row r="226" spans="8:8" ht="15.75" customHeight="1" x14ac:dyDescent="0.15">
      <c r="H226" s="43"/>
    </row>
    <row r="227" spans="8:8" ht="15.75" customHeight="1" x14ac:dyDescent="0.15">
      <c r="H227" s="43"/>
    </row>
    <row r="228" spans="8:8" ht="15.75" customHeight="1" x14ac:dyDescent="0.15">
      <c r="H228" s="43"/>
    </row>
    <row r="229" spans="8:8" ht="15.75" customHeight="1" x14ac:dyDescent="0.15">
      <c r="H229" s="43"/>
    </row>
    <row r="230" spans="8:8" ht="15.75" customHeight="1" x14ac:dyDescent="0.15">
      <c r="H230" s="43"/>
    </row>
    <row r="231" spans="8:8" ht="15.75" customHeight="1" x14ac:dyDescent="0.15">
      <c r="H231" s="43"/>
    </row>
    <row r="232" spans="8:8" ht="15.75" customHeight="1" x14ac:dyDescent="0.15">
      <c r="H232" s="43"/>
    </row>
    <row r="233" spans="8:8" ht="15.75" customHeight="1" x14ac:dyDescent="0.15">
      <c r="H233" s="43"/>
    </row>
    <row r="234" spans="8:8" ht="15.75" customHeight="1" x14ac:dyDescent="0.15">
      <c r="H234" s="43"/>
    </row>
    <row r="235" spans="8:8" ht="15.75" customHeight="1" x14ac:dyDescent="0.15">
      <c r="H235" s="43"/>
    </row>
    <row r="236" spans="8:8" ht="15.75" customHeight="1" x14ac:dyDescent="0.15">
      <c r="H236" s="43"/>
    </row>
    <row r="237" spans="8:8" ht="15.75" customHeight="1" x14ac:dyDescent="0.15">
      <c r="H237" s="43"/>
    </row>
    <row r="238" spans="8:8" ht="15.75" customHeight="1" x14ac:dyDescent="0.15">
      <c r="H238" s="43"/>
    </row>
    <row r="239" spans="8:8" ht="15.75" customHeight="1" x14ac:dyDescent="0.15">
      <c r="H239" s="43"/>
    </row>
    <row r="240" spans="8:8" ht="15.75" customHeight="1" x14ac:dyDescent="0.15">
      <c r="H240" s="43"/>
    </row>
    <row r="241" spans="8:8" ht="15.75" customHeight="1" x14ac:dyDescent="0.15">
      <c r="H241" s="43"/>
    </row>
    <row r="242" spans="8:8" ht="15.75" customHeight="1" x14ac:dyDescent="0.15">
      <c r="H242" s="43"/>
    </row>
    <row r="243" spans="8:8" ht="15.75" customHeight="1" x14ac:dyDescent="0.15">
      <c r="H243" s="43"/>
    </row>
    <row r="244" spans="8:8" ht="15.75" customHeight="1" x14ac:dyDescent="0.15">
      <c r="H244" s="43"/>
    </row>
    <row r="245" spans="8:8" ht="15.75" customHeight="1" x14ac:dyDescent="0.15">
      <c r="H245" s="43"/>
    </row>
    <row r="246" spans="8:8" ht="15.75" customHeight="1" x14ac:dyDescent="0.15">
      <c r="H246" s="43"/>
    </row>
    <row r="247" spans="8:8" ht="15.75" customHeight="1" x14ac:dyDescent="0.15">
      <c r="H247" s="43"/>
    </row>
    <row r="248" spans="8:8" ht="15.75" customHeight="1" x14ac:dyDescent="0.15">
      <c r="H248" s="43"/>
    </row>
    <row r="249" spans="8:8" ht="15.75" customHeight="1" x14ac:dyDescent="0.15">
      <c r="H249" s="43"/>
    </row>
    <row r="250" spans="8:8" ht="15.75" customHeight="1" x14ac:dyDescent="0.15">
      <c r="H250" s="43"/>
    </row>
    <row r="251" spans="8:8" ht="15.75" customHeight="1" x14ac:dyDescent="0.15">
      <c r="H251" s="43"/>
    </row>
    <row r="252" spans="8:8" ht="15.75" customHeight="1" x14ac:dyDescent="0.15">
      <c r="H252" s="43"/>
    </row>
    <row r="253" spans="8:8" ht="15.75" customHeight="1" x14ac:dyDescent="0.15">
      <c r="H253" s="43"/>
    </row>
    <row r="254" spans="8:8" ht="15.75" customHeight="1" x14ac:dyDescent="0.15">
      <c r="H254" s="43"/>
    </row>
    <row r="255" spans="8:8" ht="15.75" customHeight="1" x14ac:dyDescent="0.15">
      <c r="H255" s="43"/>
    </row>
    <row r="256" spans="8:8" ht="15.75" customHeight="1" x14ac:dyDescent="0.15">
      <c r="H256" s="43"/>
    </row>
    <row r="257" spans="8:8" ht="15.75" customHeight="1" x14ac:dyDescent="0.15">
      <c r="H257" s="43"/>
    </row>
    <row r="258" spans="8:8" ht="15.75" customHeight="1" x14ac:dyDescent="0.15">
      <c r="H258" s="43"/>
    </row>
    <row r="259" spans="8:8" ht="15.75" customHeight="1" x14ac:dyDescent="0.15">
      <c r="H259" s="43"/>
    </row>
    <row r="260" spans="8:8" ht="15.75" customHeight="1" x14ac:dyDescent="0.15">
      <c r="H260" s="43"/>
    </row>
    <row r="261" spans="8:8" ht="15.75" customHeight="1" x14ac:dyDescent="0.15">
      <c r="H261" s="43"/>
    </row>
    <row r="262" spans="8:8" ht="15.75" customHeight="1" x14ac:dyDescent="0.15">
      <c r="H262" s="43"/>
    </row>
    <row r="263" spans="8:8" ht="15.75" customHeight="1" x14ac:dyDescent="0.15">
      <c r="H263" s="43"/>
    </row>
    <row r="264" spans="8:8" ht="15.75" customHeight="1" x14ac:dyDescent="0.15">
      <c r="H264" s="43"/>
    </row>
    <row r="265" spans="8:8" ht="15.75" customHeight="1" x14ac:dyDescent="0.15">
      <c r="H265" s="43"/>
    </row>
    <row r="266" spans="8:8" ht="15.75" customHeight="1" x14ac:dyDescent="0.15">
      <c r="H266" s="43"/>
    </row>
    <row r="267" spans="8:8" ht="15.75" customHeight="1" x14ac:dyDescent="0.15">
      <c r="H267" s="43"/>
    </row>
    <row r="268" spans="8:8" ht="15.75" customHeight="1" x14ac:dyDescent="0.15">
      <c r="H268" s="43"/>
    </row>
    <row r="269" spans="8:8" ht="15.75" customHeight="1" x14ac:dyDescent="0.15">
      <c r="H269" s="43"/>
    </row>
    <row r="270" spans="8:8" ht="15.75" customHeight="1" x14ac:dyDescent="0.15">
      <c r="H270" s="43"/>
    </row>
    <row r="271" spans="8:8" ht="15.75" customHeight="1" x14ac:dyDescent="0.15">
      <c r="H271" s="43"/>
    </row>
    <row r="272" spans="8:8" ht="15.75" customHeight="1" x14ac:dyDescent="0.15">
      <c r="H272" s="43"/>
    </row>
    <row r="273" spans="8:8" ht="15.75" customHeight="1" x14ac:dyDescent="0.15">
      <c r="H273" s="43"/>
    </row>
    <row r="274" spans="8:8" ht="15.75" customHeight="1" x14ac:dyDescent="0.15">
      <c r="H274" s="43"/>
    </row>
    <row r="275" spans="8:8" ht="15.75" customHeight="1" x14ac:dyDescent="0.15">
      <c r="H275" s="43"/>
    </row>
    <row r="276" spans="8:8" ht="15.75" customHeight="1" x14ac:dyDescent="0.15">
      <c r="H276" s="43"/>
    </row>
    <row r="277" spans="8:8" ht="15.75" customHeight="1" x14ac:dyDescent="0.15">
      <c r="H277" s="43"/>
    </row>
    <row r="278" spans="8:8" ht="15.75" customHeight="1" x14ac:dyDescent="0.15">
      <c r="H278" s="43"/>
    </row>
    <row r="279" spans="8:8" ht="15.75" customHeight="1" x14ac:dyDescent="0.15">
      <c r="H279" s="43"/>
    </row>
    <row r="280" spans="8:8" ht="15.75" customHeight="1" x14ac:dyDescent="0.15">
      <c r="H280" s="43"/>
    </row>
    <row r="281" spans="8:8" ht="15.75" customHeight="1" x14ac:dyDescent="0.15">
      <c r="H281" s="43"/>
    </row>
    <row r="282" spans="8:8" ht="15.75" customHeight="1" x14ac:dyDescent="0.15">
      <c r="H282" s="43"/>
    </row>
    <row r="283" spans="8:8" ht="15.75" customHeight="1" x14ac:dyDescent="0.15">
      <c r="H283" s="43"/>
    </row>
    <row r="284" spans="8:8" ht="15.75" customHeight="1" x14ac:dyDescent="0.15">
      <c r="H284" s="43"/>
    </row>
    <row r="285" spans="8:8" ht="15.75" customHeight="1" x14ac:dyDescent="0.15">
      <c r="H285" s="43"/>
    </row>
    <row r="286" spans="8:8" ht="15.75" customHeight="1" x14ac:dyDescent="0.15">
      <c r="H286" s="43"/>
    </row>
    <row r="287" spans="8:8" ht="15.75" customHeight="1" x14ac:dyDescent="0.15">
      <c r="H287" s="43"/>
    </row>
    <row r="288" spans="8:8" ht="15.75" customHeight="1" x14ac:dyDescent="0.15">
      <c r="H288" s="43"/>
    </row>
    <row r="289" spans="8:8" ht="15.75" customHeight="1" x14ac:dyDescent="0.15">
      <c r="H289" s="43"/>
    </row>
    <row r="290" spans="8:8" ht="15.75" customHeight="1" x14ac:dyDescent="0.15">
      <c r="H290" s="43"/>
    </row>
    <row r="291" spans="8:8" ht="15.75" customHeight="1" x14ac:dyDescent="0.15">
      <c r="H291" s="43"/>
    </row>
    <row r="292" spans="8:8" ht="15.75" customHeight="1" x14ac:dyDescent="0.15">
      <c r="H292" s="43"/>
    </row>
    <row r="293" spans="8:8" ht="15.75" customHeight="1" x14ac:dyDescent="0.15">
      <c r="H293" s="43"/>
    </row>
    <row r="294" spans="8:8" ht="15.75" customHeight="1" x14ac:dyDescent="0.15">
      <c r="H294" s="43"/>
    </row>
    <row r="295" spans="8:8" ht="15.75" customHeight="1" x14ac:dyDescent="0.15">
      <c r="H295" s="43"/>
    </row>
    <row r="296" spans="8:8" ht="15.75" customHeight="1" x14ac:dyDescent="0.15">
      <c r="H296" s="43"/>
    </row>
    <row r="297" spans="8:8" ht="15.75" customHeight="1" x14ac:dyDescent="0.15">
      <c r="H297" s="43"/>
    </row>
    <row r="298" spans="8:8" ht="15.75" customHeight="1" x14ac:dyDescent="0.15">
      <c r="H298" s="43"/>
    </row>
    <row r="299" spans="8:8" ht="15.75" customHeight="1" x14ac:dyDescent="0.15">
      <c r="H299" s="43"/>
    </row>
    <row r="300" spans="8:8" ht="15.75" customHeight="1" x14ac:dyDescent="0.15">
      <c r="H300" s="43"/>
    </row>
    <row r="301" spans="8:8" ht="15.75" customHeight="1" x14ac:dyDescent="0.15">
      <c r="H301" s="43"/>
    </row>
    <row r="302" spans="8:8" ht="15.75" customHeight="1" x14ac:dyDescent="0.15">
      <c r="H302" s="43"/>
    </row>
    <row r="303" spans="8:8" ht="15.75" customHeight="1" x14ac:dyDescent="0.15">
      <c r="H303" s="43"/>
    </row>
    <row r="304" spans="8:8" ht="15.75" customHeight="1" x14ac:dyDescent="0.15">
      <c r="H304" s="43"/>
    </row>
    <row r="305" spans="8:8" ht="15.75" customHeight="1" x14ac:dyDescent="0.15">
      <c r="H305" s="43"/>
    </row>
    <row r="306" spans="8:8" ht="15.75" customHeight="1" x14ac:dyDescent="0.15">
      <c r="H306" s="43"/>
    </row>
    <row r="307" spans="8:8" ht="15.75" customHeight="1" x14ac:dyDescent="0.15">
      <c r="H307" s="43"/>
    </row>
    <row r="308" spans="8:8" ht="15.75" customHeight="1" x14ac:dyDescent="0.15">
      <c r="H308" s="43"/>
    </row>
    <row r="309" spans="8:8" ht="15.75" customHeight="1" x14ac:dyDescent="0.15">
      <c r="H309" s="43"/>
    </row>
    <row r="310" spans="8:8" ht="15.75" customHeight="1" x14ac:dyDescent="0.15">
      <c r="H310" s="43"/>
    </row>
    <row r="311" spans="8:8" ht="15.75" customHeight="1" x14ac:dyDescent="0.15">
      <c r="H311" s="43"/>
    </row>
    <row r="312" spans="8:8" ht="15.75" customHeight="1" x14ac:dyDescent="0.15">
      <c r="H312" s="43"/>
    </row>
    <row r="313" spans="8:8" ht="15.75" customHeight="1" x14ac:dyDescent="0.15">
      <c r="H313" s="43"/>
    </row>
    <row r="314" spans="8:8" ht="15.75" customHeight="1" x14ac:dyDescent="0.15">
      <c r="H314" s="43"/>
    </row>
    <row r="315" spans="8:8" ht="15.75" customHeight="1" x14ac:dyDescent="0.15">
      <c r="H315" s="43"/>
    </row>
    <row r="316" spans="8:8" ht="15.75" customHeight="1" x14ac:dyDescent="0.15">
      <c r="H316" s="43"/>
    </row>
    <row r="317" spans="8:8" ht="15.75" customHeight="1" x14ac:dyDescent="0.15">
      <c r="H317" s="43"/>
    </row>
    <row r="318" spans="8:8" ht="15.75" customHeight="1" x14ac:dyDescent="0.15">
      <c r="H318" s="43"/>
    </row>
    <row r="319" spans="8:8" ht="15.75" customHeight="1" x14ac:dyDescent="0.15">
      <c r="H319" s="43"/>
    </row>
    <row r="320" spans="8:8" ht="15.75" customHeight="1" x14ac:dyDescent="0.15">
      <c r="H320" s="43"/>
    </row>
    <row r="321" spans="8:8" ht="15.75" customHeight="1" x14ac:dyDescent="0.15">
      <c r="H321" s="43"/>
    </row>
    <row r="322" spans="8:8" ht="15.75" customHeight="1" x14ac:dyDescent="0.15">
      <c r="H322" s="43"/>
    </row>
    <row r="323" spans="8:8" ht="15.75" customHeight="1" x14ac:dyDescent="0.15">
      <c r="H323" s="43"/>
    </row>
    <row r="324" spans="8:8" ht="15.75" customHeight="1" x14ac:dyDescent="0.15">
      <c r="H324" s="43"/>
    </row>
    <row r="325" spans="8:8" ht="15.75" customHeight="1" x14ac:dyDescent="0.15">
      <c r="H325" s="43"/>
    </row>
    <row r="326" spans="8:8" ht="15.75" customHeight="1" x14ac:dyDescent="0.15">
      <c r="H326" s="43"/>
    </row>
    <row r="327" spans="8:8" ht="15.75" customHeight="1" x14ac:dyDescent="0.15">
      <c r="H327" s="43"/>
    </row>
    <row r="328" spans="8:8" ht="15.75" customHeight="1" x14ac:dyDescent="0.15">
      <c r="H328" s="43"/>
    </row>
    <row r="329" spans="8:8" ht="15.75" customHeight="1" x14ac:dyDescent="0.15">
      <c r="H329" s="43"/>
    </row>
    <row r="330" spans="8:8" ht="15.75" customHeight="1" x14ac:dyDescent="0.15">
      <c r="H330" s="43"/>
    </row>
    <row r="331" spans="8:8" ht="15.75" customHeight="1" x14ac:dyDescent="0.15">
      <c r="H331" s="43"/>
    </row>
    <row r="332" spans="8:8" ht="15.75" customHeight="1" x14ac:dyDescent="0.15">
      <c r="H332" s="43"/>
    </row>
    <row r="333" spans="8:8" ht="15.75" customHeight="1" x14ac:dyDescent="0.15">
      <c r="H333" s="43"/>
    </row>
    <row r="334" spans="8:8" ht="15.75" customHeight="1" x14ac:dyDescent="0.15">
      <c r="H334" s="43"/>
    </row>
    <row r="335" spans="8:8" ht="15.75" customHeight="1" x14ac:dyDescent="0.15">
      <c r="H335" s="43"/>
    </row>
    <row r="336" spans="8:8" ht="15.75" customHeight="1" x14ac:dyDescent="0.15">
      <c r="H336" s="43"/>
    </row>
    <row r="337" spans="8:8" ht="15.75" customHeight="1" x14ac:dyDescent="0.15">
      <c r="H337" s="43"/>
    </row>
    <row r="338" spans="8:8" ht="15.75" customHeight="1" x14ac:dyDescent="0.15">
      <c r="H338" s="43"/>
    </row>
    <row r="339" spans="8:8" ht="15.75" customHeight="1" x14ac:dyDescent="0.15">
      <c r="H339" s="43"/>
    </row>
    <row r="340" spans="8:8" ht="15.75" customHeight="1" x14ac:dyDescent="0.15">
      <c r="H340" s="43"/>
    </row>
    <row r="341" spans="8:8" ht="15.75" customHeight="1" x14ac:dyDescent="0.15">
      <c r="H341" s="43"/>
    </row>
    <row r="342" spans="8:8" ht="15.75" customHeight="1" x14ac:dyDescent="0.15">
      <c r="H342" s="43"/>
    </row>
    <row r="343" spans="8:8" ht="15.75" customHeight="1" x14ac:dyDescent="0.15">
      <c r="H343" s="43"/>
    </row>
    <row r="344" spans="8:8" ht="15.75" customHeight="1" x14ac:dyDescent="0.15">
      <c r="H344" s="43"/>
    </row>
    <row r="345" spans="8:8" ht="15.75" customHeight="1" x14ac:dyDescent="0.15">
      <c r="H345" s="43"/>
    </row>
    <row r="346" spans="8:8" ht="15.75" customHeight="1" x14ac:dyDescent="0.15">
      <c r="H346" s="43"/>
    </row>
    <row r="347" spans="8:8" ht="15.75" customHeight="1" x14ac:dyDescent="0.15">
      <c r="H347" s="43"/>
    </row>
    <row r="348" spans="8:8" ht="15.75" customHeight="1" x14ac:dyDescent="0.15">
      <c r="H348" s="43"/>
    </row>
    <row r="349" spans="8:8" ht="15.75" customHeight="1" x14ac:dyDescent="0.15">
      <c r="H349" s="43"/>
    </row>
    <row r="350" spans="8:8" ht="15.75" customHeight="1" x14ac:dyDescent="0.15">
      <c r="H350" s="43"/>
    </row>
    <row r="351" spans="8:8" ht="15.75" customHeight="1" x14ac:dyDescent="0.15">
      <c r="H351" s="43"/>
    </row>
    <row r="352" spans="8:8" ht="15.75" customHeight="1" x14ac:dyDescent="0.15">
      <c r="H352" s="43"/>
    </row>
    <row r="353" spans="8:8" ht="15.75" customHeight="1" x14ac:dyDescent="0.15">
      <c r="H353" s="43"/>
    </row>
    <row r="354" spans="8:8" ht="15.75" customHeight="1" x14ac:dyDescent="0.15">
      <c r="H354" s="43"/>
    </row>
    <row r="355" spans="8:8" ht="15.75" customHeight="1" x14ac:dyDescent="0.15">
      <c r="H355" s="43"/>
    </row>
    <row r="356" spans="8:8" ht="15.75" customHeight="1" x14ac:dyDescent="0.15">
      <c r="H356" s="43"/>
    </row>
    <row r="357" spans="8:8" ht="15.75" customHeight="1" x14ac:dyDescent="0.15">
      <c r="H357" s="43"/>
    </row>
    <row r="358" spans="8:8" ht="15.75" customHeight="1" x14ac:dyDescent="0.15">
      <c r="H358" s="43"/>
    </row>
    <row r="359" spans="8:8" ht="15.75" customHeight="1" x14ac:dyDescent="0.15">
      <c r="H359" s="43"/>
    </row>
    <row r="360" spans="8:8" ht="15.75" customHeight="1" x14ac:dyDescent="0.15">
      <c r="H360" s="43"/>
    </row>
    <row r="361" spans="8:8" ht="15.75" customHeight="1" x14ac:dyDescent="0.15">
      <c r="H361" s="43"/>
    </row>
    <row r="362" spans="8:8" ht="15.75" customHeight="1" x14ac:dyDescent="0.15">
      <c r="H362" s="43"/>
    </row>
    <row r="363" spans="8:8" ht="15.75" customHeight="1" x14ac:dyDescent="0.15">
      <c r="H363" s="43"/>
    </row>
    <row r="364" spans="8:8" ht="15.75" customHeight="1" x14ac:dyDescent="0.15">
      <c r="H364" s="43"/>
    </row>
    <row r="365" spans="8:8" ht="15.75" customHeight="1" x14ac:dyDescent="0.15">
      <c r="H365" s="43"/>
    </row>
    <row r="366" spans="8:8" ht="15.75" customHeight="1" x14ac:dyDescent="0.15">
      <c r="H366" s="43"/>
    </row>
    <row r="367" spans="8:8" ht="15.75" customHeight="1" x14ac:dyDescent="0.15">
      <c r="H367" s="43"/>
    </row>
    <row r="368" spans="8:8" ht="15.75" customHeight="1" x14ac:dyDescent="0.15">
      <c r="H368" s="43"/>
    </row>
    <row r="369" spans="8:8" ht="15.75" customHeight="1" x14ac:dyDescent="0.15">
      <c r="H369" s="43"/>
    </row>
    <row r="370" spans="8:8" ht="15.75" customHeight="1" x14ac:dyDescent="0.15">
      <c r="H370" s="43"/>
    </row>
    <row r="371" spans="8:8" ht="15.75" customHeight="1" x14ac:dyDescent="0.15">
      <c r="H371" s="43"/>
    </row>
    <row r="372" spans="8:8" ht="15.75" customHeight="1" x14ac:dyDescent="0.15">
      <c r="H372" s="43"/>
    </row>
    <row r="373" spans="8:8" ht="15.75" customHeight="1" x14ac:dyDescent="0.15">
      <c r="H373" s="43"/>
    </row>
    <row r="374" spans="8:8" ht="15.75" customHeight="1" x14ac:dyDescent="0.15">
      <c r="H374" s="43"/>
    </row>
    <row r="375" spans="8:8" ht="15.75" customHeight="1" x14ac:dyDescent="0.15">
      <c r="H375" s="43"/>
    </row>
    <row r="376" spans="8:8" ht="15.75" customHeight="1" x14ac:dyDescent="0.15">
      <c r="H376" s="43"/>
    </row>
    <row r="377" spans="8:8" ht="15.75" customHeight="1" x14ac:dyDescent="0.15">
      <c r="H377" s="43"/>
    </row>
    <row r="378" spans="8:8" ht="15.75" customHeight="1" x14ac:dyDescent="0.15">
      <c r="H378" s="43"/>
    </row>
    <row r="379" spans="8:8" ht="15.75" customHeight="1" x14ac:dyDescent="0.15">
      <c r="H379" s="43"/>
    </row>
    <row r="380" spans="8:8" ht="15.75" customHeight="1" x14ac:dyDescent="0.15">
      <c r="H380" s="43"/>
    </row>
    <row r="381" spans="8:8" ht="15.75" customHeight="1" x14ac:dyDescent="0.15">
      <c r="H381" s="43"/>
    </row>
    <row r="382" spans="8:8" ht="15.75" customHeight="1" x14ac:dyDescent="0.15">
      <c r="H382" s="43"/>
    </row>
    <row r="383" spans="8:8" ht="15.75" customHeight="1" x14ac:dyDescent="0.15">
      <c r="H383" s="43"/>
    </row>
    <row r="384" spans="8:8" ht="15.75" customHeight="1" x14ac:dyDescent="0.15">
      <c r="H384" s="43"/>
    </row>
    <row r="385" spans="8:8" ht="15.75" customHeight="1" x14ac:dyDescent="0.15">
      <c r="H385" s="43"/>
    </row>
    <row r="386" spans="8:8" ht="15.75" customHeight="1" x14ac:dyDescent="0.15">
      <c r="H386" s="43"/>
    </row>
    <row r="387" spans="8:8" ht="15.75" customHeight="1" x14ac:dyDescent="0.15">
      <c r="H387" s="43"/>
    </row>
    <row r="388" spans="8:8" ht="15.75" customHeight="1" x14ac:dyDescent="0.15">
      <c r="H388" s="43"/>
    </row>
    <row r="389" spans="8:8" ht="15.75" customHeight="1" x14ac:dyDescent="0.15">
      <c r="H389" s="43"/>
    </row>
    <row r="390" spans="8:8" ht="15.75" customHeight="1" x14ac:dyDescent="0.15">
      <c r="H390" s="43"/>
    </row>
    <row r="391" spans="8:8" ht="15.75" customHeight="1" x14ac:dyDescent="0.15">
      <c r="H391" s="43"/>
    </row>
    <row r="392" spans="8:8" ht="15.75" customHeight="1" x14ac:dyDescent="0.15">
      <c r="H392" s="43"/>
    </row>
    <row r="393" spans="8:8" ht="15.75" customHeight="1" x14ac:dyDescent="0.15">
      <c r="H393" s="43"/>
    </row>
    <row r="394" spans="8:8" ht="15.75" customHeight="1" x14ac:dyDescent="0.15">
      <c r="H394" s="43"/>
    </row>
    <row r="395" spans="8:8" ht="15.75" customHeight="1" x14ac:dyDescent="0.15">
      <c r="H395" s="43"/>
    </row>
    <row r="396" spans="8:8" ht="15.75" customHeight="1" x14ac:dyDescent="0.15">
      <c r="H396" s="43"/>
    </row>
    <row r="397" spans="8:8" ht="15.75" customHeight="1" x14ac:dyDescent="0.15">
      <c r="H397" s="43"/>
    </row>
    <row r="398" spans="8:8" ht="15.75" customHeight="1" x14ac:dyDescent="0.15">
      <c r="H398" s="43"/>
    </row>
    <row r="399" spans="8:8" ht="15.75" customHeight="1" x14ac:dyDescent="0.15">
      <c r="H399" s="43"/>
    </row>
    <row r="400" spans="8:8" ht="15.75" customHeight="1" x14ac:dyDescent="0.15">
      <c r="H400" s="43"/>
    </row>
    <row r="401" spans="8:8" ht="15.75" customHeight="1" x14ac:dyDescent="0.15">
      <c r="H401" s="43"/>
    </row>
    <row r="402" spans="8:8" ht="15.75" customHeight="1" x14ac:dyDescent="0.15">
      <c r="H402" s="43"/>
    </row>
    <row r="403" spans="8:8" ht="15.75" customHeight="1" x14ac:dyDescent="0.15">
      <c r="H403" s="43"/>
    </row>
    <row r="404" spans="8:8" ht="15.75" customHeight="1" x14ac:dyDescent="0.15">
      <c r="H404" s="43"/>
    </row>
    <row r="405" spans="8:8" ht="15.75" customHeight="1" x14ac:dyDescent="0.15">
      <c r="H405" s="43"/>
    </row>
    <row r="406" spans="8:8" ht="15.75" customHeight="1" x14ac:dyDescent="0.15">
      <c r="H406" s="43"/>
    </row>
    <row r="407" spans="8:8" ht="15.75" customHeight="1" x14ac:dyDescent="0.15">
      <c r="H407" s="43"/>
    </row>
    <row r="408" spans="8:8" ht="15.75" customHeight="1" x14ac:dyDescent="0.15">
      <c r="H408" s="43"/>
    </row>
    <row r="409" spans="8:8" ht="15.75" customHeight="1" x14ac:dyDescent="0.15">
      <c r="H409" s="43"/>
    </row>
    <row r="410" spans="8:8" ht="15.75" customHeight="1" x14ac:dyDescent="0.15">
      <c r="H410" s="43"/>
    </row>
    <row r="411" spans="8:8" ht="15.75" customHeight="1" x14ac:dyDescent="0.15">
      <c r="H411" s="43"/>
    </row>
    <row r="412" spans="8:8" ht="15.75" customHeight="1" x14ac:dyDescent="0.15">
      <c r="H412" s="43"/>
    </row>
    <row r="413" spans="8:8" ht="15.75" customHeight="1" x14ac:dyDescent="0.15">
      <c r="H413" s="43"/>
    </row>
    <row r="414" spans="8:8" ht="15.75" customHeight="1" x14ac:dyDescent="0.15">
      <c r="H414" s="43"/>
    </row>
    <row r="415" spans="8:8" ht="15.75" customHeight="1" x14ac:dyDescent="0.15">
      <c r="H415" s="43"/>
    </row>
    <row r="416" spans="8:8" ht="15.75" customHeight="1" x14ac:dyDescent="0.15">
      <c r="H416" s="43"/>
    </row>
    <row r="417" spans="8:8" ht="15.75" customHeight="1" x14ac:dyDescent="0.15">
      <c r="H417" s="43"/>
    </row>
    <row r="418" spans="8:8" ht="15.75" customHeight="1" x14ac:dyDescent="0.15">
      <c r="H418" s="43"/>
    </row>
    <row r="419" spans="8:8" ht="15.75" customHeight="1" x14ac:dyDescent="0.15">
      <c r="H419" s="43"/>
    </row>
    <row r="420" spans="8:8" ht="15.75" customHeight="1" x14ac:dyDescent="0.15">
      <c r="H420" s="43"/>
    </row>
    <row r="421" spans="8:8" ht="15.75" customHeight="1" x14ac:dyDescent="0.15">
      <c r="H421" s="43"/>
    </row>
    <row r="422" spans="8:8" ht="15.75" customHeight="1" x14ac:dyDescent="0.15">
      <c r="H422" s="43"/>
    </row>
    <row r="423" spans="8:8" ht="15.75" customHeight="1" x14ac:dyDescent="0.15">
      <c r="H423" s="43"/>
    </row>
    <row r="424" spans="8:8" ht="15.75" customHeight="1" x14ac:dyDescent="0.15">
      <c r="H424" s="43"/>
    </row>
    <row r="425" spans="8:8" ht="15.75" customHeight="1" x14ac:dyDescent="0.15">
      <c r="H425" s="43"/>
    </row>
    <row r="426" spans="8:8" ht="15.75" customHeight="1" x14ac:dyDescent="0.15">
      <c r="H426" s="43"/>
    </row>
    <row r="427" spans="8:8" ht="15.75" customHeight="1" x14ac:dyDescent="0.15">
      <c r="H427" s="43"/>
    </row>
    <row r="428" spans="8:8" ht="15.75" customHeight="1" x14ac:dyDescent="0.15">
      <c r="H428" s="43"/>
    </row>
    <row r="429" spans="8:8" ht="15.75" customHeight="1" x14ac:dyDescent="0.15">
      <c r="H429" s="43"/>
    </row>
    <row r="430" spans="8:8" ht="15.75" customHeight="1" x14ac:dyDescent="0.15">
      <c r="H430" s="43"/>
    </row>
    <row r="431" spans="8:8" ht="15.75" customHeight="1" x14ac:dyDescent="0.15">
      <c r="H431" s="43"/>
    </row>
    <row r="432" spans="8:8" ht="15.75" customHeight="1" x14ac:dyDescent="0.15">
      <c r="H432" s="43"/>
    </row>
    <row r="433" spans="8:8" ht="15.75" customHeight="1" x14ac:dyDescent="0.15">
      <c r="H433" s="43"/>
    </row>
    <row r="434" spans="8:8" ht="15.75" customHeight="1" x14ac:dyDescent="0.15">
      <c r="H434" s="43"/>
    </row>
    <row r="435" spans="8:8" ht="15.75" customHeight="1" x14ac:dyDescent="0.15">
      <c r="H435" s="43"/>
    </row>
    <row r="436" spans="8:8" ht="15.75" customHeight="1" x14ac:dyDescent="0.15">
      <c r="H436" s="43"/>
    </row>
    <row r="437" spans="8:8" ht="15.75" customHeight="1" x14ac:dyDescent="0.15">
      <c r="H437" s="43"/>
    </row>
    <row r="438" spans="8:8" ht="15.75" customHeight="1" x14ac:dyDescent="0.15">
      <c r="H438" s="43"/>
    </row>
    <row r="439" spans="8:8" ht="15.75" customHeight="1" x14ac:dyDescent="0.15">
      <c r="H439" s="43"/>
    </row>
    <row r="440" spans="8:8" ht="15.75" customHeight="1" x14ac:dyDescent="0.15">
      <c r="H440" s="43"/>
    </row>
    <row r="441" spans="8:8" ht="15.75" customHeight="1" x14ac:dyDescent="0.15">
      <c r="H441" s="43"/>
    </row>
    <row r="442" spans="8:8" ht="15.75" customHeight="1" x14ac:dyDescent="0.15">
      <c r="H442" s="43"/>
    </row>
    <row r="443" spans="8:8" ht="15.75" customHeight="1" x14ac:dyDescent="0.15">
      <c r="H443" s="43"/>
    </row>
    <row r="444" spans="8:8" ht="15.75" customHeight="1" x14ac:dyDescent="0.15">
      <c r="H444" s="43"/>
    </row>
    <row r="445" spans="8:8" ht="15.75" customHeight="1" x14ac:dyDescent="0.15">
      <c r="H445" s="43"/>
    </row>
    <row r="446" spans="8:8" ht="15.75" customHeight="1" x14ac:dyDescent="0.15">
      <c r="H446" s="43"/>
    </row>
    <row r="447" spans="8:8" ht="15.75" customHeight="1" x14ac:dyDescent="0.15">
      <c r="H447" s="43"/>
    </row>
    <row r="448" spans="8:8" ht="15.75" customHeight="1" x14ac:dyDescent="0.15">
      <c r="H448" s="43"/>
    </row>
    <row r="449" spans="8:8" ht="15.75" customHeight="1" x14ac:dyDescent="0.15">
      <c r="H449" s="43"/>
    </row>
    <row r="450" spans="8:8" ht="15.75" customHeight="1" x14ac:dyDescent="0.15">
      <c r="H450" s="43"/>
    </row>
    <row r="451" spans="8:8" ht="15.75" customHeight="1" x14ac:dyDescent="0.15">
      <c r="H451" s="43"/>
    </row>
    <row r="452" spans="8:8" ht="15.75" customHeight="1" x14ac:dyDescent="0.15">
      <c r="H452" s="43"/>
    </row>
    <row r="453" spans="8:8" ht="15.75" customHeight="1" x14ac:dyDescent="0.15">
      <c r="H453" s="43"/>
    </row>
    <row r="454" spans="8:8" ht="15.75" customHeight="1" x14ac:dyDescent="0.15">
      <c r="H454" s="43"/>
    </row>
    <row r="455" spans="8:8" ht="15.75" customHeight="1" x14ac:dyDescent="0.15">
      <c r="H455" s="43"/>
    </row>
    <row r="456" spans="8:8" ht="15.75" customHeight="1" x14ac:dyDescent="0.15">
      <c r="H456" s="43"/>
    </row>
    <row r="457" spans="8:8" ht="15.75" customHeight="1" x14ac:dyDescent="0.15">
      <c r="H457" s="43"/>
    </row>
    <row r="458" spans="8:8" ht="15.75" customHeight="1" x14ac:dyDescent="0.15">
      <c r="H458" s="43"/>
    </row>
    <row r="459" spans="8:8" ht="15.75" customHeight="1" x14ac:dyDescent="0.15">
      <c r="H459" s="43"/>
    </row>
    <row r="460" spans="8:8" ht="15.75" customHeight="1" x14ac:dyDescent="0.15">
      <c r="H460" s="43"/>
    </row>
    <row r="461" spans="8:8" ht="15.75" customHeight="1" x14ac:dyDescent="0.15">
      <c r="H461" s="43"/>
    </row>
    <row r="462" spans="8:8" ht="15.75" customHeight="1" x14ac:dyDescent="0.15">
      <c r="H462" s="43"/>
    </row>
    <row r="463" spans="8:8" ht="15.75" customHeight="1" x14ac:dyDescent="0.15">
      <c r="H463" s="43"/>
    </row>
    <row r="464" spans="8:8" ht="15.75" customHeight="1" x14ac:dyDescent="0.15">
      <c r="H464" s="43"/>
    </row>
    <row r="465" spans="8:8" ht="15.75" customHeight="1" x14ac:dyDescent="0.15">
      <c r="H465" s="43"/>
    </row>
    <row r="466" spans="8:8" ht="15.75" customHeight="1" x14ac:dyDescent="0.15">
      <c r="H466" s="43"/>
    </row>
    <row r="467" spans="8:8" ht="15.75" customHeight="1" x14ac:dyDescent="0.15">
      <c r="H467" s="43"/>
    </row>
    <row r="468" spans="8:8" ht="15.75" customHeight="1" x14ac:dyDescent="0.15">
      <c r="H468" s="43"/>
    </row>
    <row r="469" spans="8:8" ht="15.75" customHeight="1" x14ac:dyDescent="0.15">
      <c r="H469" s="43"/>
    </row>
    <row r="470" spans="8:8" ht="15.75" customHeight="1" x14ac:dyDescent="0.15">
      <c r="H470" s="43"/>
    </row>
    <row r="471" spans="8:8" ht="15.75" customHeight="1" x14ac:dyDescent="0.15">
      <c r="H471" s="43"/>
    </row>
    <row r="472" spans="8:8" ht="15.75" customHeight="1" x14ac:dyDescent="0.15">
      <c r="H472" s="43"/>
    </row>
    <row r="473" spans="8:8" ht="15.75" customHeight="1" x14ac:dyDescent="0.15">
      <c r="H473" s="43"/>
    </row>
    <row r="474" spans="8:8" ht="15.75" customHeight="1" x14ac:dyDescent="0.15">
      <c r="H474" s="43"/>
    </row>
    <row r="475" spans="8:8" ht="15.75" customHeight="1" x14ac:dyDescent="0.15">
      <c r="H475" s="43"/>
    </row>
    <row r="476" spans="8:8" ht="15.75" customHeight="1" x14ac:dyDescent="0.15">
      <c r="H476" s="43"/>
    </row>
    <row r="477" spans="8:8" ht="15.75" customHeight="1" x14ac:dyDescent="0.15">
      <c r="H477" s="43"/>
    </row>
    <row r="478" spans="8:8" ht="15.75" customHeight="1" x14ac:dyDescent="0.15">
      <c r="H478" s="43"/>
    </row>
    <row r="479" spans="8:8" ht="15.75" customHeight="1" x14ac:dyDescent="0.15">
      <c r="H479" s="43"/>
    </row>
    <row r="480" spans="8:8" ht="15.75" customHeight="1" x14ac:dyDescent="0.15">
      <c r="H480" s="43"/>
    </row>
    <row r="481" spans="8:8" ht="15.75" customHeight="1" x14ac:dyDescent="0.15">
      <c r="H481" s="43"/>
    </row>
    <row r="482" spans="8:8" ht="15.75" customHeight="1" x14ac:dyDescent="0.15">
      <c r="H482" s="43"/>
    </row>
    <row r="483" spans="8:8" ht="15.75" customHeight="1" x14ac:dyDescent="0.15">
      <c r="H483" s="43"/>
    </row>
    <row r="484" spans="8:8" ht="15.75" customHeight="1" x14ac:dyDescent="0.15">
      <c r="H484" s="43"/>
    </row>
    <row r="485" spans="8:8" ht="15.75" customHeight="1" x14ac:dyDescent="0.15">
      <c r="H485" s="43"/>
    </row>
    <row r="486" spans="8:8" ht="15.75" customHeight="1" x14ac:dyDescent="0.15">
      <c r="H486" s="43"/>
    </row>
    <row r="487" spans="8:8" ht="15.75" customHeight="1" x14ac:dyDescent="0.15">
      <c r="H487" s="43"/>
    </row>
    <row r="488" spans="8:8" ht="15.75" customHeight="1" x14ac:dyDescent="0.15">
      <c r="H488" s="43"/>
    </row>
    <row r="489" spans="8:8" ht="15.75" customHeight="1" x14ac:dyDescent="0.15">
      <c r="H489" s="43"/>
    </row>
    <row r="490" spans="8:8" ht="15.75" customHeight="1" x14ac:dyDescent="0.15">
      <c r="H490" s="43"/>
    </row>
    <row r="491" spans="8:8" ht="15.75" customHeight="1" x14ac:dyDescent="0.15">
      <c r="H491" s="43"/>
    </row>
    <row r="492" spans="8:8" ht="15.75" customHeight="1" x14ac:dyDescent="0.15">
      <c r="H492" s="43"/>
    </row>
    <row r="493" spans="8:8" ht="15.75" customHeight="1" x14ac:dyDescent="0.15">
      <c r="H493" s="43"/>
    </row>
    <row r="494" spans="8:8" ht="15.75" customHeight="1" x14ac:dyDescent="0.15">
      <c r="H494" s="43"/>
    </row>
    <row r="495" spans="8:8" ht="15.75" customHeight="1" x14ac:dyDescent="0.15">
      <c r="H495" s="43"/>
    </row>
    <row r="496" spans="8:8" ht="15.75" customHeight="1" x14ac:dyDescent="0.15">
      <c r="H496" s="43"/>
    </row>
    <row r="497" spans="8:8" ht="15.75" customHeight="1" x14ac:dyDescent="0.15">
      <c r="H497" s="43"/>
    </row>
    <row r="498" spans="8:8" ht="15.75" customHeight="1" x14ac:dyDescent="0.15">
      <c r="H498" s="43"/>
    </row>
    <row r="499" spans="8:8" ht="15.75" customHeight="1" x14ac:dyDescent="0.15">
      <c r="H499" s="43"/>
    </row>
    <row r="500" spans="8:8" ht="15.75" customHeight="1" x14ac:dyDescent="0.15">
      <c r="H500" s="43"/>
    </row>
    <row r="501" spans="8:8" ht="15.75" customHeight="1" x14ac:dyDescent="0.15">
      <c r="H501" s="43"/>
    </row>
    <row r="502" spans="8:8" ht="15.75" customHeight="1" x14ac:dyDescent="0.15">
      <c r="H502" s="43"/>
    </row>
    <row r="503" spans="8:8" ht="15.75" customHeight="1" x14ac:dyDescent="0.15">
      <c r="H503" s="43"/>
    </row>
    <row r="504" spans="8:8" ht="15.75" customHeight="1" x14ac:dyDescent="0.15">
      <c r="H504" s="43"/>
    </row>
    <row r="505" spans="8:8" ht="15.75" customHeight="1" x14ac:dyDescent="0.15">
      <c r="H505" s="43"/>
    </row>
    <row r="506" spans="8:8" ht="15.75" customHeight="1" x14ac:dyDescent="0.15">
      <c r="H506" s="43"/>
    </row>
    <row r="507" spans="8:8" ht="15.75" customHeight="1" x14ac:dyDescent="0.15">
      <c r="H507" s="43"/>
    </row>
    <row r="508" spans="8:8" ht="15.75" customHeight="1" x14ac:dyDescent="0.15">
      <c r="H508" s="43"/>
    </row>
    <row r="509" spans="8:8" ht="15.75" customHeight="1" x14ac:dyDescent="0.15">
      <c r="H509" s="43"/>
    </row>
    <row r="510" spans="8:8" ht="15.75" customHeight="1" x14ac:dyDescent="0.15">
      <c r="H510" s="43"/>
    </row>
    <row r="511" spans="8:8" ht="15.75" customHeight="1" x14ac:dyDescent="0.15">
      <c r="H511" s="43"/>
    </row>
    <row r="512" spans="8:8" ht="15.75" customHeight="1" x14ac:dyDescent="0.15">
      <c r="H512" s="43"/>
    </row>
    <row r="513" spans="8:8" ht="15.75" customHeight="1" x14ac:dyDescent="0.15">
      <c r="H513" s="43"/>
    </row>
    <row r="514" spans="8:8" ht="15.75" customHeight="1" x14ac:dyDescent="0.15">
      <c r="H514" s="43"/>
    </row>
    <row r="515" spans="8:8" ht="15.75" customHeight="1" x14ac:dyDescent="0.15">
      <c r="H515" s="43"/>
    </row>
    <row r="516" spans="8:8" ht="15.75" customHeight="1" x14ac:dyDescent="0.15">
      <c r="H516" s="43"/>
    </row>
    <row r="517" spans="8:8" ht="15.75" customHeight="1" x14ac:dyDescent="0.15">
      <c r="H517" s="43"/>
    </row>
    <row r="518" spans="8:8" ht="15.75" customHeight="1" x14ac:dyDescent="0.15">
      <c r="H518" s="43"/>
    </row>
    <row r="519" spans="8:8" ht="15.75" customHeight="1" x14ac:dyDescent="0.15">
      <c r="H519" s="43"/>
    </row>
    <row r="520" spans="8:8" ht="15.75" customHeight="1" x14ac:dyDescent="0.15">
      <c r="H520" s="43"/>
    </row>
    <row r="521" spans="8:8" ht="15.75" customHeight="1" x14ac:dyDescent="0.15">
      <c r="H521" s="43"/>
    </row>
    <row r="522" spans="8:8" ht="15.75" customHeight="1" x14ac:dyDescent="0.15">
      <c r="H522" s="43"/>
    </row>
    <row r="523" spans="8:8" ht="15.75" customHeight="1" x14ac:dyDescent="0.15">
      <c r="H523" s="43"/>
    </row>
    <row r="524" spans="8:8" ht="15.75" customHeight="1" x14ac:dyDescent="0.15">
      <c r="H524" s="43"/>
    </row>
    <row r="525" spans="8:8" ht="15.75" customHeight="1" x14ac:dyDescent="0.15">
      <c r="H525" s="43"/>
    </row>
    <row r="526" spans="8:8" ht="15.75" customHeight="1" x14ac:dyDescent="0.15">
      <c r="H526" s="43"/>
    </row>
    <row r="527" spans="8:8" ht="15.75" customHeight="1" x14ac:dyDescent="0.15">
      <c r="H527" s="43"/>
    </row>
    <row r="528" spans="8:8" ht="15.75" customHeight="1" x14ac:dyDescent="0.15">
      <c r="H528" s="43"/>
    </row>
    <row r="529" spans="8:8" ht="15.75" customHeight="1" x14ac:dyDescent="0.15">
      <c r="H529" s="43"/>
    </row>
    <row r="530" spans="8:8" ht="15.75" customHeight="1" x14ac:dyDescent="0.15">
      <c r="H530" s="43"/>
    </row>
    <row r="531" spans="8:8" ht="15.75" customHeight="1" x14ac:dyDescent="0.15">
      <c r="H531" s="43"/>
    </row>
    <row r="532" spans="8:8" ht="15.75" customHeight="1" x14ac:dyDescent="0.15">
      <c r="H532" s="43"/>
    </row>
    <row r="533" spans="8:8" ht="15.75" customHeight="1" x14ac:dyDescent="0.15">
      <c r="H533" s="43"/>
    </row>
    <row r="534" spans="8:8" ht="15.75" customHeight="1" x14ac:dyDescent="0.15">
      <c r="H534" s="43"/>
    </row>
    <row r="535" spans="8:8" ht="15.75" customHeight="1" x14ac:dyDescent="0.15">
      <c r="H535" s="43"/>
    </row>
    <row r="536" spans="8:8" ht="15.75" customHeight="1" x14ac:dyDescent="0.15">
      <c r="H536" s="43"/>
    </row>
    <row r="537" spans="8:8" ht="15.75" customHeight="1" x14ac:dyDescent="0.15">
      <c r="H537" s="43"/>
    </row>
    <row r="538" spans="8:8" ht="15.75" customHeight="1" x14ac:dyDescent="0.15">
      <c r="H538" s="43"/>
    </row>
    <row r="539" spans="8:8" ht="15.75" customHeight="1" x14ac:dyDescent="0.15">
      <c r="H539" s="43"/>
    </row>
    <row r="540" spans="8:8" ht="15.75" customHeight="1" x14ac:dyDescent="0.15">
      <c r="H540" s="43"/>
    </row>
    <row r="541" spans="8:8" ht="15.75" customHeight="1" x14ac:dyDescent="0.15">
      <c r="H541" s="43"/>
    </row>
    <row r="542" spans="8:8" ht="15.75" customHeight="1" x14ac:dyDescent="0.15">
      <c r="H542" s="43"/>
    </row>
    <row r="543" spans="8:8" ht="15.75" customHeight="1" x14ac:dyDescent="0.15">
      <c r="H543" s="43"/>
    </row>
    <row r="544" spans="8:8" ht="15.75" customHeight="1" x14ac:dyDescent="0.15">
      <c r="H544" s="43"/>
    </row>
    <row r="545" spans="8:8" ht="15.75" customHeight="1" x14ac:dyDescent="0.15">
      <c r="H545" s="43"/>
    </row>
    <row r="546" spans="8:8" ht="15.75" customHeight="1" x14ac:dyDescent="0.15">
      <c r="H546" s="43"/>
    </row>
    <row r="547" spans="8:8" ht="15.75" customHeight="1" x14ac:dyDescent="0.15">
      <c r="H547" s="43"/>
    </row>
    <row r="548" spans="8:8" ht="15.75" customHeight="1" x14ac:dyDescent="0.15">
      <c r="H548" s="43"/>
    </row>
    <row r="549" spans="8:8" ht="15.75" customHeight="1" x14ac:dyDescent="0.15">
      <c r="H549" s="43"/>
    </row>
    <row r="550" spans="8:8" ht="15.75" customHeight="1" x14ac:dyDescent="0.15">
      <c r="H550" s="43"/>
    </row>
    <row r="551" spans="8:8" ht="15.75" customHeight="1" x14ac:dyDescent="0.15">
      <c r="H551" s="43"/>
    </row>
    <row r="552" spans="8:8" ht="15.75" customHeight="1" x14ac:dyDescent="0.15">
      <c r="H552" s="43"/>
    </row>
    <row r="553" spans="8:8" ht="15.75" customHeight="1" x14ac:dyDescent="0.15">
      <c r="H553" s="43"/>
    </row>
    <row r="554" spans="8:8" ht="15.75" customHeight="1" x14ac:dyDescent="0.15">
      <c r="H554" s="43"/>
    </row>
    <row r="555" spans="8:8" ht="15.75" customHeight="1" x14ac:dyDescent="0.15">
      <c r="H555" s="43"/>
    </row>
    <row r="556" spans="8:8" ht="15.75" customHeight="1" x14ac:dyDescent="0.15">
      <c r="H556" s="43"/>
    </row>
    <row r="557" spans="8:8" ht="15.75" customHeight="1" x14ac:dyDescent="0.15">
      <c r="H557" s="43"/>
    </row>
    <row r="558" spans="8:8" ht="15.75" customHeight="1" x14ac:dyDescent="0.15">
      <c r="H558" s="43"/>
    </row>
    <row r="559" spans="8:8" ht="15.75" customHeight="1" x14ac:dyDescent="0.15">
      <c r="H559" s="43"/>
    </row>
    <row r="560" spans="8:8" ht="15.75" customHeight="1" x14ac:dyDescent="0.15">
      <c r="H560" s="43"/>
    </row>
    <row r="561" spans="8:8" ht="15.75" customHeight="1" x14ac:dyDescent="0.15">
      <c r="H561" s="43"/>
    </row>
    <row r="562" spans="8:8" ht="15.75" customHeight="1" x14ac:dyDescent="0.15">
      <c r="H562" s="43"/>
    </row>
    <row r="563" spans="8:8" ht="15.75" customHeight="1" x14ac:dyDescent="0.15">
      <c r="H563" s="43"/>
    </row>
    <row r="564" spans="8:8" ht="15.75" customHeight="1" x14ac:dyDescent="0.15">
      <c r="H564" s="43"/>
    </row>
    <row r="565" spans="8:8" ht="15.75" customHeight="1" x14ac:dyDescent="0.15">
      <c r="H565" s="43"/>
    </row>
    <row r="566" spans="8:8" ht="15.75" customHeight="1" x14ac:dyDescent="0.15">
      <c r="H566" s="43"/>
    </row>
    <row r="567" spans="8:8" ht="15.75" customHeight="1" x14ac:dyDescent="0.15">
      <c r="H567" s="43"/>
    </row>
    <row r="568" spans="8:8" ht="15.75" customHeight="1" x14ac:dyDescent="0.15">
      <c r="H568" s="43"/>
    </row>
    <row r="569" spans="8:8" ht="15.75" customHeight="1" x14ac:dyDescent="0.15">
      <c r="H569" s="43"/>
    </row>
    <row r="570" spans="8:8" ht="15.75" customHeight="1" x14ac:dyDescent="0.15">
      <c r="H570" s="43"/>
    </row>
    <row r="571" spans="8:8" ht="15.75" customHeight="1" x14ac:dyDescent="0.15">
      <c r="H571" s="43"/>
    </row>
    <row r="572" spans="8:8" ht="15.75" customHeight="1" x14ac:dyDescent="0.15">
      <c r="H572" s="43"/>
    </row>
    <row r="573" spans="8:8" ht="15.75" customHeight="1" x14ac:dyDescent="0.15">
      <c r="H573" s="43"/>
    </row>
    <row r="574" spans="8:8" ht="15.75" customHeight="1" x14ac:dyDescent="0.15">
      <c r="H574" s="43"/>
    </row>
    <row r="575" spans="8:8" ht="15.75" customHeight="1" x14ac:dyDescent="0.15">
      <c r="H575" s="43"/>
    </row>
    <row r="576" spans="8:8" ht="15.75" customHeight="1" x14ac:dyDescent="0.15">
      <c r="H576" s="43"/>
    </row>
    <row r="577" spans="8:8" ht="15.75" customHeight="1" x14ac:dyDescent="0.15">
      <c r="H577" s="43"/>
    </row>
    <row r="578" spans="8:8" ht="15.75" customHeight="1" x14ac:dyDescent="0.15">
      <c r="H578" s="43"/>
    </row>
    <row r="579" spans="8:8" ht="15.75" customHeight="1" x14ac:dyDescent="0.15">
      <c r="H579" s="43"/>
    </row>
    <row r="580" spans="8:8" ht="15.75" customHeight="1" x14ac:dyDescent="0.15">
      <c r="H580" s="43"/>
    </row>
    <row r="581" spans="8:8" ht="15.75" customHeight="1" x14ac:dyDescent="0.15">
      <c r="H581" s="43"/>
    </row>
    <row r="582" spans="8:8" ht="15.75" customHeight="1" x14ac:dyDescent="0.15">
      <c r="H582" s="43"/>
    </row>
    <row r="583" spans="8:8" ht="15.75" customHeight="1" x14ac:dyDescent="0.15">
      <c r="H583" s="43"/>
    </row>
    <row r="584" spans="8:8" ht="15.75" customHeight="1" x14ac:dyDescent="0.15">
      <c r="H584" s="43"/>
    </row>
    <row r="585" spans="8:8" ht="15.75" customHeight="1" x14ac:dyDescent="0.15">
      <c r="H585" s="43"/>
    </row>
    <row r="586" spans="8:8" ht="15.75" customHeight="1" x14ac:dyDescent="0.15">
      <c r="H586" s="43"/>
    </row>
    <row r="587" spans="8:8" ht="15.75" customHeight="1" x14ac:dyDescent="0.15">
      <c r="H587" s="43"/>
    </row>
    <row r="588" spans="8:8" ht="15.75" customHeight="1" x14ac:dyDescent="0.15">
      <c r="H588" s="43"/>
    </row>
    <row r="589" spans="8:8" ht="15.75" customHeight="1" x14ac:dyDescent="0.15">
      <c r="H589" s="43"/>
    </row>
    <row r="590" spans="8:8" ht="15.75" customHeight="1" x14ac:dyDescent="0.15">
      <c r="H590" s="43"/>
    </row>
    <row r="591" spans="8:8" ht="15.75" customHeight="1" x14ac:dyDescent="0.15">
      <c r="H591" s="43"/>
    </row>
    <row r="592" spans="8:8" ht="15.75" customHeight="1" x14ac:dyDescent="0.15">
      <c r="H592" s="43"/>
    </row>
    <row r="593" spans="8:8" ht="15.75" customHeight="1" x14ac:dyDescent="0.15">
      <c r="H593" s="43"/>
    </row>
    <row r="594" spans="8:8" ht="15.75" customHeight="1" x14ac:dyDescent="0.15">
      <c r="H594" s="43"/>
    </row>
    <row r="595" spans="8:8" ht="15.75" customHeight="1" x14ac:dyDescent="0.15">
      <c r="H595" s="43"/>
    </row>
    <row r="596" spans="8:8" ht="15.75" customHeight="1" x14ac:dyDescent="0.15">
      <c r="H596" s="43"/>
    </row>
    <row r="597" spans="8:8" ht="15.75" customHeight="1" x14ac:dyDescent="0.15">
      <c r="H597" s="43"/>
    </row>
    <row r="598" spans="8:8" ht="15.75" customHeight="1" x14ac:dyDescent="0.15">
      <c r="H598" s="43"/>
    </row>
    <row r="599" spans="8:8" ht="15.75" customHeight="1" x14ac:dyDescent="0.15">
      <c r="H599" s="43"/>
    </row>
    <row r="600" spans="8:8" ht="15.75" customHeight="1" x14ac:dyDescent="0.15">
      <c r="H600" s="43"/>
    </row>
    <row r="601" spans="8:8" ht="15.75" customHeight="1" x14ac:dyDescent="0.15">
      <c r="H601" s="43"/>
    </row>
    <row r="602" spans="8:8" ht="15.75" customHeight="1" x14ac:dyDescent="0.15">
      <c r="H602" s="43"/>
    </row>
    <row r="603" spans="8:8" ht="15.75" customHeight="1" x14ac:dyDescent="0.15">
      <c r="H603" s="43"/>
    </row>
    <row r="604" spans="8:8" ht="15.75" customHeight="1" x14ac:dyDescent="0.15">
      <c r="H604" s="43"/>
    </row>
    <row r="605" spans="8:8" ht="15.75" customHeight="1" x14ac:dyDescent="0.15">
      <c r="H605" s="43"/>
    </row>
    <row r="606" spans="8:8" ht="15.75" customHeight="1" x14ac:dyDescent="0.15">
      <c r="H606" s="43"/>
    </row>
    <row r="607" spans="8:8" ht="15.75" customHeight="1" x14ac:dyDescent="0.15">
      <c r="H607" s="43"/>
    </row>
    <row r="608" spans="8:8" ht="15.75" customHeight="1" x14ac:dyDescent="0.15">
      <c r="H608" s="43"/>
    </row>
    <row r="609" spans="8:8" ht="15.75" customHeight="1" x14ac:dyDescent="0.15">
      <c r="H609" s="43"/>
    </row>
    <row r="610" spans="8:8" ht="15.75" customHeight="1" x14ac:dyDescent="0.15">
      <c r="H610" s="43"/>
    </row>
    <row r="611" spans="8:8" ht="15.75" customHeight="1" x14ac:dyDescent="0.15">
      <c r="H611" s="43"/>
    </row>
    <row r="612" spans="8:8" ht="15.75" customHeight="1" x14ac:dyDescent="0.15">
      <c r="H612" s="43"/>
    </row>
    <row r="613" spans="8:8" ht="15.75" customHeight="1" x14ac:dyDescent="0.15">
      <c r="H613" s="43"/>
    </row>
    <row r="614" spans="8:8" ht="15.75" customHeight="1" x14ac:dyDescent="0.15">
      <c r="H614" s="43"/>
    </row>
    <row r="615" spans="8:8" ht="15.75" customHeight="1" x14ac:dyDescent="0.15">
      <c r="H615" s="43"/>
    </row>
    <row r="616" spans="8:8" ht="15.75" customHeight="1" x14ac:dyDescent="0.15">
      <c r="H616" s="43"/>
    </row>
    <row r="617" spans="8:8" ht="15.75" customHeight="1" x14ac:dyDescent="0.15">
      <c r="H617" s="43"/>
    </row>
    <row r="618" spans="8:8" ht="15.75" customHeight="1" x14ac:dyDescent="0.15">
      <c r="H618" s="43"/>
    </row>
    <row r="619" spans="8:8" ht="15.75" customHeight="1" x14ac:dyDescent="0.15">
      <c r="H619" s="43"/>
    </row>
    <row r="620" spans="8:8" ht="15.75" customHeight="1" x14ac:dyDescent="0.15">
      <c r="H620" s="43"/>
    </row>
    <row r="621" spans="8:8" ht="15.75" customHeight="1" x14ac:dyDescent="0.15">
      <c r="H621" s="43"/>
    </row>
    <row r="622" spans="8:8" ht="15.75" customHeight="1" x14ac:dyDescent="0.15">
      <c r="H622" s="43"/>
    </row>
    <row r="623" spans="8:8" ht="15.75" customHeight="1" x14ac:dyDescent="0.15">
      <c r="H623" s="43"/>
    </row>
    <row r="624" spans="8:8" ht="15.75" customHeight="1" x14ac:dyDescent="0.15">
      <c r="H624" s="43"/>
    </row>
    <row r="625" spans="8:8" ht="15.75" customHeight="1" x14ac:dyDescent="0.15">
      <c r="H625" s="43"/>
    </row>
    <row r="626" spans="8:8" ht="15.75" customHeight="1" x14ac:dyDescent="0.15">
      <c r="H626" s="43"/>
    </row>
    <row r="627" spans="8:8" ht="15.75" customHeight="1" x14ac:dyDescent="0.15">
      <c r="H627" s="43"/>
    </row>
    <row r="628" spans="8:8" ht="15.75" customHeight="1" x14ac:dyDescent="0.15">
      <c r="H628" s="43"/>
    </row>
    <row r="629" spans="8:8" ht="15.75" customHeight="1" x14ac:dyDescent="0.15">
      <c r="H629" s="43"/>
    </row>
    <row r="630" spans="8:8" ht="15.75" customHeight="1" x14ac:dyDescent="0.15">
      <c r="H630" s="43"/>
    </row>
    <row r="631" spans="8:8" ht="15.75" customHeight="1" x14ac:dyDescent="0.15">
      <c r="H631" s="43"/>
    </row>
    <row r="632" spans="8:8" ht="15.75" customHeight="1" x14ac:dyDescent="0.15">
      <c r="H632" s="43"/>
    </row>
    <row r="633" spans="8:8" ht="15.75" customHeight="1" x14ac:dyDescent="0.15">
      <c r="H633" s="43"/>
    </row>
    <row r="634" spans="8:8" ht="15.75" customHeight="1" x14ac:dyDescent="0.15">
      <c r="H634" s="43"/>
    </row>
    <row r="635" spans="8:8" ht="15.75" customHeight="1" x14ac:dyDescent="0.15">
      <c r="H635" s="43"/>
    </row>
    <row r="636" spans="8:8" ht="15.75" customHeight="1" x14ac:dyDescent="0.15">
      <c r="H636" s="43"/>
    </row>
    <row r="637" spans="8:8" ht="15.75" customHeight="1" x14ac:dyDescent="0.15">
      <c r="H637" s="43"/>
    </row>
    <row r="638" spans="8:8" ht="15.75" customHeight="1" x14ac:dyDescent="0.15">
      <c r="H638" s="43"/>
    </row>
    <row r="639" spans="8:8" ht="15.75" customHeight="1" x14ac:dyDescent="0.15">
      <c r="H639" s="43"/>
    </row>
    <row r="640" spans="8:8" ht="15.75" customHeight="1" x14ac:dyDescent="0.15">
      <c r="H640" s="43"/>
    </row>
    <row r="641" spans="8:8" ht="15.75" customHeight="1" x14ac:dyDescent="0.15">
      <c r="H641" s="43"/>
    </row>
    <row r="642" spans="8:8" ht="15.75" customHeight="1" x14ac:dyDescent="0.15">
      <c r="H642" s="43"/>
    </row>
    <row r="643" spans="8:8" ht="15.75" customHeight="1" x14ac:dyDescent="0.15">
      <c r="H643" s="43"/>
    </row>
    <row r="644" spans="8:8" ht="15.75" customHeight="1" x14ac:dyDescent="0.15">
      <c r="H644" s="43"/>
    </row>
    <row r="645" spans="8:8" ht="15.75" customHeight="1" x14ac:dyDescent="0.15">
      <c r="H645" s="43"/>
    </row>
    <row r="646" spans="8:8" ht="15.75" customHeight="1" x14ac:dyDescent="0.15">
      <c r="H646" s="43"/>
    </row>
    <row r="647" spans="8:8" ht="15.75" customHeight="1" x14ac:dyDescent="0.15">
      <c r="H647" s="43"/>
    </row>
    <row r="648" spans="8:8" ht="15.75" customHeight="1" x14ac:dyDescent="0.15">
      <c r="H648" s="43"/>
    </row>
    <row r="649" spans="8:8" ht="15.75" customHeight="1" x14ac:dyDescent="0.15">
      <c r="H649" s="43"/>
    </row>
    <row r="650" spans="8:8" ht="15.75" customHeight="1" x14ac:dyDescent="0.15">
      <c r="H650" s="43"/>
    </row>
    <row r="651" spans="8:8" ht="15.75" customHeight="1" x14ac:dyDescent="0.15">
      <c r="H651" s="43"/>
    </row>
    <row r="652" spans="8:8" ht="15.75" customHeight="1" x14ac:dyDescent="0.15">
      <c r="H652" s="43"/>
    </row>
    <row r="653" spans="8:8" ht="15.75" customHeight="1" x14ac:dyDescent="0.15">
      <c r="H653" s="43"/>
    </row>
    <row r="654" spans="8:8" ht="15.75" customHeight="1" x14ac:dyDescent="0.15">
      <c r="H654" s="43"/>
    </row>
    <row r="655" spans="8:8" ht="15.75" customHeight="1" x14ac:dyDescent="0.15">
      <c r="H655" s="43"/>
    </row>
    <row r="656" spans="8:8" ht="15.75" customHeight="1" x14ac:dyDescent="0.15">
      <c r="H656" s="43"/>
    </row>
    <row r="657" spans="8:8" ht="15.75" customHeight="1" x14ac:dyDescent="0.15">
      <c r="H657" s="43"/>
    </row>
    <row r="658" spans="8:8" ht="15.75" customHeight="1" x14ac:dyDescent="0.15">
      <c r="H658" s="43"/>
    </row>
    <row r="659" spans="8:8" ht="15.75" customHeight="1" x14ac:dyDescent="0.15">
      <c r="H659" s="43"/>
    </row>
    <row r="660" spans="8:8" ht="15.75" customHeight="1" x14ac:dyDescent="0.15">
      <c r="H660" s="43"/>
    </row>
    <row r="661" spans="8:8" ht="15.75" customHeight="1" x14ac:dyDescent="0.15">
      <c r="H661" s="43"/>
    </row>
    <row r="662" spans="8:8" ht="15.75" customHeight="1" x14ac:dyDescent="0.15">
      <c r="H662" s="43"/>
    </row>
    <row r="663" spans="8:8" ht="15.75" customHeight="1" x14ac:dyDescent="0.15">
      <c r="H663" s="43"/>
    </row>
    <row r="664" spans="8:8" ht="15.75" customHeight="1" x14ac:dyDescent="0.15">
      <c r="H664" s="43"/>
    </row>
    <row r="665" spans="8:8" ht="15.75" customHeight="1" x14ac:dyDescent="0.15">
      <c r="H665" s="43"/>
    </row>
    <row r="666" spans="8:8" ht="15.75" customHeight="1" x14ac:dyDescent="0.15">
      <c r="H666" s="43"/>
    </row>
    <row r="667" spans="8:8" ht="15.75" customHeight="1" x14ac:dyDescent="0.15">
      <c r="H667" s="43"/>
    </row>
    <row r="668" spans="8:8" ht="15.75" customHeight="1" x14ac:dyDescent="0.15">
      <c r="H668" s="43"/>
    </row>
    <row r="669" spans="8:8" ht="15.75" customHeight="1" x14ac:dyDescent="0.15">
      <c r="H669" s="43"/>
    </row>
    <row r="670" spans="8:8" ht="15.75" customHeight="1" x14ac:dyDescent="0.15">
      <c r="H670" s="43"/>
    </row>
    <row r="671" spans="8:8" ht="15.75" customHeight="1" x14ac:dyDescent="0.15">
      <c r="H671" s="43"/>
    </row>
    <row r="672" spans="8:8" ht="15.75" customHeight="1" x14ac:dyDescent="0.15">
      <c r="H672" s="43"/>
    </row>
    <row r="673" spans="8:8" ht="15.75" customHeight="1" x14ac:dyDescent="0.15">
      <c r="H673" s="43"/>
    </row>
    <row r="674" spans="8:8" ht="15.75" customHeight="1" x14ac:dyDescent="0.15">
      <c r="H674" s="43"/>
    </row>
    <row r="675" spans="8:8" ht="15.75" customHeight="1" x14ac:dyDescent="0.15">
      <c r="H675" s="43"/>
    </row>
    <row r="676" spans="8:8" ht="15.75" customHeight="1" x14ac:dyDescent="0.15">
      <c r="H676" s="43"/>
    </row>
    <row r="677" spans="8:8" ht="15.75" customHeight="1" x14ac:dyDescent="0.15">
      <c r="H677" s="43"/>
    </row>
    <row r="678" spans="8:8" ht="15.75" customHeight="1" x14ac:dyDescent="0.15">
      <c r="H678" s="43"/>
    </row>
    <row r="679" spans="8:8" ht="15.75" customHeight="1" x14ac:dyDescent="0.15">
      <c r="H679" s="43"/>
    </row>
    <row r="680" spans="8:8" ht="15.75" customHeight="1" x14ac:dyDescent="0.15">
      <c r="H680" s="43"/>
    </row>
    <row r="681" spans="8:8" ht="15.75" customHeight="1" x14ac:dyDescent="0.15">
      <c r="H681" s="43"/>
    </row>
    <row r="682" spans="8:8" ht="15.75" customHeight="1" x14ac:dyDescent="0.15">
      <c r="H682" s="43"/>
    </row>
    <row r="683" spans="8:8" ht="15.75" customHeight="1" x14ac:dyDescent="0.15">
      <c r="H683" s="43"/>
    </row>
    <row r="684" spans="8:8" ht="15.75" customHeight="1" x14ac:dyDescent="0.15">
      <c r="H684" s="43"/>
    </row>
    <row r="685" spans="8:8" ht="15.75" customHeight="1" x14ac:dyDescent="0.15">
      <c r="H685" s="43"/>
    </row>
    <row r="686" spans="8:8" ht="15.75" customHeight="1" x14ac:dyDescent="0.15">
      <c r="H686" s="43"/>
    </row>
    <row r="687" spans="8:8" ht="15.75" customHeight="1" x14ac:dyDescent="0.15">
      <c r="H687" s="43"/>
    </row>
    <row r="688" spans="8:8" ht="15.75" customHeight="1" x14ac:dyDescent="0.15">
      <c r="H688" s="43"/>
    </row>
    <row r="689" spans="8:8" ht="15.75" customHeight="1" x14ac:dyDescent="0.15">
      <c r="H689" s="43"/>
    </row>
    <row r="690" spans="8:8" ht="15.75" customHeight="1" x14ac:dyDescent="0.15">
      <c r="H690" s="43"/>
    </row>
    <row r="691" spans="8:8" ht="15.75" customHeight="1" x14ac:dyDescent="0.15">
      <c r="H691" s="43"/>
    </row>
    <row r="692" spans="8:8" ht="15.75" customHeight="1" x14ac:dyDescent="0.15">
      <c r="H692" s="43"/>
    </row>
    <row r="693" spans="8:8" ht="15.75" customHeight="1" x14ac:dyDescent="0.15">
      <c r="H693" s="43"/>
    </row>
    <row r="694" spans="8:8" ht="15.75" customHeight="1" x14ac:dyDescent="0.15">
      <c r="H694" s="43"/>
    </row>
    <row r="695" spans="8:8" ht="15.75" customHeight="1" x14ac:dyDescent="0.15">
      <c r="H695" s="43"/>
    </row>
    <row r="696" spans="8:8" ht="15.75" customHeight="1" x14ac:dyDescent="0.15">
      <c r="H696" s="43"/>
    </row>
    <row r="697" spans="8:8" ht="15.75" customHeight="1" x14ac:dyDescent="0.15">
      <c r="H697" s="43"/>
    </row>
    <row r="698" spans="8:8" ht="15.75" customHeight="1" x14ac:dyDescent="0.15">
      <c r="H698" s="43"/>
    </row>
    <row r="699" spans="8:8" ht="15.75" customHeight="1" x14ac:dyDescent="0.15">
      <c r="H699" s="43"/>
    </row>
    <row r="700" spans="8:8" ht="15.75" customHeight="1" x14ac:dyDescent="0.15">
      <c r="H700" s="43"/>
    </row>
    <row r="701" spans="8:8" ht="15.75" customHeight="1" x14ac:dyDescent="0.15">
      <c r="H701" s="43"/>
    </row>
    <row r="702" spans="8:8" ht="15.75" customHeight="1" x14ac:dyDescent="0.15">
      <c r="H702" s="43"/>
    </row>
    <row r="703" spans="8:8" ht="15.75" customHeight="1" x14ac:dyDescent="0.15">
      <c r="H703" s="43"/>
    </row>
    <row r="704" spans="8:8" ht="15.75" customHeight="1" x14ac:dyDescent="0.15">
      <c r="H704" s="43"/>
    </row>
    <row r="705" spans="8:8" ht="15.75" customHeight="1" x14ac:dyDescent="0.15">
      <c r="H705" s="43"/>
    </row>
    <row r="706" spans="8:8" ht="15.75" customHeight="1" x14ac:dyDescent="0.15">
      <c r="H706" s="43"/>
    </row>
    <row r="707" spans="8:8" ht="15.75" customHeight="1" x14ac:dyDescent="0.15">
      <c r="H707" s="43"/>
    </row>
    <row r="708" spans="8:8" ht="15.75" customHeight="1" x14ac:dyDescent="0.15">
      <c r="H708" s="43"/>
    </row>
    <row r="709" spans="8:8" ht="15.75" customHeight="1" x14ac:dyDescent="0.15">
      <c r="H709" s="43"/>
    </row>
    <row r="710" spans="8:8" ht="15.75" customHeight="1" x14ac:dyDescent="0.15">
      <c r="H710" s="43"/>
    </row>
    <row r="711" spans="8:8" ht="15.75" customHeight="1" x14ac:dyDescent="0.15">
      <c r="H711" s="43"/>
    </row>
    <row r="712" spans="8:8" ht="15.75" customHeight="1" x14ac:dyDescent="0.15">
      <c r="H712" s="43"/>
    </row>
    <row r="713" spans="8:8" ht="15.75" customHeight="1" x14ac:dyDescent="0.15">
      <c r="H713" s="43"/>
    </row>
    <row r="714" spans="8:8" ht="15.75" customHeight="1" x14ac:dyDescent="0.15">
      <c r="H714" s="43"/>
    </row>
    <row r="715" spans="8:8" ht="15.75" customHeight="1" x14ac:dyDescent="0.15">
      <c r="H715" s="43"/>
    </row>
    <row r="716" spans="8:8" ht="15.75" customHeight="1" x14ac:dyDescent="0.15">
      <c r="H716" s="43"/>
    </row>
    <row r="717" spans="8:8" ht="15.75" customHeight="1" x14ac:dyDescent="0.15">
      <c r="H717" s="43"/>
    </row>
    <row r="718" spans="8:8" ht="15.75" customHeight="1" x14ac:dyDescent="0.15">
      <c r="H718" s="43"/>
    </row>
    <row r="719" spans="8:8" ht="15.75" customHeight="1" x14ac:dyDescent="0.15">
      <c r="H719" s="43"/>
    </row>
    <row r="720" spans="8:8" ht="15.75" customHeight="1" x14ac:dyDescent="0.15">
      <c r="H720" s="43"/>
    </row>
    <row r="721" spans="8:8" ht="15.75" customHeight="1" x14ac:dyDescent="0.15">
      <c r="H721" s="43"/>
    </row>
    <row r="722" spans="8:8" ht="15.75" customHeight="1" x14ac:dyDescent="0.15">
      <c r="H722" s="43"/>
    </row>
    <row r="723" spans="8:8" ht="15.75" customHeight="1" x14ac:dyDescent="0.15">
      <c r="H723" s="43"/>
    </row>
    <row r="724" spans="8:8" ht="15.75" customHeight="1" x14ac:dyDescent="0.15">
      <c r="H724" s="43"/>
    </row>
    <row r="725" spans="8:8" ht="15.75" customHeight="1" x14ac:dyDescent="0.15">
      <c r="H725" s="43"/>
    </row>
    <row r="726" spans="8:8" ht="15.75" customHeight="1" x14ac:dyDescent="0.15">
      <c r="H726" s="43"/>
    </row>
    <row r="727" spans="8:8" ht="15.75" customHeight="1" x14ac:dyDescent="0.15">
      <c r="H727" s="43"/>
    </row>
    <row r="728" spans="8:8" ht="15.75" customHeight="1" x14ac:dyDescent="0.15">
      <c r="H728" s="43"/>
    </row>
    <row r="729" spans="8:8" ht="15.75" customHeight="1" x14ac:dyDescent="0.15">
      <c r="H729" s="43"/>
    </row>
    <row r="730" spans="8:8" ht="15.75" customHeight="1" x14ac:dyDescent="0.15">
      <c r="H730" s="43"/>
    </row>
    <row r="731" spans="8:8" ht="15.75" customHeight="1" x14ac:dyDescent="0.15">
      <c r="H731" s="43"/>
    </row>
    <row r="732" spans="8:8" ht="15.75" customHeight="1" x14ac:dyDescent="0.15">
      <c r="H732" s="43"/>
    </row>
    <row r="733" spans="8:8" ht="15.75" customHeight="1" x14ac:dyDescent="0.15">
      <c r="H733" s="43"/>
    </row>
    <row r="734" spans="8:8" ht="15.75" customHeight="1" x14ac:dyDescent="0.15">
      <c r="H734" s="43"/>
    </row>
    <row r="735" spans="8:8" ht="15.75" customHeight="1" x14ac:dyDescent="0.15">
      <c r="H735" s="43"/>
    </row>
    <row r="736" spans="8:8" ht="15.75" customHeight="1" x14ac:dyDescent="0.15">
      <c r="H736" s="43"/>
    </row>
    <row r="737" spans="8:8" ht="15.75" customHeight="1" x14ac:dyDescent="0.15">
      <c r="H737" s="43"/>
    </row>
    <row r="738" spans="8:8" ht="15.75" customHeight="1" x14ac:dyDescent="0.15">
      <c r="H738" s="43"/>
    </row>
    <row r="739" spans="8:8" ht="15.75" customHeight="1" x14ac:dyDescent="0.15">
      <c r="H739" s="43"/>
    </row>
    <row r="740" spans="8:8" ht="15.75" customHeight="1" x14ac:dyDescent="0.15">
      <c r="H740" s="43"/>
    </row>
    <row r="741" spans="8:8" ht="15.75" customHeight="1" x14ac:dyDescent="0.15">
      <c r="H741" s="43"/>
    </row>
    <row r="742" spans="8:8" ht="15.75" customHeight="1" x14ac:dyDescent="0.15">
      <c r="H742" s="43"/>
    </row>
    <row r="743" spans="8:8" ht="15.75" customHeight="1" x14ac:dyDescent="0.15">
      <c r="H743" s="43"/>
    </row>
    <row r="744" spans="8:8" ht="15.75" customHeight="1" x14ac:dyDescent="0.15">
      <c r="H744" s="43"/>
    </row>
    <row r="745" spans="8:8" ht="15.75" customHeight="1" x14ac:dyDescent="0.15">
      <c r="H745" s="43"/>
    </row>
    <row r="746" spans="8:8" ht="15.75" customHeight="1" x14ac:dyDescent="0.15">
      <c r="H746" s="43"/>
    </row>
    <row r="747" spans="8:8" ht="15.75" customHeight="1" x14ac:dyDescent="0.15">
      <c r="H747" s="43"/>
    </row>
    <row r="748" spans="8:8" ht="15.75" customHeight="1" x14ac:dyDescent="0.15">
      <c r="H748" s="43"/>
    </row>
    <row r="749" spans="8:8" ht="15.75" customHeight="1" x14ac:dyDescent="0.15">
      <c r="H749" s="43"/>
    </row>
    <row r="750" spans="8:8" ht="15.75" customHeight="1" x14ac:dyDescent="0.15">
      <c r="H750" s="43"/>
    </row>
    <row r="751" spans="8:8" ht="15.75" customHeight="1" x14ac:dyDescent="0.15">
      <c r="H751" s="43"/>
    </row>
    <row r="752" spans="8:8" ht="15.75" customHeight="1" x14ac:dyDescent="0.15">
      <c r="H752" s="43"/>
    </row>
    <row r="753" spans="8:8" ht="15.75" customHeight="1" x14ac:dyDescent="0.15">
      <c r="H753" s="43"/>
    </row>
    <row r="754" spans="8:8" ht="15.75" customHeight="1" x14ac:dyDescent="0.15">
      <c r="H754" s="43"/>
    </row>
    <row r="755" spans="8:8" ht="15.75" customHeight="1" x14ac:dyDescent="0.15">
      <c r="H755" s="43"/>
    </row>
    <row r="756" spans="8:8" ht="15.75" customHeight="1" x14ac:dyDescent="0.15">
      <c r="H756" s="43"/>
    </row>
    <row r="757" spans="8:8" ht="15.75" customHeight="1" x14ac:dyDescent="0.15">
      <c r="H757" s="43"/>
    </row>
    <row r="758" spans="8:8" ht="15.75" customHeight="1" x14ac:dyDescent="0.15">
      <c r="H758" s="43"/>
    </row>
    <row r="759" spans="8:8" ht="15.75" customHeight="1" x14ac:dyDescent="0.15">
      <c r="H759" s="43"/>
    </row>
    <row r="760" spans="8:8" ht="15.75" customHeight="1" x14ac:dyDescent="0.15">
      <c r="H760" s="43"/>
    </row>
    <row r="761" spans="8:8" ht="15.75" customHeight="1" x14ac:dyDescent="0.15">
      <c r="H761" s="43"/>
    </row>
    <row r="762" spans="8:8" ht="15.75" customHeight="1" x14ac:dyDescent="0.15">
      <c r="H762" s="43"/>
    </row>
    <row r="763" spans="8:8" ht="15.75" customHeight="1" x14ac:dyDescent="0.15">
      <c r="H763" s="43"/>
    </row>
    <row r="764" spans="8:8" ht="15.75" customHeight="1" x14ac:dyDescent="0.15">
      <c r="H764" s="43"/>
    </row>
    <row r="765" spans="8:8" ht="15.75" customHeight="1" x14ac:dyDescent="0.15">
      <c r="H765" s="43"/>
    </row>
    <row r="766" spans="8:8" ht="15.75" customHeight="1" x14ac:dyDescent="0.15">
      <c r="H766" s="43"/>
    </row>
    <row r="767" spans="8:8" ht="15.75" customHeight="1" x14ac:dyDescent="0.15">
      <c r="H767" s="43"/>
    </row>
    <row r="768" spans="8:8" ht="15.75" customHeight="1" x14ac:dyDescent="0.15">
      <c r="H768" s="43"/>
    </row>
    <row r="769" spans="8:8" ht="15.75" customHeight="1" x14ac:dyDescent="0.15">
      <c r="H769" s="43"/>
    </row>
    <row r="770" spans="8:8" ht="15.75" customHeight="1" x14ac:dyDescent="0.15">
      <c r="H770" s="43"/>
    </row>
    <row r="771" spans="8:8" ht="15.75" customHeight="1" x14ac:dyDescent="0.15">
      <c r="H771" s="43"/>
    </row>
    <row r="772" spans="8:8" ht="15.75" customHeight="1" x14ac:dyDescent="0.15">
      <c r="H772" s="43"/>
    </row>
    <row r="773" spans="8:8" ht="15.75" customHeight="1" x14ac:dyDescent="0.15">
      <c r="H773" s="43"/>
    </row>
    <row r="774" spans="8:8" ht="15.75" customHeight="1" x14ac:dyDescent="0.15">
      <c r="H774" s="43"/>
    </row>
    <row r="775" spans="8:8" ht="15.75" customHeight="1" x14ac:dyDescent="0.15">
      <c r="H775" s="43"/>
    </row>
    <row r="776" spans="8:8" ht="15.75" customHeight="1" x14ac:dyDescent="0.15">
      <c r="H776" s="43"/>
    </row>
    <row r="777" spans="8:8" ht="15.75" customHeight="1" x14ac:dyDescent="0.15">
      <c r="H777" s="43"/>
    </row>
    <row r="778" spans="8:8" ht="15.75" customHeight="1" x14ac:dyDescent="0.15">
      <c r="H778" s="43"/>
    </row>
    <row r="779" spans="8:8" ht="15.75" customHeight="1" x14ac:dyDescent="0.15">
      <c r="H779" s="43"/>
    </row>
    <row r="780" spans="8:8" ht="15.75" customHeight="1" x14ac:dyDescent="0.15">
      <c r="H780" s="43"/>
    </row>
    <row r="781" spans="8:8" ht="15.75" customHeight="1" x14ac:dyDescent="0.15">
      <c r="H781" s="43"/>
    </row>
    <row r="782" spans="8:8" ht="15.75" customHeight="1" x14ac:dyDescent="0.15">
      <c r="H782" s="43"/>
    </row>
    <row r="783" spans="8:8" ht="15.75" customHeight="1" x14ac:dyDescent="0.15">
      <c r="H783" s="43"/>
    </row>
    <row r="784" spans="8:8" ht="15.75" customHeight="1" x14ac:dyDescent="0.15">
      <c r="H784" s="43"/>
    </row>
    <row r="785" spans="8:8" ht="15.75" customHeight="1" x14ac:dyDescent="0.15">
      <c r="H785" s="43"/>
    </row>
    <row r="786" spans="8:8" ht="15.75" customHeight="1" x14ac:dyDescent="0.15">
      <c r="H786" s="43"/>
    </row>
    <row r="787" spans="8:8" ht="15.75" customHeight="1" x14ac:dyDescent="0.15">
      <c r="H787" s="43"/>
    </row>
    <row r="788" spans="8:8" ht="15.75" customHeight="1" x14ac:dyDescent="0.15">
      <c r="H788" s="43"/>
    </row>
    <row r="789" spans="8:8" ht="15.75" customHeight="1" x14ac:dyDescent="0.15">
      <c r="H789" s="43"/>
    </row>
    <row r="790" spans="8:8" ht="15.75" customHeight="1" x14ac:dyDescent="0.15">
      <c r="H790" s="43"/>
    </row>
    <row r="791" spans="8:8" ht="15.75" customHeight="1" x14ac:dyDescent="0.15">
      <c r="H791" s="43"/>
    </row>
    <row r="792" spans="8:8" ht="15.75" customHeight="1" x14ac:dyDescent="0.15">
      <c r="H792" s="43"/>
    </row>
    <row r="793" spans="8:8" ht="15.75" customHeight="1" x14ac:dyDescent="0.15">
      <c r="H793" s="43"/>
    </row>
    <row r="794" spans="8:8" ht="15.75" customHeight="1" x14ac:dyDescent="0.15">
      <c r="H794" s="43"/>
    </row>
    <row r="795" spans="8:8" ht="15.75" customHeight="1" x14ac:dyDescent="0.15">
      <c r="H795" s="43"/>
    </row>
    <row r="796" spans="8:8" ht="15.75" customHeight="1" x14ac:dyDescent="0.15">
      <c r="H796" s="43"/>
    </row>
    <row r="797" spans="8:8" ht="15.75" customHeight="1" x14ac:dyDescent="0.15">
      <c r="H797" s="43"/>
    </row>
    <row r="798" spans="8:8" ht="15.75" customHeight="1" x14ac:dyDescent="0.15">
      <c r="H798" s="43"/>
    </row>
    <row r="799" spans="8:8" ht="15.75" customHeight="1" x14ac:dyDescent="0.15">
      <c r="H799" s="43"/>
    </row>
    <row r="800" spans="8:8" ht="15.75" customHeight="1" x14ac:dyDescent="0.15">
      <c r="H800" s="43"/>
    </row>
    <row r="801" spans="8:8" ht="15.75" customHeight="1" x14ac:dyDescent="0.15">
      <c r="H801" s="43"/>
    </row>
    <row r="802" spans="8:8" ht="15.75" customHeight="1" x14ac:dyDescent="0.15">
      <c r="H802" s="43"/>
    </row>
    <row r="803" spans="8:8" ht="15.75" customHeight="1" x14ac:dyDescent="0.15">
      <c r="H803" s="43"/>
    </row>
    <row r="804" spans="8:8" ht="15.75" customHeight="1" x14ac:dyDescent="0.15">
      <c r="H804" s="43"/>
    </row>
    <row r="805" spans="8:8" ht="15.75" customHeight="1" x14ac:dyDescent="0.15">
      <c r="H805" s="43"/>
    </row>
    <row r="806" spans="8:8" ht="15.75" customHeight="1" x14ac:dyDescent="0.15">
      <c r="H806" s="43"/>
    </row>
    <row r="807" spans="8:8" ht="15.75" customHeight="1" x14ac:dyDescent="0.15">
      <c r="H807" s="43"/>
    </row>
    <row r="808" spans="8:8" ht="15.75" customHeight="1" x14ac:dyDescent="0.15">
      <c r="H808" s="43"/>
    </row>
    <row r="809" spans="8:8" ht="15.75" customHeight="1" x14ac:dyDescent="0.15">
      <c r="H809" s="43"/>
    </row>
    <row r="810" spans="8:8" ht="15.75" customHeight="1" x14ac:dyDescent="0.15">
      <c r="H810" s="43"/>
    </row>
    <row r="811" spans="8:8" ht="15.75" customHeight="1" x14ac:dyDescent="0.15">
      <c r="H811" s="43"/>
    </row>
    <row r="812" spans="8:8" ht="15.75" customHeight="1" x14ac:dyDescent="0.15">
      <c r="H812" s="43"/>
    </row>
    <row r="813" spans="8:8" ht="15.75" customHeight="1" x14ac:dyDescent="0.15">
      <c r="H813" s="43"/>
    </row>
    <row r="814" spans="8:8" ht="15.75" customHeight="1" x14ac:dyDescent="0.15">
      <c r="H814" s="43"/>
    </row>
    <row r="815" spans="8:8" ht="15.75" customHeight="1" x14ac:dyDescent="0.15">
      <c r="H815" s="43"/>
    </row>
    <row r="816" spans="8:8" ht="15.75" customHeight="1" x14ac:dyDescent="0.15">
      <c r="H816" s="43"/>
    </row>
    <row r="817" spans="8:8" ht="15.75" customHeight="1" x14ac:dyDescent="0.15">
      <c r="H817" s="43"/>
    </row>
    <row r="818" spans="8:8" ht="15.75" customHeight="1" x14ac:dyDescent="0.15">
      <c r="H818" s="43"/>
    </row>
    <row r="819" spans="8:8" ht="15.75" customHeight="1" x14ac:dyDescent="0.15">
      <c r="H819" s="43"/>
    </row>
    <row r="820" spans="8:8" ht="15.75" customHeight="1" x14ac:dyDescent="0.15">
      <c r="H820" s="43"/>
    </row>
    <row r="821" spans="8:8" ht="15.75" customHeight="1" x14ac:dyDescent="0.15">
      <c r="H821" s="43"/>
    </row>
    <row r="822" spans="8:8" ht="15.75" customHeight="1" x14ac:dyDescent="0.15">
      <c r="H822" s="43"/>
    </row>
    <row r="823" spans="8:8" ht="15.75" customHeight="1" x14ac:dyDescent="0.15">
      <c r="H823" s="43"/>
    </row>
    <row r="824" spans="8:8" ht="15.75" customHeight="1" x14ac:dyDescent="0.15">
      <c r="H824" s="43"/>
    </row>
    <row r="825" spans="8:8" ht="15.75" customHeight="1" x14ac:dyDescent="0.15">
      <c r="H825" s="43"/>
    </row>
    <row r="826" spans="8:8" ht="15.75" customHeight="1" x14ac:dyDescent="0.15">
      <c r="H826" s="43"/>
    </row>
    <row r="827" spans="8:8" ht="15.75" customHeight="1" x14ac:dyDescent="0.15">
      <c r="H827" s="43"/>
    </row>
    <row r="828" spans="8:8" ht="15.75" customHeight="1" x14ac:dyDescent="0.15">
      <c r="H828" s="43"/>
    </row>
    <row r="829" spans="8:8" ht="15.75" customHeight="1" x14ac:dyDescent="0.15">
      <c r="H829" s="43"/>
    </row>
    <row r="830" spans="8:8" ht="15.75" customHeight="1" x14ac:dyDescent="0.15">
      <c r="H830" s="43"/>
    </row>
    <row r="831" spans="8:8" ht="15.75" customHeight="1" x14ac:dyDescent="0.15">
      <c r="H831" s="43"/>
    </row>
    <row r="832" spans="8:8" ht="15.75" customHeight="1" x14ac:dyDescent="0.15">
      <c r="H832" s="43"/>
    </row>
    <row r="833" spans="8:8" ht="15.75" customHeight="1" x14ac:dyDescent="0.15">
      <c r="H833" s="43"/>
    </row>
    <row r="834" spans="8:8" ht="15.75" customHeight="1" x14ac:dyDescent="0.15">
      <c r="H834" s="43"/>
    </row>
    <row r="835" spans="8:8" ht="15.75" customHeight="1" x14ac:dyDescent="0.15">
      <c r="H835" s="43"/>
    </row>
    <row r="836" spans="8:8" ht="15.75" customHeight="1" x14ac:dyDescent="0.15">
      <c r="H836" s="43"/>
    </row>
    <row r="837" spans="8:8" ht="15.75" customHeight="1" x14ac:dyDescent="0.15">
      <c r="H837" s="43"/>
    </row>
    <row r="838" spans="8:8" ht="15.75" customHeight="1" x14ac:dyDescent="0.15">
      <c r="H838" s="43"/>
    </row>
    <row r="839" spans="8:8" ht="15.75" customHeight="1" x14ac:dyDescent="0.15">
      <c r="H839" s="43"/>
    </row>
    <row r="840" spans="8:8" ht="15.75" customHeight="1" x14ac:dyDescent="0.15">
      <c r="H840" s="43"/>
    </row>
    <row r="841" spans="8:8" ht="15.75" customHeight="1" x14ac:dyDescent="0.15">
      <c r="H841" s="43"/>
    </row>
    <row r="842" spans="8:8" ht="15.75" customHeight="1" x14ac:dyDescent="0.15">
      <c r="H842" s="43"/>
    </row>
    <row r="843" spans="8:8" ht="15.75" customHeight="1" x14ac:dyDescent="0.15">
      <c r="H843" s="43"/>
    </row>
    <row r="844" spans="8:8" ht="15.75" customHeight="1" x14ac:dyDescent="0.15">
      <c r="H844" s="43"/>
    </row>
    <row r="845" spans="8:8" ht="15.75" customHeight="1" x14ac:dyDescent="0.15">
      <c r="H845" s="43"/>
    </row>
    <row r="846" spans="8:8" ht="15.75" customHeight="1" x14ac:dyDescent="0.15">
      <c r="H846" s="43"/>
    </row>
    <row r="847" spans="8:8" ht="15.75" customHeight="1" x14ac:dyDescent="0.15">
      <c r="H847" s="43"/>
    </row>
    <row r="848" spans="8:8" ht="15.75" customHeight="1" x14ac:dyDescent="0.15">
      <c r="H848" s="43"/>
    </row>
    <row r="849" spans="8:8" ht="15.75" customHeight="1" x14ac:dyDescent="0.15">
      <c r="H849" s="43"/>
    </row>
    <row r="850" spans="8:8" ht="15.75" customHeight="1" x14ac:dyDescent="0.15">
      <c r="H850" s="43"/>
    </row>
    <row r="851" spans="8:8" ht="15.75" customHeight="1" x14ac:dyDescent="0.15">
      <c r="H851" s="43"/>
    </row>
    <row r="852" spans="8:8" ht="15.75" customHeight="1" x14ac:dyDescent="0.15">
      <c r="H852" s="43"/>
    </row>
    <row r="853" spans="8:8" ht="15.75" customHeight="1" x14ac:dyDescent="0.15">
      <c r="H853" s="43"/>
    </row>
    <row r="854" spans="8:8" ht="15.75" customHeight="1" x14ac:dyDescent="0.15">
      <c r="H854" s="43"/>
    </row>
    <row r="855" spans="8:8" ht="15.75" customHeight="1" x14ac:dyDescent="0.15">
      <c r="H855" s="43"/>
    </row>
    <row r="856" spans="8:8" ht="15.75" customHeight="1" x14ac:dyDescent="0.15">
      <c r="H856" s="43"/>
    </row>
    <row r="857" spans="8:8" ht="15.75" customHeight="1" x14ac:dyDescent="0.15">
      <c r="H857" s="43"/>
    </row>
    <row r="858" spans="8:8" ht="15.75" customHeight="1" x14ac:dyDescent="0.15">
      <c r="H858" s="43"/>
    </row>
    <row r="859" spans="8:8" ht="15.75" customHeight="1" x14ac:dyDescent="0.15">
      <c r="H859" s="43"/>
    </row>
    <row r="860" spans="8:8" ht="15.75" customHeight="1" x14ac:dyDescent="0.15">
      <c r="H860" s="43"/>
    </row>
    <row r="861" spans="8:8" ht="15.75" customHeight="1" x14ac:dyDescent="0.15">
      <c r="H861" s="43"/>
    </row>
    <row r="862" spans="8:8" ht="15.75" customHeight="1" x14ac:dyDescent="0.15">
      <c r="H862" s="43"/>
    </row>
    <row r="863" spans="8:8" ht="15.75" customHeight="1" x14ac:dyDescent="0.15">
      <c r="H863" s="43"/>
    </row>
    <row r="864" spans="8:8" ht="15.75" customHeight="1" x14ac:dyDescent="0.15">
      <c r="H864" s="43"/>
    </row>
    <row r="865" spans="8:8" ht="15.75" customHeight="1" x14ac:dyDescent="0.15">
      <c r="H865" s="43"/>
    </row>
    <row r="866" spans="8:8" ht="15.75" customHeight="1" x14ac:dyDescent="0.15">
      <c r="H866" s="43"/>
    </row>
    <row r="867" spans="8:8" ht="15.75" customHeight="1" x14ac:dyDescent="0.15">
      <c r="H867" s="43"/>
    </row>
    <row r="868" spans="8:8" ht="15.75" customHeight="1" x14ac:dyDescent="0.15">
      <c r="H868" s="43"/>
    </row>
    <row r="869" spans="8:8" ht="15.75" customHeight="1" x14ac:dyDescent="0.15">
      <c r="H869" s="43"/>
    </row>
    <row r="870" spans="8:8" ht="15.75" customHeight="1" x14ac:dyDescent="0.15">
      <c r="H870" s="43"/>
    </row>
    <row r="871" spans="8:8" ht="15.75" customHeight="1" x14ac:dyDescent="0.15">
      <c r="H871" s="43"/>
    </row>
    <row r="872" spans="8:8" ht="15.75" customHeight="1" x14ac:dyDescent="0.15">
      <c r="H872" s="43"/>
    </row>
    <row r="873" spans="8:8" ht="15.75" customHeight="1" x14ac:dyDescent="0.15">
      <c r="H873" s="43"/>
    </row>
    <row r="874" spans="8:8" ht="15.75" customHeight="1" x14ac:dyDescent="0.15">
      <c r="H874" s="43"/>
    </row>
    <row r="875" spans="8:8" ht="15.75" customHeight="1" x14ac:dyDescent="0.15">
      <c r="H875" s="43"/>
    </row>
    <row r="876" spans="8:8" ht="15.75" customHeight="1" x14ac:dyDescent="0.15">
      <c r="H876" s="43"/>
    </row>
    <row r="877" spans="8:8" ht="15.75" customHeight="1" x14ac:dyDescent="0.15">
      <c r="H877" s="43"/>
    </row>
    <row r="878" spans="8:8" ht="15.75" customHeight="1" x14ac:dyDescent="0.15">
      <c r="H878" s="43"/>
    </row>
    <row r="879" spans="8:8" ht="15.75" customHeight="1" x14ac:dyDescent="0.15">
      <c r="H879" s="43"/>
    </row>
    <row r="880" spans="8:8" ht="15.75" customHeight="1" x14ac:dyDescent="0.15">
      <c r="H880" s="43"/>
    </row>
    <row r="881" spans="8:8" ht="15.75" customHeight="1" x14ac:dyDescent="0.15">
      <c r="H881" s="43"/>
    </row>
    <row r="882" spans="8:8" ht="15.75" customHeight="1" x14ac:dyDescent="0.15">
      <c r="H882" s="43"/>
    </row>
    <row r="883" spans="8:8" ht="15.75" customHeight="1" x14ac:dyDescent="0.15">
      <c r="H883" s="43"/>
    </row>
    <row r="884" spans="8:8" ht="15.75" customHeight="1" x14ac:dyDescent="0.15">
      <c r="H884" s="43"/>
    </row>
    <row r="885" spans="8:8" ht="15.75" customHeight="1" x14ac:dyDescent="0.15">
      <c r="H885" s="43"/>
    </row>
    <row r="886" spans="8:8" ht="15.75" customHeight="1" x14ac:dyDescent="0.15">
      <c r="H886" s="43"/>
    </row>
    <row r="887" spans="8:8" ht="15.75" customHeight="1" x14ac:dyDescent="0.15">
      <c r="H887" s="43"/>
    </row>
    <row r="888" spans="8:8" ht="15.75" customHeight="1" x14ac:dyDescent="0.15">
      <c r="H888" s="43"/>
    </row>
    <row r="889" spans="8:8" ht="15.75" customHeight="1" x14ac:dyDescent="0.15">
      <c r="H889" s="43"/>
    </row>
    <row r="890" spans="8:8" ht="15.75" customHeight="1" x14ac:dyDescent="0.15">
      <c r="H890" s="43"/>
    </row>
    <row r="891" spans="8:8" ht="15.75" customHeight="1" x14ac:dyDescent="0.15">
      <c r="H891" s="43"/>
    </row>
    <row r="892" spans="8:8" ht="15.75" customHeight="1" x14ac:dyDescent="0.15">
      <c r="H892" s="43"/>
    </row>
    <row r="893" spans="8:8" ht="15.75" customHeight="1" x14ac:dyDescent="0.15">
      <c r="H893" s="43"/>
    </row>
    <row r="894" spans="8:8" ht="15.75" customHeight="1" x14ac:dyDescent="0.15">
      <c r="H894" s="43"/>
    </row>
    <row r="895" spans="8:8" ht="15.75" customHeight="1" x14ac:dyDescent="0.15">
      <c r="H895" s="43"/>
    </row>
    <row r="896" spans="8:8" ht="15.75" customHeight="1" x14ac:dyDescent="0.15">
      <c r="H896" s="43"/>
    </row>
    <row r="897" spans="8:8" ht="15.75" customHeight="1" x14ac:dyDescent="0.15">
      <c r="H897" s="43"/>
    </row>
    <row r="898" spans="8:8" ht="15.75" customHeight="1" x14ac:dyDescent="0.15">
      <c r="H898" s="43"/>
    </row>
    <row r="899" spans="8:8" ht="15.75" customHeight="1" x14ac:dyDescent="0.15">
      <c r="H899" s="43"/>
    </row>
    <row r="900" spans="8:8" ht="15.75" customHeight="1" x14ac:dyDescent="0.15">
      <c r="H900" s="43"/>
    </row>
    <row r="901" spans="8:8" ht="15.75" customHeight="1" x14ac:dyDescent="0.15">
      <c r="H901" s="43"/>
    </row>
    <row r="902" spans="8:8" ht="15.75" customHeight="1" x14ac:dyDescent="0.15">
      <c r="H902" s="43"/>
    </row>
    <row r="903" spans="8:8" ht="15.75" customHeight="1" x14ac:dyDescent="0.15">
      <c r="H903" s="43"/>
    </row>
    <row r="904" spans="8:8" ht="15.75" customHeight="1" x14ac:dyDescent="0.15">
      <c r="H904" s="43"/>
    </row>
    <row r="905" spans="8:8" ht="15.75" customHeight="1" x14ac:dyDescent="0.15">
      <c r="H905" s="43"/>
    </row>
    <row r="906" spans="8:8" ht="15.75" customHeight="1" x14ac:dyDescent="0.15">
      <c r="H906" s="43"/>
    </row>
    <row r="907" spans="8:8" ht="15.75" customHeight="1" x14ac:dyDescent="0.15">
      <c r="H907" s="43"/>
    </row>
    <row r="908" spans="8:8" ht="15.75" customHeight="1" x14ac:dyDescent="0.15">
      <c r="H908" s="43"/>
    </row>
    <row r="909" spans="8:8" ht="15.75" customHeight="1" x14ac:dyDescent="0.15">
      <c r="H909" s="43"/>
    </row>
    <row r="910" spans="8:8" ht="15.75" customHeight="1" x14ac:dyDescent="0.15">
      <c r="H910" s="43"/>
    </row>
    <row r="911" spans="8:8" ht="15.75" customHeight="1" x14ac:dyDescent="0.15">
      <c r="H911" s="43"/>
    </row>
    <row r="912" spans="8:8" ht="15.75" customHeight="1" x14ac:dyDescent="0.15">
      <c r="H912" s="43"/>
    </row>
    <row r="913" spans="8:8" ht="15.75" customHeight="1" x14ac:dyDescent="0.15">
      <c r="H913" s="43"/>
    </row>
    <row r="914" spans="8:8" ht="15.75" customHeight="1" x14ac:dyDescent="0.15">
      <c r="H914" s="43"/>
    </row>
    <row r="915" spans="8:8" ht="15.75" customHeight="1" x14ac:dyDescent="0.15">
      <c r="H915" s="43"/>
    </row>
    <row r="916" spans="8:8" ht="15.75" customHeight="1" x14ac:dyDescent="0.15">
      <c r="H916" s="43"/>
    </row>
    <row r="917" spans="8:8" ht="15.75" customHeight="1" x14ac:dyDescent="0.15">
      <c r="H917" s="43"/>
    </row>
    <row r="918" spans="8:8" ht="15.75" customHeight="1" x14ac:dyDescent="0.15">
      <c r="H918" s="43"/>
    </row>
    <row r="919" spans="8:8" ht="15.75" customHeight="1" x14ac:dyDescent="0.15">
      <c r="H919" s="43"/>
    </row>
    <row r="920" spans="8:8" ht="15.75" customHeight="1" x14ac:dyDescent="0.15">
      <c r="H920" s="43"/>
    </row>
    <row r="921" spans="8:8" ht="15.75" customHeight="1" x14ac:dyDescent="0.15">
      <c r="H921" s="43"/>
    </row>
    <row r="922" spans="8:8" ht="15.75" customHeight="1" x14ac:dyDescent="0.15">
      <c r="H922" s="43"/>
    </row>
    <row r="923" spans="8:8" ht="15.75" customHeight="1" x14ac:dyDescent="0.15">
      <c r="H923" s="43"/>
    </row>
    <row r="924" spans="8:8" ht="15.75" customHeight="1" x14ac:dyDescent="0.15">
      <c r="H924" s="43"/>
    </row>
    <row r="925" spans="8:8" ht="15.75" customHeight="1" x14ac:dyDescent="0.15">
      <c r="H925" s="43"/>
    </row>
    <row r="926" spans="8:8" ht="15.75" customHeight="1" x14ac:dyDescent="0.15">
      <c r="H926" s="43"/>
    </row>
    <row r="927" spans="8:8" ht="15.75" customHeight="1" x14ac:dyDescent="0.15">
      <c r="H927" s="43"/>
    </row>
    <row r="928" spans="8:8" ht="15.75" customHeight="1" x14ac:dyDescent="0.15">
      <c r="H928" s="43"/>
    </row>
    <row r="929" spans="8:8" ht="15.75" customHeight="1" x14ac:dyDescent="0.15">
      <c r="H929" s="43"/>
    </row>
    <row r="930" spans="8:8" ht="15.75" customHeight="1" x14ac:dyDescent="0.15">
      <c r="H930" s="43"/>
    </row>
    <row r="931" spans="8:8" ht="15.75" customHeight="1" x14ac:dyDescent="0.15">
      <c r="H931" s="43"/>
    </row>
    <row r="932" spans="8:8" ht="15.75" customHeight="1" x14ac:dyDescent="0.15">
      <c r="H932" s="43"/>
    </row>
    <row r="933" spans="8:8" ht="15.75" customHeight="1" x14ac:dyDescent="0.15">
      <c r="H933" s="43"/>
    </row>
    <row r="934" spans="8:8" ht="15.75" customHeight="1" x14ac:dyDescent="0.15">
      <c r="H934" s="43"/>
    </row>
    <row r="935" spans="8:8" ht="15.75" customHeight="1" x14ac:dyDescent="0.15">
      <c r="H935" s="43"/>
    </row>
    <row r="936" spans="8:8" ht="15.75" customHeight="1" x14ac:dyDescent="0.15">
      <c r="H936" s="43"/>
    </row>
    <row r="937" spans="8:8" ht="15.75" customHeight="1" x14ac:dyDescent="0.15">
      <c r="H937" s="43"/>
    </row>
    <row r="938" spans="8:8" ht="15.75" customHeight="1" x14ac:dyDescent="0.15">
      <c r="H938" s="43"/>
    </row>
    <row r="939" spans="8:8" ht="15.75" customHeight="1" x14ac:dyDescent="0.15">
      <c r="H939" s="43"/>
    </row>
    <row r="940" spans="8:8" ht="15.75" customHeight="1" x14ac:dyDescent="0.15">
      <c r="H940" s="43"/>
    </row>
    <row r="941" spans="8:8" ht="15.75" customHeight="1" x14ac:dyDescent="0.15">
      <c r="H941" s="43"/>
    </row>
    <row r="942" spans="8:8" ht="15.75" customHeight="1" x14ac:dyDescent="0.15">
      <c r="H942" s="43"/>
    </row>
    <row r="943" spans="8:8" ht="15.75" customHeight="1" x14ac:dyDescent="0.15">
      <c r="H943" s="43"/>
    </row>
    <row r="944" spans="8:8" ht="15.75" customHeight="1" x14ac:dyDescent="0.15">
      <c r="H944" s="43"/>
    </row>
    <row r="945" spans="8:8" ht="15.75" customHeight="1" x14ac:dyDescent="0.15">
      <c r="H945" s="43"/>
    </row>
    <row r="946" spans="8:8" ht="15.75" customHeight="1" x14ac:dyDescent="0.15">
      <c r="H946" s="43"/>
    </row>
    <row r="947" spans="8:8" ht="15.75" customHeight="1" x14ac:dyDescent="0.15">
      <c r="H947" s="43"/>
    </row>
    <row r="948" spans="8:8" ht="15.75" customHeight="1" x14ac:dyDescent="0.15">
      <c r="H948" s="43"/>
    </row>
    <row r="949" spans="8:8" ht="15.75" customHeight="1" x14ac:dyDescent="0.15">
      <c r="H949" s="43"/>
    </row>
    <row r="950" spans="8:8" ht="15.75" customHeight="1" x14ac:dyDescent="0.15">
      <c r="H950" s="43"/>
    </row>
    <row r="951" spans="8:8" ht="15.75" customHeight="1" x14ac:dyDescent="0.15">
      <c r="H951" s="43"/>
    </row>
    <row r="952" spans="8:8" ht="15.75" customHeight="1" x14ac:dyDescent="0.15">
      <c r="H952" s="43"/>
    </row>
    <row r="953" spans="8:8" ht="15.75" customHeight="1" x14ac:dyDescent="0.15">
      <c r="H953" s="43"/>
    </row>
    <row r="954" spans="8:8" ht="15.75" customHeight="1" x14ac:dyDescent="0.15">
      <c r="H954" s="43"/>
    </row>
    <row r="955" spans="8:8" ht="15.75" customHeight="1" x14ac:dyDescent="0.15">
      <c r="H955" s="43"/>
    </row>
    <row r="956" spans="8:8" ht="15.75" customHeight="1" x14ac:dyDescent="0.15">
      <c r="H956" s="43"/>
    </row>
    <row r="957" spans="8:8" ht="15.75" customHeight="1" x14ac:dyDescent="0.15">
      <c r="H957" s="43"/>
    </row>
    <row r="958" spans="8:8" ht="15.75" customHeight="1" x14ac:dyDescent="0.15">
      <c r="H958" s="43"/>
    </row>
    <row r="959" spans="8:8" ht="15.75" customHeight="1" x14ac:dyDescent="0.15">
      <c r="H959" s="43"/>
    </row>
    <row r="960" spans="8:8" ht="15.75" customHeight="1" x14ac:dyDescent="0.15">
      <c r="H960" s="43"/>
    </row>
    <row r="961" spans="8:8" ht="15.75" customHeight="1" x14ac:dyDescent="0.15">
      <c r="H961" s="43"/>
    </row>
    <row r="962" spans="8:8" ht="15.75" customHeight="1" x14ac:dyDescent="0.15">
      <c r="H962" s="43"/>
    </row>
    <row r="963" spans="8:8" ht="15.75" customHeight="1" x14ac:dyDescent="0.15">
      <c r="H963" s="43"/>
    </row>
    <row r="964" spans="8:8" ht="15.75" customHeight="1" x14ac:dyDescent="0.15">
      <c r="H964" s="43"/>
    </row>
    <row r="965" spans="8:8" ht="15.75" customHeight="1" x14ac:dyDescent="0.15">
      <c r="H965" s="43"/>
    </row>
    <row r="966" spans="8:8" ht="15.75" customHeight="1" x14ac:dyDescent="0.15">
      <c r="H966" s="43"/>
    </row>
    <row r="967" spans="8:8" ht="15.75" customHeight="1" x14ac:dyDescent="0.15">
      <c r="H967" s="43"/>
    </row>
    <row r="968" spans="8:8" ht="15.75" customHeight="1" x14ac:dyDescent="0.15">
      <c r="H968" s="43"/>
    </row>
    <row r="969" spans="8:8" ht="15.75" customHeight="1" x14ac:dyDescent="0.15">
      <c r="H969" s="43"/>
    </row>
    <row r="970" spans="8:8" ht="15.75" customHeight="1" x14ac:dyDescent="0.15">
      <c r="H970" s="43"/>
    </row>
    <row r="971" spans="8:8" ht="15.75" customHeight="1" x14ac:dyDescent="0.15">
      <c r="H971" s="43"/>
    </row>
    <row r="972" spans="8:8" ht="15.75" customHeight="1" x14ac:dyDescent="0.15">
      <c r="H972" s="43"/>
    </row>
    <row r="973" spans="8:8" ht="15.75" customHeight="1" x14ac:dyDescent="0.15">
      <c r="H973" s="43"/>
    </row>
    <row r="974" spans="8:8" ht="15.75" customHeight="1" x14ac:dyDescent="0.15">
      <c r="H974" s="43"/>
    </row>
    <row r="975" spans="8:8" ht="15.75" customHeight="1" x14ac:dyDescent="0.15">
      <c r="H975" s="43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C1000"/>
  <sheetViews>
    <sheetView workbookViewId="0"/>
  </sheetViews>
  <sheetFormatPr baseColWidth="10" defaultColWidth="12.6640625" defaultRowHeight="15.75" customHeight="1" x14ac:dyDescent="0.15"/>
  <cols>
    <col min="1" max="1" width="48" customWidth="1"/>
    <col min="2" max="2" width="31.83203125" customWidth="1"/>
    <col min="3" max="3" width="14.1640625" customWidth="1"/>
    <col min="4" max="4" width="39.5" customWidth="1"/>
  </cols>
  <sheetData>
    <row r="1" spans="1:3" ht="15.75" customHeight="1" x14ac:dyDescent="0.4">
      <c r="A1" s="67" t="s">
        <v>2158</v>
      </c>
      <c r="B1" s="68"/>
      <c r="C1" s="68"/>
    </row>
    <row r="2" spans="1:3" ht="15.75" customHeight="1" x14ac:dyDescent="0.35">
      <c r="A2" s="35" t="s">
        <v>1946</v>
      </c>
      <c r="B2" s="36" t="s">
        <v>1775</v>
      </c>
      <c r="C2" s="36" t="s">
        <v>1947</v>
      </c>
    </row>
    <row r="3" spans="1:3" x14ac:dyDescent="0.2">
      <c r="A3" s="19" t="s">
        <v>1949</v>
      </c>
      <c r="B3" s="19" t="s">
        <v>1869</v>
      </c>
      <c r="C3" s="37" t="s">
        <v>1842</v>
      </c>
    </row>
    <row r="4" spans="1:3" x14ac:dyDescent="0.2">
      <c r="A4" s="20" t="s">
        <v>1953</v>
      </c>
      <c r="B4" s="20" t="s">
        <v>222</v>
      </c>
      <c r="C4" s="37" t="s">
        <v>1842</v>
      </c>
    </row>
    <row r="5" spans="1:3" x14ac:dyDescent="0.2">
      <c r="A5" s="20" t="s">
        <v>1954</v>
      </c>
      <c r="B5" s="20" t="s">
        <v>233</v>
      </c>
      <c r="C5" s="37" t="s">
        <v>1842</v>
      </c>
    </row>
    <row r="6" spans="1:3" x14ac:dyDescent="0.2">
      <c r="A6" s="20" t="s">
        <v>1956</v>
      </c>
      <c r="B6" s="20" t="s">
        <v>1884</v>
      </c>
      <c r="C6" s="37" t="s">
        <v>1842</v>
      </c>
    </row>
    <row r="7" spans="1:3" x14ac:dyDescent="0.2">
      <c r="A7" s="20" t="s">
        <v>1959</v>
      </c>
      <c r="B7" s="20" t="s">
        <v>280</v>
      </c>
      <c r="C7" s="37" t="s">
        <v>1842</v>
      </c>
    </row>
    <row r="8" spans="1:3" x14ac:dyDescent="0.2">
      <c r="A8" s="20" t="s">
        <v>1961</v>
      </c>
      <c r="B8" s="20" t="s">
        <v>313</v>
      </c>
      <c r="C8" s="37" t="s">
        <v>1842</v>
      </c>
    </row>
    <row r="9" spans="1:3" x14ac:dyDescent="0.2">
      <c r="A9" s="20" t="s">
        <v>1963</v>
      </c>
      <c r="B9" s="20" t="s">
        <v>329</v>
      </c>
      <c r="C9" s="37" t="s">
        <v>1842</v>
      </c>
    </row>
    <row r="10" spans="1:3" x14ac:dyDescent="0.2">
      <c r="A10" s="20" t="s">
        <v>1964</v>
      </c>
      <c r="B10" s="20" t="s">
        <v>1845</v>
      </c>
      <c r="C10" s="37" t="s">
        <v>1842</v>
      </c>
    </row>
    <row r="11" spans="1:3" x14ac:dyDescent="0.2">
      <c r="A11" s="20" t="s">
        <v>1965</v>
      </c>
      <c r="B11" s="20" t="s">
        <v>346</v>
      </c>
      <c r="C11" s="37" t="s">
        <v>1842</v>
      </c>
    </row>
    <row r="12" spans="1:3" x14ac:dyDescent="0.2">
      <c r="A12" s="20" t="s">
        <v>1966</v>
      </c>
      <c r="B12" s="20" t="s">
        <v>1885</v>
      </c>
      <c r="C12" s="37" t="s">
        <v>1842</v>
      </c>
    </row>
    <row r="13" spans="1:3" x14ac:dyDescent="0.2">
      <c r="A13" s="20" t="s">
        <v>1971</v>
      </c>
      <c r="B13" s="20" t="s">
        <v>404</v>
      </c>
      <c r="C13" s="37" t="s">
        <v>1842</v>
      </c>
    </row>
    <row r="14" spans="1:3" x14ac:dyDescent="0.2">
      <c r="A14" s="20" t="s">
        <v>1972</v>
      </c>
      <c r="B14" s="20" t="s">
        <v>1899</v>
      </c>
      <c r="C14" s="37" t="s">
        <v>1842</v>
      </c>
    </row>
    <row r="15" spans="1:3" x14ac:dyDescent="0.2">
      <c r="A15" s="20" t="s">
        <v>1973</v>
      </c>
      <c r="B15" s="20" t="s">
        <v>1876</v>
      </c>
      <c r="C15" s="37" t="s">
        <v>1842</v>
      </c>
    </row>
    <row r="16" spans="1:3" x14ac:dyDescent="0.2">
      <c r="A16" s="20" t="s">
        <v>1974</v>
      </c>
      <c r="B16" s="20" t="s">
        <v>1849</v>
      </c>
      <c r="C16" s="37" t="s">
        <v>1842</v>
      </c>
    </row>
    <row r="17" spans="1:3" x14ac:dyDescent="0.2">
      <c r="A17" s="20" t="s">
        <v>1975</v>
      </c>
      <c r="B17" s="20" t="s">
        <v>1900</v>
      </c>
      <c r="C17" s="37" t="s">
        <v>1842</v>
      </c>
    </row>
    <row r="18" spans="1:3" x14ac:dyDescent="0.2">
      <c r="A18" s="20" t="s">
        <v>1976</v>
      </c>
      <c r="B18" s="20" t="s">
        <v>1887</v>
      </c>
      <c r="C18" s="37" t="s">
        <v>1842</v>
      </c>
    </row>
    <row r="19" spans="1:3" x14ac:dyDescent="0.2">
      <c r="A19" s="20" t="s">
        <v>1977</v>
      </c>
      <c r="B19" s="20" t="s">
        <v>1893</v>
      </c>
      <c r="C19" s="37" t="s">
        <v>1842</v>
      </c>
    </row>
    <row r="20" spans="1:3" x14ac:dyDescent="0.2">
      <c r="A20" s="20" t="s">
        <v>1978</v>
      </c>
      <c r="B20" s="20" t="s">
        <v>1892</v>
      </c>
      <c r="C20" s="37" t="s">
        <v>1842</v>
      </c>
    </row>
    <row r="21" spans="1:3" x14ac:dyDescent="0.2">
      <c r="A21" s="20" t="s">
        <v>1979</v>
      </c>
      <c r="B21" s="20" t="s">
        <v>462</v>
      </c>
      <c r="C21" s="37" t="s">
        <v>1842</v>
      </c>
    </row>
    <row r="22" spans="1:3" x14ac:dyDescent="0.2">
      <c r="A22" s="20" t="s">
        <v>1980</v>
      </c>
      <c r="B22" s="20" t="s">
        <v>1925</v>
      </c>
      <c r="C22" s="37" t="s">
        <v>1842</v>
      </c>
    </row>
    <row r="23" spans="1:3" x14ac:dyDescent="0.2">
      <c r="A23" s="20" t="s">
        <v>1981</v>
      </c>
      <c r="B23" s="20" t="s">
        <v>478</v>
      </c>
      <c r="C23" s="37" t="s">
        <v>1842</v>
      </c>
    </row>
    <row r="24" spans="1:3" x14ac:dyDescent="0.2">
      <c r="A24" s="20" t="s">
        <v>1982</v>
      </c>
      <c r="B24" s="20" t="s">
        <v>1901</v>
      </c>
      <c r="C24" s="37" t="s">
        <v>1842</v>
      </c>
    </row>
    <row r="25" spans="1:3" x14ac:dyDescent="0.2">
      <c r="A25" s="20" t="s">
        <v>1984</v>
      </c>
      <c r="B25" s="20" t="s">
        <v>1908</v>
      </c>
      <c r="C25" s="37" t="s">
        <v>1842</v>
      </c>
    </row>
    <row r="26" spans="1:3" x14ac:dyDescent="0.2">
      <c r="A26" s="20" t="s">
        <v>1987</v>
      </c>
      <c r="B26" s="20" t="s">
        <v>528</v>
      </c>
      <c r="C26" s="37" t="s">
        <v>1842</v>
      </c>
    </row>
    <row r="27" spans="1:3" x14ac:dyDescent="0.2">
      <c r="A27" s="20" t="s">
        <v>1988</v>
      </c>
      <c r="B27" s="20" t="s">
        <v>535</v>
      </c>
      <c r="C27" s="37" t="s">
        <v>1842</v>
      </c>
    </row>
    <row r="28" spans="1:3" x14ac:dyDescent="0.2">
      <c r="A28" s="20" t="s">
        <v>1989</v>
      </c>
      <c r="B28" s="20" t="s">
        <v>1864</v>
      </c>
      <c r="C28" s="37" t="s">
        <v>1842</v>
      </c>
    </row>
    <row r="29" spans="1:3" x14ac:dyDescent="0.2">
      <c r="A29" s="20" t="s">
        <v>1992</v>
      </c>
      <c r="B29" s="20" t="s">
        <v>561</v>
      </c>
      <c r="C29" s="37" t="s">
        <v>1842</v>
      </c>
    </row>
    <row r="30" spans="1:3" x14ac:dyDescent="0.2">
      <c r="A30" s="20" t="s">
        <v>1997</v>
      </c>
      <c r="B30" s="20" t="s">
        <v>600</v>
      </c>
      <c r="C30" s="37" t="s">
        <v>1842</v>
      </c>
    </row>
    <row r="31" spans="1:3" x14ac:dyDescent="0.2">
      <c r="A31" s="20" t="s">
        <v>1998</v>
      </c>
      <c r="B31" s="20" t="s">
        <v>609</v>
      </c>
      <c r="C31" s="37" t="s">
        <v>1842</v>
      </c>
    </row>
    <row r="32" spans="1:3" x14ac:dyDescent="0.2">
      <c r="A32" s="20" t="s">
        <v>2000</v>
      </c>
      <c r="B32" s="20" t="s">
        <v>1881</v>
      </c>
      <c r="C32" s="37" t="s">
        <v>1842</v>
      </c>
    </row>
    <row r="33" spans="1:3" x14ac:dyDescent="0.2">
      <c r="A33" s="20" t="s">
        <v>2001</v>
      </c>
      <c r="B33" s="20" t="s">
        <v>631</v>
      </c>
      <c r="C33" s="37" t="s">
        <v>1842</v>
      </c>
    </row>
    <row r="34" spans="1:3" x14ac:dyDescent="0.2">
      <c r="A34" s="20" t="s">
        <v>2003</v>
      </c>
      <c r="B34" s="20" t="s">
        <v>648</v>
      </c>
      <c r="C34" s="37" t="s">
        <v>1842</v>
      </c>
    </row>
    <row r="35" spans="1:3" x14ac:dyDescent="0.2">
      <c r="A35" s="20" t="s">
        <v>2004</v>
      </c>
      <c r="B35" s="20" t="s">
        <v>1868</v>
      </c>
      <c r="C35" s="37" t="s">
        <v>1842</v>
      </c>
    </row>
    <row r="36" spans="1:3" x14ac:dyDescent="0.2">
      <c r="A36" s="20" t="s">
        <v>2006</v>
      </c>
      <c r="B36" s="20" t="s">
        <v>1929</v>
      </c>
      <c r="C36" s="37" t="s">
        <v>1842</v>
      </c>
    </row>
    <row r="37" spans="1:3" x14ac:dyDescent="0.2">
      <c r="A37" s="20" t="s">
        <v>2007</v>
      </c>
      <c r="B37" s="20" t="s">
        <v>673</v>
      </c>
      <c r="C37" s="37" t="s">
        <v>1842</v>
      </c>
    </row>
    <row r="38" spans="1:3" x14ac:dyDescent="0.2">
      <c r="A38" s="20" t="s">
        <v>2010</v>
      </c>
      <c r="B38" s="20" t="s">
        <v>695</v>
      </c>
      <c r="C38" s="37" t="s">
        <v>1842</v>
      </c>
    </row>
    <row r="39" spans="1:3" x14ac:dyDescent="0.2">
      <c r="A39" s="20" t="s">
        <v>2011</v>
      </c>
      <c r="B39" s="20" t="s">
        <v>703</v>
      </c>
      <c r="C39" s="37" t="s">
        <v>1842</v>
      </c>
    </row>
    <row r="40" spans="1:3" x14ac:dyDescent="0.2">
      <c r="A40" s="20" t="s">
        <v>2012</v>
      </c>
      <c r="B40" s="20" t="s">
        <v>709</v>
      </c>
      <c r="C40" s="37" t="s">
        <v>1842</v>
      </c>
    </row>
    <row r="41" spans="1:3" x14ac:dyDescent="0.2">
      <c r="A41" s="20" t="s">
        <v>2014</v>
      </c>
      <c r="B41" s="20" t="s">
        <v>731</v>
      </c>
      <c r="C41" s="37" t="s">
        <v>1842</v>
      </c>
    </row>
    <row r="42" spans="1:3" x14ac:dyDescent="0.2">
      <c r="A42" s="20" t="s">
        <v>2016</v>
      </c>
      <c r="B42" s="20" t="s">
        <v>749</v>
      </c>
      <c r="C42" s="37" t="s">
        <v>1842</v>
      </c>
    </row>
    <row r="43" spans="1:3" x14ac:dyDescent="0.2">
      <c r="A43" s="20" t="s">
        <v>2018</v>
      </c>
      <c r="B43" s="20" t="s">
        <v>1879</v>
      </c>
      <c r="C43" s="37" t="s">
        <v>1842</v>
      </c>
    </row>
    <row r="44" spans="1:3" x14ac:dyDescent="0.2">
      <c r="A44" s="20" t="s">
        <v>2019</v>
      </c>
      <c r="B44" s="20" t="s">
        <v>773</v>
      </c>
      <c r="C44" s="37" t="s">
        <v>1842</v>
      </c>
    </row>
    <row r="45" spans="1:3" x14ac:dyDescent="0.2">
      <c r="A45" s="20" t="s">
        <v>2020</v>
      </c>
      <c r="B45" s="20" t="s">
        <v>1852</v>
      </c>
      <c r="C45" s="37" t="s">
        <v>1842</v>
      </c>
    </row>
    <row r="46" spans="1:3" ht="15" x14ac:dyDescent="0.2">
      <c r="A46" s="20" t="s">
        <v>2021</v>
      </c>
      <c r="B46" s="20" t="s">
        <v>1918</v>
      </c>
      <c r="C46" s="37" t="s">
        <v>1842</v>
      </c>
    </row>
    <row r="47" spans="1:3" ht="15" x14ac:dyDescent="0.2">
      <c r="A47" s="20" t="s">
        <v>2022</v>
      </c>
      <c r="B47" s="20" t="s">
        <v>1858</v>
      </c>
      <c r="C47" s="37" t="s">
        <v>1842</v>
      </c>
    </row>
    <row r="48" spans="1:3" ht="15" x14ac:dyDescent="0.2">
      <c r="A48" s="20" t="s">
        <v>2026</v>
      </c>
      <c r="B48" s="20" t="s">
        <v>838</v>
      </c>
      <c r="C48" s="37" t="s">
        <v>1842</v>
      </c>
    </row>
    <row r="49" spans="1:3" ht="15" x14ac:dyDescent="0.2">
      <c r="A49" s="20" t="s">
        <v>2027</v>
      </c>
      <c r="B49" s="20" t="s">
        <v>1844</v>
      </c>
      <c r="C49" s="37" t="s">
        <v>1842</v>
      </c>
    </row>
    <row r="50" spans="1:3" ht="15" x14ac:dyDescent="0.2">
      <c r="A50" s="20" t="s">
        <v>2028</v>
      </c>
      <c r="B50" s="20" t="s">
        <v>852</v>
      </c>
      <c r="C50" s="37" t="s">
        <v>1842</v>
      </c>
    </row>
    <row r="51" spans="1:3" ht="15" x14ac:dyDescent="0.2">
      <c r="A51" s="20" t="s">
        <v>2030</v>
      </c>
      <c r="B51" s="20" t="s">
        <v>1861</v>
      </c>
      <c r="C51" s="37" t="s">
        <v>1842</v>
      </c>
    </row>
    <row r="52" spans="1:3" ht="15" x14ac:dyDescent="0.2">
      <c r="A52" s="20" t="s">
        <v>2031</v>
      </c>
      <c r="B52" s="20" t="s">
        <v>1853</v>
      </c>
      <c r="C52" s="37" t="s">
        <v>1842</v>
      </c>
    </row>
    <row r="53" spans="1:3" ht="15" x14ac:dyDescent="0.2">
      <c r="A53" s="20" t="s">
        <v>2032</v>
      </c>
      <c r="B53" s="20" t="s">
        <v>1878</v>
      </c>
      <c r="C53" s="37" t="s">
        <v>1842</v>
      </c>
    </row>
    <row r="54" spans="1:3" ht="15" x14ac:dyDescent="0.2">
      <c r="A54" s="20" t="s">
        <v>2034</v>
      </c>
      <c r="B54" s="20" t="s">
        <v>1914</v>
      </c>
      <c r="C54" s="37" t="s">
        <v>1842</v>
      </c>
    </row>
    <row r="55" spans="1:3" ht="15" x14ac:dyDescent="0.2">
      <c r="A55" s="20" t="s">
        <v>2035</v>
      </c>
      <c r="B55" s="20" t="s">
        <v>1917</v>
      </c>
      <c r="C55" s="37" t="s">
        <v>1842</v>
      </c>
    </row>
    <row r="56" spans="1:3" ht="15" x14ac:dyDescent="0.2">
      <c r="A56" s="20" t="s">
        <v>2038</v>
      </c>
      <c r="B56" s="20" t="s">
        <v>920</v>
      </c>
      <c r="C56" s="37" t="s">
        <v>1842</v>
      </c>
    </row>
    <row r="57" spans="1:3" ht="15" x14ac:dyDescent="0.2">
      <c r="A57" s="20" t="s">
        <v>2039</v>
      </c>
      <c r="B57" s="20" t="s">
        <v>928</v>
      </c>
      <c r="C57" s="37" t="s">
        <v>1842</v>
      </c>
    </row>
    <row r="58" spans="1:3" ht="15" x14ac:dyDescent="0.2">
      <c r="A58" s="20" t="s">
        <v>2043</v>
      </c>
      <c r="B58" s="20" t="s">
        <v>954</v>
      </c>
      <c r="C58" s="37" t="s">
        <v>1842</v>
      </c>
    </row>
    <row r="59" spans="1:3" ht="15" x14ac:dyDescent="0.2">
      <c r="A59" s="20" t="s">
        <v>2045</v>
      </c>
      <c r="B59" s="20" t="s">
        <v>969</v>
      </c>
      <c r="C59" s="37" t="s">
        <v>1842</v>
      </c>
    </row>
    <row r="60" spans="1:3" ht="15" x14ac:dyDescent="0.2">
      <c r="A60" s="20" t="s">
        <v>2047</v>
      </c>
      <c r="B60" s="20" t="s">
        <v>991</v>
      </c>
      <c r="C60" s="37" t="s">
        <v>1842</v>
      </c>
    </row>
    <row r="61" spans="1:3" ht="15" x14ac:dyDescent="0.2">
      <c r="A61" s="20" t="s">
        <v>2048</v>
      </c>
      <c r="B61" s="20" t="s">
        <v>1920</v>
      </c>
      <c r="C61" s="37" t="s">
        <v>1842</v>
      </c>
    </row>
    <row r="62" spans="1:3" ht="15" x14ac:dyDescent="0.2">
      <c r="A62" s="20" t="s">
        <v>2049</v>
      </c>
      <c r="B62" s="20" t="s">
        <v>1007</v>
      </c>
      <c r="C62" s="37" t="s">
        <v>1842</v>
      </c>
    </row>
    <row r="63" spans="1:3" ht="15" x14ac:dyDescent="0.2">
      <c r="A63" s="20" t="s">
        <v>2052</v>
      </c>
      <c r="B63" s="20" t="s">
        <v>1031</v>
      </c>
      <c r="C63" s="37" t="s">
        <v>1842</v>
      </c>
    </row>
    <row r="64" spans="1:3" ht="15" x14ac:dyDescent="0.2">
      <c r="A64" s="20" t="s">
        <v>2053</v>
      </c>
      <c r="B64" s="20" t="s">
        <v>1913</v>
      </c>
      <c r="C64" s="37" t="s">
        <v>1842</v>
      </c>
    </row>
    <row r="65" spans="1:3" ht="15" x14ac:dyDescent="0.2">
      <c r="A65" s="20" t="s">
        <v>2054</v>
      </c>
      <c r="B65" s="20" t="s">
        <v>1903</v>
      </c>
      <c r="C65" s="37" t="s">
        <v>1842</v>
      </c>
    </row>
    <row r="66" spans="1:3" ht="15" x14ac:dyDescent="0.2">
      <c r="A66" s="20" t="s">
        <v>2055</v>
      </c>
      <c r="B66" s="20" t="s">
        <v>1059</v>
      </c>
      <c r="C66" s="37" t="s">
        <v>1842</v>
      </c>
    </row>
    <row r="67" spans="1:3" ht="15" x14ac:dyDescent="0.2">
      <c r="A67" s="20" t="s">
        <v>2057</v>
      </c>
      <c r="B67" s="20" t="s">
        <v>1073</v>
      </c>
      <c r="C67" s="37" t="s">
        <v>1842</v>
      </c>
    </row>
    <row r="68" spans="1:3" ht="15" x14ac:dyDescent="0.2">
      <c r="A68" s="20" t="s">
        <v>2059</v>
      </c>
      <c r="B68" s="20" t="s">
        <v>1874</v>
      </c>
      <c r="C68" s="37" t="s">
        <v>1842</v>
      </c>
    </row>
    <row r="69" spans="1:3" ht="15" x14ac:dyDescent="0.2">
      <c r="A69" s="20" t="s">
        <v>2060</v>
      </c>
      <c r="B69" s="20" t="s">
        <v>1904</v>
      </c>
      <c r="C69" s="37" t="s">
        <v>1842</v>
      </c>
    </row>
    <row r="70" spans="1:3" ht="15" x14ac:dyDescent="0.2">
      <c r="A70" s="20" t="s">
        <v>2061</v>
      </c>
      <c r="B70" s="20" t="s">
        <v>1897</v>
      </c>
      <c r="C70" s="37" t="s">
        <v>1842</v>
      </c>
    </row>
    <row r="71" spans="1:3" ht="15" x14ac:dyDescent="0.2">
      <c r="A71" s="20" t="s">
        <v>2062</v>
      </c>
      <c r="B71" s="20" t="s">
        <v>1104</v>
      </c>
      <c r="C71" s="37" t="s">
        <v>1842</v>
      </c>
    </row>
    <row r="72" spans="1:3" ht="15" x14ac:dyDescent="0.2">
      <c r="A72" s="20" t="s">
        <v>2063</v>
      </c>
      <c r="B72" s="20" t="s">
        <v>1110</v>
      </c>
      <c r="C72" s="37" t="s">
        <v>1842</v>
      </c>
    </row>
    <row r="73" spans="1:3" ht="15" x14ac:dyDescent="0.2">
      <c r="A73" s="20" t="s">
        <v>2064</v>
      </c>
      <c r="B73" s="20" t="s">
        <v>1118</v>
      </c>
      <c r="C73" s="37" t="s">
        <v>1842</v>
      </c>
    </row>
    <row r="74" spans="1:3" ht="15" x14ac:dyDescent="0.2">
      <c r="A74" s="20" t="s">
        <v>2065</v>
      </c>
      <c r="B74" s="20" t="s">
        <v>1123</v>
      </c>
      <c r="C74" s="37" t="s">
        <v>1842</v>
      </c>
    </row>
    <row r="75" spans="1:3" ht="15" x14ac:dyDescent="0.2">
      <c r="A75" s="20" t="s">
        <v>2066</v>
      </c>
      <c r="B75" s="20" t="s">
        <v>1891</v>
      </c>
      <c r="C75" s="37" t="s">
        <v>1842</v>
      </c>
    </row>
    <row r="76" spans="1:3" ht="15" x14ac:dyDescent="0.2">
      <c r="A76" s="20" t="s">
        <v>2068</v>
      </c>
      <c r="B76" s="20" t="s">
        <v>1866</v>
      </c>
      <c r="C76" s="37" t="s">
        <v>1842</v>
      </c>
    </row>
    <row r="77" spans="1:3" ht="15" x14ac:dyDescent="0.2">
      <c r="A77" s="20" t="s">
        <v>2070</v>
      </c>
      <c r="B77" s="20" t="s">
        <v>1871</v>
      </c>
      <c r="C77" s="37" t="s">
        <v>1842</v>
      </c>
    </row>
    <row r="78" spans="1:3" ht="15" x14ac:dyDescent="0.2">
      <c r="A78" s="20" t="s">
        <v>2071</v>
      </c>
      <c r="B78" s="20" t="s">
        <v>1168</v>
      </c>
      <c r="C78" s="37" t="s">
        <v>1842</v>
      </c>
    </row>
    <row r="79" spans="1:3" ht="15" x14ac:dyDescent="0.2">
      <c r="A79" s="20" t="s">
        <v>2072</v>
      </c>
      <c r="B79" s="20" t="s">
        <v>1846</v>
      </c>
      <c r="C79" s="37" t="s">
        <v>1842</v>
      </c>
    </row>
    <row r="80" spans="1:3" ht="15" x14ac:dyDescent="0.2">
      <c r="A80" s="20" t="s">
        <v>2074</v>
      </c>
      <c r="B80" s="20" t="s">
        <v>1933</v>
      </c>
      <c r="C80" s="37" t="s">
        <v>1842</v>
      </c>
    </row>
    <row r="81" spans="1:3" ht="15" x14ac:dyDescent="0.2">
      <c r="A81" s="20" t="s">
        <v>2077</v>
      </c>
      <c r="B81" s="20" t="s">
        <v>1221</v>
      </c>
      <c r="C81" s="37" t="s">
        <v>1842</v>
      </c>
    </row>
    <row r="82" spans="1:3" ht="15" x14ac:dyDescent="0.2">
      <c r="A82" s="20" t="s">
        <v>2078</v>
      </c>
      <c r="B82" s="20" t="s">
        <v>1227</v>
      </c>
      <c r="C82" s="37" t="s">
        <v>1842</v>
      </c>
    </row>
    <row r="83" spans="1:3" ht="15" x14ac:dyDescent="0.2">
      <c r="A83" s="20" t="s">
        <v>2079</v>
      </c>
      <c r="B83" s="20" t="s">
        <v>1872</v>
      </c>
      <c r="C83" s="37" t="s">
        <v>1842</v>
      </c>
    </row>
    <row r="84" spans="1:3" ht="15" x14ac:dyDescent="0.2">
      <c r="A84" s="20" t="s">
        <v>2080</v>
      </c>
      <c r="B84" s="20" t="s">
        <v>1875</v>
      </c>
      <c r="C84" s="37" t="s">
        <v>1842</v>
      </c>
    </row>
    <row r="85" spans="1:3" ht="15" x14ac:dyDescent="0.2">
      <c r="A85" s="20" t="s">
        <v>2081</v>
      </c>
      <c r="B85" s="20" t="s">
        <v>1909</v>
      </c>
      <c r="C85" s="37" t="s">
        <v>1842</v>
      </c>
    </row>
    <row r="86" spans="1:3" ht="15" x14ac:dyDescent="0.2">
      <c r="A86" s="20" t="s">
        <v>2084</v>
      </c>
      <c r="B86" s="20" t="s">
        <v>1273</v>
      </c>
      <c r="C86" s="37" t="s">
        <v>1842</v>
      </c>
    </row>
    <row r="87" spans="1:3" ht="15" x14ac:dyDescent="0.2">
      <c r="A87" s="20" t="s">
        <v>2085</v>
      </c>
      <c r="B87" s="20" t="s">
        <v>1911</v>
      </c>
      <c r="C87" s="37" t="s">
        <v>1842</v>
      </c>
    </row>
    <row r="88" spans="1:3" ht="15" x14ac:dyDescent="0.2">
      <c r="A88" s="20" t="s">
        <v>2088</v>
      </c>
      <c r="B88" s="20" t="s">
        <v>1300</v>
      </c>
      <c r="C88" s="37" t="s">
        <v>1842</v>
      </c>
    </row>
    <row r="89" spans="1:3" ht="15" x14ac:dyDescent="0.2">
      <c r="A89" s="20" t="s">
        <v>2089</v>
      </c>
      <c r="B89" s="20" t="s">
        <v>1888</v>
      </c>
      <c r="C89" s="37" t="s">
        <v>1842</v>
      </c>
    </row>
    <row r="90" spans="1:3" ht="15" x14ac:dyDescent="0.2">
      <c r="A90" s="20" t="s">
        <v>2090</v>
      </c>
      <c r="B90" s="20" t="s">
        <v>1314</v>
      </c>
      <c r="C90" s="37" t="s">
        <v>1842</v>
      </c>
    </row>
    <row r="91" spans="1:3" ht="15" x14ac:dyDescent="0.2">
      <c r="A91" s="20" t="s">
        <v>2094</v>
      </c>
      <c r="B91" s="20" t="s">
        <v>1926</v>
      </c>
      <c r="C91" s="37" t="s">
        <v>1842</v>
      </c>
    </row>
    <row r="92" spans="1:3" ht="15" x14ac:dyDescent="0.2">
      <c r="A92" s="20" t="s">
        <v>2095</v>
      </c>
      <c r="B92" s="20" t="s">
        <v>1855</v>
      </c>
      <c r="C92" s="37" t="s">
        <v>1842</v>
      </c>
    </row>
    <row r="93" spans="1:3" ht="15" x14ac:dyDescent="0.2">
      <c r="A93" s="20" t="s">
        <v>2097</v>
      </c>
      <c r="B93" s="20" t="s">
        <v>1380</v>
      </c>
      <c r="C93" s="37" t="s">
        <v>1842</v>
      </c>
    </row>
    <row r="94" spans="1:3" ht="15" x14ac:dyDescent="0.2">
      <c r="A94" s="20" t="s">
        <v>2101</v>
      </c>
      <c r="B94" s="20" t="s">
        <v>1408</v>
      </c>
      <c r="C94" s="37" t="s">
        <v>1842</v>
      </c>
    </row>
    <row r="95" spans="1:3" ht="15" x14ac:dyDescent="0.2">
      <c r="A95" s="20" t="s">
        <v>2102</v>
      </c>
      <c r="B95" s="20" t="s">
        <v>1417</v>
      </c>
      <c r="C95" s="37" t="s">
        <v>1842</v>
      </c>
    </row>
    <row r="96" spans="1:3" ht="15" x14ac:dyDescent="0.2">
      <c r="A96" s="20" t="s">
        <v>2105</v>
      </c>
      <c r="B96" s="20" t="s">
        <v>1931</v>
      </c>
      <c r="C96" s="37" t="s">
        <v>1842</v>
      </c>
    </row>
    <row r="97" spans="1:3" ht="15" x14ac:dyDescent="0.2">
      <c r="A97" s="20" t="s">
        <v>2108</v>
      </c>
      <c r="B97" s="20" t="s">
        <v>1916</v>
      </c>
      <c r="C97" s="37" t="s">
        <v>1842</v>
      </c>
    </row>
    <row r="98" spans="1:3" ht="15" x14ac:dyDescent="0.2">
      <c r="A98" s="20" t="s">
        <v>2110</v>
      </c>
      <c r="B98" s="20" t="s">
        <v>1478</v>
      </c>
      <c r="C98" s="37" t="s">
        <v>1842</v>
      </c>
    </row>
    <row r="99" spans="1:3" ht="15" x14ac:dyDescent="0.2">
      <c r="A99" s="20" t="s">
        <v>2111</v>
      </c>
      <c r="B99" s="20" t="s">
        <v>1484</v>
      </c>
      <c r="C99" s="37" t="s">
        <v>1842</v>
      </c>
    </row>
    <row r="100" spans="1:3" ht="15" x14ac:dyDescent="0.2">
      <c r="A100" s="20" t="s">
        <v>2112</v>
      </c>
      <c r="B100" s="20" t="s">
        <v>1492</v>
      </c>
      <c r="C100" s="37" t="s">
        <v>1842</v>
      </c>
    </row>
    <row r="101" spans="1:3" ht="15" x14ac:dyDescent="0.2">
      <c r="A101" s="20" t="s">
        <v>2113</v>
      </c>
      <c r="B101" s="20" t="s">
        <v>1499</v>
      </c>
      <c r="C101" s="37" t="s">
        <v>1842</v>
      </c>
    </row>
    <row r="102" spans="1:3" ht="15" x14ac:dyDescent="0.2">
      <c r="A102" s="20" t="s">
        <v>2114</v>
      </c>
      <c r="B102" s="20" t="s">
        <v>1509</v>
      </c>
      <c r="C102" s="37" t="s">
        <v>1842</v>
      </c>
    </row>
    <row r="103" spans="1:3" ht="15" x14ac:dyDescent="0.2">
      <c r="A103" s="20" t="s">
        <v>2115</v>
      </c>
      <c r="B103" s="20" t="s">
        <v>1894</v>
      </c>
      <c r="C103" s="37" t="s">
        <v>1842</v>
      </c>
    </row>
    <row r="104" spans="1:3" ht="15" x14ac:dyDescent="0.2">
      <c r="A104" s="20" t="s">
        <v>2116</v>
      </c>
      <c r="B104" s="20" t="s">
        <v>1526</v>
      </c>
      <c r="C104" s="37" t="s">
        <v>1842</v>
      </c>
    </row>
    <row r="105" spans="1:3" ht="15" x14ac:dyDescent="0.2">
      <c r="A105" s="20" t="s">
        <v>2119</v>
      </c>
      <c r="B105" s="20" t="s">
        <v>1857</v>
      </c>
      <c r="C105" s="37" t="s">
        <v>1842</v>
      </c>
    </row>
    <row r="106" spans="1:3" ht="15" x14ac:dyDescent="0.2">
      <c r="A106" s="20" t="s">
        <v>2120</v>
      </c>
      <c r="B106" s="20" t="s">
        <v>1560</v>
      </c>
      <c r="C106" s="37" t="s">
        <v>1842</v>
      </c>
    </row>
    <row r="107" spans="1:3" ht="15" x14ac:dyDescent="0.2">
      <c r="A107" s="20" t="s">
        <v>2121</v>
      </c>
      <c r="B107" s="20" t="s">
        <v>1873</v>
      </c>
      <c r="C107" s="37" t="s">
        <v>1842</v>
      </c>
    </row>
    <row r="108" spans="1:3" ht="15" x14ac:dyDescent="0.2">
      <c r="A108" s="20" t="s">
        <v>2122</v>
      </c>
      <c r="B108" s="20" t="s">
        <v>1572</v>
      </c>
      <c r="C108" s="37" t="s">
        <v>1842</v>
      </c>
    </row>
    <row r="109" spans="1:3" ht="15" x14ac:dyDescent="0.2">
      <c r="A109" s="20" t="s">
        <v>2123</v>
      </c>
      <c r="B109" s="20" t="s">
        <v>1856</v>
      </c>
      <c r="C109" s="37" t="s">
        <v>1842</v>
      </c>
    </row>
    <row r="110" spans="1:3" ht="15" x14ac:dyDescent="0.2">
      <c r="A110" s="20" t="s">
        <v>2128</v>
      </c>
      <c r="B110" s="20" t="s">
        <v>1905</v>
      </c>
      <c r="C110" s="37" t="s">
        <v>1842</v>
      </c>
    </row>
    <row r="111" spans="1:3" ht="15" x14ac:dyDescent="0.2">
      <c r="A111" s="20" t="s">
        <v>2129</v>
      </c>
      <c r="B111" s="20" t="s">
        <v>1621</v>
      </c>
      <c r="C111" s="37" t="s">
        <v>1842</v>
      </c>
    </row>
    <row r="112" spans="1:3" ht="15" x14ac:dyDescent="0.2">
      <c r="A112" s="20" t="s">
        <v>2107</v>
      </c>
      <c r="B112" s="20" t="s">
        <v>1629</v>
      </c>
      <c r="C112" s="37" t="s">
        <v>1842</v>
      </c>
    </row>
    <row r="113" spans="1:3" ht="15" x14ac:dyDescent="0.2">
      <c r="A113" s="20" t="s">
        <v>2131</v>
      </c>
      <c r="B113" s="20" t="s">
        <v>1854</v>
      </c>
      <c r="C113" s="37" t="s">
        <v>1842</v>
      </c>
    </row>
    <row r="114" spans="1:3" ht="15" x14ac:dyDescent="0.2">
      <c r="A114" s="20" t="s">
        <v>2132</v>
      </c>
      <c r="B114" s="20" t="s">
        <v>1847</v>
      </c>
      <c r="C114" s="37" t="s">
        <v>1842</v>
      </c>
    </row>
    <row r="115" spans="1:3" ht="15" x14ac:dyDescent="0.2">
      <c r="A115" s="20" t="s">
        <v>2133</v>
      </c>
      <c r="B115" s="20" t="s">
        <v>1656</v>
      </c>
      <c r="C115" s="37" t="s">
        <v>1842</v>
      </c>
    </row>
    <row r="116" spans="1:3" ht="15" x14ac:dyDescent="0.2">
      <c r="A116" s="20" t="s">
        <v>2134</v>
      </c>
      <c r="B116" s="20" t="s">
        <v>1663</v>
      </c>
      <c r="C116" s="37" t="s">
        <v>1842</v>
      </c>
    </row>
    <row r="117" spans="1:3" ht="15" x14ac:dyDescent="0.2">
      <c r="A117" s="20" t="s">
        <v>2135</v>
      </c>
      <c r="B117" s="20" t="s">
        <v>1862</v>
      </c>
      <c r="C117" s="37" t="s">
        <v>1842</v>
      </c>
    </row>
    <row r="118" spans="1:3" ht="15" x14ac:dyDescent="0.2">
      <c r="A118" s="20" t="s">
        <v>2136</v>
      </c>
      <c r="B118" s="20" t="s">
        <v>1886</v>
      </c>
      <c r="C118" s="37" t="s">
        <v>1842</v>
      </c>
    </row>
    <row r="119" spans="1:3" ht="15" x14ac:dyDescent="0.2">
      <c r="A119" s="20" t="s">
        <v>2137</v>
      </c>
      <c r="B119" s="20" t="s">
        <v>1700</v>
      </c>
      <c r="C119" s="37" t="s">
        <v>1842</v>
      </c>
    </row>
    <row r="120" spans="1:3" ht="15" x14ac:dyDescent="0.2">
      <c r="A120" s="20" t="s">
        <v>2138</v>
      </c>
      <c r="B120" s="20" t="s">
        <v>1709</v>
      </c>
      <c r="C120" s="37" t="s">
        <v>1842</v>
      </c>
    </row>
    <row r="121" spans="1:3" ht="15" x14ac:dyDescent="0.2">
      <c r="A121" s="20" t="s">
        <v>2140</v>
      </c>
      <c r="B121" s="20" t="s">
        <v>1722</v>
      </c>
      <c r="C121" s="37" t="s">
        <v>1842</v>
      </c>
    </row>
    <row r="122" spans="1:3" ht="15" x14ac:dyDescent="0.2">
      <c r="A122" s="20" t="s">
        <v>2144</v>
      </c>
      <c r="B122" s="20" t="s">
        <v>1751</v>
      </c>
      <c r="C122" s="37" t="s">
        <v>1842</v>
      </c>
    </row>
    <row r="123" spans="1:3" ht="13" x14ac:dyDescent="0.15">
      <c r="C123" s="34"/>
    </row>
    <row r="124" spans="1:3" ht="13" x14ac:dyDescent="0.15">
      <c r="C124" s="34"/>
    </row>
    <row r="125" spans="1:3" ht="13" x14ac:dyDescent="0.15">
      <c r="C125" s="34"/>
    </row>
    <row r="126" spans="1:3" ht="13" x14ac:dyDescent="0.15">
      <c r="C126" s="34"/>
    </row>
    <row r="127" spans="1:3" ht="13" x14ac:dyDescent="0.15">
      <c r="C127" s="34"/>
    </row>
    <row r="128" spans="1:3" ht="13" x14ac:dyDescent="0.15">
      <c r="C128" s="34"/>
    </row>
    <row r="129" spans="3:3" ht="13" x14ac:dyDescent="0.15">
      <c r="C129" s="34"/>
    </row>
    <row r="130" spans="3:3" ht="13" x14ac:dyDescent="0.15">
      <c r="C130" s="34"/>
    </row>
    <row r="131" spans="3:3" ht="13" x14ac:dyDescent="0.15">
      <c r="C131" s="34"/>
    </row>
    <row r="132" spans="3:3" ht="13" x14ac:dyDescent="0.15">
      <c r="C132" s="34"/>
    </row>
    <row r="133" spans="3:3" ht="13" x14ac:dyDescent="0.15">
      <c r="C133" s="34"/>
    </row>
    <row r="134" spans="3:3" ht="13" x14ac:dyDescent="0.15">
      <c r="C134" s="34"/>
    </row>
    <row r="135" spans="3:3" ht="13" x14ac:dyDescent="0.15">
      <c r="C135" s="34"/>
    </row>
    <row r="136" spans="3:3" ht="13" x14ac:dyDescent="0.15">
      <c r="C136" s="34"/>
    </row>
    <row r="137" spans="3:3" ht="13" x14ac:dyDescent="0.15">
      <c r="C137" s="34"/>
    </row>
    <row r="138" spans="3:3" ht="13" x14ac:dyDescent="0.15">
      <c r="C138" s="34"/>
    </row>
    <row r="139" spans="3:3" ht="13" x14ac:dyDescent="0.15">
      <c r="C139" s="34"/>
    </row>
    <row r="140" spans="3:3" ht="13" x14ac:dyDescent="0.15">
      <c r="C140" s="34"/>
    </row>
    <row r="141" spans="3:3" ht="13" x14ac:dyDescent="0.15">
      <c r="C141" s="34"/>
    </row>
    <row r="142" spans="3:3" ht="13" x14ac:dyDescent="0.15">
      <c r="C142" s="34"/>
    </row>
    <row r="143" spans="3:3" ht="13" x14ac:dyDescent="0.15">
      <c r="C143" s="34"/>
    </row>
    <row r="144" spans="3:3" ht="13" x14ac:dyDescent="0.15">
      <c r="C144" s="34"/>
    </row>
    <row r="145" spans="3:3" ht="13" x14ac:dyDescent="0.15">
      <c r="C145" s="34"/>
    </row>
    <row r="146" spans="3:3" ht="13" x14ac:dyDescent="0.15">
      <c r="C146" s="34"/>
    </row>
    <row r="147" spans="3:3" ht="13" x14ac:dyDescent="0.15">
      <c r="C147" s="34"/>
    </row>
    <row r="148" spans="3:3" ht="13" x14ac:dyDescent="0.15">
      <c r="C148" s="34"/>
    </row>
    <row r="149" spans="3:3" ht="13" x14ac:dyDescent="0.15">
      <c r="C149" s="34"/>
    </row>
    <row r="150" spans="3:3" ht="13" x14ac:dyDescent="0.15">
      <c r="C150" s="34"/>
    </row>
    <row r="151" spans="3:3" ht="13" x14ac:dyDescent="0.15">
      <c r="C151" s="34"/>
    </row>
    <row r="152" spans="3:3" ht="13" x14ac:dyDescent="0.15">
      <c r="C152" s="34"/>
    </row>
    <row r="153" spans="3:3" ht="13" x14ac:dyDescent="0.15">
      <c r="C153" s="34"/>
    </row>
    <row r="154" spans="3:3" ht="13" x14ac:dyDescent="0.15">
      <c r="C154" s="34"/>
    </row>
    <row r="155" spans="3:3" ht="13" x14ac:dyDescent="0.15">
      <c r="C155" s="34"/>
    </row>
    <row r="156" spans="3:3" ht="13" x14ac:dyDescent="0.15">
      <c r="C156" s="34"/>
    </row>
    <row r="157" spans="3:3" ht="13" x14ac:dyDescent="0.15">
      <c r="C157" s="34"/>
    </row>
    <row r="158" spans="3:3" ht="13" x14ac:dyDescent="0.15">
      <c r="C158" s="34"/>
    </row>
    <row r="159" spans="3:3" ht="13" x14ac:dyDescent="0.15">
      <c r="C159" s="34"/>
    </row>
    <row r="160" spans="3:3" ht="13" x14ac:dyDescent="0.15">
      <c r="C160" s="34"/>
    </row>
    <row r="161" spans="3:3" ht="13" x14ac:dyDescent="0.15">
      <c r="C161" s="34"/>
    </row>
    <row r="162" spans="3:3" ht="13" x14ac:dyDescent="0.15">
      <c r="C162" s="34"/>
    </row>
    <row r="163" spans="3:3" ht="13" x14ac:dyDescent="0.15">
      <c r="C163" s="34"/>
    </row>
    <row r="164" spans="3:3" ht="13" x14ac:dyDescent="0.15">
      <c r="C164" s="34"/>
    </row>
    <row r="165" spans="3:3" ht="13" x14ac:dyDescent="0.15">
      <c r="C165" s="34"/>
    </row>
    <row r="166" spans="3:3" ht="13" x14ac:dyDescent="0.15">
      <c r="C166" s="34"/>
    </row>
    <row r="167" spans="3:3" ht="13" x14ac:dyDescent="0.15">
      <c r="C167" s="34"/>
    </row>
    <row r="168" spans="3:3" ht="13" x14ac:dyDescent="0.15">
      <c r="C168" s="34"/>
    </row>
    <row r="169" spans="3:3" ht="13" x14ac:dyDescent="0.15">
      <c r="C169" s="34"/>
    </row>
    <row r="170" spans="3:3" ht="13" x14ac:dyDescent="0.15">
      <c r="C170" s="34"/>
    </row>
    <row r="171" spans="3:3" ht="13" x14ac:dyDescent="0.15">
      <c r="C171" s="34"/>
    </row>
    <row r="172" spans="3:3" ht="13" x14ac:dyDescent="0.15">
      <c r="C172" s="34"/>
    </row>
    <row r="173" spans="3:3" ht="13" x14ac:dyDescent="0.15">
      <c r="C173" s="34"/>
    </row>
    <row r="174" spans="3:3" ht="13" x14ac:dyDescent="0.15">
      <c r="C174" s="34"/>
    </row>
    <row r="175" spans="3:3" ht="13" x14ac:dyDescent="0.15">
      <c r="C175" s="34"/>
    </row>
    <row r="176" spans="3:3" ht="13" x14ac:dyDescent="0.15">
      <c r="C176" s="34"/>
    </row>
    <row r="177" spans="3:3" ht="13" x14ac:dyDescent="0.15">
      <c r="C177" s="34"/>
    </row>
    <row r="178" spans="3:3" ht="13" x14ac:dyDescent="0.15">
      <c r="C178" s="34"/>
    </row>
    <row r="179" spans="3:3" ht="13" x14ac:dyDescent="0.15">
      <c r="C179" s="34"/>
    </row>
    <row r="180" spans="3:3" ht="13" x14ac:dyDescent="0.15">
      <c r="C180" s="34"/>
    </row>
    <row r="181" spans="3:3" ht="13" x14ac:dyDescent="0.15">
      <c r="C181" s="34"/>
    </row>
    <row r="182" spans="3:3" ht="13" x14ac:dyDescent="0.15">
      <c r="C182" s="34"/>
    </row>
    <row r="183" spans="3:3" ht="13" x14ac:dyDescent="0.15">
      <c r="C183" s="34"/>
    </row>
    <row r="184" spans="3:3" ht="13" x14ac:dyDescent="0.15">
      <c r="C184" s="34"/>
    </row>
    <row r="185" spans="3:3" ht="13" x14ac:dyDescent="0.15">
      <c r="C185" s="34"/>
    </row>
    <row r="186" spans="3:3" ht="13" x14ac:dyDescent="0.15">
      <c r="C186" s="34"/>
    </row>
    <row r="187" spans="3:3" ht="13" x14ac:dyDescent="0.15">
      <c r="C187" s="34"/>
    </row>
    <row r="188" spans="3:3" ht="13" x14ac:dyDescent="0.15">
      <c r="C188" s="34"/>
    </row>
    <row r="189" spans="3:3" ht="13" x14ac:dyDescent="0.15">
      <c r="C189" s="34"/>
    </row>
    <row r="190" spans="3:3" ht="13" x14ac:dyDescent="0.15">
      <c r="C190" s="34"/>
    </row>
    <row r="191" spans="3:3" ht="13" x14ac:dyDescent="0.15">
      <c r="C191" s="34"/>
    </row>
    <row r="192" spans="3:3" ht="13" x14ac:dyDescent="0.15">
      <c r="C192" s="34"/>
    </row>
    <row r="193" spans="3:3" ht="13" x14ac:dyDescent="0.15">
      <c r="C193" s="34"/>
    </row>
    <row r="194" spans="3:3" ht="13" x14ac:dyDescent="0.15">
      <c r="C194" s="34"/>
    </row>
    <row r="195" spans="3:3" ht="13" x14ac:dyDescent="0.15">
      <c r="C195" s="34"/>
    </row>
    <row r="196" spans="3:3" ht="13" x14ac:dyDescent="0.15">
      <c r="C196" s="34"/>
    </row>
    <row r="197" spans="3:3" ht="13" x14ac:dyDescent="0.15">
      <c r="C197" s="34"/>
    </row>
    <row r="198" spans="3:3" ht="13" x14ac:dyDescent="0.15">
      <c r="C198" s="34"/>
    </row>
    <row r="199" spans="3:3" ht="13" x14ac:dyDescent="0.15">
      <c r="C199" s="34"/>
    </row>
    <row r="200" spans="3:3" ht="13" x14ac:dyDescent="0.15">
      <c r="C200" s="34"/>
    </row>
    <row r="201" spans="3:3" ht="13" x14ac:dyDescent="0.15">
      <c r="C201" s="34"/>
    </row>
    <row r="202" spans="3:3" ht="13" x14ac:dyDescent="0.15">
      <c r="C202" s="34"/>
    </row>
    <row r="203" spans="3:3" ht="13" x14ac:dyDescent="0.15">
      <c r="C203" s="34"/>
    </row>
    <row r="204" spans="3:3" ht="13" x14ac:dyDescent="0.15">
      <c r="C204" s="34"/>
    </row>
    <row r="205" spans="3:3" ht="13" x14ac:dyDescent="0.15">
      <c r="C205" s="34"/>
    </row>
    <row r="206" spans="3:3" ht="13" x14ac:dyDescent="0.15">
      <c r="C206" s="34"/>
    </row>
    <row r="207" spans="3:3" ht="13" x14ac:dyDescent="0.15">
      <c r="C207" s="34"/>
    </row>
    <row r="208" spans="3:3" ht="13" x14ac:dyDescent="0.15">
      <c r="C208" s="34"/>
    </row>
    <row r="209" spans="3:3" ht="13" x14ac:dyDescent="0.15">
      <c r="C209" s="34"/>
    </row>
    <row r="210" spans="3:3" ht="13" x14ac:dyDescent="0.15">
      <c r="C210" s="34"/>
    </row>
    <row r="211" spans="3:3" ht="13" x14ac:dyDescent="0.15">
      <c r="C211" s="34"/>
    </row>
    <row r="212" spans="3:3" ht="13" x14ac:dyDescent="0.15">
      <c r="C212" s="34"/>
    </row>
    <row r="213" spans="3:3" ht="13" x14ac:dyDescent="0.15">
      <c r="C213" s="34"/>
    </row>
    <row r="214" spans="3:3" ht="13" x14ac:dyDescent="0.15">
      <c r="C214" s="34"/>
    </row>
    <row r="215" spans="3:3" ht="13" x14ac:dyDescent="0.15">
      <c r="C215" s="34"/>
    </row>
    <row r="216" spans="3:3" ht="13" x14ac:dyDescent="0.15">
      <c r="C216" s="34"/>
    </row>
    <row r="217" spans="3:3" ht="13" x14ac:dyDescent="0.15">
      <c r="C217" s="34"/>
    </row>
    <row r="218" spans="3:3" ht="13" x14ac:dyDescent="0.15">
      <c r="C218" s="34"/>
    </row>
    <row r="219" spans="3:3" ht="13" x14ac:dyDescent="0.15">
      <c r="C219" s="34"/>
    </row>
    <row r="220" spans="3:3" ht="13" x14ac:dyDescent="0.15">
      <c r="C220" s="34"/>
    </row>
    <row r="221" spans="3:3" ht="13" x14ac:dyDescent="0.15">
      <c r="C221" s="34"/>
    </row>
    <row r="222" spans="3:3" ht="13" x14ac:dyDescent="0.15">
      <c r="C222" s="34"/>
    </row>
    <row r="223" spans="3:3" ht="13" x14ac:dyDescent="0.15">
      <c r="C223" s="34"/>
    </row>
    <row r="224" spans="3:3" ht="13" x14ac:dyDescent="0.15">
      <c r="C224" s="34"/>
    </row>
    <row r="225" spans="3:3" ht="13" x14ac:dyDescent="0.15">
      <c r="C225" s="34"/>
    </row>
    <row r="226" spans="3:3" ht="13" x14ac:dyDescent="0.15">
      <c r="C226" s="34"/>
    </row>
    <row r="227" spans="3:3" ht="13" x14ac:dyDescent="0.15">
      <c r="C227" s="34"/>
    </row>
    <row r="228" spans="3:3" ht="13" x14ac:dyDescent="0.15">
      <c r="C228" s="34"/>
    </row>
    <row r="229" spans="3:3" ht="13" x14ac:dyDescent="0.15">
      <c r="C229" s="34"/>
    </row>
    <row r="230" spans="3:3" ht="13" x14ac:dyDescent="0.15">
      <c r="C230" s="34"/>
    </row>
    <row r="231" spans="3:3" ht="13" x14ac:dyDescent="0.15">
      <c r="C231" s="34"/>
    </row>
    <row r="232" spans="3:3" ht="13" x14ac:dyDescent="0.15">
      <c r="C232" s="34"/>
    </row>
    <row r="233" spans="3:3" ht="13" x14ac:dyDescent="0.15">
      <c r="C233" s="34"/>
    </row>
    <row r="234" spans="3:3" ht="13" x14ac:dyDescent="0.15">
      <c r="C234" s="34"/>
    </row>
    <row r="235" spans="3:3" ht="13" x14ac:dyDescent="0.15">
      <c r="C235" s="34"/>
    </row>
    <row r="236" spans="3:3" ht="13" x14ac:dyDescent="0.15">
      <c r="C236" s="34"/>
    </row>
    <row r="237" spans="3:3" ht="13" x14ac:dyDescent="0.15">
      <c r="C237" s="34"/>
    </row>
    <row r="238" spans="3:3" ht="13" x14ac:dyDescent="0.15">
      <c r="C238" s="34"/>
    </row>
    <row r="239" spans="3:3" ht="13" x14ac:dyDescent="0.15">
      <c r="C239" s="34"/>
    </row>
    <row r="240" spans="3:3" ht="13" x14ac:dyDescent="0.15">
      <c r="C240" s="34"/>
    </row>
    <row r="241" spans="3:3" ht="13" x14ac:dyDescent="0.15">
      <c r="C241" s="34"/>
    </row>
    <row r="242" spans="3:3" ht="13" x14ac:dyDescent="0.15">
      <c r="C242" s="34"/>
    </row>
    <row r="243" spans="3:3" ht="13" x14ac:dyDescent="0.15">
      <c r="C243" s="34"/>
    </row>
    <row r="244" spans="3:3" ht="13" x14ac:dyDescent="0.15">
      <c r="C244" s="34"/>
    </row>
    <row r="245" spans="3:3" ht="13" x14ac:dyDescent="0.15">
      <c r="C245" s="34"/>
    </row>
    <row r="246" spans="3:3" ht="13" x14ac:dyDescent="0.15">
      <c r="C246" s="34"/>
    </row>
    <row r="247" spans="3:3" ht="13" x14ac:dyDescent="0.15">
      <c r="C247" s="34"/>
    </row>
    <row r="248" spans="3:3" ht="13" x14ac:dyDescent="0.15">
      <c r="C248" s="34"/>
    </row>
    <row r="249" spans="3:3" ht="13" x14ac:dyDescent="0.15">
      <c r="C249" s="34"/>
    </row>
    <row r="250" spans="3:3" ht="13" x14ac:dyDescent="0.15">
      <c r="C250" s="34"/>
    </row>
    <row r="251" spans="3:3" ht="13" x14ac:dyDescent="0.15">
      <c r="C251" s="34"/>
    </row>
    <row r="252" spans="3:3" ht="13" x14ac:dyDescent="0.15">
      <c r="C252" s="34"/>
    </row>
    <row r="253" spans="3:3" ht="13" x14ac:dyDescent="0.15">
      <c r="C253" s="34"/>
    </row>
    <row r="254" spans="3:3" ht="13" x14ac:dyDescent="0.15">
      <c r="C254" s="34"/>
    </row>
    <row r="255" spans="3:3" ht="13" x14ac:dyDescent="0.15">
      <c r="C255" s="34"/>
    </row>
    <row r="256" spans="3:3" ht="13" x14ac:dyDescent="0.15">
      <c r="C256" s="34"/>
    </row>
    <row r="257" spans="3:3" ht="13" x14ac:dyDescent="0.15">
      <c r="C257" s="34"/>
    </row>
    <row r="258" spans="3:3" ht="13" x14ac:dyDescent="0.15">
      <c r="C258" s="34"/>
    </row>
    <row r="259" spans="3:3" ht="13" x14ac:dyDescent="0.15">
      <c r="C259" s="34"/>
    </row>
    <row r="260" spans="3:3" ht="13" x14ac:dyDescent="0.15">
      <c r="C260" s="34"/>
    </row>
    <row r="261" spans="3:3" ht="13" x14ac:dyDescent="0.15">
      <c r="C261" s="34"/>
    </row>
    <row r="262" spans="3:3" ht="13" x14ac:dyDescent="0.15">
      <c r="C262" s="34"/>
    </row>
    <row r="263" spans="3:3" ht="13" x14ac:dyDescent="0.15">
      <c r="C263" s="34"/>
    </row>
    <row r="264" spans="3:3" ht="13" x14ac:dyDescent="0.15">
      <c r="C264" s="34"/>
    </row>
    <row r="265" spans="3:3" ht="13" x14ac:dyDescent="0.15">
      <c r="C265" s="34"/>
    </row>
    <row r="266" spans="3:3" ht="13" x14ac:dyDescent="0.15">
      <c r="C266" s="34"/>
    </row>
    <row r="267" spans="3:3" ht="13" x14ac:dyDescent="0.15">
      <c r="C267" s="34"/>
    </row>
    <row r="268" spans="3:3" ht="13" x14ac:dyDescent="0.15">
      <c r="C268" s="34"/>
    </row>
    <row r="269" spans="3:3" ht="13" x14ac:dyDescent="0.15">
      <c r="C269" s="34"/>
    </row>
    <row r="270" spans="3:3" ht="13" x14ac:dyDescent="0.15">
      <c r="C270" s="34"/>
    </row>
    <row r="271" spans="3:3" ht="13" x14ac:dyDescent="0.15">
      <c r="C271" s="34"/>
    </row>
    <row r="272" spans="3:3" ht="13" x14ac:dyDescent="0.15">
      <c r="C272" s="34"/>
    </row>
    <row r="273" spans="3:3" ht="13" x14ac:dyDescent="0.15">
      <c r="C273" s="34"/>
    </row>
    <row r="274" spans="3:3" ht="13" x14ac:dyDescent="0.15">
      <c r="C274" s="34"/>
    </row>
    <row r="275" spans="3:3" ht="13" x14ac:dyDescent="0.15">
      <c r="C275" s="34"/>
    </row>
    <row r="276" spans="3:3" ht="13" x14ac:dyDescent="0.15">
      <c r="C276" s="34"/>
    </row>
    <row r="277" spans="3:3" ht="13" x14ac:dyDescent="0.15">
      <c r="C277" s="34"/>
    </row>
    <row r="278" spans="3:3" ht="13" x14ac:dyDescent="0.15">
      <c r="C278" s="34"/>
    </row>
    <row r="279" spans="3:3" ht="13" x14ac:dyDescent="0.15">
      <c r="C279" s="34"/>
    </row>
    <row r="280" spans="3:3" ht="13" x14ac:dyDescent="0.15">
      <c r="C280" s="34"/>
    </row>
    <row r="281" spans="3:3" ht="13" x14ac:dyDescent="0.15">
      <c r="C281" s="34"/>
    </row>
    <row r="282" spans="3:3" ht="13" x14ac:dyDescent="0.15">
      <c r="C282" s="34"/>
    </row>
    <row r="283" spans="3:3" ht="13" x14ac:dyDescent="0.15">
      <c r="C283" s="34"/>
    </row>
    <row r="284" spans="3:3" ht="13" x14ac:dyDescent="0.15">
      <c r="C284" s="34"/>
    </row>
    <row r="285" spans="3:3" ht="13" x14ac:dyDescent="0.15">
      <c r="C285" s="34"/>
    </row>
    <row r="286" spans="3:3" ht="13" x14ac:dyDescent="0.15">
      <c r="C286" s="34"/>
    </row>
    <row r="287" spans="3:3" ht="13" x14ac:dyDescent="0.15">
      <c r="C287" s="34"/>
    </row>
    <row r="288" spans="3:3" ht="13" x14ac:dyDescent="0.15">
      <c r="C288" s="34"/>
    </row>
    <row r="289" spans="3:3" ht="13" x14ac:dyDescent="0.15">
      <c r="C289" s="34"/>
    </row>
    <row r="290" spans="3:3" ht="13" x14ac:dyDescent="0.15">
      <c r="C290" s="34"/>
    </row>
    <row r="291" spans="3:3" ht="13" x14ac:dyDescent="0.15">
      <c r="C291" s="34"/>
    </row>
    <row r="292" spans="3:3" ht="13" x14ac:dyDescent="0.15">
      <c r="C292" s="34"/>
    </row>
    <row r="293" spans="3:3" ht="13" x14ac:dyDescent="0.15">
      <c r="C293" s="34"/>
    </row>
    <row r="294" spans="3:3" ht="13" x14ac:dyDescent="0.15">
      <c r="C294" s="34"/>
    </row>
    <row r="295" spans="3:3" ht="13" x14ac:dyDescent="0.15">
      <c r="C295" s="34"/>
    </row>
    <row r="296" spans="3:3" ht="13" x14ac:dyDescent="0.15">
      <c r="C296" s="34"/>
    </row>
    <row r="297" spans="3:3" ht="13" x14ac:dyDescent="0.15">
      <c r="C297" s="34"/>
    </row>
    <row r="298" spans="3:3" ht="13" x14ac:dyDescent="0.15">
      <c r="C298" s="34"/>
    </row>
    <row r="299" spans="3:3" ht="13" x14ac:dyDescent="0.15">
      <c r="C299" s="34"/>
    </row>
    <row r="300" spans="3:3" ht="13" x14ac:dyDescent="0.15">
      <c r="C300" s="34"/>
    </row>
    <row r="301" spans="3:3" ht="13" x14ac:dyDescent="0.15">
      <c r="C301" s="34"/>
    </row>
    <row r="302" spans="3:3" ht="13" x14ac:dyDescent="0.15">
      <c r="C302" s="34"/>
    </row>
    <row r="303" spans="3:3" ht="13" x14ac:dyDescent="0.15">
      <c r="C303" s="34"/>
    </row>
    <row r="304" spans="3:3" ht="13" x14ac:dyDescent="0.15">
      <c r="C304" s="34"/>
    </row>
    <row r="305" spans="3:3" ht="13" x14ac:dyDescent="0.15">
      <c r="C305" s="34"/>
    </row>
    <row r="306" spans="3:3" ht="13" x14ac:dyDescent="0.15">
      <c r="C306" s="34"/>
    </row>
    <row r="307" spans="3:3" ht="13" x14ac:dyDescent="0.15">
      <c r="C307" s="34"/>
    </row>
    <row r="308" spans="3:3" ht="13" x14ac:dyDescent="0.15">
      <c r="C308" s="34"/>
    </row>
    <row r="309" spans="3:3" ht="13" x14ac:dyDescent="0.15">
      <c r="C309" s="34"/>
    </row>
    <row r="310" spans="3:3" ht="13" x14ac:dyDescent="0.15">
      <c r="C310" s="34"/>
    </row>
    <row r="311" spans="3:3" ht="13" x14ac:dyDescent="0.15">
      <c r="C311" s="34"/>
    </row>
    <row r="312" spans="3:3" ht="13" x14ac:dyDescent="0.15">
      <c r="C312" s="34"/>
    </row>
    <row r="313" spans="3:3" ht="13" x14ac:dyDescent="0.15">
      <c r="C313" s="34"/>
    </row>
    <row r="314" spans="3:3" ht="13" x14ac:dyDescent="0.15">
      <c r="C314" s="34"/>
    </row>
    <row r="315" spans="3:3" ht="13" x14ac:dyDescent="0.15">
      <c r="C315" s="34"/>
    </row>
    <row r="316" spans="3:3" ht="13" x14ac:dyDescent="0.15">
      <c r="C316" s="34"/>
    </row>
    <row r="317" spans="3:3" ht="13" x14ac:dyDescent="0.15">
      <c r="C317" s="34"/>
    </row>
    <row r="318" spans="3:3" ht="13" x14ac:dyDescent="0.15">
      <c r="C318" s="34"/>
    </row>
    <row r="319" spans="3:3" ht="13" x14ac:dyDescent="0.15">
      <c r="C319" s="34"/>
    </row>
    <row r="320" spans="3:3" ht="13" x14ac:dyDescent="0.15">
      <c r="C320" s="34"/>
    </row>
    <row r="321" spans="3:3" ht="13" x14ac:dyDescent="0.15">
      <c r="C321" s="34"/>
    </row>
    <row r="322" spans="3:3" ht="13" x14ac:dyDescent="0.15">
      <c r="C322" s="34"/>
    </row>
    <row r="323" spans="3:3" ht="13" x14ac:dyDescent="0.15">
      <c r="C323" s="34"/>
    </row>
    <row r="324" spans="3:3" ht="13" x14ac:dyDescent="0.15">
      <c r="C324" s="34"/>
    </row>
    <row r="325" spans="3:3" ht="13" x14ac:dyDescent="0.15">
      <c r="C325" s="34"/>
    </row>
    <row r="326" spans="3:3" ht="13" x14ac:dyDescent="0.15">
      <c r="C326" s="34"/>
    </row>
    <row r="327" spans="3:3" ht="13" x14ac:dyDescent="0.15">
      <c r="C327" s="34"/>
    </row>
    <row r="328" spans="3:3" ht="13" x14ac:dyDescent="0.15">
      <c r="C328" s="34"/>
    </row>
    <row r="329" spans="3:3" ht="13" x14ac:dyDescent="0.15">
      <c r="C329" s="34"/>
    </row>
    <row r="330" spans="3:3" ht="13" x14ac:dyDescent="0.15">
      <c r="C330" s="34"/>
    </row>
    <row r="331" spans="3:3" ht="13" x14ac:dyDescent="0.15">
      <c r="C331" s="34"/>
    </row>
    <row r="332" spans="3:3" ht="13" x14ac:dyDescent="0.15">
      <c r="C332" s="34"/>
    </row>
    <row r="333" spans="3:3" ht="13" x14ac:dyDescent="0.15">
      <c r="C333" s="34"/>
    </row>
    <row r="334" spans="3:3" ht="13" x14ac:dyDescent="0.15">
      <c r="C334" s="34"/>
    </row>
    <row r="335" spans="3:3" ht="13" x14ac:dyDescent="0.15">
      <c r="C335" s="34"/>
    </row>
    <row r="336" spans="3:3" ht="13" x14ac:dyDescent="0.15">
      <c r="C336" s="34"/>
    </row>
    <row r="337" spans="3:3" ht="13" x14ac:dyDescent="0.15">
      <c r="C337" s="34"/>
    </row>
    <row r="338" spans="3:3" ht="13" x14ac:dyDescent="0.15">
      <c r="C338" s="34"/>
    </row>
    <row r="339" spans="3:3" ht="13" x14ac:dyDescent="0.15">
      <c r="C339" s="34"/>
    </row>
    <row r="340" spans="3:3" ht="13" x14ac:dyDescent="0.15">
      <c r="C340" s="34"/>
    </row>
    <row r="341" spans="3:3" ht="13" x14ac:dyDescent="0.15">
      <c r="C341" s="34"/>
    </row>
    <row r="342" spans="3:3" ht="13" x14ac:dyDescent="0.15">
      <c r="C342" s="34"/>
    </row>
    <row r="343" spans="3:3" ht="13" x14ac:dyDescent="0.15">
      <c r="C343" s="34"/>
    </row>
    <row r="344" spans="3:3" ht="13" x14ac:dyDescent="0.15">
      <c r="C344" s="34"/>
    </row>
    <row r="345" spans="3:3" ht="13" x14ac:dyDescent="0.15">
      <c r="C345" s="34"/>
    </row>
    <row r="346" spans="3:3" ht="13" x14ac:dyDescent="0.15">
      <c r="C346" s="34"/>
    </row>
    <row r="347" spans="3:3" ht="13" x14ac:dyDescent="0.15">
      <c r="C347" s="34"/>
    </row>
    <row r="348" spans="3:3" ht="13" x14ac:dyDescent="0.15">
      <c r="C348" s="34"/>
    </row>
    <row r="349" spans="3:3" ht="13" x14ac:dyDescent="0.15">
      <c r="C349" s="34"/>
    </row>
    <row r="350" spans="3:3" ht="13" x14ac:dyDescent="0.15">
      <c r="C350" s="34"/>
    </row>
    <row r="351" spans="3:3" ht="13" x14ac:dyDescent="0.15">
      <c r="C351" s="34"/>
    </row>
    <row r="352" spans="3:3" ht="13" x14ac:dyDescent="0.15">
      <c r="C352" s="34"/>
    </row>
    <row r="353" spans="3:3" ht="13" x14ac:dyDescent="0.15">
      <c r="C353" s="34"/>
    </row>
    <row r="354" spans="3:3" ht="13" x14ac:dyDescent="0.15">
      <c r="C354" s="34"/>
    </row>
    <row r="355" spans="3:3" ht="13" x14ac:dyDescent="0.15">
      <c r="C355" s="34"/>
    </row>
    <row r="356" spans="3:3" ht="13" x14ac:dyDescent="0.15">
      <c r="C356" s="34"/>
    </row>
    <row r="357" spans="3:3" ht="13" x14ac:dyDescent="0.15">
      <c r="C357" s="34"/>
    </row>
    <row r="358" spans="3:3" ht="13" x14ac:dyDescent="0.15">
      <c r="C358" s="34"/>
    </row>
    <row r="359" spans="3:3" ht="13" x14ac:dyDescent="0.15">
      <c r="C359" s="34"/>
    </row>
    <row r="360" spans="3:3" ht="13" x14ac:dyDescent="0.15">
      <c r="C360" s="34"/>
    </row>
    <row r="361" spans="3:3" ht="13" x14ac:dyDescent="0.15">
      <c r="C361" s="34"/>
    </row>
    <row r="362" spans="3:3" ht="13" x14ac:dyDescent="0.15">
      <c r="C362" s="34"/>
    </row>
    <row r="363" spans="3:3" ht="13" x14ac:dyDescent="0.15">
      <c r="C363" s="34"/>
    </row>
    <row r="364" spans="3:3" ht="13" x14ac:dyDescent="0.15">
      <c r="C364" s="34"/>
    </row>
    <row r="365" spans="3:3" ht="13" x14ac:dyDescent="0.15">
      <c r="C365" s="34"/>
    </row>
    <row r="366" spans="3:3" ht="13" x14ac:dyDescent="0.15">
      <c r="C366" s="34"/>
    </row>
    <row r="367" spans="3:3" ht="13" x14ac:dyDescent="0.15">
      <c r="C367" s="34"/>
    </row>
    <row r="368" spans="3:3" ht="13" x14ac:dyDescent="0.15">
      <c r="C368" s="34"/>
    </row>
    <row r="369" spans="3:3" ht="13" x14ac:dyDescent="0.15">
      <c r="C369" s="34"/>
    </row>
    <row r="370" spans="3:3" ht="13" x14ac:dyDescent="0.15">
      <c r="C370" s="34"/>
    </row>
    <row r="371" spans="3:3" ht="13" x14ac:dyDescent="0.15">
      <c r="C371" s="34"/>
    </row>
    <row r="372" spans="3:3" ht="13" x14ac:dyDescent="0.15">
      <c r="C372" s="34"/>
    </row>
    <row r="373" spans="3:3" ht="13" x14ac:dyDescent="0.15">
      <c r="C373" s="34"/>
    </row>
    <row r="374" spans="3:3" ht="13" x14ac:dyDescent="0.15">
      <c r="C374" s="34"/>
    </row>
    <row r="375" spans="3:3" ht="13" x14ac:dyDescent="0.15">
      <c r="C375" s="34"/>
    </row>
    <row r="376" spans="3:3" ht="13" x14ac:dyDescent="0.15">
      <c r="C376" s="34"/>
    </row>
    <row r="377" spans="3:3" ht="13" x14ac:dyDescent="0.15">
      <c r="C377" s="34"/>
    </row>
    <row r="378" spans="3:3" ht="13" x14ac:dyDescent="0.15">
      <c r="C378" s="34"/>
    </row>
    <row r="379" spans="3:3" ht="13" x14ac:dyDescent="0.15">
      <c r="C379" s="34"/>
    </row>
    <row r="380" spans="3:3" ht="13" x14ac:dyDescent="0.15">
      <c r="C380" s="34"/>
    </row>
    <row r="381" spans="3:3" ht="13" x14ac:dyDescent="0.15">
      <c r="C381" s="34"/>
    </row>
    <row r="382" spans="3:3" ht="13" x14ac:dyDescent="0.15">
      <c r="C382" s="34"/>
    </row>
    <row r="383" spans="3:3" ht="13" x14ac:dyDescent="0.15">
      <c r="C383" s="34"/>
    </row>
    <row r="384" spans="3:3" ht="13" x14ac:dyDescent="0.15">
      <c r="C384" s="34"/>
    </row>
    <row r="385" spans="3:3" ht="13" x14ac:dyDescent="0.15">
      <c r="C385" s="34"/>
    </row>
    <row r="386" spans="3:3" ht="13" x14ac:dyDescent="0.15">
      <c r="C386" s="34"/>
    </row>
    <row r="387" spans="3:3" ht="13" x14ac:dyDescent="0.15">
      <c r="C387" s="34"/>
    </row>
    <row r="388" spans="3:3" ht="13" x14ac:dyDescent="0.15">
      <c r="C388" s="34"/>
    </row>
    <row r="389" spans="3:3" ht="13" x14ac:dyDescent="0.15">
      <c r="C389" s="34"/>
    </row>
    <row r="390" spans="3:3" ht="13" x14ac:dyDescent="0.15">
      <c r="C390" s="34"/>
    </row>
    <row r="391" spans="3:3" ht="13" x14ac:dyDescent="0.15">
      <c r="C391" s="34"/>
    </row>
    <row r="392" spans="3:3" ht="13" x14ac:dyDescent="0.15">
      <c r="C392" s="34"/>
    </row>
    <row r="393" spans="3:3" ht="13" x14ac:dyDescent="0.15">
      <c r="C393" s="34"/>
    </row>
    <row r="394" spans="3:3" ht="13" x14ac:dyDescent="0.15">
      <c r="C394" s="34"/>
    </row>
    <row r="395" spans="3:3" ht="13" x14ac:dyDescent="0.15">
      <c r="C395" s="34"/>
    </row>
    <row r="396" spans="3:3" ht="13" x14ac:dyDescent="0.15">
      <c r="C396" s="34"/>
    </row>
    <row r="397" spans="3:3" ht="13" x14ac:dyDescent="0.15">
      <c r="C397" s="34"/>
    </row>
    <row r="398" spans="3:3" ht="13" x14ac:dyDescent="0.15">
      <c r="C398" s="34"/>
    </row>
    <row r="399" spans="3:3" ht="13" x14ac:dyDescent="0.15">
      <c r="C399" s="34"/>
    </row>
    <row r="400" spans="3:3" ht="13" x14ac:dyDescent="0.15">
      <c r="C400" s="34"/>
    </row>
    <row r="401" spans="3:3" ht="13" x14ac:dyDescent="0.15">
      <c r="C401" s="34"/>
    </row>
    <row r="402" spans="3:3" ht="13" x14ac:dyDescent="0.15">
      <c r="C402" s="34"/>
    </row>
    <row r="403" spans="3:3" ht="13" x14ac:dyDescent="0.15">
      <c r="C403" s="34"/>
    </row>
    <row r="404" spans="3:3" ht="13" x14ac:dyDescent="0.15">
      <c r="C404" s="34"/>
    </row>
    <row r="405" spans="3:3" ht="13" x14ac:dyDescent="0.15">
      <c r="C405" s="34"/>
    </row>
    <row r="406" spans="3:3" ht="13" x14ac:dyDescent="0.15">
      <c r="C406" s="34"/>
    </row>
    <row r="407" spans="3:3" ht="13" x14ac:dyDescent="0.15">
      <c r="C407" s="34"/>
    </row>
    <row r="408" spans="3:3" ht="13" x14ac:dyDescent="0.15">
      <c r="C408" s="34"/>
    </row>
    <row r="409" spans="3:3" ht="13" x14ac:dyDescent="0.15">
      <c r="C409" s="34"/>
    </row>
    <row r="410" spans="3:3" ht="13" x14ac:dyDescent="0.15">
      <c r="C410" s="34"/>
    </row>
    <row r="411" spans="3:3" ht="13" x14ac:dyDescent="0.15">
      <c r="C411" s="34"/>
    </row>
    <row r="412" spans="3:3" ht="13" x14ac:dyDescent="0.15">
      <c r="C412" s="34"/>
    </row>
    <row r="413" spans="3:3" ht="13" x14ac:dyDescent="0.15">
      <c r="C413" s="34"/>
    </row>
    <row r="414" spans="3:3" ht="13" x14ac:dyDescent="0.15">
      <c r="C414" s="34"/>
    </row>
    <row r="415" spans="3:3" ht="13" x14ac:dyDescent="0.15">
      <c r="C415" s="34"/>
    </row>
    <row r="416" spans="3:3" ht="13" x14ac:dyDescent="0.15">
      <c r="C416" s="34"/>
    </row>
    <row r="417" spans="3:3" ht="13" x14ac:dyDescent="0.15">
      <c r="C417" s="34"/>
    </row>
    <row r="418" spans="3:3" ht="13" x14ac:dyDescent="0.15">
      <c r="C418" s="34"/>
    </row>
    <row r="419" spans="3:3" ht="13" x14ac:dyDescent="0.15">
      <c r="C419" s="34"/>
    </row>
    <row r="420" spans="3:3" ht="13" x14ac:dyDescent="0.15">
      <c r="C420" s="34"/>
    </row>
    <row r="421" spans="3:3" ht="13" x14ac:dyDescent="0.15">
      <c r="C421" s="34"/>
    </row>
    <row r="422" spans="3:3" ht="13" x14ac:dyDescent="0.15">
      <c r="C422" s="34"/>
    </row>
    <row r="423" spans="3:3" ht="13" x14ac:dyDescent="0.15">
      <c r="C423" s="34"/>
    </row>
    <row r="424" spans="3:3" ht="13" x14ac:dyDescent="0.15">
      <c r="C424" s="34"/>
    </row>
    <row r="425" spans="3:3" ht="13" x14ac:dyDescent="0.15">
      <c r="C425" s="34"/>
    </row>
    <row r="426" spans="3:3" ht="13" x14ac:dyDescent="0.15">
      <c r="C426" s="34"/>
    </row>
    <row r="427" spans="3:3" ht="13" x14ac:dyDescent="0.15">
      <c r="C427" s="34"/>
    </row>
    <row r="428" spans="3:3" ht="13" x14ac:dyDescent="0.15">
      <c r="C428" s="34"/>
    </row>
    <row r="429" spans="3:3" ht="13" x14ac:dyDescent="0.15">
      <c r="C429" s="34"/>
    </row>
    <row r="430" spans="3:3" ht="13" x14ac:dyDescent="0.15">
      <c r="C430" s="34"/>
    </row>
    <row r="431" spans="3:3" ht="13" x14ac:dyDescent="0.15">
      <c r="C431" s="34"/>
    </row>
    <row r="432" spans="3:3" ht="13" x14ac:dyDescent="0.15">
      <c r="C432" s="34"/>
    </row>
    <row r="433" spans="3:3" ht="13" x14ac:dyDescent="0.15">
      <c r="C433" s="34"/>
    </row>
    <row r="434" spans="3:3" ht="13" x14ac:dyDescent="0.15">
      <c r="C434" s="34"/>
    </row>
    <row r="435" spans="3:3" ht="13" x14ac:dyDescent="0.15">
      <c r="C435" s="34"/>
    </row>
    <row r="436" spans="3:3" ht="13" x14ac:dyDescent="0.15">
      <c r="C436" s="34"/>
    </row>
    <row r="437" spans="3:3" ht="13" x14ac:dyDescent="0.15">
      <c r="C437" s="34"/>
    </row>
    <row r="438" spans="3:3" ht="13" x14ac:dyDescent="0.15">
      <c r="C438" s="34"/>
    </row>
    <row r="439" spans="3:3" ht="13" x14ac:dyDescent="0.15">
      <c r="C439" s="34"/>
    </row>
    <row r="440" spans="3:3" ht="13" x14ac:dyDescent="0.15">
      <c r="C440" s="34"/>
    </row>
    <row r="441" spans="3:3" ht="13" x14ac:dyDescent="0.15">
      <c r="C441" s="34"/>
    </row>
    <row r="442" spans="3:3" ht="13" x14ac:dyDescent="0.15">
      <c r="C442" s="34"/>
    </row>
    <row r="443" spans="3:3" ht="13" x14ac:dyDescent="0.15">
      <c r="C443" s="34"/>
    </row>
    <row r="444" spans="3:3" ht="13" x14ac:dyDescent="0.15">
      <c r="C444" s="34"/>
    </row>
    <row r="445" spans="3:3" ht="13" x14ac:dyDescent="0.15">
      <c r="C445" s="34"/>
    </row>
    <row r="446" spans="3:3" ht="13" x14ac:dyDescent="0.15">
      <c r="C446" s="34"/>
    </row>
    <row r="447" spans="3:3" ht="13" x14ac:dyDescent="0.15">
      <c r="C447" s="34"/>
    </row>
    <row r="448" spans="3:3" ht="13" x14ac:dyDescent="0.15">
      <c r="C448" s="34"/>
    </row>
    <row r="449" spans="3:3" ht="13" x14ac:dyDescent="0.15">
      <c r="C449" s="34"/>
    </row>
    <row r="450" spans="3:3" ht="13" x14ac:dyDescent="0.15">
      <c r="C450" s="34"/>
    </row>
    <row r="451" spans="3:3" ht="13" x14ac:dyDescent="0.15">
      <c r="C451" s="34"/>
    </row>
    <row r="452" spans="3:3" ht="13" x14ac:dyDescent="0.15">
      <c r="C452" s="34"/>
    </row>
    <row r="453" spans="3:3" ht="13" x14ac:dyDescent="0.15">
      <c r="C453" s="34"/>
    </row>
    <row r="454" spans="3:3" ht="13" x14ac:dyDescent="0.15">
      <c r="C454" s="34"/>
    </row>
    <row r="455" spans="3:3" ht="13" x14ac:dyDescent="0.15">
      <c r="C455" s="34"/>
    </row>
    <row r="456" spans="3:3" ht="13" x14ac:dyDescent="0.15">
      <c r="C456" s="34"/>
    </row>
    <row r="457" spans="3:3" ht="13" x14ac:dyDescent="0.15">
      <c r="C457" s="34"/>
    </row>
    <row r="458" spans="3:3" ht="13" x14ac:dyDescent="0.15">
      <c r="C458" s="34"/>
    </row>
    <row r="459" spans="3:3" ht="13" x14ac:dyDescent="0.15">
      <c r="C459" s="34"/>
    </row>
    <row r="460" spans="3:3" ht="13" x14ac:dyDescent="0.15">
      <c r="C460" s="34"/>
    </row>
    <row r="461" spans="3:3" ht="13" x14ac:dyDescent="0.15">
      <c r="C461" s="34"/>
    </row>
    <row r="462" spans="3:3" ht="13" x14ac:dyDescent="0.15">
      <c r="C462" s="34"/>
    </row>
    <row r="463" spans="3:3" ht="13" x14ac:dyDescent="0.15">
      <c r="C463" s="34"/>
    </row>
    <row r="464" spans="3:3" ht="13" x14ac:dyDescent="0.15">
      <c r="C464" s="34"/>
    </row>
    <row r="465" spans="3:3" ht="13" x14ac:dyDescent="0.15">
      <c r="C465" s="34"/>
    </row>
    <row r="466" spans="3:3" ht="13" x14ac:dyDescent="0.15">
      <c r="C466" s="34"/>
    </row>
    <row r="467" spans="3:3" ht="13" x14ac:dyDescent="0.15">
      <c r="C467" s="34"/>
    </row>
    <row r="468" spans="3:3" ht="13" x14ac:dyDescent="0.15">
      <c r="C468" s="34"/>
    </row>
    <row r="469" spans="3:3" ht="13" x14ac:dyDescent="0.15">
      <c r="C469" s="34"/>
    </row>
    <row r="470" spans="3:3" ht="13" x14ac:dyDescent="0.15">
      <c r="C470" s="34"/>
    </row>
    <row r="471" spans="3:3" ht="13" x14ac:dyDescent="0.15">
      <c r="C471" s="34"/>
    </row>
    <row r="472" spans="3:3" ht="13" x14ac:dyDescent="0.15">
      <c r="C472" s="34"/>
    </row>
    <row r="473" spans="3:3" ht="13" x14ac:dyDescent="0.15">
      <c r="C473" s="34"/>
    </row>
    <row r="474" spans="3:3" ht="13" x14ac:dyDescent="0.15">
      <c r="C474" s="34"/>
    </row>
    <row r="475" spans="3:3" ht="13" x14ac:dyDescent="0.15">
      <c r="C475" s="34"/>
    </row>
    <row r="476" spans="3:3" ht="13" x14ac:dyDescent="0.15">
      <c r="C476" s="34"/>
    </row>
    <row r="477" spans="3:3" ht="13" x14ac:dyDescent="0.15">
      <c r="C477" s="34"/>
    </row>
    <row r="478" spans="3:3" ht="13" x14ac:dyDescent="0.15">
      <c r="C478" s="34"/>
    </row>
    <row r="479" spans="3:3" ht="13" x14ac:dyDescent="0.15">
      <c r="C479" s="34"/>
    </row>
    <row r="480" spans="3:3" ht="13" x14ac:dyDescent="0.15">
      <c r="C480" s="34"/>
    </row>
    <row r="481" spans="3:3" ht="13" x14ac:dyDescent="0.15">
      <c r="C481" s="34"/>
    </row>
    <row r="482" spans="3:3" ht="13" x14ac:dyDescent="0.15">
      <c r="C482" s="34"/>
    </row>
    <row r="483" spans="3:3" ht="13" x14ac:dyDescent="0.15">
      <c r="C483" s="34"/>
    </row>
    <row r="484" spans="3:3" ht="13" x14ac:dyDescent="0.15">
      <c r="C484" s="34"/>
    </row>
    <row r="485" spans="3:3" ht="13" x14ac:dyDescent="0.15">
      <c r="C485" s="34"/>
    </row>
    <row r="486" spans="3:3" ht="13" x14ac:dyDescent="0.15">
      <c r="C486" s="34"/>
    </row>
    <row r="487" spans="3:3" ht="13" x14ac:dyDescent="0.15">
      <c r="C487" s="34"/>
    </row>
    <row r="488" spans="3:3" ht="13" x14ac:dyDescent="0.15">
      <c r="C488" s="34"/>
    </row>
    <row r="489" spans="3:3" ht="13" x14ac:dyDescent="0.15">
      <c r="C489" s="34"/>
    </row>
    <row r="490" spans="3:3" ht="13" x14ac:dyDescent="0.15">
      <c r="C490" s="34"/>
    </row>
    <row r="491" spans="3:3" ht="13" x14ac:dyDescent="0.15">
      <c r="C491" s="34"/>
    </row>
    <row r="492" spans="3:3" ht="13" x14ac:dyDescent="0.15">
      <c r="C492" s="34"/>
    </row>
    <row r="493" spans="3:3" ht="13" x14ac:dyDescent="0.15">
      <c r="C493" s="34"/>
    </row>
    <row r="494" spans="3:3" ht="13" x14ac:dyDescent="0.15">
      <c r="C494" s="34"/>
    </row>
    <row r="495" spans="3:3" ht="13" x14ac:dyDescent="0.15">
      <c r="C495" s="34"/>
    </row>
    <row r="496" spans="3:3" ht="13" x14ac:dyDescent="0.15">
      <c r="C496" s="34"/>
    </row>
    <row r="497" spans="3:3" ht="13" x14ac:dyDescent="0.15">
      <c r="C497" s="34"/>
    </row>
    <row r="498" spans="3:3" ht="13" x14ac:dyDescent="0.15">
      <c r="C498" s="34"/>
    </row>
    <row r="499" spans="3:3" ht="13" x14ac:dyDescent="0.15">
      <c r="C499" s="34"/>
    </row>
    <row r="500" spans="3:3" ht="13" x14ac:dyDescent="0.15">
      <c r="C500" s="34"/>
    </row>
    <row r="501" spans="3:3" ht="13" x14ac:dyDescent="0.15">
      <c r="C501" s="34"/>
    </row>
    <row r="502" spans="3:3" ht="13" x14ac:dyDescent="0.15">
      <c r="C502" s="34"/>
    </row>
    <row r="503" spans="3:3" ht="13" x14ac:dyDescent="0.15">
      <c r="C503" s="34"/>
    </row>
    <row r="504" spans="3:3" ht="13" x14ac:dyDescent="0.15">
      <c r="C504" s="34"/>
    </row>
    <row r="505" spans="3:3" ht="13" x14ac:dyDescent="0.15">
      <c r="C505" s="34"/>
    </row>
    <row r="506" spans="3:3" ht="13" x14ac:dyDescent="0.15">
      <c r="C506" s="34"/>
    </row>
    <row r="507" spans="3:3" ht="13" x14ac:dyDescent="0.15">
      <c r="C507" s="34"/>
    </row>
    <row r="508" spans="3:3" ht="13" x14ac:dyDescent="0.15">
      <c r="C508" s="34"/>
    </row>
    <row r="509" spans="3:3" ht="13" x14ac:dyDescent="0.15">
      <c r="C509" s="34"/>
    </row>
    <row r="510" spans="3:3" ht="13" x14ac:dyDescent="0.15">
      <c r="C510" s="34"/>
    </row>
    <row r="511" spans="3:3" ht="13" x14ac:dyDescent="0.15">
      <c r="C511" s="34"/>
    </row>
    <row r="512" spans="3:3" ht="13" x14ac:dyDescent="0.15">
      <c r="C512" s="34"/>
    </row>
    <row r="513" spans="3:3" ht="13" x14ac:dyDescent="0.15">
      <c r="C513" s="34"/>
    </row>
    <row r="514" spans="3:3" ht="13" x14ac:dyDescent="0.15">
      <c r="C514" s="34"/>
    </row>
    <row r="515" spans="3:3" ht="13" x14ac:dyDescent="0.15">
      <c r="C515" s="34"/>
    </row>
    <row r="516" spans="3:3" ht="13" x14ac:dyDescent="0.15">
      <c r="C516" s="34"/>
    </row>
    <row r="517" spans="3:3" ht="13" x14ac:dyDescent="0.15">
      <c r="C517" s="34"/>
    </row>
    <row r="518" spans="3:3" ht="13" x14ac:dyDescent="0.15">
      <c r="C518" s="34"/>
    </row>
    <row r="519" spans="3:3" ht="13" x14ac:dyDescent="0.15">
      <c r="C519" s="34"/>
    </row>
    <row r="520" spans="3:3" ht="13" x14ac:dyDescent="0.15">
      <c r="C520" s="34"/>
    </row>
    <row r="521" spans="3:3" ht="13" x14ac:dyDescent="0.15">
      <c r="C521" s="34"/>
    </row>
    <row r="522" spans="3:3" ht="13" x14ac:dyDescent="0.15">
      <c r="C522" s="34"/>
    </row>
    <row r="523" spans="3:3" ht="13" x14ac:dyDescent="0.15">
      <c r="C523" s="34"/>
    </row>
    <row r="524" spans="3:3" ht="13" x14ac:dyDescent="0.15">
      <c r="C524" s="34"/>
    </row>
    <row r="525" spans="3:3" ht="13" x14ac:dyDescent="0.15">
      <c r="C525" s="34"/>
    </row>
    <row r="526" spans="3:3" ht="13" x14ac:dyDescent="0.15">
      <c r="C526" s="34"/>
    </row>
    <row r="527" spans="3:3" ht="13" x14ac:dyDescent="0.15">
      <c r="C527" s="34"/>
    </row>
    <row r="528" spans="3:3" ht="13" x14ac:dyDescent="0.15">
      <c r="C528" s="34"/>
    </row>
    <row r="529" spans="3:3" ht="13" x14ac:dyDescent="0.15">
      <c r="C529" s="34"/>
    </row>
    <row r="530" spans="3:3" ht="13" x14ac:dyDescent="0.15">
      <c r="C530" s="34"/>
    </row>
    <row r="531" spans="3:3" ht="13" x14ac:dyDescent="0.15">
      <c r="C531" s="34"/>
    </row>
    <row r="532" spans="3:3" ht="13" x14ac:dyDescent="0.15">
      <c r="C532" s="34"/>
    </row>
    <row r="533" spans="3:3" ht="13" x14ac:dyDescent="0.15">
      <c r="C533" s="34"/>
    </row>
    <row r="534" spans="3:3" ht="13" x14ac:dyDescent="0.15">
      <c r="C534" s="34"/>
    </row>
    <row r="535" spans="3:3" ht="13" x14ac:dyDescent="0.15">
      <c r="C535" s="34"/>
    </row>
    <row r="536" spans="3:3" ht="13" x14ac:dyDescent="0.15">
      <c r="C536" s="34"/>
    </row>
    <row r="537" spans="3:3" ht="13" x14ac:dyDescent="0.15">
      <c r="C537" s="34"/>
    </row>
    <row r="538" spans="3:3" ht="13" x14ac:dyDescent="0.15">
      <c r="C538" s="34"/>
    </row>
    <row r="539" spans="3:3" ht="13" x14ac:dyDescent="0.15">
      <c r="C539" s="34"/>
    </row>
    <row r="540" spans="3:3" ht="13" x14ac:dyDescent="0.15">
      <c r="C540" s="34"/>
    </row>
    <row r="541" spans="3:3" ht="13" x14ac:dyDescent="0.15">
      <c r="C541" s="34"/>
    </row>
    <row r="542" spans="3:3" ht="13" x14ac:dyDescent="0.15">
      <c r="C542" s="34"/>
    </row>
    <row r="543" spans="3:3" ht="13" x14ac:dyDescent="0.15">
      <c r="C543" s="34"/>
    </row>
    <row r="544" spans="3:3" ht="13" x14ac:dyDescent="0.15">
      <c r="C544" s="34"/>
    </row>
    <row r="545" spans="3:3" ht="13" x14ac:dyDescent="0.15">
      <c r="C545" s="34"/>
    </row>
    <row r="546" spans="3:3" ht="13" x14ac:dyDescent="0.15">
      <c r="C546" s="34"/>
    </row>
    <row r="547" spans="3:3" ht="13" x14ac:dyDescent="0.15">
      <c r="C547" s="34"/>
    </row>
    <row r="548" spans="3:3" ht="13" x14ac:dyDescent="0.15">
      <c r="C548" s="34"/>
    </row>
    <row r="549" spans="3:3" ht="13" x14ac:dyDescent="0.15">
      <c r="C549" s="34"/>
    </row>
    <row r="550" spans="3:3" ht="13" x14ac:dyDescent="0.15">
      <c r="C550" s="34"/>
    </row>
    <row r="551" spans="3:3" ht="13" x14ac:dyDescent="0.15">
      <c r="C551" s="34"/>
    </row>
    <row r="552" spans="3:3" ht="13" x14ac:dyDescent="0.15">
      <c r="C552" s="34"/>
    </row>
    <row r="553" spans="3:3" ht="13" x14ac:dyDescent="0.15">
      <c r="C553" s="34"/>
    </row>
    <row r="554" spans="3:3" ht="13" x14ac:dyDescent="0.15">
      <c r="C554" s="34"/>
    </row>
    <row r="555" spans="3:3" ht="13" x14ac:dyDescent="0.15">
      <c r="C555" s="34"/>
    </row>
    <row r="556" spans="3:3" ht="13" x14ac:dyDescent="0.15">
      <c r="C556" s="34"/>
    </row>
    <row r="557" spans="3:3" ht="13" x14ac:dyDescent="0.15">
      <c r="C557" s="34"/>
    </row>
    <row r="558" spans="3:3" ht="13" x14ac:dyDescent="0.15">
      <c r="C558" s="34"/>
    </row>
    <row r="559" spans="3:3" ht="13" x14ac:dyDescent="0.15">
      <c r="C559" s="34"/>
    </row>
    <row r="560" spans="3:3" ht="13" x14ac:dyDescent="0.15">
      <c r="C560" s="34"/>
    </row>
    <row r="561" spans="3:3" ht="13" x14ac:dyDescent="0.15">
      <c r="C561" s="34"/>
    </row>
    <row r="562" spans="3:3" ht="13" x14ac:dyDescent="0.15">
      <c r="C562" s="34"/>
    </row>
    <row r="563" spans="3:3" ht="13" x14ac:dyDescent="0.15">
      <c r="C563" s="34"/>
    </row>
    <row r="564" spans="3:3" ht="13" x14ac:dyDescent="0.15">
      <c r="C564" s="34"/>
    </row>
    <row r="565" spans="3:3" ht="13" x14ac:dyDescent="0.15">
      <c r="C565" s="34"/>
    </row>
    <row r="566" spans="3:3" ht="13" x14ac:dyDescent="0.15">
      <c r="C566" s="34"/>
    </row>
    <row r="567" spans="3:3" ht="13" x14ac:dyDescent="0.15">
      <c r="C567" s="34"/>
    </row>
    <row r="568" spans="3:3" ht="13" x14ac:dyDescent="0.15">
      <c r="C568" s="34"/>
    </row>
    <row r="569" spans="3:3" ht="13" x14ac:dyDescent="0.15">
      <c r="C569" s="34"/>
    </row>
    <row r="570" spans="3:3" ht="13" x14ac:dyDescent="0.15">
      <c r="C570" s="34"/>
    </row>
    <row r="571" spans="3:3" ht="13" x14ac:dyDescent="0.15">
      <c r="C571" s="34"/>
    </row>
    <row r="572" spans="3:3" ht="13" x14ac:dyDescent="0.15">
      <c r="C572" s="34"/>
    </row>
    <row r="573" spans="3:3" ht="13" x14ac:dyDescent="0.15">
      <c r="C573" s="34"/>
    </row>
    <row r="574" spans="3:3" ht="13" x14ac:dyDescent="0.15">
      <c r="C574" s="34"/>
    </row>
    <row r="575" spans="3:3" ht="13" x14ac:dyDescent="0.15">
      <c r="C575" s="34"/>
    </row>
    <row r="576" spans="3:3" ht="13" x14ac:dyDescent="0.15">
      <c r="C576" s="34"/>
    </row>
    <row r="577" spans="3:3" ht="13" x14ac:dyDescent="0.15">
      <c r="C577" s="34"/>
    </row>
    <row r="578" spans="3:3" ht="13" x14ac:dyDescent="0.15">
      <c r="C578" s="34"/>
    </row>
    <row r="579" spans="3:3" ht="13" x14ac:dyDescent="0.15">
      <c r="C579" s="34"/>
    </row>
    <row r="580" spans="3:3" ht="13" x14ac:dyDescent="0.15">
      <c r="C580" s="34"/>
    </row>
    <row r="581" spans="3:3" ht="13" x14ac:dyDescent="0.15">
      <c r="C581" s="34"/>
    </row>
    <row r="582" spans="3:3" ht="13" x14ac:dyDescent="0.15">
      <c r="C582" s="34"/>
    </row>
    <row r="583" spans="3:3" ht="13" x14ac:dyDescent="0.15">
      <c r="C583" s="34"/>
    </row>
    <row r="584" spans="3:3" ht="13" x14ac:dyDescent="0.15">
      <c r="C584" s="34"/>
    </row>
    <row r="585" spans="3:3" ht="13" x14ac:dyDescent="0.15">
      <c r="C585" s="34"/>
    </row>
    <row r="586" spans="3:3" ht="13" x14ac:dyDescent="0.15">
      <c r="C586" s="34"/>
    </row>
    <row r="587" spans="3:3" ht="13" x14ac:dyDescent="0.15">
      <c r="C587" s="34"/>
    </row>
    <row r="588" spans="3:3" ht="13" x14ac:dyDescent="0.15">
      <c r="C588" s="34"/>
    </row>
    <row r="589" spans="3:3" ht="13" x14ac:dyDescent="0.15">
      <c r="C589" s="34"/>
    </row>
    <row r="590" spans="3:3" ht="13" x14ac:dyDescent="0.15">
      <c r="C590" s="34"/>
    </row>
    <row r="591" spans="3:3" ht="13" x14ac:dyDescent="0.15">
      <c r="C591" s="34"/>
    </row>
    <row r="592" spans="3:3" ht="13" x14ac:dyDescent="0.15">
      <c r="C592" s="34"/>
    </row>
    <row r="593" spans="3:3" ht="13" x14ac:dyDescent="0.15">
      <c r="C593" s="34"/>
    </row>
    <row r="594" spans="3:3" ht="13" x14ac:dyDescent="0.15">
      <c r="C594" s="34"/>
    </row>
    <row r="595" spans="3:3" ht="13" x14ac:dyDescent="0.15">
      <c r="C595" s="34"/>
    </row>
    <row r="596" spans="3:3" ht="13" x14ac:dyDescent="0.15">
      <c r="C596" s="34"/>
    </row>
    <row r="597" spans="3:3" ht="13" x14ac:dyDescent="0.15">
      <c r="C597" s="34"/>
    </row>
    <row r="598" spans="3:3" ht="13" x14ac:dyDescent="0.15">
      <c r="C598" s="34"/>
    </row>
    <row r="599" spans="3:3" ht="13" x14ac:dyDescent="0.15">
      <c r="C599" s="34"/>
    </row>
    <row r="600" spans="3:3" ht="13" x14ac:dyDescent="0.15">
      <c r="C600" s="34"/>
    </row>
    <row r="601" spans="3:3" ht="13" x14ac:dyDescent="0.15">
      <c r="C601" s="34"/>
    </row>
    <row r="602" spans="3:3" ht="13" x14ac:dyDescent="0.15">
      <c r="C602" s="34"/>
    </row>
    <row r="603" spans="3:3" ht="13" x14ac:dyDescent="0.15">
      <c r="C603" s="34"/>
    </row>
    <row r="604" spans="3:3" ht="13" x14ac:dyDescent="0.15">
      <c r="C604" s="34"/>
    </row>
    <row r="605" spans="3:3" ht="13" x14ac:dyDescent="0.15">
      <c r="C605" s="34"/>
    </row>
    <row r="606" spans="3:3" ht="13" x14ac:dyDescent="0.15">
      <c r="C606" s="34"/>
    </row>
    <row r="607" spans="3:3" ht="13" x14ac:dyDescent="0.15">
      <c r="C607" s="34"/>
    </row>
    <row r="608" spans="3:3" ht="13" x14ac:dyDescent="0.15">
      <c r="C608" s="34"/>
    </row>
    <row r="609" spans="3:3" ht="13" x14ac:dyDescent="0.15">
      <c r="C609" s="34"/>
    </row>
    <row r="610" spans="3:3" ht="13" x14ac:dyDescent="0.15">
      <c r="C610" s="34"/>
    </row>
    <row r="611" spans="3:3" ht="13" x14ac:dyDescent="0.15">
      <c r="C611" s="34"/>
    </row>
    <row r="612" spans="3:3" ht="13" x14ac:dyDescent="0.15">
      <c r="C612" s="34"/>
    </row>
    <row r="613" spans="3:3" ht="13" x14ac:dyDescent="0.15">
      <c r="C613" s="34"/>
    </row>
    <row r="614" spans="3:3" ht="13" x14ac:dyDescent="0.15">
      <c r="C614" s="34"/>
    </row>
    <row r="615" spans="3:3" ht="13" x14ac:dyDescent="0.15">
      <c r="C615" s="34"/>
    </row>
    <row r="616" spans="3:3" ht="13" x14ac:dyDescent="0.15">
      <c r="C616" s="34"/>
    </row>
    <row r="617" spans="3:3" ht="13" x14ac:dyDescent="0.15">
      <c r="C617" s="34"/>
    </row>
    <row r="618" spans="3:3" ht="13" x14ac:dyDescent="0.15">
      <c r="C618" s="34"/>
    </row>
    <row r="619" spans="3:3" ht="13" x14ac:dyDescent="0.15">
      <c r="C619" s="34"/>
    </row>
    <row r="620" spans="3:3" ht="13" x14ac:dyDescent="0.15">
      <c r="C620" s="34"/>
    </row>
    <row r="621" spans="3:3" ht="13" x14ac:dyDescent="0.15">
      <c r="C621" s="34"/>
    </row>
    <row r="622" spans="3:3" ht="13" x14ac:dyDescent="0.15">
      <c r="C622" s="34"/>
    </row>
    <row r="623" spans="3:3" ht="13" x14ac:dyDescent="0.15">
      <c r="C623" s="34"/>
    </row>
    <row r="624" spans="3:3" ht="13" x14ac:dyDescent="0.15">
      <c r="C624" s="34"/>
    </row>
    <row r="625" spans="3:3" ht="13" x14ac:dyDescent="0.15">
      <c r="C625" s="34"/>
    </row>
    <row r="626" spans="3:3" ht="13" x14ac:dyDescent="0.15">
      <c r="C626" s="34"/>
    </row>
    <row r="627" spans="3:3" ht="13" x14ac:dyDescent="0.15">
      <c r="C627" s="34"/>
    </row>
    <row r="628" spans="3:3" ht="13" x14ac:dyDescent="0.15">
      <c r="C628" s="34"/>
    </row>
    <row r="629" spans="3:3" ht="13" x14ac:dyDescent="0.15">
      <c r="C629" s="34"/>
    </row>
    <row r="630" spans="3:3" ht="13" x14ac:dyDescent="0.15">
      <c r="C630" s="34"/>
    </row>
    <row r="631" spans="3:3" ht="13" x14ac:dyDescent="0.15">
      <c r="C631" s="34"/>
    </row>
    <row r="632" spans="3:3" ht="13" x14ac:dyDescent="0.15">
      <c r="C632" s="34"/>
    </row>
    <row r="633" spans="3:3" ht="13" x14ac:dyDescent="0.15">
      <c r="C633" s="34"/>
    </row>
    <row r="634" spans="3:3" ht="13" x14ac:dyDescent="0.15">
      <c r="C634" s="34"/>
    </row>
    <row r="635" spans="3:3" ht="13" x14ac:dyDescent="0.15">
      <c r="C635" s="34"/>
    </row>
    <row r="636" spans="3:3" ht="13" x14ac:dyDescent="0.15">
      <c r="C636" s="34"/>
    </row>
    <row r="637" spans="3:3" ht="13" x14ac:dyDescent="0.15">
      <c r="C637" s="34"/>
    </row>
    <row r="638" spans="3:3" ht="13" x14ac:dyDescent="0.15">
      <c r="C638" s="34"/>
    </row>
    <row r="639" spans="3:3" ht="13" x14ac:dyDescent="0.15">
      <c r="C639" s="34"/>
    </row>
    <row r="640" spans="3:3" ht="13" x14ac:dyDescent="0.15">
      <c r="C640" s="34"/>
    </row>
    <row r="641" spans="3:3" ht="13" x14ac:dyDescent="0.15">
      <c r="C641" s="34"/>
    </row>
    <row r="642" spans="3:3" ht="13" x14ac:dyDescent="0.15">
      <c r="C642" s="34"/>
    </row>
    <row r="643" spans="3:3" ht="13" x14ac:dyDescent="0.15">
      <c r="C643" s="34"/>
    </row>
    <row r="644" spans="3:3" ht="13" x14ac:dyDescent="0.15">
      <c r="C644" s="34"/>
    </row>
    <row r="645" spans="3:3" ht="13" x14ac:dyDescent="0.15">
      <c r="C645" s="34"/>
    </row>
    <row r="646" spans="3:3" ht="13" x14ac:dyDescent="0.15">
      <c r="C646" s="34"/>
    </row>
    <row r="647" spans="3:3" ht="13" x14ac:dyDescent="0.15">
      <c r="C647" s="34"/>
    </row>
    <row r="648" spans="3:3" ht="13" x14ac:dyDescent="0.15">
      <c r="C648" s="34"/>
    </row>
    <row r="649" spans="3:3" ht="13" x14ac:dyDescent="0.15">
      <c r="C649" s="34"/>
    </row>
    <row r="650" spans="3:3" ht="13" x14ac:dyDescent="0.15">
      <c r="C650" s="34"/>
    </row>
    <row r="651" spans="3:3" ht="13" x14ac:dyDescent="0.15">
      <c r="C651" s="34"/>
    </row>
    <row r="652" spans="3:3" ht="13" x14ac:dyDescent="0.15">
      <c r="C652" s="34"/>
    </row>
    <row r="653" spans="3:3" ht="13" x14ac:dyDescent="0.15">
      <c r="C653" s="34"/>
    </row>
    <row r="654" spans="3:3" ht="13" x14ac:dyDescent="0.15">
      <c r="C654" s="34"/>
    </row>
    <row r="655" spans="3:3" ht="13" x14ac:dyDescent="0.15">
      <c r="C655" s="34"/>
    </row>
    <row r="656" spans="3:3" ht="13" x14ac:dyDescent="0.15">
      <c r="C656" s="34"/>
    </row>
    <row r="657" spans="3:3" ht="13" x14ac:dyDescent="0.15">
      <c r="C657" s="34"/>
    </row>
    <row r="658" spans="3:3" ht="13" x14ac:dyDescent="0.15">
      <c r="C658" s="34"/>
    </row>
    <row r="659" spans="3:3" ht="13" x14ac:dyDescent="0.15">
      <c r="C659" s="34"/>
    </row>
    <row r="660" spans="3:3" ht="13" x14ac:dyDescent="0.15">
      <c r="C660" s="34"/>
    </row>
    <row r="661" spans="3:3" ht="13" x14ac:dyDescent="0.15">
      <c r="C661" s="34"/>
    </row>
    <row r="662" spans="3:3" ht="13" x14ac:dyDescent="0.15">
      <c r="C662" s="34"/>
    </row>
    <row r="663" spans="3:3" ht="13" x14ac:dyDescent="0.15">
      <c r="C663" s="34"/>
    </row>
    <row r="664" spans="3:3" ht="13" x14ac:dyDescent="0.15">
      <c r="C664" s="34"/>
    </row>
    <row r="665" spans="3:3" ht="13" x14ac:dyDescent="0.15">
      <c r="C665" s="34"/>
    </row>
    <row r="666" spans="3:3" ht="13" x14ac:dyDescent="0.15">
      <c r="C666" s="34"/>
    </row>
    <row r="667" spans="3:3" ht="13" x14ac:dyDescent="0.15">
      <c r="C667" s="34"/>
    </row>
    <row r="668" spans="3:3" ht="13" x14ac:dyDescent="0.15">
      <c r="C668" s="34"/>
    </row>
    <row r="669" spans="3:3" ht="13" x14ac:dyDescent="0.15">
      <c r="C669" s="34"/>
    </row>
    <row r="670" spans="3:3" ht="13" x14ac:dyDescent="0.15">
      <c r="C670" s="34"/>
    </row>
    <row r="671" spans="3:3" ht="13" x14ac:dyDescent="0.15">
      <c r="C671" s="34"/>
    </row>
    <row r="672" spans="3:3" ht="13" x14ac:dyDescent="0.15">
      <c r="C672" s="34"/>
    </row>
    <row r="673" spans="3:3" ht="13" x14ac:dyDescent="0.15">
      <c r="C673" s="34"/>
    </row>
    <row r="674" spans="3:3" ht="13" x14ac:dyDescent="0.15">
      <c r="C674" s="34"/>
    </row>
    <row r="675" spans="3:3" ht="13" x14ac:dyDescent="0.15">
      <c r="C675" s="34"/>
    </row>
    <row r="676" spans="3:3" ht="13" x14ac:dyDescent="0.15">
      <c r="C676" s="34"/>
    </row>
    <row r="677" spans="3:3" ht="13" x14ac:dyDescent="0.15">
      <c r="C677" s="34"/>
    </row>
    <row r="678" spans="3:3" ht="13" x14ac:dyDescent="0.15">
      <c r="C678" s="34"/>
    </row>
    <row r="679" spans="3:3" ht="13" x14ac:dyDescent="0.15">
      <c r="C679" s="34"/>
    </row>
    <row r="680" spans="3:3" ht="13" x14ac:dyDescent="0.15">
      <c r="C680" s="34"/>
    </row>
    <row r="681" spans="3:3" ht="13" x14ac:dyDescent="0.15">
      <c r="C681" s="34"/>
    </row>
    <row r="682" spans="3:3" ht="13" x14ac:dyDescent="0.15">
      <c r="C682" s="34"/>
    </row>
    <row r="683" spans="3:3" ht="13" x14ac:dyDescent="0.15">
      <c r="C683" s="34"/>
    </row>
    <row r="684" spans="3:3" ht="13" x14ac:dyDescent="0.15">
      <c r="C684" s="34"/>
    </row>
    <row r="685" spans="3:3" ht="13" x14ac:dyDescent="0.15">
      <c r="C685" s="34"/>
    </row>
    <row r="686" spans="3:3" ht="13" x14ac:dyDescent="0.15">
      <c r="C686" s="34"/>
    </row>
    <row r="687" spans="3:3" ht="13" x14ac:dyDescent="0.15">
      <c r="C687" s="34"/>
    </row>
    <row r="688" spans="3:3" ht="13" x14ac:dyDescent="0.15">
      <c r="C688" s="34"/>
    </row>
    <row r="689" spans="3:3" ht="13" x14ac:dyDescent="0.15">
      <c r="C689" s="34"/>
    </row>
    <row r="690" spans="3:3" ht="13" x14ac:dyDescent="0.15">
      <c r="C690" s="34"/>
    </row>
    <row r="691" spans="3:3" ht="13" x14ac:dyDescent="0.15">
      <c r="C691" s="34"/>
    </row>
    <row r="692" spans="3:3" ht="13" x14ac:dyDescent="0.15">
      <c r="C692" s="34"/>
    </row>
    <row r="693" spans="3:3" ht="13" x14ac:dyDescent="0.15">
      <c r="C693" s="34"/>
    </row>
    <row r="694" spans="3:3" ht="13" x14ac:dyDescent="0.15">
      <c r="C694" s="34"/>
    </row>
    <row r="695" spans="3:3" ht="13" x14ac:dyDescent="0.15">
      <c r="C695" s="34"/>
    </row>
    <row r="696" spans="3:3" ht="13" x14ac:dyDescent="0.15">
      <c r="C696" s="34"/>
    </row>
    <row r="697" spans="3:3" ht="13" x14ac:dyDescent="0.15">
      <c r="C697" s="34"/>
    </row>
    <row r="698" spans="3:3" ht="13" x14ac:dyDescent="0.15">
      <c r="C698" s="34"/>
    </row>
    <row r="699" spans="3:3" ht="13" x14ac:dyDescent="0.15">
      <c r="C699" s="34"/>
    </row>
    <row r="700" spans="3:3" ht="13" x14ac:dyDescent="0.15">
      <c r="C700" s="34"/>
    </row>
    <row r="701" spans="3:3" ht="13" x14ac:dyDescent="0.15">
      <c r="C701" s="34"/>
    </row>
    <row r="702" spans="3:3" ht="13" x14ac:dyDescent="0.15">
      <c r="C702" s="34"/>
    </row>
    <row r="703" spans="3:3" ht="13" x14ac:dyDescent="0.15">
      <c r="C703" s="34"/>
    </row>
    <row r="704" spans="3:3" ht="13" x14ac:dyDescent="0.15">
      <c r="C704" s="34"/>
    </row>
    <row r="705" spans="3:3" ht="13" x14ac:dyDescent="0.15">
      <c r="C705" s="34"/>
    </row>
    <row r="706" spans="3:3" ht="13" x14ac:dyDescent="0.15">
      <c r="C706" s="34"/>
    </row>
    <row r="707" spans="3:3" ht="13" x14ac:dyDescent="0.15">
      <c r="C707" s="34"/>
    </row>
    <row r="708" spans="3:3" ht="13" x14ac:dyDescent="0.15">
      <c r="C708" s="34"/>
    </row>
    <row r="709" spans="3:3" ht="13" x14ac:dyDescent="0.15">
      <c r="C709" s="34"/>
    </row>
    <row r="710" spans="3:3" ht="13" x14ac:dyDescent="0.15">
      <c r="C710" s="34"/>
    </row>
    <row r="711" spans="3:3" ht="13" x14ac:dyDescent="0.15">
      <c r="C711" s="34"/>
    </row>
    <row r="712" spans="3:3" ht="13" x14ac:dyDescent="0.15">
      <c r="C712" s="34"/>
    </row>
    <row r="713" spans="3:3" ht="13" x14ac:dyDescent="0.15">
      <c r="C713" s="34"/>
    </row>
    <row r="714" spans="3:3" ht="13" x14ac:dyDescent="0.15">
      <c r="C714" s="34"/>
    </row>
    <row r="715" spans="3:3" ht="13" x14ac:dyDescent="0.15">
      <c r="C715" s="34"/>
    </row>
    <row r="716" spans="3:3" ht="13" x14ac:dyDescent="0.15">
      <c r="C716" s="34"/>
    </row>
    <row r="717" spans="3:3" ht="13" x14ac:dyDescent="0.15">
      <c r="C717" s="34"/>
    </row>
    <row r="718" spans="3:3" ht="13" x14ac:dyDescent="0.15">
      <c r="C718" s="34"/>
    </row>
    <row r="719" spans="3:3" ht="13" x14ac:dyDescent="0.15">
      <c r="C719" s="34"/>
    </row>
    <row r="720" spans="3:3" ht="13" x14ac:dyDescent="0.15">
      <c r="C720" s="34"/>
    </row>
    <row r="721" spans="3:3" ht="13" x14ac:dyDescent="0.15">
      <c r="C721" s="34"/>
    </row>
    <row r="722" spans="3:3" ht="13" x14ac:dyDescent="0.15">
      <c r="C722" s="34"/>
    </row>
    <row r="723" spans="3:3" ht="13" x14ac:dyDescent="0.15">
      <c r="C723" s="34"/>
    </row>
    <row r="724" spans="3:3" ht="13" x14ac:dyDescent="0.15">
      <c r="C724" s="34"/>
    </row>
    <row r="725" spans="3:3" ht="13" x14ac:dyDescent="0.15">
      <c r="C725" s="34"/>
    </row>
    <row r="726" spans="3:3" ht="13" x14ac:dyDescent="0.15">
      <c r="C726" s="34"/>
    </row>
    <row r="727" spans="3:3" ht="13" x14ac:dyDescent="0.15">
      <c r="C727" s="34"/>
    </row>
    <row r="728" spans="3:3" ht="13" x14ac:dyDescent="0.15">
      <c r="C728" s="34"/>
    </row>
    <row r="729" spans="3:3" ht="13" x14ac:dyDescent="0.15">
      <c r="C729" s="34"/>
    </row>
    <row r="730" spans="3:3" ht="13" x14ac:dyDescent="0.15">
      <c r="C730" s="34"/>
    </row>
    <row r="731" spans="3:3" ht="13" x14ac:dyDescent="0.15">
      <c r="C731" s="34"/>
    </row>
    <row r="732" spans="3:3" ht="13" x14ac:dyDescent="0.15">
      <c r="C732" s="34"/>
    </row>
    <row r="733" spans="3:3" ht="13" x14ac:dyDescent="0.15">
      <c r="C733" s="34"/>
    </row>
    <row r="734" spans="3:3" ht="13" x14ac:dyDescent="0.15">
      <c r="C734" s="34"/>
    </row>
    <row r="735" spans="3:3" ht="13" x14ac:dyDescent="0.15">
      <c r="C735" s="34"/>
    </row>
    <row r="736" spans="3:3" ht="13" x14ac:dyDescent="0.15">
      <c r="C736" s="34"/>
    </row>
    <row r="737" spans="3:3" ht="13" x14ac:dyDescent="0.15">
      <c r="C737" s="34"/>
    </row>
    <row r="738" spans="3:3" ht="13" x14ac:dyDescent="0.15">
      <c r="C738" s="34"/>
    </row>
    <row r="739" spans="3:3" ht="13" x14ac:dyDescent="0.15">
      <c r="C739" s="34"/>
    </row>
    <row r="740" spans="3:3" ht="13" x14ac:dyDescent="0.15">
      <c r="C740" s="34"/>
    </row>
    <row r="741" spans="3:3" ht="13" x14ac:dyDescent="0.15">
      <c r="C741" s="34"/>
    </row>
    <row r="742" spans="3:3" ht="13" x14ac:dyDescent="0.15">
      <c r="C742" s="34"/>
    </row>
    <row r="743" spans="3:3" ht="13" x14ac:dyDescent="0.15">
      <c r="C743" s="34"/>
    </row>
    <row r="744" spans="3:3" ht="13" x14ac:dyDescent="0.15">
      <c r="C744" s="34"/>
    </row>
    <row r="745" spans="3:3" ht="13" x14ac:dyDescent="0.15">
      <c r="C745" s="34"/>
    </row>
    <row r="746" spans="3:3" ht="13" x14ac:dyDescent="0.15">
      <c r="C746" s="34"/>
    </row>
    <row r="747" spans="3:3" ht="13" x14ac:dyDescent="0.15">
      <c r="C747" s="34"/>
    </row>
    <row r="748" spans="3:3" ht="13" x14ac:dyDescent="0.15">
      <c r="C748" s="34"/>
    </row>
    <row r="749" spans="3:3" ht="13" x14ac:dyDescent="0.15">
      <c r="C749" s="34"/>
    </row>
    <row r="750" spans="3:3" ht="13" x14ac:dyDescent="0.15">
      <c r="C750" s="34"/>
    </row>
    <row r="751" spans="3:3" ht="13" x14ac:dyDescent="0.15">
      <c r="C751" s="34"/>
    </row>
    <row r="752" spans="3:3" ht="13" x14ac:dyDescent="0.15">
      <c r="C752" s="34"/>
    </row>
    <row r="753" spans="3:3" ht="13" x14ac:dyDescent="0.15">
      <c r="C753" s="34"/>
    </row>
    <row r="754" spans="3:3" ht="13" x14ac:dyDescent="0.15">
      <c r="C754" s="34"/>
    </row>
    <row r="755" spans="3:3" ht="13" x14ac:dyDescent="0.15">
      <c r="C755" s="34"/>
    </row>
    <row r="756" spans="3:3" ht="13" x14ac:dyDescent="0.15">
      <c r="C756" s="34"/>
    </row>
    <row r="757" spans="3:3" ht="13" x14ac:dyDescent="0.15">
      <c r="C757" s="34"/>
    </row>
    <row r="758" spans="3:3" ht="13" x14ac:dyDescent="0.15">
      <c r="C758" s="34"/>
    </row>
    <row r="759" spans="3:3" ht="13" x14ac:dyDescent="0.15">
      <c r="C759" s="34"/>
    </row>
    <row r="760" spans="3:3" ht="13" x14ac:dyDescent="0.15">
      <c r="C760" s="34"/>
    </row>
    <row r="761" spans="3:3" ht="13" x14ac:dyDescent="0.15">
      <c r="C761" s="34"/>
    </row>
    <row r="762" spans="3:3" ht="13" x14ac:dyDescent="0.15">
      <c r="C762" s="34"/>
    </row>
    <row r="763" spans="3:3" ht="13" x14ac:dyDescent="0.15">
      <c r="C763" s="34"/>
    </row>
    <row r="764" spans="3:3" ht="13" x14ac:dyDescent="0.15">
      <c r="C764" s="34"/>
    </row>
    <row r="765" spans="3:3" ht="13" x14ac:dyDescent="0.15">
      <c r="C765" s="34"/>
    </row>
    <row r="766" spans="3:3" ht="13" x14ac:dyDescent="0.15">
      <c r="C766" s="34"/>
    </row>
    <row r="767" spans="3:3" ht="13" x14ac:dyDescent="0.15">
      <c r="C767" s="34"/>
    </row>
    <row r="768" spans="3:3" ht="13" x14ac:dyDescent="0.15">
      <c r="C768" s="34"/>
    </row>
    <row r="769" spans="3:3" ht="13" x14ac:dyDescent="0.15">
      <c r="C769" s="34"/>
    </row>
    <row r="770" spans="3:3" ht="13" x14ac:dyDescent="0.15">
      <c r="C770" s="34"/>
    </row>
    <row r="771" spans="3:3" ht="13" x14ac:dyDescent="0.15">
      <c r="C771" s="34"/>
    </row>
    <row r="772" spans="3:3" ht="13" x14ac:dyDescent="0.15">
      <c r="C772" s="34"/>
    </row>
    <row r="773" spans="3:3" ht="13" x14ac:dyDescent="0.15">
      <c r="C773" s="34"/>
    </row>
    <row r="774" spans="3:3" ht="13" x14ac:dyDescent="0.15">
      <c r="C774" s="34"/>
    </row>
    <row r="775" spans="3:3" ht="13" x14ac:dyDescent="0.15">
      <c r="C775" s="34"/>
    </row>
    <row r="776" spans="3:3" ht="13" x14ac:dyDescent="0.15">
      <c r="C776" s="34"/>
    </row>
    <row r="777" spans="3:3" ht="13" x14ac:dyDescent="0.15">
      <c r="C777" s="34"/>
    </row>
    <row r="778" spans="3:3" ht="13" x14ac:dyDescent="0.15">
      <c r="C778" s="34"/>
    </row>
    <row r="779" spans="3:3" ht="13" x14ac:dyDescent="0.15">
      <c r="C779" s="34"/>
    </row>
    <row r="780" spans="3:3" ht="13" x14ac:dyDescent="0.15">
      <c r="C780" s="34"/>
    </row>
    <row r="781" spans="3:3" ht="13" x14ac:dyDescent="0.15">
      <c r="C781" s="34"/>
    </row>
    <row r="782" spans="3:3" ht="13" x14ac:dyDescent="0.15">
      <c r="C782" s="34"/>
    </row>
    <row r="783" spans="3:3" ht="13" x14ac:dyDescent="0.15">
      <c r="C783" s="34"/>
    </row>
    <row r="784" spans="3:3" ht="13" x14ac:dyDescent="0.15">
      <c r="C784" s="34"/>
    </row>
    <row r="785" spans="3:3" ht="13" x14ac:dyDescent="0.15">
      <c r="C785" s="34"/>
    </row>
    <row r="786" spans="3:3" ht="13" x14ac:dyDescent="0.15">
      <c r="C786" s="34"/>
    </row>
    <row r="787" spans="3:3" ht="13" x14ac:dyDescent="0.15">
      <c r="C787" s="34"/>
    </row>
    <row r="788" spans="3:3" ht="13" x14ac:dyDescent="0.15">
      <c r="C788" s="34"/>
    </row>
    <row r="789" spans="3:3" ht="13" x14ac:dyDescent="0.15">
      <c r="C789" s="34"/>
    </row>
    <row r="790" spans="3:3" ht="13" x14ac:dyDescent="0.15">
      <c r="C790" s="34"/>
    </row>
    <row r="791" spans="3:3" ht="13" x14ac:dyDescent="0.15">
      <c r="C791" s="34"/>
    </row>
    <row r="792" spans="3:3" ht="13" x14ac:dyDescent="0.15">
      <c r="C792" s="34"/>
    </row>
    <row r="793" spans="3:3" ht="13" x14ac:dyDescent="0.15">
      <c r="C793" s="34"/>
    </row>
    <row r="794" spans="3:3" ht="13" x14ac:dyDescent="0.15">
      <c r="C794" s="34"/>
    </row>
    <row r="795" spans="3:3" ht="13" x14ac:dyDescent="0.15">
      <c r="C795" s="34"/>
    </row>
    <row r="796" spans="3:3" ht="13" x14ac:dyDescent="0.15">
      <c r="C796" s="34"/>
    </row>
    <row r="797" spans="3:3" ht="13" x14ac:dyDescent="0.15">
      <c r="C797" s="34"/>
    </row>
    <row r="798" spans="3:3" ht="13" x14ac:dyDescent="0.15">
      <c r="C798" s="34"/>
    </row>
    <row r="799" spans="3:3" ht="13" x14ac:dyDescent="0.15">
      <c r="C799" s="34"/>
    </row>
    <row r="800" spans="3:3" ht="13" x14ac:dyDescent="0.15">
      <c r="C800" s="34"/>
    </row>
    <row r="801" spans="3:3" ht="13" x14ac:dyDescent="0.15">
      <c r="C801" s="34"/>
    </row>
    <row r="802" spans="3:3" ht="13" x14ac:dyDescent="0.15">
      <c r="C802" s="34"/>
    </row>
    <row r="803" spans="3:3" ht="13" x14ac:dyDescent="0.15">
      <c r="C803" s="34"/>
    </row>
    <row r="804" spans="3:3" ht="13" x14ac:dyDescent="0.15">
      <c r="C804" s="34"/>
    </row>
    <row r="805" spans="3:3" ht="13" x14ac:dyDescent="0.15">
      <c r="C805" s="34"/>
    </row>
    <row r="806" spans="3:3" ht="13" x14ac:dyDescent="0.15">
      <c r="C806" s="34"/>
    </row>
    <row r="807" spans="3:3" ht="13" x14ac:dyDescent="0.15">
      <c r="C807" s="34"/>
    </row>
    <row r="808" spans="3:3" ht="13" x14ac:dyDescent="0.15">
      <c r="C808" s="34"/>
    </row>
    <row r="809" spans="3:3" ht="13" x14ac:dyDescent="0.15">
      <c r="C809" s="34"/>
    </row>
    <row r="810" spans="3:3" ht="13" x14ac:dyDescent="0.15">
      <c r="C810" s="34"/>
    </row>
    <row r="811" spans="3:3" ht="13" x14ac:dyDescent="0.15">
      <c r="C811" s="34"/>
    </row>
    <row r="812" spans="3:3" ht="13" x14ac:dyDescent="0.15">
      <c r="C812" s="34"/>
    </row>
    <row r="813" spans="3:3" ht="13" x14ac:dyDescent="0.15">
      <c r="C813" s="34"/>
    </row>
    <row r="814" spans="3:3" ht="13" x14ac:dyDescent="0.15">
      <c r="C814" s="34"/>
    </row>
    <row r="815" spans="3:3" ht="13" x14ac:dyDescent="0.15">
      <c r="C815" s="34"/>
    </row>
    <row r="816" spans="3:3" ht="13" x14ac:dyDescent="0.15">
      <c r="C816" s="34"/>
    </row>
    <row r="817" spans="3:3" ht="13" x14ac:dyDescent="0.15">
      <c r="C817" s="34"/>
    </row>
    <row r="818" spans="3:3" ht="13" x14ac:dyDescent="0.15">
      <c r="C818" s="34"/>
    </row>
    <row r="819" spans="3:3" ht="13" x14ac:dyDescent="0.15">
      <c r="C819" s="34"/>
    </row>
    <row r="820" spans="3:3" ht="13" x14ac:dyDescent="0.15">
      <c r="C820" s="34"/>
    </row>
    <row r="821" spans="3:3" ht="13" x14ac:dyDescent="0.15">
      <c r="C821" s="34"/>
    </row>
    <row r="822" spans="3:3" ht="13" x14ac:dyDescent="0.15">
      <c r="C822" s="34"/>
    </row>
    <row r="823" spans="3:3" ht="13" x14ac:dyDescent="0.15">
      <c r="C823" s="34"/>
    </row>
    <row r="824" spans="3:3" ht="13" x14ac:dyDescent="0.15">
      <c r="C824" s="34"/>
    </row>
    <row r="825" spans="3:3" ht="13" x14ac:dyDescent="0.15">
      <c r="C825" s="34"/>
    </row>
    <row r="826" spans="3:3" ht="13" x14ac:dyDescent="0.15">
      <c r="C826" s="34"/>
    </row>
    <row r="827" spans="3:3" ht="13" x14ac:dyDescent="0.15">
      <c r="C827" s="34"/>
    </row>
    <row r="828" spans="3:3" ht="13" x14ac:dyDescent="0.15">
      <c r="C828" s="34"/>
    </row>
    <row r="829" spans="3:3" ht="13" x14ac:dyDescent="0.15">
      <c r="C829" s="34"/>
    </row>
    <row r="830" spans="3:3" ht="13" x14ac:dyDescent="0.15">
      <c r="C830" s="34"/>
    </row>
    <row r="831" spans="3:3" ht="13" x14ac:dyDescent="0.15">
      <c r="C831" s="34"/>
    </row>
    <row r="832" spans="3:3" ht="13" x14ac:dyDescent="0.15">
      <c r="C832" s="34"/>
    </row>
    <row r="833" spans="3:3" ht="13" x14ac:dyDescent="0.15">
      <c r="C833" s="34"/>
    </row>
    <row r="834" spans="3:3" ht="13" x14ac:dyDescent="0.15">
      <c r="C834" s="34"/>
    </row>
    <row r="835" spans="3:3" ht="13" x14ac:dyDescent="0.15">
      <c r="C835" s="34"/>
    </row>
    <row r="836" spans="3:3" ht="13" x14ac:dyDescent="0.15">
      <c r="C836" s="34"/>
    </row>
    <row r="837" spans="3:3" ht="13" x14ac:dyDescent="0.15">
      <c r="C837" s="34"/>
    </row>
    <row r="838" spans="3:3" ht="13" x14ac:dyDescent="0.15">
      <c r="C838" s="34"/>
    </row>
    <row r="839" spans="3:3" ht="13" x14ac:dyDescent="0.15">
      <c r="C839" s="34"/>
    </row>
    <row r="840" spans="3:3" ht="13" x14ac:dyDescent="0.15">
      <c r="C840" s="34"/>
    </row>
    <row r="841" spans="3:3" ht="13" x14ac:dyDescent="0.15">
      <c r="C841" s="34"/>
    </row>
    <row r="842" spans="3:3" ht="13" x14ac:dyDescent="0.15">
      <c r="C842" s="34"/>
    </row>
    <row r="843" spans="3:3" ht="13" x14ac:dyDescent="0.15">
      <c r="C843" s="34"/>
    </row>
    <row r="844" spans="3:3" ht="13" x14ac:dyDescent="0.15">
      <c r="C844" s="34"/>
    </row>
    <row r="845" spans="3:3" ht="13" x14ac:dyDescent="0.15">
      <c r="C845" s="34"/>
    </row>
    <row r="846" spans="3:3" ht="13" x14ac:dyDescent="0.15">
      <c r="C846" s="34"/>
    </row>
    <row r="847" spans="3:3" ht="13" x14ac:dyDescent="0.15">
      <c r="C847" s="34"/>
    </row>
    <row r="848" spans="3:3" ht="13" x14ac:dyDescent="0.15">
      <c r="C848" s="34"/>
    </row>
    <row r="849" spans="3:3" ht="13" x14ac:dyDescent="0.15">
      <c r="C849" s="34"/>
    </row>
    <row r="850" spans="3:3" ht="13" x14ac:dyDescent="0.15">
      <c r="C850" s="34"/>
    </row>
    <row r="851" spans="3:3" ht="13" x14ac:dyDescent="0.15">
      <c r="C851" s="34"/>
    </row>
    <row r="852" spans="3:3" ht="13" x14ac:dyDescent="0.15">
      <c r="C852" s="34"/>
    </row>
    <row r="853" spans="3:3" ht="13" x14ac:dyDescent="0.15">
      <c r="C853" s="34"/>
    </row>
    <row r="854" spans="3:3" ht="13" x14ac:dyDescent="0.15">
      <c r="C854" s="34"/>
    </row>
    <row r="855" spans="3:3" ht="13" x14ac:dyDescent="0.15">
      <c r="C855" s="34"/>
    </row>
    <row r="856" spans="3:3" ht="13" x14ac:dyDescent="0.15">
      <c r="C856" s="34"/>
    </row>
    <row r="857" spans="3:3" ht="13" x14ac:dyDescent="0.15">
      <c r="C857" s="34"/>
    </row>
    <row r="858" spans="3:3" ht="13" x14ac:dyDescent="0.15">
      <c r="C858" s="34"/>
    </row>
    <row r="859" spans="3:3" ht="13" x14ac:dyDescent="0.15">
      <c r="C859" s="34"/>
    </row>
    <row r="860" spans="3:3" ht="13" x14ac:dyDescent="0.15">
      <c r="C860" s="34"/>
    </row>
    <row r="861" spans="3:3" ht="13" x14ac:dyDescent="0.15">
      <c r="C861" s="34"/>
    </row>
    <row r="862" spans="3:3" ht="13" x14ac:dyDescent="0.15">
      <c r="C862" s="34"/>
    </row>
    <row r="863" spans="3:3" ht="13" x14ac:dyDescent="0.15">
      <c r="C863" s="34"/>
    </row>
    <row r="864" spans="3:3" ht="13" x14ac:dyDescent="0.15">
      <c r="C864" s="34"/>
    </row>
    <row r="865" spans="3:3" ht="13" x14ac:dyDescent="0.15">
      <c r="C865" s="34"/>
    </row>
    <row r="866" spans="3:3" ht="13" x14ac:dyDescent="0.15">
      <c r="C866" s="34"/>
    </row>
    <row r="867" spans="3:3" ht="13" x14ac:dyDescent="0.15">
      <c r="C867" s="34"/>
    </row>
    <row r="868" spans="3:3" ht="13" x14ac:dyDescent="0.15">
      <c r="C868" s="34"/>
    </row>
    <row r="869" spans="3:3" ht="13" x14ac:dyDescent="0.15">
      <c r="C869" s="34"/>
    </row>
    <row r="870" spans="3:3" ht="13" x14ac:dyDescent="0.15">
      <c r="C870" s="34"/>
    </row>
    <row r="871" spans="3:3" ht="13" x14ac:dyDescent="0.15">
      <c r="C871" s="34"/>
    </row>
    <row r="872" spans="3:3" ht="13" x14ac:dyDescent="0.15">
      <c r="C872" s="34"/>
    </row>
    <row r="873" spans="3:3" ht="13" x14ac:dyDescent="0.15">
      <c r="C873" s="34"/>
    </row>
    <row r="874" spans="3:3" ht="13" x14ac:dyDescent="0.15">
      <c r="C874" s="34"/>
    </row>
    <row r="875" spans="3:3" ht="13" x14ac:dyDescent="0.15">
      <c r="C875" s="34"/>
    </row>
    <row r="876" spans="3:3" ht="13" x14ac:dyDescent="0.15">
      <c r="C876" s="34"/>
    </row>
    <row r="877" spans="3:3" ht="13" x14ac:dyDescent="0.15">
      <c r="C877" s="34"/>
    </row>
    <row r="878" spans="3:3" ht="13" x14ac:dyDescent="0.15">
      <c r="C878" s="34"/>
    </row>
    <row r="879" spans="3:3" ht="13" x14ac:dyDescent="0.15">
      <c r="C879" s="34"/>
    </row>
    <row r="880" spans="3:3" ht="13" x14ac:dyDescent="0.15">
      <c r="C880" s="34"/>
    </row>
    <row r="881" spans="3:3" ht="13" x14ac:dyDescent="0.15">
      <c r="C881" s="34"/>
    </row>
    <row r="882" spans="3:3" ht="13" x14ac:dyDescent="0.15">
      <c r="C882" s="34"/>
    </row>
    <row r="883" spans="3:3" ht="13" x14ac:dyDescent="0.15">
      <c r="C883" s="34"/>
    </row>
    <row r="884" spans="3:3" ht="13" x14ac:dyDescent="0.15">
      <c r="C884" s="34"/>
    </row>
    <row r="885" spans="3:3" ht="13" x14ac:dyDescent="0.15">
      <c r="C885" s="34"/>
    </row>
    <row r="886" spans="3:3" ht="13" x14ac:dyDescent="0.15">
      <c r="C886" s="34"/>
    </row>
    <row r="887" spans="3:3" ht="13" x14ac:dyDescent="0.15">
      <c r="C887" s="34"/>
    </row>
    <row r="888" spans="3:3" ht="13" x14ac:dyDescent="0.15">
      <c r="C888" s="34"/>
    </row>
    <row r="889" spans="3:3" ht="13" x14ac:dyDescent="0.15">
      <c r="C889" s="34"/>
    </row>
    <row r="890" spans="3:3" ht="13" x14ac:dyDescent="0.15">
      <c r="C890" s="34"/>
    </row>
    <row r="891" spans="3:3" ht="13" x14ac:dyDescent="0.15">
      <c r="C891" s="34"/>
    </row>
    <row r="892" spans="3:3" ht="13" x14ac:dyDescent="0.15">
      <c r="C892" s="34"/>
    </row>
    <row r="893" spans="3:3" ht="13" x14ac:dyDescent="0.15">
      <c r="C893" s="34"/>
    </row>
    <row r="894" spans="3:3" ht="13" x14ac:dyDescent="0.15">
      <c r="C894" s="34"/>
    </row>
    <row r="895" spans="3:3" ht="13" x14ac:dyDescent="0.15">
      <c r="C895" s="34"/>
    </row>
    <row r="896" spans="3:3" ht="13" x14ac:dyDescent="0.15">
      <c r="C896" s="34"/>
    </row>
    <row r="897" spans="3:3" ht="13" x14ac:dyDescent="0.15">
      <c r="C897" s="34"/>
    </row>
    <row r="898" spans="3:3" ht="13" x14ac:dyDescent="0.15">
      <c r="C898" s="34"/>
    </row>
    <row r="899" spans="3:3" ht="13" x14ac:dyDescent="0.15">
      <c r="C899" s="34"/>
    </row>
    <row r="900" spans="3:3" ht="13" x14ac:dyDescent="0.15">
      <c r="C900" s="34"/>
    </row>
    <row r="901" spans="3:3" ht="13" x14ac:dyDescent="0.15">
      <c r="C901" s="34"/>
    </row>
    <row r="902" spans="3:3" ht="13" x14ac:dyDescent="0.15">
      <c r="C902" s="34"/>
    </row>
    <row r="903" spans="3:3" ht="13" x14ac:dyDescent="0.15">
      <c r="C903" s="34"/>
    </row>
    <row r="904" spans="3:3" ht="13" x14ac:dyDescent="0.15">
      <c r="C904" s="34"/>
    </row>
    <row r="905" spans="3:3" ht="13" x14ac:dyDescent="0.15">
      <c r="C905" s="34"/>
    </row>
    <row r="906" spans="3:3" ht="13" x14ac:dyDescent="0.15">
      <c r="C906" s="34"/>
    </row>
    <row r="907" spans="3:3" ht="13" x14ac:dyDescent="0.15">
      <c r="C907" s="34"/>
    </row>
    <row r="908" spans="3:3" ht="13" x14ac:dyDescent="0.15">
      <c r="C908" s="34"/>
    </row>
    <row r="909" spans="3:3" ht="13" x14ac:dyDescent="0.15">
      <c r="C909" s="34"/>
    </row>
    <row r="910" spans="3:3" ht="13" x14ac:dyDescent="0.15">
      <c r="C910" s="34"/>
    </row>
    <row r="911" spans="3:3" ht="13" x14ac:dyDescent="0.15">
      <c r="C911" s="34"/>
    </row>
    <row r="912" spans="3:3" ht="13" x14ac:dyDescent="0.15">
      <c r="C912" s="34"/>
    </row>
    <row r="913" spans="3:3" ht="13" x14ac:dyDescent="0.15">
      <c r="C913" s="34"/>
    </row>
    <row r="914" spans="3:3" ht="13" x14ac:dyDescent="0.15">
      <c r="C914" s="34"/>
    </row>
    <row r="915" spans="3:3" ht="13" x14ac:dyDescent="0.15">
      <c r="C915" s="34"/>
    </row>
    <row r="916" spans="3:3" ht="13" x14ac:dyDescent="0.15">
      <c r="C916" s="34"/>
    </row>
    <row r="917" spans="3:3" ht="13" x14ac:dyDescent="0.15">
      <c r="C917" s="34"/>
    </row>
    <row r="918" spans="3:3" ht="13" x14ac:dyDescent="0.15">
      <c r="C918" s="34"/>
    </row>
    <row r="919" spans="3:3" ht="13" x14ac:dyDescent="0.15">
      <c r="C919" s="34"/>
    </row>
    <row r="920" spans="3:3" ht="13" x14ac:dyDescent="0.15">
      <c r="C920" s="34"/>
    </row>
    <row r="921" spans="3:3" ht="13" x14ac:dyDescent="0.15">
      <c r="C921" s="34"/>
    </row>
    <row r="922" spans="3:3" ht="13" x14ac:dyDescent="0.15">
      <c r="C922" s="34"/>
    </row>
    <row r="923" spans="3:3" ht="13" x14ac:dyDescent="0.15">
      <c r="C923" s="34"/>
    </row>
    <row r="924" spans="3:3" ht="13" x14ac:dyDescent="0.15">
      <c r="C924" s="34"/>
    </row>
    <row r="925" spans="3:3" ht="13" x14ac:dyDescent="0.15">
      <c r="C925" s="34"/>
    </row>
    <row r="926" spans="3:3" ht="13" x14ac:dyDescent="0.15">
      <c r="C926" s="34"/>
    </row>
    <row r="927" spans="3:3" ht="13" x14ac:dyDescent="0.15">
      <c r="C927" s="34"/>
    </row>
    <row r="928" spans="3:3" ht="13" x14ac:dyDescent="0.15">
      <c r="C928" s="34"/>
    </row>
    <row r="929" spans="3:3" ht="13" x14ac:dyDescent="0.15">
      <c r="C929" s="34"/>
    </row>
    <row r="930" spans="3:3" ht="13" x14ac:dyDescent="0.15">
      <c r="C930" s="34"/>
    </row>
    <row r="931" spans="3:3" ht="13" x14ac:dyDescent="0.15">
      <c r="C931" s="34"/>
    </row>
    <row r="932" spans="3:3" ht="13" x14ac:dyDescent="0.15">
      <c r="C932" s="34"/>
    </row>
    <row r="933" spans="3:3" ht="13" x14ac:dyDescent="0.15">
      <c r="C933" s="34"/>
    </row>
    <row r="934" spans="3:3" ht="13" x14ac:dyDescent="0.15">
      <c r="C934" s="34"/>
    </row>
    <row r="935" spans="3:3" ht="13" x14ac:dyDescent="0.15">
      <c r="C935" s="34"/>
    </row>
    <row r="936" spans="3:3" ht="13" x14ac:dyDescent="0.15">
      <c r="C936" s="34"/>
    </row>
    <row r="937" spans="3:3" ht="13" x14ac:dyDescent="0.15">
      <c r="C937" s="34"/>
    </row>
    <row r="938" spans="3:3" ht="13" x14ac:dyDescent="0.15">
      <c r="C938" s="34"/>
    </row>
    <row r="939" spans="3:3" ht="13" x14ac:dyDescent="0.15">
      <c r="C939" s="34"/>
    </row>
    <row r="940" spans="3:3" ht="13" x14ac:dyDescent="0.15">
      <c r="C940" s="34"/>
    </row>
    <row r="941" spans="3:3" ht="13" x14ac:dyDescent="0.15">
      <c r="C941" s="34"/>
    </row>
    <row r="942" spans="3:3" ht="13" x14ac:dyDescent="0.15">
      <c r="C942" s="34"/>
    </row>
    <row r="943" spans="3:3" ht="13" x14ac:dyDescent="0.15">
      <c r="C943" s="34"/>
    </row>
    <row r="944" spans="3:3" ht="13" x14ac:dyDescent="0.15">
      <c r="C944" s="34"/>
    </row>
    <row r="945" spans="3:3" ht="13" x14ac:dyDescent="0.15">
      <c r="C945" s="34"/>
    </row>
    <row r="946" spans="3:3" ht="13" x14ac:dyDescent="0.15">
      <c r="C946" s="34"/>
    </row>
    <row r="947" spans="3:3" ht="13" x14ac:dyDescent="0.15">
      <c r="C947" s="34"/>
    </row>
    <row r="948" spans="3:3" ht="13" x14ac:dyDescent="0.15">
      <c r="C948" s="34"/>
    </row>
    <row r="949" spans="3:3" ht="13" x14ac:dyDescent="0.15">
      <c r="C949" s="34"/>
    </row>
    <row r="950" spans="3:3" ht="13" x14ac:dyDescent="0.15">
      <c r="C950" s="34"/>
    </row>
    <row r="951" spans="3:3" ht="13" x14ac:dyDescent="0.15">
      <c r="C951" s="34"/>
    </row>
    <row r="952" spans="3:3" ht="13" x14ac:dyDescent="0.15">
      <c r="C952" s="34"/>
    </row>
    <row r="953" spans="3:3" ht="13" x14ac:dyDescent="0.15">
      <c r="C953" s="34"/>
    </row>
    <row r="954" spans="3:3" ht="13" x14ac:dyDescent="0.15">
      <c r="C954" s="34"/>
    </row>
    <row r="955" spans="3:3" ht="13" x14ac:dyDescent="0.15">
      <c r="C955" s="34"/>
    </row>
    <row r="956" spans="3:3" ht="13" x14ac:dyDescent="0.15">
      <c r="C956" s="34"/>
    </row>
    <row r="957" spans="3:3" ht="13" x14ac:dyDescent="0.15">
      <c r="C957" s="34"/>
    </row>
    <row r="958" spans="3:3" ht="13" x14ac:dyDescent="0.15">
      <c r="C958" s="34"/>
    </row>
    <row r="959" spans="3:3" ht="13" x14ac:dyDescent="0.15">
      <c r="C959" s="34"/>
    </row>
    <row r="960" spans="3:3" ht="13" x14ac:dyDescent="0.15">
      <c r="C960" s="34"/>
    </row>
    <row r="961" spans="3:3" ht="13" x14ac:dyDescent="0.15">
      <c r="C961" s="34"/>
    </row>
    <row r="962" spans="3:3" ht="13" x14ac:dyDescent="0.15">
      <c r="C962" s="34"/>
    </row>
    <row r="963" spans="3:3" ht="13" x14ac:dyDescent="0.15">
      <c r="C963" s="34"/>
    </row>
    <row r="964" spans="3:3" ht="13" x14ac:dyDescent="0.15">
      <c r="C964" s="34"/>
    </row>
    <row r="965" spans="3:3" ht="13" x14ac:dyDescent="0.15">
      <c r="C965" s="34"/>
    </row>
    <row r="966" spans="3:3" ht="13" x14ac:dyDescent="0.15">
      <c r="C966" s="34"/>
    </row>
    <row r="967" spans="3:3" ht="13" x14ac:dyDescent="0.15">
      <c r="C967" s="34"/>
    </row>
    <row r="968" spans="3:3" ht="13" x14ac:dyDescent="0.15">
      <c r="C968" s="34"/>
    </row>
    <row r="969" spans="3:3" ht="13" x14ac:dyDescent="0.15">
      <c r="C969" s="34"/>
    </row>
    <row r="970" spans="3:3" ht="13" x14ac:dyDescent="0.15">
      <c r="C970" s="34"/>
    </row>
    <row r="971" spans="3:3" ht="13" x14ac:dyDescent="0.15">
      <c r="C971" s="34"/>
    </row>
    <row r="972" spans="3:3" ht="13" x14ac:dyDescent="0.15">
      <c r="C972" s="34"/>
    </row>
    <row r="973" spans="3:3" ht="13" x14ac:dyDescent="0.15">
      <c r="C973" s="34"/>
    </row>
    <row r="974" spans="3:3" ht="13" x14ac:dyDescent="0.15">
      <c r="C974" s="34"/>
    </row>
    <row r="975" spans="3:3" ht="13" x14ac:dyDescent="0.15">
      <c r="C975" s="34"/>
    </row>
    <row r="976" spans="3:3" ht="13" x14ac:dyDescent="0.15">
      <c r="C976" s="34"/>
    </row>
    <row r="977" spans="3:3" ht="13" x14ac:dyDescent="0.15">
      <c r="C977" s="34"/>
    </row>
    <row r="978" spans="3:3" ht="13" x14ac:dyDescent="0.15">
      <c r="C978" s="34"/>
    </row>
    <row r="979" spans="3:3" ht="13" x14ac:dyDescent="0.15">
      <c r="C979" s="34"/>
    </row>
    <row r="980" spans="3:3" ht="13" x14ac:dyDescent="0.15">
      <c r="C980" s="34"/>
    </row>
    <row r="981" spans="3:3" ht="13" x14ac:dyDescent="0.15">
      <c r="C981" s="34"/>
    </row>
    <row r="982" spans="3:3" ht="13" x14ac:dyDescent="0.15">
      <c r="C982" s="34"/>
    </row>
    <row r="983" spans="3:3" ht="13" x14ac:dyDescent="0.15">
      <c r="C983" s="34"/>
    </row>
    <row r="984" spans="3:3" ht="13" x14ac:dyDescent="0.15">
      <c r="C984" s="34"/>
    </row>
    <row r="985" spans="3:3" ht="13" x14ac:dyDescent="0.15">
      <c r="C985" s="34"/>
    </row>
    <row r="986" spans="3:3" ht="13" x14ac:dyDescent="0.15">
      <c r="C986" s="34"/>
    </row>
    <row r="987" spans="3:3" ht="13" x14ac:dyDescent="0.15">
      <c r="C987" s="34"/>
    </row>
    <row r="988" spans="3:3" ht="13" x14ac:dyDescent="0.15">
      <c r="C988" s="34"/>
    </row>
    <row r="989" spans="3:3" ht="13" x14ac:dyDescent="0.15">
      <c r="C989" s="34"/>
    </row>
    <row r="990" spans="3:3" ht="13" x14ac:dyDescent="0.15">
      <c r="C990" s="34"/>
    </row>
    <row r="991" spans="3:3" ht="13" x14ac:dyDescent="0.15">
      <c r="C991" s="34"/>
    </row>
    <row r="992" spans="3:3" ht="13" x14ac:dyDescent="0.15">
      <c r="C992" s="34"/>
    </row>
    <row r="993" spans="3:3" ht="13" x14ac:dyDescent="0.15">
      <c r="C993" s="34"/>
    </row>
    <row r="994" spans="3:3" ht="13" x14ac:dyDescent="0.15">
      <c r="C994" s="34"/>
    </row>
    <row r="995" spans="3:3" ht="13" x14ac:dyDescent="0.15">
      <c r="C995" s="34"/>
    </row>
    <row r="996" spans="3:3" ht="13" x14ac:dyDescent="0.15">
      <c r="C996" s="34"/>
    </row>
    <row r="997" spans="3:3" ht="13" x14ac:dyDescent="0.15">
      <c r="C997" s="34"/>
    </row>
    <row r="998" spans="3:3" ht="13" x14ac:dyDescent="0.15">
      <c r="C998" s="34"/>
    </row>
    <row r="999" spans="3:3" ht="13" x14ac:dyDescent="0.15">
      <c r="C999" s="34"/>
    </row>
    <row r="1000" spans="3:3" ht="13" x14ac:dyDescent="0.15">
      <c r="C1000" s="34"/>
    </row>
  </sheetData>
  <autoFilter ref="A2:C122" xr:uid="{00000000-0009-0000-0000-000008000000}">
    <sortState xmlns:xlrd2="http://schemas.microsoft.com/office/spreadsheetml/2017/richdata2" ref="A2:C122">
      <sortCondition ref="B2:B122"/>
    </sortState>
  </autoFilter>
  <mergeCells count="1">
    <mergeCell ref="A1:C1"/>
  </mergeCells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415"/>
  <sheetViews>
    <sheetView workbookViewId="0"/>
  </sheetViews>
  <sheetFormatPr baseColWidth="10" defaultColWidth="12.6640625" defaultRowHeight="15.75" customHeight="1" x14ac:dyDescent="0.15"/>
  <sheetData>
    <row r="1" spans="1:2" ht="15.75" customHeight="1" x14ac:dyDescent="0.15">
      <c r="A1" s="13" t="s">
        <v>131</v>
      </c>
      <c r="B1" s="14">
        <v>2021</v>
      </c>
    </row>
    <row r="2" spans="1:2" ht="15.75" customHeight="1" x14ac:dyDescent="0.15">
      <c r="A2" s="13" t="s">
        <v>165</v>
      </c>
      <c r="B2" s="14">
        <v>2023</v>
      </c>
    </row>
    <row r="3" spans="1:2" ht="15.75" customHeight="1" x14ac:dyDescent="0.15">
      <c r="A3" s="13" t="s">
        <v>184</v>
      </c>
      <c r="B3" s="14">
        <v>2022</v>
      </c>
    </row>
    <row r="4" spans="1:2" ht="15.75" customHeight="1" x14ac:dyDescent="0.15">
      <c r="A4" s="13" t="s">
        <v>195</v>
      </c>
      <c r="B4" s="14">
        <v>2022</v>
      </c>
    </row>
    <row r="5" spans="1:2" ht="15.75" customHeight="1" x14ac:dyDescent="0.15">
      <c r="A5" s="13" t="s">
        <v>2159</v>
      </c>
      <c r="B5" s="14">
        <v>2018</v>
      </c>
    </row>
    <row r="6" spans="1:2" ht="15.75" customHeight="1" x14ac:dyDescent="0.15">
      <c r="A6" s="13" t="s">
        <v>2160</v>
      </c>
      <c r="B6" s="14">
        <v>2023</v>
      </c>
    </row>
    <row r="7" spans="1:2" ht="15.75" customHeight="1" x14ac:dyDescent="0.15">
      <c r="A7" s="13" t="s">
        <v>211</v>
      </c>
      <c r="B7" s="14">
        <v>2022</v>
      </c>
    </row>
    <row r="8" spans="1:2" ht="15.75" customHeight="1" x14ac:dyDescent="0.15">
      <c r="A8" s="13" t="s">
        <v>2161</v>
      </c>
      <c r="B8" s="14">
        <v>2013</v>
      </c>
    </row>
    <row r="9" spans="1:2" ht="15.75" customHeight="1" x14ac:dyDescent="0.15">
      <c r="A9" s="13" t="s">
        <v>2162</v>
      </c>
      <c r="B9" s="14">
        <v>2020</v>
      </c>
    </row>
    <row r="10" spans="1:2" ht="15.75" customHeight="1" x14ac:dyDescent="0.15">
      <c r="A10" s="13" t="s">
        <v>223</v>
      </c>
      <c r="B10" s="14">
        <v>2019</v>
      </c>
    </row>
    <row r="11" spans="1:2" ht="15.75" customHeight="1" x14ac:dyDescent="0.15">
      <c r="A11" s="13" t="s">
        <v>2163</v>
      </c>
      <c r="B11" s="14">
        <v>2020</v>
      </c>
    </row>
    <row r="12" spans="1:2" ht="15.75" customHeight="1" x14ac:dyDescent="0.15">
      <c r="A12" s="13" t="s">
        <v>234</v>
      </c>
      <c r="B12" s="14">
        <v>2022</v>
      </c>
    </row>
    <row r="13" spans="1:2" ht="15.75" customHeight="1" x14ac:dyDescent="0.15">
      <c r="A13" s="13" t="s">
        <v>242</v>
      </c>
      <c r="B13" s="14">
        <v>2022</v>
      </c>
    </row>
    <row r="14" spans="1:2" ht="15.75" customHeight="1" x14ac:dyDescent="0.15">
      <c r="A14" s="13" t="s">
        <v>2164</v>
      </c>
      <c r="B14" s="14">
        <v>2022</v>
      </c>
    </row>
    <row r="15" spans="1:2" ht="15.75" customHeight="1" x14ac:dyDescent="0.15">
      <c r="A15" s="13" t="s">
        <v>251</v>
      </c>
      <c r="B15" s="14">
        <v>2019</v>
      </c>
    </row>
    <row r="16" spans="1:2" ht="15.75" customHeight="1" x14ac:dyDescent="0.15">
      <c r="A16" s="13" t="s">
        <v>261</v>
      </c>
      <c r="B16" s="14">
        <v>2022</v>
      </c>
    </row>
    <row r="17" spans="1:2" ht="15.75" customHeight="1" x14ac:dyDescent="0.15">
      <c r="A17" s="13" t="s">
        <v>272</v>
      </c>
      <c r="B17" s="14">
        <v>2022</v>
      </c>
    </row>
    <row r="18" spans="1:2" ht="15.75" customHeight="1" x14ac:dyDescent="0.15">
      <c r="A18" s="13" t="s">
        <v>2165</v>
      </c>
      <c r="B18" s="14">
        <v>2022</v>
      </c>
    </row>
    <row r="19" spans="1:2" ht="15.75" customHeight="1" x14ac:dyDescent="0.15">
      <c r="A19" s="13" t="s">
        <v>2166</v>
      </c>
      <c r="B19" s="14">
        <v>2022</v>
      </c>
    </row>
    <row r="20" spans="1:2" ht="15.75" customHeight="1" x14ac:dyDescent="0.15">
      <c r="A20" s="13" t="s">
        <v>2167</v>
      </c>
      <c r="B20" s="14">
        <v>2022</v>
      </c>
    </row>
    <row r="21" spans="1:2" ht="15.75" customHeight="1" x14ac:dyDescent="0.15">
      <c r="A21" s="13" t="s">
        <v>2168</v>
      </c>
      <c r="B21" s="14">
        <v>2020</v>
      </c>
    </row>
    <row r="22" spans="1:2" ht="15.75" customHeight="1" x14ac:dyDescent="0.15">
      <c r="A22" s="13" t="s">
        <v>2169</v>
      </c>
      <c r="B22" s="14">
        <v>2020</v>
      </c>
    </row>
    <row r="23" spans="1:2" ht="15.75" customHeight="1" x14ac:dyDescent="0.15">
      <c r="A23" s="13" t="s">
        <v>2170</v>
      </c>
      <c r="B23" s="14">
        <v>2021</v>
      </c>
    </row>
    <row r="24" spans="1:2" ht="15.75" customHeight="1" x14ac:dyDescent="0.15">
      <c r="A24" s="13" t="s">
        <v>2171</v>
      </c>
      <c r="B24" s="14">
        <v>2022</v>
      </c>
    </row>
    <row r="25" spans="1:2" ht="15.75" customHeight="1" x14ac:dyDescent="0.15">
      <c r="A25" s="13" t="s">
        <v>2172</v>
      </c>
      <c r="B25" s="14">
        <v>2022</v>
      </c>
    </row>
    <row r="26" spans="1:2" ht="15.75" customHeight="1" x14ac:dyDescent="0.15">
      <c r="A26" s="13" t="s">
        <v>2173</v>
      </c>
      <c r="B26" s="14">
        <v>2022</v>
      </c>
    </row>
    <row r="27" spans="1:2" ht="15.75" customHeight="1" x14ac:dyDescent="0.15">
      <c r="A27" s="13" t="s">
        <v>281</v>
      </c>
      <c r="B27" s="14">
        <v>2023</v>
      </c>
    </row>
    <row r="28" spans="1:2" ht="15.75" customHeight="1" x14ac:dyDescent="0.15">
      <c r="A28" s="13" t="s">
        <v>2174</v>
      </c>
      <c r="B28" s="14">
        <v>2022</v>
      </c>
    </row>
    <row r="29" spans="1:2" ht="15.75" customHeight="1" x14ac:dyDescent="0.15">
      <c r="A29" s="13" t="s">
        <v>292</v>
      </c>
      <c r="B29" s="14">
        <v>2021</v>
      </c>
    </row>
    <row r="30" spans="1:2" ht="15.75" customHeight="1" x14ac:dyDescent="0.15">
      <c r="A30" s="13" t="s">
        <v>2175</v>
      </c>
      <c r="B30" s="14">
        <v>2023</v>
      </c>
    </row>
    <row r="31" spans="1:2" ht="15.75" customHeight="1" x14ac:dyDescent="0.15">
      <c r="A31" s="13" t="s">
        <v>2176</v>
      </c>
      <c r="B31" s="14">
        <v>2023</v>
      </c>
    </row>
    <row r="32" spans="1:2" ht="15.75" customHeight="1" x14ac:dyDescent="0.15">
      <c r="A32" s="13" t="s">
        <v>304</v>
      </c>
      <c r="B32" s="14">
        <v>2023</v>
      </c>
    </row>
    <row r="33" spans="1:2" ht="15.75" customHeight="1" x14ac:dyDescent="0.15">
      <c r="A33" s="13" t="s">
        <v>314</v>
      </c>
      <c r="B33" s="14">
        <v>2014</v>
      </c>
    </row>
    <row r="34" spans="1:2" ht="15.75" customHeight="1" x14ac:dyDescent="0.15">
      <c r="A34" s="13" t="s">
        <v>322</v>
      </c>
      <c r="B34" s="14">
        <v>2022</v>
      </c>
    </row>
    <row r="35" spans="1:2" ht="15.75" customHeight="1" x14ac:dyDescent="0.15">
      <c r="A35" s="13" t="s">
        <v>330</v>
      </c>
      <c r="B35" s="14">
        <v>2022</v>
      </c>
    </row>
    <row r="36" spans="1:2" ht="15.75" customHeight="1" x14ac:dyDescent="0.15">
      <c r="A36" s="13" t="s">
        <v>338</v>
      </c>
      <c r="B36" s="14">
        <v>2019</v>
      </c>
    </row>
    <row r="37" spans="1:2" ht="15.75" customHeight="1" x14ac:dyDescent="0.15">
      <c r="A37" s="13" t="s">
        <v>2177</v>
      </c>
      <c r="B37" s="14">
        <v>2022</v>
      </c>
    </row>
    <row r="38" spans="1:2" ht="15.75" customHeight="1" x14ac:dyDescent="0.15">
      <c r="A38" s="13" t="s">
        <v>2178</v>
      </c>
      <c r="B38" s="14">
        <v>2021</v>
      </c>
    </row>
    <row r="39" spans="1:2" ht="15.75" customHeight="1" x14ac:dyDescent="0.15">
      <c r="A39" s="13" t="s">
        <v>347</v>
      </c>
      <c r="B39" s="14">
        <v>2021</v>
      </c>
    </row>
    <row r="40" spans="1:2" ht="15.75" customHeight="1" x14ac:dyDescent="0.15">
      <c r="A40" s="13" t="s">
        <v>358</v>
      </c>
      <c r="B40" s="14">
        <v>2022</v>
      </c>
    </row>
    <row r="41" spans="1:2" ht="15.75" customHeight="1" x14ac:dyDescent="0.15">
      <c r="A41" s="13" t="s">
        <v>2179</v>
      </c>
      <c r="B41" s="14">
        <v>2022</v>
      </c>
    </row>
    <row r="42" spans="1:2" ht="15.75" customHeight="1" x14ac:dyDescent="0.15">
      <c r="A42" s="13" t="s">
        <v>366</v>
      </c>
      <c r="B42" s="14">
        <v>2020</v>
      </c>
    </row>
    <row r="43" spans="1:2" ht="15.75" customHeight="1" x14ac:dyDescent="0.15">
      <c r="A43" s="13" t="s">
        <v>2180</v>
      </c>
      <c r="B43" s="14">
        <v>2022</v>
      </c>
    </row>
    <row r="44" spans="1:2" ht="15.75" customHeight="1" x14ac:dyDescent="0.15">
      <c r="A44" s="13" t="s">
        <v>374</v>
      </c>
      <c r="B44" s="14">
        <v>2021</v>
      </c>
    </row>
    <row r="45" spans="1:2" ht="15.75" customHeight="1" x14ac:dyDescent="0.15">
      <c r="A45" s="13" t="s">
        <v>2181</v>
      </c>
      <c r="B45" s="14">
        <v>2022</v>
      </c>
    </row>
    <row r="46" spans="1:2" ht="13" x14ac:dyDescent="0.15">
      <c r="A46" s="13" t="s">
        <v>386</v>
      </c>
      <c r="B46" s="14">
        <v>2021</v>
      </c>
    </row>
    <row r="47" spans="1:2" ht="13" x14ac:dyDescent="0.15">
      <c r="A47" s="13" t="s">
        <v>2182</v>
      </c>
      <c r="B47" s="14">
        <v>2018</v>
      </c>
    </row>
    <row r="48" spans="1:2" ht="13" x14ac:dyDescent="0.15">
      <c r="A48" s="13" t="s">
        <v>396</v>
      </c>
      <c r="B48" s="14">
        <v>2017</v>
      </c>
    </row>
    <row r="49" spans="1:2" ht="13" x14ac:dyDescent="0.15">
      <c r="A49" s="13" t="s">
        <v>405</v>
      </c>
      <c r="B49" s="14">
        <v>2021</v>
      </c>
    </row>
    <row r="50" spans="1:2" ht="13" x14ac:dyDescent="0.15">
      <c r="A50" s="13" t="s">
        <v>2183</v>
      </c>
      <c r="B50" s="14">
        <v>2023</v>
      </c>
    </row>
    <row r="51" spans="1:2" ht="13" x14ac:dyDescent="0.15">
      <c r="A51" s="13" t="s">
        <v>2184</v>
      </c>
      <c r="B51" s="14">
        <v>2021</v>
      </c>
    </row>
    <row r="52" spans="1:2" ht="13" x14ac:dyDescent="0.15">
      <c r="A52" s="13" t="s">
        <v>426</v>
      </c>
      <c r="B52" s="14">
        <v>2022</v>
      </c>
    </row>
    <row r="53" spans="1:2" ht="13" x14ac:dyDescent="0.15">
      <c r="A53" s="13" t="s">
        <v>412</v>
      </c>
      <c r="B53" s="14">
        <v>2022</v>
      </c>
    </row>
    <row r="54" spans="1:2" ht="13" x14ac:dyDescent="0.15">
      <c r="A54" s="13" t="s">
        <v>420</v>
      </c>
      <c r="B54" s="14">
        <v>2022</v>
      </c>
    </row>
    <row r="55" spans="1:2" ht="13" x14ac:dyDescent="0.15">
      <c r="A55" s="13" t="s">
        <v>2185</v>
      </c>
      <c r="B55" s="14">
        <v>2022</v>
      </c>
    </row>
    <row r="56" spans="1:2" ht="13" x14ac:dyDescent="0.15">
      <c r="A56" s="13" t="s">
        <v>433</v>
      </c>
      <c r="B56" s="14">
        <v>2022</v>
      </c>
    </row>
    <row r="57" spans="1:2" ht="13" x14ac:dyDescent="0.15">
      <c r="A57" s="13" t="s">
        <v>2186</v>
      </c>
      <c r="B57" s="14">
        <v>2022</v>
      </c>
    </row>
    <row r="58" spans="1:2" ht="13" x14ac:dyDescent="0.15">
      <c r="A58" s="13" t="s">
        <v>439</v>
      </c>
      <c r="B58" s="14">
        <v>2023</v>
      </c>
    </row>
    <row r="59" spans="1:2" ht="13" x14ac:dyDescent="0.15">
      <c r="A59" s="13" t="s">
        <v>2187</v>
      </c>
      <c r="B59" s="14">
        <v>2023</v>
      </c>
    </row>
    <row r="60" spans="1:2" ht="13" x14ac:dyDescent="0.15">
      <c r="A60" s="13" t="s">
        <v>2188</v>
      </c>
      <c r="B60" s="14">
        <v>2022</v>
      </c>
    </row>
    <row r="61" spans="1:2" ht="13" x14ac:dyDescent="0.15">
      <c r="A61" s="13" t="s">
        <v>448</v>
      </c>
      <c r="B61" s="14">
        <v>2022</v>
      </c>
    </row>
    <row r="62" spans="1:2" ht="13" x14ac:dyDescent="0.15">
      <c r="A62" s="13" t="s">
        <v>454</v>
      </c>
      <c r="B62" s="14">
        <v>2022</v>
      </c>
    </row>
    <row r="63" spans="1:2" ht="13" x14ac:dyDescent="0.15">
      <c r="A63" s="13" t="s">
        <v>2189</v>
      </c>
      <c r="B63" s="14">
        <v>2022</v>
      </c>
    </row>
    <row r="64" spans="1:2" ht="13" x14ac:dyDescent="0.15">
      <c r="A64" s="13" t="s">
        <v>463</v>
      </c>
      <c r="B64" s="14">
        <v>2023</v>
      </c>
    </row>
    <row r="65" spans="1:2" ht="13" x14ac:dyDescent="0.15">
      <c r="A65" s="13" t="s">
        <v>472</v>
      </c>
      <c r="B65" s="14">
        <v>2020</v>
      </c>
    </row>
    <row r="66" spans="1:2" ht="13" x14ac:dyDescent="0.15">
      <c r="A66" s="13" t="s">
        <v>2190</v>
      </c>
      <c r="B66" s="14">
        <v>2022</v>
      </c>
    </row>
    <row r="67" spans="1:2" ht="13" x14ac:dyDescent="0.15">
      <c r="A67" s="13" t="s">
        <v>2191</v>
      </c>
      <c r="B67" s="14">
        <v>2022</v>
      </c>
    </row>
    <row r="68" spans="1:2" ht="13" x14ac:dyDescent="0.15">
      <c r="A68" s="13" t="s">
        <v>479</v>
      </c>
      <c r="B68" s="14">
        <v>2023</v>
      </c>
    </row>
    <row r="69" spans="1:2" ht="13" x14ac:dyDescent="0.15">
      <c r="A69" s="13" t="s">
        <v>486</v>
      </c>
      <c r="B69" s="14">
        <v>2022</v>
      </c>
    </row>
    <row r="70" spans="1:2" ht="13" x14ac:dyDescent="0.15">
      <c r="A70" s="13" t="s">
        <v>2192</v>
      </c>
      <c r="B70" s="14">
        <v>2012</v>
      </c>
    </row>
    <row r="71" spans="1:2" ht="13" x14ac:dyDescent="0.15">
      <c r="A71" s="13" t="s">
        <v>2193</v>
      </c>
      <c r="B71" s="14">
        <v>2018</v>
      </c>
    </row>
    <row r="72" spans="1:2" ht="13" x14ac:dyDescent="0.15">
      <c r="A72" s="13" t="s">
        <v>2194</v>
      </c>
      <c r="B72" s="14">
        <v>2022</v>
      </c>
    </row>
    <row r="73" spans="1:2" ht="13" x14ac:dyDescent="0.15">
      <c r="A73" s="13" t="s">
        <v>2195</v>
      </c>
      <c r="B73" s="14">
        <v>2016</v>
      </c>
    </row>
    <row r="74" spans="1:2" ht="13" x14ac:dyDescent="0.15">
      <c r="A74" s="13" t="s">
        <v>494</v>
      </c>
      <c r="B74" s="14">
        <v>2022</v>
      </c>
    </row>
    <row r="75" spans="1:2" ht="13" x14ac:dyDescent="0.15">
      <c r="A75" s="13" t="s">
        <v>502</v>
      </c>
      <c r="B75" s="14">
        <v>2021</v>
      </c>
    </row>
    <row r="76" spans="1:2" ht="13" x14ac:dyDescent="0.15">
      <c r="A76" s="13" t="s">
        <v>2196</v>
      </c>
      <c r="B76" s="14">
        <v>2015</v>
      </c>
    </row>
    <row r="77" spans="1:2" ht="13" x14ac:dyDescent="0.15">
      <c r="A77" s="13" t="s">
        <v>2197</v>
      </c>
      <c r="B77" s="14">
        <v>2022</v>
      </c>
    </row>
    <row r="78" spans="1:2" ht="13" x14ac:dyDescent="0.15">
      <c r="A78" s="13" t="s">
        <v>511</v>
      </c>
      <c r="B78" s="14">
        <v>2022</v>
      </c>
    </row>
    <row r="79" spans="1:2" ht="13" x14ac:dyDescent="0.15">
      <c r="A79" s="13" t="s">
        <v>522</v>
      </c>
      <c r="B79" s="14">
        <v>2019</v>
      </c>
    </row>
    <row r="80" spans="1:2" ht="13" x14ac:dyDescent="0.15">
      <c r="A80" s="13" t="s">
        <v>2198</v>
      </c>
      <c r="B80" s="14">
        <v>2021</v>
      </c>
    </row>
    <row r="81" spans="1:2" ht="13" x14ac:dyDescent="0.15">
      <c r="A81" s="13" t="s">
        <v>2199</v>
      </c>
      <c r="B81" s="14">
        <v>2022</v>
      </c>
    </row>
    <row r="82" spans="1:2" ht="13" x14ac:dyDescent="0.15">
      <c r="A82" s="13" t="s">
        <v>536</v>
      </c>
      <c r="B82" s="14">
        <v>2022</v>
      </c>
    </row>
    <row r="83" spans="1:2" ht="13" x14ac:dyDescent="0.15">
      <c r="A83" s="13" t="s">
        <v>542</v>
      </c>
      <c r="B83" s="14">
        <v>2023</v>
      </c>
    </row>
    <row r="84" spans="1:2" ht="13" x14ac:dyDescent="0.15">
      <c r="A84" s="13" t="s">
        <v>529</v>
      </c>
      <c r="B84" s="14">
        <v>2022</v>
      </c>
    </row>
    <row r="85" spans="1:2" ht="13" x14ac:dyDescent="0.15">
      <c r="A85" s="13" t="s">
        <v>2200</v>
      </c>
      <c r="B85" s="14">
        <v>2022</v>
      </c>
    </row>
    <row r="86" spans="1:2" ht="13" x14ac:dyDescent="0.15">
      <c r="A86" s="13" t="s">
        <v>2201</v>
      </c>
      <c r="B86" s="14">
        <v>2022</v>
      </c>
    </row>
    <row r="87" spans="1:2" ht="13" x14ac:dyDescent="0.15">
      <c r="A87" s="13" t="s">
        <v>2202</v>
      </c>
      <c r="B87" s="14">
        <v>2016</v>
      </c>
    </row>
    <row r="88" spans="1:2" ht="13" x14ac:dyDescent="0.15">
      <c r="A88" s="13" t="s">
        <v>548</v>
      </c>
      <c r="B88" s="14">
        <v>2018</v>
      </c>
    </row>
    <row r="89" spans="1:2" ht="13" x14ac:dyDescent="0.15">
      <c r="A89" s="13" t="s">
        <v>555</v>
      </c>
      <c r="B89" s="14">
        <v>2023</v>
      </c>
    </row>
    <row r="90" spans="1:2" ht="13" x14ac:dyDescent="0.15">
      <c r="A90" s="13" t="s">
        <v>2203</v>
      </c>
      <c r="B90" s="14">
        <v>2023</v>
      </c>
    </row>
    <row r="91" spans="1:2" ht="13" x14ac:dyDescent="0.15">
      <c r="A91" s="13" t="s">
        <v>2204</v>
      </c>
      <c r="B91" s="14">
        <v>2022</v>
      </c>
    </row>
    <row r="92" spans="1:2" ht="13" x14ac:dyDescent="0.15">
      <c r="A92" s="13" t="s">
        <v>2205</v>
      </c>
      <c r="B92" s="14">
        <v>2020</v>
      </c>
    </row>
    <row r="93" spans="1:2" ht="13" x14ac:dyDescent="0.15">
      <c r="A93" s="13" t="s">
        <v>562</v>
      </c>
      <c r="B93" s="14">
        <v>2022</v>
      </c>
    </row>
    <row r="94" spans="1:2" ht="13" x14ac:dyDescent="0.15">
      <c r="A94" s="13" t="s">
        <v>2206</v>
      </c>
      <c r="B94" s="14">
        <v>2022</v>
      </c>
    </row>
    <row r="95" spans="1:2" ht="13" x14ac:dyDescent="0.15">
      <c r="A95" s="13" t="s">
        <v>568</v>
      </c>
      <c r="B95" s="14">
        <v>2022</v>
      </c>
    </row>
    <row r="96" spans="1:2" ht="13" x14ac:dyDescent="0.15">
      <c r="A96" s="13" t="s">
        <v>574</v>
      </c>
      <c r="B96" s="14">
        <v>2002</v>
      </c>
    </row>
    <row r="97" spans="1:2" ht="13" x14ac:dyDescent="0.15">
      <c r="A97" s="13" t="s">
        <v>583</v>
      </c>
      <c r="B97" s="14">
        <v>2009</v>
      </c>
    </row>
    <row r="98" spans="1:2" ht="13" x14ac:dyDescent="0.15">
      <c r="A98" s="13" t="s">
        <v>2207</v>
      </c>
      <c r="B98" s="14">
        <v>2022</v>
      </c>
    </row>
    <row r="99" spans="1:2" ht="13" x14ac:dyDescent="0.15">
      <c r="A99" s="13" t="s">
        <v>2208</v>
      </c>
      <c r="B99" s="14">
        <v>2021</v>
      </c>
    </row>
    <row r="100" spans="1:2" ht="13" x14ac:dyDescent="0.15">
      <c r="A100" s="13" t="s">
        <v>2209</v>
      </c>
      <c r="B100" s="14">
        <v>2020</v>
      </c>
    </row>
    <row r="101" spans="1:2" ht="13" x14ac:dyDescent="0.15">
      <c r="A101" s="13" t="s">
        <v>2210</v>
      </c>
      <c r="B101" s="14">
        <v>2014</v>
      </c>
    </row>
    <row r="102" spans="1:2" ht="13" x14ac:dyDescent="0.15">
      <c r="A102" s="13" t="s">
        <v>594</v>
      </c>
      <c r="B102" s="14">
        <v>2023</v>
      </c>
    </row>
    <row r="103" spans="1:2" ht="13" x14ac:dyDescent="0.15">
      <c r="A103" s="13" t="s">
        <v>2211</v>
      </c>
      <c r="B103" s="14">
        <v>2022</v>
      </c>
    </row>
    <row r="104" spans="1:2" ht="13" x14ac:dyDescent="0.15">
      <c r="A104" s="13" t="s">
        <v>2212</v>
      </c>
      <c r="B104" s="14">
        <v>2022</v>
      </c>
    </row>
    <row r="105" spans="1:2" ht="13" x14ac:dyDescent="0.15">
      <c r="A105" s="13" t="s">
        <v>601</v>
      </c>
      <c r="B105" s="14">
        <v>2022</v>
      </c>
    </row>
    <row r="106" spans="1:2" ht="13" x14ac:dyDescent="0.15">
      <c r="A106" s="13" t="s">
        <v>2213</v>
      </c>
      <c r="B106" s="14">
        <v>2023</v>
      </c>
    </row>
    <row r="107" spans="1:2" ht="13" x14ac:dyDescent="0.15">
      <c r="A107" s="13" t="s">
        <v>610</v>
      </c>
      <c r="B107" s="14">
        <v>2021</v>
      </c>
    </row>
    <row r="108" spans="1:2" ht="13" x14ac:dyDescent="0.15">
      <c r="A108" s="13" t="s">
        <v>617</v>
      </c>
      <c r="B108" s="14">
        <v>2022</v>
      </c>
    </row>
    <row r="109" spans="1:2" ht="13" x14ac:dyDescent="0.15">
      <c r="A109" s="13" t="s">
        <v>625</v>
      </c>
      <c r="B109" s="14">
        <v>2020</v>
      </c>
    </row>
    <row r="110" spans="1:2" ht="13" x14ac:dyDescent="0.15">
      <c r="A110" s="13" t="s">
        <v>2214</v>
      </c>
      <c r="B110" s="14">
        <v>2022</v>
      </c>
    </row>
    <row r="111" spans="1:2" ht="13" x14ac:dyDescent="0.15">
      <c r="A111" s="13" t="s">
        <v>2215</v>
      </c>
      <c r="B111" s="14">
        <v>2022</v>
      </c>
    </row>
    <row r="112" spans="1:2" ht="13" x14ac:dyDescent="0.15">
      <c r="A112" s="13" t="s">
        <v>632</v>
      </c>
      <c r="B112" s="14">
        <v>2016</v>
      </c>
    </row>
    <row r="113" spans="1:2" ht="13" x14ac:dyDescent="0.15">
      <c r="A113" s="13" t="s">
        <v>639</v>
      </c>
      <c r="B113" s="14">
        <v>2018</v>
      </c>
    </row>
    <row r="114" spans="1:2" ht="13" x14ac:dyDescent="0.15">
      <c r="A114" s="13" t="s">
        <v>2216</v>
      </c>
      <c r="B114" s="14">
        <v>2020</v>
      </c>
    </row>
    <row r="115" spans="1:2" ht="13" x14ac:dyDescent="0.15">
      <c r="A115" s="13" t="s">
        <v>649</v>
      </c>
      <c r="B115" s="14">
        <v>2022</v>
      </c>
    </row>
    <row r="116" spans="1:2" ht="13" x14ac:dyDescent="0.15">
      <c r="A116" s="13" t="s">
        <v>654</v>
      </c>
      <c r="B116" s="14">
        <v>2022</v>
      </c>
    </row>
    <row r="117" spans="1:2" ht="13" x14ac:dyDescent="0.15">
      <c r="A117" s="13" t="s">
        <v>661</v>
      </c>
      <c r="B117" s="14">
        <v>2022</v>
      </c>
    </row>
    <row r="118" spans="1:2" ht="13" x14ac:dyDescent="0.15">
      <c r="A118" s="13" t="s">
        <v>667</v>
      </c>
      <c r="B118" s="14">
        <v>2021</v>
      </c>
    </row>
    <row r="119" spans="1:2" ht="13" x14ac:dyDescent="0.15">
      <c r="A119" s="13" t="s">
        <v>2217</v>
      </c>
      <c r="B119" s="14">
        <v>2022</v>
      </c>
    </row>
    <row r="120" spans="1:2" ht="13" x14ac:dyDescent="0.15">
      <c r="A120" s="13" t="s">
        <v>2218</v>
      </c>
      <c r="B120" s="14">
        <v>2022</v>
      </c>
    </row>
    <row r="121" spans="1:2" ht="13" x14ac:dyDescent="0.15">
      <c r="A121" s="13" t="s">
        <v>674</v>
      </c>
      <c r="B121" s="14">
        <v>2022</v>
      </c>
    </row>
    <row r="122" spans="1:2" ht="13" x14ac:dyDescent="0.15">
      <c r="A122" s="13" t="s">
        <v>2219</v>
      </c>
      <c r="B122" s="14">
        <v>2021</v>
      </c>
    </row>
    <row r="123" spans="1:2" ht="13" x14ac:dyDescent="0.15">
      <c r="A123" s="13" t="s">
        <v>682</v>
      </c>
      <c r="B123" s="14">
        <v>2022</v>
      </c>
    </row>
    <row r="124" spans="1:2" ht="13" x14ac:dyDescent="0.15">
      <c r="A124" s="13" t="s">
        <v>2220</v>
      </c>
      <c r="B124" s="14">
        <v>2022</v>
      </c>
    </row>
    <row r="125" spans="1:2" ht="13" x14ac:dyDescent="0.15">
      <c r="A125" s="13" t="s">
        <v>690</v>
      </c>
      <c r="B125" s="14">
        <v>2022</v>
      </c>
    </row>
    <row r="126" spans="1:2" ht="13" x14ac:dyDescent="0.15">
      <c r="A126" s="13" t="s">
        <v>696</v>
      </c>
      <c r="B126" s="14">
        <v>2021</v>
      </c>
    </row>
    <row r="127" spans="1:2" ht="13" x14ac:dyDescent="0.15">
      <c r="A127" s="13" t="s">
        <v>704</v>
      </c>
      <c r="B127" s="14">
        <v>2022</v>
      </c>
    </row>
    <row r="128" spans="1:2" ht="13" x14ac:dyDescent="0.15">
      <c r="A128" s="13" t="s">
        <v>2221</v>
      </c>
      <c r="B128" s="14">
        <v>2021</v>
      </c>
    </row>
    <row r="129" spans="1:2" ht="13" x14ac:dyDescent="0.15">
      <c r="A129" s="13" t="s">
        <v>2222</v>
      </c>
      <c r="B129" s="14">
        <v>2022</v>
      </c>
    </row>
    <row r="130" spans="1:2" ht="13" x14ac:dyDescent="0.15">
      <c r="A130" s="13" t="s">
        <v>710</v>
      </c>
      <c r="B130" s="14">
        <v>2021</v>
      </c>
    </row>
    <row r="131" spans="1:2" ht="13" x14ac:dyDescent="0.15">
      <c r="A131" s="13" t="s">
        <v>719</v>
      </c>
      <c r="B131" s="14">
        <v>2022</v>
      </c>
    </row>
    <row r="132" spans="1:2" ht="13" x14ac:dyDescent="0.15">
      <c r="A132" s="13" t="s">
        <v>725</v>
      </c>
      <c r="B132" s="14">
        <v>2022</v>
      </c>
    </row>
    <row r="133" spans="1:2" ht="13" x14ac:dyDescent="0.15">
      <c r="A133" s="13" t="s">
        <v>2223</v>
      </c>
      <c r="B133" s="14">
        <v>2022</v>
      </c>
    </row>
    <row r="134" spans="1:2" ht="13" x14ac:dyDescent="0.15">
      <c r="A134" s="13" t="s">
        <v>732</v>
      </c>
      <c r="B134" s="14">
        <v>2021</v>
      </c>
    </row>
    <row r="135" spans="1:2" ht="13" x14ac:dyDescent="0.15">
      <c r="A135" s="13" t="s">
        <v>2224</v>
      </c>
      <c r="B135" s="14">
        <v>2014</v>
      </c>
    </row>
    <row r="136" spans="1:2" ht="13" x14ac:dyDescent="0.15">
      <c r="A136" s="13" t="s">
        <v>741</v>
      </c>
      <c r="B136" s="14">
        <v>2023</v>
      </c>
    </row>
    <row r="137" spans="1:2" ht="13" x14ac:dyDescent="0.15">
      <c r="A137" s="13" t="s">
        <v>2225</v>
      </c>
      <c r="B137" s="14">
        <v>2022</v>
      </c>
    </row>
    <row r="138" spans="1:2" ht="13" x14ac:dyDescent="0.15">
      <c r="A138" s="13" t="s">
        <v>2226</v>
      </c>
      <c r="B138" s="14">
        <v>2020</v>
      </c>
    </row>
    <row r="139" spans="1:2" ht="13" x14ac:dyDescent="0.15">
      <c r="A139" s="13" t="s">
        <v>750</v>
      </c>
      <c r="B139" s="14">
        <v>2022</v>
      </c>
    </row>
    <row r="140" spans="1:2" ht="13" x14ac:dyDescent="0.15">
      <c r="A140" s="13" t="s">
        <v>2227</v>
      </c>
      <c r="B140" s="14">
        <v>2022</v>
      </c>
    </row>
    <row r="141" spans="1:2" ht="13" x14ac:dyDescent="0.15">
      <c r="A141" s="13" t="s">
        <v>759</v>
      </c>
      <c r="B141" s="14">
        <v>2021</v>
      </c>
    </row>
    <row r="142" spans="1:2" ht="13" x14ac:dyDescent="0.15">
      <c r="A142" s="13" t="s">
        <v>2228</v>
      </c>
      <c r="B142" s="14">
        <v>2023</v>
      </c>
    </row>
    <row r="143" spans="1:2" ht="13" x14ac:dyDescent="0.15">
      <c r="A143" s="13" t="s">
        <v>2229</v>
      </c>
      <c r="B143" s="14">
        <v>2031</v>
      </c>
    </row>
    <row r="144" spans="1:2" ht="13" x14ac:dyDescent="0.15">
      <c r="A144" s="13" t="s">
        <v>769</v>
      </c>
      <c r="B144" s="14">
        <v>2023</v>
      </c>
    </row>
    <row r="145" spans="1:2" ht="13" x14ac:dyDescent="0.15">
      <c r="A145" s="13" t="s">
        <v>780</v>
      </c>
      <c r="B145" s="14">
        <v>2022</v>
      </c>
    </row>
    <row r="146" spans="1:2" ht="13" x14ac:dyDescent="0.15">
      <c r="A146" s="13" t="s">
        <v>2230</v>
      </c>
      <c r="B146" s="14">
        <v>2021</v>
      </c>
    </row>
    <row r="147" spans="1:2" ht="13" x14ac:dyDescent="0.15">
      <c r="A147" s="13" t="s">
        <v>788</v>
      </c>
      <c r="B147" s="14">
        <v>2021</v>
      </c>
    </row>
    <row r="148" spans="1:2" ht="13" x14ac:dyDescent="0.15">
      <c r="A148" s="13" t="s">
        <v>774</v>
      </c>
      <c r="B148" s="14">
        <v>2022</v>
      </c>
    </row>
    <row r="149" spans="1:2" ht="13" x14ac:dyDescent="0.15">
      <c r="A149" s="13" t="s">
        <v>796</v>
      </c>
      <c r="B149" s="14">
        <v>2022</v>
      </c>
    </row>
    <row r="150" spans="1:2" ht="13" x14ac:dyDescent="0.15">
      <c r="A150" s="13" t="s">
        <v>805</v>
      </c>
      <c r="B150" s="14">
        <v>2022</v>
      </c>
    </row>
    <row r="151" spans="1:2" ht="13" x14ac:dyDescent="0.15">
      <c r="A151" s="13" t="s">
        <v>812</v>
      </c>
      <c r="B151" s="14">
        <v>2014</v>
      </c>
    </row>
    <row r="152" spans="1:2" ht="13" x14ac:dyDescent="0.15">
      <c r="A152" s="13" t="s">
        <v>817</v>
      </c>
      <c r="B152" s="14">
        <v>2022</v>
      </c>
    </row>
    <row r="153" spans="1:2" ht="13" x14ac:dyDescent="0.15">
      <c r="A153" s="13" t="s">
        <v>2231</v>
      </c>
      <c r="B153" s="14">
        <v>2022</v>
      </c>
    </row>
    <row r="154" spans="1:2" ht="13" x14ac:dyDescent="0.15">
      <c r="A154" s="13" t="s">
        <v>824</v>
      </c>
      <c r="B154" s="14">
        <v>2019</v>
      </c>
    </row>
    <row r="155" spans="1:2" ht="13" x14ac:dyDescent="0.15">
      <c r="A155" s="13" t="s">
        <v>831</v>
      </c>
      <c r="B155" s="14">
        <v>2023</v>
      </c>
    </row>
    <row r="156" spans="1:2" ht="13" x14ac:dyDescent="0.15">
      <c r="A156" s="13" t="s">
        <v>2232</v>
      </c>
      <c r="B156" s="14">
        <v>2023</v>
      </c>
    </row>
    <row r="157" spans="1:2" ht="13" x14ac:dyDescent="0.15">
      <c r="A157" s="13" t="s">
        <v>2233</v>
      </c>
      <c r="B157" s="14">
        <v>2022</v>
      </c>
    </row>
    <row r="158" spans="1:2" ht="13" x14ac:dyDescent="0.15">
      <c r="A158" s="13" t="s">
        <v>2234</v>
      </c>
      <c r="B158" s="14">
        <v>2022</v>
      </c>
    </row>
    <row r="159" spans="1:2" ht="13" x14ac:dyDescent="0.15">
      <c r="A159" s="13" t="s">
        <v>2235</v>
      </c>
      <c r="B159" s="14">
        <v>2022</v>
      </c>
    </row>
    <row r="160" spans="1:2" ht="13" x14ac:dyDescent="0.15">
      <c r="A160" s="13" t="s">
        <v>2236</v>
      </c>
      <c r="B160" s="14">
        <v>2022</v>
      </c>
    </row>
    <row r="161" spans="1:2" ht="13" x14ac:dyDescent="0.15">
      <c r="A161" s="13" t="s">
        <v>2237</v>
      </c>
      <c r="B161" s="14">
        <v>2022</v>
      </c>
    </row>
    <row r="162" spans="1:2" ht="13" x14ac:dyDescent="0.15">
      <c r="A162" s="13" t="s">
        <v>2238</v>
      </c>
      <c r="B162" s="14">
        <v>2022</v>
      </c>
    </row>
    <row r="163" spans="1:2" ht="13" x14ac:dyDescent="0.15">
      <c r="A163" s="13" t="s">
        <v>839</v>
      </c>
      <c r="B163" s="14">
        <v>2022</v>
      </c>
    </row>
    <row r="164" spans="1:2" ht="13" x14ac:dyDescent="0.15">
      <c r="A164" s="13" t="s">
        <v>845</v>
      </c>
      <c r="B164" s="14">
        <v>2021</v>
      </c>
    </row>
    <row r="165" spans="1:2" ht="13" x14ac:dyDescent="0.15">
      <c r="A165" s="13" t="s">
        <v>853</v>
      </c>
      <c r="B165" s="14">
        <v>2023</v>
      </c>
    </row>
    <row r="166" spans="1:2" ht="13" x14ac:dyDescent="0.15">
      <c r="A166" s="13" t="s">
        <v>860</v>
      </c>
      <c r="B166" s="14">
        <v>2022</v>
      </c>
    </row>
    <row r="167" spans="1:2" ht="13" x14ac:dyDescent="0.15">
      <c r="A167" s="13" t="s">
        <v>2239</v>
      </c>
      <c r="B167" s="14">
        <v>2020</v>
      </c>
    </row>
    <row r="168" spans="1:2" ht="13" x14ac:dyDescent="0.15">
      <c r="A168" s="13" t="s">
        <v>869</v>
      </c>
      <c r="B168" s="14">
        <v>2022</v>
      </c>
    </row>
    <row r="169" spans="1:2" ht="13" x14ac:dyDescent="0.15">
      <c r="A169" s="13" t="s">
        <v>882</v>
      </c>
      <c r="B169" s="14">
        <v>2022</v>
      </c>
    </row>
    <row r="170" spans="1:2" ht="13" x14ac:dyDescent="0.15">
      <c r="A170" s="13" t="s">
        <v>2240</v>
      </c>
      <c r="B170" s="14">
        <v>2021</v>
      </c>
    </row>
    <row r="171" spans="1:2" ht="13" x14ac:dyDescent="0.15">
      <c r="A171" s="13" t="s">
        <v>876</v>
      </c>
      <c r="B171" s="14">
        <v>2020</v>
      </c>
    </row>
    <row r="172" spans="1:2" ht="13" x14ac:dyDescent="0.15">
      <c r="A172" s="13" t="s">
        <v>894</v>
      </c>
      <c r="B172" s="14">
        <v>2022</v>
      </c>
    </row>
    <row r="173" spans="1:2" ht="13" x14ac:dyDescent="0.15">
      <c r="A173" s="13" t="s">
        <v>888</v>
      </c>
      <c r="B173" s="14">
        <v>2022</v>
      </c>
    </row>
    <row r="174" spans="1:2" ht="13" x14ac:dyDescent="0.15">
      <c r="A174" s="13" t="s">
        <v>900</v>
      </c>
      <c r="B174" s="14">
        <v>2022</v>
      </c>
    </row>
    <row r="175" spans="1:2" ht="13" x14ac:dyDescent="0.15">
      <c r="A175" s="13" t="s">
        <v>2241</v>
      </c>
      <c r="B175" s="14">
        <v>2022</v>
      </c>
    </row>
    <row r="176" spans="1:2" ht="13" x14ac:dyDescent="0.15">
      <c r="A176" s="13" t="s">
        <v>907</v>
      </c>
      <c r="B176" s="14">
        <v>2023</v>
      </c>
    </row>
    <row r="177" spans="1:2" ht="13" x14ac:dyDescent="0.15">
      <c r="A177" s="13" t="s">
        <v>914</v>
      </c>
      <c r="B177" s="14">
        <v>2022</v>
      </c>
    </row>
    <row r="178" spans="1:2" ht="13" x14ac:dyDescent="0.15">
      <c r="A178" s="13" t="s">
        <v>921</v>
      </c>
      <c r="B178" s="14">
        <v>2022</v>
      </c>
    </row>
    <row r="179" spans="1:2" ht="13" x14ac:dyDescent="0.15">
      <c r="A179" s="13" t="s">
        <v>2242</v>
      </c>
      <c r="B179" s="14">
        <v>2018</v>
      </c>
    </row>
    <row r="180" spans="1:2" ht="13" x14ac:dyDescent="0.15">
      <c r="A180" s="13" t="s">
        <v>2243</v>
      </c>
      <c r="B180" s="14">
        <v>2022</v>
      </c>
    </row>
    <row r="181" spans="1:2" ht="13" x14ac:dyDescent="0.15">
      <c r="A181" s="13" t="s">
        <v>929</v>
      </c>
      <c r="B181" s="14">
        <v>2018</v>
      </c>
    </row>
    <row r="182" spans="1:2" ht="13" x14ac:dyDescent="0.15">
      <c r="A182" s="13" t="s">
        <v>943</v>
      </c>
      <c r="B182" s="14">
        <v>2022</v>
      </c>
    </row>
    <row r="183" spans="1:2" ht="13" x14ac:dyDescent="0.15">
      <c r="A183" s="13" t="s">
        <v>2244</v>
      </c>
      <c r="B183" s="14">
        <v>2022</v>
      </c>
    </row>
    <row r="184" spans="1:2" ht="13" x14ac:dyDescent="0.15">
      <c r="A184" s="13" t="s">
        <v>2245</v>
      </c>
      <c r="B184" s="14">
        <v>2022</v>
      </c>
    </row>
    <row r="185" spans="1:2" ht="13" x14ac:dyDescent="0.15">
      <c r="A185" s="13" t="s">
        <v>937</v>
      </c>
      <c r="B185" s="14">
        <v>2022</v>
      </c>
    </row>
    <row r="186" spans="1:2" ht="13" x14ac:dyDescent="0.15">
      <c r="A186" s="13" t="s">
        <v>2246</v>
      </c>
      <c r="B186" s="14">
        <v>2020</v>
      </c>
    </row>
    <row r="187" spans="1:2" ht="13" x14ac:dyDescent="0.15">
      <c r="A187" s="13" t="s">
        <v>2247</v>
      </c>
      <c r="B187" s="14">
        <v>2012</v>
      </c>
    </row>
    <row r="188" spans="1:2" ht="13" x14ac:dyDescent="0.15">
      <c r="A188" s="13" t="s">
        <v>949</v>
      </c>
      <c r="B188" s="14">
        <v>2021</v>
      </c>
    </row>
    <row r="189" spans="1:2" ht="13" x14ac:dyDescent="0.15">
      <c r="A189" s="13" t="s">
        <v>955</v>
      </c>
      <c r="B189" s="14">
        <v>2022</v>
      </c>
    </row>
    <row r="190" spans="1:2" ht="13" x14ac:dyDescent="0.15">
      <c r="A190" s="13" t="s">
        <v>2248</v>
      </c>
      <c r="B190" s="14">
        <v>2016</v>
      </c>
    </row>
    <row r="191" spans="1:2" ht="13" x14ac:dyDescent="0.15">
      <c r="A191" s="13" t="s">
        <v>2249</v>
      </c>
      <c r="B191" s="14">
        <v>2018</v>
      </c>
    </row>
    <row r="192" spans="1:2" ht="13" x14ac:dyDescent="0.15">
      <c r="A192" s="13" t="s">
        <v>961</v>
      </c>
      <c r="B192" s="14">
        <v>2022</v>
      </c>
    </row>
    <row r="193" spans="1:2" ht="13" x14ac:dyDescent="0.15">
      <c r="A193" s="13" t="s">
        <v>970</v>
      </c>
      <c r="B193" s="14">
        <v>2019</v>
      </c>
    </row>
    <row r="194" spans="1:2" ht="13" x14ac:dyDescent="0.15">
      <c r="A194" s="13" t="s">
        <v>2250</v>
      </c>
      <c r="B194" s="14">
        <v>2022</v>
      </c>
    </row>
    <row r="195" spans="1:2" ht="13" x14ac:dyDescent="0.15">
      <c r="A195" s="13" t="s">
        <v>978</v>
      </c>
      <c r="B195" s="14">
        <v>2021</v>
      </c>
    </row>
    <row r="196" spans="1:2" ht="13" x14ac:dyDescent="0.15">
      <c r="A196" s="13" t="s">
        <v>2251</v>
      </c>
      <c r="B196" s="14">
        <v>2022</v>
      </c>
    </row>
    <row r="197" spans="1:2" ht="13" x14ac:dyDescent="0.15">
      <c r="A197" s="13" t="s">
        <v>2252</v>
      </c>
      <c r="B197" s="14">
        <v>2023</v>
      </c>
    </row>
    <row r="198" spans="1:2" ht="13" x14ac:dyDescent="0.15">
      <c r="A198" s="13" t="s">
        <v>986</v>
      </c>
      <c r="B198" s="14">
        <v>2022</v>
      </c>
    </row>
    <row r="199" spans="1:2" ht="13" x14ac:dyDescent="0.15">
      <c r="A199" s="13" t="s">
        <v>992</v>
      </c>
      <c r="B199" s="14">
        <v>2022</v>
      </c>
    </row>
    <row r="200" spans="1:2" ht="13" x14ac:dyDescent="0.15">
      <c r="A200" s="13" t="s">
        <v>2253</v>
      </c>
      <c r="B200" s="14">
        <v>2023</v>
      </c>
    </row>
    <row r="201" spans="1:2" ht="13" x14ac:dyDescent="0.15">
      <c r="A201" s="13" t="s">
        <v>1000</v>
      </c>
      <c r="B201" s="14">
        <v>2021</v>
      </c>
    </row>
    <row r="202" spans="1:2" ht="13" x14ac:dyDescent="0.15">
      <c r="A202" s="13" t="s">
        <v>1008</v>
      </c>
      <c r="B202" s="14">
        <v>2022</v>
      </c>
    </row>
    <row r="203" spans="1:2" ht="13" x14ac:dyDescent="0.15">
      <c r="A203" s="13" t="s">
        <v>1016</v>
      </c>
      <c r="B203" s="14">
        <v>2023</v>
      </c>
    </row>
    <row r="204" spans="1:2" ht="13" x14ac:dyDescent="0.15">
      <c r="A204" s="13" t="s">
        <v>2254</v>
      </c>
      <c r="B204" s="14">
        <v>2022</v>
      </c>
    </row>
    <row r="205" spans="1:2" ht="13" x14ac:dyDescent="0.15">
      <c r="A205" s="13" t="s">
        <v>1025</v>
      </c>
      <c r="B205" s="14">
        <v>2022</v>
      </c>
    </row>
    <row r="206" spans="1:2" ht="13" x14ac:dyDescent="0.15">
      <c r="A206" s="13" t="s">
        <v>1032</v>
      </c>
      <c r="B206" s="14">
        <v>2022</v>
      </c>
    </row>
    <row r="207" spans="1:2" ht="13" x14ac:dyDescent="0.15">
      <c r="A207" s="13" t="s">
        <v>1039</v>
      </c>
      <c r="B207" s="14">
        <v>2022</v>
      </c>
    </row>
    <row r="208" spans="1:2" ht="13" x14ac:dyDescent="0.15">
      <c r="A208" s="13" t="s">
        <v>2255</v>
      </c>
      <c r="B208" s="14">
        <v>2022</v>
      </c>
    </row>
    <row r="209" spans="1:2" ht="13" x14ac:dyDescent="0.15">
      <c r="A209" s="13" t="s">
        <v>1046</v>
      </c>
      <c r="B209" s="14">
        <v>2023</v>
      </c>
    </row>
    <row r="210" spans="1:2" ht="13" x14ac:dyDescent="0.15">
      <c r="A210" s="13" t="s">
        <v>1053</v>
      </c>
      <c r="B210" s="14">
        <v>2023</v>
      </c>
    </row>
    <row r="211" spans="1:2" ht="13" x14ac:dyDescent="0.15">
      <c r="A211" s="13" t="s">
        <v>2256</v>
      </c>
      <c r="B211" s="14">
        <v>2022</v>
      </c>
    </row>
    <row r="212" spans="1:2" ht="13" x14ac:dyDescent="0.15">
      <c r="A212" s="13" t="s">
        <v>1060</v>
      </c>
      <c r="B212" s="14">
        <v>2022</v>
      </c>
    </row>
    <row r="213" spans="1:2" ht="13" x14ac:dyDescent="0.15">
      <c r="A213" s="13" t="s">
        <v>1066</v>
      </c>
      <c r="B213" s="14">
        <v>2022</v>
      </c>
    </row>
    <row r="214" spans="1:2" ht="13" x14ac:dyDescent="0.15">
      <c r="A214" s="13" t="s">
        <v>2257</v>
      </c>
      <c r="B214" s="14">
        <v>2022</v>
      </c>
    </row>
    <row r="215" spans="1:2" ht="13" x14ac:dyDescent="0.15">
      <c r="A215" s="13" t="s">
        <v>1074</v>
      </c>
      <c r="B215" s="14">
        <v>2022</v>
      </c>
    </row>
    <row r="216" spans="1:2" ht="13" x14ac:dyDescent="0.15">
      <c r="A216" s="13" t="s">
        <v>2258</v>
      </c>
      <c r="B216" s="14">
        <v>2022</v>
      </c>
    </row>
    <row r="217" spans="1:2" ht="13" x14ac:dyDescent="0.15">
      <c r="A217" s="13" t="s">
        <v>2259</v>
      </c>
      <c r="B217" s="14">
        <v>2021</v>
      </c>
    </row>
    <row r="218" spans="1:2" ht="13" x14ac:dyDescent="0.15">
      <c r="A218" s="13" t="s">
        <v>2260</v>
      </c>
      <c r="B218" s="14">
        <v>2018</v>
      </c>
    </row>
    <row r="219" spans="1:2" ht="13" x14ac:dyDescent="0.15">
      <c r="A219" s="13" t="s">
        <v>2261</v>
      </c>
      <c r="B219" s="14">
        <v>2021</v>
      </c>
    </row>
    <row r="220" spans="1:2" ht="13" x14ac:dyDescent="0.15">
      <c r="A220" s="13" t="s">
        <v>1080</v>
      </c>
      <c r="B220" s="14">
        <v>2022</v>
      </c>
    </row>
    <row r="221" spans="1:2" ht="13" x14ac:dyDescent="0.15">
      <c r="A221" s="13" t="s">
        <v>1086</v>
      </c>
      <c r="B221" s="14">
        <v>2022</v>
      </c>
    </row>
    <row r="222" spans="1:2" ht="13" x14ac:dyDescent="0.15">
      <c r="A222" s="13" t="s">
        <v>2262</v>
      </c>
      <c r="B222" s="14">
        <v>2022</v>
      </c>
    </row>
    <row r="223" spans="1:2" ht="13" x14ac:dyDescent="0.15">
      <c r="A223" s="13" t="s">
        <v>1091</v>
      </c>
      <c r="B223" s="14">
        <v>2022</v>
      </c>
    </row>
    <row r="224" spans="1:2" ht="13" x14ac:dyDescent="0.15">
      <c r="A224" s="13" t="s">
        <v>2263</v>
      </c>
      <c r="B224" s="14">
        <v>2021</v>
      </c>
    </row>
    <row r="225" spans="1:2" ht="13" x14ac:dyDescent="0.15">
      <c r="A225" s="13" t="s">
        <v>2264</v>
      </c>
      <c r="B225" s="14">
        <v>2022</v>
      </c>
    </row>
    <row r="226" spans="1:2" ht="13" x14ac:dyDescent="0.15">
      <c r="A226" s="13" t="s">
        <v>2265</v>
      </c>
      <c r="B226" s="14">
        <v>2022</v>
      </c>
    </row>
    <row r="227" spans="1:2" ht="13" x14ac:dyDescent="0.15">
      <c r="A227" s="13" t="s">
        <v>2266</v>
      </c>
      <c r="B227" s="14">
        <v>2022</v>
      </c>
    </row>
    <row r="228" spans="1:2" ht="13" x14ac:dyDescent="0.15">
      <c r="A228" s="13" t="s">
        <v>1111</v>
      </c>
      <c r="B228" s="14">
        <v>2019</v>
      </c>
    </row>
    <row r="229" spans="1:2" ht="13" x14ac:dyDescent="0.15">
      <c r="A229" s="13" t="s">
        <v>2267</v>
      </c>
      <c r="B229" s="14">
        <v>2022</v>
      </c>
    </row>
    <row r="230" spans="1:2" ht="13" x14ac:dyDescent="0.15">
      <c r="A230" s="13" t="s">
        <v>1105</v>
      </c>
      <c r="B230" s="14">
        <v>2022</v>
      </c>
    </row>
    <row r="231" spans="1:2" ht="13" x14ac:dyDescent="0.15">
      <c r="A231" s="13" t="s">
        <v>2268</v>
      </c>
      <c r="B231" s="14">
        <v>2018</v>
      </c>
    </row>
    <row r="232" spans="1:2" ht="13" x14ac:dyDescent="0.15">
      <c r="A232" s="13" t="s">
        <v>1119</v>
      </c>
      <c r="B232" s="14">
        <v>2020</v>
      </c>
    </row>
    <row r="233" spans="1:2" ht="13" x14ac:dyDescent="0.15">
      <c r="A233" s="13" t="s">
        <v>2269</v>
      </c>
      <c r="B233" s="14">
        <v>2022</v>
      </c>
    </row>
    <row r="234" spans="1:2" ht="13" x14ac:dyDescent="0.15">
      <c r="A234" s="13" t="s">
        <v>1098</v>
      </c>
      <c r="B234" s="14">
        <v>2022</v>
      </c>
    </row>
    <row r="235" spans="1:2" ht="13" x14ac:dyDescent="0.15">
      <c r="A235" s="13" t="s">
        <v>2270</v>
      </c>
      <c r="B235" s="14">
        <v>2018</v>
      </c>
    </row>
    <row r="236" spans="1:2" ht="13" x14ac:dyDescent="0.15">
      <c r="A236" s="13" t="s">
        <v>2271</v>
      </c>
      <c r="B236" s="14">
        <v>2018</v>
      </c>
    </row>
    <row r="237" spans="1:2" ht="13" x14ac:dyDescent="0.15">
      <c r="A237" s="13" t="s">
        <v>2272</v>
      </c>
      <c r="B237" s="14">
        <v>2020</v>
      </c>
    </row>
    <row r="238" spans="1:2" ht="13" x14ac:dyDescent="0.15">
      <c r="A238" s="13" t="s">
        <v>1124</v>
      </c>
      <c r="B238" s="14">
        <v>2021</v>
      </c>
    </row>
    <row r="239" spans="1:2" ht="13" x14ac:dyDescent="0.15">
      <c r="A239" s="13" t="s">
        <v>2273</v>
      </c>
      <c r="B239" s="14">
        <v>2021</v>
      </c>
    </row>
    <row r="240" spans="1:2" ht="13" x14ac:dyDescent="0.15">
      <c r="A240" s="13" t="s">
        <v>2274</v>
      </c>
      <c r="B240" s="14">
        <v>2022</v>
      </c>
    </row>
    <row r="241" spans="1:2" ht="13" x14ac:dyDescent="0.15">
      <c r="A241" s="13" t="s">
        <v>2275</v>
      </c>
      <c r="B241" s="14">
        <v>2022</v>
      </c>
    </row>
    <row r="242" spans="1:2" ht="13" x14ac:dyDescent="0.15">
      <c r="A242" s="13" t="s">
        <v>2276</v>
      </c>
      <c r="B242" s="14">
        <v>2022</v>
      </c>
    </row>
    <row r="243" spans="1:2" ht="13" x14ac:dyDescent="0.15">
      <c r="A243" s="13" t="s">
        <v>1130</v>
      </c>
      <c r="B243" s="14">
        <v>2022</v>
      </c>
    </row>
    <row r="244" spans="1:2" ht="13" x14ac:dyDescent="0.15">
      <c r="A244" s="13" t="s">
        <v>1135</v>
      </c>
      <c r="B244" s="14">
        <v>2023</v>
      </c>
    </row>
    <row r="245" spans="1:2" ht="13" x14ac:dyDescent="0.15">
      <c r="A245" s="13" t="s">
        <v>1142</v>
      </c>
      <c r="B245" s="14">
        <v>2022</v>
      </c>
    </row>
    <row r="246" spans="1:2" ht="13" x14ac:dyDescent="0.15">
      <c r="A246" s="13" t="s">
        <v>2277</v>
      </c>
      <c r="B246" s="14">
        <v>2022</v>
      </c>
    </row>
    <row r="247" spans="1:2" ht="13" x14ac:dyDescent="0.15">
      <c r="A247" s="13" t="s">
        <v>2278</v>
      </c>
      <c r="B247" s="14">
        <v>2023</v>
      </c>
    </row>
    <row r="248" spans="1:2" ht="13" x14ac:dyDescent="0.15">
      <c r="A248" s="13" t="s">
        <v>2279</v>
      </c>
      <c r="B248" s="14">
        <v>2017</v>
      </c>
    </row>
    <row r="249" spans="1:2" ht="13" x14ac:dyDescent="0.15">
      <c r="A249" s="13" t="s">
        <v>1149</v>
      </c>
      <c r="B249" s="14">
        <v>2022</v>
      </c>
    </row>
    <row r="250" spans="1:2" ht="13" x14ac:dyDescent="0.15">
      <c r="A250" s="13" t="s">
        <v>2280</v>
      </c>
      <c r="B250" s="14">
        <v>2023</v>
      </c>
    </row>
    <row r="251" spans="1:2" ht="13" x14ac:dyDescent="0.15">
      <c r="A251" s="13" t="s">
        <v>2281</v>
      </c>
      <c r="B251" s="14">
        <v>2022</v>
      </c>
    </row>
    <row r="252" spans="1:2" ht="13" x14ac:dyDescent="0.15">
      <c r="A252" s="13" t="s">
        <v>2282</v>
      </c>
      <c r="B252" s="14">
        <v>2020</v>
      </c>
    </row>
    <row r="253" spans="1:2" ht="13" x14ac:dyDescent="0.15">
      <c r="A253" s="13" t="s">
        <v>2283</v>
      </c>
      <c r="B253" s="14">
        <v>2022</v>
      </c>
    </row>
    <row r="254" spans="1:2" ht="13" x14ac:dyDescent="0.15">
      <c r="A254" s="13" t="s">
        <v>2284</v>
      </c>
      <c r="B254" s="14">
        <v>2022</v>
      </c>
    </row>
    <row r="255" spans="1:2" ht="13" x14ac:dyDescent="0.15">
      <c r="A255" s="13" t="s">
        <v>2285</v>
      </c>
      <c r="B255" s="14">
        <v>2004</v>
      </c>
    </row>
    <row r="256" spans="1:2" ht="13" x14ac:dyDescent="0.15">
      <c r="A256" s="13" t="s">
        <v>2286</v>
      </c>
      <c r="B256" s="14">
        <v>2022</v>
      </c>
    </row>
    <row r="257" spans="1:2" ht="13" x14ac:dyDescent="0.15">
      <c r="A257" s="13" t="s">
        <v>1181</v>
      </c>
      <c r="B257" s="14">
        <v>2022</v>
      </c>
    </row>
    <row r="258" spans="1:2" ht="13" x14ac:dyDescent="0.15">
      <c r="A258" s="13" t="s">
        <v>1156</v>
      </c>
      <c r="B258" s="14">
        <v>1994</v>
      </c>
    </row>
    <row r="259" spans="1:2" ht="13" x14ac:dyDescent="0.15">
      <c r="A259" s="13" t="s">
        <v>2287</v>
      </c>
      <c r="B259" s="14">
        <v>2022</v>
      </c>
    </row>
    <row r="260" spans="1:2" ht="13" x14ac:dyDescent="0.15">
      <c r="A260" s="13" t="s">
        <v>1164</v>
      </c>
      <c r="B260" s="14">
        <v>2022</v>
      </c>
    </row>
    <row r="261" spans="1:2" ht="13" x14ac:dyDescent="0.15">
      <c r="A261" s="13" t="s">
        <v>2288</v>
      </c>
      <c r="B261" s="14">
        <v>2021</v>
      </c>
    </row>
    <row r="262" spans="1:2" ht="13" x14ac:dyDescent="0.15">
      <c r="A262" s="13" t="s">
        <v>1169</v>
      </c>
      <c r="B262" s="14">
        <v>2022</v>
      </c>
    </row>
    <row r="263" spans="1:2" ht="13" x14ac:dyDescent="0.15">
      <c r="A263" s="13" t="s">
        <v>2289</v>
      </c>
      <c r="B263" s="14">
        <v>2023</v>
      </c>
    </row>
    <row r="264" spans="1:2" ht="13" x14ac:dyDescent="0.15">
      <c r="A264" s="13" t="s">
        <v>1176</v>
      </c>
      <c r="B264" s="14">
        <v>2021</v>
      </c>
    </row>
    <row r="265" spans="1:2" ht="13" x14ac:dyDescent="0.15">
      <c r="A265" s="13" t="s">
        <v>2290</v>
      </c>
      <c r="B265" s="14">
        <v>2022</v>
      </c>
    </row>
    <row r="266" spans="1:2" ht="13" x14ac:dyDescent="0.15">
      <c r="A266" s="13" t="s">
        <v>1197</v>
      </c>
      <c r="B266" s="14">
        <v>2022</v>
      </c>
    </row>
    <row r="267" spans="1:2" ht="13" x14ac:dyDescent="0.15">
      <c r="A267" s="13" t="s">
        <v>1190</v>
      </c>
      <c r="B267" s="14">
        <v>2018</v>
      </c>
    </row>
    <row r="268" spans="1:2" ht="13" x14ac:dyDescent="0.15">
      <c r="A268" s="13" t="s">
        <v>2291</v>
      </c>
      <c r="B268" s="14">
        <v>2022</v>
      </c>
    </row>
    <row r="269" spans="1:2" ht="13" x14ac:dyDescent="0.15">
      <c r="A269" s="13" t="s">
        <v>2292</v>
      </c>
      <c r="B269" s="14">
        <v>2021</v>
      </c>
    </row>
    <row r="270" spans="1:2" ht="13" x14ac:dyDescent="0.15">
      <c r="A270" s="13" t="s">
        <v>2293</v>
      </c>
      <c r="B270" s="14">
        <v>2022</v>
      </c>
    </row>
    <row r="271" spans="1:2" ht="13" x14ac:dyDescent="0.15">
      <c r="A271" s="13" t="s">
        <v>2294</v>
      </c>
      <c r="B271" s="14">
        <v>2022</v>
      </c>
    </row>
    <row r="272" spans="1:2" ht="13" x14ac:dyDescent="0.15">
      <c r="A272" s="13" t="s">
        <v>1203</v>
      </c>
      <c r="B272" s="14">
        <v>2022</v>
      </c>
    </row>
    <row r="273" spans="1:2" ht="13" x14ac:dyDescent="0.15">
      <c r="A273" s="13" t="s">
        <v>1210</v>
      </c>
      <c r="B273" s="14">
        <v>2022</v>
      </c>
    </row>
    <row r="274" spans="1:2" ht="13" x14ac:dyDescent="0.15">
      <c r="A274" s="13" t="s">
        <v>2295</v>
      </c>
      <c r="B274" s="14">
        <v>2022</v>
      </c>
    </row>
    <row r="275" spans="1:2" ht="13" x14ac:dyDescent="0.15">
      <c r="A275" s="13" t="s">
        <v>1216</v>
      </c>
      <c r="B275" s="14">
        <v>2023</v>
      </c>
    </row>
    <row r="276" spans="1:2" ht="13" x14ac:dyDescent="0.15">
      <c r="A276" s="13" t="s">
        <v>1222</v>
      </c>
      <c r="B276" s="13">
        <v>2022</v>
      </c>
    </row>
    <row r="277" spans="1:2" ht="13" x14ac:dyDescent="0.15">
      <c r="A277" s="13" t="s">
        <v>1228</v>
      </c>
      <c r="B277" s="14">
        <v>2021</v>
      </c>
    </row>
    <row r="278" spans="1:2" ht="13" x14ac:dyDescent="0.15">
      <c r="A278" s="13" t="s">
        <v>2296</v>
      </c>
      <c r="B278" s="14">
        <v>2022</v>
      </c>
    </row>
    <row r="279" spans="1:2" ht="13" x14ac:dyDescent="0.15">
      <c r="A279" s="13" t="s">
        <v>2297</v>
      </c>
      <c r="B279" s="14">
        <v>2022</v>
      </c>
    </row>
    <row r="280" spans="1:2" ht="13" x14ac:dyDescent="0.15">
      <c r="A280" s="13" t="s">
        <v>1234</v>
      </c>
      <c r="B280" s="14">
        <v>2020</v>
      </c>
    </row>
    <row r="281" spans="1:2" ht="13" x14ac:dyDescent="0.15">
      <c r="A281" s="13" t="s">
        <v>1239</v>
      </c>
      <c r="B281" s="14">
        <v>2022</v>
      </c>
    </row>
    <row r="282" spans="1:2" ht="13" x14ac:dyDescent="0.15">
      <c r="A282" s="13" t="s">
        <v>1244</v>
      </c>
      <c r="B282" s="14">
        <v>2022</v>
      </c>
    </row>
    <row r="283" spans="1:2" ht="13" x14ac:dyDescent="0.15">
      <c r="A283" s="13" t="s">
        <v>1251</v>
      </c>
      <c r="B283" s="13">
        <v>2022</v>
      </c>
    </row>
    <row r="284" spans="1:2" ht="13" x14ac:dyDescent="0.15">
      <c r="A284" s="13" t="s">
        <v>1258</v>
      </c>
      <c r="B284" s="14">
        <v>2022</v>
      </c>
    </row>
    <row r="285" spans="1:2" ht="13" x14ac:dyDescent="0.15">
      <c r="A285" s="13" t="s">
        <v>1266</v>
      </c>
      <c r="B285" s="14">
        <v>2022</v>
      </c>
    </row>
    <row r="286" spans="1:2" ht="13" x14ac:dyDescent="0.15">
      <c r="A286" s="13" t="s">
        <v>2298</v>
      </c>
      <c r="B286" s="14">
        <v>2019</v>
      </c>
    </row>
    <row r="287" spans="1:2" ht="13" x14ac:dyDescent="0.15">
      <c r="A287" s="13" t="s">
        <v>2299</v>
      </c>
      <c r="B287" s="14">
        <v>2019</v>
      </c>
    </row>
    <row r="288" spans="1:2" ht="13" x14ac:dyDescent="0.15">
      <c r="A288" s="13" t="s">
        <v>2300</v>
      </c>
      <c r="B288" s="14">
        <v>2022</v>
      </c>
    </row>
    <row r="289" spans="1:2" ht="13" x14ac:dyDescent="0.15">
      <c r="A289" s="13" t="s">
        <v>1274</v>
      </c>
      <c r="B289" s="14">
        <v>2023</v>
      </c>
    </row>
    <row r="290" spans="1:2" ht="13" x14ac:dyDescent="0.15">
      <c r="A290" s="13" t="s">
        <v>1288</v>
      </c>
      <c r="B290" s="14">
        <v>2022</v>
      </c>
    </row>
    <row r="291" spans="1:2" ht="13" x14ac:dyDescent="0.15">
      <c r="A291" s="13" t="s">
        <v>1280</v>
      </c>
      <c r="B291" s="14">
        <v>2018</v>
      </c>
    </row>
    <row r="292" spans="1:2" ht="13" x14ac:dyDescent="0.15">
      <c r="A292" s="13" t="s">
        <v>1294</v>
      </c>
      <c r="B292" s="14">
        <v>2022</v>
      </c>
    </row>
    <row r="293" spans="1:2" ht="13" x14ac:dyDescent="0.15">
      <c r="A293" s="13" t="s">
        <v>2301</v>
      </c>
      <c r="B293" s="14">
        <v>2017</v>
      </c>
    </row>
    <row r="294" spans="1:2" ht="13" x14ac:dyDescent="0.15">
      <c r="A294" s="13" t="s">
        <v>2302</v>
      </c>
      <c r="B294" s="14">
        <v>2015</v>
      </c>
    </row>
    <row r="295" spans="1:2" ht="13" x14ac:dyDescent="0.15">
      <c r="A295" s="13" t="s">
        <v>2303</v>
      </c>
      <c r="B295" s="14">
        <v>2024</v>
      </c>
    </row>
    <row r="296" spans="1:2" ht="13" x14ac:dyDescent="0.15">
      <c r="A296" s="13" t="s">
        <v>1301</v>
      </c>
      <c r="B296" s="14">
        <v>2012</v>
      </c>
    </row>
    <row r="297" spans="1:2" ht="13" x14ac:dyDescent="0.15">
      <c r="A297" s="13" t="s">
        <v>2304</v>
      </c>
      <c r="B297" s="13">
        <v>2011</v>
      </c>
    </row>
    <row r="298" spans="1:2" ht="13" x14ac:dyDescent="0.15">
      <c r="A298" s="13" t="s">
        <v>2305</v>
      </c>
      <c r="B298" s="14">
        <v>2017</v>
      </c>
    </row>
    <row r="299" spans="1:2" ht="13" x14ac:dyDescent="0.15">
      <c r="A299" s="13" t="s">
        <v>1309</v>
      </c>
      <c r="B299" s="14">
        <v>2023</v>
      </c>
    </row>
    <row r="300" spans="1:2" ht="13" x14ac:dyDescent="0.15">
      <c r="A300" s="13" t="s">
        <v>1315</v>
      </c>
      <c r="B300" s="14">
        <v>2021</v>
      </c>
    </row>
    <row r="301" spans="1:2" ht="13" x14ac:dyDescent="0.15">
      <c r="A301" s="13" t="s">
        <v>2306</v>
      </c>
      <c r="B301" s="14">
        <v>2023</v>
      </c>
    </row>
    <row r="302" spans="1:2" ht="13" x14ac:dyDescent="0.15">
      <c r="A302" s="13" t="s">
        <v>2307</v>
      </c>
      <c r="B302" s="14">
        <v>2022</v>
      </c>
    </row>
    <row r="303" spans="1:2" ht="13" x14ac:dyDescent="0.15">
      <c r="A303" s="13" t="s">
        <v>2308</v>
      </c>
      <c r="B303" s="14">
        <v>2021</v>
      </c>
    </row>
    <row r="304" spans="1:2" ht="13" x14ac:dyDescent="0.15">
      <c r="A304" s="13" t="s">
        <v>2309</v>
      </c>
      <c r="B304" s="14">
        <v>2021</v>
      </c>
    </row>
    <row r="305" spans="1:2" ht="13" x14ac:dyDescent="0.15">
      <c r="A305" s="13" t="s">
        <v>1322</v>
      </c>
      <c r="B305" s="14">
        <v>2022</v>
      </c>
    </row>
    <row r="306" spans="1:2" ht="13" x14ac:dyDescent="0.15">
      <c r="A306" s="13" t="s">
        <v>1327</v>
      </c>
      <c r="B306" s="14">
        <v>2022</v>
      </c>
    </row>
    <row r="307" spans="1:2" ht="13" x14ac:dyDescent="0.15">
      <c r="A307" s="13" t="s">
        <v>1333</v>
      </c>
      <c r="B307" s="14">
        <v>2022</v>
      </c>
    </row>
    <row r="308" spans="1:2" ht="13" x14ac:dyDescent="0.15">
      <c r="A308" s="13" t="s">
        <v>2310</v>
      </c>
      <c r="B308" s="14">
        <v>2022</v>
      </c>
    </row>
    <row r="309" spans="1:2" ht="13" x14ac:dyDescent="0.15">
      <c r="A309" s="13" t="s">
        <v>1342</v>
      </c>
      <c r="B309" s="14">
        <v>2022</v>
      </c>
    </row>
    <row r="310" spans="1:2" ht="13" x14ac:dyDescent="0.15">
      <c r="A310" s="13" t="s">
        <v>1349</v>
      </c>
      <c r="B310" s="14">
        <v>2021</v>
      </c>
    </row>
    <row r="311" spans="1:2" ht="13" x14ac:dyDescent="0.15">
      <c r="A311" s="13" t="s">
        <v>2311</v>
      </c>
      <c r="B311" s="14">
        <v>2017</v>
      </c>
    </row>
    <row r="312" spans="1:2" ht="13" x14ac:dyDescent="0.15">
      <c r="A312" s="13" t="s">
        <v>2312</v>
      </c>
      <c r="B312" s="14">
        <v>2022</v>
      </c>
    </row>
    <row r="313" spans="1:2" ht="13" x14ac:dyDescent="0.15">
      <c r="A313" s="13" t="s">
        <v>1355</v>
      </c>
      <c r="B313" s="14">
        <v>2021</v>
      </c>
    </row>
    <row r="314" spans="1:2" ht="13" x14ac:dyDescent="0.15">
      <c r="A314" s="13" t="s">
        <v>2313</v>
      </c>
      <c r="B314" s="14">
        <v>2022</v>
      </c>
    </row>
    <row r="315" spans="1:2" ht="13" x14ac:dyDescent="0.15">
      <c r="A315" s="13" t="s">
        <v>1389</v>
      </c>
      <c r="B315" s="14">
        <v>2021</v>
      </c>
    </row>
    <row r="316" spans="1:2" ht="13" x14ac:dyDescent="0.15">
      <c r="A316" s="13" t="s">
        <v>2314</v>
      </c>
      <c r="B316" s="14">
        <v>2021</v>
      </c>
    </row>
    <row r="317" spans="1:2" ht="13" x14ac:dyDescent="0.15">
      <c r="A317" s="13" t="s">
        <v>2315</v>
      </c>
      <c r="B317" s="14">
        <v>2022</v>
      </c>
    </row>
    <row r="318" spans="1:2" ht="13" x14ac:dyDescent="0.15">
      <c r="A318" s="13" t="s">
        <v>1367</v>
      </c>
      <c r="B318" s="14">
        <v>2022</v>
      </c>
    </row>
    <row r="319" spans="1:2" ht="13" x14ac:dyDescent="0.15">
      <c r="A319" s="13" t="s">
        <v>1362</v>
      </c>
      <c r="B319" s="14">
        <v>2022</v>
      </c>
    </row>
    <row r="320" spans="1:2" ht="13" x14ac:dyDescent="0.15">
      <c r="A320" s="13" t="s">
        <v>1381</v>
      </c>
      <c r="B320" s="14">
        <v>2017</v>
      </c>
    </row>
    <row r="321" spans="1:2" ht="13" x14ac:dyDescent="0.15">
      <c r="A321" s="13" t="s">
        <v>1374</v>
      </c>
      <c r="B321" s="14">
        <v>2023</v>
      </c>
    </row>
    <row r="322" spans="1:2" ht="13" x14ac:dyDescent="0.15">
      <c r="A322" s="13" t="s">
        <v>1395</v>
      </c>
      <c r="B322" s="14">
        <v>2022</v>
      </c>
    </row>
    <row r="323" spans="1:2" ht="13" x14ac:dyDescent="0.15">
      <c r="A323" s="13" t="s">
        <v>1401</v>
      </c>
      <c r="B323" s="14">
        <v>2022</v>
      </c>
    </row>
    <row r="324" spans="1:2" ht="13" x14ac:dyDescent="0.15">
      <c r="A324" s="13" t="s">
        <v>2316</v>
      </c>
      <c r="B324" s="14">
        <v>2021</v>
      </c>
    </row>
    <row r="325" spans="1:2" ht="13" x14ac:dyDescent="0.15">
      <c r="A325" s="13" t="s">
        <v>2317</v>
      </c>
      <c r="B325" s="14">
        <v>2022</v>
      </c>
    </row>
    <row r="326" spans="1:2" ht="13" x14ac:dyDescent="0.15">
      <c r="A326" s="13" t="s">
        <v>1409</v>
      </c>
      <c r="B326" s="14">
        <v>2019</v>
      </c>
    </row>
    <row r="327" spans="1:2" ht="13" x14ac:dyDescent="0.15">
      <c r="A327" s="13" t="s">
        <v>2318</v>
      </c>
      <c r="B327" s="14">
        <v>2021</v>
      </c>
    </row>
    <row r="328" spans="1:2" ht="13" x14ac:dyDescent="0.15">
      <c r="A328" s="13" t="s">
        <v>2319</v>
      </c>
      <c r="B328" s="14">
        <v>2023</v>
      </c>
    </row>
    <row r="329" spans="1:2" ht="13" x14ac:dyDescent="0.15">
      <c r="A329" s="13" t="s">
        <v>1418</v>
      </c>
      <c r="B329" s="14">
        <v>2022</v>
      </c>
    </row>
    <row r="330" spans="1:2" ht="13" x14ac:dyDescent="0.15">
      <c r="A330" s="13" t="s">
        <v>2320</v>
      </c>
      <c r="B330" s="14">
        <v>2022</v>
      </c>
    </row>
    <row r="331" spans="1:2" ht="13" x14ac:dyDescent="0.15">
      <c r="A331" s="13" t="s">
        <v>2321</v>
      </c>
      <c r="B331" s="14">
        <v>2023</v>
      </c>
    </row>
    <row r="332" spans="1:2" ht="13" x14ac:dyDescent="0.15">
      <c r="A332" s="13" t="s">
        <v>1423</v>
      </c>
      <c r="B332" s="14">
        <v>2022</v>
      </c>
    </row>
    <row r="333" spans="1:2" ht="13" x14ac:dyDescent="0.15">
      <c r="A333" s="13" t="s">
        <v>1436</v>
      </c>
      <c r="B333" s="14">
        <v>2022</v>
      </c>
    </row>
    <row r="334" spans="1:2" ht="13" x14ac:dyDescent="0.15">
      <c r="A334" s="13" t="s">
        <v>2322</v>
      </c>
      <c r="B334" s="14">
        <v>2022</v>
      </c>
    </row>
    <row r="335" spans="1:2" ht="13" x14ac:dyDescent="0.15">
      <c r="A335" s="13" t="s">
        <v>1429</v>
      </c>
      <c r="B335" s="14">
        <v>2022</v>
      </c>
    </row>
    <row r="336" spans="1:2" ht="13" x14ac:dyDescent="0.15">
      <c r="A336" s="13" t="s">
        <v>1444</v>
      </c>
      <c r="B336" s="14">
        <v>2021</v>
      </c>
    </row>
    <row r="337" spans="1:2" ht="13" x14ac:dyDescent="0.15">
      <c r="A337" s="13" t="s">
        <v>2323</v>
      </c>
      <c r="B337" s="14">
        <v>2022</v>
      </c>
    </row>
    <row r="338" spans="1:2" ht="13" x14ac:dyDescent="0.15">
      <c r="A338" s="13" t="s">
        <v>1451</v>
      </c>
      <c r="B338" s="14">
        <v>2021</v>
      </c>
    </row>
    <row r="339" spans="1:2" ht="13" x14ac:dyDescent="0.15">
      <c r="A339" s="13" t="s">
        <v>1459</v>
      </c>
      <c r="B339" s="14">
        <v>2021</v>
      </c>
    </row>
    <row r="340" spans="1:2" ht="13" x14ac:dyDescent="0.15">
      <c r="A340" s="13" t="s">
        <v>1467</v>
      </c>
      <c r="B340" s="14">
        <v>2022</v>
      </c>
    </row>
    <row r="341" spans="1:2" ht="13" x14ac:dyDescent="0.15">
      <c r="A341" s="13" t="s">
        <v>2324</v>
      </c>
      <c r="B341" s="14">
        <v>2022</v>
      </c>
    </row>
    <row r="342" spans="1:2" ht="13" x14ac:dyDescent="0.15">
      <c r="A342" s="13" t="s">
        <v>1474</v>
      </c>
      <c r="B342" s="14">
        <v>2022</v>
      </c>
    </row>
    <row r="343" spans="1:2" ht="13" x14ac:dyDescent="0.15">
      <c r="A343" s="13" t="s">
        <v>1479</v>
      </c>
      <c r="B343" s="14">
        <v>2016</v>
      </c>
    </row>
    <row r="344" spans="1:2" ht="13" x14ac:dyDescent="0.15">
      <c r="A344" s="13" t="s">
        <v>1485</v>
      </c>
      <c r="B344" s="14">
        <v>2022</v>
      </c>
    </row>
    <row r="345" spans="1:2" ht="13" x14ac:dyDescent="0.15">
      <c r="A345" s="13" t="s">
        <v>2325</v>
      </c>
      <c r="B345" s="14">
        <v>2015</v>
      </c>
    </row>
    <row r="346" spans="1:2" ht="13" x14ac:dyDescent="0.15">
      <c r="A346" s="13" t="s">
        <v>1493</v>
      </c>
      <c r="B346" s="14">
        <v>2022</v>
      </c>
    </row>
    <row r="347" spans="1:2" ht="13" x14ac:dyDescent="0.15">
      <c r="A347" s="13" t="s">
        <v>2326</v>
      </c>
      <c r="B347" s="14">
        <v>2022</v>
      </c>
    </row>
    <row r="348" spans="1:2" ht="13" x14ac:dyDescent="0.15">
      <c r="A348" s="13" t="s">
        <v>2327</v>
      </c>
      <c r="B348" s="14">
        <v>2021</v>
      </c>
    </row>
    <row r="349" spans="1:2" ht="13" x14ac:dyDescent="0.15">
      <c r="A349" s="13" t="s">
        <v>2328</v>
      </c>
      <c r="B349" s="14">
        <v>2023</v>
      </c>
    </row>
    <row r="350" spans="1:2" ht="13" x14ac:dyDescent="0.15">
      <c r="A350" s="13" t="s">
        <v>2329</v>
      </c>
      <c r="B350" s="14">
        <v>2019</v>
      </c>
    </row>
    <row r="351" spans="1:2" ht="13" x14ac:dyDescent="0.15">
      <c r="A351" s="13" t="s">
        <v>2330</v>
      </c>
      <c r="B351" s="14">
        <v>2006</v>
      </c>
    </row>
    <row r="352" spans="1:2" ht="13" x14ac:dyDescent="0.15">
      <c r="A352" s="13" t="s">
        <v>2331</v>
      </c>
      <c r="B352" s="14">
        <v>2015</v>
      </c>
    </row>
    <row r="353" spans="1:2" ht="13" x14ac:dyDescent="0.15">
      <c r="A353" s="13" t="s">
        <v>2332</v>
      </c>
      <c r="B353" s="14">
        <v>2022</v>
      </c>
    </row>
    <row r="354" spans="1:2" ht="13" x14ac:dyDescent="0.15">
      <c r="A354" s="13" t="s">
        <v>1500</v>
      </c>
      <c r="B354" s="14">
        <v>1997</v>
      </c>
    </row>
    <row r="355" spans="1:2" ht="13" x14ac:dyDescent="0.15">
      <c r="A355" s="13" t="s">
        <v>1510</v>
      </c>
      <c r="B355" s="14">
        <v>2021</v>
      </c>
    </row>
    <row r="356" spans="1:2" ht="13" x14ac:dyDescent="0.15">
      <c r="A356" s="13" t="s">
        <v>1519</v>
      </c>
      <c r="B356" s="14">
        <v>2022</v>
      </c>
    </row>
    <row r="357" spans="1:2" ht="13" x14ac:dyDescent="0.15">
      <c r="A357" s="13" t="s">
        <v>1527</v>
      </c>
      <c r="B357" s="14">
        <v>2022</v>
      </c>
    </row>
    <row r="358" spans="1:2" ht="13" x14ac:dyDescent="0.15">
      <c r="A358" s="13" t="s">
        <v>1532</v>
      </c>
      <c r="B358" s="14">
        <v>2022</v>
      </c>
    </row>
    <row r="359" spans="1:2" ht="13" x14ac:dyDescent="0.15">
      <c r="A359" s="13" t="s">
        <v>2333</v>
      </c>
      <c r="B359" s="14">
        <v>2020</v>
      </c>
    </row>
    <row r="360" spans="1:2" ht="13" x14ac:dyDescent="0.15">
      <c r="A360" s="13" t="s">
        <v>2334</v>
      </c>
      <c r="B360" s="14">
        <v>2023</v>
      </c>
    </row>
    <row r="361" spans="1:2" ht="13" x14ac:dyDescent="0.15">
      <c r="A361" s="13" t="s">
        <v>2335</v>
      </c>
      <c r="B361" s="14">
        <v>2022</v>
      </c>
    </row>
    <row r="362" spans="1:2" ht="13" x14ac:dyDescent="0.15">
      <c r="A362" s="13" t="s">
        <v>1539</v>
      </c>
      <c r="B362" s="14">
        <v>2021</v>
      </c>
    </row>
    <row r="363" spans="1:2" ht="13" x14ac:dyDescent="0.15">
      <c r="A363" s="13" t="s">
        <v>1544</v>
      </c>
      <c r="B363" s="14">
        <v>2022</v>
      </c>
    </row>
    <row r="364" spans="1:2" ht="13" x14ac:dyDescent="0.15">
      <c r="A364" s="13" t="s">
        <v>1551</v>
      </c>
      <c r="B364" s="14">
        <v>2022</v>
      </c>
    </row>
    <row r="365" spans="1:2" ht="13" x14ac:dyDescent="0.15">
      <c r="A365" s="13" t="s">
        <v>2336</v>
      </c>
      <c r="B365" s="14">
        <v>2022</v>
      </c>
    </row>
    <row r="366" spans="1:2" ht="13" x14ac:dyDescent="0.15">
      <c r="A366" s="13" t="s">
        <v>1556</v>
      </c>
      <c r="B366" s="14">
        <v>2021</v>
      </c>
    </row>
    <row r="367" spans="1:2" ht="13" x14ac:dyDescent="0.15">
      <c r="A367" s="13" t="s">
        <v>2337</v>
      </c>
      <c r="B367" s="14">
        <v>2022</v>
      </c>
    </row>
    <row r="368" spans="1:2" ht="13" x14ac:dyDescent="0.15">
      <c r="A368" s="13" t="s">
        <v>2338</v>
      </c>
      <c r="B368" s="13"/>
    </row>
    <row r="369" spans="1:2" ht="13" x14ac:dyDescent="0.15">
      <c r="A369" s="13" t="s">
        <v>1561</v>
      </c>
      <c r="B369" s="14">
        <v>2022</v>
      </c>
    </row>
    <row r="370" spans="1:2" ht="13" x14ac:dyDescent="0.15">
      <c r="A370" s="13" t="s">
        <v>1567</v>
      </c>
      <c r="B370" s="14">
        <v>2019</v>
      </c>
    </row>
    <row r="371" spans="1:2" ht="13" x14ac:dyDescent="0.15">
      <c r="A371" s="13" t="s">
        <v>2339</v>
      </c>
      <c r="B371" s="14">
        <v>2019</v>
      </c>
    </row>
    <row r="372" spans="1:2" ht="13" x14ac:dyDescent="0.15">
      <c r="A372" s="13" t="s">
        <v>1573</v>
      </c>
      <c r="B372" s="14">
        <v>2020</v>
      </c>
    </row>
    <row r="373" spans="1:2" ht="13" x14ac:dyDescent="0.15">
      <c r="A373" s="13" t="s">
        <v>2340</v>
      </c>
      <c r="B373" s="14">
        <v>2022</v>
      </c>
    </row>
    <row r="374" spans="1:2" ht="13" x14ac:dyDescent="0.15">
      <c r="A374" s="13" t="s">
        <v>1582</v>
      </c>
      <c r="B374" s="14">
        <v>2019</v>
      </c>
    </row>
    <row r="375" spans="1:2" ht="13" x14ac:dyDescent="0.15">
      <c r="A375" s="13" t="s">
        <v>1589</v>
      </c>
      <c r="B375" s="14">
        <v>2023</v>
      </c>
    </row>
    <row r="376" spans="1:2" ht="13" x14ac:dyDescent="0.15">
      <c r="A376" s="13" t="s">
        <v>1596</v>
      </c>
      <c r="B376" s="14">
        <v>2022</v>
      </c>
    </row>
    <row r="377" spans="1:2" ht="13" x14ac:dyDescent="0.15">
      <c r="A377" s="13" t="s">
        <v>1602</v>
      </c>
      <c r="B377" s="14">
        <v>2022</v>
      </c>
    </row>
    <row r="378" spans="1:2" ht="13" x14ac:dyDescent="0.15">
      <c r="A378" s="13" t="s">
        <v>1609</v>
      </c>
      <c r="B378" s="14">
        <v>2020</v>
      </c>
    </row>
    <row r="379" spans="1:2" ht="13" x14ac:dyDescent="0.15">
      <c r="A379" s="13" t="s">
        <v>2341</v>
      </c>
      <c r="B379" s="14">
        <v>2022</v>
      </c>
    </row>
    <row r="380" spans="1:2" ht="13" x14ac:dyDescent="0.15">
      <c r="A380" s="13" t="s">
        <v>2342</v>
      </c>
      <c r="B380" s="13"/>
    </row>
    <row r="381" spans="1:2" ht="13" x14ac:dyDescent="0.15">
      <c r="A381" s="13" t="s">
        <v>2343</v>
      </c>
      <c r="B381" s="14">
        <v>2021</v>
      </c>
    </row>
    <row r="382" spans="1:2" ht="13" x14ac:dyDescent="0.15">
      <c r="A382" s="13" t="s">
        <v>1616</v>
      </c>
      <c r="B382" s="14">
        <v>2021</v>
      </c>
    </row>
    <row r="383" spans="1:2" ht="13" x14ac:dyDescent="0.15">
      <c r="A383" s="13" t="s">
        <v>2344</v>
      </c>
      <c r="B383" s="14">
        <v>2020</v>
      </c>
    </row>
    <row r="384" spans="1:2" ht="13" x14ac:dyDescent="0.15">
      <c r="A384" s="13" t="s">
        <v>2345</v>
      </c>
      <c r="B384" s="14">
        <v>2022</v>
      </c>
    </row>
    <row r="385" spans="1:2" ht="13" x14ac:dyDescent="0.15">
      <c r="A385" s="13" t="s">
        <v>1622</v>
      </c>
      <c r="B385" s="14">
        <v>2022</v>
      </c>
    </row>
    <row r="386" spans="1:2" ht="13" x14ac:dyDescent="0.15">
      <c r="A386" s="13" t="s">
        <v>1630</v>
      </c>
      <c r="B386" s="14">
        <v>2019</v>
      </c>
    </row>
    <row r="387" spans="1:2" ht="13" x14ac:dyDescent="0.15">
      <c r="A387" s="13" t="s">
        <v>1638</v>
      </c>
      <c r="B387" s="14">
        <v>2021</v>
      </c>
    </row>
    <row r="388" spans="1:2" ht="13" x14ac:dyDescent="0.15">
      <c r="A388" s="13" t="s">
        <v>1644</v>
      </c>
      <c r="B388" s="14">
        <v>2022</v>
      </c>
    </row>
    <row r="389" spans="1:2" ht="13" x14ac:dyDescent="0.15">
      <c r="A389" s="13" t="s">
        <v>1651</v>
      </c>
      <c r="B389" s="13" t="s">
        <v>2346</v>
      </c>
    </row>
    <row r="390" spans="1:2" ht="13" x14ac:dyDescent="0.15">
      <c r="A390" s="13" t="s">
        <v>1664</v>
      </c>
      <c r="B390" s="14">
        <v>2021</v>
      </c>
    </row>
    <row r="391" spans="1:2" ht="13" x14ac:dyDescent="0.15">
      <c r="A391" s="13" t="s">
        <v>1657</v>
      </c>
      <c r="B391" s="14">
        <v>2022</v>
      </c>
    </row>
    <row r="392" spans="1:2" ht="13" x14ac:dyDescent="0.15">
      <c r="A392" s="13" t="s">
        <v>2347</v>
      </c>
      <c r="B392" s="14">
        <v>2022</v>
      </c>
    </row>
    <row r="393" spans="1:2" ht="13" x14ac:dyDescent="0.15">
      <c r="A393" s="13" t="s">
        <v>1670</v>
      </c>
      <c r="B393" s="14">
        <v>2019</v>
      </c>
    </row>
    <row r="394" spans="1:2" ht="13" x14ac:dyDescent="0.15">
      <c r="A394" s="13" t="s">
        <v>1676</v>
      </c>
      <c r="B394" s="14">
        <v>2021</v>
      </c>
    </row>
    <row r="395" spans="1:2" ht="13" x14ac:dyDescent="0.15">
      <c r="A395" s="13" t="s">
        <v>1687</v>
      </c>
      <c r="B395" s="14">
        <v>2019</v>
      </c>
    </row>
    <row r="396" spans="1:2" ht="13" x14ac:dyDescent="0.15">
      <c r="A396" s="13" t="s">
        <v>2348</v>
      </c>
      <c r="B396" s="14">
        <v>2021</v>
      </c>
    </row>
    <row r="397" spans="1:2" ht="13" x14ac:dyDescent="0.15">
      <c r="A397" s="13" t="s">
        <v>1694</v>
      </c>
      <c r="B397" s="14">
        <v>2022</v>
      </c>
    </row>
    <row r="398" spans="1:2" ht="13" x14ac:dyDescent="0.15">
      <c r="A398" s="13" t="s">
        <v>1701</v>
      </c>
      <c r="B398" s="14">
        <v>2023</v>
      </c>
    </row>
    <row r="399" spans="1:2" ht="13" x14ac:dyDescent="0.15">
      <c r="A399" s="13" t="s">
        <v>2349</v>
      </c>
      <c r="B399" s="14">
        <v>2019</v>
      </c>
    </row>
    <row r="400" spans="1:2" ht="13" x14ac:dyDescent="0.15">
      <c r="A400" s="13" t="s">
        <v>1710</v>
      </c>
      <c r="B400" s="14">
        <v>2022</v>
      </c>
    </row>
    <row r="401" spans="1:2" ht="13" x14ac:dyDescent="0.15">
      <c r="A401" s="13" t="s">
        <v>1717</v>
      </c>
      <c r="B401" s="14">
        <v>2021</v>
      </c>
    </row>
    <row r="402" spans="1:2" ht="13" x14ac:dyDescent="0.15">
      <c r="A402" s="13" t="s">
        <v>1723</v>
      </c>
      <c r="B402" s="14">
        <v>2021</v>
      </c>
    </row>
    <row r="403" spans="1:2" ht="13" x14ac:dyDescent="0.15">
      <c r="A403" s="13" t="s">
        <v>1741</v>
      </c>
      <c r="B403" s="14">
        <v>2022</v>
      </c>
    </row>
    <row r="404" spans="1:2" ht="13" x14ac:dyDescent="0.15">
      <c r="A404" s="13" t="s">
        <v>2350</v>
      </c>
      <c r="B404" s="14">
        <v>2024</v>
      </c>
    </row>
    <row r="405" spans="1:2" ht="13" x14ac:dyDescent="0.15">
      <c r="A405" s="13" t="s">
        <v>1735</v>
      </c>
      <c r="B405" s="14">
        <v>2022</v>
      </c>
    </row>
    <row r="406" spans="1:2" ht="13" x14ac:dyDescent="0.15">
      <c r="A406" s="13" t="s">
        <v>1729</v>
      </c>
      <c r="B406" s="14">
        <v>2022</v>
      </c>
    </row>
    <row r="407" spans="1:2" ht="13" x14ac:dyDescent="0.15">
      <c r="A407" s="13" t="s">
        <v>1747</v>
      </c>
      <c r="B407" s="14">
        <v>2022</v>
      </c>
    </row>
    <row r="408" spans="1:2" ht="13" x14ac:dyDescent="0.15">
      <c r="A408" s="13" t="s">
        <v>1752</v>
      </c>
      <c r="B408" s="14">
        <v>2022</v>
      </c>
    </row>
    <row r="409" spans="1:2" ht="13" x14ac:dyDescent="0.15">
      <c r="A409" s="13" t="s">
        <v>2351</v>
      </c>
      <c r="B409" s="14">
        <v>2021</v>
      </c>
    </row>
    <row r="410" spans="1:2" ht="13" x14ac:dyDescent="0.15">
      <c r="A410" s="13" t="s">
        <v>2352</v>
      </c>
      <c r="B410" s="14">
        <v>2021</v>
      </c>
    </row>
    <row r="411" spans="1:2" ht="13" x14ac:dyDescent="0.15">
      <c r="A411" s="13" t="s">
        <v>1757</v>
      </c>
      <c r="B411" s="13">
        <v>2022</v>
      </c>
    </row>
    <row r="412" spans="1:2" ht="13" x14ac:dyDescent="0.15">
      <c r="A412" s="13" t="s">
        <v>2353</v>
      </c>
      <c r="B412" s="14">
        <v>2023</v>
      </c>
    </row>
    <row r="413" spans="1:2" ht="13" x14ac:dyDescent="0.15">
      <c r="A413" s="13" t="s">
        <v>1764</v>
      </c>
      <c r="B413" s="14">
        <v>2023</v>
      </c>
    </row>
    <row r="414" spans="1:2" ht="13" x14ac:dyDescent="0.15">
      <c r="A414" s="13" t="s">
        <v>1771</v>
      </c>
      <c r="B414" s="14">
        <v>2016</v>
      </c>
    </row>
    <row r="415" spans="1:2" ht="13" x14ac:dyDescent="0.15">
      <c r="A415" s="13" t="s">
        <v>2354</v>
      </c>
      <c r="B415" s="14">
        <v>2022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CR32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 x14ac:dyDescent="0.15"/>
  <cols>
    <col min="1" max="96" width="18.83203125" customWidth="1"/>
  </cols>
  <sheetData>
    <row r="1" spans="1:96" ht="15.75" customHeight="1" x14ac:dyDescent="0.15">
      <c r="A1" s="50" t="s">
        <v>0</v>
      </c>
      <c r="B1" s="50" t="s">
        <v>1</v>
      </c>
      <c r="C1" s="50" t="s">
        <v>2</v>
      </c>
      <c r="D1" s="50" t="s">
        <v>3</v>
      </c>
      <c r="E1" s="50" t="s">
        <v>4</v>
      </c>
      <c r="F1" s="50" t="s">
        <v>5</v>
      </c>
      <c r="G1" s="50" t="s">
        <v>6</v>
      </c>
      <c r="H1" s="50" t="s">
        <v>7</v>
      </c>
      <c r="I1" s="50" t="s">
        <v>8</v>
      </c>
      <c r="J1" s="50" t="s">
        <v>9</v>
      </c>
      <c r="K1" s="50" t="s">
        <v>10</v>
      </c>
      <c r="L1" s="50" t="s">
        <v>11</v>
      </c>
      <c r="M1" s="50" t="s">
        <v>12</v>
      </c>
      <c r="N1" s="50" t="s">
        <v>13</v>
      </c>
      <c r="O1" s="50" t="s">
        <v>14</v>
      </c>
      <c r="P1" s="50" t="s">
        <v>15</v>
      </c>
      <c r="Q1" s="50" t="s">
        <v>16</v>
      </c>
      <c r="R1" s="50" t="s">
        <v>17</v>
      </c>
      <c r="S1" s="50" t="s">
        <v>18</v>
      </c>
      <c r="T1" s="50" t="s">
        <v>19</v>
      </c>
      <c r="U1" s="50" t="s">
        <v>20</v>
      </c>
      <c r="V1" s="50" t="s">
        <v>21</v>
      </c>
      <c r="W1" s="50" t="s">
        <v>22</v>
      </c>
      <c r="X1" s="50" t="s">
        <v>23</v>
      </c>
      <c r="Y1" s="50" t="s">
        <v>24</v>
      </c>
      <c r="Z1" s="50" t="s">
        <v>25</v>
      </c>
      <c r="AA1" s="50" t="s">
        <v>26</v>
      </c>
      <c r="AB1" s="50" t="s">
        <v>27</v>
      </c>
      <c r="AC1" s="50" t="s">
        <v>28</v>
      </c>
      <c r="AD1" s="50" t="s">
        <v>30</v>
      </c>
      <c r="AE1" s="50" t="s">
        <v>33</v>
      </c>
      <c r="AF1" s="50" t="s">
        <v>34</v>
      </c>
      <c r="AG1" s="50" t="s">
        <v>35</v>
      </c>
      <c r="AH1" s="50" t="s">
        <v>37</v>
      </c>
      <c r="AI1" s="50" t="s">
        <v>38</v>
      </c>
      <c r="AJ1" s="50" t="s">
        <v>40</v>
      </c>
      <c r="AK1" s="50" t="s">
        <v>41</v>
      </c>
      <c r="AL1" s="50" t="s">
        <v>42</v>
      </c>
      <c r="AM1" s="50" t="s">
        <v>43</v>
      </c>
      <c r="AN1" s="50" t="s">
        <v>45</v>
      </c>
      <c r="AO1" s="50" t="s">
        <v>47</v>
      </c>
      <c r="AP1" s="50" t="s">
        <v>49</v>
      </c>
      <c r="AQ1" s="50" t="s">
        <v>50</v>
      </c>
      <c r="AR1" s="50" t="s">
        <v>52</v>
      </c>
      <c r="AS1" s="50" t="s">
        <v>53</v>
      </c>
      <c r="AT1" s="50" t="s">
        <v>55</v>
      </c>
      <c r="AU1" s="50" t="s">
        <v>56</v>
      </c>
      <c r="AV1" s="50" t="s">
        <v>57</v>
      </c>
      <c r="AW1" s="50" t="s">
        <v>59</v>
      </c>
      <c r="AX1" s="50" t="s">
        <v>60</v>
      </c>
      <c r="AY1" s="50" t="s">
        <v>62</v>
      </c>
      <c r="AZ1" s="50" t="s">
        <v>63</v>
      </c>
      <c r="BA1" s="50" t="s">
        <v>65</v>
      </c>
      <c r="BB1" s="50" t="s">
        <v>66</v>
      </c>
      <c r="BC1" s="50" t="s">
        <v>68</v>
      </c>
      <c r="BD1" s="50" t="s">
        <v>69</v>
      </c>
      <c r="BE1" s="50" t="s">
        <v>71</v>
      </c>
      <c r="BF1" s="50" t="s">
        <v>72</v>
      </c>
      <c r="BG1" s="50" t="s">
        <v>74</v>
      </c>
      <c r="BH1" s="50" t="s">
        <v>75</v>
      </c>
      <c r="BI1" s="50" t="s">
        <v>76</v>
      </c>
      <c r="BJ1" s="50" t="s">
        <v>78</v>
      </c>
      <c r="BK1" s="50" t="s">
        <v>79</v>
      </c>
      <c r="BL1" s="50" t="s">
        <v>80</v>
      </c>
      <c r="BM1" s="50" t="s">
        <v>82</v>
      </c>
      <c r="BN1" s="50" t="s">
        <v>83</v>
      </c>
      <c r="BO1" s="50" t="s">
        <v>85</v>
      </c>
      <c r="BP1" s="50" t="s">
        <v>86</v>
      </c>
      <c r="BQ1" s="50" t="s">
        <v>88</v>
      </c>
      <c r="BR1" s="50" t="s">
        <v>89</v>
      </c>
      <c r="BS1" s="50" t="s">
        <v>90</v>
      </c>
      <c r="BT1" s="50" t="s">
        <v>91</v>
      </c>
      <c r="BU1" s="50" t="s">
        <v>92</v>
      </c>
      <c r="BV1" s="50" t="s">
        <v>94</v>
      </c>
      <c r="BW1" s="50" t="s">
        <v>95</v>
      </c>
      <c r="BX1" s="50" t="s">
        <v>97</v>
      </c>
      <c r="BY1" s="50" t="s">
        <v>95</v>
      </c>
      <c r="BZ1" s="50" t="s">
        <v>100</v>
      </c>
      <c r="CA1" s="50" t="s">
        <v>101</v>
      </c>
      <c r="CB1" s="50" t="s">
        <v>55</v>
      </c>
      <c r="CC1" s="50" t="s">
        <v>103</v>
      </c>
      <c r="CD1" s="50" t="s">
        <v>104</v>
      </c>
      <c r="CE1" s="50" t="s">
        <v>106</v>
      </c>
      <c r="CF1" s="50" t="s">
        <v>107</v>
      </c>
      <c r="CG1" s="50" t="s">
        <v>108</v>
      </c>
      <c r="CH1" s="50" t="s">
        <v>110</v>
      </c>
      <c r="CI1" s="50" t="s">
        <v>112</v>
      </c>
      <c r="CJ1" s="50" t="s">
        <v>114</v>
      </c>
      <c r="CK1" s="50" t="s">
        <v>116</v>
      </c>
      <c r="CL1" s="50" t="s">
        <v>118</v>
      </c>
      <c r="CM1" s="50"/>
      <c r="CN1" s="50"/>
      <c r="CO1" s="50" t="s">
        <v>119</v>
      </c>
      <c r="CP1" s="50" t="s">
        <v>120</v>
      </c>
      <c r="CQ1" s="50"/>
      <c r="CR1" s="50"/>
    </row>
    <row r="2" spans="1:96" ht="15.75" customHeight="1" x14ac:dyDescent="0.15">
      <c r="A2" s="51">
        <v>44966.614886192125</v>
      </c>
      <c r="B2" s="50" t="s">
        <v>218</v>
      </c>
      <c r="C2" s="50" t="s">
        <v>302</v>
      </c>
      <c r="D2" s="50" t="s">
        <v>125</v>
      </c>
      <c r="E2" s="50" t="s">
        <v>126</v>
      </c>
      <c r="F2" s="50" t="s">
        <v>126</v>
      </c>
      <c r="G2" s="50">
        <v>1</v>
      </c>
      <c r="H2" s="50">
        <v>1</v>
      </c>
      <c r="I2" s="50" t="s">
        <v>127</v>
      </c>
      <c r="J2" s="50" t="s">
        <v>128</v>
      </c>
      <c r="K2" s="50" t="s">
        <v>163</v>
      </c>
      <c r="L2" s="50" t="s">
        <v>303</v>
      </c>
      <c r="M2" s="50">
        <v>2023020032</v>
      </c>
      <c r="N2" s="50" t="s">
        <v>304</v>
      </c>
      <c r="O2" s="50">
        <v>11950777936</v>
      </c>
      <c r="P2" s="50">
        <v>574654380</v>
      </c>
      <c r="Q2" s="50">
        <v>39973345878</v>
      </c>
      <c r="R2" s="52">
        <v>38638</v>
      </c>
      <c r="S2" s="50" t="s">
        <v>132</v>
      </c>
      <c r="T2" s="50" t="s">
        <v>133</v>
      </c>
      <c r="U2" s="50" t="s">
        <v>305</v>
      </c>
      <c r="V2" s="53" t="s">
        <v>306</v>
      </c>
      <c r="W2" s="50" t="s">
        <v>168</v>
      </c>
      <c r="X2" s="50" t="s">
        <v>137</v>
      </c>
      <c r="Y2" s="50" t="s">
        <v>138</v>
      </c>
      <c r="Z2" s="50" t="s">
        <v>139</v>
      </c>
      <c r="AA2" s="50"/>
      <c r="AB2" s="50">
        <v>4</v>
      </c>
      <c r="AC2" s="50">
        <v>4</v>
      </c>
      <c r="AD2" s="50"/>
      <c r="AE2" s="50" t="s">
        <v>140</v>
      </c>
      <c r="AF2" s="50">
        <v>0</v>
      </c>
      <c r="AG2" s="50" t="s">
        <v>141</v>
      </c>
      <c r="AH2" s="50">
        <v>11383</v>
      </c>
      <c r="AI2" s="50" t="s">
        <v>142</v>
      </c>
      <c r="AJ2" s="50">
        <v>7021</v>
      </c>
      <c r="AK2" s="50" t="s">
        <v>307</v>
      </c>
      <c r="AL2" s="50">
        <v>0</v>
      </c>
      <c r="AM2" s="50" t="s">
        <v>141</v>
      </c>
      <c r="AN2" s="50">
        <v>0</v>
      </c>
      <c r="AO2" s="50" t="s">
        <v>141</v>
      </c>
      <c r="AP2" s="50">
        <v>0</v>
      </c>
      <c r="AQ2" s="50" t="s">
        <v>141</v>
      </c>
      <c r="AR2" s="50">
        <v>0</v>
      </c>
      <c r="AS2" s="50" t="s">
        <v>141</v>
      </c>
      <c r="AT2" s="50"/>
      <c r="AU2" s="50">
        <v>1</v>
      </c>
      <c r="AV2" s="50" t="s">
        <v>143</v>
      </c>
      <c r="AW2" s="50">
        <v>0</v>
      </c>
      <c r="AX2" s="50" t="s">
        <v>144</v>
      </c>
      <c r="AY2" s="50">
        <v>1186</v>
      </c>
      <c r="AZ2" s="50" t="s">
        <v>145</v>
      </c>
      <c r="BA2" s="50">
        <v>63</v>
      </c>
      <c r="BB2" s="50" t="s">
        <v>308</v>
      </c>
      <c r="BC2" s="50">
        <v>155</v>
      </c>
      <c r="BD2" s="50" t="s">
        <v>146</v>
      </c>
      <c r="BE2" s="50">
        <v>14</v>
      </c>
      <c r="BF2" s="50" t="s">
        <v>309</v>
      </c>
      <c r="BG2" s="50" t="s">
        <v>148</v>
      </c>
      <c r="BH2" s="50">
        <v>171</v>
      </c>
      <c r="BI2" s="50" t="s">
        <v>149</v>
      </c>
      <c r="BJ2" s="50">
        <v>300</v>
      </c>
      <c r="BK2" s="50">
        <v>0</v>
      </c>
      <c r="BL2" s="50" t="s">
        <v>150</v>
      </c>
      <c r="BM2" s="50">
        <v>0</v>
      </c>
      <c r="BN2" s="50" t="s">
        <v>150</v>
      </c>
      <c r="BO2" s="50">
        <v>200</v>
      </c>
      <c r="BP2" s="50" t="s">
        <v>175</v>
      </c>
      <c r="BQ2" s="50" t="s">
        <v>310</v>
      </c>
      <c r="BR2" s="50">
        <v>1</v>
      </c>
      <c r="BS2" s="50">
        <v>0</v>
      </c>
      <c r="BT2" s="50">
        <v>1950</v>
      </c>
      <c r="BU2" s="50" t="s">
        <v>177</v>
      </c>
      <c r="BV2" s="50">
        <v>0</v>
      </c>
      <c r="BW2" s="50" t="s">
        <v>150</v>
      </c>
      <c r="BX2" s="50">
        <v>3734</v>
      </c>
      <c r="BY2" s="50" t="s">
        <v>154</v>
      </c>
      <c r="BZ2" s="50">
        <v>0</v>
      </c>
      <c r="CA2" s="50" t="s">
        <v>150</v>
      </c>
      <c r="CB2" s="50"/>
      <c r="CC2" s="50" t="s">
        <v>155</v>
      </c>
      <c r="CD2" s="50" t="s">
        <v>155</v>
      </c>
      <c r="CE2" s="50" t="s">
        <v>179</v>
      </c>
      <c r="CF2" s="50" t="s">
        <v>126</v>
      </c>
      <c r="CG2" s="50" t="s">
        <v>205</v>
      </c>
      <c r="CH2" s="50" t="s">
        <v>206</v>
      </c>
      <c r="CI2" s="50" t="s">
        <v>206</v>
      </c>
      <c r="CJ2" s="50" t="s">
        <v>126</v>
      </c>
      <c r="CK2" s="50" t="s">
        <v>126</v>
      </c>
      <c r="CL2" s="50"/>
      <c r="CM2" s="50"/>
      <c r="CN2" s="50"/>
      <c r="CO2" s="50">
        <f t="shared" ref="CO2:CO225" si="0">SUM(AH2,AJ2,AL2,AN2,AP2,AR2)</f>
        <v>18404</v>
      </c>
      <c r="CP2" s="50">
        <f t="shared" ref="CP2:CP225" si="1">SUM(AW2,AY2,BA2,BC2,BE2,BH2,BJ2,BK2,BM2,BO2,BT2,BV2,BZ2)</f>
        <v>4039</v>
      </c>
      <c r="CQ2" s="50"/>
      <c r="CR2" s="50"/>
    </row>
    <row r="3" spans="1:96" ht="15.75" customHeight="1" x14ac:dyDescent="0.15">
      <c r="A3" s="51">
        <v>44966.621401018521</v>
      </c>
      <c r="B3" s="50" t="s">
        <v>159</v>
      </c>
      <c r="C3" s="50" t="s">
        <v>1542</v>
      </c>
      <c r="D3" s="50" t="s">
        <v>125</v>
      </c>
      <c r="E3" s="50" t="s">
        <v>126</v>
      </c>
      <c r="F3" s="50" t="s">
        <v>126</v>
      </c>
      <c r="G3" s="50">
        <v>1</v>
      </c>
      <c r="H3" s="50">
        <v>1</v>
      </c>
      <c r="I3" s="50" t="s">
        <v>127</v>
      </c>
      <c r="J3" s="50" t="s">
        <v>128</v>
      </c>
      <c r="K3" s="50" t="s">
        <v>182</v>
      </c>
      <c r="L3" s="50" t="s">
        <v>1543</v>
      </c>
      <c r="M3" s="50">
        <v>2023020364</v>
      </c>
      <c r="N3" s="50" t="s">
        <v>1544</v>
      </c>
      <c r="O3" s="50">
        <v>11989992229</v>
      </c>
      <c r="P3" s="50" t="s">
        <v>1545</v>
      </c>
      <c r="Q3" s="50">
        <v>52130557880</v>
      </c>
      <c r="R3" s="52">
        <v>38295</v>
      </c>
      <c r="S3" s="50" t="s">
        <v>132</v>
      </c>
      <c r="T3" s="50" t="s">
        <v>133</v>
      </c>
      <c r="U3" s="50" t="s">
        <v>1546</v>
      </c>
      <c r="V3" s="53" t="s">
        <v>1547</v>
      </c>
      <c r="W3" s="50" t="s">
        <v>275</v>
      </c>
      <c r="X3" s="50" t="s">
        <v>137</v>
      </c>
      <c r="Y3" s="50" t="s">
        <v>138</v>
      </c>
      <c r="Z3" s="50" t="s">
        <v>139</v>
      </c>
      <c r="AA3" s="50"/>
      <c r="AB3" s="50">
        <v>4</v>
      </c>
      <c r="AC3" s="50">
        <v>4</v>
      </c>
      <c r="AD3" s="50"/>
      <c r="AE3" s="50" t="s">
        <v>140</v>
      </c>
      <c r="AF3" s="50">
        <v>0</v>
      </c>
      <c r="AG3" s="50" t="s">
        <v>141</v>
      </c>
      <c r="AH3" s="50">
        <v>9833</v>
      </c>
      <c r="AI3" s="50" t="s">
        <v>142</v>
      </c>
      <c r="AJ3" s="50">
        <v>8205</v>
      </c>
      <c r="AK3" s="50" t="s">
        <v>142</v>
      </c>
      <c r="AL3" s="50">
        <v>0</v>
      </c>
      <c r="AM3" s="50" t="s">
        <v>141</v>
      </c>
      <c r="AN3" s="50">
        <v>0</v>
      </c>
      <c r="AO3" s="50" t="s">
        <v>141</v>
      </c>
      <c r="AP3" s="50">
        <v>0</v>
      </c>
      <c r="AQ3" s="50" t="s">
        <v>141</v>
      </c>
      <c r="AR3" s="50">
        <v>0</v>
      </c>
      <c r="AS3" s="50" t="s">
        <v>141</v>
      </c>
      <c r="AT3" s="50"/>
      <c r="AU3" s="50">
        <v>1</v>
      </c>
      <c r="AV3" s="50" t="s">
        <v>143</v>
      </c>
      <c r="AW3" s="50">
        <v>0</v>
      </c>
      <c r="AX3" s="50" t="s">
        <v>144</v>
      </c>
      <c r="AY3" s="50">
        <v>106</v>
      </c>
      <c r="AZ3" s="50" t="s">
        <v>145</v>
      </c>
      <c r="BA3" s="50">
        <v>75</v>
      </c>
      <c r="BB3" s="50" t="s">
        <v>146</v>
      </c>
      <c r="BC3" s="50">
        <v>215</v>
      </c>
      <c r="BD3" s="50" t="s">
        <v>146</v>
      </c>
      <c r="BE3" s="50">
        <v>146</v>
      </c>
      <c r="BF3" s="50" t="s">
        <v>309</v>
      </c>
      <c r="BG3" s="50" t="s">
        <v>148</v>
      </c>
      <c r="BH3" s="50">
        <v>271</v>
      </c>
      <c r="BI3" s="50" t="s">
        <v>149</v>
      </c>
      <c r="BJ3" s="50">
        <v>346</v>
      </c>
      <c r="BK3" s="50">
        <v>1412</v>
      </c>
      <c r="BL3" s="50" t="s">
        <v>214</v>
      </c>
      <c r="BM3" s="50">
        <v>115</v>
      </c>
      <c r="BN3" s="50" t="s">
        <v>151</v>
      </c>
      <c r="BO3" s="50">
        <v>1287</v>
      </c>
      <c r="BP3" s="50" t="s">
        <v>152</v>
      </c>
      <c r="BQ3" s="50" t="s">
        <v>1548</v>
      </c>
      <c r="BR3" s="50">
        <v>1</v>
      </c>
      <c r="BS3" s="50">
        <v>0</v>
      </c>
      <c r="BT3" s="50">
        <v>748</v>
      </c>
      <c r="BU3" s="50" t="s">
        <v>154</v>
      </c>
      <c r="BV3" s="50">
        <v>30000</v>
      </c>
      <c r="BW3" s="50" t="s">
        <v>154</v>
      </c>
      <c r="BX3" s="50">
        <v>14470</v>
      </c>
      <c r="BY3" s="50" t="s">
        <v>154</v>
      </c>
      <c r="BZ3" s="50">
        <v>30000</v>
      </c>
      <c r="CA3" s="50" t="s">
        <v>150</v>
      </c>
      <c r="CB3" s="50"/>
      <c r="CC3" s="50" t="s">
        <v>190</v>
      </c>
      <c r="CD3" s="50" t="s">
        <v>190</v>
      </c>
      <c r="CE3" s="50" t="s">
        <v>156</v>
      </c>
      <c r="CF3" s="50"/>
      <c r="CG3" s="50" t="s">
        <v>157</v>
      </c>
      <c r="CH3" s="50" t="s">
        <v>206</v>
      </c>
      <c r="CI3" s="50" t="s">
        <v>206</v>
      </c>
      <c r="CJ3" s="50" t="s">
        <v>126</v>
      </c>
      <c r="CK3" s="50" t="s">
        <v>125</v>
      </c>
      <c r="CL3" s="50"/>
      <c r="CM3" s="50"/>
      <c r="CN3" s="50"/>
      <c r="CO3" s="50">
        <f t="shared" si="0"/>
        <v>18038</v>
      </c>
      <c r="CP3" s="50">
        <f t="shared" si="1"/>
        <v>64721</v>
      </c>
      <c r="CQ3" s="50"/>
      <c r="CR3" s="50"/>
    </row>
    <row r="4" spans="1:96" ht="15.75" customHeight="1" x14ac:dyDescent="0.15">
      <c r="A4" s="51">
        <v>44967.511874918986</v>
      </c>
      <c r="B4" s="50" t="s">
        <v>207</v>
      </c>
      <c r="C4" s="50" t="s">
        <v>1256</v>
      </c>
      <c r="D4" s="50" t="s">
        <v>125</v>
      </c>
      <c r="E4" s="50" t="s">
        <v>126</v>
      </c>
      <c r="F4" s="50" t="s">
        <v>126</v>
      </c>
      <c r="G4" s="50">
        <v>1</v>
      </c>
      <c r="H4" s="50">
        <v>2</v>
      </c>
      <c r="I4" s="50" t="s">
        <v>127</v>
      </c>
      <c r="J4" s="50" t="s">
        <v>128</v>
      </c>
      <c r="K4" s="50" t="s">
        <v>182</v>
      </c>
      <c r="L4" s="50" t="s">
        <v>1257</v>
      </c>
      <c r="M4" s="50">
        <v>2023020284</v>
      </c>
      <c r="N4" s="50" t="s">
        <v>1258</v>
      </c>
      <c r="O4" s="50">
        <v>11944903469</v>
      </c>
      <c r="P4" s="50">
        <v>532350595</v>
      </c>
      <c r="Q4" s="50">
        <v>51680547810</v>
      </c>
      <c r="R4" s="52">
        <v>38217</v>
      </c>
      <c r="S4" s="50" t="s">
        <v>132</v>
      </c>
      <c r="T4" s="50" t="s">
        <v>133</v>
      </c>
      <c r="U4" s="50" t="s">
        <v>1259</v>
      </c>
      <c r="V4" s="53" t="s">
        <v>1260</v>
      </c>
      <c r="W4" s="50" t="s">
        <v>168</v>
      </c>
      <c r="X4" s="50" t="s">
        <v>137</v>
      </c>
      <c r="Y4" s="50" t="s">
        <v>138</v>
      </c>
      <c r="Z4" s="50" t="s">
        <v>139</v>
      </c>
      <c r="AA4" s="50"/>
      <c r="AB4" s="50">
        <v>5</v>
      </c>
      <c r="AC4" s="50">
        <v>4</v>
      </c>
      <c r="AD4" s="50">
        <v>1</v>
      </c>
      <c r="AE4" s="50" t="s">
        <v>169</v>
      </c>
      <c r="AF4" s="50">
        <v>150</v>
      </c>
      <c r="AG4" s="50" t="s">
        <v>170</v>
      </c>
      <c r="AH4" s="50">
        <v>12585</v>
      </c>
      <c r="AI4" s="50" t="s">
        <v>200</v>
      </c>
      <c r="AJ4" s="50">
        <v>2000</v>
      </c>
      <c r="AK4" s="50" t="s">
        <v>188</v>
      </c>
      <c r="AL4" s="50">
        <v>0</v>
      </c>
      <c r="AM4" s="50" t="s">
        <v>141</v>
      </c>
      <c r="AN4" s="50">
        <v>0</v>
      </c>
      <c r="AO4" s="50" t="s">
        <v>141</v>
      </c>
      <c r="AP4" s="50">
        <v>0</v>
      </c>
      <c r="AQ4" s="50" t="s">
        <v>141</v>
      </c>
      <c r="AR4" s="50">
        <v>0</v>
      </c>
      <c r="AS4" s="50" t="s">
        <v>141</v>
      </c>
      <c r="AT4" s="50" t="s">
        <v>1261</v>
      </c>
      <c r="AU4" s="50">
        <v>1</v>
      </c>
      <c r="AV4" s="50" t="s">
        <v>143</v>
      </c>
      <c r="AW4" s="50">
        <v>0</v>
      </c>
      <c r="AX4" s="50" t="s">
        <v>144</v>
      </c>
      <c r="AY4" s="50">
        <v>17000</v>
      </c>
      <c r="AZ4" s="50" t="s">
        <v>227</v>
      </c>
      <c r="BA4" s="50">
        <v>276</v>
      </c>
      <c r="BB4" s="50" t="s">
        <v>728</v>
      </c>
      <c r="BC4" s="50">
        <v>417</v>
      </c>
      <c r="BD4" s="50" t="s">
        <v>146</v>
      </c>
      <c r="BE4" s="50">
        <v>150</v>
      </c>
      <c r="BF4" s="50" t="s">
        <v>353</v>
      </c>
      <c r="BG4" s="50" t="s">
        <v>148</v>
      </c>
      <c r="BH4" s="50">
        <v>0</v>
      </c>
      <c r="BI4" s="50" t="s">
        <v>150</v>
      </c>
      <c r="BJ4" s="50">
        <v>100</v>
      </c>
      <c r="BK4" s="50">
        <v>2500</v>
      </c>
      <c r="BL4" s="50" t="s">
        <v>327</v>
      </c>
      <c r="BM4" s="50">
        <v>1238</v>
      </c>
      <c r="BN4" s="50" t="s">
        <v>267</v>
      </c>
      <c r="BO4" s="50">
        <v>250</v>
      </c>
      <c r="BP4" s="50" t="s">
        <v>175</v>
      </c>
      <c r="BQ4" s="50" t="s">
        <v>1262</v>
      </c>
      <c r="BR4" s="50">
        <v>1</v>
      </c>
      <c r="BS4" s="50">
        <v>0</v>
      </c>
      <c r="BT4" s="50">
        <v>1635</v>
      </c>
      <c r="BU4" s="50" t="s">
        <v>177</v>
      </c>
      <c r="BV4" s="50">
        <v>0</v>
      </c>
      <c r="BW4" s="50" t="s">
        <v>150</v>
      </c>
      <c r="BX4" s="50">
        <v>0</v>
      </c>
      <c r="BY4" s="50" t="s">
        <v>150</v>
      </c>
      <c r="BZ4" s="50">
        <v>0</v>
      </c>
      <c r="CA4" s="50" t="s">
        <v>150</v>
      </c>
      <c r="CB4" s="50" t="s">
        <v>1263</v>
      </c>
      <c r="CC4" s="50" t="s">
        <v>190</v>
      </c>
      <c r="CD4" s="50" t="s">
        <v>190</v>
      </c>
      <c r="CE4" s="50" t="s">
        <v>156</v>
      </c>
      <c r="CF4" s="50" t="s">
        <v>216</v>
      </c>
      <c r="CG4" s="50" t="s">
        <v>157</v>
      </c>
      <c r="CH4" s="50" t="s">
        <v>206</v>
      </c>
      <c r="CI4" s="50" t="s">
        <v>206</v>
      </c>
      <c r="CJ4" s="50" t="s">
        <v>125</v>
      </c>
      <c r="CK4" s="50" t="s">
        <v>125</v>
      </c>
      <c r="CL4" s="50"/>
      <c r="CM4" s="50"/>
      <c r="CN4" s="50"/>
      <c r="CO4" s="50">
        <f t="shared" si="0"/>
        <v>14585</v>
      </c>
      <c r="CP4" s="50">
        <f t="shared" si="1"/>
        <v>23566</v>
      </c>
      <c r="CQ4" s="50"/>
      <c r="CR4" s="50"/>
    </row>
    <row r="5" spans="1:96" ht="15.75" customHeight="1" x14ac:dyDescent="0.15">
      <c r="A5" s="51">
        <v>44966.510029189812</v>
      </c>
      <c r="B5" s="50" t="s">
        <v>258</v>
      </c>
      <c r="C5" s="50" t="s">
        <v>1433</v>
      </c>
      <c r="D5" s="50" t="s">
        <v>125</v>
      </c>
      <c r="E5" s="50" t="s">
        <v>126</v>
      </c>
      <c r="F5" s="50" t="s">
        <v>1434</v>
      </c>
      <c r="G5" s="50">
        <v>2</v>
      </c>
      <c r="H5" s="50">
        <v>1</v>
      </c>
      <c r="I5" s="50" t="s">
        <v>127</v>
      </c>
      <c r="J5" s="50" t="s">
        <v>128</v>
      </c>
      <c r="K5" s="50" t="s">
        <v>163</v>
      </c>
      <c r="L5" s="50" t="s">
        <v>1435</v>
      </c>
      <c r="M5" s="50">
        <v>2023020333</v>
      </c>
      <c r="N5" s="50" t="s">
        <v>1436</v>
      </c>
      <c r="O5" s="50">
        <v>11997836528</v>
      </c>
      <c r="P5" s="50" t="s">
        <v>1437</v>
      </c>
      <c r="Q5" s="50">
        <v>52794782886</v>
      </c>
      <c r="R5" s="52">
        <v>38331</v>
      </c>
      <c r="S5" s="50" t="s">
        <v>387</v>
      </c>
      <c r="T5" s="50" t="s">
        <v>133</v>
      </c>
      <c r="U5" s="50" t="s">
        <v>1438</v>
      </c>
      <c r="V5" s="53" t="s">
        <v>1439</v>
      </c>
      <c r="W5" s="50" t="s">
        <v>295</v>
      </c>
      <c r="X5" s="50" t="s">
        <v>137</v>
      </c>
      <c r="Y5" s="50" t="s">
        <v>138</v>
      </c>
      <c r="Z5" s="50" t="s">
        <v>139</v>
      </c>
      <c r="AA5" s="50"/>
      <c r="AB5" s="50">
        <v>4</v>
      </c>
      <c r="AC5" s="50">
        <v>4</v>
      </c>
      <c r="AD5" s="50">
        <v>0</v>
      </c>
      <c r="AE5" s="50" t="s">
        <v>140</v>
      </c>
      <c r="AF5" s="50">
        <v>0</v>
      </c>
      <c r="AG5" s="50" t="s">
        <v>141</v>
      </c>
      <c r="AH5" s="50">
        <v>7212</v>
      </c>
      <c r="AI5" s="50" t="s">
        <v>142</v>
      </c>
      <c r="AJ5" s="50">
        <v>5293</v>
      </c>
      <c r="AK5" s="50" t="s">
        <v>142</v>
      </c>
      <c r="AL5" s="50">
        <v>0</v>
      </c>
      <c r="AM5" s="50" t="s">
        <v>141</v>
      </c>
      <c r="AN5" s="50">
        <v>0</v>
      </c>
      <c r="AO5" s="50" t="s">
        <v>141</v>
      </c>
      <c r="AP5" s="50">
        <v>0</v>
      </c>
      <c r="AQ5" s="50" t="s">
        <v>141</v>
      </c>
      <c r="AR5" s="50">
        <v>0</v>
      </c>
      <c r="AS5" s="50" t="s">
        <v>141</v>
      </c>
      <c r="AT5" s="50"/>
      <c r="AU5" s="50">
        <v>1</v>
      </c>
      <c r="AV5" s="50" t="s">
        <v>143</v>
      </c>
      <c r="AW5" s="50">
        <v>0</v>
      </c>
      <c r="AX5" s="50" t="s">
        <v>377</v>
      </c>
      <c r="AY5" s="50">
        <v>1038</v>
      </c>
      <c r="AZ5" s="50" t="s">
        <v>145</v>
      </c>
      <c r="BA5" s="50">
        <v>133</v>
      </c>
      <c r="BB5" s="50" t="s">
        <v>146</v>
      </c>
      <c r="BC5" s="50">
        <v>220</v>
      </c>
      <c r="BD5" s="50" t="s">
        <v>146</v>
      </c>
      <c r="BE5" s="50">
        <v>228</v>
      </c>
      <c r="BF5" s="50" t="s">
        <v>147</v>
      </c>
      <c r="BG5" s="50" t="s">
        <v>148</v>
      </c>
      <c r="BH5" s="50">
        <v>216</v>
      </c>
      <c r="BI5" s="50" t="s">
        <v>149</v>
      </c>
      <c r="BJ5" s="50">
        <v>200</v>
      </c>
      <c r="BK5" s="50">
        <v>894</v>
      </c>
      <c r="BL5" s="50" t="s">
        <v>214</v>
      </c>
      <c r="BM5" s="50">
        <v>0</v>
      </c>
      <c r="BN5" s="50" t="s">
        <v>150</v>
      </c>
      <c r="BO5" s="50">
        <v>126</v>
      </c>
      <c r="BP5" s="50" t="s">
        <v>175</v>
      </c>
      <c r="BQ5" s="50" t="s">
        <v>1440</v>
      </c>
      <c r="BR5" s="50">
        <v>1</v>
      </c>
      <c r="BS5" s="50">
        <v>0</v>
      </c>
      <c r="BT5" s="50">
        <v>1221</v>
      </c>
      <c r="BU5" s="50" t="s">
        <v>154</v>
      </c>
      <c r="BV5" s="50">
        <v>0</v>
      </c>
      <c r="BW5" s="50" t="s">
        <v>154</v>
      </c>
      <c r="BX5" s="50">
        <v>6763</v>
      </c>
      <c r="BY5" s="50" t="s">
        <v>154</v>
      </c>
      <c r="BZ5" s="50">
        <v>0</v>
      </c>
      <c r="CA5" s="50" t="s">
        <v>150</v>
      </c>
      <c r="CB5" s="50"/>
      <c r="CC5" s="50" t="s">
        <v>190</v>
      </c>
      <c r="CD5" s="50" t="s">
        <v>190</v>
      </c>
      <c r="CE5" s="50" t="s">
        <v>156</v>
      </c>
      <c r="CF5" s="50" t="s">
        <v>216</v>
      </c>
      <c r="CG5" s="50" t="s">
        <v>157</v>
      </c>
      <c r="CH5" s="50" t="s">
        <v>206</v>
      </c>
      <c r="CI5" s="50" t="s">
        <v>206</v>
      </c>
      <c r="CJ5" s="50" t="s">
        <v>126</v>
      </c>
      <c r="CK5" s="50" t="s">
        <v>126</v>
      </c>
      <c r="CL5" s="50" t="s">
        <v>1441</v>
      </c>
      <c r="CM5" s="50"/>
      <c r="CN5" s="50"/>
      <c r="CO5" s="50">
        <f t="shared" si="0"/>
        <v>12505</v>
      </c>
      <c r="CP5" s="50">
        <f t="shared" si="1"/>
        <v>4276</v>
      </c>
      <c r="CQ5" s="50"/>
      <c r="CR5" s="50"/>
    </row>
    <row r="6" spans="1:96" ht="15.75" customHeight="1" x14ac:dyDescent="0.15">
      <c r="A6" s="51">
        <v>44967.723608402783</v>
      </c>
      <c r="B6" s="50" t="s">
        <v>258</v>
      </c>
      <c r="C6" s="50" t="s">
        <v>912</v>
      </c>
      <c r="D6" s="50" t="s">
        <v>125</v>
      </c>
      <c r="E6" s="50" t="s">
        <v>126</v>
      </c>
      <c r="F6" s="50" t="s">
        <v>126</v>
      </c>
      <c r="G6" s="50">
        <v>1</v>
      </c>
      <c r="H6" s="50">
        <v>2</v>
      </c>
      <c r="I6" s="50" t="s">
        <v>127</v>
      </c>
      <c r="J6" s="50" t="s">
        <v>163</v>
      </c>
      <c r="K6" s="50" t="s">
        <v>128</v>
      </c>
      <c r="L6" s="50" t="s">
        <v>913</v>
      </c>
      <c r="M6" s="50">
        <v>2023020177</v>
      </c>
      <c r="N6" s="50" t="s">
        <v>914</v>
      </c>
      <c r="O6" s="50">
        <v>11964462633</v>
      </c>
      <c r="P6" s="50">
        <v>563256783</v>
      </c>
      <c r="Q6" s="50">
        <v>53207667856</v>
      </c>
      <c r="R6" s="52">
        <v>38488</v>
      </c>
      <c r="S6" s="50" t="s">
        <v>132</v>
      </c>
      <c r="T6" s="50" t="s">
        <v>133</v>
      </c>
      <c r="U6" s="50" t="s">
        <v>915</v>
      </c>
      <c r="V6" s="53" t="s">
        <v>916</v>
      </c>
      <c r="W6" s="50" t="s">
        <v>295</v>
      </c>
      <c r="X6" s="50" t="s">
        <v>137</v>
      </c>
      <c r="Y6" s="50" t="s">
        <v>138</v>
      </c>
      <c r="Z6" s="50" t="s">
        <v>139</v>
      </c>
      <c r="AA6" s="50"/>
      <c r="AB6" s="50">
        <v>3</v>
      </c>
      <c r="AC6" s="50">
        <v>1</v>
      </c>
      <c r="AD6" s="50">
        <v>2</v>
      </c>
      <c r="AE6" s="50" t="s">
        <v>169</v>
      </c>
      <c r="AF6" s="50">
        <v>0</v>
      </c>
      <c r="AG6" s="50" t="s">
        <v>141</v>
      </c>
      <c r="AH6" s="50">
        <v>2600</v>
      </c>
      <c r="AI6" s="50" t="s">
        <v>188</v>
      </c>
      <c r="AJ6" s="50">
        <v>7879</v>
      </c>
      <c r="AK6" s="50" t="s">
        <v>142</v>
      </c>
      <c r="AL6" s="50">
        <v>0</v>
      </c>
      <c r="AM6" s="50" t="s">
        <v>141</v>
      </c>
      <c r="AN6" s="50">
        <v>0</v>
      </c>
      <c r="AO6" s="50" t="s">
        <v>141</v>
      </c>
      <c r="AP6" s="50">
        <v>0</v>
      </c>
      <c r="AQ6" s="50" t="s">
        <v>141</v>
      </c>
      <c r="AR6" s="50">
        <v>0</v>
      </c>
      <c r="AS6" s="50" t="s">
        <v>141</v>
      </c>
      <c r="AT6" s="50"/>
      <c r="AU6" s="50">
        <v>0</v>
      </c>
      <c r="AV6" s="50" t="s">
        <v>172</v>
      </c>
      <c r="AW6" s="50">
        <v>1995</v>
      </c>
      <c r="AX6" s="50" t="s">
        <v>255</v>
      </c>
      <c r="AY6" s="50">
        <v>0</v>
      </c>
      <c r="AZ6" s="50" t="s">
        <v>150</v>
      </c>
      <c r="BA6" s="50">
        <v>0</v>
      </c>
      <c r="BB6" s="50" t="s">
        <v>379</v>
      </c>
      <c r="BC6" s="50">
        <v>145</v>
      </c>
      <c r="BD6" s="50" t="s">
        <v>146</v>
      </c>
      <c r="BE6" s="50">
        <v>307</v>
      </c>
      <c r="BF6" s="50" t="s">
        <v>147</v>
      </c>
      <c r="BG6" s="50" t="s">
        <v>148</v>
      </c>
      <c r="BH6" s="50">
        <v>116</v>
      </c>
      <c r="BI6" s="50" t="s">
        <v>149</v>
      </c>
      <c r="BJ6" s="50">
        <v>560</v>
      </c>
      <c r="BK6" s="50">
        <v>180</v>
      </c>
      <c r="BL6" s="50" t="s">
        <v>589</v>
      </c>
      <c r="BM6" s="50">
        <v>0</v>
      </c>
      <c r="BN6" s="50" t="s">
        <v>150</v>
      </c>
      <c r="BO6" s="50">
        <v>488</v>
      </c>
      <c r="BP6" s="50" t="s">
        <v>287</v>
      </c>
      <c r="BQ6" s="50" t="s">
        <v>917</v>
      </c>
      <c r="BR6" s="50">
        <v>1</v>
      </c>
      <c r="BS6" s="50">
        <v>0</v>
      </c>
      <c r="BT6" s="50">
        <v>1058</v>
      </c>
      <c r="BU6" s="50" t="s">
        <v>154</v>
      </c>
      <c r="BV6" s="50">
        <v>371</v>
      </c>
      <c r="BW6" s="50" t="s">
        <v>150</v>
      </c>
      <c r="BX6" s="50">
        <v>0</v>
      </c>
      <c r="BY6" s="50" t="s">
        <v>150</v>
      </c>
      <c r="BZ6" s="50">
        <v>1749</v>
      </c>
      <c r="CA6" s="50" t="s">
        <v>150</v>
      </c>
      <c r="CB6" s="50" t="s">
        <v>918</v>
      </c>
      <c r="CC6" s="50" t="s">
        <v>155</v>
      </c>
      <c r="CD6" s="50" t="s">
        <v>155</v>
      </c>
      <c r="CE6" s="50" t="s">
        <v>156</v>
      </c>
      <c r="CF6" s="50"/>
      <c r="CG6" s="50" t="s">
        <v>157</v>
      </c>
      <c r="CH6" s="50" t="s">
        <v>206</v>
      </c>
      <c r="CI6" s="50" t="s">
        <v>158</v>
      </c>
      <c r="CJ6" s="50" t="s">
        <v>126</v>
      </c>
      <c r="CK6" s="50" t="s">
        <v>126</v>
      </c>
      <c r="CL6" s="50"/>
      <c r="CM6" s="50"/>
      <c r="CN6" s="50"/>
      <c r="CO6" s="50">
        <f t="shared" si="0"/>
        <v>10479</v>
      </c>
      <c r="CP6" s="50">
        <f t="shared" si="1"/>
        <v>6969</v>
      </c>
      <c r="CQ6" s="50"/>
      <c r="CR6" s="50"/>
    </row>
    <row r="7" spans="1:96" ht="15.75" customHeight="1" x14ac:dyDescent="0.15">
      <c r="A7" s="51">
        <v>44965.686169224537</v>
      </c>
      <c r="B7" s="50" t="s">
        <v>392</v>
      </c>
      <c r="C7" s="50" t="s">
        <v>941</v>
      </c>
      <c r="D7" s="50" t="s">
        <v>125</v>
      </c>
      <c r="E7" s="50" t="s">
        <v>126</v>
      </c>
      <c r="F7" s="50" t="s">
        <v>126</v>
      </c>
      <c r="G7" s="50" t="s">
        <v>162</v>
      </c>
      <c r="H7" s="50" t="s">
        <v>162</v>
      </c>
      <c r="I7" s="50" t="s">
        <v>127</v>
      </c>
      <c r="J7" s="50" t="s">
        <v>128</v>
      </c>
      <c r="K7" s="50" t="s">
        <v>163</v>
      </c>
      <c r="L7" s="50" t="s">
        <v>942</v>
      </c>
      <c r="M7" s="50">
        <v>2023020182</v>
      </c>
      <c r="N7" s="50" t="s">
        <v>943</v>
      </c>
      <c r="O7" s="50">
        <v>11965978359</v>
      </c>
      <c r="P7" s="50">
        <v>595045042</v>
      </c>
      <c r="Q7" s="50">
        <v>47600619830</v>
      </c>
      <c r="R7" s="52">
        <v>38143</v>
      </c>
      <c r="S7" s="50" t="s">
        <v>398</v>
      </c>
      <c r="T7" s="50" t="s">
        <v>133</v>
      </c>
      <c r="U7" s="50" t="s">
        <v>944</v>
      </c>
      <c r="V7" s="53" t="s">
        <v>945</v>
      </c>
      <c r="W7" s="50" t="s">
        <v>168</v>
      </c>
      <c r="X7" s="50" t="s">
        <v>137</v>
      </c>
      <c r="Y7" s="50" t="s">
        <v>138</v>
      </c>
      <c r="Z7" s="50" t="s">
        <v>139</v>
      </c>
      <c r="AA7" s="50"/>
      <c r="AB7" s="50">
        <v>3</v>
      </c>
      <c r="AC7" s="50">
        <v>3</v>
      </c>
      <c r="AD7" s="50"/>
      <c r="AE7" s="50" t="s">
        <v>169</v>
      </c>
      <c r="AF7" s="50">
        <v>0</v>
      </c>
      <c r="AG7" s="50" t="s">
        <v>141</v>
      </c>
      <c r="AH7" s="50">
        <v>1500</v>
      </c>
      <c r="AI7" s="50" t="s">
        <v>170</v>
      </c>
      <c r="AJ7" s="50">
        <v>8627</v>
      </c>
      <c r="AK7" s="50" t="s">
        <v>307</v>
      </c>
      <c r="AL7" s="50">
        <v>0</v>
      </c>
      <c r="AM7" s="50" t="s">
        <v>141</v>
      </c>
      <c r="AN7" s="50">
        <v>0</v>
      </c>
      <c r="AO7" s="50" t="s">
        <v>141</v>
      </c>
      <c r="AP7" s="50">
        <v>0</v>
      </c>
      <c r="AQ7" s="50" t="s">
        <v>141</v>
      </c>
      <c r="AR7" s="50">
        <v>0</v>
      </c>
      <c r="AS7" s="50" t="s">
        <v>141</v>
      </c>
      <c r="AT7" s="50"/>
      <c r="AU7" s="50">
        <v>1</v>
      </c>
      <c r="AV7" s="50" t="s">
        <v>172</v>
      </c>
      <c r="AW7" s="50">
        <v>3009</v>
      </c>
      <c r="AX7" s="50" t="s">
        <v>255</v>
      </c>
      <c r="AY7" s="50">
        <v>2200</v>
      </c>
      <c r="AZ7" s="50" t="s">
        <v>145</v>
      </c>
      <c r="BA7" s="50">
        <v>0</v>
      </c>
      <c r="BB7" s="50" t="s">
        <v>578</v>
      </c>
      <c r="BC7" s="50">
        <v>196</v>
      </c>
      <c r="BD7" s="50" t="s">
        <v>146</v>
      </c>
      <c r="BE7" s="50">
        <v>149</v>
      </c>
      <c r="BF7" s="50" t="s">
        <v>147</v>
      </c>
      <c r="BG7" s="50" t="s">
        <v>148</v>
      </c>
      <c r="BH7" s="50">
        <v>368</v>
      </c>
      <c r="BI7" s="50" t="s">
        <v>149</v>
      </c>
      <c r="BJ7" s="50">
        <v>100</v>
      </c>
      <c r="BK7" s="50">
        <v>0</v>
      </c>
      <c r="BL7" s="50" t="s">
        <v>150</v>
      </c>
      <c r="BM7" s="50">
        <v>2852</v>
      </c>
      <c r="BN7" s="50" t="s">
        <v>297</v>
      </c>
      <c r="BO7" s="50">
        <v>1585</v>
      </c>
      <c r="BP7" s="50" t="s">
        <v>152</v>
      </c>
      <c r="BQ7" s="50" t="s">
        <v>946</v>
      </c>
      <c r="BR7" s="50">
        <v>0</v>
      </c>
      <c r="BS7" s="50">
        <v>0</v>
      </c>
      <c r="BT7" s="50">
        <v>0</v>
      </c>
      <c r="BU7" s="50" t="s">
        <v>150</v>
      </c>
      <c r="BV7" s="50">
        <v>0</v>
      </c>
      <c r="BW7" s="50" t="s">
        <v>150</v>
      </c>
      <c r="BX7" s="50">
        <v>6322</v>
      </c>
      <c r="BY7" s="50" t="s">
        <v>154</v>
      </c>
      <c r="BZ7" s="50">
        <v>0</v>
      </c>
      <c r="CA7" s="50" t="s">
        <v>150</v>
      </c>
      <c r="CB7" s="50"/>
      <c r="CC7" s="50" t="s">
        <v>155</v>
      </c>
      <c r="CD7" s="50" t="s">
        <v>155</v>
      </c>
      <c r="CE7" s="50" t="s">
        <v>156</v>
      </c>
      <c r="CF7" s="50"/>
      <c r="CG7" s="50" t="s">
        <v>157</v>
      </c>
      <c r="CH7" s="50" t="s">
        <v>206</v>
      </c>
      <c r="CI7" s="50" t="s">
        <v>206</v>
      </c>
      <c r="CJ7" s="50" t="s">
        <v>126</v>
      </c>
      <c r="CK7" s="50" t="s">
        <v>126</v>
      </c>
      <c r="CL7" s="50"/>
      <c r="CM7" s="50"/>
      <c r="CN7" s="50"/>
      <c r="CO7" s="50">
        <f t="shared" si="0"/>
        <v>10127</v>
      </c>
      <c r="CP7" s="50">
        <f t="shared" si="1"/>
        <v>10459</v>
      </c>
      <c r="CQ7" s="50"/>
      <c r="CR7" s="50"/>
    </row>
    <row r="8" spans="1:96" ht="15.75" customHeight="1" x14ac:dyDescent="0.15">
      <c r="A8" s="51">
        <v>44966.533318020833</v>
      </c>
      <c r="B8" s="50" t="s">
        <v>409</v>
      </c>
      <c r="C8" s="50" t="s">
        <v>1483</v>
      </c>
      <c r="D8" s="50" t="s">
        <v>125</v>
      </c>
      <c r="E8" s="50" t="s">
        <v>126</v>
      </c>
      <c r="F8" s="50" t="s">
        <v>126</v>
      </c>
      <c r="G8" s="50" t="s">
        <v>162</v>
      </c>
      <c r="H8" s="50">
        <v>1</v>
      </c>
      <c r="I8" s="50" t="s">
        <v>127</v>
      </c>
      <c r="J8" s="50" t="s">
        <v>128</v>
      </c>
      <c r="K8" s="50" t="s">
        <v>209</v>
      </c>
      <c r="L8" s="50" t="s">
        <v>1484</v>
      </c>
      <c r="M8" s="50">
        <v>2023020345</v>
      </c>
      <c r="N8" s="50" t="s">
        <v>1485</v>
      </c>
      <c r="O8" s="50">
        <v>11969993008</v>
      </c>
      <c r="P8" s="50">
        <v>549239133</v>
      </c>
      <c r="Q8" s="50">
        <v>52435007809</v>
      </c>
      <c r="R8" s="52">
        <v>38229</v>
      </c>
      <c r="S8" s="50" t="s">
        <v>224</v>
      </c>
      <c r="T8" s="50" t="s">
        <v>133</v>
      </c>
      <c r="U8" s="50" t="s">
        <v>1486</v>
      </c>
      <c r="V8" s="53" t="s">
        <v>1487</v>
      </c>
      <c r="W8" s="50" t="s">
        <v>168</v>
      </c>
      <c r="X8" s="50" t="s">
        <v>137</v>
      </c>
      <c r="Y8" s="50" t="s">
        <v>138</v>
      </c>
      <c r="Z8" s="50" t="s">
        <v>139</v>
      </c>
      <c r="AA8" s="50"/>
      <c r="AB8" s="50">
        <v>3</v>
      </c>
      <c r="AC8" s="50">
        <v>3</v>
      </c>
      <c r="AD8" s="50">
        <v>2</v>
      </c>
      <c r="AE8" s="50" t="s">
        <v>140</v>
      </c>
      <c r="AF8" s="50">
        <v>0</v>
      </c>
      <c r="AG8" s="50" t="s">
        <v>141</v>
      </c>
      <c r="AH8" s="50">
        <v>3691</v>
      </c>
      <c r="AI8" s="50" t="s">
        <v>142</v>
      </c>
      <c r="AJ8" s="50">
        <v>5923</v>
      </c>
      <c r="AK8" s="50" t="s">
        <v>142</v>
      </c>
      <c r="AL8" s="50">
        <v>0</v>
      </c>
      <c r="AM8" s="50" t="s">
        <v>141</v>
      </c>
      <c r="AN8" s="50">
        <v>0</v>
      </c>
      <c r="AO8" s="50" t="s">
        <v>141</v>
      </c>
      <c r="AP8" s="50">
        <v>0</v>
      </c>
      <c r="AQ8" s="50" t="s">
        <v>141</v>
      </c>
      <c r="AR8" s="50">
        <v>0</v>
      </c>
      <c r="AS8" s="50" t="s">
        <v>141</v>
      </c>
      <c r="AT8" s="50"/>
      <c r="AU8" s="50">
        <v>0</v>
      </c>
      <c r="AV8" s="50" t="s">
        <v>143</v>
      </c>
      <c r="AW8" s="50">
        <v>637</v>
      </c>
      <c r="AX8" s="50" t="s">
        <v>377</v>
      </c>
      <c r="AY8" s="50">
        <v>211</v>
      </c>
      <c r="AZ8" s="50" t="s">
        <v>145</v>
      </c>
      <c r="BA8" s="50">
        <v>0</v>
      </c>
      <c r="BB8" s="50" t="s">
        <v>379</v>
      </c>
      <c r="BC8" s="50">
        <v>241</v>
      </c>
      <c r="BD8" s="50" t="s">
        <v>146</v>
      </c>
      <c r="BE8" s="50">
        <v>120</v>
      </c>
      <c r="BF8" s="50" t="s">
        <v>147</v>
      </c>
      <c r="BG8" s="50" t="s">
        <v>148</v>
      </c>
      <c r="BH8" s="50">
        <v>426</v>
      </c>
      <c r="BI8" s="50" t="s">
        <v>149</v>
      </c>
      <c r="BJ8" s="50">
        <v>125</v>
      </c>
      <c r="BK8" s="50">
        <v>0</v>
      </c>
      <c r="BL8" s="50" t="s">
        <v>150</v>
      </c>
      <c r="BM8" s="50">
        <v>350</v>
      </c>
      <c r="BN8" s="50" t="s">
        <v>267</v>
      </c>
      <c r="BO8" s="50">
        <v>390</v>
      </c>
      <c r="BP8" s="50" t="s">
        <v>152</v>
      </c>
      <c r="BQ8" s="50" t="s">
        <v>1488</v>
      </c>
      <c r="BR8" s="50">
        <v>1</v>
      </c>
      <c r="BS8" s="50">
        <v>0</v>
      </c>
      <c r="BT8" s="50">
        <v>2000</v>
      </c>
      <c r="BU8" s="50" t="s">
        <v>154</v>
      </c>
      <c r="BV8" s="50">
        <v>0</v>
      </c>
      <c r="BW8" s="50" t="s">
        <v>150</v>
      </c>
      <c r="BX8" s="50">
        <v>0</v>
      </c>
      <c r="BY8" s="50" t="s">
        <v>150</v>
      </c>
      <c r="BZ8" s="50">
        <v>20546</v>
      </c>
      <c r="CA8" s="50" t="s">
        <v>154</v>
      </c>
      <c r="CB8" s="50"/>
      <c r="CC8" s="50" t="s">
        <v>155</v>
      </c>
      <c r="CD8" s="50" t="s">
        <v>155</v>
      </c>
      <c r="CE8" s="50" t="s">
        <v>156</v>
      </c>
      <c r="CF8" s="50"/>
      <c r="CG8" s="50" t="s">
        <v>157</v>
      </c>
      <c r="CH8" s="50" t="s">
        <v>158</v>
      </c>
      <c r="CI8" s="50" t="s">
        <v>206</v>
      </c>
      <c r="CJ8" s="50" t="s">
        <v>126</v>
      </c>
      <c r="CK8" s="50" t="s">
        <v>126</v>
      </c>
      <c r="CL8" s="50"/>
      <c r="CM8" s="50"/>
      <c r="CN8" s="50"/>
      <c r="CO8" s="50">
        <f t="shared" si="0"/>
        <v>9614</v>
      </c>
      <c r="CP8" s="50">
        <f t="shared" si="1"/>
        <v>25046</v>
      </c>
      <c r="CQ8" s="50"/>
      <c r="CR8" s="50"/>
    </row>
    <row r="9" spans="1:96" ht="15.75" customHeight="1" x14ac:dyDescent="0.15">
      <c r="A9" s="51">
        <v>44966.451330937503</v>
      </c>
      <c r="B9" s="50" t="s">
        <v>269</v>
      </c>
      <c r="C9" s="50" t="s">
        <v>665</v>
      </c>
      <c r="D9" s="50" t="s">
        <v>125</v>
      </c>
      <c r="E9" s="50" t="s">
        <v>125</v>
      </c>
      <c r="F9" s="50" t="s">
        <v>126</v>
      </c>
      <c r="G9" s="50">
        <v>2</v>
      </c>
      <c r="H9" s="50">
        <v>2</v>
      </c>
      <c r="I9" s="50">
        <v>1</v>
      </c>
      <c r="J9" s="50" t="s">
        <v>128</v>
      </c>
      <c r="K9" s="50" t="s">
        <v>221</v>
      </c>
      <c r="L9" s="50" t="s">
        <v>666</v>
      </c>
      <c r="M9" s="50">
        <v>2023020118</v>
      </c>
      <c r="N9" s="50" t="s">
        <v>667</v>
      </c>
      <c r="O9" s="50">
        <v>11996892728</v>
      </c>
      <c r="P9" s="50">
        <v>505411313</v>
      </c>
      <c r="Q9" s="50">
        <v>48759628863</v>
      </c>
      <c r="R9" s="52">
        <v>37862</v>
      </c>
      <c r="S9" s="50" t="s">
        <v>387</v>
      </c>
      <c r="T9" s="50" t="s">
        <v>133</v>
      </c>
      <c r="U9" s="50" t="s">
        <v>668</v>
      </c>
      <c r="V9" s="53" t="s">
        <v>669</v>
      </c>
      <c r="W9" s="50" t="s">
        <v>275</v>
      </c>
      <c r="X9" s="50" t="s">
        <v>137</v>
      </c>
      <c r="Y9" s="50" t="s">
        <v>138</v>
      </c>
      <c r="Z9" s="50" t="s">
        <v>139</v>
      </c>
      <c r="AA9" s="50"/>
      <c r="AB9" s="50">
        <v>5</v>
      </c>
      <c r="AC9" s="50">
        <v>1</v>
      </c>
      <c r="AD9" s="50">
        <v>4</v>
      </c>
      <c r="AE9" s="50" t="s">
        <v>169</v>
      </c>
      <c r="AF9" s="50">
        <v>1653</v>
      </c>
      <c r="AG9" s="50" t="s">
        <v>142</v>
      </c>
      <c r="AH9" s="50">
        <v>0</v>
      </c>
      <c r="AI9" s="50" t="s">
        <v>141</v>
      </c>
      <c r="AJ9" s="50">
        <v>6000</v>
      </c>
      <c r="AK9" s="50" t="s">
        <v>188</v>
      </c>
      <c r="AL9" s="50">
        <v>3353</v>
      </c>
      <c r="AM9" s="50" t="s">
        <v>188</v>
      </c>
      <c r="AN9" s="50">
        <v>0</v>
      </c>
      <c r="AO9" s="50" t="s">
        <v>141</v>
      </c>
      <c r="AP9" s="50">
        <v>0</v>
      </c>
      <c r="AQ9" s="50" t="s">
        <v>141</v>
      </c>
      <c r="AR9" s="50">
        <v>0</v>
      </c>
      <c r="AS9" s="50" t="s">
        <v>141</v>
      </c>
      <c r="AT9" s="50"/>
      <c r="AU9" s="50">
        <v>0</v>
      </c>
      <c r="AV9" s="50" t="s">
        <v>143</v>
      </c>
      <c r="AW9" s="50">
        <v>0</v>
      </c>
      <c r="AX9" s="50" t="s">
        <v>144</v>
      </c>
      <c r="AY9" s="50">
        <v>0</v>
      </c>
      <c r="AZ9" s="50" t="s">
        <v>444</v>
      </c>
      <c r="BA9" s="50">
        <v>152</v>
      </c>
      <c r="BB9" s="50" t="s">
        <v>146</v>
      </c>
      <c r="BC9" s="50">
        <v>270</v>
      </c>
      <c r="BD9" s="50" t="s">
        <v>341</v>
      </c>
      <c r="BE9" s="50">
        <v>212</v>
      </c>
      <c r="BF9" s="50" t="s">
        <v>147</v>
      </c>
      <c r="BG9" s="50" t="s">
        <v>148</v>
      </c>
      <c r="BH9" s="50">
        <v>150</v>
      </c>
      <c r="BI9" s="50" t="s">
        <v>286</v>
      </c>
      <c r="BJ9" s="50">
        <v>1267</v>
      </c>
      <c r="BK9" s="50">
        <v>300</v>
      </c>
      <c r="BL9" s="50" t="s">
        <v>327</v>
      </c>
      <c r="BM9" s="50">
        <v>292</v>
      </c>
      <c r="BN9" s="50" t="s">
        <v>151</v>
      </c>
      <c r="BO9" s="50">
        <v>582</v>
      </c>
      <c r="BP9" s="50" t="s">
        <v>152</v>
      </c>
      <c r="BQ9" s="50" t="s">
        <v>670</v>
      </c>
      <c r="BR9" s="50">
        <v>2</v>
      </c>
      <c r="BS9" s="50">
        <v>1</v>
      </c>
      <c r="BT9" s="50">
        <v>9400</v>
      </c>
      <c r="BU9" s="50" t="s">
        <v>545</v>
      </c>
      <c r="BV9" s="50">
        <v>0</v>
      </c>
      <c r="BW9" s="50" t="s">
        <v>150</v>
      </c>
      <c r="BX9" s="50">
        <v>0</v>
      </c>
      <c r="BY9" s="50" t="s">
        <v>150</v>
      </c>
      <c r="BZ9" s="50">
        <v>34000</v>
      </c>
      <c r="CA9" s="50" t="s">
        <v>177</v>
      </c>
      <c r="CB9" s="50"/>
      <c r="CC9" s="50" t="s">
        <v>155</v>
      </c>
      <c r="CD9" s="50" t="s">
        <v>155</v>
      </c>
      <c r="CE9" s="50" t="s">
        <v>156</v>
      </c>
      <c r="CF9" s="50"/>
      <c r="CG9" s="50" t="s">
        <v>157</v>
      </c>
      <c r="CH9" s="50" t="s">
        <v>319</v>
      </c>
      <c r="CI9" s="50" t="s">
        <v>319</v>
      </c>
      <c r="CJ9" s="50" t="s">
        <v>125</v>
      </c>
      <c r="CK9" s="50" t="s">
        <v>125</v>
      </c>
      <c r="CL9" s="50"/>
      <c r="CM9" s="50"/>
      <c r="CN9" s="50"/>
      <c r="CO9" s="50">
        <f t="shared" si="0"/>
        <v>9353</v>
      </c>
      <c r="CP9" s="50">
        <f t="shared" si="1"/>
        <v>46625</v>
      </c>
      <c r="CQ9" s="50"/>
      <c r="CR9" s="50"/>
    </row>
    <row r="10" spans="1:96" ht="15.75" customHeight="1" x14ac:dyDescent="0.15">
      <c r="A10" s="51">
        <v>44965.451962696759</v>
      </c>
      <c r="B10" s="50" t="s">
        <v>269</v>
      </c>
      <c r="C10" s="50" t="s">
        <v>1292</v>
      </c>
      <c r="D10" s="50" t="s">
        <v>125</v>
      </c>
      <c r="E10" s="50" t="s">
        <v>126</v>
      </c>
      <c r="F10" s="50" t="s">
        <v>126</v>
      </c>
      <c r="G10" s="50">
        <v>1</v>
      </c>
      <c r="H10" s="50">
        <v>2</v>
      </c>
      <c r="I10" s="50" t="s">
        <v>127</v>
      </c>
      <c r="J10" s="50" t="s">
        <v>128</v>
      </c>
      <c r="K10" s="50" t="s">
        <v>163</v>
      </c>
      <c r="L10" s="50" t="s">
        <v>1293</v>
      </c>
      <c r="M10" s="50">
        <v>2023020292</v>
      </c>
      <c r="N10" s="50" t="s">
        <v>1294</v>
      </c>
      <c r="O10" s="50">
        <v>11990180803</v>
      </c>
      <c r="P10" s="50">
        <v>599462176</v>
      </c>
      <c r="Q10" s="50">
        <v>54528407884</v>
      </c>
      <c r="R10" s="52">
        <v>38221</v>
      </c>
      <c r="S10" s="50" t="s">
        <v>132</v>
      </c>
      <c r="T10" s="50" t="s">
        <v>133</v>
      </c>
      <c r="U10" s="50" t="s">
        <v>1295</v>
      </c>
      <c r="V10" s="53" t="s">
        <v>1296</v>
      </c>
      <c r="W10" s="50" t="s">
        <v>168</v>
      </c>
      <c r="X10" s="50" t="s">
        <v>137</v>
      </c>
      <c r="Y10" s="50" t="s">
        <v>138</v>
      </c>
      <c r="Z10" s="50" t="s">
        <v>139</v>
      </c>
      <c r="AA10" s="50"/>
      <c r="AB10" s="50">
        <v>5</v>
      </c>
      <c r="AC10" s="50">
        <v>5</v>
      </c>
      <c r="AD10" s="50"/>
      <c r="AE10" s="50" t="s">
        <v>169</v>
      </c>
      <c r="AF10" s="50">
        <v>0</v>
      </c>
      <c r="AG10" s="50" t="s">
        <v>141</v>
      </c>
      <c r="AH10" s="50">
        <v>7029</v>
      </c>
      <c r="AI10" s="50" t="s">
        <v>170</v>
      </c>
      <c r="AJ10" s="50">
        <v>2038</v>
      </c>
      <c r="AK10" s="50" t="s">
        <v>142</v>
      </c>
      <c r="AL10" s="50">
        <v>0</v>
      </c>
      <c r="AM10" s="50" t="s">
        <v>141</v>
      </c>
      <c r="AN10" s="50">
        <v>0</v>
      </c>
      <c r="AO10" s="50" t="s">
        <v>141</v>
      </c>
      <c r="AP10" s="50">
        <v>0</v>
      </c>
      <c r="AQ10" s="50" t="s">
        <v>141</v>
      </c>
      <c r="AR10" s="50">
        <v>0</v>
      </c>
      <c r="AS10" s="50" t="s">
        <v>141</v>
      </c>
      <c r="AT10" s="50"/>
      <c r="AU10" s="50">
        <v>0</v>
      </c>
      <c r="AV10" s="50" t="s">
        <v>143</v>
      </c>
      <c r="AW10" s="50">
        <v>0</v>
      </c>
      <c r="AX10" s="50" t="s">
        <v>144</v>
      </c>
      <c r="AY10" s="50">
        <v>0</v>
      </c>
      <c r="AZ10" s="50" t="s">
        <v>150</v>
      </c>
      <c r="BA10" s="50">
        <v>296</v>
      </c>
      <c r="BB10" s="50" t="s">
        <v>146</v>
      </c>
      <c r="BC10" s="50">
        <v>329</v>
      </c>
      <c r="BD10" s="50" t="s">
        <v>146</v>
      </c>
      <c r="BE10" s="50">
        <v>60</v>
      </c>
      <c r="BF10" s="50" t="s">
        <v>147</v>
      </c>
      <c r="BG10" s="50" t="s">
        <v>148</v>
      </c>
      <c r="BH10" s="50">
        <v>333</v>
      </c>
      <c r="BI10" s="50" t="s">
        <v>149</v>
      </c>
      <c r="BJ10" s="50">
        <v>0</v>
      </c>
      <c r="BK10" s="50">
        <v>1448</v>
      </c>
      <c r="BL10" s="50" t="s">
        <v>214</v>
      </c>
      <c r="BM10" s="50">
        <v>451</v>
      </c>
      <c r="BN10" s="50" t="s">
        <v>297</v>
      </c>
      <c r="BO10" s="50">
        <v>60</v>
      </c>
      <c r="BP10" s="50" t="s">
        <v>175</v>
      </c>
      <c r="BQ10" s="50" t="s">
        <v>1297</v>
      </c>
      <c r="BR10" s="50">
        <v>1</v>
      </c>
      <c r="BS10" s="50">
        <v>0</v>
      </c>
      <c r="BT10" s="50">
        <v>1313</v>
      </c>
      <c r="BU10" s="50" t="s">
        <v>154</v>
      </c>
      <c r="BV10" s="50">
        <v>992</v>
      </c>
      <c r="BW10" s="50" t="s">
        <v>154</v>
      </c>
      <c r="BX10" s="50">
        <v>0</v>
      </c>
      <c r="BY10" s="50" t="s">
        <v>154</v>
      </c>
      <c r="BZ10" s="50">
        <v>21984</v>
      </c>
      <c r="CA10" s="50" t="s">
        <v>154</v>
      </c>
      <c r="CB10" s="50" t="s">
        <v>1298</v>
      </c>
      <c r="CC10" s="50" t="s">
        <v>155</v>
      </c>
      <c r="CD10" s="50" t="s">
        <v>155</v>
      </c>
      <c r="CE10" s="50" t="s">
        <v>156</v>
      </c>
      <c r="CF10" s="50"/>
      <c r="CG10" s="50" t="s">
        <v>157</v>
      </c>
      <c r="CH10" s="50" t="s">
        <v>206</v>
      </c>
      <c r="CI10" s="50" t="s">
        <v>206</v>
      </c>
      <c r="CJ10" s="50" t="s">
        <v>126</v>
      </c>
      <c r="CK10" s="50" t="s">
        <v>126</v>
      </c>
      <c r="CL10" s="50"/>
      <c r="CM10" s="50"/>
      <c r="CN10" s="50"/>
      <c r="CO10" s="50">
        <f t="shared" si="0"/>
        <v>9067</v>
      </c>
      <c r="CP10" s="50">
        <f t="shared" si="1"/>
        <v>27266</v>
      </c>
      <c r="CQ10" s="50"/>
      <c r="CR10" s="50"/>
    </row>
    <row r="11" spans="1:96" ht="15.75" customHeight="1" x14ac:dyDescent="0.15">
      <c r="A11" s="51">
        <v>44966.423176469907</v>
      </c>
      <c r="B11" s="50" t="s">
        <v>934</v>
      </c>
      <c r="C11" s="50" t="s">
        <v>1195</v>
      </c>
      <c r="D11" s="50" t="s">
        <v>125</v>
      </c>
      <c r="E11" s="50" t="s">
        <v>126</v>
      </c>
      <c r="F11" s="50" t="s">
        <v>126</v>
      </c>
      <c r="G11" s="50">
        <v>2</v>
      </c>
      <c r="H11" s="50">
        <v>2</v>
      </c>
      <c r="I11" s="50" t="s">
        <v>127</v>
      </c>
      <c r="J11" s="50" t="s">
        <v>221</v>
      </c>
      <c r="K11" s="50" t="s">
        <v>163</v>
      </c>
      <c r="L11" s="50" t="s">
        <v>1196</v>
      </c>
      <c r="M11" s="50">
        <v>2023020266</v>
      </c>
      <c r="N11" s="50" t="s">
        <v>1197</v>
      </c>
      <c r="O11" s="50">
        <v>11989730153</v>
      </c>
      <c r="P11" s="50">
        <v>543706503</v>
      </c>
      <c r="Q11" s="50">
        <v>49889743833</v>
      </c>
      <c r="R11" s="52">
        <v>38347</v>
      </c>
      <c r="S11" s="50" t="s">
        <v>224</v>
      </c>
      <c r="T11" s="50" t="s">
        <v>133</v>
      </c>
      <c r="U11" s="50" t="s">
        <v>1198</v>
      </c>
      <c r="V11" s="53" t="s">
        <v>1199</v>
      </c>
      <c r="W11" s="50" t="s">
        <v>275</v>
      </c>
      <c r="X11" s="50" t="s">
        <v>137</v>
      </c>
      <c r="Y11" s="50" t="s">
        <v>138</v>
      </c>
      <c r="Z11" s="50" t="s">
        <v>139</v>
      </c>
      <c r="AA11" s="50"/>
      <c r="AB11" s="50">
        <v>5</v>
      </c>
      <c r="AC11" s="50">
        <v>5</v>
      </c>
      <c r="AD11" s="50"/>
      <c r="AE11" s="50" t="s">
        <v>140</v>
      </c>
      <c r="AF11" s="50">
        <v>0</v>
      </c>
      <c r="AG11" s="50" t="s">
        <v>141</v>
      </c>
      <c r="AH11" s="50">
        <v>1476</v>
      </c>
      <c r="AI11" s="50" t="s">
        <v>142</v>
      </c>
      <c r="AJ11" s="50">
        <v>6496</v>
      </c>
      <c r="AK11" s="50" t="s">
        <v>142</v>
      </c>
      <c r="AL11" s="50">
        <v>0</v>
      </c>
      <c r="AM11" s="50" t="s">
        <v>141</v>
      </c>
      <c r="AN11" s="50">
        <v>0</v>
      </c>
      <c r="AO11" s="50" t="s">
        <v>141</v>
      </c>
      <c r="AP11" s="50">
        <v>0</v>
      </c>
      <c r="AQ11" s="50" t="s">
        <v>141</v>
      </c>
      <c r="AR11" s="50">
        <v>0</v>
      </c>
      <c r="AS11" s="50" t="s">
        <v>141</v>
      </c>
      <c r="AT11" s="50"/>
      <c r="AU11" s="50">
        <v>0</v>
      </c>
      <c r="AV11" s="50" t="s">
        <v>143</v>
      </c>
      <c r="AW11" s="50">
        <v>417</v>
      </c>
      <c r="AX11" s="50" t="s">
        <v>377</v>
      </c>
      <c r="AY11" s="50">
        <v>1365</v>
      </c>
      <c r="AZ11" s="50" t="s">
        <v>145</v>
      </c>
      <c r="BA11" s="50">
        <v>192</v>
      </c>
      <c r="BB11" s="50" t="s">
        <v>146</v>
      </c>
      <c r="BC11" s="50">
        <v>103</v>
      </c>
      <c r="BD11" s="50" t="s">
        <v>146</v>
      </c>
      <c r="BE11" s="50">
        <v>162</v>
      </c>
      <c r="BF11" s="50" t="s">
        <v>147</v>
      </c>
      <c r="BG11" s="50" t="s">
        <v>148</v>
      </c>
      <c r="BH11" s="50">
        <v>230</v>
      </c>
      <c r="BI11" s="50" t="s">
        <v>149</v>
      </c>
      <c r="BJ11" s="50">
        <v>1100</v>
      </c>
      <c r="BK11" s="50">
        <v>0</v>
      </c>
      <c r="BL11" s="50" t="s">
        <v>150</v>
      </c>
      <c r="BM11" s="50">
        <v>1523</v>
      </c>
      <c r="BN11" s="50" t="s">
        <v>151</v>
      </c>
      <c r="BO11" s="50">
        <v>291</v>
      </c>
      <c r="BP11" s="50" t="s">
        <v>175</v>
      </c>
      <c r="BQ11" s="50"/>
      <c r="BR11" s="50">
        <v>1</v>
      </c>
      <c r="BS11" s="50">
        <v>0</v>
      </c>
      <c r="BT11" s="50">
        <v>0</v>
      </c>
      <c r="BU11" s="50" t="s">
        <v>247</v>
      </c>
      <c r="BV11" s="50">
        <v>0</v>
      </c>
      <c r="BW11" s="50" t="s">
        <v>150</v>
      </c>
      <c r="BX11" s="50">
        <v>0</v>
      </c>
      <c r="BY11" s="50" t="s">
        <v>150</v>
      </c>
      <c r="BZ11" s="50">
        <v>118789</v>
      </c>
      <c r="CA11" s="50" t="s">
        <v>784</v>
      </c>
      <c r="CB11" s="50" t="s">
        <v>1200</v>
      </c>
      <c r="CC11" s="50" t="s">
        <v>190</v>
      </c>
      <c r="CD11" s="50" t="s">
        <v>190</v>
      </c>
      <c r="CE11" s="50" t="s">
        <v>156</v>
      </c>
      <c r="CF11" s="50" t="s">
        <v>191</v>
      </c>
      <c r="CG11" s="50" t="s">
        <v>157</v>
      </c>
      <c r="CH11" s="50" t="s">
        <v>158</v>
      </c>
      <c r="CI11" s="50" t="s">
        <v>206</v>
      </c>
      <c r="CJ11" s="50" t="s">
        <v>126</v>
      </c>
      <c r="CK11" s="50" t="s">
        <v>126</v>
      </c>
      <c r="CL11" s="50"/>
      <c r="CM11" s="50"/>
      <c r="CN11" s="50"/>
      <c r="CO11" s="50">
        <f t="shared" si="0"/>
        <v>7972</v>
      </c>
      <c r="CP11" s="50">
        <f t="shared" si="1"/>
        <v>124172</v>
      </c>
      <c r="CQ11" s="50"/>
      <c r="CR11" s="50"/>
    </row>
    <row r="12" spans="1:96" ht="15.75" customHeight="1" x14ac:dyDescent="0.15">
      <c r="A12" s="51">
        <v>44967.72806577546</v>
      </c>
      <c r="B12" s="50" t="s">
        <v>180</v>
      </c>
      <c r="C12" s="50" t="s">
        <v>778</v>
      </c>
      <c r="D12" s="50" t="s">
        <v>125</v>
      </c>
      <c r="E12" s="50" t="s">
        <v>126</v>
      </c>
      <c r="F12" s="50" t="s">
        <v>126</v>
      </c>
      <c r="G12" s="50">
        <v>1</v>
      </c>
      <c r="H12" s="50">
        <v>1</v>
      </c>
      <c r="I12" s="50" t="s">
        <v>127</v>
      </c>
      <c r="J12" s="50" t="s">
        <v>128</v>
      </c>
      <c r="K12" s="50" t="s">
        <v>221</v>
      </c>
      <c r="L12" s="50" t="s">
        <v>779</v>
      </c>
      <c r="M12" s="50">
        <v>2023020145</v>
      </c>
      <c r="N12" s="50" t="s">
        <v>780</v>
      </c>
      <c r="O12" s="50">
        <v>11964282121</v>
      </c>
      <c r="P12" s="50">
        <v>547177872</v>
      </c>
      <c r="Q12" s="50">
        <v>51933328894</v>
      </c>
      <c r="R12" s="52">
        <v>38289</v>
      </c>
      <c r="S12" s="50" t="s">
        <v>132</v>
      </c>
      <c r="T12" s="50" t="s">
        <v>133</v>
      </c>
      <c r="U12" s="50" t="s">
        <v>781</v>
      </c>
      <c r="V12" s="53" t="s">
        <v>782</v>
      </c>
      <c r="W12" s="50" t="s">
        <v>369</v>
      </c>
      <c r="X12" s="50" t="s">
        <v>137</v>
      </c>
      <c r="Y12" s="50" t="s">
        <v>138</v>
      </c>
      <c r="Z12" s="50" t="s">
        <v>139</v>
      </c>
      <c r="AA12" s="50"/>
      <c r="AB12" s="50">
        <v>3</v>
      </c>
      <c r="AC12" s="50">
        <v>3</v>
      </c>
      <c r="AD12" s="50"/>
      <c r="AE12" s="50" t="s">
        <v>169</v>
      </c>
      <c r="AF12" s="50">
        <v>0</v>
      </c>
      <c r="AG12" s="50" t="s">
        <v>141</v>
      </c>
      <c r="AH12" s="50">
        <v>400</v>
      </c>
      <c r="AI12" s="50" t="s">
        <v>170</v>
      </c>
      <c r="AJ12" s="50">
        <v>7200</v>
      </c>
      <c r="AK12" s="50" t="s">
        <v>307</v>
      </c>
      <c r="AL12" s="50">
        <v>0</v>
      </c>
      <c r="AM12" s="50" t="s">
        <v>141</v>
      </c>
      <c r="AN12" s="50">
        <v>0</v>
      </c>
      <c r="AO12" s="50" t="s">
        <v>141</v>
      </c>
      <c r="AP12" s="50">
        <v>0</v>
      </c>
      <c r="AQ12" s="50" t="s">
        <v>141</v>
      </c>
      <c r="AR12" s="50">
        <v>0</v>
      </c>
      <c r="AS12" s="50" t="s">
        <v>141</v>
      </c>
      <c r="AT12" s="50"/>
      <c r="AU12" s="50">
        <v>0</v>
      </c>
      <c r="AV12" s="50" t="s">
        <v>143</v>
      </c>
      <c r="AW12" s="50">
        <v>0</v>
      </c>
      <c r="AX12" s="50" t="s">
        <v>144</v>
      </c>
      <c r="AY12" s="50">
        <v>345</v>
      </c>
      <c r="AZ12" s="50" t="s">
        <v>227</v>
      </c>
      <c r="BA12" s="50">
        <v>128</v>
      </c>
      <c r="BB12" s="50" t="s">
        <v>146</v>
      </c>
      <c r="BC12" s="50">
        <v>280</v>
      </c>
      <c r="BD12" s="50" t="s">
        <v>341</v>
      </c>
      <c r="BE12" s="50">
        <v>0</v>
      </c>
      <c r="BF12" s="50" t="s">
        <v>150</v>
      </c>
      <c r="BG12" s="50" t="s">
        <v>148</v>
      </c>
      <c r="BH12" s="50">
        <v>200</v>
      </c>
      <c r="BI12" s="50" t="s">
        <v>149</v>
      </c>
      <c r="BJ12" s="50">
        <v>600</v>
      </c>
      <c r="BK12" s="50">
        <v>0</v>
      </c>
      <c r="BL12" s="50" t="s">
        <v>150</v>
      </c>
      <c r="BM12" s="50">
        <v>350</v>
      </c>
      <c r="BN12" s="50" t="s">
        <v>267</v>
      </c>
      <c r="BO12" s="50">
        <v>400</v>
      </c>
      <c r="BP12" s="50" t="s">
        <v>287</v>
      </c>
      <c r="BQ12" s="50" t="s">
        <v>783</v>
      </c>
      <c r="BR12" s="50">
        <v>1</v>
      </c>
      <c r="BS12" s="50">
        <v>0</v>
      </c>
      <c r="BT12" s="50">
        <v>177</v>
      </c>
      <c r="BU12" s="50" t="s">
        <v>154</v>
      </c>
      <c r="BV12" s="50">
        <v>1628</v>
      </c>
      <c r="BW12" s="50" t="s">
        <v>154</v>
      </c>
      <c r="BX12" s="50">
        <v>0</v>
      </c>
      <c r="BY12" s="50" t="s">
        <v>154</v>
      </c>
      <c r="BZ12" s="50">
        <v>4800</v>
      </c>
      <c r="CA12" s="50" t="s">
        <v>784</v>
      </c>
      <c r="CB12" s="50"/>
      <c r="CC12" s="50" t="s">
        <v>155</v>
      </c>
      <c r="CD12" s="50" t="s">
        <v>190</v>
      </c>
      <c r="CE12" s="50" t="s">
        <v>156</v>
      </c>
      <c r="CF12" s="50" t="s">
        <v>204</v>
      </c>
      <c r="CG12" s="50" t="s">
        <v>205</v>
      </c>
      <c r="CH12" s="50" t="s">
        <v>217</v>
      </c>
      <c r="CI12" s="50" t="s">
        <v>206</v>
      </c>
      <c r="CJ12" s="50" t="s">
        <v>126</v>
      </c>
      <c r="CK12" s="50" t="s">
        <v>126</v>
      </c>
      <c r="CL12" s="50"/>
      <c r="CM12" s="50"/>
      <c r="CN12" s="50"/>
      <c r="CO12" s="50">
        <f t="shared" si="0"/>
        <v>7600</v>
      </c>
      <c r="CP12" s="50">
        <f t="shared" si="1"/>
        <v>8908</v>
      </c>
      <c r="CQ12" s="50"/>
      <c r="CR12" s="50"/>
    </row>
    <row r="13" spans="1:96" ht="15.75" customHeight="1" x14ac:dyDescent="0.15">
      <c r="A13" s="51">
        <v>44967.405086435188</v>
      </c>
      <c r="B13" s="50" t="s">
        <v>207</v>
      </c>
      <c r="C13" s="50" t="s">
        <v>208</v>
      </c>
      <c r="D13" s="50" t="s">
        <v>125</v>
      </c>
      <c r="E13" s="50" t="s">
        <v>126</v>
      </c>
      <c r="F13" s="50" t="s">
        <v>126</v>
      </c>
      <c r="G13" s="50">
        <v>2</v>
      </c>
      <c r="H13" s="50">
        <v>1</v>
      </c>
      <c r="I13" s="50" t="s">
        <v>127</v>
      </c>
      <c r="J13" s="50" t="s">
        <v>163</v>
      </c>
      <c r="K13" s="50" t="s">
        <v>209</v>
      </c>
      <c r="L13" s="50" t="s">
        <v>210</v>
      </c>
      <c r="M13" s="50">
        <v>2023020007</v>
      </c>
      <c r="N13" s="50" t="s">
        <v>211</v>
      </c>
      <c r="O13" s="50">
        <v>11941614823</v>
      </c>
      <c r="P13" s="50">
        <v>541593377</v>
      </c>
      <c r="Q13" s="50">
        <v>39182285845</v>
      </c>
      <c r="R13" s="52">
        <v>38350</v>
      </c>
      <c r="S13" s="50" t="s">
        <v>132</v>
      </c>
      <c r="T13" s="50" t="s">
        <v>133</v>
      </c>
      <c r="U13" s="50" t="s">
        <v>212</v>
      </c>
      <c r="V13" s="53" t="s">
        <v>213</v>
      </c>
      <c r="W13" s="50" t="s">
        <v>168</v>
      </c>
      <c r="X13" s="50" t="s">
        <v>137</v>
      </c>
      <c r="Y13" s="50" t="s">
        <v>138</v>
      </c>
      <c r="Z13" s="50" t="s">
        <v>139</v>
      </c>
      <c r="AA13" s="50"/>
      <c r="AB13" s="50">
        <v>4</v>
      </c>
      <c r="AC13" s="50">
        <v>4</v>
      </c>
      <c r="AD13" s="50"/>
      <c r="AE13" s="50" t="s">
        <v>140</v>
      </c>
      <c r="AF13" s="50">
        <v>0</v>
      </c>
      <c r="AG13" s="50" t="s">
        <v>141</v>
      </c>
      <c r="AH13" s="50">
        <v>3932</v>
      </c>
      <c r="AI13" s="50" t="s">
        <v>142</v>
      </c>
      <c r="AJ13" s="50">
        <v>3604</v>
      </c>
      <c r="AK13" s="50" t="s">
        <v>142</v>
      </c>
      <c r="AL13" s="50">
        <v>0</v>
      </c>
      <c r="AM13" s="50" t="s">
        <v>141</v>
      </c>
      <c r="AN13" s="50">
        <v>0</v>
      </c>
      <c r="AO13" s="50" t="s">
        <v>141</v>
      </c>
      <c r="AP13" s="50">
        <v>0</v>
      </c>
      <c r="AQ13" s="50" t="s">
        <v>141</v>
      </c>
      <c r="AR13" s="50">
        <v>0</v>
      </c>
      <c r="AS13" s="50" t="s">
        <v>141</v>
      </c>
      <c r="AT13" s="50"/>
      <c r="AU13" s="50">
        <v>0</v>
      </c>
      <c r="AV13" s="50" t="s">
        <v>143</v>
      </c>
      <c r="AW13" s="50">
        <v>0</v>
      </c>
      <c r="AX13" s="50" t="s">
        <v>144</v>
      </c>
      <c r="AY13" s="50">
        <v>0</v>
      </c>
      <c r="AZ13" s="50" t="s">
        <v>150</v>
      </c>
      <c r="BA13" s="50">
        <v>224</v>
      </c>
      <c r="BB13" s="50" t="s">
        <v>146</v>
      </c>
      <c r="BC13" s="50">
        <v>124</v>
      </c>
      <c r="BD13" s="50" t="s">
        <v>146</v>
      </c>
      <c r="BE13" s="50">
        <v>47</v>
      </c>
      <c r="BF13" s="50" t="s">
        <v>147</v>
      </c>
      <c r="BG13" s="50" t="s">
        <v>148</v>
      </c>
      <c r="BH13" s="50">
        <v>323</v>
      </c>
      <c r="BI13" s="50" t="s">
        <v>149</v>
      </c>
      <c r="BJ13" s="50">
        <v>368</v>
      </c>
      <c r="BK13" s="50">
        <v>667</v>
      </c>
      <c r="BL13" s="50" t="s">
        <v>214</v>
      </c>
      <c r="BM13" s="50">
        <v>0</v>
      </c>
      <c r="BN13" s="50" t="s">
        <v>150</v>
      </c>
      <c r="BO13" s="50">
        <v>755</v>
      </c>
      <c r="BP13" s="50" t="s">
        <v>152</v>
      </c>
      <c r="BQ13" s="50" t="s">
        <v>215</v>
      </c>
      <c r="BR13" s="50">
        <v>1</v>
      </c>
      <c r="BS13" s="50">
        <v>0</v>
      </c>
      <c r="BT13" s="50">
        <v>1158</v>
      </c>
      <c r="BU13" s="50" t="s">
        <v>154</v>
      </c>
      <c r="BV13" s="50">
        <v>298</v>
      </c>
      <c r="BW13" s="50" t="s">
        <v>154</v>
      </c>
      <c r="BX13" s="50">
        <v>3176</v>
      </c>
      <c r="BY13" s="50" t="s">
        <v>154</v>
      </c>
      <c r="BZ13" s="50">
        <v>17353</v>
      </c>
      <c r="CA13" s="50" t="s">
        <v>154</v>
      </c>
      <c r="CB13" s="50"/>
      <c r="CC13" s="50" t="s">
        <v>190</v>
      </c>
      <c r="CD13" s="50" t="s">
        <v>190</v>
      </c>
      <c r="CE13" s="50" t="s">
        <v>156</v>
      </c>
      <c r="CF13" s="50" t="s">
        <v>216</v>
      </c>
      <c r="CG13" s="50" t="s">
        <v>157</v>
      </c>
      <c r="CH13" s="50" t="s">
        <v>206</v>
      </c>
      <c r="CI13" s="50" t="s">
        <v>217</v>
      </c>
      <c r="CJ13" s="50" t="s">
        <v>126</v>
      </c>
      <c r="CK13" s="50" t="s">
        <v>126</v>
      </c>
      <c r="CL13" s="50"/>
      <c r="CM13" s="50"/>
      <c r="CN13" s="50"/>
      <c r="CO13" s="50">
        <f t="shared" si="0"/>
        <v>7536</v>
      </c>
      <c r="CP13" s="50">
        <f t="shared" si="1"/>
        <v>21317</v>
      </c>
      <c r="CQ13" s="50"/>
      <c r="CR13" s="50"/>
    </row>
    <row r="14" spans="1:96" ht="15.75" customHeight="1" x14ac:dyDescent="0.15">
      <c r="A14" s="51">
        <v>44966.687188668977</v>
      </c>
      <c r="B14" s="50" t="s">
        <v>218</v>
      </c>
      <c r="C14" s="50" t="s">
        <v>1537</v>
      </c>
      <c r="D14" s="50" t="s">
        <v>125</v>
      </c>
      <c r="E14" s="50" t="s">
        <v>125</v>
      </c>
      <c r="F14" s="50" t="s">
        <v>126</v>
      </c>
      <c r="G14" s="50">
        <v>3</v>
      </c>
      <c r="H14" s="50">
        <v>2</v>
      </c>
      <c r="I14" s="50" t="s">
        <v>127</v>
      </c>
      <c r="J14" s="50" t="s">
        <v>128</v>
      </c>
      <c r="K14" s="50" t="s">
        <v>163</v>
      </c>
      <c r="L14" s="50" t="s">
        <v>1538</v>
      </c>
      <c r="M14" s="50">
        <v>2023020363</v>
      </c>
      <c r="N14" s="50" t="s">
        <v>1539</v>
      </c>
      <c r="O14" s="50">
        <v>11946815238</v>
      </c>
      <c r="P14" s="50">
        <v>593405602</v>
      </c>
      <c r="Q14" s="50">
        <v>53784687873</v>
      </c>
      <c r="R14" s="52">
        <v>37908</v>
      </c>
      <c r="S14" s="50" t="s">
        <v>387</v>
      </c>
      <c r="T14" s="50" t="s">
        <v>133</v>
      </c>
      <c r="U14" s="50" t="s">
        <v>1540</v>
      </c>
      <c r="V14" s="53" t="s">
        <v>1541</v>
      </c>
      <c r="W14" s="50" t="s">
        <v>168</v>
      </c>
      <c r="X14" s="50" t="s">
        <v>137</v>
      </c>
      <c r="Y14" s="50" t="s">
        <v>138</v>
      </c>
      <c r="Z14" s="50" t="s">
        <v>139</v>
      </c>
      <c r="AA14" s="50"/>
      <c r="AB14" s="50">
        <v>4</v>
      </c>
      <c r="AC14" s="50">
        <v>4</v>
      </c>
      <c r="AD14" s="50"/>
      <c r="AE14" s="50" t="s">
        <v>140</v>
      </c>
      <c r="AF14" s="50">
        <v>0</v>
      </c>
      <c r="AG14" s="50" t="s">
        <v>141</v>
      </c>
      <c r="AH14" s="50">
        <v>5032</v>
      </c>
      <c r="AI14" s="50" t="s">
        <v>142</v>
      </c>
      <c r="AJ14" s="50">
        <v>2500</v>
      </c>
      <c r="AK14" s="50" t="s">
        <v>142</v>
      </c>
      <c r="AL14" s="50">
        <v>0</v>
      </c>
      <c r="AM14" s="50" t="s">
        <v>141</v>
      </c>
      <c r="AN14" s="50">
        <v>0</v>
      </c>
      <c r="AO14" s="50" t="s">
        <v>141</v>
      </c>
      <c r="AP14" s="50">
        <v>0</v>
      </c>
      <c r="AQ14" s="50" t="s">
        <v>141</v>
      </c>
      <c r="AR14" s="50">
        <v>0</v>
      </c>
      <c r="AS14" s="50" t="s">
        <v>141</v>
      </c>
      <c r="AT14" s="50"/>
      <c r="AU14" s="50">
        <v>0</v>
      </c>
      <c r="AV14" s="50" t="s">
        <v>143</v>
      </c>
      <c r="AW14" s="50">
        <v>0</v>
      </c>
      <c r="AX14" s="50" t="s">
        <v>144</v>
      </c>
      <c r="AY14" s="50">
        <v>1395</v>
      </c>
      <c r="AZ14" s="50" t="s">
        <v>145</v>
      </c>
      <c r="BA14" s="50">
        <v>23</v>
      </c>
      <c r="BB14" s="50" t="s">
        <v>146</v>
      </c>
      <c r="BC14" s="50">
        <v>212</v>
      </c>
      <c r="BD14" s="50" t="s">
        <v>146</v>
      </c>
      <c r="BE14" s="50">
        <v>44</v>
      </c>
      <c r="BF14" s="50" t="s">
        <v>147</v>
      </c>
      <c r="BG14" s="50" t="s">
        <v>148</v>
      </c>
      <c r="BH14" s="50">
        <v>118</v>
      </c>
      <c r="BI14" s="50" t="s">
        <v>149</v>
      </c>
      <c r="BJ14" s="50">
        <v>300</v>
      </c>
      <c r="BK14" s="50">
        <v>978</v>
      </c>
      <c r="BL14" s="50" t="s">
        <v>214</v>
      </c>
      <c r="BM14" s="50">
        <v>0</v>
      </c>
      <c r="BN14" s="50" t="s">
        <v>150</v>
      </c>
      <c r="BO14" s="50">
        <v>114</v>
      </c>
      <c r="BP14" s="50" t="s">
        <v>175</v>
      </c>
      <c r="BQ14" s="50" t="s">
        <v>629</v>
      </c>
      <c r="BR14" s="50">
        <v>1</v>
      </c>
      <c r="BS14" s="50">
        <v>0</v>
      </c>
      <c r="BT14" s="50">
        <v>0</v>
      </c>
      <c r="BU14" s="50" t="s">
        <v>177</v>
      </c>
      <c r="BV14" s="50">
        <v>5193</v>
      </c>
      <c r="BW14" s="50" t="s">
        <v>154</v>
      </c>
      <c r="BX14" s="50">
        <v>0</v>
      </c>
      <c r="BY14" s="50" t="s">
        <v>150</v>
      </c>
      <c r="BZ14" s="50">
        <v>0</v>
      </c>
      <c r="CA14" s="50" t="s">
        <v>150</v>
      </c>
      <c r="CB14" s="50"/>
      <c r="CC14" s="50" t="s">
        <v>203</v>
      </c>
      <c r="CD14" s="50" t="s">
        <v>190</v>
      </c>
      <c r="CE14" s="50" t="s">
        <v>156</v>
      </c>
      <c r="CF14" s="50" t="s">
        <v>216</v>
      </c>
      <c r="CG14" s="50" t="s">
        <v>157</v>
      </c>
      <c r="CH14" s="50" t="s">
        <v>206</v>
      </c>
      <c r="CI14" s="50" t="s">
        <v>217</v>
      </c>
      <c r="CJ14" s="50" t="s">
        <v>126</v>
      </c>
      <c r="CK14" s="50" t="s">
        <v>126</v>
      </c>
      <c r="CL14" s="50"/>
      <c r="CM14" s="50"/>
      <c r="CN14" s="50"/>
      <c r="CO14" s="50">
        <f t="shared" si="0"/>
        <v>7532</v>
      </c>
      <c r="CP14" s="50">
        <f t="shared" si="1"/>
        <v>8377</v>
      </c>
      <c r="CQ14" s="50"/>
      <c r="CR14" s="50"/>
    </row>
    <row r="15" spans="1:96" ht="15.75" customHeight="1" x14ac:dyDescent="0.15">
      <c r="A15" s="51">
        <v>44967.572118958335</v>
      </c>
      <c r="B15" s="50" t="s">
        <v>258</v>
      </c>
      <c r="C15" s="50" t="s">
        <v>1442</v>
      </c>
      <c r="D15" s="50" t="s">
        <v>125</v>
      </c>
      <c r="E15" s="50" t="s">
        <v>126</v>
      </c>
      <c r="F15" s="50" t="s">
        <v>126</v>
      </c>
      <c r="G15" s="50">
        <v>2</v>
      </c>
      <c r="H15" s="50">
        <v>2</v>
      </c>
      <c r="I15" s="50">
        <v>1</v>
      </c>
      <c r="J15" s="50" t="s">
        <v>128</v>
      </c>
      <c r="K15" s="50" t="s">
        <v>163</v>
      </c>
      <c r="L15" s="50" t="s">
        <v>1443</v>
      </c>
      <c r="M15" s="50">
        <v>2023020336</v>
      </c>
      <c r="N15" s="50" t="s">
        <v>1444</v>
      </c>
      <c r="O15" s="50">
        <v>11963874664</v>
      </c>
      <c r="P15" s="50">
        <v>587811249</v>
      </c>
      <c r="Q15" s="50">
        <v>56061753802</v>
      </c>
      <c r="R15" s="52">
        <v>37877</v>
      </c>
      <c r="S15" s="50" t="s">
        <v>224</v>
      </c>
      <c r="T15" s="50" t="s">
        <v>133</v>
      </c>
      <c r="U15" s="50" t="s">
        <v>1445</v>
      </c>
      <c r="V15" s="53" t="s">
        <v>1446</v>
      </c>
      <c r="W15" s="50" t="s">
        <v>295</v>
      </c>
      <c r="X15" s="50" t="s">
        <v>137</v>
      </c>
      <c r="Y15" s="50" t="s">
        <v>138</v>
      </c>
      <c r="Z15" s="50" t="s">
        <v>139</v>
      </c>
      <c r="AA15" s="50"/>
      <c r="AB15" s="50">
        <v>3</v>
      </c>
      <c r="AC15" s="50">
        <v>3</v>
      </c>
      <c r="AD15" s="50">
        <v>0</v>
      </c>
      <c r="AE15" s="50" t="s">
        <v>169</v>
      </c>
      <c r="AF15" s="50">
        <v>0</v>
      </c>
      <c r="AG15" s="50" t="s">
        <v>141</v>
      </c>
      <c r="AH15" s="50">
        <v>0</v>
      </c>
      <c r="AI15" s="50" t="s">
        <v>141</v>
      </c>
      <c r="AJ15" s="50">
        <v>3500</v>
      </c>
      <c r="AK15" s="50" t="s">
        <v>170</v>
      </c>
      <c r="AL15" s="50">
        <v>0</v>
      </c>
      <c r="AM15" s="50" t="s">
        <v>141</v>
      </c>
      <c r="AN15" s="50">
        <v>0</v>
      </c>
      <c r="AO15" s="50" t="s">
        <v>141</v>
      </c>
      <c r="AP15" s="50">
        <v>4000</v>
      </c>
      <c r="AQ15" s="50" t="s">
        <v>170</v>
      </c>
      <c r="AR15" s="50">
        <v>0</v>
      </c>
      <c r="AS15" s="50" t="s">
        <v>141</v>
      </c>
      <c r="AT15" s="50"/>
      <c r="AU15" s="50">
        <v>1</v>
      </c>
      <c r="AV15" s="50" t="s">
        <v>172</v>
      </c>
      <c r="AW15" s="50">
        <v>967</v>
      </c>
      <c r="AX15" s="50" t="s">
        <v>255</v>
      </c>
      <c r="AY15" s="50">
        <v>0</v>
      </c>
      <c r="AZ15" s="50" t="s">
        <v>150</v>
      </c>
      <c r="BA15" s="50">
        <v>68</v>
      </c>
      <c r="BB15" s="50" t="s">
        <v>146</v>
      </c>
      <c r="BC15" s="50">
        <v>122</v>
      </c>
      <c r="BD15" s="50" t="s">
        <v>146</v>
      </c>
      <c r="BE15" s="50">
        <v>202</v>
      </c>
      <c r="BF15" s="50" t="s">
        <v>147</v>
      </c>
      <c r="BG15" s="50" t="s">
        <v>148</v>
      </c>
      <c r="BH15" s="50">
        <v>67</v>
      </c>
      <c r="BI15" s="50" t="s">
        <v>149</v>
      </c>
      <c r="BJ15" s="50">
        <v>300</v>
      </c>
      <c r="BK15" s="50">
        <v>0</v>
      </c>
      <c r="BL15" s="50" t="s">
        <v>150</v>
      </c>
      <c r="BM15" s="50">
        <v>100</v>
      </c>
      <c r="BN15" s="50" t="s">
        <v>267</v>
      </c>
      <c r="BO15" s="50">
        <v>150</v>
      </c>
      <c r="BP15" s="50" t="s">
        <v>175</v>
      </c>
      <c r="BQ15" s="50" t="s">
        <v>1020</v>
      </c>
      <c r="BR15" s="50">
        <v>1</v>
      </c>
      <c r="BS15" s="50">
        <v>0</v>
      </c>
      <c r="BT15" s="50">
        <v>1416</v>
      </c>
      <c r="BU15" s="50" t="s">
        <v>154</v>
      </c>
      <c r="BV15" s="50">
        <v>0</v>
      </c>
      <c r="BW15" s="50" t="s">
        <v>154</v>
      </c>
      <c r="BX15" s="50">
        <v>31</v>
      </c>
      <c r="BY15" s="50" t="s">
        <v>154</v>
      </c>
      <c r="BZ15" s="50">
        <v>20000</v>
      </c>
      <c r="CA15" s="50" t="s">
        <v>177</v>
      </c>
      <c r="CB15" s="50" t="s">
        <v>1447</v>
      </c>
      <c r="CC15" s="50" t="s">
        <v>155</v>
      </c>
      <c r="CD15" s="50" t="s">
        <v>155</v>
      </c>
      <c r="CE15" s="50" t="s">
        <v>156</v>
      </c>
      <c r="CF15" s="50"/>
      <c r="CG15" s="50" t="s">
        <v>157</v>
      </c>
      <c r="CH15" s="50" t="s">
        <v>519</v>
      </c>
      <c r="CI15" s="50" t="s">
        <v>206</v>
      </c>
      <c r="CJ15" s="50" t="s">
        <v>126</v>
      </c>
      <c r="CK15" s="50" t="s">
        <v>126</v>
      </c>
      <c r="CL15" s="50"/>
      <c r="CM15" s="50"/>
      <c r="CN15" s="50"/>
      <c r="CO15" s="50">
        <f t="shared" si="0"/>
        <v>7500</v>
      </c>
      <c r="CP15" s="50">
        <f t="shared" si="1"/>
        <v>23392</v>
      </c>
      <c r="CQ15" s="50"/>
      <c r="CR15" s="50"/>
    </row>
    <row r="16" spans="1:96" ht="15.75" customHeight="1" x14ac:dyDescent="0.15">
      <c r="A16" s="51">
        <v>44966.65265880787</v>
      </c>
      <c r="B16" s="50" t="s">
        <v>207</v>
      </c>
      <c r="C16" s="50" t="s">
        <v>1051</v>
      </c>
      <c r="D16" s="50" t="s">
        <v>125</v>
      </c>
      <c r="E16" s="50" t="s">
        <v>126</v>
      </c>
      <c r="F16" s="50" t="s">
        <v>126</v>
      </c>
      <c r="G16" s="50">
        <v>2</v>
      </c>
      <c r="H16" s="50" t="s">
        <v>162</v>
      </c>
      <c r="I16" s="50" t="s">
        <v>127</v>
      </c>
      <c r="J16" s="50" t="s">
        <v>163</v>
      </c>
      <c r="K16" s="50" t="s">
        <v>128</v>
      </c>
      <c r="L16" s="50" t="s">
        <v>1052</v>
      </c>
      <c r="M16" s="50">
        <v>2023020210</v>
      </c>
      <c r="N16" s="50" t="s">
        <v>1053</v>
      </c>
      <c r="O16" s="50">
        <v>11997841558</v>
      </c>
      <c r="P16" s="50">
        <v>563972907</v>
      </c>
      <c r="Q16" s="50">
        <v>52577730829</v>
      </c>
      <c r="R16" s="52">
        <v>38663</v>
      </c>
      <c r="S16" s="50" t="s">
        <v>224</v>
      </c>
      <c r="T16" s="50" t="s">
        <v>133</v>
      </c>
      <c r="U16" s="50" t="s">
        <v>1054</v>
      </c>
      <c r="V16" s="53" t="s">
        <v>1055</v>
      </c>
      <c r="W16" s="50" t="s">
        <v>168</v>
      </c>
      <c r="X16" s="50" t="s">
        <v>137</v>
      </c>
      <c r="Y16" s="50" t="s">
        <v>138</v>
      </c>
      <c r="Z16" s="50" t="s">
        <v>139</v>
      </c>
      <c r="AA16" s="50"/>
      <c r="AB16" s="50">
        <v>4</v>
      </c>
      <c r="AC16" s="50">
        <v>4</v>
      </c>
      <c r="AD16" s="50"/>
      <c r="AE16" s="50" t="s">
        <v>140</v>
      </c>
      <c r="AF16" s="50">
        <v>0</v>
      </c>
      <c r="AG16" s="50" t="s">
        <v>141</v>
      </c>
      <c r="AH16" s="50">
        <v>5784</v>
      </c>
      <c r="AI16" s="50" t="s">
        <v>142</v>
      </c>
      <c r="AJ16" s="50">
        <v>1592</v>
      </c>
      <c r="AK16" s="50" t="s">
        <v>142</v>
      </c>
      <c r="AL16" s="50">
        <v>0</v>
      </c>
      <c r="AM16" s="50" t="s">
        <v>141</v>
      </c>
      <c r="AN16" s="50">
        <v>0</v>
      </c>
      <c r="AO16" s="50" t="s">
        <v>141</v>
      </c>
      <c r="AP16" s="50">
        <v>0</v>
      </c>
      <c r="AQ16" s="50" t="s">
        <v>141</v>
      </c>
      <c r="AR16" s="50">
        <v>0</v>
      </c>
      <c r="AS16" s="50" t="s">
        <v>141</v>
      </c>
      <c r="AT16" s="50"/>
      <c r="AU16" s="50">
        <v>1</v>
      </c>
      <c r="AV16" s="50" t="s">
        <v>143</v>
      </c>
      <c r="AW16" s="50">
        <v>0</v>
      </c>
      <c r="AX16" s="50" t="s">
        <v>144</v>
      </c>
      <c r="AY16" s="50">
        <v>200</v>
      </c>
      <c r="AZ16" s="50" t="s">
        <v>227</v>
      </c>
      <c r="BA16" s="50">
        <v>149</v>
      </c>
      <c r="BB16" s="50" t="s">
        <v>146</v>
      </c>
      <c r="BC16" s="50">
        <v>164</v>
      </c>
      <c r="BD16" s="50" t="s">
        <v>146</v>
      </c>
      <c r="BE16" s="50">
        <v>42</v>
      </c>
      <c r="BF16" s="50" t="s">
        <v>309</v>
      </c>
      <c r="BG16" s="50" t="s">
        <v>148</v>
      </c>
      <c r="BH16" s="50">
        <v>132</v>
      </c>
      <c r="BI16" s="50" t="s">
        <v>149</v>
      </c>
      <c r="BJ16" s="50">
        <v>150</v>
      </c>
      <c r="BK16" s="50">
        <v>880</v>
      </c>
      <c r="BL16" s="50" t="s">
        <v>214</v>
      </c>
      <c r="BM16" s="50">
        <v>624</v>
      </c>
      <c r="BN16" s="50" t="s">
        <v>151</v>
      </c>
      <c r="BO16" s="50">
        <v>70</v>
      </c>
      <c r="BP16" s="50" t="s">
        <v>175</v>
      </c>
      <c r="BQ16" s="50" t="s">
        <v>1056</v>
      </c>
      <c r="BR16" s="50">
        <v>1</v>
      </c>
      <c r="BS16" s="50">
        <v>0</v>
      </c>
      <c r="BT16" s="50">
        <v>2148</v>
      </c>
      <c r="BU16" s="50" t="s">
        <v>154</v>
      </c>
      <c r="BV16" s="50">
        <v>0</v>
      </c>
      <c r="BW16" s="50" t="s">
        <v>150</v>
      </c>
      <c r="BX16" s="50">
        <v>3105</v>
      </c>
      <c r="BY16" s="50" t="s">
        <v>154</v>
      </c>
      <c r="BZ16" s="50">
        <v>3897</v>
      </c>
      <c r="CA16" s="50" t="s">
        <v>154</v>
      </c>
      <c r="CB16" s="50" t="s">
        <v>1057</v>
      </c>
      <c r="CC16" s="50" t="s">
        <v>203</v>
      </c>
      <c r="CD16" s="50" t="s">
        <v>190</v>
      </c>
      <c r="CE16" s="50" t="s">
        <v>179</v>
      </c>
      <c r="CF16" s="50" t="s">
        <v>126</v>
      </c>
      <c r="CG16" s="50" t="s">
        <v>157</v>
      </c>
      <c r="CH16" s="50" t="s">
        <v>206</v>
      </c>
      <c r="CI16" s="50" t="s">
        <v>158</v>
      </c>
      <c r="CJ16" s="50" t="s">
        <v>126</v>
      </c>
      <c r="CK16" s="50" t="s">
        <v>126</v>
      </c>
      <c r="CL16" s="50"/>
      <c r="CM16" s="50"/>
      <c r="CN16" s="50"/>
      <c r="CO16" s="50">
        <f t="shared" si="0"/>
        <v>7376</v>
      </c>
      <c r="CP16" s="50">
        <f t="shared" si="1"/>
        <v>8456</v>
      </c>
      <c r="CQ16" s="50"/>
      <c r="CR16" s="50"/>
    </row>
    <row r="17" spans="1:96" ht="15.75" customHeight="1" x14ac:dyDescent="0.15">
      <c r="A17" s="51">
        <v>44967.732126840274</v>
      </c>
      <c r="B17" s="50" t="s">
        <v>392</v>
      </c>
      <c r="C17" s="50" t="s">
        <v>393</v>
      </c>
      <c r="D17" s="50" t="s">
        <v>125</v>
      </c>
      <c r="E17" s="50" t="s">
        <v>126</v>
      </c>
      <c r="F17" s="50" t="s">
        <v>394</v>
      </c>
      <c r="G17" s="50">
        <v>2</v>
      </c>
      <c r="H17" s="50">
        <v>4</v>
      </c>
      <c r="I17" s="50">
        <v>2</v>
      </c>
      <c r="J17" s="50" t="s">
        <v>128</v>
      </c>
      <c r="K17" s="50" t="s">
        <v>163</v>
      </c>
      <c r="L17" s="50" t="s">
        <v>395</v>
      </c>
      <c r="M17" s="50">
        <v>2023020048</v>
      </c>
      <c r="N17" s="50" t="s">
        <v>396</v>
      </c>
      <c r="O17" s="50">
        <v>43999141195</v>
      </c>
      <c r="P17" s="50">
        <v>161902500</v>
      </c>
      <c r="Q17" s="53" t="s">
        <v>397</v>
      </c>
      <c r="R17" s="52">
        <v>36250</v>
      </c>
      <c r="S17" s="50" t="s">
        <v>398</v>
      </c>
      <c r="T17" s="50" t="s">
        <v>133</v>
      </c>
      <c r="U17" s="50" t="s">
        <v>399</v>
      </c>
      <c r="V17" s="50">
        <v>86010060</v>
      </c>
      <c r="W17" s="50" t="s">
        <v>400</v>
      </c>
      <c r="X17" s="50" t="s">
        <v>137</v>
      </c>
      <c r="Y17" s="50" t="s">
        <v>138</v>
      </c>
      <c r="Z17" s="50" t="s">
        <v>139</v>
      </c>
      <c r="AA17" s="50" t="s">
        <v>401</v>
      </c>
      <c r="AB17" s="50">
        <v>2</v>
      </c>
      <c r="AC17" s="50">
        <v>2</v>
      </c>
      <c r="AD17" s="50"/>
      <c r="AE17" s="50" t="s">
        <v>169</v>
      </c>
      <c r="AF17" s="50">
        <v>0</v>
      </c>
      <c r="AG17" s="50" t="s">
        <v>141</v>
      </c>
      <c r="AH17" s="50">
        <v>0</v>
      </c>
      <c r="AI17" s="50" t="s">
        <v>141</v>
      </c>
      <c r="AJ17" s="50">
        <v>0</v>
      </c>
      <c r="AK17" s="50" t="s">
        <v>141</v>
      </c>
      <c r="AL17" s="50">
        <v>0</v>
      </c>
      <c r="AM17" s="50" t="s">
        <v>141</v>
      </c>
      <c r="AN17" s="50">
        <v>0</v>
      </c>
      <c r="AO17" s="50" t="s">
        <v>141</v>
      </c>
      <c r="AP17" s="50">
        <v>6000</v>
      </c>
      <c r="AQ17" s="50" t="s">
        <v>200</v>
      </c>
      <c r="AR17" s="50">
        <v>1208</v>
      </c>
      <c r="AS17" s="50" t="s">
        <v>200</v>
      </c>
      <c r="AT17" s="50"/>
      <c r="AU17" s="50">
        <v>0</v>
      </c>
      <c r="AV17" s="50" t="s">
        <v>172</v>
      </c>
      <c r="AW17" s="50">
        <v>1703</v>
      </c>
      <c r="AX17" s="50" t="s">
        <v>173</v>
      </c>
      <c r="AY17" s="50">
        <v>0</v>
      </c>
      <c r="AZ17" s="50" t="s">
        <v>150</v>
      </c>
      <c r="BA17" s="50">
        <v>22</v>
      </c>
      <c r="BB17" s="50" t="s">
        <v>146</v>
      </c>
      <c r="BC17" s="50">
        <v>89</v>
      </c>
      <c r="BD17" s="50" t="s">
        <v>146</v>
      </c>
      <c r="BE17" s="50">
        <v>15</v>
      </c>
      <c r="BF17" s="50" t="s">
        <v>309</v>
      </c>
      <c r="BG17" s="50" t="s">
        <v>202</v>
      </c>
      <c r="BH17" s="50">
        <v>136</v>
      </c>
      <c r="BI17" s="50" t="s">
        <v>149</v>
      </c>
      <c r="BJ17" s="50">
        <v>0</v>
      </c>
      <c r="BK17" s="50">
        <v>0</v>
      </c>
      <c r="BL17" s="50" t="s">
        <v>150</v>
      </c>
      <c r="BM17" s="50">
        <v>126</v>
      </c>
      <c r="BN17" s="50" t="s">
        <v>297</v>
      </c>
      <c r="BO17" s="50">
        <v>234</v>
      </c>
      <c r="BP17" s="50" t="s">
        <v>175</v>
      </c>
      <c r="BQ17" s="50" t="s">
        <v>402</v>
      </c>
      <c r="BR17" s="50">
        <v>0</v>
      </c>
      <c r="BS17" s="50">
        <v>1</v>
      </c>
      <c r="BT17" s="50">
        <v>396</v>
      </c>
      <c r="BU17" s="50" t="s">
        <v>154</v>
      </c>
      <c r="BV17" s="50">
        <v>0</v>
      </c>
      <c r="BW17" s="50" t="s">
        <v>150</v>
      </c>
      <c r="BX17" s="50">
        <v>0</v>
      </c>
      <c r="BY17" s="50" t="s">
        <v>150</v>
      </c>
      <c r="BZ17" s="50">
        <v>0</v>
      </c>
      <c r="CA17" s="50" t="s">
        <v>150</v>
      </c>
      <c r="CB17" s="50"/>
      <c r="CC17" s="50" t="s">
        <v>203</v>
      </c>
      <c r="CD17" s="50" t="s">
        <v>155</v>
      </c>
      <c r="CE17" s="50" t="s">
        <v>156</v>
      </c>
      <c r="CF17" s="50"/>
      <c r="CG17" s="50" t="s">
        <v>157</v>
      </c>
      <c r="CH17" s="50" t="s">
        <v>229</v>
      </c>
      <c r="CI17" s="50" t="s">
        <v>206</v>
      </c>
      <c r="CJ17" s="50" t="s">
        <v>126</v>
      </c>
      <c r="CK17" s="50" t="s">
        <v>125</v>
      </c>
      <c r="CL17" s="50"/>
      <c r="CM17" s="50"/>
      <c r="CN17" s="50"/>
      <c r="CO17" s="50">
        <f t="shared" si="0"/>
        <v>7208</v>
      </c>
      <c r="CP17" s="50">
        <f t="shared" si="1"/>
        <v>2721</v>
      </c>
      <c r="CQ17" s="50"/>
      <c r="CR17" s="50"/>
    </row>
    <row r="18" spans="1:96" ht="15.75" customHeight="1" x14ac:dyDescent="0.15">
      <c r="A18" s="51">
        <v>44965.498986238425</v>
      </c>
      <c r="B18" s="50" t="s">
        <v>269</v>
      </c>
      <c r="C18" s="50" t="s">
        <v>290</v>
      </c>
      <c r="D18" s="50" t="s">
        <v>125</v>
      </c>
      <c r="E18" s="50" t="s">
        <v>125</v>
      </c>
      <c r="F18" s="50" t="s">
        <v>126</v>
      </c>
      <c r="G18" s="50">
        <v>2</v>
      </c>
      <c r="H18" s="50">
        <v>2</v>
      </c>
      <c r="I18" s="50">
        <v>1</v>
      </c>
      <c r="J18" s="50" t="s">
        <v>221</v>
      </c>
      <c r="K18" s="50" t="s">
        <v>163</v>
      </c>
      <c r="L18" s="50" t="s">
        <v>291</v>
      </c>
      <c r="M18" s="50">
        <v>2023020029</v>
      </c>
      <c r="N18" s="50" t="s">
        <v>292</v>
      </c>
      <c r="O18" s="50">
        <v>11958432013</v>
      </c>
      <c r="P18" s="50">
        <v>555458179</v>
      </c>
      <c r="Q18" s="50">
        <v>44646115832</v>
      </c>
      <c r="R18" s="52">
        <v>38238</v>
      </c>
      <c r="S18" s="50" t="s">
        <v>132</v>
      </c>
      <c r="T18" s="50" t="s">
        <v>133</v>
      </c>
      <c r="U18" s="50" t="s">
        <v>293</v>
      </c>
      <c r="V18" s="53" t="s">
        <v>294</v>
      </c>
      <c r="W18" s="50" t="s">
        <v>295</v>
      </c>
      <c r="X18" s="50" t="s">
        <v>137</v>
      </c>
      <c r="Y18" s="50" t="s">
        <v>138</v>
      </c>
      <c r="Z18" s="50" t="s">
        <v>139</v>
      </c>
      <c r="AA18" s="50"/>
      <c r="AB18" s="50">
        <v>3</v>
      </c>
      <c r="AC18" s="50">
        <v>3</v>
      </c>
      <c r="AD18" s="50"/>
      <c r="AE18" s="50" t="s">
        <v>140</v>
      </c>
      <c r="AF18" s="50">
        <v>0</v>
      </c>
      <c r="AG18" s="50" t="s">
        <v>141</v>
      </c>
      <c r="AH18" s="50">
        <v>0</v>
      </c>
      <c r="AI18" s="50" t="s">
        <v>141</v>
      </c>
      <c r="AJ18" s="50">
        <v>4837</v>
      </c>
      <c r="AK18" s="50" t="s">
        <v>142</v>
      </c>
      <c r="AL18" s="50">
        <v>0</v>
      </c>
      <c r="AM18" s="50" t="s">
        <v>141</v>
      </c>
      <c r="AN18" s="50">
        <v>0</v>
      </c>
      <c r="AO18" s="50" t="s">
        <v>141</v>
      </c>
      <c r="AP18" s="50">
        <v>0</v>
      </c>
      <c r="AQ18" s="50" t="s">
        <v>141</v>
      </c>
      <c r="AR18" s="50">
        <v>2000</v>
      </c>
      <c r="AS18" s="50" t="s">
        <v>200</v>
      </c>
      <c r="AT18" s="50" t="s">
        <v>296</v>
      </c>
      <c r="AU18" s="50">
        <v>0</v>
      </c>
      <c r="AV18" s="50" t="s">
        <v>265</v>
      </c>
      <c r="AW18" s="50">
        <v>0</v>
      </c>
      <c r="AX18" s="50" t="s">
        <v>144</v>
      </c>
      <c r="AY18" s="50">
        <v>530</v>
      </c>
      <c r="AZ18" s="50" t="s">
        <v>145</v>
      </c>
      <c r="BA18" s="50">
        <v>107</v>
      </c>
      <c r="BB18" s="50" t="s">
        <v>146</v>
      </c>
      <c r="BC18" s="50">
        <v>199</v>
      </c>
      <c r="BD18" s="50" t="s">
        <v>146</v>
      </c>
      <c r="BE18" s="50">
        <v>0</v>
      </c>
      <c r="BF18" s="50" t="s">
        <v>150</v>
      </c>
      <c r="BG18" s="50" t="s">
        <v>148</v>
      </c>
      <c r="BH18" s="50">
        <v>143</v>
      </c>
      <c r="BI18" s="50" t="s">
        <v>149</v>
      </c>
      <c r="BJ18" s="50">
        <v>400</v>
      </c>
      <c r="BK18" s="50">
        <v>1745</v>
      </c>
      <c r="BL18" s="50" t="s">
        <v>214</v>
      </c>
      <c r="BM18" s="50">
        <v>220</v>
      </c>
      <c r="BN18" s="50" t="s">
        <v>297</v>
      </c>
      <c r="BO18" s="50">
        <v>1826</v>
      </c>
      <c r="BP18" s="50" t="s">
        <v>152</v>
      </c>
      <c r="BQ18" s="50" t="s">
        <v>298</v>
      </c>
      <c r="BR18" s="50">
        <v>1</v>
      </c>
      <c r="BS18" s="50">
        <v>0</v>
      </c>
      <c r="BT18" s="50">
        <v>1497</v>
      </c>
      <c r="BU18" s="50" t="s">
        <v>154</v>
      </c>
      <c r="BV18" s="50">
        <v>4550</v>
      </c>
      <c r="BW18" s="50" t="s">
        <v>154</v>
      </c>
      <c r="BX18" s="50">
        <v>0</v>
      </c>
      <c r="BY18" s="50" t="s">
        <v>154</v>
      </c>
      <c r="BZ18" s="50">
        <v>0</v>
      </c>
      <c r="CA18" s="50" t="s">
        <v>150</v>
      </c>
      <c r="CB18" s="50" t="s">
        <v>299</v>
      </c>
      <c r="CC18" s="50" t="s">
        <v>190</v>
      </c>
      <c r="CD18" s="50" t="s">
        <v>190</v>
      </c>
      <c r="CE18" s="50" t="s">
        <v>156</v>
      </c>
      <c r="CF18" s="50" t="s">
        <v>204</v>
      </c>
      <c r="CG18" s="50" t="s">
        <v>300</v>
      </c>
      <c r="CH18" s="50" t="s">
        <v>158</v>
      </c>
      <c r="CI18" s="50" t="s">
        <v>206</v>
      </c>
      <c r="CJ18" s="50" t="s">
        <v>126</v>
      </c>
      <c r="CK18" s="50" t="s">
        <v>126</v>
      </c>
      <c r="CL18" s="50" t="s">
        <v>301</v>
      </c>
      <c r="CM18" s="50"/>
      <c r="CN18" s="50"/>
      <c r="CO18" s="50">
        <f t="shared" si="0"/>
        <v>6837</v>
      </c>
      <c r="CP18" s="50">
        <f t="shared" si="1"/>
        <v>11217</v>
      </c>
      <c r="CQ18" s="50"/>
      <c r="CR18" s="50"/>
    </row>
    <row r="19" spans="1:96" ht="15.75" customHeight="1" x14ac:dyDescent="0.15">
      <c r="A19" s="51">
        <v>44966.508571643513</v>
      </c>
      <c r="B19" s="50" t="s">
        <v>231</v>
      </c>
      <c r="C19" s="50" t="s">
        <v>232</v>
      </c>
      <c r="D19" s="50" t="s">
        <v>125</v>
      </c>
      <c r="E19" s="50" t="s">
        <v>126</v>
      </c>
      <c r="F19" s="50" t="s">
        <v>126</v>
      </c>
      <c r="G19" s="50">
        <v>2</v>
      </c>
      <c r="H19" s="50">
        <v>1</v>
      </c>
      <c r="I19" s="50" t="s">
        <v>127</v>
      </c>
      <c r="J19" s="50" t="s">
        <v>128</v>
      </c>
      <c r="K19" s="50" t="s">
        <v>163</v>
      </c>
      <c r="L19" s="50" t="s">
        <v>233</v>
      </c>
      <c r="M19" s="50">
        <v>2023020012</v>
      </c>
      <c r="N19" s="50" t="s">
        <v>234</v>
      </c>
      <c r="O19" s="50">
        <v>11995572622</v>
      </c>
      <c r="P19" s="50">
        <v>548623740</v>
      </c>
      <c r="Q19" s="50">
        <v>44771038830</v>
      </c>
      <c r="R19" s="52">
        <v>38372</v>
      </c>
      <c r="S19" s="50" t="s">
        <v>132</v>
      </c>
      <c r="T19" s="50" t="s">
        <v>133</v>
      </c>
      <c r="U19" s="50" t="s">
        <v>235</v>
      </c>
      <c r="V19" s="53" t="s">
        <v>236</v>
      </c>
      <c r="W19" s="50" t="s">
        <v>168</v>
      </c>
      <c r="X19" s="50" t="s">
        <v>137</v>
      </c>
      <c r="Y19" s="50" t="s">
        <v>138</v>
      </c>
      <c r="Z19" s="50" t="s">
        <v>139</v>
      </c>
      <c r="AA19" s="50"/>
      <c r="AB19" s="50">
        <v>3</v>
      </c>
      <c r="AC19" s="50">
        <v>3</v>
      </c>
      <c r="AD19" s="50"/>
      <c r="AE19" s="50" t="s">
        <v>140</v>
      </c>
      <c r="AF19" s="50">
        <v>0</v>
      </c>
      <c r="AG19" s="50" t="s">
        <v>141</v>
      </c>
      <c r="AH19" s="50">
        <v>3590</v>
      </c>
      <c r="AI19" s="50" t="s">
        <v>142</v>
      </c>
      <c r="AJ19" s="50">
        <v>3046</v>
      </c>
      <c r="AK19" s="50" t="s">
        <v>142</v>
      </c>
      <c r="AL19" s="50">
        <v>0</v>
      </c>
      <c r="AM19" s="50" t="s">
        <v>141</v>
      </c>
      <c r="AN19" s="50">
        <v>0</v>
      </c>
      <c r="AO19" s="50" t="s">
        <v>141</v>
      </c>
      <c r="AP19" s="50">
        <v>0</v>
      </c>
      <c r="AQ19" s="50" t="s">
        <v>141</v>
      </c>
      <c r="AR19" s="50">
        <v>0</v>
      </c>
      <c r="AS19" s="50" t="s">
        <v>141</v>
      </c>
      <c r="AT19" s="50"/>
      <c r="AU19" s="50">
        <v>0</v>
      </c>
      <c r="AV19" s="50" t="s">
        <v>237</v>
      </c>
      <c r="AW19" s="50">
        <v>0</v>
      </c>
      <c r="AX19" s="50" t="s">
        <v>238</v>
      </c>
      <c r="AY19" s="50">
        <v>0</v>
      </c>
      <c r="AZ19" s="50" t="s">
        <v>150</v>
      </c>
      <c r="BA19" s="50">
        <v>136</v>
      </c>
      <c r="BB19" s="50" t="s">
        <v>146</v>
      </c>
      <c r="BC19" s="50">
        <v>133</v>
      </c>
      <c r="BD19" s="50" t="s">
        <v>146</v>
      </c>
      <c r="BE19" s="50">
        <v>153</v>
      </c>
      <c r="BF19" s="50" t="s">
        <v>147</v>
      </c>
      <c r="BG19" s="50" t="s">
        <v>148</v>
      </c>
      <c r="BH19" s="50">
        <v>87</v>
      </c>
      <c r="BI19" s="50" t="s">
        <v>149</v>
      </c>
      <c r="BJ19" s="50">
        <v>100</v>
      </c>
      <c r="BK19" s="50">
        <v>99</v>
      </c>
      <c r="BL19" s="50" t="s">
        <v>214</v>
      </c>
      <c r="BM19" s="50">
        <v>249</v>
      </c>
      <c r="BN19" s="50" t="s">
        <v>151</v>
      </c>
      <c r="BO19" s="50">
        <v>160</v>
      </c>
      <c r="BP19" s="50" t="s">
        <v>175</v>
      </c>
      <c r="BQ19" s="50" t="s">
        <v>239</v>
      </c>
      <c r="BR19" s="50">
        <v>1</v>
      </c>
      <c r="BS19" s="50">
        <v>0</v>
      </c>
      <c r="BT19" s="50">
        <v>2199</v>
      </c>
      <c r="BU19" s="50" t="s">
        <v>154</v>
      </c>
      <c r="BV19" s="50">
        <v>0</v>
      </c>
      <c r="BW19" s="50" t="s">
        <v>154</v>
      </c>
      <c r="BX19" s="50">
        <v>134</v>
      </c>
      <c r="BY19" s="50" t="s">
        <v>154</v>
      </c>
      <c r="BZ19" s="50">
        <v>28985</v>
      </c>
      <c r="CA19" s="50" t="s">
        <v>154</v>
      </c>
      <c r="CB19" s="50"/>
      <c r="CC19" s="50" t="s">
        <v>155</v>
      </c>
      <c r="CD19" s="50" t="s">
        <v>190</v>
      </c>
      <c r="CE19" s="50" t="s">
        <v>156</v>
      </c>
      <c r="CF19" s="50" t="s">
        <v>191</v>
      </c>
      <c r="CG19" s="50" t="s">
        <v>157</v>
      </c>
      <c r="CH19" s="50" t="s">
        <v>206</v>
      </c>
      <c r="CI19" s="50" t="s">
        <v>217</v>
      </c>
      <c r="CJ19" s="50" t="s">
        <v>126</v>
      </c>
      <c r="CK19" s="50" t="s">
        <v>126</v>
      </c>
      <c r="CL19" s="50"/>
      <c r="CM19" s="50"/>
      <c r="CN19" s="50"/>
      <c r="CO19" s="50">
        <f t="shared" si="0"/>
        <v>6636</v>
      </c>
      <c r="CP19" s="50">
        <f t="shared" si="1"/>
        <v>32301</v>
      </c>
      <c r="CQ19" s="50"/>
      <c r="CR19" s="50"/>
    </row>
    <row r="20" spans="1:96" ht="15.75" customHeight="1" x14ac:dyDescent="0.15">
      <c r="A20" s="51">
        <v>44967.52852190972</v>
      </c>
      <c r="B20" s="50" t="s">
        <v>192</v>
      </c>
      <c r="C20" s="50" t="s">
        <v>858</v>
      </c>
      <c r="D20" s="50" t="s">
        <v>125</v>
      </c>
      <c r="E20" s="50" t="s">
        <v>126</v>
      </c>
      <c r="F20" s="50" t="s">
        <v>126</v>
      </c>
      <c r="G20" s="50">
        <v>1</v>
      </c>
      <c r="H20" s="50">
        <v>1</v>
      </c>
      <c r="I20" s="50" t="s">
        <v>127</v>
      </c>
      <c r="J20" s="50" t="s">
        <v>128</v>
      </c>
      <c r="K20" s="50" t="s">
        <v>182</v>
      </c>
      <c r="L20" s="50" t="s">
        <v>859</v>
      </c>
      <c r="M20" s="50">
        <v>2023020166</v>
      </c>
      <c r="N20" s="50" t="s">
        <v>860</v>
      </c>
      <c r="O20" s="50">
        <v>11984048159</v>
      </c>
      <c r="P20" s="50">
        <v>561002320</v>
      </c>
      <c r="Q20" s="50">
        <v>45069400835</v>
      </c>
      <c r="R20" s="52">
        <v>38326</v>
      </c>
      <c r="S20" s="50" t="s">
        <v>387</v>
      </c>
      <c r="T20" s="50" t="s">
        <v>133</v>
      </c>
      <c r="U20" s="50" t="s">
        <v>861</v>
      </c>
      <c r="V20" s="53" t="s">
        <v>862</v>
      </c>
      <c r="W20" s="50" t="s">
        <v>168</v>
      </c>
      <c r="X20" s="50" t="s">
        <v>137</v>
      </c>
      <c r="Y20" s="50" t="s">
        <v>138</v>
      </c>
      <c r="Z20" s="50" t="s">
        <v>139</v>
      </c>
      <c r="AA20" s="50" t="s">
        <v>863</v>
      </c>
      <c r="AB20" s="50">
        <v>3</v>
      </c>
      <c r="AC20" s="50">
        <v>1</v>
      </c>
      <c r="AD20" s="50"/>
      <c r="AE20" s="50" t="s">
        <v>140</v>
      </c>
      <c r="AF20" s="50">
        <v>0</v>
      </c>
      <c r="AG20" s="50" t="s">
        <v>141</v>
      </c>
      <c r="AH20" s="50">
        <v>0</v>
      </c>
      <c r="AI20" s="50" t="s">
        <v>141</v>
      </c>
      <c r="AJ20" s="50">
        <v>6609</v>
      </c>
      <c r="AK20" s="50" t="s">
        <v>142</v>
      </c>
      <c r="AL20" s="50">
        <v>0</v>
      </c>
      <c r="AM20" s="50" t="s">
        <v>141</v>
      </c>
      <c r="AN20" s="50">
        <v>0</v>
      </c>
      <c r="AO20" s="50" t="s">
        <v>141</v>
      </c>
      <c r="AP20" s="50">
        <v>0</v>
      </c>
      <c r="AQ20" s="50" t="s">
        <v>141</v>
      </c>
      <c r="AR20" s="50">
        <v>0</v>
      </c>
      <c r="AS20" s="50" t="s">
        <v>141</v>
      </c>
      <c r="AT20" s="50"/>
      <c r="AU20" s="50">
        <v>0</v>
      </c>
      <c r="AV20" s="50" t="s">
        <v>143</v>
      </c>
      <c r="AW20" s="50">
        <v>0</v>
      </c>
      <c r="AX20" s="50" t="s">
        <v>144</v>
      </c>
      <c r="AY20" s="50">
        <v>0</v>
      </c>
      <c r="AZ20" s="50" t="s">
        <v>227</v>
      </c>
      <c r="BA20" s="50">
        <v>40</v>
      </c>
      <c r="BB20" s="50" t="s">
        <v>308</v>
      </c>
      <c r="BC20" s="50">
        <v>169</v>
      </c>
      <c r="BD20" s="50" t="s">
        <v>146</v>
      </c>
      <c r="BE20" s="50">
        <v>0</v>
      </c>
      <c r="BF20" s="50" t="s">
        <v>150</v>
      </c>
      <c r="BG20" s="50" t="s">
        <v>148</v>
      </c>
      <c r="BH20" s="50">
        <v>186</v>
      </c>
      <c r="BI20" s="50" t="s">
        <v>149</v>
      </c>
      <c r="BJ20" s="50">
        <v>560</v>
      </c>
      <c r="BK20" s="50">
        <v>0</v>
      </c>
      <c r="BL20" s="50" t="s">
        <v>150</v>
      </c>
      <c r="BM20" s="50">
        <v>0</v>
      </c>
      <c r="BN20" s="50" t="s">
        <v>150</v>
      </c>
      <c r="BO20" s="50">
        <v>270</v>
      </c>
      <c r="BP20" s="50" t="s">
        <v>175</v>
      </c>
      <c r="BQ20" s="50" t="s">
        <v>864</v>
      </c>
      <c r="BR20" s="50">
        <v>1</v>
      </c>
      <c r="BS20" s="50">
        <v>0</v>
      </c>
      <c r="BT20" s="50">
        <v>1707</v>
      </c>
      <c r="BU20" s="50" t="s">
        <v>545</v>
      </c>
      <c r="BV20" s="50">
        <v>0</v>
      </c>
      <c r="BW20" s="50" t="s">
        <v>227</v>
      </c>
      <c r="BX20" s="50">
        <v>0</v>
      </c>
      <c r="BY20" s="50" t="s">
        <v>227</v>
      </c>
      <c r="BZ20" s="50">
        <v>0</v>
      </c>
      <c r="CA20" s="50" t="s">
        <v>150</v>
      </c>
      <c r="CB20" s="50" t="s">
        <v>865</v>
      </c>
      <c r="CC20" s="50" t="s">
        <v>155</v>
      </c>
      <c r="CD20" s="50" t="s">
        <v>155</v>
      </c>
      <c r="CE20" s="50" t="s">
        <v>156</v>
      </c>
      <c r="CF20" s="50"/>
      <c r="CG20" s="50" t="s">
        <v>205</v>
      </c>
      <c r="CH20" s="50" t="s">
        <v>519</v>
      </c>
      <c r="CI20" s="50" t="s">
        <v>206</v>
      </c>
      <c r="CJ20" s="50" t="s">
        <v>126</v>
      </c>
      <c r="CK20" s="50" t="s">
        <v>126</v>
      </c>
      <c r="CL20" s="50"/>
      <c r="CM20" s="50"/>
      <c r="CN20" s="50"/>
      <c r="CO20" s="50">
        <f t="shared" si="0"/>
        <v>6609</v>
      </c>
      <c r="CP20" s="50">
        <f t="shared" si="1"/>
        <v>2932</v>
      </c>
      <c r="CQ20" s="50"/>
      <c r="CR20" s="50"/>
    </row>
    <row r="21" spans="1:96" ht="15.75" customHeight="1" x14ac:dyDescent="0.15">
      <c r="A21" s="51">
        <v>44965.570206342592</v>
      </c>
      <c r="B21" s="50" t="s">
        <v>123</v>
      </c>
      <c r="C21" s="50" t="s">
        <v>499</v>
      </c>
      <c r="D21" s="50" t="s">
        <v>125</v>
      </c>
      <c r="E21" s="50" t="s">
        <v>126</v>
      </c>
      <c r="F21" s="50" t="s">
        <v>500</v>
      </c>
      <c r="G21" s="50" t="s">
        <v>162</v>
      </c>
      <c r="H21" s="50">
        <v>1</v>
      </c>
      <c r="I21" s="50" t="s">
        <v>127</v>
      </c>
      <c r="J21" s="50" t="s">
        <v>128</v>
      </c>
      <c r="K21" s="50" t="s">
        <v>163</v>
      </c>
      <c r="L21" s="50" t="s">
        <v>501</v>
      </c>
      <c r="M21" s="50">
        <v>2023020075</v>
      </c>
      <c r="N21" s="50" t="s">
        <v>502</v>
      </c>
      <c r="O21" s="50">
        <v>11965500072</v>
      </c>
      <c r="P21" s="50" t="s">
        <v>503</v>
      </c>
      <c r="Q21" s="50">
        <v>52770995812</v>
      </c>
      <c r="R21" s="52">
        <v>38040</v>
      </c>
      <c r="S21" s="50" t="s">
        <v>224</v>
      </c>
      <c r="T21" s="50" t="s">
        <v>133</v>
      </c>
      <c r="U21" s="50" t="s">
        <v>504</v>
      </c>
      <c r="V21" s="53" t="s">
        <v>505</v>
      </c>
      <c r="W21" s="50" t="s">
        <v>369</v>
      </c>
      <c r="X21" s="50" t="s">
        <v>137</v>
      </c>
      <c r="Y21" s="50" t="s">
        <v>138</v>
      </c>
      <c r="Z21" s="50" t="s">
        <v>139</v>
      </c>
      <c r="AA21" s="50"/>
      <c r="AB21" s="50">
        <v>5</v>
      </c>
      <c r="AC21" s="50">
        <v>5</v>
      </c>
      <c r="AD21" s="50"/>
      <c r="AE21" s="50" t="s">
        <v>140</v>
      </c>
      <c r="AF21" s="50">
        <v>0</v>
      </c>
      <c r="AG21" s="50" t="s">
        <v>141</v>
      </c>
      <c r="AH21" s="50">
        <v>6470</v>
      </c>
      <c r="AI21" s="50" t="s">
        <v>188</v>
      </c>
      <c r="AJ21" s="50">
        <v>0</v>
      </c>
      <c r="AK21" s="50" t="s">
        <v>141</v>
      </c>
      <c r="AL21" s="50">
        <v>0</v>
      </c>
      <c r="AM21" s="50" t="s">
        <v>141</v>
      </c>
      <c r="AN21" s="50">
        <v>0</v>
      </c>
      <c r="AO21" s="50" t="s">
        <v>141</v>
      </c>
      <c r="AP21" s="50">
        <v>0</v>
      </c>
      <c r="AQ21" s="50" t="s">
        <v>141</v>
      </c>
      <c r="AR21" s="50">
        <v>0</v>
      </c>
      <c r="AS21" s="50" t="s">
        <v>141</v>
      </c>
      <c r="AT21" s="50"/>
      <c r="AU21" s="50">
        <v>0</v>
      </c>
      <c r="AV21" s="50" t="s">
        <v>143</v>
      </c>
      <c r="AW21" s="50">
        <v>0</v>
      </c>
      <c r="AX21" s="50" t="s">
        <v>144</v>
      </c>
      <c r="AY21" s="50">
        <v>1036</v>
      </c>
      <c r="AZ21" s="50" t="s">
        <v>145</v>
      </c>
      <c r="BA21" s="50">
        <v>246</v>
      </c>
      <c r="BB21" s="50" t="s">
        <v>146</v>
      </c>
      <c r="BC21" s="50">
        <v>518</v>
      </c>
      <c r="BD21" s="50" t="s">
        <v>146</v>
      </c>
      <c r="BE21" s="50">
        <v>188</v>
      </c>
      <c r="BF21" s="50" t="s">
        <v>147</v>
      </c>
      <c r="BG21" s="50" t="s">
        <v>148</v>
      </c>
      <c r="BH21" s="50">
        <v>16930</v>
      </c>
      <c r="BI21" s="50" t="s">
        <v>266</v>
      </c>
      <c r="BJ21" s="50">
        <v>200</v>
      </c>
      <c r="BK21" s="50">
        <v>930</v>
      </c>
      <c r="BL21" s="50" t="s">
        <v>214</v>
      </c>
      <c r="BM21" s="50">
        <v>184</v>
      </c>
      <c r="BN21" s="50" t="s">
        <v>267</v>
      </c>
      <c r="BO21" s="50">
        <v>245</v>
      </c>
      <c r="BP21" s="50" t="s">
        <v>175</v>
      </c>
      <c r="BQ21" s="50" t="s">
        <v>506</v>
      </c>
      <c r="BR21" s="50">
        <v>0</v>
      </c>
      <c r="BS21" s="50">
        <v>0</v>
      </c>
      <c r="BT21" s="50">
        <v>0</v>
      </c>
      <c r="BU21" s="50" t="s">
        <v>150</v>
      </c>
      <c r="BV21" s="50">
        <v>0</v>
      </c>
      <c r="BW21" s="50" t="s">
        <v>227</v>
      </c>
      <c r="BX21" s="50">
        <v>0</v>
      </c>
      <c r="BY21" s="50" t="s">
        <v>150</v>
      </c>
      <c r="BZ21" s="50">
        <v>620</v>
      </c>
      <c r="CA21" s="50" t="s">
        <v>154</v>
      </c>
      <c r="CB21" s="50"/>
      <c r="CC21" s="50" t="s">
        <v>190</v>
      </c>
      <c r="CD21" s="50" t="s">
        <v>155</v>
      </c>
      <c r="CE21" s="50" t="s">
        <v>156</v>
      </c>
      <c r="CF21" s="50"/>
      <c r="CG21" s="50" t="s">
        <v>157</v>
      </c>
      <c r="CH21" s="50" t="s">
        <v>206</v>
      </c>
      <c r="CI21" s="50" t="s">
        <v>158</v>
      </c>
      <c r="CJ21" s="50" t="s">
        <v>126</v>
      </c>
      <c r="CK21" s="50" t="s">
        <v>126</v>
      </c>
      <c r="CL21" s="50" t="s">
        <v>507</v>
      </c>
      <c r="CM21" s="50"/>
      <c r="CN21" s="50"/>
      <c r="CO21" s="50">
        <f t="shared" si="0"/>
        <v>6470</v>
      </c>
      <c r="CP21" s="50">
        <f t="shared" si="1"/>
        <v>21097</v>
      </c>
      <c r="CQ21" s="50"/>
      <c r="CR21" s="50"/>
    </row>
    <row r="22" spans="1:96" ht="15.75" customHeight="1" x14ac:dyDescent="0.15">
      <c r="A22" s="51">
        <v>44965.689783506939</v>
      </c>
      <c r="B22" s="50" t="s">
        <v>159</v>
      </c>
      <c r="C22" s="50" t="s">
        <v>403</v>
      </c>
      <c r="D22" s="50" t="s">
        <v>125</v>
      </c>
      <c r="E22" s="50" t="s">
        <v>125</v>
      </c>
      <c r="F22" s="50" t="s">
        <v>126</v>
      </c>
      <c r="G22" s="50">
        <v>1</v>
      </c>
      <c r="H22" s="50">
        <v>1</v>
      </c>
      <c r="I22" s="50" t="s">
        <v>127</v>
      </c>
      <c r="J22" s="50" t="s">
        <v>128</v>
      </c>
      <c r="K22" s="50" t="s">
        <v>163</v>
      </c>
      <c r="L22" s="50" t="s">
        <v>404</v>
      </c>
      <c r="M22" s="50">
        <v>2023020049</v>
      </c>
      <c r="N22" s="50" t="s">
        <v>405</v>
      </c>
      <c r="O22" s="50">
        <v>11948537596</v>
      </c>
      <c r="P22" s="50">
        <v>531470131</v>
      </c>
      <c r="Q22" s="50">
        <v>40028353838</v>
      </c>
      <c r="R22" s="52">
        <v>38341</v>
      </c>
      <c r="S22" s="50" t="s">
        <v>398</v>
      </c>
      <c r="T22" s="50" t="s">
        <v>133</v>
      </c>
      <c r="U22" s="50" t="s">
        <v>406</v>
      </c>
      <c r="V22" s="53" t="s">
        <v>407</v>
      </c>
      <c r="W22" s="50" t="s">
        <v>168</v>
      </c>
      <c r="X22" s="50" t="s">
        <v>137</v>
      </c>
      <c r="Y22" s="50" t="s">
        <v>138</v>
      </c>
      <c r="Z22" s="50" t="s">
        <v>139</v>
      </c>
      <c r="AA22" s="50"/>
      <c r="AB22" s="50">
        <v>5</v>
      </c>
      <c r="AC22" s="50">
        <v>5</v>
      </c>
      <c r="AD22" s="50"/>
      <c r="AE22" s="50" t="s">
        <v>169</v>
      </c>
      <c r="AF22" s="50">
        <v>0</v>
      </c>
      <c r="AG22" s="50" t="s">
        <v>141</v>
      </c>
      <c r="AH22" s="50">
        <v>5083</v>
      </c>
      <c r="AI22" s="50" t="s">
        <v>142</v>
      </c>
      <c r="AJ22" s="50">
        <v>1168</v>
      </c>
      <c r="AK22" s="50" t="s">
        <v>142</v>
      </c>
      <c r="AL22" s="50">
        <v>0</v>
      </c>
      <c r="AM22" s="50" t="s">
        <v>141</v>
      </c>
      <c r="AN22" s="50">
        <v>0</v>
      </c>
      <c r="AO22" s="50" t="s">
        <v>141</v>
      </c>
      <c r="AP22" s="50">
        <v>0</v>
      </c>
      <c r="AQ22" s="50" t="s">
        <v>141</v>
      </c>
      <c r="AR22" s="50">
        <v>183</v>
      </c>
      <c r="AS22" s="50" t="s">
        <v>142</v>
      </c>
      <c r="AT22" s="50"/>
      <c r="AU22" s="50">
        <v>0</v>
      </c>
      <c r="AV22" s="50" t="s">
        <v>265</v>
      </c>
      <c r="AW22" s="50">
        <v>0</v>
      </c>
      <c r="AX22" s="50" t="s">
        <v>238</v>
      </c>
      <c r="AY22" s="50">
        <v>0</v>
      </c>
      <c r="AZ22" s="50" t="s">
        <v>150</v>
      </c>
      <c r="BA22" s="50">
        <v>286</v>
      </c>
      <c r="BB22" s="50" t="s">
        <v>146</v>
      </c>
      <c r="BC22" s="50">
        <v>333</v>
      </c>
      <c r="BD22" s="50" t="s">
        <v>146</v>
      </c>
      <c r="BE22" s="50">
        <v>234</v>
      </c>
      <c r="BF22" s="50" t="s">
        <v>147</v>
      </c>
      <c r="BG22" s="50" t="s">
        <v>148</v>
      </c>
      <c r="BH22" s="50">
        <v>114</v>
      </c>
      <c r="BI22" s="50" t="s">
        <v>149</v>
      </c>
      <c r="BJ22" s="50">
        <v>731</v>
      </c>
      <c r="BK22" s="50">
        <v>0</v>
      </c>
      <c r="BL22" s="50" t="s">
        <v>150</v>
      </c>
      <c r="BM22" s="50">
        <v>1172</v>
      </c>
      <c r="BN22" s="50" t="s">
        <v>267</v>
      </c>
      <c r="BO22" s="50">
        <v>100</v>
      </c>
      <c r="BP22" s="50" t="s">
        <v>175</v>
      </c>
      <c r="BQ22" s="50" t="s">
        <v>408</v>
      </c>
      <c r="BR22" s="50">
        <v>0</v>
      </c>
      <c r="BS22" s="50">
        <v>0</v>
      </c>
      <c r="BT22" s="50">
        <v>0</v>
      </c>
      <c r="BU22" s="50" t="s">
        <v>150</v>
      </c>
      <c r="BV22" s="50">
        <v>9184</v>
      </c>
      <c r="BW22" s="50" t="s">
        <v>154</v>
      </c>
      <c r="BX22" s="50">
        <v>0</v>
      </c>
      <c r="BY22" s="50" t="s">
        <v>150</v>
      </c>
      <c r="BZ22" s="50">
        <v>24000</v>
      </c>
      <c r="CA22" s="50" t="s">
        <v>154</v>
      </c>
      <c r="CB22" s="50"/>
      <c r="CC22" s="50" t="s">
        <v>190</v>
      </c>
      <c r="CD22" s="50" t="s">
        <v>155</v>
      </c>
      <c r="CE22" s="50" t="s">
        <v>156</v>
      </c>
      <c r="CF22" s="50"/>
      <c r="CG22" s="50" t="s">
        <v>157</v>
      </c>
      <c r="CH22" s="50" t="s">
        <v>206</v>
      </c>
      <c r="CI22" s="50" t="s">
        <v>158</v>
      </c>
      <c r="CJ22" s="50" t="s">
        <v>126</v>
      </c>
      <c r="CK22" s="50" t="s">
        <v>126</v>
      </c>
      <c r="CL22" s="50"/>
      <c r="CM22" s="50"/>
      <c r="CN22" s="50"/>
      <c r="CO22" s="50">
        <f t="shared" si="0"/>
        <v>6434</v>
      </c>
      <c r="CP22" s="50">
        <f t="shared" si="1"/>
        <v>36154</v>
      </c>
      <c r="CQ22" s="50"/>
      <c r="CR22" s="50"/>
    </row>
    <row r="23" spans="1:96" ht="15.75" customHeight="1" x14ac:dyDescent="0.15">
      <c r="A23" s="51">
        <v>44967.709474768519</v>
      </c>
      <c r="B23" s="50" t="s">
        <v>417</v>
      </c>
      <c r="C23" s="50" t="s">
        <v>1726</v>
      </c>
      <c r="D23" s="50" t="s">
        <v>125</v>
      </c>
      <c r="E23" s="50" t="s">
        <v>126</v>
      </c>
      <c r="F23" s="50" t="s">
        <v>1727</v>
      </c>
      <c r="G23" s="50">
        <v>2</v>
      </c>
      <c r="H23" s="50">
        <v>2</v>
      </c>
      <c r="I23" s="50" t="s">
        <v>127</v>
      </c>
      <c r="J23" s="50" t="s">
        <v>128</v>
      </c>
      <c r="K23" s="50" t="s">
        <v>221</v>
      </c>
      <c r="L23" s="50" t="s">
        <v>1728</v>
      </c>
      <c r="M23" s="50">
        <v>2023020407</v>
      </c>
      <c r="N23" s="50" t="s">
        <v>1729</v>
      </c>
      <c r="O23" s="50">
        <v>11969327572</v>
      </c>
      <c r="P23" s="50">
        <v>529587919</v>
      </c>
      <c r="Q23" s="50">
        <v>52979396826</v>
      </c>
      <c r="R23" s="52">
        <v>38174</v>
      </c>
      <c r="S23" s="50" t="s">
        <v>224</v>
      </c>
      <c r="T23" s="50" t="s">
        <v>133</v>
      </c>
      <c r="U23" s="50" t="s">
        <v>1730</v>
      </c>
      <c r="V23" s="53" t="s">
        <v>1731</v>
      </c>
      <c r="W23" s="50" t="s">
        <v>168</v>
      </c>
      <c r="X23" s="50" t="s">
        <v>137</v>
      </c>
      <c r="Y23" s="50" t="s">
        <v>138</v>
      </c>
      <c r="Z23" s="50" t="s">
        <v>139</v>
      </c>
      <c r="AA23" s="50"/>
      <c r="AB23" s="50">
        <v>3</v>
      </c>
      <c r="AC23" s="50">
        <v>3</v>
      </c>
      <c r="AD23" s="50"/>
      <c r="AE23" s="50" t="s">
        <v>140</v>
      </c>
      <c r="AF23" s="50">
        <v>0</v>
      </c>
      <c r="AG23" s="50" t="s">
        <v>141</v>
      </c>
      <c r="AH23" s="50">
        <v>4200</v>
      </c>
      <c r="AI23" s="50" t="s">
        <v>188</v>
      </c>
      <c r="AJ23" s="50">
        <v>2200</v>
      </c>
      <c r="AK23" s="50" t="s">
        <v>188</v>
      </c>
      <c r="AL23" s="50">
        <v>0</v>
      </c>
      <c r="AM23" s="50" t="s">
        <v>141</v>
      </c>
      <c r="AN23" s="50">
        <v>0</v>
      </c>
      <c r="AO23" s="50" t="s">
        <v>141</v>
      </c>
      <c r="AP23" s="50">
        <v>0</v>
      </c>
      <c r="AQ23" s="50" t="s">
        <v>141</v>
      </c>
      <c r="AR23" s="50">
        <v>0</v>
      </c>
      <c r="AS23" s="50" t="s">
        <v>141</v>
      </c>
      <c r="AT23" s="50"/>
      <c r="AU23" s="50">
        <v>0</v>
      </c>
      <c r="AV23" s="50" t="s">
        <v>143</v>
      </c>
      <c r="AW23" s="50">
        <v>87</v>
      </c>
      <c r="AX23" s="50" t="s">
        <v>377</v>
      </c>
      <c r="AY23" s="50">
        <v>0</v>
      </c>
      <c r="AZ23" s="50" t="s">
        <v>150</v>
      </c>
      <c r="BA23" s="50">
        <v>48</v>
      </c>
      <c r="BB23" s="50" t="s">
        <v>146</v>
      </c>
      <c r="BC23" s="50">
        <v>231</v>
      </c>
      <c r="BD23" s="50" t="s">
        <v>146</v>
      </c>
      <c r="BE23" s="50">
        <v>21</v>
      </c>
      <c r="BF23" s="50" t="s">
        <v>147</v>
      </c>
      <c r="BG23" s="50" t="s">
        <v>202</v>
      </c>
      <c r="BH23" s="50">
        <v>110</v>
      </c>
      <c r="BI23" s="50" t="s">
        <v>149</v>
      </c>
      <c r="BJ23" s="50">
        <v>200</v>
      </c>
      <c r="BK23" s="50">
        <v>300</v>
      </c>
      <c r="BL23" s="50" t="s">
        <v>214</v>
      </c>
      <c r="BM23" s="50">
        <v>0</v>
      </c>
      <c r="BN23" s="50" t="s">
        <v>150</v>
      </c>
      <c r="BO23" s="50">
        <v>0</v>
      </c>
      <c r="BP23" s="50" t="s">
        <v>150</v>
      </c>
      <c r="BQ23" s="50"/>
      <c r="BR23" s="50">
        <v>1</v>
      </c>
      <c r="BS23" s="50">
        <v>0</v>
      </c>
      <c r="BT23" s="50">
        <v>837</v>
      </c>
      <c r="BU23" s="50" t="s">
        <v>154</v>
      </c>
      <c r="BV23" s="50">
        <v>145</v>
      </c>
      <c r="BW23" s="50" t="s">
        <v>154</v>
      </c>
      <c r="BX23" s="50">
        <v>182</v>
      </c>
      <c r="BY23" s="50" t="s">
        <v>154</v>
      </c>
      <c r="BZ23" s="50">
        <v>866</v>
      </c>
      <c r="CA23" s="50" t="s">
        <v>154</v>
      </c>
      <c r="CB23" s="50" t="s">
        <v>1732</v>
      </c>
      <c r="CC23" s="50" t="s">
        <v>155</v>
      </c>
      <c r="CD23" s="50" t="s">
        <v>155</v>
      </c>
      <c r="CE23" s="50" t="s">
        <v>156</v>
      </c>
      <c r="CF23" s="50"/>
      <c r="CG23" s="50" t="s">
        <v>157</v>
      </c>
      <c r="CH23" s="50" t="s">
        <v>158</v>
      </c>
      <c r="CI23" s="50" t="s">
        <v>158</v>
      </c>
      <c r="CJ23" s="50" t="s">
        <v>126</v>
      </c>
      <c r="CK23" s="50" t="s">
        <v>126</v>
      </c>
      <c r="CL23" s="50"/>
      <c r="CM23" s="50"/>
      <c r="CN23" s="50"/>
      <c r="CO23" s="50">
        <f t="shared" si="0"/>
        <v>6400</v>
      </c>
      <c r="CP23" s="50">
        <f t="shared" si="1"/>
        <v>2845</v>
      </c>
      <c r="CQ23" s="50"/>
      <c r="CR23" s="50"/>
    </row>
    <row r="24" spans="1:96" ht="15.75" customHeight="1" x14ac:dyDescent="0.15">
      <c r="A24" s="51">
        <v>44967.624760624996</v>
      </c>
      <c r="B24" s="50" t="s">
        <v>491</v>
      </c>
      <c r="C24" s="50" t="s">
        <v>1387</v>
      </c>
      <c r="D24" s="50" t="s">
        <v>125</v>
      </c>
      <c r="E24" s="50" t="s">
        <v>126</v>
      </c>
      <c r="F24" s="50" t="s">
        <v>998</v>
      </c>
      <c r="G24" s="50">
        <v>2</v>
      </c>
      <c r="H24" s="50">
        <v>2</v>
      </c>
      <c r="I24" s="50" t="s">
        <v>127</v>
      </c>
      <c r="J24" s="50" t="s">
        <v>128</v>
      </c>
      <c r="K24" s="50" t="s">
        <v>163</v>
      </c>
      <c r="L24" s="50" t="s">
        <v>1388</v>
      </c>
      <c r="M24" s="50">
        <v>2023020315</v>
      </c>
      <c r="N24" s="50" t="s">
        <v>1389</v>
      </c>
      <c r="O24" s="50">
        <v>11953135807</v>
      </c>
      <c r="P24" s="50">
        <v>526658903</v>
      </c>
      <c r="Q24" s="50">
        <v>52139189809</v>
      </c>
      <c r="R24" s="52">
        <v>38218</v>
      </c>
      <c r="S24" s="50" t="s">
        <v>387</v>
      </c>
      <c r="T24" s="50" t="s">
        <v>133</v>
      </c>
      <c r="U24" s="50" t="s">
        <v>1390</v>
      </c>
      <c r="V24" s="53" t="s">
        <v>1391</v>
      </c>
      <c r="W24" s="50" t="s">
        <v>168</v>
      </c>
      <c r="X24" s="50" t="s">
        <v>137</v>
      </c>
      <c r="Y24" s="50" t="s">
        <v>138</v>
      </c>
      <c r="Z24" s="50" t="s">
        <v>139</v>
      </c>
      <c r="AA24" s="50"/>
      <c r="AB24" s="50">
        <v>4</v>
      </c>
      <c r="AC24" s="50">
        <v>3</v>
      </c>
      <c r="AD24" s="50">
        <v>1</v>
      </c>
      <c r="AE24" s="50" t="s">
        <v>140</v>
      </c>
      <c r="AF24" s="50">
        <v>0</v>
      </c>
      <c r="AG24" s="50" t="s">
        <v>141</v>
      </c>
      <c r="AH24" s="50">
        <v>5754</v>
      </c>
      <c r="AI24" s="50" t="s">
        <v>142</v>
      </c>
      <c r="AJ24" s="50">
        <v>0</v>
      </c>
      <c r="AK24" s="50" t="s">
        <v>141</v>
      </c>
      <c r="AL24" s="50">
        <v>600</v>
      </c>
      <c r="AM24" s="50" t="s">
        <v>188</v>
      </c>
      <c r="AN24" s="50">
        <v>0</v>
      </c>
      <c r="AO24" s="50" t="s">
        <v>141</v>
      </c>
      <c r="AP24" s="50">
        <v>0</v>
      </c>
      <c r="AQ24" s="50" t="s">
        <v>141</v>
      </c>
      <c r="AR24" s="50">
        <v>0</v>
      </c>
      <c r="AS24" s="50" t="s">
        <v>141</v>
      </c>
      <c r="AT24" s="50"/>
      <c r="AU24" s="50">
        <v>0</v>
      </c>
      <c r="AV24" s="50" t="s">
        <v>143</v>
      </c>
      <c r="AW24" s="50">
        <v>0</v>
      </c>
      <c r="AX24" s="50" t="s">
        <v>144</v>
      </c>
      <c r="AY24" s="50">
        <v>128</v>
      </c>
      <c r="AZ24" s="50" t="s">
        <v>145</v>
      </c>
      <c r="BA24" s="50">
        <v>300</v>
      </c>
      <c r="BB24" s="50" t="s">
        <v>308</v>
      </c>
      <c r="BC24" s="50">
        <v>446</v>
      </c>
      <c r="BD24" s="50" t="s">
        <v>146</v>
      </c>
      <c r="BE24" s="50">
        <v>113</v>
      </c>
      <c r="BF24" s="50" t="s">
        <v>147</v>
      </c>
      <c r="BG24" s="50" t="s">
        <v>148</v>
      </c>
      <c r="BH24" s="50">
        <v>200</v>
      </c>
      <c r="BI24" s="50" t="s">
        <v>149</v>
      </c>
      <c r="BJ24" s="50">
        <v>0</v>
      </c>
      <c r="BK24" s="50">
        <v>0</v>
      </c>
      <c r="BL24" s="50" t="s">
        <v>150</v>
      </c>
      <c r="BM24" s="50">
        <v>2640</v>
      </c>
      <c r="BN24" s="50" t="s">
        <v>151</v>
      </c>
      <c r="BO24" s="50">
        <v>180</v>
      </c>
      <c r="BP24" s="50" t="s">
        <v>175</v>
      </c>
      <c r="BQ24" s="50" t="s">
        <v>1392</v>
      </c>
      <c r="BR24" s="50">
        <v>1</v>
      </c>
      <c r="BS24" s="50">
        <v>0</v>
      </c>
      <c r="BT24" s="50">
        <v>1506</v>
      </c>
      <c r="BU24" s="50" t="s">
        <v>154</v>
      </c>
      <c r="BV24" s="50">
        <v>0</v>
      </c>
      <c r="BW24" s="50" t="s">
        <v>150</v>
      </c>
      <c r="BX24" s="50">
        <v>1973</v>
      </c>
      <c r="BY24" s="50" t="s">
        <v>154</v>
      </c>
      <c r="BZ24" s="50">
        <v>181626</v>
      </c>
      <c r="CA24" s="50" t="s">
        <v>154</v>
      </c>
      <c r="CB24" s="50"/>
      <c r="CC24" s="50" t="s">
        <v>203</v>
      </c>
      <c r="CD24" s="50" t="s">
        <v>155</v>
      </c>
      <c r="CE24" s="50" t="s">
        <v>156</v>
      </c>
      <c r="CF24" s="50"/>
      <c r="CG24" s="50" t="s">
        <v>157</v>
      </c>
      <c r="CH24" s="50" t="s">
        <v>206</v>
      </c>
      <c r="CI24" s="50" t="s">
        <v>206</v>
      </c>
      <c r="CJ24" s="50" t="s">
        <v>126</v>
      </c>
      <c r="CK24" s="50" t="s">
        <v>126</v>
      </c>
      <c r="CL24" s="50"/>
      <c r="CM24" s="50"/>
      <c r="CN24" s="50"/>
      <c r="CO24" s="50">
        <f t="shared" si="0"/>
        <v>6354</v>
      </c>
      <c r="CP24" s="50">
        <f t="shared" si="1"/>
        <v>187139</v>
      </c>
      <c r="CQ24" s="50"/>
      <c r="CR24" s="50"/>
    </row>
    <row r="25" spans="1:96" ht="15.75" customHeight="1" x14ac:dyDescent="0.15">
      <c r="A25" s="51">
        <v>44965.578382465275</v>
      </c>
      <c r="B25" s="50" t="s">
        <v>335</v>
      </c>
      <c r="C25" s="50" t="s">
        <v>592</v>
      </c>
      <c r="D25" s="50" t="s">
        <v>125</v>
      </c>
      <c r="E25" s="50" t="s">
        <v>126</v>
      </c>
      <c r="F25" s="50" t="s">
        <v>126</v>
      </c>
      <c r="G25" s="50" t="s">
        <v>162</v>
      </c>
      <c r="H25" s="50" t="s">
        <v>162</v>
      </c>
      <c r="I25" s="50" t="s">
        <v>127</v>
      </c>
      <c r="J25" s="50" t="s">
        <v>128</v>
      </c>
      <c r="K25" s="50" t="s">
        <v>182</v>
      </c>
      <c r="L25" s="50" t="s">
        <v>593</v>
      </c>
      <c r="M25" s="50">
        <v>2023020102</v>
      </c>
      <c r="N25" s="50" t="s">
        <v>594</v>
      </c>
      <c r="O25" s="50">
        <v>11991834322</v>
      </c>
      <c r="P25" s="50">
        <v>630566884</v>
      </c>
      <c r="Q25" s="50">
        <v>54806832875</v>
      </c>
      <c r="R25" s="52">
        <v>38504</v>
      </c>
      <c r="S25" s="50" t="s">
        <v>132</v>
      </c>
      <c r="T25" s="50" t="s">
        <v>133</v>
      </c>
      <c r="U25" s="50" t="s">
        <v>595</v>
      </c>
      <c r="V25" s="53" t="s">
        <v>596</v>
      </c>
      <c r="W25" s="50" t="s">
        <v>168</v>
      </c>
      <c r="X25" s="50" t="s">
        <v>137</v>
      </c>
      <c r="Y25" s="50" t="s">
        <v>138</v>
      </c>
      <c r="Z25" s="50" t="s">
        <v>139</v>
      </c>
      <c r="AA25" s="50"/>
      <c r="AB25" s="50">
        <v>5</v>
      </c>
      <c r="AC25" s="50">
        <v>2</v>
      </c>
      <c r="AD25" s="50">
        <v>0</v>
      </c>
      <c r="AE25" s="50" t="s">
        <v>140</v>
      </c>
      <c r="AF25" s="50">
        <v>0</v>
      </c>
      <c r="AG25" s="50" t="s">
        <v>141</v>
      </c>
      <c r="AH25" s="50">
        <v>0</v>
      </c>
      <c r="AI25" s="50" t="s">
        <v>141</v>
      </c>
      <c r="AJ25" s="50">
        <v>6230</v>
      </c>
      <c r="AK25" s="50" t="s">
        <v>142</v>
      </c>
      <c r="AL25" s="50">
        <v>0</v>
      </c>
      <c r="AM25" s="50" t="s">
        <v>141</v>
      </c>
      <c r="AN25" s="50">
        <v>0</v>
      </c>
      <c r="AO25" s="50" t="s">
        <v>141</v>
      </c>
      <c r="AP25" s="50">
        <v>0</v>
      </c>
      <c r="AQ25" s="50" t="s">
        <v>141</v>
      </c>
      <c r="AR25" s="50">
        <v>0</v>
      </c>
      <c r="AS25" s="50" t="s">
        <v>141</v>
      </c>
      <c r="AT25" s="50"/>
      <c r="AU25" s="50">
        <v>0</v>
      </c>
      <c r="AV25" s="50" t="s">
        <v>143</v>
      </c>
      <c r="AW25" s="50">
        <v>0</v>
      </c>
      <c r="AX25" s="50" t="s">
        <v>144</v>
      </c>
      <c r="AY25" s="50">
        <v>0</v>
      </c>
      <c r="AZ25" s="50" t="s">
        <v>150</v>
      </c>
      <c r="BA25" s="50">
        <v>256</v>
      </c>
      <c r="BB25" s="50" t="s">
        <v>146</v>
      </c>
      <c r="BC25" s="50">
        <v>226</v>
      </c>
      <c r="BD25" s="50" t="s">
        <v>146</v>
      </c>
      <c r="BE25" s="50">
        <v>265</v>
      </c>
      <c r="BF25" s="50" t="s">
        <v>353</v>
      </c>
      <c r="BG25" s="50" t="s">
        <v>148</v>
      </c>
      <c r="BH25" s="50">
        <v>0</v>
      </c>
      <c r="BI25" s="50" t="s">
        <v>150</v>
      </c>
      <c r="BJ25" s="50">
        <v>0</v>
      </c>
      <c r="BK25" s="50">
        <v>0</v>
      </c>
      <c r="BL25" s="50" t="s">
        <v>150</v>
      </c>
      <c r="BM25" s="50">
        <v>0</v>
      </c>
      <c r="BN25" s="50" t="s">
        <v>150</v>
      </c>
      <c r="BO25" s="50">
        <v>300</v>
      </c>
      <c r="BP25" s="50" t="s">
        <v>287</v>
      </c>
      <c r="BQ25" s="50" t="s">
        <v>597</v>
      </c>
      <c r="BR25" s="50">
        <v>1</v>
      </c>
      <c r="BS25" s="50">
        <v>0</v>
      </c>
      <c r="BT25" s="50">
        <v>800</v>
      </c>
      <c r="BU25" s="50" t="s">
        <v>177</v>
      </c>
      <c r="BV25" s="50">
        <v>617</v>
      </c>
      <c r="BW25" s="50" t="s">
        <v>154</v>
      </c>
      <c r="BX25" s="50">
        <v>2787</v>
      </c>
      <c r="BY25" s="50" t="s">
        <v>154</v>
      </c>
      <c r="BZ25" s="50">
        <v>116532</v>
      </c>
      <c r="CA25" s="50" t="s">
        <v>154</v>
      </c>
      <c r="CB25" s="50"/>
      <c r="CC25" s="50" t="s">
        <v>155</v>
      </c>
      <c r="CD25" s="50" t="s">
        <v>155</v>
      </c>
      <c r="CE25" s="50" t="s">
        <v>179</v>
      </c>
      <c r="CF25" s="50"/>
      <c r="CG25" s="50" t="s">
        <v>157</v>
      </c>
      <c r="CH25" s="50" t="s">
        <v>206</v>
      </c>
      <c r="CI25" s="50" t="s">
        <v>206</v>
      </c>
      <c r="CJ25" s="50" t="s">
        <v>125</v>
      </c>
      <c r="CK25" s="50" t="s">
        <v>126</v>
      </c>
      <c r="CL25" s="50"/>
      <c r="CM25" s="50"/>
      <c r="CN25" s="50"/>
      <c r="CO25" s="50">
        <f t="shared" si="0"/>
        <v>6230</v>
      </c>
      <c r="CP25" s="50">
        <f t="shared" si="1"/>
        <v>118996</v>
      </c>
      <c r="CQ25" s="50"/>
      <c r="CR25" s="50"/>
    </row>
    <row r="26" spans="1:96" ht="15.75" customHeight="1" x14ac:dyDescent="0.15">
      <c r="A26" s="51">
        <v>44967.616934143516</v>
      </c>
      <c r="B26" s="50" t="s">
        <v>409</v>
      </c>
      <c r="C26" s="50" t="s">
        <v>1214</v>
      </c>
      <c r="D26" s="50" t="s">
        <v>125</v>
      </c>
      <c r="E26" s="50" t="s">
        <v>126</v>
      </c>
      <c r="F26" s="50" t="s">
        <v>126</v>
      </c>
      <c r="G26" s="50">
        <v>1</v>
      </c>
      <c r="H26" s="50" t="s">
        <v>162</v>
      </c>
      <c r="I26" s="50" t="s">
        <v>127</v>
      </c>
      <c r="J26" s="50" t="s">
        <v>163</v>
      </c>
      <c r="K26" s="50" t="s">
        <v>128</v>
      </c>
      <c r="L26" s="50" t="s">
        <v>1215</v>
      </c>
      <c r="M26" s="50">
        <v>2023020275</v>
      </c>
      <c r="N26" s="50" t="s">
        <v>1216</v>
      </c>
      <c r="O26" s="50">
        <v>11972704314</v>
      </c>
      <c r="P26" s="50">
        <v>533672247</v>
      </c>
      <c r="Q26" s="50">
        <v>54195273838</v>
      </c>
      <c r="R26" s="52">
        <v>38614</v>
      </c>
      <c r="S26" s="50" t="s">
        <v>224</v>
      </c>
      <c r="T26" s="50" t="s">
        <v>133</v>
      </c>
      <c r="U26" s="50" t="s">
        <v>1217</v>
      </c>
      <c r="V26" s="53" t="s">
        <v>1218</v>
      </c>
      <c r="W26" s="50" t="s">
        <v>254</v>
      </c>
      <c r="X26" s="50" t="s">
        <v>137</v>
      </c>
      <c r="Y26" s="50" t="s">
        <v>138</v>
      </c>
      <c r="Z26" s="50" t="s">
        <v>139</v>
      </c>
      <c r="AA26" s="50"/>
      <c r="AB26" s="50">
        <v>3</v>
      </c>
      <c r="AC26" s="50">
        <v>3</v>
      </c>
      <c r="AD26" s="50">
        <v>0</v>
      </c>
      <c r="AE26" s="50" t="s">
        <v>140</v>
      </c>
      <c r="AF26" s="50">
        <v>0</v>
      </c>
      <c r="AG26" s="50" t="s">
        <v>141</v>
      </c>
      <c r="AH26" s="50">
        <v>0</v>
      </c>
      <c r="AI26" s="50" t="s">
        <v>141</v>
      </c>
      <c r="AJ26" s="50">
        <v>6117</v>
      </c>
      <c r="AK26" s="50" t="s">
        <v>142</v>
      </c>
      <c r="AL26" s="50">
        <v>0</v>
      </c>
      <c r="AM26" s="50" t="s">
        <v>141</v>
      </c>
      <c r="AN26" s="50">
        <v>0</v>
      </c>
      <c r="AO26" s="50" t="s">
        <v>141</v>
      </c>
      <c r="AP26" s="50">
        <v>0</v>
      </c>
      <c r="AQ26" s="50" t="s">
        <v>141</v>
      </c>
      <c r="AR26" s="50">
        <v>0</v>
      </c>
      <c r="AS26" s="50" t="s">
        <v>141</v>
      </c>
      <c r="AT26" s="50"/>
      <c r="AU26" s="50">
        <v>1</v>
      </c>
      <c r="AV26" s="50" t="s">
        <v>172</v>
      </c>
      <c r="AW26" s="50">
        <v>1800</v>
      </c>
      <c r="AX26" s="50" t="s">
        <v>201</v>
      </c>
      <c r="AY26" s="50">
        <v>1980</v>
      </c>
      <c r="AZ26" s="50" t="s">
        <v>227</v>
      </c>
      <c r="BA26" s="50">
        <v>68</v>
      </c>
      <c r="BB26" s="50" t="s">
        <v>146</v>
      </c>
      <c r="BC26" s="50">
        <v>157</v>
      </c>
      <c r="BD26" s="50" t="s">
        <v>146</v>
      </c>
      <c r="BE26" s="50">
        <v>117</v>
      </c>
      <c r="BF26" s="50" t="s">
        <v>353</v>
      </c>
      <c r="BG26" s="50" t="s">
        <v>148</v>
      </c>
      <c r="BH26" s="50">
        <v>209</v>
      </c>
      <c r="BI26" s="50" t="s">
        <v>266</v>
      </c>
      <c r="BJ26" s="50">
        <v>140</v>
      </c>
      <c r="BK26" s="50">
        <v>0</v>
      </c>
      <c r="BL26" s="50" t="s">
        <v>150</v>
      </c>
      <c r="BM26" s="50">
        <v>0</v>
      </c>
      <c r="BN26" s="50" t="s">
        <v>150</v>
      </c>
      <c r="BO26" s="50">
        <v>600</v>
      </c>
      <c r="BP26" s="50" t="s">
        <v>287</v>
      </c>
      <c r="BQ26" s="50" t="s">
        <v>1219</v>
      </c>
      <c r="BR26" s="50">
        <v>1</v>
      </c>
      <c r="BS26" s="50">
        <v>0</v>
      </c>
      <c r="BT26" s="50">
        <v>2061</v>
      </c>
      <c r="BU26" s="50" t="s">
        <v>177</v>
      </c>
      <c r="BV26" s="50">
        <v>357</v>
      </c>
      <c r="BW26" s="50" t="s">
        <v>154</v>
      </c>
      <c r="BX26" s="50">
        <v>0</v>
      </c>
      <c r="BY26" s="50" t="s">
        <v>150</v>
      </c>
      <c r="BZ26" s="50">
        <v>39000</v>
      </c>
      <c r="CA26" s="50" t="s">
        <v>177</v>
      </c>
      <c r="CB26" s="50"/>
      <c r="CC26" s="50" t="s">
        <v>190</v>
      </c>
      <c r="CD26" s="50" t="s">
        <v>190</v>
      </c>
      <c r="CE26" s="50" t="s">
        <v>179</v>
      </c>
      <c r="CF26" s="50" t="s">
        <v>191</v>
      </c>
      <c r="CG26" s="50" t="s">
        <v>205</v>
      </c>
      <c r="CH26" s="50" t="s">
        <v>206</v>
      </c>
      <c r="CI26" s="50" t="s">
        <v>206</v>
      </c>
      <c r="CJ26" s="50" t="s">
        <v>126</v>
      </c>
      <c r="CK26" s="50" t="s">
        <v>126</v>
      </c>
      <c r="CL26" s="50"/>
      <c r="CM26" s="50"/>
      <c r="CN26" s="50"/>
      <c r="CO26" s="50">
        <f t="shared" si="0"/>
        <v>6117</v>
      </c>
      <c r="CP26" s="50">
        <f t="shared" si="1"/>
        <v>46489</v>
      </c>
      <c r="CQ26" s="50"/>
      <c r="CR26" s="50"/>
    </row>
    <row r="27" spans="1:96" ht="15.75" customHeight="1" x14ac:dyDescent="0.15">
      <c r="A27" s="51">
        <v>44967.686469814813</v>
      </c>
      <c r="B27" s="50" t="s">
        <v>258</v>
      </c>
      <c r="C27" s="50" t="s">
        <v>892</v>
      </c>
      <c r="D27" s="50" t="s">
        <v>125</v>
      </c>
      <c r="E27" s="50" t="s">
        <v>126</v>
      </c>
      <c r="F27" s="50" t="s">
        <v>126</v>
      </c>
      <c r="G27" s="50">
        <v>2</v>
      </c>
      <c r="H27" s="50" t="s">
        <v>162</v>
      </c>
      <c r="I27" s="50" t="s">
        <v>127</v>
      </c>
      <c r="J27" s="50" t="s">
        <v>128</v>
      </c>
      <c r="K27" s="50" t="s">
        <v>163</v>
      </c>
      <c r="L27" s="50" t="s">
        <v>893</v>
      </c>
      <c r="M27" s="50">
        <v>2023020172</v>
      </c>
      <c r="N27" s="50" t="s">
        <v>894</v>
      </c>
      <c r="O27" s="50">
        <v>11987088530</v>
      </c>
      <c r="P27" s="50">
        <v>551594901</v>
      </c>
      <c r="Q27" s="50">
        <v>42919342894</v>
      </c>
      <c r="R27" s="52">
        <v>38555</v>
      </c>
      <c r="S27" s="50" t="s">
        <v>387</v>
      </c>
      <c r="T27" s="50" t="s">
        <v>133</v>
      </c>
      <c r="U27" s="50" t="s">
        <v>895</v>
      </c>
      <c r="V27" s="53" t="s">
        <v>896</v>
      </c>
      <c r="W27" s="50" t="s">
        <v>295</v>
      </c>
      <c r="X27" s="50" t="s">
        <v>137</v>
      </c>
      <c r="Y27" s="50" t="s">
        <v>138</v>
      </c>
      <c r="Z27" s="50" t="s">
        <v>139</v>
      </c>
      <c r="AA27" s="50"/>
      <c r="AB27" s="50">
        <v>4</v>
      </c>
      <c r="AC27" s="50">
        <v>3</v>
      </c>
      <c r="AD27" s="50">
        <v>1</v>
      </c>
      <c r="AE27" s="50" t="s">
        <v>169</v>
      </c>
      <c r="AF27" s="50">
        <v>0</v>
      </c>
      <c r="AG27" s="50" t="s">
        <v>141</v>
      </c>
      <c r="AH27" s="50">
        <v>1302</v>
      </c>
      <c r="AI27" s="50" t="s">
        <v>170</v>
      </c>
      <c r="AJ27" s="50">
        <v>4773</v>
      </c>
      <c r="AK27" s="50" t="s">
        <v>200</v>
      </c>
      <c r="AL27" s="50">
        <v>0</v>
      </c>
      <c r="AM27" s="50" t="s">
        <v>141</v>
      </c>
      <c r="AN27" s="50">
        <v>0</v>
      </c>
      <c r="AO27" s="50" t="s">
        <v>141</v>
      </c>
      <c r="AP27" s="50">
        <v>0</v>
      </c>
      <c r="AQ27" s="50" t="s">
        <v>141</v>
      </c>
      <c r="AR27" s="50">
        <v>0</v>
      </c>
      <c r="AS27" s="50" t="s">
        <v>141</v>
      </c>
      <c r="AT27" s="50"/>
      <c r="AU27" s="50">
        <v>0</v>
      </c>
      <c r="AV27" s="50" t="s">
        <v>143</v>
      </c>
      <c r="AW27" s="50">
        <v>0</v>
      </c>
      <c r="AX27" s="50" t="s">
        <v>144</v>
      </c>
      <c r="AY27" s="50">
        <v>903</v>
      </c>
      <c r="AZ27" s="50" t="s">
        <v>145</v>
      </c>
      <c r="BA27" s="50">
        <v>98</v>
      </c>
      <c r="BB27" s="50" t="s">
        <v>146</v>
      </c>
      <c r="BC27" s="50">
        <v>221</v>
      </c>
      <c r="BD27" s="50" t="s">
        <v>146</v>
      </c>
      <c r="BE27" s="50">
        <v>0</v>
      </c>
      <c r="BF27" s="50" t="s">
        <v>150</v>
      </c>
      <c r="BG27" s="50" t="s">
        <v>148</v>
      </c>
      <c r="BH27" s="50">
        <v>80</v>
      </c>
      <c r="BI27" s="50" t="s">
        <v>149</v>
      </c>
      <c r="BJ27" s="50">
        <v>80</v>
      </c>
      <c r="BK27" s="50">
        <v>639</v>
      </c>
      <c r="BL27" s="50" t="s">
        <v>214</v>
      </c>
      <c r="BM27" s="50">
        <v>0</v>
      </c>
      <c r="BN27" s="50" t="s">
        <v>150</v>
      </c>
      <c r="BO27" s="50">
        <v>180</v>
      </c>
      <c r="BP27" s="50" t="s">
        <v>175</v>
      </c>
      <c r="BQ27" s="50" t="s">
        <v>897</v>
      </c>
      <c r="BR27" s="50">
        <v>1</v>
      </c>
      <c r="BS27" s="50">
        <v>0</v>
      </c>
      <c r="BT27" s="50">
        <v>477</v>
      </c>
      <c r="BU27" s="50" t="s">
        <v>154</v>
      </c>
      <c r="BV27" s="50">
        <v>783</v>
      </c>
      <c r="BW27" s="50" t="s">
        <v>154</v>
      </c>
      <c r="BX27" s="50">
        <v>403</v>
      </c>
      <c r="BY27" s="50" t="s">
        <v>154</v>
      </c>
      <c r="BZ27" s="50">
        <v>61926</v>
      </c>
      <c r="CA27" s="50" t="s">
        <v>154</v>
      </c>
      <c r="CB27" s="50"/>
      <c r="CC27" s="50" t="s">
        <v>190</v>
      </c>
      <c r="CD27" s="50" t="s">
        <v>155</v>
      </c>
      <c r="CE27" s="50" t="s">
        <v>156</v>
      </c>
      <c r="CF27" s="50" t="s">
        <v>191</v>
      </c>
      <c r="CG27" s="50" t="s">
        <v>157</v>
      </c>
      <c r="CH27" s="50" t="s">
        <v>206</v>
      </c>
      <c r="CI27" s="50" t="s">
        <v>206</v>
      </c>
      <c r="CJ27" s="50" t="s">
        <v>126</v>
      </c>
      <c r="CK27" s="50" t="s">
        <v>126</v>
      </c>
      <c r="CL27" s="50"/>
      <c r="CM27" s="50"/>
      <c r="CN27" s="50"/>
      <c r="CO27" s="50">
        <f t="shared" si="0"/>
        <v>6075</v>
      </c>
      <c r="CP27" s="50">
        <f t="shared" si="1"/>
        <v>65387</v>
      </c>
      <c r="CQ27" s="50"/>
      <c r="CR27" s="50"/>
    </row>
    <row r="28" spans="1:96" ht="15.75" customHeight="1" x14ac:dyDescent="0.15">
      <c r="A28" s="51">
        <v>44965.42341851852</v>
      </c>
      <c r="B28" s="50" t="s">
        <v>1071</v>
      </c>
      <c r="C28" s="50" t="s">
        <v>1072</v>
      </c>
      <c r="D28" s="50" t="s">
        <v>125</v>
      </c>
      <c r="E28" s="50" t="s">
        <v>125</v>
      </c>
      <c r="F28" s="50" t="s">
        <v>126</v>
      </c>
      <c r="G28" s="50">
        <v>1</v>
      </c>
      <c r="H28" s="50">
        <v>1</v>
      </c>
      <c r="I28" s="50" t="s">
        <v>127</v>
      </c>
      <c r="J28" s="50" t="s">
        <v>128</v>
      </c>
      <c r="K28" s="50" t="s">
        <v>163</v>
      </c>
      <c r="L28" s="50" t="s">
        <v>1073</v>
      </c>
      <c r="M28" s="50">
        <v>2023020215</v>
      </c>
      <c r="N28" s="50" t="s">
        <v>1074</v>
      </c>
      <c r="O28" s="50">
        <v>11942295958</v>
      </c>
      <c r="P28" s="50">
        <v>583152788</v>
      </c>
      <c r="Q28" s="50">
        <v>49119226802</v>
      </c>
      <c r="R28" s="52">
        <v>38251</v>
      </c>
      <c r="S28" s="50" t="s">
        <v>132</v>
      </c>
      <c r="T28" s="50" t="s">
        <v>133</v>
      </c>
      <c r="U28" s="50" t="s">
        <v>1075</v>
      </c>
      <c r="V28" s="53" t="s">
        <v>1076</v>
      </c>
      <c r="W28" s="50" t="s">
        <v>168</v>
      </c>
      <c r="X28" s="50" t="s">
        <v>137</v>
      </c>
      <c r="Y28" s="50" t="s">
        <v>138</v>
      </c>
      <c r="Z28" s="50" t="s">
        <v>139</v>
      </c>
      <c r="AA28" s="50"/>
      <c r="AB28" s="50">
        <v>4</v>
      </c>
      <c r="AC28" s="50">
        <v>4</v>
      </c>
      <c r="AD28" s="50"/>
      <c r="AE28" s="50" t="s">
        <v>140</v>
      </c>
      <c r="AF28" s="50">
        <v>0</v>
      </c>
      <c r="AG28" s="50" t="s">
        <v>141</v>
      </c>
      <c r="AH28" s="50">
        <v>6033</v>
      </c>
      <c r="AI28" s="50" t="s">
        <v>142</v>
      </c>
      <c r="AJ28" s="50">
        <v>0</v>
      </c>
      <c r="AK28" s="50" t="s">
        <v>307</v>
      </c>
      <c r="AL28" s="50">
        <v>0</v>
      </c>
      <c r="AM28" s="50" t="s">
        <v>141</v>
      </c>
      <c r="AN28" s="50">
        <v>0</v>
      </c>
      <c r="AO28" s="50" t="s">
        <v>141</v>
      </c>
      <c r="AP28" s="50">
        <v>0</v>
      </c>
      <c r="AQ28" s="50" t="s">
        <v>141</v>
      </c>
      <c r="AR28" s="50">
        <v>0</v>
      </c>
      <c r="AS28" s="50" t="s">
        <v>141</v>
      </c>
      <c r="AT28" s="50" t="s">
        <v>1077</v>
      </c>
      <c r="AU28" s="50">
        <v>0</v>
      </c>
      <c r="AV28" s="50" t="s">
        <v>143</v>
      </c>
      <c r="AW28" s="50">
        <v>0</v>
      </c>
      <c r="AX28" s="50" t="s">
        <v>144</v>
      </c>
      <c r="AY28" s="50">
        <v>0</v>
      </c>
      <c r="AZ28" s="50" t="s">
        <v>150</v>
      </c>
      <c r="BA28" s="50">
        <v>107</v>
      </c>
      <c r="BB28" s="50" t="s">
        <v>146</v>
      </c>
      <c r="BC28" s="50">
        <v>282</v>
      </c>
      <c r="BD28" s="50" t="s">
        <v>146</v>
      </c>
      <c r="BE28" s="50">
        <v>0</v>
      </c>
      <c r="BF28" s="50" t="s">
        <v>150</v>
      </c>
      <c r="BG28" s="50" t="s">
        <v>148</v>
      </c>
      <c r="BH28" s="50">
        <v>144</v>
      </c>
      <c r="BI28" s="50" t="s">
        <v>149</v>
      </c>
      <c r="BJ28" s="50">
        <v>600</v>
      </c>
      <c r="BK28" s="50">
        <v>0</v>
      </c>
      <c r="BL28" s="50" t="s">
        <v>150</v>
      </c>
      <c r="BM28" s="50">
        <v>0</v>
      </c>
      <c r="BN28" s="50" t="s">
        <v>150</v>
      </c>
      <c r="BO28" s="50">
        <v>0</v>
      </c>
      <c r="BP28" s="50" t="s">
        <v>150</v>
      </c>
      <c r="BQ28" s="50"/>
      <c r="BR28" s="50">
        <v>1</v>
      </c>
      <c r="BS28" s="50">
        <v>0</v>
      </c>
      <c r="BT28" s="50">
        <v>2791</v>
      </c>
      <c r="BU28" s="50" t="s">
        <v>154</v>
      </c>
      <c r="BV28" s="50">
        <v>14255</v>
      </c>
      <c r="BW28" s="50" t="s">
        <v>154</v>
      </c>
      <c r="BX28" s="50">
        <v>4612</v>
      </c>
      <c r="BY28" s="50" t="s">
        <v>154</v>
      </c>
      <c r="BZ28" s="50">
        <v>166000</v>
      </c>
      <c r="CA28" s="50" t="s">
        <v>154</v>
      </c>
      <c r="CB28" s="50"/>
      <c r="CC28" s="50" t="s">
        <v>155</v>
      </c>
      <c r="CD28" s="50" t="s">
        <v>155</v>
      </c>
      <c r="CE28" s="50" t="s">
        <v>156</v>
      </c>
      <c r="CF28" s="50"/>
      <c r="CG28" s="50" t="s">
        <v>157</v>
      </c>
      <c r="CH28" s="50" t="s">
        <v>206</v>
      </c>
      <c r="CI28" s="50" t="s">
        <v>206</v>
      </c>
      <c r="CJ28" s="50" t="s">
        <v>126</v>
      </c>
      <c r="CK28" s="50" t="s">
        <v>126</v>
      </c>
      <c r="CL28" s="50"/>
      <c r="CM28" s="50"/>
      <c r="CN28" s="50"/>
      <c r="CO28" s="50">
        <f t="shared" si="0"/>
        <v>6033</v>
      </c>
      <c r="CP28" s="50">
        <f t="shared" si="1"/>
        <v>184179</v>
      </c>
      <c r="CQ28" s="50"/>
      <c r="CR28" s="50"/>
    </row>
    <row r="29" spans="1:96" ht="15.75" customHeight="1" x14ac:dyDescent="0.15">
      <c r="A29" s="51">
        <v>44966.67831131944</v>
      </c>
      <c r="B29" s="50" t="s">
        <v>645</v>
      </c>
      <c r="C29" s="50" t="s">
        <v>722</v>
      </c>
      <c r="D29" s="50" t="s">
        <v>125</v>
      </c>
      <c r="E29" s="50" t="s">
        <v>125</v>
      </c>
      <c r="F29" s="50" t="s">
        <v>723</v>
      </c>
      <c r="G29" s="50">
        <v>2</v>
      </c>
      <c r="H29" s="50">
        <v>1</v>
      </c>
      <c r="I29" s="50" t="s">
        <v>127</v>
      </c>
      <c r="J29" s="50" t="s">
        <v>128</v>
      </c>
      <c r="K29" s="50" t="s">
        <v>163</v>
      </c>
      <c r="L29" s="50" t="s">
        <v>724</v>
      </c>
      <c r="M29" s="50">
        <v>2023020132</v>
      </c>
      <c r="N29" s="50" t="s">
        <v>725</v>
      </c>
      <c r="O29" s="50">
        <v>11961485663</v>
      </c>
      <c r="P29" s="50">
        <v>522714122</v>
      </c>
      <c r="Q29" s="50">
        <v>39422779804</v>
      </c>
      <c r="R29" s="52">
        <v>38133</v>
      </c>
      <c r="S29" s="50" t="s">
        <v>132</v>
      </c>
      <c r="T29" s="50" t="s">
        <v>133</v>
      </c>
      <c r="U29" s="50" t="s">
        <v>726</v>
      </c>
      <c r="V29" s="53" t="s">
        <v>727</v>
      </c>
      <c r="W29" s="50" t="s">
        <v>168</v>
      </c>
      <c r="X29" s="50" t="s">
        <v>137</v>
      </c>
      <c r="Y29" s="50" t="s">
        <v>138</v>
      </c>
      <c r="Z29" s="50" t="s">
        <v>139</v>
      </c>
      <c r="AA29" s="50"/>
      <c r="AB29" s="50">
        <v>3</v>
      </c>
      <c r="AC29" s="50">
        <v>1</v>
      </c>
      <c r="AD29" s="50">
        <v>0</v>
      </c>
      <c r="AE29" s="50" t="s">
        <v>140</v>
      </c>
      <c r="AF29" s="50">
        <v>0</v>
      </c>
      <c r="AG29" s="50" t="s">
        <v>141</v>
      </c>
      <c r="AH29" s="50">
        <v>3000</v>
      </c>
      <c r="AI29" s="50" t="s">
        <v>188</v>
      </c>
      <c r="AJ29" s="50">
        <v>3000</v>
      </c>
      <c r="AK29" s="50" t="s">
        <v>188</v>
      </c>
      <c r="AL29" s="50">
        <v>0</v>
      </c>
      <c r="AM29" s="50" t="s">
        <v>141</v>
      </c>
      <c r="AN29" s="50">
        <v>0</v>
      </c>
      <c r="AO29" s="50" t="s">
        <v>141</v>
      </c>
      <c r="AP29" s="50">
        <v>0</v>
      </c>
      <c r="AQ29" s="50" t="s">
        <v>141</v>
      </c>
      <c r="AR29" s="50">
        <v>0</v>
      </c>
      <c r="AS29" s="50" t="s">
        <v>141</v>
      </c>
      <c r="AT29" s="50"/>
      <c r="AU29" s="50">
        <v>1</v>
      </c>
      <c r="AV29" s="50" t="s">
        <v>143</v>
      </c>
      <c r="AW29" s="50">
        <v>0</v>
      </c>
      <c r="AX29" s="50" t="s">
        <v>144</v>
      </c>
      <c r="AY29" s="50">
        <v>0</v>
      </c>
      <c r="AZ29" s="50" t="s">
        <v>145</v>
      </c>
      <c r="BA29" s="50">
        <v>0</v>
      </c>
      <c r="BB29" s="50" t="s">
        <v>308</v>
      </c>
      <c r="BC29" s="50">
        <v>300</v>
      </c>
      <c r="BD29" s="50" t="s">
        <v>341</v>
      </c>
      <c r="BE29" s="50">
        <v>180</v>
      </c>
      <c r="BF29" s="50" t="s">
        <v>728</v>
      </c>
      <c r="BG29" s="50" t="s">
        <v>148</v>
      </c>
      <c r="BH29" s="50">
        <v>280</v>
      </c>
      <c r="BI29" s="50" t="s">
        <v>266</v>
      </c>
      <c r="BJ29" s="50">
        <v>300</v>
      </c>
      <c r="BK29" s="50">
        <v>0</v>
      </c>
      <c r="BL29" s="50" t="s">
        <v>150</v>
      </c>
      <c r="BM29" s="50">
        <v>500</v>
      </c>
      <c r="BN29" s="50" t="s">
        <v>267</v>
      </c>
      <c r="BO29" s="50">
        <v>120</v>
      </c>
      <c r="BP29" s="50" t="s">
        <v>175</v>
      </c>
      <c r="BQ29" s="50"/>
      <c r="BR29" s="50">
        <v>1</v>
      </c>
      <c r="BS29" s="50">
        <v>0</v>
      </c>
      <c r="BT29" s="50">
        <v>80</v>
      </c>
      <c r="BU29" s="50" t="s">
        <v>177</v>
      </c>
      <c r="BV29" s="50">
        <v>0</v>
      </c>
      <c r="BW29" s="50" t="s">
        <v>227</v>
      </c>
      <c r="BX29" s="50">
        <v>0</v>
      </c>
      <c r="BY29" s="50" t="s">
        <v>227</v>
      </c>
      <c r="BZ29" s="50">
        <v>160</v>
      </c>
      <c r="CA29" s="50" t="s">
        <v>177</v>
      </c>
      <c r="CB29" s="50"/>
      <c r="CC29" s="50" t="s">
        <v>155</v>
      </c>
      <c r="CD29" s="50" t="s">
        <v>155</v>
      </c>
      <c r="CE29" s="50" t="s">
        <v>156</v>
      </c>
      <c r="CF29" s="50"/>
      <c r="CG29" s="50" t="s">
        <v>157</v>
      </c>
      <c r="CH29" s="50" t="s">
        <v>206</v>
      </c>
      <c r="CI29" s="50" t="s">
        <v>206</v>
      </c>
      <c r="CJ29" s="50" t="s">
        <v>126</v>
      </c>
      <c r="CK29" s="50" t="s">
        <v>126</v>
      </c>
      <c r="CL29" s="50"/>
      <c r="CM29" s="50"/>
      <c r="CN29" s="50"/>
      <c r="CO29" s="50">
        <f t="shared" si="0"/>
        <v>6000</v>
      </c>
      <c r="CP29" s="50">
        <f t="shared" si="1"/>
        <v>1920</v>
      </c>
      <c r="CQ29" s="50"/>
      <c r="CR29" s="50"/>
    </row>
    <row r="30" spans="1:96" ht="15.75" customHeight="1" x14ac:dyDescent="0.15">
      <c r="A30" s="51">
        <v>44966.403998796297</v>
      </c>
      <c r="B30" s="50" t="s">
        <v>258</v>
      </c>
      <c r="C30" s="50" t="s">
        <v>1078</v>
      </c>
      <c r="D30" s="50" t="s">
        <v>125</v>
      </c>
      <c r="E30" s="50" t="s">
        <v>126</v>
      </c>
      <c r="F30" s="50" t="s">
        <v>126</v>
      </c>
      <c r="G30" s="50">
        <v>1</v>
      </c>
      <c r="H30" s="50" t="s">
        <v>162</v>
      </c>
      <c r="I30" s="50" t="s">
        <v>127</v>
      </c>
      <c r="J30" s="50" t="s">
        <v>163</v>
      </c>
      <c r="K30" s="50" t="s">
        <v>128</v>
      </c>
      <c r="L30" s="50" t="s">
        <v>1079</v>
      </c>
      <c r="M30" s="50">
        <v>2023020220</v>
      </c>
      <c r="N30" s="50" t="s">
        <v>1080</v>
      </c>
      <c r="O30" s="50">
        <v>11949259507</v>
      </c>
      <c r="P30" s="50">
        <v>562347616</v>
      </c>
      <c r="Q30" s="50">
        <v>54802953810</v>
      </c>
      <c r="R30" s="52">
        <v>38713</v>
      </c>
      <c r="S30" s="50" t="s">
        <v>132</v>
      </c>
      <c r="T30" s="50" t="s">
        <v>133</v>
      </c>
      <c r="U30" s="50" t="s">
        <v>1081</v>
      </c>
      <c r="V30" s="53" t="s">
        <v>1082</v>
      </c>
      <c r="W30" s="50" t="s">
        <v>295</v>
      </c>
      <c r="X30" s="50" t="s">
        <v>137</v>
      </c>
      <c r="Y30" s="50" t="s">
        <v>138</v>
      </c>
      <c r="Z30" s="50" t="s">
        <v>139</v>
      </c>
      <c r="AA30" s="50"/>
      <c r="AB30" s="50">
        <v>3</v>
      </c>
      <c r="AC30" s="50">
        <v>3</v>
      </c>
      <c r="AD30" s="50">
        <v>0</v>
      </c>
      <c r="AE30" s="50" t="s">
        <v>140</v>
      </c>
      <c r="AF30" s="50">
        <v>0</v>
      </c>
      <c r="AG30" s="50" t="s">
        <v>141</v>
      </c>
      <c r="AH30" s="50">
        <v>0</v>
      </c>
      <c r="AI30" s="50" t="s">
        <v>141</v>
      </c>
      <c r="AJ30" s="50">
        <v>0</v>
      </c>
      <c r="AK30" s="50" t="s">
        <v>307</v>
      </c>
      <c r="AL30" s="50">
        <v>0</v>
      </c>
      <c r="AM30" s="50" t="s">
        <v>141</v>
      </c>
      <c r="AN30" s="50">
        <v>0</v>
      </c>
      <c r="AO30" s="50" t="s">
        <v>141</v>
      </c>
      <c r="AP30" s="50">
        <v>0</v>
      </c>
      <c r="AQ30" s="50" t="s">
        <v>141</v>
      </c>
      <c r="AR30" s="50">
        <v>6000</v>
      </c>
      <c r="AS30" s="50" t="s">
        <v>587</v>
      </c>
      <c r="AT30" s="50" t="s">
        <v>1083</v>
      </c>
      <c r="AU30" s="50">
        <v>0</v>
      </c>
      <c r="AV30" s="50" t="s">
        <v>143</v>
      </c>
      <c r="AW30" s="50">
        <v>0</v>
      </c>
      <c r="AX30" s="50" t="s">
        <v>144</v>
      </c>
      <c r="AY30" s="50">
        <v>132</v>
      </c>
      <c r="AZ30" s="50" t="s">
        <v>227</v>
      </c>
      <c r="BA30" s="50">
        <v>110</v>
      </c>
      <c r="BB30" s="50" t="s">
        <v>308</v>
      </c>
      <c r="BC30" s="50">
        <v>218</v>
      </c>
      <c r="BD30" s="50" t="s">
        <v>341</v>
      </c>
      <c r="BE30" s="50">
        <v>148</v>
      </c>
      <c r="BF30" s="50" t="s">
        <v>353</v>
      </c>
      <c r="BG30" s="50" t="s">
        <v>148</v>
      </c>
      <c r="BH30" s="50">
        <v>200</v>
      </c>
      <c r="BI30" s="50" t="s">
        <v>266</v>
      </c>
      <c r="BJ30" s="50">
        <v>0</v>
      </c>
      <c r="BK30" s="50">
        <v>0</v>
      </c>
      <c r="BL30" s="50" t="s">
        <v>150</v>
      </c>
      <c r="BM30" s="50">
        <v>180</v>
      </c>
      <c r="BN30" s="50" t="s">
        <v>267</v>
      </c>
      <c r="BO30" s="50">
        <v>120</v>
      </c>
      <c r="BP30" s="50" t="s">
        <v>175</v>
      </c>
      <c r="BQ30" s="50" t="s">
        <v>423</v>
      </c>
      <c r="BR30" s="50">
        <v>0</v>
      </c>
      <c r="BS30" s="50">
        <v>0</v>
      </c>
      <c r="BT30" s="50">
        <v>0</v>
      </c>
      <c r="BU30" s="50" t="s">
        <v>150</v>
      </c>
      <c r="BV30" s="50">
        <v>0</v>
      </c>
      <c r="BW30" s="50" t="s">
        <v>154</v>
      </c>
      <c r="BX30" s="50">
        <v>0</v>
      </c>
      <c r="BY30" s="50" t="s">
        <v>150</v>
      </c>
      <c r="BZ30" s="50">
        <v>0</v>
      </c>
      <c r="CA30" s="50" t="s">
        <v>150</v>
      </c>
      <c r="CB30" s="50"/>
      <c r="CC30" s="50" t="s">
        <v>155</v>
      </c>
      <c r="CD30" s="50" t="s">
        <v>155</v>
      </c>
      <c r="CE30" s="50" t="s">
        <v>156</v>
      </c>
      <c r="CF30" s="50" t="s">
        <v>126</v>
      </c>
      <c r="CG30" s="50" t="s">
        <v>157</v>
      </c>
      <c r="CH30" s="50" t="s">
        <v>519</v>
      </c>
      <c r="CI30" s="50" t="s">
        <v>158</v>
      </c>
      <c r="CJ30" s="50" t="s">
        <v>126</v>
      </c>
      <c r="CK30" s="50" t="s">
        <v>126</v>
      </c>
      <c r="CL30" s="50"/>
      <c r="CM30" s="50"/>
      <c r="CN30" s="50"/>
      <c r="CO30" s="50">
        <f t="shared" si="0"/>
        <v>6000</v>
      </c>
      <c r="CP30" s="50">
        <f t="shared" si="1"/>
        <v>1108</v>
      </c>
      <c r="CQ30" s="50"/>
      <c r="CR30" s="50"/>
    </row>
    <row r="31" spans="1:96" ht="15.75" customHeight="1" x14ac:dyDescent="0.15">
      <c r="A31" s="51">
        <v>44965.663177233801</v>
      </c>
      <c r="B31" s="50" t="s">
        <v>671</v>
      </c>
      <c r="C31" s="50" t="s">
        <v>802</v>
      </c>
      <c r="D31" s="50" t="s">
        <v>125</v>
      </c>
      <c r="E31" s="50" t="s">
        <v>126</v>
      </c>
      <c r="F31" s="50" t="s">
        <v>803</v>
      </c>
      <c r="G31" s="50">
        <v>2</v>
      </c>
      <c r="H31" s="50">
        <v>1</v>
      </c>
      <c r="I31" s="50" t="s">
        <v>127</v>
      </c>
      <c r="J31" s="50" t="s">
        <v>128</v>
      </c>
      <c r="K31" s="50" t="s">
        <v>182</v>
      </c>
      <c r="L31" s="50" t="s">
        <v>804</v>
      </c>
      <c r="M31" s="50">
        <v>2023020150</v>
      </c>
      <c r="N31" s="50" t="s">
        <v>805</v>
      </c>
      <c r="O31" s="50">
        <v>11948552487</v>
      </c>
      <c r="P31" s="50">
        <v>544520865</v>
      </c>
      <c r="Q31" s="50">
        <v>48914394832</v>
      </c>
      <c r="R31" s="52">
        <v>38243</v>
      </c>
      <c r="S31" s="50" t="s">
        <v>132</v>
      </c>
      <c r="T31" s="50" t="s">
        <v>133</v>
      </c>
      <c r="U31" s="50" t="s">
        <v>806</v>
      </c>
      <c r="V31" s="53" t="s">
        <v>807</v>
      </c>
      <c r="W31" s="50" t="s">
        <v>791</v>
      </c>
      <c r="X31" s="50" t="s">
        <v>137</v>
      </c>
      <c r="Y31" s="50" t="s">
        <v>138</v>
      </c>
      <c r="Z31" s="50" t="s">
        <v>139</v>
      </c>
      <c r="AA31" s="50"/>
      <c r="AB31" s="50">
        <v>4</v>
      </c>
      <c r="AC31" s="50">
        <v>4</v>
      </c>
      <c r="AD31" s="50"/>
      <c r="AE31" s="50" t="s">
        <v>140</v>
      </c>
      <c r="AF31" s="50">
        <v>0</v>
      </c>
      <c r="AG31" s="50" t="s">
        <v>141</v>
      </c>
      <c r="AH31" s="50">
        <v>5898</v>
      </c>
      <c r="AI31" s="50" t="s">
        <v>351</v>
      </c>
      <c r="AJ31" s="50">
        <v>0</v>
      </c>
      <c r="AK31" s="50" t="s">
        <v>307</v>
      </c>
      <c r="AL31" s="50">
        <v>0</v>
      </c>
      <c r="AM31" s="50" t="s">
        <v>141</v>
      </c>
      <c r="AN31" s="50">
        <v>0</v>
      </c>
      <c r="AO31" s="50" t="s">
        <v>141</v>
      </c>
      <c r="AP31" s="50">
        <v>0</v>
      </c>
      <c r="AQ31" s="50" t="s">
        <v>141</v>
      </c>
      <c r="AR31" s="50">
        <v>0</v>
      </c>
      <c r="AS31" s="50" t="s">
        <v>141</v>
      </c>
      <c r="AT31" s="50" t="s">
        <v>808</v>
      </c>
      <c r="AU31" s="50">
        <v>0</v>
      </c>
      <c r="AV31" s="50" t="s">
        <v>143</v>
      </c>
      <c r="AW31" s="50">
        <v>214</v>
      </c>
      <c r="AX31" s="50" t="s">
        <v>377</v>
      </c>
      <c r="AY31" s="50">
        <v>0</v>
      </c>
      <c r="AZ31" s="50" t="s">
        <v>227</v>
      </c>
      <c r="BA31" s="50">
        <v>233</v>
      </c>
      <c r="BB31" s="50" t="s">
        <v>146</v>
      </c>
      <c r="BC31" s="50">
        <v>349</v>
      </c>
      <c r="BD31" s="50" t="s">
        <v>146</v>
      </c>
      <c r="BE31" s="50">
        <v>36</v>
      </c>
      <c r="BF31" s="50" t="s">
        <v>147</v>
      </c>
      <c r="BG31" s="50" t="s">
        <v>202</v>
      </c>
      <c r="BH31" s="50">
        <v>140</v>
      </c>
      <c r="BI31" s="50" t="s">
        <v>266</v>
      </c>
      <c r="BJ31" s="50">
        <v>300</v>
      </c>
      <c r="BK31" s="50">
        <v>2003</v>
      </c>
      <c r="BL31" s="50" t="s">
        <v>214</v>
      </c>
      <c r="BM31" s="50">
        <v>1821</v>
      </c>
      <c r="BN31" s="50" t="s">
        <v>297</v>
      </c>
      <c r="BO31" s="50">
        <v>240</v>
      </c>
      <c r="BP31" s="50" t="s">
        <v>175</v>
      </c>
      <c r="BQ31" s="50" t="s">
        <v>809</v>
      </c>
      <c r="BR31" s="50">
        <v>2</v>
      </c>
      <c r="BS31" s="50">
        <v>0</v>
      </c>
      <c r="BT31" s="50">
        <v>1200</v>
      </c>
      <c r="BU31" s="50" t="s">
        <v>177</v>
      </c>
      <c r="BV31" s="50">
        <v>16651</v>
      </c>
      <c r="BW31" s="50" t="s">
        <v>154</v>
      </c>
      <c r="BX31" s="50">
        <v>1063</v>
      </c>
      <c r="BY31" s="50" t="s">
        <v>154</v>
      </c>
      <c r="BZ31" s="50">
        <v>0</v>
      </c>
      <c r="CA31" s="50" t="s">
        <v>150</v>
      </c>
      <c r="CB31" s="50"/>
      <c r="CC31" s="50" t="s">
        <v>190</v>
      </c>
      <c r="CD31" s="50" t="s">
        <v>155</v>
      </c>
      <c r="CE31" s="50" t="s">
        <v>156</v>
      </c>
      <c r="CF31" s="50"/>
      <c r="CG31" s="50" t="s">
        <v>157</v>
      </c>
      <c r="CH31" s="50" t="s">
        <v>158</v>
      </c>
      <c r="CI31" s="50" t="s">
        <v>206</v>
      </c>
      <c r="CJ31" s="50" t="s">
        <v>126</v>
      </c>
      <c r="CK31" s="50" t="s">
        <v>126</v>
      </c>
      <c r="CL31" s="50"/>
      <c r="CM31" s="50"/>
      <c r="CN31" s="50"/>
      <c r="CO31" s="50">
        <f t="shared" si="0"/>
        <v>5898</v>
      </c>
      <c r="CP31" s="50">
        <f t="shared" si="1"/>
        <v>23187</v>
      </c>
      <c r="CQ31" s="50"/>
      <c r="CR31" s="50"/>
    </row>
    <row r="32" spans="1:96" ht="15.75" customHeight="1" x14ac:dyDescent="0.15">
      <c r="A32" s="51">
        <v>44967.618806770828</v>
      </c>
      <c r="B32" s="50" t="s">
        <v>180</v>
      </c>
      <c r="C32" s="50" t="s">
        <v>984</v>
      </c>
      <c r="D32" s="50" t="s">
        <v>125</v>
      </c>
      <c r="E32" s="50" t="s">
        <v>126</v>
      </c>
      <c r="F32" s="50" t="s">
        <v>126</v>
      </c>
      <c r="G32" s="50">
        <v>1</v>
      </c>
      <c r="H32" s="50">
        <v>2</v>
      </c>
      <c r="I32" s="50" t="s">
        <v>127</v>
      </c>
      <c r="J32" s="50" t="s">
        <v>128</v>
      </c>
      <c r="K32" s="50" t="s">
        <v>163</v>
      </c>
      <c r="L32" s="50" t="s">
        <v>985</v>
      </c>
      <c r="M32" s="50">
        <v>2023020198</v>
      </c>
      <c r="N32" s="50" t="s">
        <v>986</v>
      </c>
      <c r="O32" s="50">
        <v>11910084958</v>
      </c>
      <c r="P32" s="50">
        <v>543484282</v>
      </c>
      <c r="Q32" s="50">
        <v>53004017814</v>
      </c>
      <c r="R32" s="52">
        <v>38295</v>
      </c>
      <c r="S32" s="50" t="s">
        <v>224</v>
      </c>
      <c r="T32" s="50" t="s">
        <v>133</v>
      </c>
      <c r="U32" s="50" t="s">
        <v>987</v>
      </c>
      <c r="V32" s="53" t="s">
        <v>988</v>
      </c>
      <c r="W32" s="50" t="s">
        <v>168</v>
      </c>
      <c r="X32" s="50" t="s">
        <v>137</v>
      </c>
      <c r="Y32" s="50" t="s">
        <v>138</v>
      </c>
      <c r="Z32" s="50" t="s">
        <v>139</v>
      </c>
      <c r="AA32" s="50"/>
      <c r="AB32" s="50">
        <v>3</v>
      </c>
      <c r="AC32" s="50">
        <v>2</v>
      </c>
      <c r="AD32" s="50">
        <v>1</v>
      </c>
      <c r="AE32" s="50" t="s">
        <v>169</v>
      </c>
      <c r="AF32" s="50">
        <v>0</v>
      </c>
      <c r="AG32" s="50" t="s">
        <v>141</v>
      </c>
      <c r="AH32" s="50">
        <v>3031</v>
      </c>
      <c r="AI32" s="50" t="s">
        <v>142</v>
      </c>
      <c r="AJ32" s="50">
        <v>2750</v>
      </c>
      <c r="AK32" s="50" t="s">
        <v>188</v>
      </c>
      <c r="AL32" s="50">
        <v>0</v>
      </c>
      <c r="AM32" s="50" t="s">
        <v>141</v>
      </c>
      <c r="AN32" s="50">
        <v>0</v>
      </c>
      <c r="AO32" s="50" t="s">
        <v>141</v>
      </c>
      <c r="AP32" s="50">
        <v>0</v>
      </c>
      <c r="AQ32" s="50" t="s">
        <v>141</v>
      </c>
      <c r="AR32" s="50">
        <v>0</v>
      </c>
      <c r="AS32" s="50" t="s">
        <v>141</v>
      </c>
      <c r="AT32" s="50"/>
      <c r="AU32" s="50">
        <v>0</v>
      </c>
      <c r="AV32" s="50" t="s">
        <v>143</v>
      </c>
      <c r="AW32" s="50">
        <v>0</v>
      </c>
      <c r="AX32" s="50" t="s">
        <v>144</v>
      </c>
      <c r="AY32" s="50">
        <v>1158</v>
      </c>
      <c r="AZ32" s="50" t="s">
        <v>145</v>
      </c>
      <c r="BA32" s="50">
        <v>432</v>
      </c>
      <c r="BB32" s="50" t="s">
        <v>146</v>
      </c>
      <c r="BC32" s="50">
        <v>280</v>
      </c>
      <c r="BD32" s="50" t="s">
        <v>146</v>
      </c>
      <c r="BE32" s="50">
        <v>0</v>
      </c>
      <c r="BF32" s="50" t="s">
        <v>150</v>
      </c>
      <c r="BG32" s="50" t="s">
        <v>148</v>
      </c>
      <c r="BH32" s="50">
        <v>171</v>
      </c>
      <c r="BI32" s="50" t="s">
        <v>266</v>
      </c>
      <c r="BJ32" s="50">
        <v>50</v>
      </c>
      <c r="BK32" s="50">
        <v>0</v>
      </c>
      <c r="BL32" s="50" t="s">
        <v>150</v>
      </c>
      <c r="BM32" s="50">
        <v>954</v>
      </c>
      <c r="BN32" s="50" t="s">
        <v>267</v>
      </c>
      <c r="BO32" s="50">
        <v>300</v>
      </c>
      <c r="BP32" s="50" t="s">
        <v>175</v>
      </c>
      <c r="BQ32" s="50" t="s">
        <v>989</v>
      </c>
      <c r="BR32" s="50">
        <v>1</v>
      </c>
      <c r="BS32" s="50">
        <v>0</v>
      </c>
      <c r="BT32" s="50">
        <v>747</v>
      </c>
      <c r="BU32" s="50" t="s">
        <v>154</v>
      </c>
      <c r="BV32" s="50">
        <v>0</v>
      </c>
      <c r="BW32" s="50" t="s">
        <v>154</v>
      </c>
      <c r="BX32" s="50">
        <v>0</v>
      </c>
      <c r="BY32" s="50" t="s">
        <v>150</v>
      </c>
      <c r="BZ32" s="50">
        <v>0</v>
      </c>
      <c r="CA32" s="50" t="s">
        <v>150</v>
      </c>
      <c r="CB32" s="50"/>
      <c r="CC32" s="50" t="s">
        <v>203</v>
      </c>
      <c r="CD32" s="50" t="s">
        <v>190</v>
      </c>
      <c r="CE32" s="50" t="s">
        <v>156</v>
      </c>
      <c r="CF32" s="50" t="s">
        <v>126</v>
      </c>
      <c r="CG32" s="50" t="s">
        <v>205</v>
      </c>
      <c r="CH32" s="50" t="s">
        <v>158</v>
      </c>
      <c r="CI32" s="50" t="s">
        <v>158</v>
      </c>
      <c r="CJ32" s="50" t="s">
        <v>126</v>
      </c>
      <c r="CK32" s="50" t="s">
        <v>125</v>
      </c>
      <c r="CL32" s="50"/>
      <c r="CM32" s="50"/>
      <c r="CN32" s="50"/>
      <c r="CO32" s="50">
        <f t="shared" si="0"/>
        <v>5781</v>
      </c>
      <c r="CP32" s="50">
        <f t="shared" si="1"/>
        <v>4092</v>
      </c>
      <c r="CQ32" s="50"/>
      <c r="CR32" s="50"/>
    </row>
    <row r="33" spans="1:96" ht="15.75" customHeight="1" x14ac:dyDescent="0.15">
      <c r="A33" s="54">
        <v>44965.353888888887</v>
      </c>
      <c r="B33" s="55" t="s">
        <v>392</v>
      </c>
      <c r="C33" s="55" t="s">
        <v>1668</v>
      </c>
      <c r="D33" s="55" t="s">
        <v>125</v>
      </c>
      <c r="E33" s="55" t="s">
        <v>125</v>
      </c>
      <c r="F33" s="55" t="s">
        <v>126</v>
      </c>
      <c r="G33" s="55">
        <v>1</v>
      </c>
      <c r="H33" s="55">
        <v>1</v>
      </c>
      <c r="I33" s="55" t="s">
        <v>127</v>
      </c>
      <c r="J33" s="55" t="s">
        <v>128</v>
      </c>
      <c r="K33" s="55" t="s">
        <v>209</v>
      </c>
      <c r="L33" s="55" t="s">
        <v>1669</v>
      </c>
      <c r="M33" s="55">
        <v>2023020394</v>
      </c>
      <c r="N33" s="55" t="s">
        <v>1670</v>
      </c>
      <c r="O33" s="55">
        <v>11997648213</v>
      </c>
      <c r="P33" s="55">
        <v>7769148</v>
      </c>
      <c r="Q33" s="55">
        <v>40444967818</v>
      </c>
      <c r="R33" s="56">
        <v>36349</v>
      </c>
      <c r="S33" s="55" t="s">
        <v>132</v>
      </c>
      <c r="T33" s="55" t="s">
        <v>133</v>
      </c>
      <c r="U33" s="55" t="s">
        <v>1671</v>
      </c>
      <c r="V33" s="57" t="s">
        <v>1672</v>
      </c>
      <c r="W33" s="55" t="s">
        <v>168</v>
      </c>
      <c r="X33" s="55" t="s">
        <v>137</v>
      </c>
      <c r="Y33" s="55" t="s">
        <v>138</v>
      </c>
      <c r="Z33" s="55" t="s">
        <v>139</v>
      </c>
      <c r="AA33" s="55"/>
      <c r="AB33" s="55">
        <v>3</v>
      </c>
      <c r="AC33" s="55">
        <v>3</v>
      </c>
      <c r="AD33" s="55"/>
      <c r="AE33" s="55" t="s">
        <v>169</v>
      </c>
      <c r="AF33" s="55">
        <v>0</v>
      </c>
      <c r="AG33" s="55" t="s">
        <v>141</v>
      </c>
      <c r="AH33" s="55">
        <v>0</v>
      </c>
      <c r="AI33" s="55" t="s">
        <v>141</v>
      </c>
      <c r="AJ33" s="55">
        <v>2604</v>
      </c>
      <c r="AK33" s="55" t="s">
        <v>587</v>
      </c>
      <c r="AL33" s="55">
        <v>2630</v>
      </c>
      <c r="AM33" s="55" t="s">
        <v>170</v>
      </c>
      <c r="AN33" s="55">
        <v>0</v>
      </c>
      <c r="AO33" s="55" t="s">
        <v>141</v>
      </c>
      <c r="AP33" s="55">
        <v>400</v>
      </c>
      <c r="AQ33" s="55" t="s">
        <v>200</v>
      </c>
      <c r="AR33" s="55">
        <v>0</v>
      </c>
      <c r="AS33" s="55" t="s">
        <v>141</v>
      </c>
      <c r="AT33" s="55"/>
      <c r="AU33" s="55">
        <v>1</v>
      </c>
      <c r="AV33" s="55" t="s">
        <v>237</v>
      </c>
      <c r="AW33" s="55">
        <v>883</v>
      </c>
      <c r="AX33" s="55" t="s">
        <v>238</v>
      </c>
      <c r="AY33" s="55">
        <v>1676</v>
      </c>
      <c r="AZ33" s="55" t="s">
        <v>145</v>
      </c>
      <c r="BA33" s="55">
        <v>0</v>
      </c>
      <c r="BB33" s="55" t="s">
        <v>578</v>
      </c>
      <c r="BC33" s="55">
        <v>239</v>
      </c>
      <c r="BD33" s="55" t="s">
        <v>146</v>
      </c>
      <c r="BE33" s="55">
        <v>85</v>
      </c>
      <c r="BF33" s="55" t="s">
        <v>147</v>
      </c>
      <c r="BG33" s="55" t="s">
        <v>202</v>
      </c>
      <c r="BH33" s="55">
        <v>308</v>
      </c>
      <c r="BI33" s="55" t="s">
        <v>149</v>
      </c>
      <c r="BJ33" s="55">
        <v>120</v>
      </c>
      <c r="BK33" s="55">
        <v>0</v>
      </c>
      <c r="BL33" s="55" t="s">
        <v>150</v>
      </c>
      <c r="BM33" s="55">
        <v>446</v>
      </c>
      <c r="BN33" s="55" t="s">
        <v>267</v>
      </c>
      <c r="BO33" s="55">
        <v>65</v>
      </c>
      <c r="BP33" s="55" t="s">
        <v>175</v>
      </c>
      <c r="BQ33" s="55" t="s">
        <v>189</v>
      </c>
      <c r="BR33" s="55">
        <v>0</v>
      </c>
      <c r="BS33" s="55">
        <v>0</v>
      </c>
      <c r="BT33" s="55">
        <v>0</v>
      </c>
      <c r="BU33" s="55" t="s">
        <v>150</v>
      </c>
      <c r="BV33" s="55">
        <v>0</v>
      </c>
      <c r="BW33" s="55" t="s">
        <v>150</v>
      </c>
      <c r="BX33" s="55">
        <v>0</v>
      </c>
      <c r="BY33" s="55" t="s">
        <v>150</v>
      </c>
      <c r="BZ33" s="55">
        <v>30006</v>
      </c>
      <c r="CA33" s="55" t="s">
        <v>154</v>
      </c>
      <c r="CB33" s="55"/>
      <c r="CC33" s="55" t="s">
        <v>190</v>
      </c>
      <c r="CD33" s="55" t="s">
        <v>451</v>
      </c>
      <c r="CE33" s="55" t="s">
        <v>156</v>
      </c>
      <c r="CF33" s="55" t="s">
        <v>204</v>
      </c>
      <c r="CG33" s="55" t="s">
        <v>157</v>
      </c>
      <c r="CH33" s="55" t="s">
        <v>206</v>
      </c>
      <c r="CI33" s="55" t="s">
        <v>206</v>
      </c>
      <c r="CJ33" s="55" t="s">
        <v>126</v>
      </c>
      <c r="CK33" s="55" t="s">
        <v>125</v>
      </c>
      <c r="CL33" s="55"/>
      <c r="CM33" s="55"/>
      <c r="CN33" s="55"/>
      <c r="CO33" s="50">
        <f t="shared" si="0"/>
        <v>5634</v>
      </c>
      <c r="CP33" s="50">
        <f t="shared" si="1"/>
        <v>33828</v>
      </c>
      <c r="CQ33" s="55"/>
      <c r="CR33" s="55"/>
    </row>
    <row r="34" spans="1:96" ht="15.75" customHeight="1" x14ac:dyDescent="0.15">
      <c r="A34" s="51">
        <v>44967.661198958333</v>
      </c>
      <c r="B34" s="50" t="s">
        <v>218</v>
      </c>
      <c r="C34" s="50" t="s">
        <v>278</v>
      </c>
      <c r="D34" s="50" t="s">
        <v>125</v>
      </c>
      <c r="E34" s="50" t="s">
        <v>126</v>
      </c>
      <c r="F34" s="50" t="s">
        <v>279</v>
      </c>
      <c r="G34" s="50">
        <v>1</v>
      </c>
      <c r="H34" s="50">
        <v>1</v>
      </c>
      <c r="I34" s="50" t="s">
        <v>127</v>
      </c>
      <c r="J34" s="50" t="s">
        <v>163</v>
      </c>
      <c r="K34" s="50" t="s">
        <v>128</v>
      </c>
      <c r="L34" s="50" t="s">
        <v>280</v>
      </c>
      <c r="M34" s="50">
        <v>2023020027</v>
      </c>
      <c r="N34" s="50" t="s">
        <v>281</v>
      </c>
      <c r="O34" s="50">
        <v>11980636515</v>
      </c>
      <c r="P34" s="50">
        <v>581701446</v>
      </c>
      <c r="Q34" s="50">
        <v>47799630876</v>
      </c>
      <c r="R34" s="52">
        <v>38608</v>
      </c>
      <c r="S34" s="50" t="s">
        <v>224</v>
      </c>
      <c r="T34" s="50" t="s">
        <v>133</v>
      </c>
      <c r="U34" s="50" t="s">
        <v>282</v>
      </c>
      <c r="V34" s="53" t="s">
        <v>283</v>
      </c>
      <c r="W34" s="50" t="s">
        <v>168</v>
      </c>
      <c r="X34" s="50" t="s">
        <v>137</v>
      </c>
      <c r="Y34" s="50" t="s">
        <v>138</v>
      </c>
      <c r="Z34" s="50" t="s">
        <v>139</v>
      </c>
      <c r="AA34" s="50"/>
      <c r="AB34" s="50">
        <v>6</v>
      </c>
      <c r="AC34" s="50">
        <v>6</v>
      </c>
      <c r="AD34" s="50"/>
      <c r="AE34" s="50" t="s">
        <v>169</v>
      </c>
      <c r="AF34" s="50">
        <v>0</v>
      </c>
      <c r="AG34" s="50" t="s">
        <v>141</v>
      </c>
      <c r="AH34" s="50">
        <v>0</v>
      </c>
      <c r="AI34" s="50" t="s">
        <v>141</v>
      </c>
      <c r="AJ34" s="50">
        <v>0</v>
      </c>
      <c r="AK34" s="50" t="s">
        <v>141</v>
      </c>
      <c r="AL34" s="50">
        <v>1893</v>
      </c>
      <c r="AM34" s="50" t="s">
        <v>142</v>
      </c>
      <c r="AN34" s="50">
        <v>0</v>
      </c>
      <c r="AO34" s="50" t="s">
        <v>141</v>
      </c>
      <c r="AP34" s="50">
        <v>3613</v>
      </c>
      <c r="AQ34" s="50" t="s">
        <v>284</v>
      </c>
      <c r="AR34" s="50">
        <v>0</v>
      </c>
      <c r="AS34" s="50" t="s">
        <v>141</v>
      </c>
      <c r="AT34" s="50" t="s">
        <v>285</v>
      </c>
      <c r="AU34" s="50">
        <v>0</v>
      </c>
      <c r="AV34" s="50" t="s">
        <v>265</v>
      </c>
      <c r="AW34" s="50">
        <v>0</v>
      </c>
      <c r="AX34" s="50" t="s">
        <v>238</v>
      </c>
      <c r="AY34" s="50">
        <v>2732</v>
      </c>
      <c r="AZ34" s="50" t="s">
        <v>145</v>
      </c>
      <c r="BA34" s="50">
        <v>321</v>
      </c>
      <c r="BB34" s="50" t="s">
        <v>146</v>
      </c>
      <c r="BC34" s="50">
        <v>273</v>
      </c>
      <c r="BD34" s="50" t="s">
        <v>146</v>
      </c>
      <c r="BE34" s="50">
        <v>0</v>
      </c>
      <c r="BF34" s="50" t="s">
        <v>150</v>
      </c>
      <c r="BG34" s="50" t="s">
        <v>148</v>
      </c>
      <c r="BH34" s="50">
        <v>277</v>
      </c>
      <c r="BI34" s="50" t="s">
        <v>286</v>
      </c>
      <c r="BJ34" s="50">
        <v>300</v>
      </c>
      <c r="BK34" s="50">
        <v>1350</v>
      </c>
      <c r="BL34" s="50" t="s">
        <v>214</v>
      </c>
      <c r="BM34" s="50">
        <v>0</v>
      </c>
      <c r="BN34" s="50" t="s">
        <v>150</v>
      </c>
      <c r="BO34" s="50">
        <v>350</v>
      </c>
      <c r="BP34" s="50" t="s">
        <v>287</v>
      </c>
      <c r="BQ34" s="50" t="s">
        <v>288</v>
      </c>
      <c r="BR34" s="50">
        <v>1</v>
      </c>
      <c r="BS34" s="50">
        <v>0</v>
      </c>
      <c r="BT34" s="50">
        <v>1640</v>
      </c>
      <c r="BU34" s="50" t="s">
        <v>154</v>
      </c>
      <c r="BV34" s="50">
        <v>0</v>
      </c>
      <c r="BW34" s="50" t="s">
        <v>154</v>
      </c>
      <c r="BX34" s="50">
        <v>697</v>
      </c>
      <c r="BY34" s="50" t="s">
        <v>154</v>
      </c>
      <c r="BZ34" s="50">
        <v>32000</v>
      </c>
      <c r="CA34" s="50" t="s">
        <v>177</v>
      </c>
      <c r="CB34" s="50" t="s">
        <v>289</v>
      </c>
      <c r="CC34" s="50" t="s">
        <v>155</v>
      </c>
      <c r="CD34" s="50" t="s">
        <v>155</v>
      </c>
      <c r="CE34" s="50" t="s">
        <v>179</v>
      </c>
      <c r="CF34" s="50"/>
      <c r="CG34" s="50" t="s">
        <v>157</v>
      </c>
      <c r="CH34" s="50" t="s">
        <v>206</v>
      </c>
      <c r="CI34" s="50" t="s">
        <v>206</v>
      </c>
      <c r="CJ34" s="50" t="s">
        <v>125</v>
      </c>
      <c r="CK34" s="50" t="s">
        <v>125</v>
      </c>
      <c r="CL34" s="50"/>
      <c r="CM34" s="50"/>
      <c r="CN34" s="50"/>
      <c r="CO34" s="50">
        <f t="shared" si="0"/>
        <v>5506</v>
      </c>
      <c r="CP34" s="50">
        <f t="shared" si="1"/>
        <v>39243</v>
      </c>
      <c r="CQ34" s="50"/>
      <c r="CR34" s="50"/>
    </row>
    <row r="35" spans="1:96" ht="15.75" customHeight="1" x14ac:dyDescent="0.15">
      <c r="A35" s="51">
        <v>44965.563714074073</v>
      </c>
      <c r="B35" s="50" t="s">
        <v>934</v>
      </c>
      <c r="C35" s="50" t="s">
        <v>1264</v>
      </c>
      <c r="D35" s="50" t="s">
        <v>125</v>
      </c>
      <c r="E35" s="50" t="s">
        <v>126</v>
      </c>
      <c r="F35" s="50" t="s">
        <v>126</v>
      </c>
      <c r="G35" s="50">
        <v>1</v>
      </c>
      <c r="H35" s="50">
        <v>1</v>
      </c>
      <c r="I35" s="50" t="s">
        <v>127</v>
      </c>
      <c r="J35" s="50" t="s">
        <v>128</v>
      </c>
      <c r="K35" s="50" t="s">
        <v>209</v>
      </c>
      <c r="L35" s="50" t="s">
        <v>1265</v>
      </c>
      <c r="M35" s="50">
        <v>2023020285</v>
      </c>
      <c r="N35" s="50" t="s">
        <v>1266</v>
      </c>
      <c r="O35" s="50">
        <v>11963248970</v>
      </c>
      <c r="P35" s="50" t="s">
        <v>2355</v>
      </c>
      <c r="Q35" s="50">
        <v>45254894806</v>
      </c>
      <c r="R35" s="52">
        <v>38261</v>
      </c>
      <c r="S35" s="50" t="s">
        <v>132</v>
      </c>
      <c r="T35" s="50" t="s">
        <v>133</v>
      </c>
      <c r="U35" s="50" t="s">
        <v>1267</v>
      </c>
      <c r="V35" s="53" t="s">
        <v>1268</v>
      </c>
      <c r="W35" s="50" t="s">
        <v>168</v>
      </c>
      <c r="X35" s="50" t="s">
        <v>137</v>
      </c>
      <c r="Y35" s="50" t="s">
        <v>138</v>
      </c>
      <c r="Z35" s="50" t="s">
        <v>139</v>
      </c>
      <c r="AA35" s="50"/>
      <c r="AB35" s="50">
        <v>3</v>
      </c>
      <c r="AC35" s="50">
        <v>2</v>
      </c>
      <c r="AD35" s="50"/>
      <c r="AE35" s="50" t="s">
        <v>169</v>
      </c>
      <c r="AF35" s="50">
        <v>0</v>
      </c>
      <c r="AG35" s="50" t="s">
        <v>141</v>
      </c>
      <c r="AH35" s="50">
        <v>0</v>
      </c>
      <c r="AI35" s="50" t="s">
        <v>141</v>
      </c>
      <c r="AJ35" s="50">
        <v>4500</v>
      </c>
      <c r="AK35" s="50" t="s">
        <v>170</v>
      </c>
      <c r="AL35" s="50">
        <v>0</v>
      </c>
      <c r="AM35" s="50" t="s">
        <v>141</v>
      </c>
      <c r="AN35" s="50">
        <v>0</v>
      </c>
      <c r="AO35" s="50" t="s">
        <v>141</v>
      </c>
      <c r="AP35" s="50">
        <v>0</v>
      </c>
      <c r="AQ35" s="50" t="s">
        <v>141</v>
      </c>
      <c r="AR35" s="50">
        <v>980</v>
      </c>
      <c r="AS35" s="50" t="s">
        <v>188</v>
      </c>
      <c r="AT35" s="50" t="s">
        <v>1269</v>
      </c>
      <c r="AU35" s="50">
        <v>0</v>
      </c>
      <c r="AV35" s="50" t="s">
        <v>172</v>
      </c>
      <c r="AW35" s="50">
        <v>1350</v>
      </c>
      <c r="AX35" s="50" t="s">
        <v>1094</v>
      </c>
      <c r="AY35" s="50">
        <v>0</v>
      </c>
      <c r="AZ35" s="50" t="s">
        <v>150</v>
      </c>
      <c r="BA35" s="50">
        <v>86</v>
      </c>
      <c r="BB35" s="50" t="s">
        <v>146</v>
      </c>
      <c r="BC35" s="50">
        <v>150</v>
      </c>
      <c r="BD35" s="50" t="s">
        <v>146</v>
      </c>
      <c r="BE35" s="50">
        <v>13</v>
      </c>
      <c r="BF35" s="50" t="s">
        <v>147</v>
      </c>
      <c r="BG35" s="50" t="s">
        <v>148</v>
      </c>
      <c r="BH35" s="50">
        <v>250</v>
      </c>
      <c r="BI35" s="50" t="s">
        <v>149</v>
      </c>
      <c r="BJ35" s="50">
        <v>600</v>
      </c>
      <c r="BK35" s="50">
        <v>980</v>
      </c>
      <c r="BL35" s="50" t="s">
        <v>214</v>
      </c>
      <c r="BM35" s="50">
        <v>0</v>
      </c>
      <c r="BN35" s="50" t="s">
        <v>150</v>
      </c>
      <c r="BO35" s="50">
        <v>200</v>
      </c>
      <c r="BP35" s="50" t="s">
        <v>175</v>
      </c>
      <c r="BQ35" s="50" t="s">
        <v>1270</v>
      </c>
      <c r="BR35" s="50">
        <v>0</v>
      </c>
      <c r="BS35" s="50">
        <v>0</v>
      </c>
      <c r="BT35" s="50">
        <v>0</v>
      </c>
      <c r="BU35" s="50" t="s">
        <v>150</v>
      </c>
      <c r="BV35" s="50">
        <v>0</v>
      </c>
      <c r="BW35" s="50" t="s">
        <v>150</v>
      </c>
      <c r="BX35" s="50">
        <v>0</v>
      </c>
      <c r="BY35" s="50" t="s">
        <v>150</v>
      </c>
      <c r="BZ35" s="50">
        <v>0</v>
      </c>
      <c r="CA35" s="50" t="s">
        <v>150</v>
      </c>
      <c r="CB35" s="50" t="s">
        <v>1271</v>
      </c>
      <c r="CC35" s="50" t="s">
        <v>203</v>
      </c>
      <c r="CD35" s="50" t="s">
        <v>190</v>
      </c>
      <c r="CE35" s="50" t="s">
        <v>156</v>
      </c>
      <c r="CF35" s="50" t="s">
        <v>191</v>
      </c>
      <c r="CG35" s="50" t="s">
        <v>157</v>
      </c>
      <c r="CH35" s="50" t="s">
        <v>230</v>
      </c>
      <c r="CI35" s="50" t="s">
        <v>206</v>
      </c>
      <c r="CJ35" s="50" t="s">
        <v>126</v>
      </c>
      <c r="CK35" s="50" t="s">
        <v>126</v>
      </c>
      <c r="CL35" s="50"/>
      <c r="CM35" s="50"/>
      <c r="CN35" s="50"/>
      <c r="CO35" s="50">
        <f t="shared" si="0"/>
        <v>5480</v>
      </c>
      <c r="CP35" s="50">
        <f t="shared" si="1"/>
        <v>3629</v>
      </c>
      <c r="CQ35" s="50"/>
      <c r="CR35" s="50"/>
    </row>
    <row r="36" spans="1:96" ht="15.75" customHeight="1" x14ac:dyDescent="0.15">
      <c r="A36" s="51">
        <v>44965.505293958333</v>
      </c>
      <c r="B36" s="50" t="s">
        <v>258</v>
      </c>
      <c r="C36" s="50" t="s">
        <v>997</v>
      </c>
      <c r="D36" s="50" t="s">
        <v>125</v>
      </c>
      <c r="E36" s="50" t="s">
        <v>126</v>
      </c>
      <c r="F36" s="50" t="s">
        <v>998</v>
      </c>
      <c r="G36" s="50">
        <v>2</v>
      </c>
      <c r="H36" s="50" t="s">
        <v>162</v>
      </c>
      <c r="I36" s="50" t="s">
        <v>127</v>
      </c>
      <c r="J36" s="50" t="s">
        <v>163</v>
      </c>
      <c r="K36" s="50" t="s">
        <v>128</v>
      </c>
      <c r="L36" s="50" t="s">
        <v>999</v>
      </c>
      <c r="M36" s="50">
        <v>2023020201</v>
      </c>
      <c r="N36" s="50" t="s">
        <v>1000</v>
      </c>
      <c r="O36" s="50">
        <v>11932284544</v>
      </c>
      <c r="P36" s="50">
        <v>623520333</v>
      </c>
      <c r="Q36" s="50">
        <v>53114211852</v>
      </c>
      <c r="R36" s="52">
        <v>37959</v>
      </c>
      <c r="S36" s="50" t="s">
        <v>224</v>
      </c>
      <c r="T36" s="50" t="s">
        <v>133</v>
      </c>
      <c r="U36" s="50" t="s">
        <v>1001</v>
      </c>
      <c r="V36" s="53" t="s">
        <v>1002</v>
      </c>
      <c r="W36" s="50" t="s">
        <v>168</v>
      </c>
      <c r="X36" s="50" t="s">
        <v>137</v>
      </c>
      <c r="Y36" s="50" t="s">
        <v>138</v>
      </c>
      <c r="Z36" s="50" t="s">
        <v>139</v>
      </c>
      <c r="AA36" s="50"/>
      <c r="AB36" s="50">
        <v>4</v>
      </c>
      <c r="AC36" s="50">
        <v>4</v>
      </c>
      <c r="AD36" s="50">
        <v>0</v>
      </c>
      <c r="AE36" s="50" t="s">
        <v>169</v>
      </c>
      <c r="AF36" s="50">
        <v>0</v>
      </c>
      <c r="AG36" s="50" t="s">
        <v>141</v>
      </c>
      <c r="AH36" s="50">
        <v>3415</v>
      </c>
      <c r="AI36" s="50" t="s">
        <v>307</v>
      </c>
      <c r="AJ36" s="50">
        <v>2000</v>
      </c>
      <c r="AK36" s="50" t="s">
        <v>170</v>
      </c>
      <c r="AL36" s="50">
        <v>0</v>
      </c>
      <c r="AM36" s="50" t="s">
        <v>141</v>
      </c>
      <c r="AN36" s="50">
        <v>0</v>
      </c>
      <c r="AO36" s="50" t="s">
        <v>141</v>
      </c>
      <c r="AP36" s="50">
        <v>0</v>
      </c>
      <c r="AQ36" s="50" t="s">
        <v>141</v>
      </c>
      <c r="AR36" s="50">
        <v>0</v>
      </c>
      <c r="AS36" s="50" t="s">
        <v>141</v>
      </c>
      <c r="AT36" s="50"/>
      <c r="AU36" s="50">
        <v>0</v>
      </c>
      <c r="AV36" s="50" t="s">
        <v>143</v>
      </c>
      <c r="AW36" s="50">
        <v>0</v>
      </c>
      <c r="AX36" s="50" t="s">
        <v>144</v>
      </c>
      <c r="AY36" s="50">
        <v>0</v>
      </c>
      <c r="AZ36" s="50" t="s">
        <v>150</v>
      </c>
      <c r="BA36" s="50">
        <v>66</v>
      </c>
      <c r="BB36" s="50" t="s">
        <v>1003</v>
      </c>
      <c r="BC36" s="50">
        <v>297</v>
      </c>
      <c r="BD36" s="50" t="s">
        <v>286</v>
      </c>
      <c r="BE36" s="50">
        <v>85</v>
      </c>
      <c r="BF36" s="50" t="s">
        <v>353</v>
      </c>
      <c r="BG36" s="50" t="s">
        <v>202</v>
      </c>
      <c r="BH36" s="50">
        <v>102</v>
      </c>
      <c r="BI36" s="50" t="s">
        <v>286</v>
      </c>
      <c r="BJ36" s="50">
        <v>200</v>
      </c>
      <c r="BK36" s="50">
        <v>0</v>
      </c>
      <c r="BL36" s="50" t="s">
        <v>150</v>
      </c>
      <c r="BM36" s="50">
        <v>0</v>
      </c>
      <c r="BN36" s="50" t="s">
        <v>150</v>
      </c>
      <c r="BO36" s="50">
        <v>275</v>
      </c>
      <c r="BP36" s="50" t="s">
        <v>150</v>
      </c>
      <c r="BQ36" s="50" t="s">
        <v>1004</v>
      </c>
      <c r="BR36" s="50">
        <v>1</v>
      </c>
      <c r="BS36" s="50">
        <v>0</v>
      </c>
      <c r="BT36" s="50">
        <v>0</v>
      </c>
      <c r="BU36" s="50" t="s">
        <v>150</v>
      </c>
      <c r="BV36" s="50">
        <v>0</v>
      </c>
      <c r="BW36" s="50" t="s">
        <v>154</v>
      </c>
      <c r="BX36" s="50">
        <v>0</v>
      </c>
      <c r="BY36" s="50" t="s">
        <v>150</v>
      </c>
      <c r="BZ36" s="50">
        <v>0</v>
      </c>
      <c r="CA36" s="50" t="s">
        <v>150</v>
      </c>
      <c r="CB36" s="50" t="s">
        <v>1005</v>
      </c>
      <c r="CC36" s="50" t="s">
        <v>155</v>
      </c>
      <c r="CD36" s="50" t="s">
        <v>155</v>
      </c>
      <c r="CE36" s="50" t="s">
        <v>156</v>
      </c>
      <c r="CF36" s="50" t="s">
        <v>126</v>
      </c>
      <c r="CG36" s="50" t="s">
        <v>157</v>
      </c>
      <c r="CH36" s="50" t="s">
        <v>158</v>
      </c>
      <c r="CI36" s="50" t="s">
        <v>158</v>
      </c>
      <c r="CJ36" s="50" t="s">
        <v>126</v>
      </c>
      <c r="CK36" s="50" t="s">
        <v>125</v>
      </c>
      <c r="CL36" s="50"/>
      <c r="CM36" s="50"/>
      <c r="CN36" s="50"/>
      <c r="CO36" s="50">
        <f t="shared" si="0"/>
        <v>5415</v>
      </c>
      <c r="CP36" s="50">
        <f t="shared" si="1"/>
        <v>1025</v>
      </c>
      <c r="CQ36" s="50"/>
      <c r="CR36" s="50"/>
    </row>
    <row r="37" spans="1:96" ht="15.75" customHeight="1" x14ac:dyDescent="0.15">
      <c r="A37" s="51">
        <v>44967.690122870372</v>
      </c>
      <c r="B37" s="50" t="s">
        <v>123</v>
      </c>
      <c r="C37" s="50" t="s">
        <v>1530</v>
      </c>
      <c r="D37" s="50" t="s">
        <v>125</v>
      </c>
      <c r="E37" s="50" t="s">
        <v>126</v>
      </c>
      <c r="F37" s="50" t="s">
        <v>126</v>
      </c>
      <c r="G37" s="50">
        <v>2</v>
      </c>
      <c r="H37" s="50">
        <v>1</v>
      </c>
      <c r="I37" s="50" t="s">
        <v>127</v>
      </c>
      <c r="J37" s="50" t="s">
        <v>128</v>
      </c>
      <c r="K37" s="50" t="s">
        <v>221</v>
      </c>
      <c r="L37" s="50" t="s">
        <v>1531</v>
      </c>
      <c r="M37" s="50">
        <v>2023020359</v>
      </c>
      <c r="N37" s="50" t="s">
        <v>1532</v>
      </c>
      <c r="O37" s="50">
        <v>11942159458</v>
      </c>
      <c r="P37" s="50">
        <v>530744107</v>
      </c>
      <c r="Q37" s="50">
        <v>54874090800</v>
      </c>
      <c r="R37" s="52">
        <v>38430</v>
      </c>
      <c r="S37" s="50" t="s">
        <v>132</v>
      </c>
      <c r="T37" s="50" t="s">
        <v>133</v>
      </c>
      <c r="U37" s="50" t="s">
        <v>1533</v>
      </c>
      <c r="V37" s="53" t="s">
        <v>1534</v>
      </c>
      <c r="W37" s="50" t="s">
        <v>168</v>
      </c>
      <c r="X37" s="50" t="s">
        <v>137</v>
      </c>
      <c r="Y37" s="50" t="s">
        <v>138</v>
      </c>
      <c r="Z37" s="50" t="s">
        <v>139</v>
      </c>
      <c r="AA37" s="50"/>
      <c r="AB37" s="50">
        <v>3</v>
      </c>
      <c r="AC37" s="50">
        <v>3</v>
      </c>
      <c r="AD37" s="50"/>
      <c r="AE37" s="50" t="s">
        <v>140</v>
      </c>
      <c r="AF37" s="50">
        <v>0</v>
      </c>
      <c r="AG37" s="50" t="s">
        <v>141</v>
      </c>
      <c r="AH37" s="50">
        <v>2338</v>
      </c>
      <c r="AI37" s="50" t="s">
        <v>142</v>
      </c>
      <c r="AJ37" s="50">
        <v>3000</v>
      </c>
      <c r="AK37" s="50" t="s">
        <v>170</v>
      </c>
      <c r="AL37" s="50">
        <v>0</v>
      </c>
      <c r="AM37" s="50" t="s">
        <v>141</v>
      </c>
      <c r="AN37" s="50">
        <v>0</v>
      </c>
      <c r="AO37" s="50" t="s">
        <v>141</v>
      </c>
      <c r="AP37" s="50">
        <v>0</v>
      </c>
      <c r="AQ37" s="50" t="s">
        <v>141</v>
      </c>
      <c r="AR37" s="50">
        <v>0</v>
      </c>
      <c r="AS37" s="50" t="s">
        <v>141</v>
      </c>
      <c r="AT37" s="50"/>
      <c r="AU37" s="50">
        <v>0</v>
      </c>
      <c r="AV37" s="50" t="s">
        <v>143</v>
      </c>
      <c r="AW37" s="50">
        <v>0</v>
      </c>
      <c r="AX37" s="50" t="s">
        <v>144</v>
      </c>
      <c r="AY37" s="50">
        <v>0</v>
      </c>
      <c r="AZ37" s="50" t="s">
        <v>150</v>
      </c>
      <c r="BA37" s="50">
        <v>47</v>
      </c>
      <c r="BB37" s="50" t="s">
        <v>146</v>
      </c>
      <c r="BC37" s="50">
        <v>0</v>
      </c>
      <c r="BD37" s="50" t="s">
        <v>1535</v>
      </c>
      <c r="BE37" s="50">
        <v>36</v>
      </c>
      <c r="BF37" s="50" t="s">
        <v>309</v>
      </c>
      <c r="BG37" s="50" t="s">
        <v>148</v>
      </c>
      <c r="BH37" s="50">
        <v>64</v>
      </c>
      <c r="BI37" s="50" t="s">
        <v>149</v>
      </c>
      <c r="BJ37" s="50">
        <v>633</v>
      </c>
      <c r="BK37" s="50">
        <v>0</v>
      </c>
      <c r="BL37" s="50" t="s">
        <v>150</v>
      </c>
      <c r="BM37" s="50">
        <v>0</v>
      </c>
      <c r="BN37" s="50" t="s">
        <v>150</v>
      </c>
      <c r="BO37" s="50">
        <v>403</v>
      </c>
      <c r="BP37" s="50" t="s">
        <v>287</v>
      </c>
      <c r="BQ37" s="50" t="s">
        <v>1536</v>
      </c>
      <c r="BR37" s="50">
        <v>0</v>
      </c>
      <c r="BS37" s="50">
        <v>0</v>
      </c>
      <c r="BT37" s="50">
        <v>0</v>
      </c>
      <c r="BU37" s="50" t="s">
        <v>150</v>
      </c>
      <c r="BV37" s="50">
        <v>825</v>
      </c>
      <c r="BW37" s="50" t="s">
        <v>154</v>
      </c>
      <c r="BX37" s="50">
        <v>0</v>
      </c>
      <c r="BY37" s="50" t="s">
        <v>150</v>
      </c>
      <c r="BZ37" s="50">
        <v>0</v>
      </c>
      <c r="CA37" s="50" t="s">
        <v>150</v>
      </c>
      <c r="CB37" s="50"/>
      <c r="CC37" s="50" t="s">
        <v>190</v>
      </c>
      <c r="CD37" s="50" t="s">
        <v>190</v>
      </c>
      <c r="CE37" s="50" t="s">
        <v>156</v>
      </c>
      <c r="CF37" s="50" t="s">
        <v>191</v>
      </c>
      <c r="CG37" s="50" t="s">
        <v>157</v>
      </c>
      <c r="CH37" s="50" t="s">
        <v>229</v>
      </c>
      <c r="CI37" s="50" t="s">
        <v>229</v>
      </c>
      <c r="CJ37" s="50" t="s">
        <v>126</v>
      </c>
      <c r="CK37" s="50" t="s">
        <v>126</v>
      </c>
      <c r="CL37" s="50"/>
      <c r="CM37" s="50"/>
      <c r="CN37" s="50"/>
      <c r="CO37" s="50">
        <f t="shared" si="0"/>
        <v>5338</v>
      </c>
      <c r="CP37" s="50">
        <f t="shared" si="1"/>
        <v>2008</v>
      </c>
      <c r="CQ37" s="50"/>
      <c r="CR37" s="50"/>
    </row>
    <row r="38" spans="1:96" ht="15.75" customHeight="1" x14ac:dyDescent="0.15">
      <c r="A38" s="51">
        <v>44967.688905706018</v>
      </c>
      <c r="B38" s="50" t="s">
        <v>218</v>
      </c>
      <c r="C38" s="50" t="s">
        <v>1587</v>
      </c>
      <c r="D38" s="50" t="s">
        <v>125</v>
      </c>
      <c r="E38" s="50" t="s">
        <v>126</v>
      </c>
      <c r="F38" s="50" t="s">
        <v>126</v>
      </c>
      <c r="G38" s="50" t="s">
        <v>162</v>
      </c>
      <c r="H38" s="50">
        <v>1</v>
      </c>
      <c r="I38" s="50" t="s">
        <v>127</v>
      </c>
      <c r="J38" s="50" t="s">
        <v>128</v>
      </c>
      <c r="K38" s="50" t="s">
        <v>163</v>
      </c>
      <c r="L38" s="50" t="s">
        <v>1588</v>
      </c>
      <c r="M38" s="50">
        <v>2023020376</v>
      </c>
      <c r="N38" s="50" t="s">
        <v>1589</v>
      </c>
      <c r="O38" s="50">
        <v>11954764636</v>
      </c>
      <c r="P38" s="50">
        <v>536766757</v>
      </c>
      <c r="Q38" s="50">
        <v>23536639828</v>
      </c>
      <c r="R38" s="52">
        <v>38152</v>
      </c>
      <c r="S38" s="50" t="s">
        <v>398</v>
      </c>
      <c r="T38" s="50" t="s">
        <v>133</v>
      </c>
      <c r="U38" s="50" t="s">
        <v>1590</v>
      </c>
      <c r="V38" s="53" t="s">
        <v>1591</v>
      </c>
      <c r="W38" s="50" t="s">
        <v>168</v>
      </c>
      <c r="X38" s="50" t="s">
        <v>137</v>
      </c>
      <c r="Y38" s="50" t="s">
        <v>138</v>
      </c>
      <c r="Z38" s="50" t="s">
        <v>139</v>
      </c>
      <c r="AA38" s="50"/>
      <c r="AB38" s="50">
        <v>5</v>
      </c>
      <c r="AC38" s="50">
        <v>5</v>
      </c>
      <c r="AD38" s="50">
        <v>5</v>
      </c>
      <c r="AE38" s="50" t="s">
        <v>140</v>
      </c>
      <c r="AF38" s="50">
        <v>0</v>
      </c>
      <c r="AG38" s="50" t="s">
        <v>141</v>
      </c>
      <c r="AH38" s="50">
        <v>0</v>
      </c>
      <c r="AI38" s="50" t="s">
        <v>141</v>
      </c>
      <c r="AJ38" s="50">
        <v>2585</v>
      </c>
      <c r="AK38" s="50" t="s">
        <v>142</v>
      </c>
      <c r="AL38" s="50">
        <v>2700</v>
      </c>
      <c r="AM38" s="50" t="s">
        <v>188</v>
      </c>
      <c r="AN38" s="50">
        <v>0</v>
      </c>
      <c r="AO38" s="50" t="s">
        <v>141</v>
      </c>
      <c r="AP38" s="50">
        <v>0</v>
      </c>
      <c r="AQ38" s="50" t="s">
        <v>141</v>
      </c>
      <c r="AR38" s="50">
        <v>0</v>
      </c>
      <c r="AS38" s="50" t="s">
        <v>141</v>
      </c>
      <c r="AT38" s="50"/>
      <c r="AU38" s="50">
        <v>1</v>
      </c>
      <c r="AV38" s="50" t="s">
        <v>143</v>
      </c>
      <c r="AW38" s="50">
        <v>0</v>
      </c>
      <c r="AX38" s="50" t="s">
        <v>144</v>
      </c>
      <c r="AY38" s="50">
        <v>148</v>
      </c>
      <c r="AZ38" s="50" t="s">
        <v>145</v>
      </c>
      <c r="BA38" s="50">
        <v>26</v>
      </c>
      <c r="BB38" s="50" t="s">
        <v>146</v>
      </c>
      <c r="BC38" s="50">
        <v>150</v>
      </c>
      <c r="BD38" s="50" t="s">
        <v>146</v>
      </c>
      <c r="BE38" s="50">
        <v>0</v>
      </c>
      <c r="BF38" s="50" t="s">
        <v>150</v>
      </c>
      <c r="BG38" s="50" t="s">
        <v>148</v>
      </c>
      <c r="BH38" s="50">
        <v>130</v>
      </c>
      <c r="BI38" s="50" t="s">
        <v>149</v>
      </c>
      <c r="BJ38" s="50">
        <v>350</v>
      </c>
      <c r="BK38" s="50">
        <v>270</v>
      </c>
      <c r="BL38" s="50" t="s">
        <v>214</v>
      </c>
      <c r="BM38" s="50">
        <v>0</v>
      </c>
      <c r="BN38" s="50" t="s">
        <v>150</v>
      </c>
      <c r="BO38" s="50">
        <v>80</v>
      </c>
      <c r="BP38" s="50" t="s">
        <v>175</v>
      </c>
      <c r="BQ38" s="50" t="s">
        <v>1592</v>
      </c>
      <c r="BR38" s="50">
        <v>1</v>
      </c>
      <c r="BS38" s="50">
        <v>0</v>
      </c>
      <c r="BT38" s="50">
        <v>1872</v>
      </c>
      <c r="BU38" s="50" t="s">
        <v>545</v>
      </c>
      <c r="BV38" s="50">
        <v>0</v>
      </c>
      <c r="BW38" s="50" t="s">
        <v>150</v>
      </c>
      <c r="BX38" s="50">
        <v>0</v>
      </c>
      <c r="BY38" s="50" t="s">
        <v>150</v>
      </c>
      <c r="BZ38" s="50">
        <v>110000</v>
      </c>
      <c r="CA38" s="50" t="s">
        <v>784</v>
      </c>
      <c r="CB38" s="50"/>
      <c r="CC38" s="50" t="s">
        <v>190</v>
      </c>
      <c r="CD38" s="50" t="s">
        <v>155</v>
      </c>
      <c r="CE38" s="50" t="s">
        <v>179</v>
      </c>
      <c r="CF38" s="50" t="s">
        <v>126</v>
      </c>
      <c r="CG38" s="50" t="s">
        <v>157</v>
      </c>
      <c r="CH38" s="50" t="s">
        <v>158</v>
      </c>
      <c r="CI38" s="50" t="s">
        <v>206</v>
      </c>
      <c r="CJ38" s="50" t="s">
        <v>126</v>
      </c>
      <c r="CK38" s="50" t="s">
        <v>125</v>
      </c>
      <c r="CL38" s="50" t="s">
        <v>1593</v>
      </c>
      <c r="CM38" s="50"/>
      <c r="CN38" s="50"/>
      <c r="CO38" s="50">
        <f t="shared" si="0"/>
        <v>5285</v>
      </c>
      <c r="CP38" s="50">
        <f t="shared" si="1"/>
        <v>113026</v>
      </c>
      <c r="CQ38" s="50"/>
      <c r="CR38" s="50"/>
    </row>
    <row r="39" spans="1:96" ht="15.75" customHeight="1" x14ac:dyDescent="0.15">
      <c r="A39" s="51">
        <v>44966.645631099542</v>
      </c>
      <c r="B39" s="50" t="s">
        <v>1036</v>
      </c>
      <c r="C39" s="50" t="s">
        <v>1037</v>
      </c>
      <c r="D39" s="50" t="s">
        <v>125</v>
      </c>
      <c r="E39" s="50" t="s">
        <v>125</v>
      </c>
      <c r="F39" s="50" t="s">
        <v>126</v>
      </c>
      <c r="G39" s="50">
        <v>1</v>
      </c>
      <c r="H39" s="50">
        <v>1</v>
      </c>
      <c r="I39" s="50" t="s">
        <v>127</v>
      </c>
      <c r="J39" s="50" t="s">
        <v>163</v>
      </c>
      <c r="K39" s="50" t="s">
        <v>128</v>
      </c>
      <c r="L39" s="50" t="s">
        <v>1038</v>
      </c>
      <c r="M39" s="50">
        <v>2023020207</v>
      </c>
      <c r="N39" s="50" t="s">
        <v>1039</v>
      </c>
      <c r="O39" s="50">
        <v>11971132060</v>
      </c>
      <c r="P39" s="50">
        <v>504626176</v>
      </c>
      <c r="Q39" s="50">
        <v>51772194883</v>
      </c>
      <c r="R39" s="52">
        <v>38444</v>
      </c>
      <c r="S39" s="50" t="s">
        <v>224</v>
      </c>
      <c r="T39" s="50" t="s">
        <v>133</v>
      </c>
      <c r="U39" s="50" t="s">
        <v>1040</v>
      </c>
      <c r="V39" s="53" t="s">
        <v>1041</v>
      </c>
      <c r="W39" s="50" t="s">
        <v>168</v>
      </c>
      <c r="X39" s="50" t="s">
        <v>137</v>
      </c>
      <c r="Y39" s="50" t="s">
        <v>138</v>
      </c>
      <c r="Z39" s="50" t="s">
        <v>139</v>
      </c>
      <c r="AA39" s="50"/>
      <c r="AB39" s="50">
        <v>3</v>
      </c>
      <c r="AC39" s="50">
        <v>3</v>
      </c>
      <c r="AD39" s="50">
        <v>0</v>
      </c>
      <c r="AE39" s="50" t="s">
        <v>169</v>
      </c>
      <c r="AF39" s="50">
        <v>0</v>
      </c>
      <c r="AG39" s="50" t="s">
        <v>141</v>
      </c>
      <c r="AH39" s="50">
        <v>3845</v>
      </c>
      <c r="AI39" s="50" t="s">
        <v>142</v>
      </c>
      <c r="AJ39" s="50">
        <v>1400</v>
      </c>
      <c r="AK39" s="50" t="s">
        <v>170</v>
      </c>
      <c r="AL39" s="50">
        <v>0</v>
      </c>
      <c r="AM39" s="50" t="s">
        <v>141</v>
      </c>
      <c r="AN39" s="50">
        <v>0</v>
      </c>
      <c r="AO39" s="50" t="s">
        <v>141</v>
      </c>
      <c r="AP39" s="50">
        <v>0</v>
      </c>
      <c r="AQ39" s="50" t="s">
        <v>141</v>
      </c>
      <c r="AR39" s="50">
        <v>0</v>
      </c>
      <c r="AS39" s="50" t="s">
        <v>141</v>
      </c>
      <c r="AT39" s="50"/>
      <c r="AU39" s="50">
        <v>0</v>
      </c>
      <c r="AV39" s="50" t="s">
        <v>143</v>
      </c>
      <c r="AW39" s="50">
        <v>0</v>
      </c>
      <c r="AX39" s="50" t="s">
        <v>144</v>
      </c>
      <c r="AY39" s="50">
        <v>1683</v>
      </c>
      <c r="AZ39" s="50" t="s">
        <v>145</v>
      </c>
      <c r="BA39" s="50">
        <v>117</v>
      </c>
      <c r="BB39" s="50" t="s">
        <v>146</v>
      </c>
      <c r="BC39" s="50">
        <v>387</v>
      </c>
      <c r="BD39" s="50" t="s">
        <v>146</v>
      </c>
      <c r="BE39" s="50">
        <v>96</v>
      </c>
      <c r="BF39" s="50" t="s">
        <v>147</v>
      </c>
      <c r="BG39" s="50" t="s">
        <v>148</v>
      </c>
      <c r="BH39" s="50">
        <v>99</v>
      </c>
      <c r="BI39" s="50" t="s">
        <v>149</v>
      </c>
      <c r="BJ39" s="50">
        <v>300</v>
      </c>
      <c r="BK39" s="50">
        <v>0</v>
      </c>
      <c r="BL39" s="50" t="s">
        <v>150</v>
      </c>
      <c r="BM39" s="50">
        <v>1494</v>
      </c>
      <c r="BN39" s="50" t="s">
        <v>297</v>
      </c>
      <c r="BO39" s="50">
        <v>379</v>
      </c>
      <c r="BP39" s="50" t="s">
        <v>152</v>
      </c>
      <c r="BQ39" s="50" t="s">
        <v>1042</v>
      </c>
      <c r="BR39" s="50">
        <v>1</v>
      </c>
      <c r="BS39" s="50">
        <v>0</v>
      </c>
      <c r="BT39" s="50">
        <v>2552</v>
      </c>
      <c r="BU39" s="50" t="s">
        <v>154</v>
      </c>
      <c r="BV39" s="50">
        <v>0</v>
      </c>
      <c r="BW39" s="50" t="s">
        <v>150</v>
      </c>
      <c r="BX39" s="50">
        <v>683</v>
      </c>
      <c r="BY39" s="50" t="s">
        <v>154</v>
      </c>
      <c r="BZ39" s="50">
        <v>0</v>
      </c>
      <c r="CA39" s="50" t="s">
        <v>150</v>
      </c>
      <c r="CB39" s="50"/>
      <c r="CC39" s="50" t="s">
        <v>155</v>
      </c>
      <c r="CD39" s="50" t="s">
        <v>155</v>
      </c>
      <c r="CE39" s="50" t="s">
        <v>156</v>
      </c>
      <c r="CF39" s="50"/>
      <c r="CG39" s="50" t="s">
        <v>157</v>
      </c>
      <c r="CH39" s="50" t="s">
        <v>206</v>
      </c>
      <c r="CI39" s="50" t="s">
        <v>230</v>
      </c>
      <c r="CJ39" s="50" t="s">
        <v>126</v>
      </c>
      <c r="CK39" s="50" t="s">
        <v>126</v>
      </c>
      <c r="CL39" s="50" t="s">
        <v>1043</v>
      </c>
      <c r="CM39" s="50"/>
      <c r="CN39" s="50"/>
      <c r="CO39" s="50">
        <f t="shared" si="0"/>
        <v>5245</v>
      </c>
      <c r="CP39" s="50">
        <f t="shared" si="1"/>
        <v>7107</v>
      </c>
      <c r="CQ39" s="50"/>
      <c r="CR39" s="50"/>
    </row>
    <row r="40" spans="1:96" ht="15.75" customHeight="1" x14ac:dyDescent="0.15">
      <c r="A40" s="51">
        <v>44965.477095300928</v>
      </c>
      <c r="B40" s="50" t="s">
        <v>335</v>
      </c>
      <c r="C40" s="50" t="s">
        <v>1750</v>
      </c>
      <c r="D40" s="50" t="s">
        <v>125</v>
      </c>
      <c r="E40" s="50" t="s">
        <v>126</v>
      </c>
      <c r="F40" s="50" t="s">
        <v>126</v>
      </c>
      <c r="G40" s="50" t="s">
        <v>162</v>
      </c>
      <c r="H40" s="50" t="s">
        <v>162</v>
      </c>
      <c r="I40" s="50" t="s">
        <v>127</v>
      </c>
      <c r="J40" s="50" t="s">
        <v>209</v>
      </c>
      <c r="K40" s="50" t="s">
        <v>209</v>
      </c>
      <c r="L40" s="50" t="s">
        <v>1751</v>
      </c>
      <c r="M40" s="50">
        <v>2023020409</v>
      </c>
      <c r="N40" s="50" t="s">
        <v>1752</v>
      </c>
      <c r="O40" s="50">
        <v>11944000270</v>
      </c>
      <c r="P40" s="50">
        <v>553367432</v>
      </c>
      <c r="Q40" s="50">
        <v>43036186832</v>
      </c>
      <c r="R40" s="52">
        <v>38493</v>
      </c>
      <c r="S40" s="50" t="s">
        <v>832</v>
      </c>
      <c r="T40" s="50" t="s">
        <v>133</v>
      </c>
      <c r="U40" s="50" t="s">
        <v>1753</v>
      </c>
      <c r="V40" s="53" t="s">
        <v>1754</v>
      </c>
      <c r="W40" s="50" t="s">
        <v>168</v>
      </c>
      <c r="X40" s="50" t="s">
        <v>137</v>
      </c>
      <c r="Y40" s="50" t="s">
        <v>138</v>
      </c>
      <c r="Z40" s="50" t="s">
        <v>139</v>
      </c>
      <c r="AA40" s="50"/>
      <c r="AB40" s="50">
        <v>5</v>
      </c>
      <c r="AC40" s="50">
        <v>5</v>
      </c>
      <c r="AD40" s="50">
        <v>0</v>
      </c>
      <c r="AE40" s="50" t="s">
        <v>169</v>
      </c>
      <c r="AF40" s="50">
        <v>0</v>
      </c>
      <c r="AG40" s="50" t="s">
        <v>141</v>
      </c>
      <c r="AH40" s="50">
        <v>0</v>
      </c>
      <c r="AI40" s="50" t="s">
        <v>141</v>
      </c>
      <c r="AJ40" s="50">
        <v>0</v>
      </c>
      <c r="AK40" s="50" t="s">
        <v>141</v>
      </c>
      <c r="AL40" s="50">
        <v>0</v>
      </c>
      <c r="AM40" s="50" t="s">
        <v>141</v>
      </c>
      <c r="AN40" s="50">
        <v>0</v>
      </c>
      <c r="AO40" s="50" t="s">
        <v>141</v>
      </c>
      <c r="AP40" s="50">
        <v>5145</v>
      </c>
      <c r="AQ40" s="50" t="s">
        <v>587</v>
      </c>
      <c r="AR40" s="50">
        <v>0</v>
      </c>
      <c r="AS40" s="50" t="s">
        <v>141</v>
      </c>
      <c r="AT40" s="50"/>
      <c r="AU40" s="50">
        <v>0</v>
      </c>
      <c r="AV40" s="50" t="s">
        <v>172</v>
      </c>
      <c r="AW40" s="50">
        <v>2500</v>
      </c>
      <c r="AX40" s="50" t="s">
        <v>173</v>
      </c>
      <c r="AY40" s="50">
        <v>0</v>
      </c>
      <c r="AZ40" s="50" t="s">
        <v>150</v>
      </c>
      <c r="BA40" s="50">
        <v>388</v>
      </c>
      <c r="BB40" s="50" t="s">
        <v>146</v>
      </c>
      <c r="BC40" s="50">
        <v>387</v>
      </c>
      <c r="BD40" s="50" t="s">
        <v>146</v>
      </c>
      <c r="BE40" s="50">
        <v>230</v>
      </c>
      <c r="BF40" s="50" t="s">
        <v>147</v>
      </c>
      <c r="BG40" s="50" t="s">
        <v>202</v>
      </c>
      <c r="BH40" s="50">
        <v>0</v>
      </c>
      <c r="BI40" s="50" t="s">
        <v>150</v>
      </c>
      <c r="BJ40" s="50">
        <v>0</v>
      </c>
      <c r="BK40" s="50">
        <v>0</v>
      </c>
      <c r="BL40" s="50" t="s">
        <v>150</v>
      </c>
      <c r="BM40" s="50">
        <v>993</v>
      </c>
      <c r="BN40" s="50" t="s">
        <v>297</v>
      </c>
      <c r="BO40" s="50">
        <v>143</v>
      </c>
      <c r="BP40" s="50" t="s">
        <v>175</v>
      </c>
      <c r="BQ40" s="50" t="s">
        <v>189</v>
      </c>
      <c r="BR40" s="50">
        <v>1</v>
      </c>
      <c r="BS40" s="50">
        <v>1</v>
      </c>
      <c r="BT40" s="50">
        <v>1640</v>
      </c>
      <c r="BU40" s="50" t="s">
        <v>154</v>
      </c>
      <c r="BV40" s="50">
        <v>145</v>
      </c>
      <c r="BW40" s="50" t="s">
        <v>154</v>
      </c>
      <c r="BX40" s="50">
        <v>0</v>
      </c>
      <c r="BY40" s="50" t="s">
        <v>150</v>
      </c>
      <c r="BZ40" s="50">
        <v>0</v>
      </c>
      <c r="CA40" s="50" t="s">
        <v>150</v>
      </c>
      <c r="CB40" s="50"/>
      <c r="CC40" s="50" t="s">
        <v>203</v>
      </c>
      <c r="CD40" s="50" t="s">
        <v>155</v>
      </c>
      <c r="CE40" s="50" t="s">
        <v>156</v>
      </c>
      <c r="CF40" s="50"/>
      <c r="CG40" s="50" t="s">
        <v>157</v>
      </c>
      <c r="CH40" s="50" t="s">
        <v>230</v>
      </c>
      <c r="CI40" s="50" t="s">
        <v>217</v>
      </c>
      <c r="CJ40" s="50" t="s">
        <v>126</v>
      </c>
      <c r="CK40" s="50" t="s">
        <v>126</v>
      </c>
      <c r="CL40" s="50"/>
      <c r="CM40" s="50"/>
      <c r="CN40" s="50"/>
      <c r="CO40" s="50">
        <f t="shared" si="0"/>
        <v>5145</v>
      </c>
      <c r="CP40" s="50">
        <f t="shared" si="1"/>
        <v>6426</v>
      </c>
      <c r="CQ40" s="50"/>
      <c r="CR40" s="50"/>
    </row>
    <row r="41" spans="1:96" ht="15.75" customHeight="1" x14ac:dyDescent="0.15">
      <c r="A41" s="51">
        <v>44967.620341064816</v>
      </c>
      <c r="B41" s="50" t="s">
        <v>392</v>
      </c>
      <c r="C41" s="50" t="s">
        <v>1272</v>
      </c>
      <c r="D41" s="50" t="s">
        <v>125</v>
      </c>
      <c r="E41" s="50" t="s">
        <v>126</v>
      </c>
      <c r="F41" s="50" t="s">
        <v>126</v>
      </c>
      <c r="G41" s="50" t="s">
        <v>162</v>
      </c>
      <c r="H41" s="50">
        <v>2</v>
      </c>
      <c r="I41" s="50" t="s">
        <v>127</v>
      </c>
      <c r="J41" s="50" t="s">
        <v>128</v>
      </c>
      <c r="K41" s="50" t="s">
        <v>163</v>
      </c>
      <c r="L41" s="50" t="s">
        <v>1273</v>
      </c>
      <c r="M41" s="50" t="s">
        <v>1274</v>
      </c>
      <c r="N41" s="50">
        <v>2023020289</v>
      </c>
      <c r="O41" s="50">
        <v>11985276674</v>
      </c>
      <c r="P41" s="50">
        <v>599453710</v>
      </c>
      <c r="Q41" s="50">
        <v>51671144899</v>
      </c>
      <c r="R41" s="52">
        <v>38738</v>
      </c>
      <c r="S41" s="50" t="s">
        <v>132</v>
      </c>
      <c r="T41" s="50" t="s">
        <v>133</v>
      </c>
      <c r="U41" s="50" t="s">
        <v>1275</v>
      </c>
      <c r="V41" s="53" t="s">
        <v>1276</v>
      </c>
      <c r="W41" s="50" t="s">
        <v>168</v>
      </c>
      <c r="X41" s="50" t="s">
        <v>137</v>
      </c>
      <c r="Y41" s="50" t="s">
        <v>138</v>
      </c>
      <c r="Z41" s="50" t="s">
        <v>139</v>
      </c>
      <c r="AA41" s="50"/>
      <c r="AB41" s="50">
        <v>3</v>
      </c>
      <c r="AC41" s="50">
        <v>3</v>
      </c>
      <c r="AD41" s="50"/>
      <c r="AE41" s="50" t="s">
        <v>140</v>
      </c>
      <c r="AF41" s="50">
        <v>0</v>
      </c>
      <c r="AG41" s="50" t="s">
        <v>141</v>
      </c>
      <c r="AH41" s="50">
        <v>0</v>
      </c>
      <c r="AI41" s="50" t="s">
        <v>141</v>
      </c>
      <c r="AJ41" s="50">
        <v>5140</v>
      </c>
      <c r="AK41" s="50" t="s">
        <v>142</v>
      </c>
      <c r="AL41" s="50">
        <v>0</v>
      </c>
      <c r="AM41" s="50" t="s">
        <v>141</v>
      </c>
      <c r="AN41" s="50">
        <v>0</v>
      </c>
      <c r="AO41" s="50" t="s">
        <v>141</v>
      </c>
      <c r="AP41" s="50">
        <v>0</v>
      </c>
      <c r="AQ41" s="50" t="s">
        <v>141</v>
      </c>
      <c r="AR41" s="50">
        <v>0</v>
      </c>
      <c r="AS41" s="50" t="s">
        <v>141</v>
      </c>
      <c r="AT41" s="50"/>
      <c r="AU41" s="50">
        <v>0</v>
      </c>
      <c r="AV41" s="50" t="s">
        <v>143</v>
      </c>
      <c r="AW41" s="50">
        <v>0</v>
      </c>
      <c r="AX41" s="50" t="s">
        <v>144</v>
      </c>
      <c r="AY41" s="50">
        <v>4334</v>
      </c>
      <c r="AZ41" s="50" t="s">
        <v>145</v>
      </c>
      <c r="BA41" s="50">
        <v>198</v>
      </c>
      <c r="BB41" s="50" t="s">
        <v>146</v>
      </c>
      <c r="BC41" s="50">
        <v>128</v>
      </c>
      <c r="BD41" s="50" t="s">
        <v>146</v>
      </c>
      <c r="BE41" s="50">
        <v>53</v>
      </c>
      <c r="BF41" s="50" t="s">
        <v>147</v>
      </c>
      <c r="BG41" s="50" t="s">
        <v>148</v>
      </c>
      <c r="BH41" s="50">
        <v>109</v>
      </c>
      <c r="BI41" s="50" t="s">
        <v>149</v>
      </c>
      <c r="BJ41" s="50">
        <v>600</v>
      </c>
      <c r="BK41" s="50">
        <v>0</v>
      </c>
      <c r="BL41" s="50" t="s">
        <v>150</v>
      </c>
      <c r="BM41" s="50">
        <v>954</v>
      </c>
      <c r="BN41" s="50" t="s">
        <v>297</v>
      </c>
      <c r="BO41" s="50">
        <v>1030</v>
      </c>
      <c r="BP41" s="50" t="s">
        <v>152</v>
      </c>
      <c r="BQ41" s="50" t="s">
        <v>1277</v>
      </c>
      <c r="BR41" s="50">
        <v>1</v>
      </c>
      <c r="BS41" s="50">
        <v>0</v>
      </c>
      <c r="BT41" s="50">
        <v>1868</v>
      </c>
      <c r="BU41" s="50" t="s">
        <v>154</v>
      </c>
      <c r="BV41" s="50">
        <v>0</v>
      </c>
      <c r="BW41" s="50" t="s">
        <v>150</v>
      </c>
      <c r="BX41" s="50">
        <v>0</v>
      </c>
      <c r="BY41" s="50" t="s">
        <v>150</v>
      </c>
      <c r="BZ41" s="50">
        <v>1382</v>
      </c>
      <c r="CA41" s="50" t="s">
        <v>154</v>
      </c>
      <c r="CB41" s="50"/>
      <c r="CC41" s="50" t="s">
        <v>155</v>
      </c>
      <c r="CD41" s="50" t="s">
        <v>155</v>
      </c>
      <c r="CE41" s="50" t="s">
        <v>179</v>
      </c>
      <c r="CF41" s="50"/>
      <c r="CG41" s="50" t="s">
        <v>157</v>
      </c>
      <c r="CH41" s="50" t="s">
        <v>206</v>
      </c>
      <c r="CI41" s="50" t="s">
        <v>206</v>
      </c>
      <c r="CJ41" s="50" t="s">
        <v>126</v>
      </c>
      <c r="CK41" s="50" t="s">
        <v>126</v>
      </c>
      <c r="CL41" s="50"/>
      <c r="CM41" s="50"/>
      <c r="CN41" s="50"/>
      <c r="CO41" s="50">
        <f t="shared" si="0"/>
        <v>5140</v>
      </c>
      <c r="CP41" s="50">
        <f t="shared" si="1"/>
        <v>10656</v>
      </c>
      <c r="CQ41" s="50"/>
      <c r="CR41" s="50"/>
    </row>
    <row r="42" spans="1:96" ht="15.75" customHeight="1" x14ac:dyDescent="0.15">
      <c r="A42" s="51">
        <v>44965.542228935185</v>
      </c>
      <c r="B42" s="50" t="s">
        <v>231</v>
      </c>
      <c r="C42" s="50" t="s">
        <v>560</v>
      </c>
      <c r="D42" s="50" t="s">
        <v>125</v>
      </c>
      <c r="E42" s="50" t="s">
        <v>126</v>
      </c>
      <c r="F42" s="50" t="s">
        <v>126</v>
      </c>
      <c r="G42" s="50">
        <v>2</v>
      </c>
      <c r="H42" s="50">
        <v>2</v>
      </c>
      <c r="I42" s="50" t="s">
        <v>127</v>
      </c>
      <c r="J42" s="50" t="s">
        <v>163</v>
      </c>
      <c r="K42" s="50" t="s">
        <v>128</v>
      </c>
      <c r="L42" s="50" t="s">
        <v>561</v>
      </c>
      <c r="M42" s="50">
        <v>2023020093</v>
      </c>
      <c r="N42" s="50" t="s">
        <v>562</v>
      </c>
      <c r="O42" s="50">
        <v>11984500120</v>
      </c>
      <c r="P42" s="50">
        <v>531337698</v>
      </c>
      <c r="Q42" s="50">
        <v>51787258831</v>
      </c>
      <c r="R42" s="52">
        <v>38482</v>
      </c>
      <c r="S42" s="50" t="s">
        <v>132</v>
      </c>
      <c r="T42" s="50" t="s">
        <v>133</v>
      </c>
      <c r="U42" s="50" t="s">
        <v>563</v>
      </c>
      <c r="V42" s="53" t="s">
        <v>564</v>
      </c>
      <c r="W42" s="50" t="s">
        <v>254</v>
      </c>
      <c r="X42" s="50" t="s">
        <v>137</v>
      </c>
      <c r="Y42" s="50" t="s">
        <v>138</v>
      </c>
      <c r="Z42" s="50" t="s">
        <v>139</v>
      </c>
      <c r="AA42" s="50"/>
      <c r="AB42" s="50">
        <v>4</v>
      </c>
      <c r="AC42" s="50">
        <v>4</v>
      </c>
      <c r="AD42" s="50"/>
      <c r="AE42" s="50" t="s">
        <v>140</v>
      </c>
      <c r="AF42" s="50">
        <v>0</v>
      </c>
      <c r="AG42" s="50" t="s">
        <v>141</v>
      </c>
      <c r="AH42" s="50">
        <v>5129</v>
      </c>
      <c r="AI42" s="50" t="s">
        <v>142</v>
      </c>
      <c r="AJ42" s="50">
        <v>0</v>
      </c>
      <c r="AK42" s="50" t="s">
        <v>141</v>
      </c>
      <c r="AL42" s="50">
        <v>0</v>
      </c>
      <c r="AM42" s="50" t="s">
        <v>141</v>
      </c>
      <c r="AN42" s="50">
        <v>0</v>
      </c>
      <c r="AO42" s="50" t="s">
        <v>141</v>
      </c>
      <c r="AP42" s="50">
        <v>0</v>
      </c>
      <c r="AQ42" s="50" t="s">
        <v>141</v>
      </c>
      <c r="AR42" s="50">
        <v>0</v>
      </c>
      <c r="AS42" s="50" t="s">
        <v>141</v>
      </c>
      <c r="AT42" s="50"/>
      <c r="AU42" s="50">
        <v>0</v>
      </c>
      <c r="AV42" s="50" t="s">
        <v>172</v>
      </c>
      <c r="AW42" s="50">
        <v>1300</v>
      </c>
      <c r="AX42" s="50" t="s">
        <v>173</v>
      </c>
      <c r="AY42" s="50">
        <v>0</v>
      </c>
      <c r="AZ42" s="50" t="s">
        <v>150</v>
      </c>
      <c r="BA42" s="50">
        <v>88</v>
      </c>
      <c r="BB42" s="50" t="s">
        <v>146</v>
      </c>
      <c r="BC42" s="50">
        <v>235</v>
      </c>
      <c r="BD42" s="50" t="s">
        <v>146</v>
      </c>
      <c r="BE42" s="50">
        <v>0</v>
      </c>
      <c r="BF42" s="50" t="s">
        <v>150</v>
      </c>
      <c r="BG42" s="50" t="s">
        <v>202</v>
      </c>
      <c r="BH42" s="50">
        <v>100</v>
      </c>
      <c r="BI42" s="50" t="s">
        <v>149</v>
      </c>
      <c r="BJ42" s="50">
        <v>0</v>
      </c>
      <c r="BK42" s="50">
        <v>0</v>
      </c>
      <c r="BL42" s="50" t="s">
        <v>150</v>
      </c>
      <c r="BM42" s="50">
        <v>360</v>
      </c>
      <c r="BN42" s="50" t="s">
        <v>151</v>
      </c>
      <c r="BO42" s="50">
        <v>140</v>
      </c>
      <c r="BP42" s="50" t="s">
        <v>175</v>
      </c>
      <c r="BQ42" s="50" t="s">
        <v>565</v>
      </c>
      <c r="BR42" s="50">
        <v>0</v>
      </c>
      <c r="BS42" s="50">
        <v>0</v>
      </c>
      <c r="BT42" s="50">
        <v>0</v>
      </c>
      <c r="BU42" s="50" t="s">
        <v>150</v>
      </c>
      <c r="BV42" s="50">
        <v>84</v>
      </c>
      <c r="BW42" s="50" t="s">
        <v>154</v>
      </c>
      <c r="BX42" s="50">
        <v>0</v>
      </c>
      <c r="BY42" s="50" t="s">
        <v>154</v>
      </c>
      <c r="BZ42" s="50">
        <v>0</v>
      </c>
      <c r="CA42" s="50" t="s">
        <v>150</v>
      </c>
      <c r="CB42" s="50"/>
      <c r="CC42" s="50" t="s">
        <v>155</v>
      </c>
      <c r="CD42" s="50" t="s">
        <v>155</v>
      </c>
      <c r="CE42" s="50" t="s">
        <v>156</v>
      </c>
      <c r="CF42" s="50"/>
      <c r="CG42" s="50" t="s">
        <v>157</v>
      </c>
      <c r="CH42" s="50" t="s">
        <v>158</v>
      </c>
      <c r="CI42" s="50" t="s">
        <v>158</v>
      </c>
      <c r="CJ42" s="50" t="s">
        <v>126</v>
      </c>
      <c r="CK42" s="50" t="s">
        <v>126</v>
      </c>
      <c r="CL42" s="50"/>
      <c r="CM42" s="50"/>
      <c r="CN42" s="50"/>
      <c r="CO42" s="50">
        <f t="shared" si="0"/>
        <v>5129</v>
      </c>
      <c r="CP42" s="50">
        <f t="shared" si="1"/>
        <v>2307</v>
      </c>
      <c r="CQ42" s="50"/>
      <c r="CR42" s="50"/>
    </row>
    <row r="43" spans="1:96" ht="15.75" customHeight="1" x14ac:dyDescent="0.15">
      <c r="A43" s="51">
        <v>44966.63663627315</v>
      </c>
      <c r="B43" s="50" t="s">
        <v>218</v>
      </c>
      <c r="C43" s="50" t="s">
        <v>707</v>
      </c>
      <c r="D43" s="50" t="s">
        <v>125</v>
      </c>
      <c r="E43" s="50" t="s">
        <v>126</v>
      </c>
      <c r="F43" s="50" t="s">
        <v>708</v>
      </c>
      <c r="G43" s="50">
        <v>3</v>
      </c>
      <c r="H43" s="50">
        <v>2</v>
      </c>
      <c r="I43" s="50" t="s">
        <v>127</v>
      </c>
      <c r="J43" s="50" t="s">
        <v>128</v>
      </c>
      <c r="K43" s="50" t="s">
        <v>163</v>
      </c>
      <c r="L43" s="50" t="s">
        <v>709</v>
      </c>
      <c r="M43" s="50">
        <v>2023020130</v>
      </c>
      <c r="N43" s="50" t="s">
        <v>710</v>
      </c>
      <c r="O43" s="50">
        <v>11959004699</v>
      </c>
      <c r="P43" s="50">
        <v>530805625</v>
      </c>
      <c r="Q43" s="50">
        <v>41144572835</v>
      </c>
      <c r="R43" s="52">
        <v>38206</v>
      </c>
      <c r="S43" s="50" t="s">
        <v>224</v>
      </c>
      <c r="T43" s="50" t="s">
        <v>133</v>
      </c>
      <c r="U43" s="50" t="s">
        <v>711</v>
      </c>
      <c r="V43" s="53" t="s">
        <v>712</v>
      </c>
      <c r="W43" s="50" t="s">
        <v>168</v>
      </c>
      <c r="X43" s="50" t="s">
        <v>137</v>
      </c>
      <c r="Y43" s="50" t="s">
        <v>138</v>
      </c>
      <c r="Z43" s="50" t="s">
        <v>139</v>
      </c>
      <c r="AA43" s="50"/>
      <c r="AB43" s="50">
        <v>3</v>
      </c>
      <c r="AC43" s="50">
        <v>3</v>
      </c>
      <c r="AD43" s="50">
        <v>3</v>
      </c>
      <c r="AE43" s="50" t="s">
        <v>140</v>
      </c>
      <c r="AF43" s="50">
        <v>0</v>
      </c>
      <c r="AG43" s="50" t="s">
        <v>141</v>
      </c>
      <c r="AH43" s="50">
        <v>2405</v>
      </c>
      <c r="AI43" s="50" t="s">
        <v>142</v>
      </c>
      <c r="AJ43" s="50">
        <v>2711</v>
      </c>
      <c r="AK43" s="50" t="s">
        <v>142</v>
      </c>
      <c r="AL43" s="50">
        <v>0</v>
      </c>
      <c r="AM43" s="50" t="s">
        <v>141</v>
      </c>
      <c r="AN43" s="50">
        <v>0</v>
      </c>
      <c r="AO43" s="50" t="s">
        <v>141</v>
      </c>
      <c r="AP43" s="50">
        <v>0</v>
      </c>
      <c r="AQ43" s="50" t="s">
        <v>141</v>
      </c>
      <c r="AR43" s="50">
        <v>0</v>
      </c>
      <c r="AS43" s="50" t="s">
        <v>141</v>
      </c>
      <c r="AT43" s="50"/>
      <c r="AU43" s="50">
        <v>0</v>
      </c>
      <c r="AV43" s="50" t="s">
        <v>265</v>
      </c>
      <c r="AW43" s="50">
        <v>0</v>
      </c>
      <c r="AX43" s="50" t="s">
        <v>238</v>
      </c>
      <c r="AY43" s="50">
        <v>0</v>
      </c>
      <c r="AZ43" s="50" t="s">
        <v>150</v>
      </c>
      <c r="BA43" s="50">
        <v>146</v>
      </c>
      <c r="BB43" s="50" t="s">
        <v>146</v>
      </c>
      <c r="BC43" s="50">
        <v>302</v>
      </c>
      <c r="BD43" s="50" t="s">
        <v>146</v>
      </c>
      <c r="BE43" s="50">
        <v>60</v>
      </c>
      <c r="BF43" s="50" t="s">
        <v>147</v>
      </c>
      <c r="BG43" s="50" t="s">
        <v>202</v>
      </c>
      <c r="BH43" s="50">
        <v>108</v>
      </c>
      <c r="BI43" s="50" t="s">
        <v>149</v>
      </c>
      <c r="BJ43" s="50">
        <v>477</v>
      </c>
      <c r="BK43" s="50">
        <v>1137</v>
      </c>
      <c r="BL43" s="50" t="s">
        <v>214</v>
      </c>
      <c r="BM43" s="50">
        <v>194</v>
      </c>
      <c r="BN43" s="50" t="s">
        <v>151</v>
      </c>
      <c r="BO43" s="50">
        <v>175</v>
      </c>
      <c r="BP43" s="50" t="s">
        <v>175</v>
      </c>
      <c r="BQ43" s="50" t="s">
        <v>713</v>
      </c>
      <c r="BR43" s="50">
        <v>1</v>
      </c>
      <c r="BS43" s="50">
        <v>0</v>
      </c>
      <c r="BT43" s="50">
        <v>814</v>
      </c>
      <c r="BU43" s="50" t="s">
        <v>545</v>
      </c>
      <c r="BV43" s="50">
        <v>0</v>
      </c>
      <c r="BW43" s="50" t="s">
        <v>150</v>
      </c>
      <c r="BX43" s="50">
        <v>213</v>
      </c>
      <c r="BY43" s="50" t="s">
        <v>154</v>
      </c>
      <c r="BZ43" s="50">
        <v>8486</v>
      </c>
      <c r="CA43" s="50" t="s">
        <v>154</v>
      </c>
      <c r="CB43" s="50" t="s">
        <v>714</v>
      </c>
      <c r="CC43" s="50" t="s">
        <v>190</v>
      </c>
      <c r="CD43" s="50" t="s">
        <v>190</v>
      </c>
      <c r="CE43" s="50" t="s">
        <v>156</v>
      </c>
      <c r="CF43" s="50" t="s">
        <v>126</v>
      </c>
      <c r="CG43" s="50" t="s">
        <v>157</v>
      </c>
      <c r="CH43" s="50" t="s">
        <v>217</v>
      </c>
      <c r="CI43" s="50" t="s">
        <v>158</v>
      </c>
      <c r="CJ43" s="50" t="s">
        <v>126</v>
      </c>
      <c r="CK43" s="50" t="s">
        <v>126</v>
      </c>
      <c r="CL43" s="50"/>
      <c r="CM43" s="50"/>
      <c r="CN43" s="50"/>
      <c r="CO43" s="50">
        <f t="shared" si="0"/>
        <v>5116</v>
      </c>
      <c r="CP43" s="50">
        <f t="shared" si="1"/>
        <v>11899</v>
      </c>
      <c r="CQ43" s="50"/>
      <c r="CR43" s="50"/>
    </row>
    <row r="44" spans="1:96" ht="15.75" customHeight="1" x14ac:dyDescent="0.15">
      <c r="A44" s="51">
        <v>44965.726332048609</v>
      </c>
      <c r="B44" s="50" t="s">
        <v>192</v>
      </c>
      <c r="C44" s="50" t="s">
        <v>1448</v>
      </c>
      <c r="D44" s="50" t="s">
        <v>125</v>
      </c>
      <c r="E44" s="50" t="s">
        <v>125</v>
      </c>
      <c r="F44" s="50" t="s">
        <v>1449</v>
      </c>
      <c r="G44" s="50">
        <v>2</v>
      </c>
      <c r="H44" s="50" t="s">
        <v>162</v>
      </c>
      <c r="I44" s="50">
        <v>1</v>
      </c>
      <c r="J44" s="50" t="s">
        <v>163</v>
      </c>
      <c r="K44" s="50" t="s">
        <v>182</v>
      </c>
      <c r="L44" s="50" t="s">
        <v>1450</v>
      </c>
      <c r="M44" s="50">
        <v>2023020338</v>
      </c>
      <c r="N44" s="50" t="s">
        <v>1451</v>
      </c>
      <c r="O44" s="50">
        <v>11979936509</v>
      </c>
      <c r="P44" s="50">
        <v>540989290</v>
      </c>
      <c r="Q44" s="50">
        <v>24198813892</v>
      </c>
      <c r="R44" s="52">
        <v>37995</v>
      </c>
      <c r="S44" s="50" t="s">
        <v>387</v>
      </c>
      <c r="T44" s="50" t="s">
        <v>133</v>
      </c>
      <c r="U44" s="50" t="s">
        <v>1452</v>
      </c>
      <c r="V44" s="53" t="s">
        <v>1453</v>
      </c>
      <c r="W44" s="50" t="s">
        <v>168</v>
      </c>
      <c r="X44" s="50" t="s">
        <v>137</v>
      </c>
      <c r="Y44" s="50" t="s">
        <v>138</v>
      </c>
      <c r="Z44" s="50" t="s">
        <v>139</v>
      </c>
      <c r="AA44" s="50" t="s">
        <v>1454</v>
      </c>
      <c r="AB44" s="50">
        <v>5</v>
      </c>
      <c r="AC44" s="50">
        <v>5</v>
      </c>
      <c r="AD44" s="50">
        <v>1</v>
      </c>
      <c r="AE44" s="50" t="s">
        <v>140</v>
      </c>
      <c r="AF44" s="50">
        <v>0</v>
      </c>
      <c r="AG44" s="50" t="s">
        <v>141</v>
      </c>
      <c r="AH44" s="50">
        <v>0</v>
      </c>
      <c r="AI44" s="50" t="s">
        <v>141</v>
      </c>
      <c r="AJ44" s="50">
        <v>3092</v>
      </c>
      <c r="AK44" s="50" t="s">
        <v>142</v>
      </c>
      <c r="AL44" s="50">
        <v>2016</v>
      </c>
      <c r="AM44" s="50" t="s">
        <v>142</v>
      </c>
      <c r="AN44" s="50">
        <v>0</v>
      </c>
      <c r="AO44" s="50" t="s">
        <v>141</v>
      </c>
      <c r="AP44" s="50">
        <v>0</v>
      </c>
      <c r="AQ44" s="50" t="s">
        <v>141</v>
      </c>
      <c r="AR44" s="50">
        <v>0</v>
      </c>
      <c r="AS44" s="50" t="s">
        <v>141</v>
      </c>
      <c r="AT44" s="50"/>
      <c r="AU44" s="50">
        <v>0</v>
      </c>
      <c r="AV44" s="50" t="s">
        <v>143</v>
      </c>
      <c r="AW44" s="50">
        <v>0</v>
      </c>
      <c r="AX44" s="50" t="s">
        <v>144</v>
      </c>
      <c r="AY44" s="50">
        <v>0</v>
      </c>
      <c r="AZ44" s="50" t="s">
        <v>227</v>
      </c>
      <c r="BA44" s="50">
        <v>386</v>
      </c>
      <c r="BB44" s="50" t="s">
        <v>146</v>
      </c>
      <c r="BC44" s="50">
        <v>0</v>
      </c>
      <c r="BD44" s="50" t="s">
        <v>286</v>
      </c>
      <c r="BE44" s="50">
        <v>0</v>
      </c>
      <c r="BF44" s="50" t="s">
        <v>150</v>
      </c>
      <c r="BG44" s="50" t="s">
        <v>202</v>
      </c>
      <c r="BH44" s="50">
        <v>150</v>
      </c>
      <c r="BI44" s="50" t="s">
        <v>266</v>
      </c>
      <c r="BJ44" s="50">
        <v>258</v>
      </c>
      <c r="BK44" s="50">
        <v>0</v>
      </c>
      <c r="BL44" s="50" t="s">
        <v>150</v>
      </c>
      <c r="BM44" s="50">
        <v>0</v>
      </c>
      <c r="BN44" s="50" t="s">
        <v>150</v>
      </c>
      <c r="BO44" s="50">
        <v>130</v>
      </c>
      <c r="BP44" s="50" t="s">
        <v>175</v>
      </c>
      <c r="BQ44" s="50" t="s">
        <v>189</v>
      </c>
      <c r="BR44" s="50">
        <v>2</v>
      </c>
      <c r="BS44" s="50">
        <v>0</v>
      </c>
      <c r="BT44" s="50">
        <v>0</v>
      </c>
      <c r="BU44" s="50" t="s">
        <v>154</v>
      </c>
      <c r="BV44" s="50">
        <v>0</v>
      </c>
      <c r="BW44" s="50" t="s">
        <v>154</v>
      </c>
      <c r="BX44" s="50">
        <v>211</v>
      </c>
      <c r="BY44" s="50" t="s">
        <v>154</v>
      </c>
      <c r="BZ44" s="50">
        <v>0</v>
      </c>
      <c r="CA44" s="50" t="s">
        <v>784</v>
      </c>
      <c r="CB44" s="50" t="s">
        <v>1455</v>
      </c>
      <c r="CC44" s="50" t="s">
        <v>155</v>
      </c>
      <c r="CD44" s="50" t="s">
        <v>155</v>
      </c>
      <c r="CE44" s="50" t="s">
        <v>156</v>
      </c>
      <c r="CF44" s="50"/>
      <c r="CG44" s="50" t="s">
        <v>157</v>
      </c>
      <c r="CH44" s="50" t="s">
        <v>229</v>
      </c>
      <c r="CI44" s="50" t="s">
        <v>217</v>
      </c>
      <c r="CJ44" s="50" t="s">
        <v>126</v>
      </c>
      <c r="CK44" s="50" t="s">
        <v>125</v>
      </c>
      <c r="CL44" s="50"/>
      <c r="CM44" s="50"/>
      <c r="CN44" s="50"/>
      <c r="CO44" s="50">
        <f t="shared" si="0"/>
        <v>5108</v>
      </c>
      <c r="CP44" s="50">
        <f t="shared" si="1"/>
        <v>924</v>
      </c>
      <c r="CQ44" s="50"/>
      <c r="CR44" s="50"/>
    </row>
    <row r="45" spans="1:96" ht="15.75" customHeight="1" x14ac:dyDescent="0.15">
      <c r="A45" s="51">
        <v>44966.738040416662</v>
      </c>
      <c r="B45" s="50" t="s">
        <v>192</v>
      </c>
      <c r="C45" s="50" t="s">
        <v>739</v>
      </c>
      <c r="D45" s="50" t="s">
        <v>125</v>
      </c>
      <c r="E45" s="50" t="s">
        <v>126</v>
      </c>
      <c r="F45" s="50" t="s">
        <v>126</v>
      </c>
      <c r="G45" s="50" t="s">
        <v>162</v>
      </c>
      <c r="H45" s="50" t="s">
        <v>162</v>
      </c>
      <c r="I45" s="50" t="s">
        <v>127</v>
      </c>
      <c r="J45" s="50" t="s">
        <v>128</v>
      </c>
      <c r="K45" s="50" t="s">
        <v>163</v>
      </c>
      <c r="L45" s="50" t="s">
        <v>740</v>
      </c>
      <c r="M45" s="50">
        <v>2023020136</v>
      </c>
      <c r="N45" s="50" t="s">
        <v>741</v>
      </c>
      <c r="O45" s="50">
        <v>11952542049</v>
      </c>
      <c r="P45" s="50">
        <v>657292916</v>
      </c>
      <c r="Q45" s="50">
        <v>56950967829</v>
      </c>
      <c r="R45" s="52">
        <v>38575</v>
      </c>
      <c r="S45" s="50" t="s">
        <v>132</v>
      </c>
      <c r="T45" s="50" t="s">
        <v>133</v>
      </c>
      <c r="U45" s="50" t="s">
        <v>742</v>
      </c>
      <c r="V45" s="53" t="s">
        <v>743</v>
      </c>
      <c r="W45" s="50" t="s">
        <v>254</v>
      </c>
      <c r="X45" s="50" t="s">
        <v>137</v>
      </c>
      <c r="Y45" s="50" t="s">
        <v>138</v>
      </c>
      <c r="Z45" s="50" t="s">
        <v>139</v>
      </c>
      <c r="AA45" s="50" t="s">
        <v>744</v>
      </c>
      <c r="AB45" s="50">
        <v>5</v>
      </c>
      <c r="AC45" s="50">
        <v>5</v>
      </c>
      <c r="AD45" s="50"/>
      <c r="AE45" s="50" t="s">
        <v>169</v>
      </c>
      <c r="AF45" s="50">
        <v>0</v>
      </c>
      <c r="AG45" s="50" t="s">
        <v>141</v>
      </c>
      <c r="AH45" s="50">
        <v>2700</v>
      </c>
      <c r="AI45" s="50" t="s">
        <v>170</v>
      </c>
      <c r="AJ45" s="50">
        <v>0</v>
      </c>
      <c r="AK45" s="50" t="s">
        <v>141</v>
      </c>
      <c r="AL45" s="50">
        <v>0</v>
      </c>
      <c r="AM45" s="50" t="s">
        <v>141</v>
      </c>
      <c r="AN45" s="50">
        <v>0</v>
      </c>
      <c r="AO45" s="50" t="s">
        <v>141</v>
      </c>
      <c r="AP45" s="50">
        <v>0</v>
      </c>
      <c r="AQ45" s="50" t="s">
        <v>141</v>
      </c>
      <c r="AR45" s="50">
        <v>2400</v>
      </c>
      <c r="AS45" s="50" t="s">
        <v>170</v>
      </c>
      <c r="AT45" s="50" t="s">
        <v>745</v>
      </c>
      <c r="AU45" s="50">
        <v>0</v>
      </c>
      <c r="AV45" s="50" t="s">
        <v>172</v>
      </c>
      <c r="AW45" s="50">
        <v>2100</v>
      </c>
      <c r="AX45" s="50" t="s">
        <v>255</v>
      </c>
      <c r="AY45" s="50">
        <v>0</v>
      </c>
      <c r="AZ45" s="50" t="s">
        <v>227</v>
      </c>
      <c r="BA45" s="50">
        <v>0</v>
      </c>
      <c r="BB45" s="50" t="s">
        <v>146</v>
      </c>
      <c r="BC45" s="50">
        <v>204</v>
      </c>
      <c r="BD45" s="50" t="s">
        <v>146</v>
      </c>
      <c r="BE45" s="50">
        <v>0</v>
      </c>
      <c r="BF45" s="50" t="s">
        <v>150</v>
      </c>
      <c r="BG45" s="50" t="s">
        <v>202</v>
      </c>
      <c r="BH45" s="50">
        <v>680</v>
      </c>
      <c r="BI45" s="50" t="s">
        <v>149</v>
      </c>
      <c r="BJ45" s="50">
        <v>0</v>
      </c>
      <c r="BK45" s="50">
        <v>0</v>
      </c>
      <c r="BL45" s="50" t="s">
        <v>150</v>
      </c>
      <c r="BM45" s="50">
        <v>120</v>
      </c>
      <c r="BN45" s="50" t="s">
        <v>297</v>
      </c>
      <c r="BO45" s="50">
        <v>600</v>
      </c>
      <c r="BP45" s="50" t="s">
        <v>287</v>
      </c>
      <c r="BQ45" s="50" t="s">
        <v>746</v>
      </c>
      <c r="BR45" s="50">
        <v>2</v>
      </c>
      <c r="BS45" s="50">
        <v>0</v>
      </c>
      <c r="BT45" s="50">
        <v>2131</v>
      </c>
      <c r="BU45" s="50" t="s">
        <v>154</v>
      </c>
      <c r="BV45" s="50">
        <v>0</v>
      </c>
      <c r="BW45" s="50" t="s">
        <v>154</v>
      </c>
      <c r="BX45" s="50">
        <v>0</v>
      </c>
      <c r="BY45" s="50" t="s">
        <v>154</v>
      </c>
      <c r="BZ45" s="50">
        <v>0</v>
      </c>
      <c r="CA45" s="50" t="s">
        <v>150</v>
      </c>
      <c r="CB45" s="50" t="s">
        <v>747</v>
      </c>
      <c r="CC45" s="50" t="s">
        <v>155</v>
      </c>
      <c r="CD45" s="50" t="s">
        <v>155</v>
      </c>
      <c r="CE45" s="50" t="s">
        <v>179</v>
      </c>
      <c r="CF45" s="50"/>
      <c r="CG45" s="50" t="s">
        <v>157</v>
      </c>
      <c r="CH45" s="50" t="s">
        <v>319</v>
      </c>
      <c r="CI45" s="50" t="s">
        <v>319</v>
      </c>
      <c r="CJ45" s="50" t="s">
        <v>126</v>
      </c>
      <c r="CK45" s="50" t="s">
        <v>125</v>
      </c>
      <c r="CL45" s="50"/>
      <c r="CM45" s="50"/>
      <c r="CN45" s="50"/>
      <c r="CO45" s="50">
        <f t="shared" si="0"/>
        <v>5100</v>
      </c>
      <c r="CP45" s="50">
        <f t="shared" si="1"/>
        <v>5835</v>
      </c>
      <c r="CQ45" s="50"/>
      <c r="CR45" s="50"/>
    </row>
    <row r="46" spans="1:96" ht="15.75" customHeight="1" x14ac:dyDescent="0.15">
      <c r="A46" s="51">
        <v>44967.616840856484</v>
      </c>
      <c r="B46" s="50" t="s">
        <v>258</v>
      </c>
      <c r="C46" s="50" t="s">
        <v>1014</v>
      </c>
      <c r="D46" s="50" t="s">
        <v>125</v>
      </c>
      <c r="E46" s="50" t="s">
        <v>126</v>
      </c>
      <c r="F46" s="50" t="s">
        <v>126</v>
      </c>
      <c r="G46" s="50" t="s">
        <v>162</v>
      </c>
      <c r="H46" s="50">
        <v>1</v>
      </c>
      <c r="I46" s="50" t="s">
        <v>127</v>
      </c>
      <c r="J46" s="50" t="s">
        <v>128</v>
      </c>
      <c r="K46" s="50" t="s">
        <v>221</v>
      </c>
      <c r="L46" s="50" t="s">
        <v>1015</v>
      </c>
      <c r="M46" s="50">
        <v>2023020203</v>
      </c>
      <c r="N46" s="50" t="s">
        <v>1016</v>
      </c>
      <c r="O46" s="50">
        <v>11993036857</v>
      </c>
      <c r="P46" s="50" t="s">
        <v>1017</v>
      </c>
      <c r="Q46" s="50">
        <v>54488219870</v>
      </c>
      <c r="R46" s="52">
        <v>38668</v>
      </c>
      <c r="S46" s="50" t="s">
        <v>132</v>
      </c>
      <c r="T46" s="50" t="s">
        <v>133</v>
      </c>
      <c r="U46" s="50" t="s">
        <v>1018</v>
      </c>
      <c r="V46" s="53" t="s">
        <v>1019</v>
      </c>
      <c r="W46" s="50" t="s">
        <v>295</v>
      </c>
      <c r="X46" s="50" t="s">
        <v>137</v>
      </c>
      <c r="Y46" s="50" t="s">
        <v>138</v>
      </c>
      <c r="Z46" s="50" t="s">
        <v>139</v>
      </c>
      <c r="AA46" s="50"/>
      <c r="AB46" s="50">
        <v>4</v>
      </c>
      <c r="AC46" s="50">
        <v>4</v>
      </c>
      <c r="AD46" s="50">
        <v>0</v>
      </c>
      <c r="AE46" s="50" t="s">
        <v>140</v>
      </c>
      <c r="AF46" s="50">
        <v>0</v>
      </c>
      <c r="AG46" s="50" t="s">
        <v>141</v>
      </c>
      <c r="AH46" s="50">
        <v>5054</v>
      </c>
      <c r="AI46" s="50" t="s">
        <v>142</v>
      </c>
      <c r="AJ46" s="50">
        <v>0</v>
      </c>
      <c r="AK46" s="50" t="s">
        <v>141</v>
      </c>
      <c r="AL46" s="50">
        <v>0</v>
      </c>
      <c r="AM46" s="50" t="s">
        <v>141</v>
      </c>
      <c r="AN46" s="50">
        <v>0</v>
      </c>
      <c r="AO46" s="50" t="s">
        <v>141</v>
      </c>
      <c r="AP46" s="50">
        <v>0</v>
      </c>
      <c r="AQ46" s="50" t="s">
        <v>141</v>
      </c>
      <c r="AR46" s="50">
        <v>0</v>
      </c>
      <c r="AS46" s="50" t="s">
        <v>141</v>
      </c>
      <c r="AT46" s="50"/>
      <c r="AU46" s="50">
        <v>0</v>
      </c>
      <c r="AV46" s="50" t="s">
        <v>143</v>
      </c>
      <c r="AW46" s="50">
        <v>670</v>
      </c>
      <c r="AX46" s="50" t="s">
        <v>377</v>
      </c>
      <c r="AY46" s="50">
        <v>0</v>
      </c>
      <c r="AZ46" s="50" t="s">
        <v>150</v>
      </c>
      <c r="BA46" s="50">
        <v>0</v>
      </c>
      <c r="BB46" s="50" t="s">
        <v>379</v>
      </c>
      <c r="BC46" s="50">
        <v>284</v>
      </c>
      <c r="BD46" s="50" t="s">
        <v>146</v>
      </c>
      <c r="BE46" s="50">
        <v>0</v>
      </c>
      <c r="BF46" s="50" t="s">
        <v>150</v>
      </c>
      <c r="BG46" s="50" t="s">
        <v>202</v>
      </c>
      <c r="BH46" s="50">
        <v>103</v>
      </c>
      <c r="BI46" s="50" t="s">
        <v>149</v>
      </c>
      <c r="BJ46" s="50">
        <v>40</v>
      </c>
      <c r="BK46" s="50">
        <v>0</v>
      </c>
      <c r="BL46" s="50" t="s">
        <v>150</v>
      </c>
      <c r="BM46" s="50">
        <v>0</v>
      </c>
      <c r="BN46" s="50" t="s">
        <v>150</v>
      </c>
      <c r="BO46" s="50">
        <v>64</v>
      </c>
      <c r="BP46" s="50" t="s">
        <v>175</v>
      </c>
      <c r="BQ46" s="50" t="s">
        <v>1020</v>
      </c>
      <c r="BR46" s="50">
        <v>1</v>
      </c>
      <c r="BS46" s="50">
        <v>0</v>
      </c>
      <c r="BT46" s="50">
        <v>0</v>
      </c>
      <c r="BU46" s="50" t="s">
        <v>150</v>
      </c>
      <c r="BV46" s="50">
        <v>0</v>
      </c>
      <c r="BW46" s="50" t="s">
        <v>227</v>
      </c>
      <c r="BX46" s="50">
        <v>0</v>
      </c>
      <c r="BY46" s="50" t="s">
        <v>150</v>
      </c>
      <c r="BZ46" s="50">
        <v>859</v>
      </c>
      <c r="CA46" s="50" t="s">
        <v>154</v>
      </c>
      <c r="CB46" s="50" t="s">
        <v>1021</v>
      </c>
      <c r="CC46" s="50" t="s">
        <v>155</v>
      </c>
      <c r="CD46" s="50" t="s">
        <v>155</v>
      </c>
      <c r="CE46" s="50" t="s">
        <v>179</v>
      </c>
      <c r="CF46" s="50"/>
      <c r="CG46" s="50" t="s">
        <v>157</v>
      </c>
      <c r="CH46" s="50" t="s">
        <v>319</v>
      </c>
      <c r="CI46" s="50" t="s">
        <v>229</v>
      </c>
      <c r="CJ46" s="50" t="s">
        <v>126</v>
      </c>
      <c r="CK46" s="50" t="s">
        <v>126</v>
      </c>
      <c r="CL46" s="50"/>
      <c r="CM46" s="50"/>
      <c r="CN46" s="50"/>
      <c r="CO46" s="50">
        <f t="shared" si="0"/>
        <v>5054</v>
      </c>
      <c r="CP46" s="50">
        <f t="shared" si="1"/>
        <v>2020</v>
      </c>
      <c r="CQ46" s="50"/>
      <c r="CR46" s="50"/>
    </row>
    <row r="47" spans="1:96" ht="15.75" customHeight="1" x14ac:dyDescent="0.15">
      <c r="A47" s="51">
        <v>44965.610452280089</v>
      </c>
      <c r="B47" s="50" t="s">
        <v>1564</v>
      </c>
      <c r="C47" s="50" t="s">
        <v>1565</v>
      </c>
      <c r="D47" s="50" t="s">
        <v>125</v>
      </c>
      <c r="E47" s="50" t="s">
        <v>125</v>
      </c>
      <c r="F47" s="50" t="s">
        <v>126</v>
      </c>
      <c r="G47" s="50">
        <v>3</v>
      </c>
      <c r="H47" s="50">
        <v>2</v>
      </c>
      <c r="I47" s="50" t="s">
        <v>127</v>
      </c>
      <c r="J47" s="50" t="s">
        <v>163</v>
      </c>
      <c r="K47" s="50" t="s">
        <v>128</v>
      </c>
      <c r="L47" s="50" t="s">
        <v>1566</v>
      </c>
      <c r="M47" s="50">
        <v>2023020371</v>
      </c>
      <c r="N47" s="50" t="s">
        <v>1567</v>
      </c>
      <c r="O47" s="50">
        <v>11981867753</v>
      </c>
      <c r="P47" s="50">
        <v>395186390</v>
      </c>
      <c r="Q47" s="50">
        <v>50537493883</v>
      </c>
      <c r="R47" s="52">
        <v>37251</v>
      </c>
      <c r="S47" s="50" t="s">
        <v>224</v>
      </c>
      <c r="T47" s="50" t="s">
        <v>133</v>
      </c>
      <c r="U47" s="50" t="s">
        <v>1568</v>
      </c>
      <c r="V47" s="53" t="s">
        <v>1569</v>
      </c>
      <c r="W47" s="50" t="s">
        <v>275</v>
      </c>
      <c r="X47" s="50" t="s">
        <v>137</v>
      </c>
      <c r="Y47" s="50" t="s">
        <v>138</v>
      </c>
      <c r="Z47" s="50" t="s">
        <v>139</v>
      </c>
      <c r="AA47" s="50"/>
      <c r="AB47" s="50">
        <v>4</v>
      </c>
      <c r="AC47" s="50">
        <v>4</v>
      </c>
      <c r="AD47" s="50"/>
      <c r="AE47" s="50" t="s">
        <v>140</v>
      </c>
      <c r="AF47" s="50">
        <v>0</v>
      </c>
      <c r="AG47" s="50" t="s">
        <v>141</v>
      </c>
      <c r="AH47" s="50">
        <v>5051</v>
      </c>
      <c r="AI47" s="50" t="s">
        <v>142</v>
      </c>
      <c r="AJ47" s="50">
        <v>0</v>
      </c>
      <c r="AK47" s="50" t="s">
        <v>141</v>
      </c>
      <c r="AL47" s="50">
        <v>0</v>
      </c>
      <c r="AM47" s="50" t="s">
        <v>141</v>
      </c>
      <c r="AN47" s="50">
        <v>0</v>
      </c>
      <c r="AO47" s="50" t="s">
        <v>141</v>
      </c>
      <c r="AP47" s="50">
        <v>0</v>
      </c>
      <c r="AQ47" s="50" t="s">
        <v>141</v>
      </c>
      <c r="AR47" s="50">
        <v>0</v>
      </c>
      <c r="AS47" s="50" t="s">
        <v>141</v>
      </c>
      <c r="AT47" s="50"/>
      <c r="AU47" s="50">
        <v>0</v>
      </c>
      <c r="AV47" s="50" t="s">
        <v>265</v>
      </c>
      <c r="AW47" s="50">
        <v>0</v>
      </c>
      <c r="AX47" s="50" t="s">
        <v>238</v>
      </c>
      <c r="AY47" s="50">
        <v>0</v>
      </c>
      <c r="AZ47" s="50" t="s">
        <v>150</v>
      </c>
      <c r="BA47" s="50">
        <v>204</v>
      </c>
      <c r="BB47" s="50" t="s">
        <v>146</v>
      </c>
      <c r="BC47" s="50">
        <v>225</v>
      </c>
      <c r="BD47" s="50" t="s">
        <v>146</v>
      </c>
      <c r="BE47" s="50">
        <v>0</v>
      </c>
      <c r="BF47" s="50" t="s">
        <v>150</v>
      </c>
      <c r="BG47" s="50" t="s">
        <v>148</v>
      </c>
      <c r="BH47" s="50">
        <v>190</v>
      </c>
      <c r="BI47" s="50" t="s">
        <v>149</v>
      </c>
      <c r="BJ47" s="50">
        <v>383</v>
      </c>
      <c r="BK47" s="50">
        <v>250</v>
      </c>
      <c r="BL47" s="50" t="s">
        <v>327</v>
      </c>
      <c r="BM47" s="50">
        <v>1138</v>
      </c>
      <c r="BN47" s="50" t="s">
        <v>151</v>
      </c>
      <c r="BO47" s="50">
        <v>137</v>
      </c>
      <c r="BP47" s="50" t="s">
        <v>175</v>
      </c>
      <c r="BQ47" s="50" t="s">
        <v>1570</v>
      </c>
      <c r="BR47" s="50">
        <v>0</v>
      </c>
      <c r="BS47" s="50">
        <v>0</v>
      </c>
      <c r="BT47" s="50">
        <v>0</v>
      </c>
      <c r="BU47" s="50" t="s">
        <v>150</v>
      </c>
      <c r="BV47" s="50">
        <v>0</v>
      </c>
      <c r="BW47" s="50" t="s">
        <v>154</v>
      </c>
      <c r="BX47" s="50">
        <v>35</v>
      </c>
      <c r="BY47" s="50" t="s">
        <v>154</v>
      </c>
      <c r="BZ47" s="50">
        <v>0</v>
      </c>
      <c r="CA47" s="50" t="s">
        <v>150</v>
      </c>
      <c r="CB47" s="50"/>
      <c r="CC47" s="50" t="s">
        <v>155</v>
      </c>
      <c r="CD47" s="50" t="s">
        <v>155</v>
      </c>
      <c r="CE47" s="50" t="s">
        <v>156</v>
      </c>
      <c r="CF47" s="50"/>
      <c r="CG47" s="50" t="s">
        <v>157</v>
      </c>
      <c r="CH47" s="50" t="s">
        <v>319</v>
      </c>
      <c r="CI47" s="50" t="s">
        <v>490</v>
      </c>
      <c r="CJ47" s="50" t="s">
        <v>126</v>
      </c>
      <c r="CK47" s="50" t="s">
        <v>125</v>
      </c>
      <c r="CL47" s="50"/>
      <c r="CM47" s="50"/>
      <c r="CN47" s="50"/>
      <c r="CO47" s="50">
        <f t="shared" si="0"/>
        <v>5051</v>
      </c>
      <c r="CP47" s="50">
        <f t="shared" si="1"/>
        <v>2527</v>
      </c>
      <c r="CQ47" s="50"/>
      <c r="CR47" s="50"/>
    </row>
    <row r="48" spans="1:96" ht="13" x14ac:dyDescent="0.15">
      <c r="A48" s="51">
        <v>44967.733755960653</v>
      </c>
      <c r="B48" s="50" t="s">
        <v>417</v>
      </c>
      <c r="C48" s="50" t="s">
        <v>1044</v>
      </c>
      <c r="D48" s="50" t="s">
        <v>125</v>
      </c>
      <c r="E48" s="50" t="s">
        <v>126</v>
      </c>
      <c r="F48" s="50" t="s">
        <v>126</v>
      </c>
      <c r="G48" s="50" t="s">
        <v>162</v>
      </c>
      <c r="H48" s="50" t="s">
        <v>162</v>
      </c>
      <c r="I48" s="50" t="s">
        <v>127</v>
      </c>
      <c r="J48" s="50" t="s">
        <v>163</v>
      </c>
      <c r="K48" s="50" t="s">
        <v>209</v>
      </c>
      <c r="L48" s="50" t="s">
        <v>1045</v>
      </c>
      <c r="M48" s="50">
        <v>2023020209</v>
      </c>
      <c r="N48" s="50" t="s">
        <v>1046</v>
      </c>
      <c r="O48" s="50">
        <v>81987012773</v>
      </c>
      <c r="P48" s="50">
        <v>11406663</v>
      </c>
      <c r="Q48" s="50">
        <v>15447713471</v>
      </c>
      <c r="R48" s="52">
        <v>38575</v>
      </c>
      <c r="S48" s="50" t="s">
        <v>224</v>
      </c>
      <c r="T48" s="50" t="s">
        <v>133</v>
      </c>
      <c r="U48" s="50" t="s">
        <v>1047</v>
      </c>
      <c r="V48" s="53" t="s">
        <v>1048</v>
      </c>
      <c r="W48" s="50" t="s">
        <v>168</v>
      </c>
      <c r="X48" s="50" t="s">
        <v>137</v>
      </c>
      <c r="Y48" s="50" t="s">
        <v>138</v>
      </c>
      <c r="Z48" s="50" t="s">
        <v>139</v>
      </c>
      <c r="AA48" s="50"/>
      <c r="AB48" s="50">
        <v>5</v>
      </c>
      <c r="AC48" s="50">
        <v>5</v>
      </c>
      <c r="AD48" s="50"/>
      <c r="AE48" s="50" t="s">
        <v>140</v>
      </c>
      <c r="AF48" s="50">
        <v>0</v>
      </c>
      <c r="AG48" s="50" t="s">
        <v>141</v>
      </c>
      <c r="AH48" s="50">
        <v>0</v>
      </c>
      <c r="AI48" s="50" t="s">
        <v>141</v>
      </c>
      <c r="AJ48" s="50">
        <v>0</v>
      </c>
      <c r="AK48" s="50" t="s">
        <v>141</v>
      </c>
      <c r="AL48" s="50">
        <v>0</v>
      </c>
      <c r="AM48" s="50" t="s">
        <v>141</v>
      </c>
      <c r="AN48" s="50">
        <v>0</v>
      </c>
      <c r="AO48" s="50" t="s">
        <v>141</v>
      </c>
      <c r="AP48" s="50">
        <v>2511</v>
      </c>
      <c r="AQ48" s="50" t="s">
        <v>142</v>
      </c>
      <c r="AR48" s="50">
        <v>2511</v>
      </c>
      <c r="AS48" s="50" t="s">
        <v>142</v>
      </c>
      <c r="AT48" s="50"/>
      <c r="AU48" s="50">
        <v>1</v>
      </c>
      <c r="AV48" s="50" t="s">
        <v>265</v>
      </c>
      <c r="AW48" s="50">
        <v>0</v>
      </c>
      <c r="AX48" s="50" t="s">
        <v>238</v>
      </c>
      <c r="AY48" s="50">
        <v>0</v>
      </c>
      <c r="AZ48" s="50" t="s">
        <v>150</v>
      </c>
      <c r="BA48" s="50">
        <v>0</v>
      </c>
      <c r="BB48" s="50" t="s">
        <v>379</v>
      </c>
      <c r="BC48" s="50">
        <v>0</v>
      </c>
      <c r="BD48" s="50" t="s">
        <v>429</v>
      </c>
      <c r="BE48" s="50">
        <v>0</v>
      </c>
      <c r="BF48" s="50" t="s">
        <v>150</v>
      </c>
      <c r="BG48" s="50" t="s">
        <v>148</v>
      </c>
      <c r="BH48" s="50">
        <v>94</v>
      </c>
      <c r="BI48" s="50" t="s">
        <v>149</v>
      </c>
      <c r="BJ48" s="50">
        <v>250</v>
      </c>
      <c r="BK48" s="50">
        <v>926</v>
      </c>
      <c r="BL48" s="50" t="s">
        <v>214</v>
      </c>
      <c r="BM48" s="50">
        <v>178</v>
      </c>
      <c r="BN48" s="50" t="s">
        <v>297</v>
      </c>
      <c r="BO48" s="50">
        <v>200</v>
      </c>
      <c r="BP48" s="50" t="s">
        <v>175</v>
      </c>
      <c r="BQ48" s="50" t="s">
        <v>1049</v>
      </c>
      <c r="BR48" s="50">
        <v>0</v>
      </c>
      <c r="BS48" s="50">
        <v>0</v>
      </c>
      <c r="BT48" s="50">
        <v>0</v>
      </c>
      <c r="BU48" s="50" t="s">
        <v>150</v>
      </c>
      <c r="BV48" s="50">
        <v>77</v>
      </c>
      <c r="BW48" s="50" t="s">
        <v>154</v>
      </c>
      <c r="BX48" s="50">
        <v>0</v>
      </c>
      <c r="BY48" s="50" t="s">
        <v>150</v>
      </c>
      <c r="BZ48" s="50">
        <v>911</v>
      </c>
      <c r="CA48" s="50" t="s">
        <v>154</v>
      </c>
      <c r="CB48" s="50"/>
      <c r="CC48" s="50" t="s">
        <v>190</v>
      </c>
      <c r="CD48" s="50" t="s">
        <v>155</v>
      </c>
      <c r="CE48" s="50" t="s">
        <v>179</v>
      </c>
      <c r="CF48" s="50"/>
      <c r="CG48" s="50" t="s">
        <v>157</v>
      </c>
      <c r="CH48" s="50" t="s">
        <v>230</v>
      </c>
      <c r="CI48" s="50" t="s">
        <v>230</v>
      </c>
      <c r="CJ48" s="50" t="s">
        <v>126</v>
      </c>
      <c r="CK48" s="50" t="s">
        <v>126</v>
      </c>
      <c r="CL48" s="50" t="s">
        <v>1050</v>
      </c>
      <c r="CM48" s="50"/>
      <c r="CN48" s="50"/>
      <c r="CO48" s="50">
        <f t="shared" si="0"/>
        <v>5022</v>
      </c>
      <c r="CP48" s="50">
        <f t="shared" si="1"/>
        <v>2636</v>
      </c>
      <c r="CQ48" s="50"/>
      <c r="CR48" s="50"/>
    </row>
    <row r="49" spans="1:96" ht="13" x14ac:dyDescent="0.15">
      <c r="A49" s="51">
        <v>44966.672152361112</v>
      </c>
      <c r="B49" s="50" t="s">
        <v>159</v>
      </c>
      <c r="C49" s="50" t="s">
        <v>829</v>
      </c>
      <c r="D49" s="50" t="s">
        <v>125</v>
      </c>
      <c r="E49" s="50" t="s">
        <v>126</v>
      </c>
      <c r="F49" s="50" t="s">
        <v>126</v>
      </c>
      <c r="G49" s="50" t="s">
        <v>162</v>
      </c>
      <c r="H49" s="50" t="s">
        <v>162</v>
      </c>
      <c r="I49" s="50" t="s">
        <v>127</v>
      </c>
      <c r="J49" s="50" t="s">
        <v>128</v>
      </c>
      <c r="K49" s="50" t="s">
        <v>163</v>
      </c>
      <c r="L49" s="50" t="s">
        <v>830</v>
      </c>
      <c r="M49" s="50">
        <v>2023020155</v>
      </c>
      <c r="N49" s="50" t="s">
        <v>831</v>
      </c>
      <c r="O49" s="50">
        <v>11914144848</v>
      </c>
      <c r="P49" s="50">
        <v>562511830</v>
      </c>
      <c r="Q49" s="50">
        <v>43453266803</v>
      </c>
      <c r="R49" s="52">
        <v>38738</v>
      </c>
      <c r="S49" s="50" t="s">
        <v>832</v>
      </c>
      <c r="T49" s="50" t="s">
        <v>133</v>
      </c>
      <c r="U49" s="50" t="s">
        <v>833</v>
      </c>
      <c r="V49" s="53" t="s">
        <v>834</v>
      </c>
      <c r="W49" s="50" t="s">
        <v>791</v>
      </c>
      <c r="X49" s="50" t="s">
        <v>137</v>
      </c>
      <c r="Y49" s="50" t="s">
        <v>138</v>
      </c>
      <c r="Z49" s="50" t="s">
        <v>139</v>
      </c>
      <c r="AA49" s="50"/>
      <c r="AB49" s="50">
        <v>5</v>
      </c>
      <c r="AC49" s="50">
        <v>5</v>
      </c>
      <c r="AD49" s="50"/>
      <c r="AE49" s="50" t="s">
        <v>140</v>
      </c>
      <c r="AF49" s="50">
        <v>0</v>
      </c>
      <c r="AG49" s="50" t="s">
        <v>141</v>
      </c>
      <c r="AH49" s="50">
        <v>5017</v>
      </c>
      <c r="AI49" s="50" t="s">
        <v>587</v>
      </c>
      <c r="AJ49" s="50">
        <v>0</v>
      </c>
      <c r="AK49" s="50" t="s">
        <v>141</v>
      </c>
      <c r="AL49" s="50">
        <v>0</v>
      </c>
      <c r="AM49" s="50" t="s">
        <v>141</v>
      </c>
      <c r="AN49" s="50">
        <v>0</v>
      </c>
      <c r="AO49" s="50" t="s">
        <v>141</v>
      </c>
      <c r="AP49" s="50">
        <v>0</v>
      </c>
      <c r="AQ49" s="50" t="s">
        <v>141</v>
      </c>
      <c r="AR49" s="50">
        <v>0</v>
      </c>
      <c r="AS49" s="50" t="s">
        <v>141</v>
      </c>
      <c r="AT49" s="50"/>
      <c r="AU49" s="50">
        <v>1</v>
      </c>
      <c r="AV49" s="50" t="s">
        <v>143</v>
      </c>
      <c r="AW49" s="50">
        <v>0</v>
      </c>
      <c r="AX49" s="50" t="s">
        <v>144</v>
      </c>
      <c r="AY49" s="50">
        <v>142</v>
      </c>
      <c r="AZ49" s="50" t="s">
        <v>145</v>
      </c>
      <c r="BA49" s="50">
        <v>297</v>
      </c>
      <c r="BB49" s="50" t="s">
        <v>146</v>
      </c>
      <c r="BC49" s="50">
        <v>126</v>
      </c>
      <c r="BD49" s="50" t="s">
        <v>341</v>
      </c>
      <c r="BE49" s="50">
        <v>68</v>
      </c>
      <c r="BF49" s="50" t="s">
        <v>353</v>
      </c>
      <c r="BG49" s="50" t="s">
        <v>148</v>
      </c>
      <c r="BH49" s="50">
        <v>278</v>
      </c>
      <c r="BI49" s="50" t="s">
        <v>149</v>
      </c>
      <c r="BJ49" s="50">
        <v>730</v>
      </c>
      <c r="BK49" s="50">
        <v>0</v>
      </c>
      <c r="BL49" s="50" t="s">
        <v>150</v>
      </c>
      <c r="BM49" s="50">
        <v>0</v>
      </c>
      <c r="BN49" s="50" t="s">
        <v>150</v>
      </c>
      <c r="BO49" s="50">
        <v>80</v>
      </c>
      <c r="BP49" s="50" t="s">
        <v>175</v>
      </c>
      <c r="BQ49" s="50" t="s">
        <v>835</v>
      </c>
      <c r="BR49" s="50">
        <v>1</v>
      </c>
      <c r="BS49" s="50">
        <v>0</v>
      </c>
      <c r="BT49" s="50">
        <v>0</v>
      </c>
      <c r="BU49" s="50" t="s">
        <v>150</v>
      </c>
      <c r="BV49" s="50">
        <v>758</v>
      </c>
      <c r="BW49" s="50" t="s">
        <v>154</v>
      </c>
      <c r="BX49" s="50">
        <v>0</v>
      </c>
      <c r="BY49" s="50" t="s">
        <v>150</v>
      </c>
      <c r="BZ49" s="50">
        <v>1527</v>
      </c>
      <c r="CA49" s="50" t="s">
        <v>154</v>
      </c>
      <c r="CB49" s="50" t="s">
        <v>836</v>
      </c>
      <c r="CC49" s="50" t="s">
        <v>155</v>
      </c>
      <c r="CD49" s="50" t="s">
        <v>155</v>
      </c>
      <c r="CE49" s="50" t="s">
        <v>179</v>
      </c>
      <c r="CF49" s="50"/>
      <c r="CG49" s="50" t="s">
        <v>157</v>
      </c>
      <c r="CH49" s="50" t="s">
        <v>206</v>
      </c>
      <c r="CI49" s="50" t="s">
        <v>490</v>
      </c>
      <c r="CJ49" s="50" t="s">
        <v>126</v>
      </c>
      <c r="CK49" s="50" t="s">
        <v>126</v>
      </c>
      <c r="CL49" s="50"/>
      <c r="CM49" s="50"/>
      <c r="CN49" s="50"/>
      <c r="CO49" s="50">
        <f t="shared" si="0"/>
        <v>5017</v>
      </c>
      <c r="CP49" s="50">
        <f t="shared" si="1"/>
        <v>4006</v>
      </c>
      <c r="CQ49" s="50"/>
      <c r="CR49" s="50"/>
    </row>
    <row r="50" spans="1:96" ht="13" x14ac:dyDescent="0.15">
      <c r="A50" s="51">
        <v>44965.640053182869</v>
      </c>
      <c r="B50" s="50" t="s">
        <v>671</v>
      </c>
      <c r="C50" s="50" t="s">
        <v>1278</v>
      </c>
      <c r="D50" s="50" t="s">
        <v>125</v>
      </c>
      <c r="E50" s="50" t="s">
        <v>125</v>
      </c>
      <c r="F50" s="50" t="s">
        <v>126</v>
      </c>
      <c r="G50" s="50">
        <v>1</v>
      </c>
      <c r="H50" s="50" t="s">
        <v>162</v>
      </c>
      <c r="I50" s="50" t="s">
        <v>127</v>
      </c>
      <c r="J50" s="50" t="s">
        <v>128</v>
      </c>
      <c r="K50" s="50" t="s">
        <v>163</v>
      </c>
      <c r="L50" s="50" t="s">
        <v>1279</v>
      </c>
      <c r="M50" s="50">
        <v>2023020291</v>
      </c>
      <c r="N50" s="50" t="s">
        <v>1280</v>
      </c>
      <c r="O50" s="50">
        <v>11994861016</v>
      </c>
      <c r="P50" s="50">
        <v>557758348</v>
      </c>
      <c r="Q50" s="50">
        <v>54387811846</v>
      </c>
      <c r="R50" s="52">
        <v>37162</v>
      </c>
      <c r="S50" s="50" t="s">
        <v>132</v>
      </c>
      <c r="T50" s="50" t="s">
        <v>133</v>
      </c>
      <c r="U50" s="50" t="s">
        <v>1281</v>
      </c>
      <c r="V50" s="53" t="s">
        <v>1282</v>
      </c>
      <c r="W50" s="50" t="s">
        <v>168</v>
      </c>
      <c r="X50" s="50" t="s">
        <v>137</v>
      </c>
      <c r="Y50" s="50" t="s">
        <v>138</v>
      </c>
      <c r="Z50" s="50" t="s">
        <v>139</v>
      </c>
      <c r="AA50" s="50"/>
      <c r="AB50" s="50">
        <v>4</v>
      </c>
      <c r="AC50" s="50">
        <v>4</v>
      </c>
      <c r="AD50" s="50"/>
      <c r="AE50" s="50" t="s">
        <v>140</v>
      </c>
      <c r="AF50" s="50">
        <v>0</v>
      </c>
      <c r="AG50" s="50" t="s">
        <v>141</v>
      </c>
      <c r="AH50" s="50">
        <v>3374</v>
      </c>
      <c r="AI50" s="50" t="s">
        <v>351</v>
      </c>
      <c r="AJ50" s="50">
        <v>1630</v>
      </c>
      <c r="AK50" s="50" t="s">
        <v>188</v>
      </c>
      <c r="AL50" s="50">
        <v>0</v>
      </c>
      <c r="AM50" s="50" t="s">
        <v>141</v>
      </c>
      <c r="AN50" s="50">
        <v>0</v>
      </c>
      <c r="AO50" s="50" t="s">
        <v>141</v>
      </c>
      <c r="AP50" s="50">
        <v>0</v>
      </c>
      <c r="AQ50" s="50" t="s">
        <v>141</v>
      </c>
      <c r="AR50" s="50">
        <v>0</v>
      </c>
      <c r="AS50" s="50" t="s">
        <v>141</v>
      </c>
      <c r="AT50" s="50"/>
      <c r="AU50" s="50">
        <v>1</v>
      </c>
      <c r="AV50" s="50" t="s">
        <v>172</v>
      </c>
      <c r="AW50" s="50">
        <v>1000</v>
      </c>
      <c r="AX50" s="50" t="s">
        <v>173</v>
      </c>
      <c r="AY50" s="50">
        <v>0</v>
      </c>
      <c r="AZ50" s="50" t="s">
        <v>150</v>
      </c>
      <c r="BA50" s="50">
        <v>66</v>
      </c>
      <c r="BB50" s="50" t="s">
        <v>146</v>
      </c>
      <c r="BC50" s="50">
        <v>163</v>
      </c>
      <c r="BD50" s="50" t="s">
        <v>146</v>
      </c>
      <c r="BE50" s="50">
        <v>86</v>
      </c>
      <c r="BF50" s="50" t="s">
        <v>147</v>
      </c>
      <c r="BG50" s="50" t="s">
        <v>202</v>
      </c>
      <c r="BH50" s="50">
        <v>47</v>
      </c>
      <c r="BI50" s="50" t="s">
        <v>149</v>
      </c>
      <c r="BJ50" s="50">
        <v>200</v>
      </c>
      <c r="BK50" s="50">
        <v>0</v>
      </c>
      <c r="BL50" s="50" t="s">
        <v>150</v>
      </c>
      <c r="BM50" s="50">
        <v>0</v>
      </c>
      <c r="BN50" s="50" t="s">
        <v>150</v>
      </c>
      <c r="BO50" s="50">
        <v>1012</v>
      </c>
      <c r="BP50" s="50" t="s">
        <v>152</v>
      </c>
      <c r="BQ50" s="50" t="s">
        <v>1283</v>
      </c>
      <c r="BR50" s="50">
        <v>0</v>
      </c>
      <c r="BS50" s="50">
        <v>0</v>
      </c>
      <c r="BT50" s="50">
        <v>0</v>
      </c>
      <c r="BU50" s="50" t="s">
        <v>150</v>
      </c>
      <c r="BV50" s="50">
        <v>0</v>
      </c>
      <c r="BW50" s="50" t="s">
        <v>154</v>
      </c>
      <c r="BX50" s="50">
        <v>0</v>
      </c>
      <c r="BY50" s="50" t="s">
        <v>154</v>
      </c>
      <c r="BZ50" s="50">
        <v>0</v>
      </c>
      <c r="CA50" s="50" t="s">
        <v>150</v>
      </c>
      <c r="CB50" s="50"/>
      <c r="CC50" s="50" t="s">
        <v>155</v>
      </c>
      <c r="CD50" s="50" t="s">
        <v>155</v>
      </c>
      <c r="CE50" s="50" t="s">
        <v>156</v>
      </c>
      <c r="CF50" s="50"/>
      <c r="CG50" s="50" t="s">
        <v>157</v>
      </c>
      <c r="CH50" s="50" t="s">
        <v>229</v>
      </c>
      <c r="CI50" s="50" t="s">
        <v>229</v>
      </c>
      <c r="CJ50" s="50" t="s">
        <v>126</v>
      </c>
      <c r="CK50" s="50" t="s">
        <v>125</v>
      </c>
      <c r="CL50" s="50" t="s">
        <v>1284</v>
      </c>
      <c r="CM50" s="50"/>
      <c r="CN50" s="50"/>
      <c r="CO50" s="50">
        <f t="shared" si="0"/>
        <v>5004</v>
      </c>
      <c r="CP50" s="50">
        <f t="shared" si="1"/>
        <v>2574</v>
      </c>
      <c r="CQ50" s="50"/>
      <c r="CR50" s="50"/>
    </row>
    <row r="51" spans="1:96" ht="13" x14ac:dyDescent="0.15">
      <c r="A51" s="51">
        <v>44967.440489664354</v>
      </c>
      <c r="B51" s="50" t="s">
        <v>231</v>
      </c>
      <c r="C51" s="50" t="s">
        <v>1331</v>
      </c>
      <c r="D51" s="50" t="s">
        <v>125</v>
      </c>
      <c r="E51" s="50" t="s">
        <v>126</v>
      </c>
      <c r="F51" s="50" t="s">
        <v>126</v>
      </c>
      <c r="G51" s="50">
        <v>2</v>
      </c>
      <c r="H51" s="50">
        <v>3</v>
      </c>
      <c r="I51" s="50" t="s">
        <v>127</v>
      </c>
      <c r="J51" s="50" t="s">
        <v>128</v>
      </c>
      <c r="K51" s="50" t="s">
        <v>163</v>
      </c>
      <c r="L51" s="50" t="s">
        <v>1332</v>
      </c>
      <c r="M51" s="50">
        <v>2023020307</v>
      </c>
      <c r="N51" s="50" t="s">
        <v>1333</v>
      </c>
      <c r="O51" s="50">
        <v>21990937297</v>
      </c>
      <c r="P51" s="50">
        <v>290469311</v>
      </c>
      <c r="Q51" s="50">
        <v>16927791760</v>
      </c>
      <c r="R51" s="52">
        <v>38454</v>
      </c>
      <c r="S51" s="50" t="s">
        <v>132</v>
      </c>
      <c r="T51" s="50" t="s">
        <v>133</v>
      </c>
      <c r="U51" s="50" t="s">
        <v>1334</v>
      </c>
      <c r="V51" s="53" t="s">
        <v>1335</v>
      </c>
      <c r="W51" s="50" t="s">
        <v>168</v>
      </c>
      <c r="X51" s="50" t="s">
        <v>137</v>
      </c>
      <c r="Y51" s="50" t="s">
        <v>138</v>
      </c>
      <c r="Z51" s="50" t="s">
        <v>139</v>
      </c>
      <c r="AA51" s="50"/>
      <c r="AB51" s="50">
        <v>2</v>
      </c>
      <c r="AC51" s="50">
        <v>2</v>
      </c>
      <c r="AD51" s="50"/>
      <c r="AE51" s="50" t="s">
        <v>169</v>
      </c>
      <c r="AF51" s="50">
        <v>0</v>
      </c>
      <c r="AG51" s="50" t="s">
        <v>141</v>
      </c>
      <c r="AH51" s="50">
        <v>0</v>
      </c>
      <c r="AI51" s="50" t="s">
        <v>141</v>
      </c>
      <c r="AJ51" s="50">
        <v>0</v>
      </c>
      <c r="AK51" s="50" t="s">
        <v>141</v>
      </c>
      <c r="AL51" s="50">
        <v>5000</v>
      </c>
      <c r="AM51" s="50" t="s">
        <v>170</v>
      </c>
      <c r="AN51" s="50">
        <v>0</v>
      </c>
      <c r="AO51" s="50" t="s">
        <v>141</v>
      </c>
      <c r="AP51" s="50">
        <v>0</v>
      </c>
      <c r="AQ51" s="50" t="s">
        <v>141</v>
      </c>
      <c r="AR51" s="50">
        <v>0</v>
      </c>
      <c r="AS51" s="50" t="s">
        <v>141</v>
      </c>
      <c r="AT51" s="50" t="s">
        <v>1336</v>
      </c>
      <c r="AU51" s="50">
        <v>0</v>
      </c>
      <c r="AV51" s="50" t="s">
        <v>1337</v>
      </c>
      <c r="AW51" s="50">
        <v>3923</v>
      </c>
      <c r="AX51" s="50" t="s">
        <v>173</v>
      </c>
      <c r="AY51" s="50">
        <v>0</v>
      </c>
      <c r="AZ51" s="50" t="s">
        <v>150</v>
      </c>
      <c r="BA51" s="50">
        <v>0</v>
      </c>
      <c r="BB51" s="50" t="s">
        <v>379</v>
      </c>
      <c r="BC51" s="50">
        <v>0</v>
      </c>
      <c r="BD51" s="50" t="s">
        <v>429</v>
      </c>
      <c r="BE51" s="50">
        <v>140</v>
      </c>
      <c r="BF51" s="50" t="s">
        <v>147</v>
      </c>
      <c r="BG51" s="50" t="s">
        <v>148</v>
      </c>
      <c r="BH51" s="50">
        <v>26</v>
      </c>
      <c r="BI51" s="50" t="s">
        <v>149</v>
      </c>
      <c r="BJ51" s="50">
        <v>100</v>
      </c>
      <c r="BK51" s="50">
        <v>375</v>
      </c>
      <c r="BL51" s="50" t="s">
        <v>214</v>
      </c>
      <c r="BM51" s="50">
        <v>0</v>
      </c>
      <c r="BN51" s="50" t="s">
        <v>150</v>
      </c>
      <c r="BO51" s="50">
        <v>275</v>
      </c>
      <c r="BP51" s="50" t="s">
        <v>175</v>
      </c>
      <c r="BQ51" s="50" t="s">
        <v>629</v>
      </c>
      <c r="BR51" s="50">
        <v>0</v>
      </c>
      <c r="BS51" s="50">
        <v>0</v>
      </c>
      <c r="BT51" s="50">
        <v>0</v>
      </c>
      <c r="BU51" s="50" t="s">
        <v>150</v>
      </c>
      <c r="BV51" s="50">
        <v>0</v>
      </c>
      <c r="BW51" s="50" t="s">
        <v>150</v>
      </c>
      <c r="BX51" s="50">
        <v>0</v>
      </c>
      <c r="BY51" s="50" t="s">
        <v>150</v>
      </c>
      <c r="BZ51" s="50">
        <v>0</v>
      </c>
      <c r="CA51" s="50" t="s">
        <v>150</v>
      </c>
      <c r="CB51" s="50" t="s">
        <v>1338</v>
      </c>
      <c r="CC51" s="50" t="s">
        <v>190</v>
      </c>
      <c r="CD51" s="50" t="s">
        <v>155</v>
      </c>
      <c r="CE51" s="50" t="s">
        <v>156</v>
      </c>
      <c r="CF51" s="50"/>
      <c r="CG51" s="50" t="s">
        <v>157</v>
      </c>
      <c r="CH51" s="50" t="s">
        <v>158</v>
      </c>
      <c r="CI51" s="50" t="s">
        <v>206</v>
      </c>
      <c r="CJ51" s="50" t="s">
        <v>126</v>
      </c>
      <c r="CK51" s="50" t="s">
        <v>125</v>
      </c>
      <c r="CL51" s="50" t="s">
        <v>1339</v>
      </c>
      <c r="CM51" s="50"/>
      <c r="CN51" s="50"/>
      <c r="CO51" s="50">
        <f t="shared" si="0"/>
        <v>5000</v>
      </c>
      <c r="CP51" s="50">
        <f t="shared" si="1"/>
        <v>4839</v>
      </c>
      <c r="CQ51" s="50"/>
      <c r="CR51" s="50"/>
    </row>
    <row r="52" spans="1:96" ht="13" x14ac:dyDescent="0.15">
      <c r="A52" s="51">
        <v>44966.592573032409</v>
      </c>
      <c r="B52" s="50" t="s">
        <v>159</v>
      </c>
      <c r="C52" s="50" t="s">
        <v>919</v>
      </c>
      <c r="D52" s="50" t="s">
        <v>125</v>
      </c>
      <c r="E52" s="50" t="s">
        <v>125</v>
      </c>
      <c r="F52" s="50" t="s">
        <v>126</v>
      </c>
      <c r="G52" s="50">
        <v>2</v>
      </c>
      <c r="H52" s="50">
        <v>1</v>
      </c>
      <c r="I52" s="50" t="s">
        <v>127</v>
      </c>
      <c r="J52" s="50" t="s">
        <v>128</v>
      </c>
      <c r="K52" s="50" t="s">
        <v>182</v>
      </c>
      <c r="L52" s="50" t="s">
        <v>920</v>
      </c>
      <c r="M52" s="50">
        <v>2023020178</v>
      </c>
      <c r="N52" s="50" t="s">
        <v>921</v>
      </c>
      <c r="O52" s="50">
        <v>11968100510</v>
      </c>
      <c r="P52" s="50">
        <v>586650891</v>
      </c>
      <c r="Q52" s="50">
        <v>50547846835</v>
      </c>
      <c r="R52" s="52">
        <v>38335</v>
      </c>
      <c r="S52" s="50" t="s">
        <v>224</v>
      </c>
      <c r="T52" s="50" t="s">
        <v>133</v>
      </c>
      <c r="U52" s="50" t="s">
        <v>922</v>
      </c>
      <c r="V52" s="53" t="s">
        <v>923</v>
      </c>
      <c r="W52" s="50" t="s">
        <v>168</v>
      </c>
      <c r="X52" s="50" t="s">
        <v>137</v>
      </c>
      <c r="Y52" s="50" t="s">
        <v>138</v>
      </c>
      <c r="Z52" s="50" t="s">
        <v>139</v>
      </c>
      <c r="AA52" s="50"/>
      <c r="AB52" s="50">
        <v>3</v>
      </c>
      <c r="AC52" s="50">
        <v>3</v>
      </c>
      <c r="AD52" s="50"/>
      <c r="AE52" s="50" t="s">
        <v>140</v>
      </c>
      <c r="AF52" s="50">
        <v>0</v>
      </c>
      <c r="AG52" s="50" t="s">
        <v>141</v>
      </c>
      <c r="AH52" s="50">
        <v>2922</v>
      </c>
      <c r="AI52" s="50" t="s">
        <v>142</v>
      </c>
      <c r="AJ52" s="50">
        <v>2036</v>
      </c>
      <c r="AK52" s="50" t="s">
        <v>142</v>
      </c>
      <c r="AL52" s="50">
        <v>0</v>
      </c>
      <c r="AM52" s="50" t="s">
        <v>141</v>
      </c>
      <c r="AN52" s="50">
        <v>0</v>
      </c>
      <c r="AO52" s="50" t="s">
        <v>141</v>
      </c>
      <c r="AP52" s="50">
        <v>0</v>
      </c>
      <c r="AQ52" s="50" t="s">
        <v>141</v>
      </c>
      <c r="AR52" s="50">
        <v>0</v>
      </c>
      <c r="AS52" s="50" t="s">
        <v>141</v>
      </c>
      <c r="AT52" s="50"/>
      <c r="AU52" s="50">
        <v>0</v>
      </c>
      <c r="AV52" s="50" t="s">
        <v>172</v>
      </c>
      <c r="AW52" s="50">
        <v>500</v>
      </c>
      <c r="AX52" s="50" t="s">
        <v>201</v>
      </c>
      <c r="AY52" s="50">
        <v>0</v>
      </c>
      <c r="AZ52" s="50" t="s">
        <v>150</v>
      </c>
      <c r="BA52" s="50">
        <v>70</v>
      </c>
      <c r="BB52" s="50" t="s">
        <v>308</v>
      </c>
      <c r="BC52" s="50">
        <v>140</v>
      </c>
      <c r="BD52" s="50" t="s">
        <v>146</v>
      </c>
      <c r="BE52" s="50">
        <v>0</v>
      </c>
      <c r="BF52" s="50" t="s">
        <v>150</v>
      </c>
      <c r="BG52" s="50" t="s">
        <v>148</v>
      </c>
      <c r="BH52" s="50">
        <v>140</v>
      </c>
      <c r="BI52" s="50" t="s">
        <v>149</v>
      </c>
      <c r="BJ52" s="50">
        <v>489</v>
      </c>
      <c r="BK52" s="50">
        <v>0</v>
      </c>
      <c r="BL52" s="50" t="s">
        <v>150</v>
      </c>
      <c r="BM52" s="50">
        <v>631</v>
      </c>
      <c r="BN52" s="50" t="s">
        <v>151</v>
      </c>
      <c r="BO52" s="50">
        <v>0</v>
      </c>
      <c r="BP52" s="50" t="s">
        <v>150</v>
      </c>
      <c r="BQ52" s="50"/>
      <c r="BR52" s="50">
        <v>0</v>
      </c>
      <c r="BS52" s="50">
        <v>0</v>
      </c>
      <c r="BT52" s="50">
        <v>0</v>
      </c>
      <c r="BU52" s="50" t="s">
        <v>150</v>
      </c>
      <c r="BV52" s="50">
        <v>0</v>
      </c>
      <c r="BW52" s="50" t="s">
        <v>150</v>
      </c>
      <c r="BX52" s="50">
        <v>0</v>
      </c>
      <c r="BY52" s="50" t="s">
        <v>150</v>
      </c>
      <c r="BZ52" s="50">
        <v>0</v>
      </c>
      <c r="CA52" s="50" t="s">
        <v>150</v>
      </c>
      <c r="CB52" s="50" t="s">
        <v>924</v>
      </c>
      <c r="CC52" s="50" t="s">
        <v>155</v>
      </c>
      <c r="CD52" s="50" t="s">
        <v>155</v>
      </c>
      <c r="CE52" s="50" t="s">
        <v>156</v>
      </c>
      <c r="CF52" s="50"/>
      <c r="CG52" s="50" t="s">
        <v>157</v>
      </c>
      <c r="CH52" s="50" t="s">
        <v>158</v>
      </c>
      <c r="CI52" s="50" t="s">
        <v>158</v>
      </c>
      <c r="CJ52" s="50" t="s">
        <v>126</v>
      </c>
      <c r="CK52" s="50" t="s">
        <v>126</v>
      </c>
      <c r="CL52" s="50"/>
      <c r="CM52" s="50"/>
      <c r="CN52" s="50"/>
      <c r="CO52" s="50">
        <f t="shared" si="0"/>
        <v>4958</v>
      </c>
      <c r="CP52" s="50">
        <f t="shared" si="1"/>
        <v>1970</v>
      </c>
      <c r="CQ52" s="50"/>
      <c r="CR52" s="50"/>
    </row>
    <row r="53" spans="1:96" ht="13" x14ac:dyDescent="0.15">
      <c r="A53" s="51">
        <v>44967.438546284728</v>
      </c>
      <c r="B53" s="50" t="s">
        <v>192</v>
      </c>
      <c r="C53" s="50" t="s">
        <v>815</v>
      </c>
      <c r="D53" s="50" t="s">
        <v>125</v>
      </c>
      <c r="E53" s="50" t="s">
        <v>126</v>
      </c>
      <c r="F53" s="50" t="s">
        <v>126</v>
      </c>
      <c r="G53" s="50">
        <v>3</v>
      </c>
      <c r="H53" s="50">
        <v>1</v>
      </c>
      <c r="I53" s="50" t="s">
        <v>127</v>
      </c>
      <c r="J53" s="50" t="s">
        <v>128</v>
      </c>
      <c r="K53" s="50" t="s">
        <v>182</v>
      </c>
      <c r="L53" s="50" t="s">
        <v>816</v>
      </c>
      <c r="M53" s="50">
        <v>2023020152</v>
      </c>
      <c r="N53" s="50" t="s">
        <v>817</v>
      </c>
      <c r="O53" s="50">
        <v>11953668196</v>
      </c>
      <c r="P53" s="50">
        <v>569040899</v>
      </c>
      <c r="Q53" s="50">
        <v>46135770802</v>
      </c>
      <c r="R53" s="52">
        <v>38151</v>
      </c>
      <c r="S53" s="50" t="s">
        <v>132</v>
      </c>
      <c r="T53" s="50" t="s">
        <v>133</v>
      </c>
      <c r="U53" s="50" t="s">
        <v>818</v>
      </c>
      <c r="V53" s="53" t="s">
        <v>819</v>
      </c>
      <c r="W53" s="50" t="s">
        <v>168</v>
      </c>
      <c r="X53" s="50" t="s">
        <v>137</v>
      </c>
      <c r="Y53" s="50" t="s">
        <v>138</v>
      </c>
      <c r="Z53" s="50" t="s">
        <v>139</v>
      </c>
      <c r="AA53" s="50" t="s">
        <v>820</v>
      </c>
      <c r="AB53" s="50">
        <v>3</v>
      </c>
      <c r="AC53" s="50">
        <v>3</v>
      </c>
      <c r="AD53" s="50"/>
      <c r="AE53" s="50" t="s">
        <v>140</v>
      </c>
      <c r="AF53" s="50">
        <v>0</v>
      </c>
      <c r="AG53" s="50" t="s">
        <v>141</v>
      </c>
      <c r="AH53" s="50">
        <v>3852</v>
      </c>
      <c r="AI53" s="50" t="s">
        <v>142</v>
      </c>
      <c r="AJ53" s="50">
        <v>1100</v>
      </c>
      <c r="AK53" s="50" t="s">
        <v>142</v>
      </c>
      <c r="AL53" s="50">
        <v>0</v>
      </c>
      <c r="AM53" s="50" t="s">
        <v>141</v>
      </c>
      <c r="AN53" s="50">
        <v>0</v>
      </c>
      <c r="AO53" s="50" t="s">
        <v>141</v>
      </c>
      <c r="AP53" s="50">
        <v>0</v>
      </c>
      <c r="AQ53" s="50" t="s">
        <v>141</v>
      </c>
      <c r="AR53" s="50">
        <v>0</v>
      </c>
      <c r="AS53" s="50" t="s">
        <v>141</v>
      </c>
      <c r="AT53" s="50" t="s">
        <v>821</v>
      </c>
      <c r="AU53" s="50">
        <v>0</v>
      </c>
      <c r="AV53" s="50" t="s">
        <v>237</v>
      </c>
      <c r="AW53" s="50">
        <v>0</v>
      </c>
      <c r="AX53" s="50" t="s">
        <v>238</v>
      </c>
      <c r="AY53" s="50">
        <v>0</v>
      </c>
      <c r="AZ53" s="50" t="s">
        <v>444</v>
      </c>
      <c r="BA53" s="50">
        <v>95</v>
      </c>
      <c r="BB53" s="50" t="s">
        <v>146</v>
      </c>
      <c r="BC53" s="50">
        <v>113</v>
      </c>
      <c r="BD53" s="50" t="s">
        <v>146</v>
      </c>
      <c r="BE53" s="50">
        <v>91</v>
      </c>
      <c r="BF53" s="50" t="s">
        <v>147</v>
      </c>
      <c r="BG53" s="50" t="s">
        <v>148</v>
      </c>
      <c r="BH53" s="50">
        <v>192</v>
      </c>
      <c r="BI53" s="50" t="s">
        <v>763</v>
      </c>
      <c r="BJ53" s="50">
        <v>0</v>
      </c>
      <c r="BK53" s="50">
        <v>0</v>
      </c>
      <c r="BL53" s="50" t="s">
        <v>150</v>
      </c>
      <c r="BM53" s="50">
        <v>0</v>
      </c>
      <c r="BN53" s="50" t="s">
        <v>150</v>
      </c>
      <c r="BO53" s="50">
        <v>115</v>
      </c>
      <c r="BP53" s="50" t="s">
        <v>175</v>
      </c>
      <c r="BQ53" s="50" t="s">
        <v>189</v>
      </c>
      <c r="BR53" s="50">
        <v>1</v>
      </c>
      <c r="BS53" s="50">
        <v>0</v>
      </c>
      <c r="BT53" s="50">
        <v>851</v>
      </c>
      <c r="BU53" s="50" t="s">
        <v>545</v>
      </c>
      <c r="BV53" s="50">
        <v>0</v>
      </c>
      <c r="BW53" s="50" t="s">
        <v>154</v>
      </c>
      <c r="BX53" s="50">
        <v>257</v>
      </c>
      <c r="BY53" s="50" t="s">
        <v>154</v>
      </c>
      <c r="BZ53" s="50">
        <v>0</v>
      </c>
      <c r="CA53" s="50" t="s">
        <v>150</v>
      </c>
      <c r="CB53" s="50"/>
      <c r="CC53" s="50" t="s">
        <v>155</v>
      </c>
      <c r="CD53" s="50" t="s">
        <v>190</v>
      </c>
      <c r="CE53" s="50" t="s">
        <v>156</v>
      </c>
      <c r="CF53" s="50" t="s">
        <v>191</v>
      </c>
      <c r="CG53" s="50" t="s">
        <v>157</v>
      </c>
      <c r="CH53" s="50" t="s">
        <v>158</v>
      </c>
      <c r="CI53" s="50" t="s">
        <v>229</v>
      </c>
      <c r="CJ53" s="50" t="s">
        <v>126</v>
      </c>
      <c r="CK53" s="50" t="s">
        <v>126</v>
      </c>
      <c r="CL53" s="50"/>
      <c r="CM53" s="50"/>
      <c r="CN53" s="50"/>
      <c r="CO53" s="50">
        <f t="shared" si="0"/>
        <v>4952</v>
      </c>
      <c r="CP53" s="50">
        <f t="shared" si="1"/>
        <v>1457</v>
      </c>
      <c r="CQ53" s="50"/>
      <c r="CR53" s="50"/>
    </row>
    <row r="54" spans="1:96" ht="13" x14ac:dyDescent="0.15">
      <c r="A54" s="51">
        <v>44966.417552858795</v>
      </c>
      <c r="B54" s="50" t="s">
        <v>687</v>
      </c>
      <c r="C54" s="50" t="s">
        <v>688</v>
      </c>
      <c r="D54" s="50" t="s">
        <v>125</v>
      </c>
      <c r="E54" s="50" t="s">
        <v>126</v>
      </c>
      <c r="F54" s="50" t="s">
        <v>126</v>
      </c>
      <c r="G54" s="50">
        <v>2</v>
      </c>
      <c r="H54" s="50">
        <v>1</v>
      </c>
      <c r="I54" s="50" t="s">
        <v>127</v>
      </c>
      <c r="J54" s="50" t="s">
        <v>128</v>
      </c>
      <c r="K54" s="50" t="s">
        <v>163</v>
      </c>
      <c r="L54" s="50" t="s">
        <v>689</v>
      </c>
      <c r="M54" s="50">
        <v>2023020125</v>
      </c>
      <c r="N54" s="50" t="s">
        <v>690</v>
      </c>
      <c r="O54" s="50">
        <v>11993213399</v>
      </c>
      <c r="P54" s="50">
        <v>581967793</v>
      </c>
      <c r="Q54" s="50">
        <v>52632788889</v>
      </c>
      <c r="R54" s="52">
        <v>38267</v>
      </c>
      <c r="S54" s="50" t="s">
        <v>132</v>
      </c>
      <c r="T54" s="50" t="s">
        <v>133</v>
      </c>
      <c r="U54" s="50" t="s">
        <v>691</v>
      </c>
      <c r="V54" s="53" t="s">
        <v>692</v>
      </c>
      <c r="W54" s="50" t="s">
        <v>168</v>
      </c>
      <c r="X54" s="50" t="s">
        <v>137</v>
      </c>
      <c r="Y54" s="50" t="s">
        <v>138</v>
      </c>
      <c r="Z54" s="50" t="s">
        <v>139</v>
      </c>
      <c r="AA54" s="50"/>
      <c r="AB54" s="50">
        <v>4</v>
      </c>
      <c r="AC54" s="50">
        <v>4</v>
      </c>
      <c r="AD54" s="50"/>
      <c r="AE54" s="50" t="s">
        <v>140</v>
      </c>
      <c r="AF54" s="50">
        <v>0</v>
      </c>
      <c r="AG54" s="50" t="s">
        <v>141</v>
      </c>
      <c r="AH54" s="50">
        <v>1349</v>
      </c>
      <c r="AI54" s="50" t="s">
        <v>142</v>
      </c>
      <c r="AJ54" s="50">
        <v>3553</v>
      </c>
      <c r="AK54" s="50" t="s">
        <v>142</v>
      </c>
      <c r="AL54" s="50">
        <v>0</v>
      </c>
      <c r="AM54" s="50" t="s">
        <v>141</v>
      </c>
      <c r="AN54" s="50">
        <v>0</v>
      </c>
      <c r="AO54" s="50" t="s">
        <v>141</v>
      </c>
      <c r="AP54" s="50">
        <v>0</v>
      </c>
      <c r="AQ54" s="50" t="s">
        <v>141</v>
      </c>
      <c r="AR54" s="50">
        <v>0</v>
      </c>
      <c r="AS54" s="50" t="s">
        <v>141</v>
      </c>
      <c r="AT54" s="50"/>
      <c r="AU54" s="50">
        <v>0</v>
      </c>
      <c r="AV54" s="50" t="s">
        <v>143</v>
      </c>
      <c r="AW54" s="50">
        <v>0</v>
      </c>
      <c r="AX54" s="50" t="s">
        <v>144</v>
      </c>
      <c r="AY54" s="50">
        <v>1206</v>
      </c>
      <c r="AZ54" s="50" t="s">
        <v>145</v>
      </c>
      <c r="BA54" s="50">
        <v>101</v>
      </c>
      <c r="BB54" s="50" t="s">
        <v>146</v>
      </c>
      <c r="BC54" s="50">
        <v>234</v>
      </c>
      <c r="BD54" s="50" t="s">
        <v>146</v>
      </c>
      <c r="BE54" s="50">
        <v>61</v>
      </c>
      <c r="BF54" s="50" t="s">
        <v>147</v>
      </c>
      <c r="BG54" s="50" t="s">
        <v>148</v>
      </c>
      <c r="BH54" s="50">
        <v>234</v>
      </c>
      <c r="BI54" s="50" t="s">
        <v>149</v>
      </c>
      <c r="BJ54" s="50">
        <v>400</v>
      </c>
      <c r="BK54" s="50">
        <v>0</v>
      </c>
      <c r="BL54" s="50" t="s">
        <v>150</v>
      </c>
      <c r="BM54" s="50">
        <v>0</v>
      </c>
      <c r="BN54" s="50" t="s">
        <v>150</v>
      </c>
      <c r="BO54" s="50">
        <v>200</v>
      </c>
      <c r="BP54" s="50" t="s">
        <v>175</v>
      </c>
      <c r="BQ54" s="50" t="s">
        <v>693</v>
      </c>
      <c r="BR54" s="50">
        <v>1</v>
      </c>
      <c r="BS54" s="50">
        <v>0</v>
      </c>
      <c r="BT54" s="50">
        <v>1694</v>
      </c>
      <c r="BU54" s="50" t="s">
        <v>154</v>
      </c>
      <c r="BV54" s="50">
        <v>206</v>
      </c>
      <c r="BW54" s="50" t="s">
        <v>154</v>
      </c>
      <c r="BX54" s="50">
        <v>0</v>
      </c>
      <c r="BY54" s="50" t="s">
        <v>150</v>
      </c>
      <c r="BZ54" s="50">
        <v>0</v>
      </c>
      <c r="CA54" s="50" t="s">
        <v>150</v>
      </c>
      <c r="CB54" s="50"/>
      <c r="CC54" s="50" t="s">
        <v>155</v>
      </c>
      <c r="CD54" s="50" t="s">
        <v>155</v>
      </c>
      <c r="CE54" s="50" t="s">
        <v>156</v>
      </c>
      <c r="CF54" s="50"/>
      <c r="CG54" s="50" t="s">
        <v>157</v>
      </c>
      <c r="CH54" s="50" t="s">
        <v>230</v>
      </c>
      <c r="CI54" s="50" t="s">
        <v>206</v>
      </c>
      <c r="CJ54" s="50" t="s">
        <v>126</v>
      </c>
      <c r="CK54" s="50" t="s">
        <v>126</v>
      </c>
      <c r="CL54" s="50"/>
      <c r="CM54" s="50"/>
      <c r="CN54" s="50"/>
      <c r="CO54" s="50">
        <f t="shared" si="0"/>
        <v>4902</v>
      </c>
      <c r="CP54" s="50">
        <f t="shared" si="1"/>
        <v>4336</v>
      </c>
      <c r="CQ54" s="50"/>
      <c r="CR54" s="50"/>
    </row>
    <row r="55" spans="1:96" ht="13" x14ac:dyDescent="0.15">
      <c r="A55" s="51">
        <v>44966.46312375</v>
      </c>
      <c r="B55" s="50" t="s">
        <v>258</v>
      </c>
      <c r="C55" s="50" t="s">
        <v>615</v>
      </c>
      <c r="D55" s="50" t="s">
        <v>125</v>
      </c>
      <c r="E55" s="50" t="s">
        <v>125</v>
      </c>
      <c r="F55" s="50" t="s">
        <v>126</v>
      </c>
      <c r="G55" s="50" t="s">
        <v>162</v>
      </c>
      <c r="H55" s="50">
        <v>1</v>
      </c>
      <c r="I55" s="50" t="s">
        <v>127</v>
      </c>
      <c r="J55" s="50" t="s">
        <v>128</v>
      </c>
      <c r="K55" s="50" t="s">
        <v>163</v>
      </c>
      <c r="L55" s="50" t="s">
        <v>616</v>
      </c>
      <c r="M55" s="50">
        <v>2023020108</v>
      </c>
      <c r="N55" s="50" t="s">
        <v>617</v>
      </c>
      <c r="O55" s="50">
        <v>11972447398</v>
      </c>
      <c r="P55" s="50">
        <v>520857604</v>
      </c>
      <c r="Q55" s="50">
        <v>51277101884</v>
      </c>
      <c r="R55" s="52">
        <v>38393</v>
      </c>
      <c r="S55" s="50" t="s">
        <v>387</v>
      </c>
      <c r="T55" s="50" t="s">
        <v>133</v>
      </c>
      <c r="U55" s="50" t="s">
        <v>618</v>
      </c>
      <c r="V55" s="53" t="s">
        <v>619</v>
      </c>
      <c r="W55" s="50" t="s">
        <v>295</v>
      </c>
      <c r="X55" s="50" t="s">
        <v>137</v>
      </c>
      <c r="Y55" s="50" t="s">
        <v>138</v>
      </c>
      <c r="Z55" s="50" t="s">
        <v>139</v>
      </c>
      <c r="AA55" s="50"/>
      <c r="AB55" s="50">
        <v>3</v>
      </c>
      <c r="AC55" s="50">
        <v>3</v>
      </c>
      <c r="AD55" s="50">
        <v>0</v>
      </c>
      <c r="AE55" s="50" t="s">
        <v>140</v>
      </c>
      <c r="AF55" s="50">
        <v>0</v>
      </c>
      <c r="AG55" s="50" t="s">
        <v>141</v>
      </c>
      <c r="AH55" s="50">
        <v>2200</v>
      </c>
      <c r="AI55" s="50" t="s">
        <v>188</v>
      </c>
      <c r="AJ55" s="50">
        <v>2691</v>
      </c>
      <c r="AK55" s="50" t="s">
        <v>142</v>
      </c>
      <c r="AL55" s="50">
        <v>0</v>
      </c>
      <c r="AM55" s="50" t="s">
        <v>141</v>
      </c>
      <c r="AN55" s="50">
        <v>0</v>
      </c>
      <c r="AO55" s="50" t="s">
        <v>141</v>
      </c>
      <c r="AP55" s="50">
        <v>0</v>
      </c>
      <c r="AQ55" s="50" t="s">
        <v>141</v>
      </c>
      <c r="AR55" s="50">
        <v>0</v>
      </c>
      <c r="AS55" s="50" t="s">
        <v>141</v>
      </c>
      <c r="AT55" s="50"/>
      <c r="AU55" s="50">
        <v>0</v>
      </c>
      <c r="AV55" s="50" t="s">
        <v>265</v>
      </c>
      <c r="AW55" s="50">
        <v>0</v>
      </c>
      <c r="AX55" s="50" t="s">
        <v>238</v>
      </c>
      <c r="AY55" s="50">
        <v>0</v>
      </c>
      <c r="AZ55" s="50" t="s">
        <v>150</v>
      </c>
      <c r="BA55" s="50">
        <v>66</v>
      </c>
      <c r="BB55" s="50" t="s">
        <v>146</v>
      </c>
      <c r="BC55" s="50">
        <v>251</v>
      </c>
      <c r="BD55" s="50" t="s">
        <v>146</v>
      </c>
      <c r="BE55" s="50">
        <v>0</v>
      </c>
      <c r="BF55" s="50" t="s">
        <v>150</v>
      </c>
      <c r="BG55" s="50" t="s">
        <v>148</v>
      </c>
      <c r="BH55" s="50">
        <v>100</v>
      </c>
      <c r="BI55" s="50" t="s">
        <v>266</v>
      </c>
      <c r="BJ55" s="50">
        <v>114</v>
      </c>
      <c r="BK55" s="50">
        <v>0</v>
      </c>
      <c r="BL55" s="50" t="s">
        <v>150</v>
      </c>
      <c r="BM55" s="50">
        <v>350</v>
      </c>
      <c r="BN55" s="50" t="s">
        <v>267</v>
      </c>
      <c r="BO55" s="50">
        <v>0</v>
      </c>
      <c r="BP55" s="50" t="s">
        <v>150</v>
      </c>
      <c r="BQ55" s="50"/>
      <c r="BR55" s="50">
        <v>1</v>
      </c>
      <c r="BS55" s="50">
        <v>0</v>
      </c>
      <c r="BT55" s="50">
        <v>0</v>
      </c>
      <c r="BU55" s="50" t="s">
        <v>150</v>
      </c>
      <c r="BV55" s="50">
        <v>0</v>
      </c>
      <c r="BW55" s="50" t="s">
        <v>154</v>
      </c>
      <c r="BX55" s="50">
        <v>131</v>
      </c>
      <c r="BY55" s="50" t="s">
        <v>154</v>
      </c>
      <c r="BZ55" s="50">
        <v>2200</v>
      </c>
      <c r="CA55" s="50" t="s">
        <v>177</v>
      </c>
      <c r="CB55" s="50" t="s">
        <v>620</v>
      </c>
      <c r="CC55" s="50" t="s">
        <v>155</v>
      </c>
      <c r="CD55" s="50" t="s">
        <v>155</v>
      </c>
      <c r="CE55" s="50" t="s">
        <v>156</v>
      </c>
      <c r="CF55" s="50"/>
      <c r="CG55" s="50" t="s">
        <v>621</v>
      </c>
      <c r="CH55" s="50" t="s">
        <v>229</v>
      </c>
      <c r="CI55" s="50" t="s">
        <v>230</v>
      </c>
      <c r="CJ55" s="50" t="s">
        <v>126</v>
      </c>
      <c r="CK55" s="50" t="s">
        <v>126</v>
      </c>
      <c r="CL55" s="50"/>
      <c r="CM55" s="50"/>
      <c r="CN55" s="50"/>
      <c r="CO55" s="50">
        <f t="shared" si="0"/>
        <v>4891</v>
      </c>
      <c r="CP55" s="50">
        <f t="shared" si="1"/>
        <v>3081</v>
      </c>
      <c r="CQ55" s="50"/>
      <c r="CR55" s="50"/>
    </row>
    <row r="56" spans="1:96" ht="13" x14ac:dyDescent="0.15">
      <c r="A56" s="51">
        <v>44966.642814548613</v>
      </c>
      <c r="B56" s="50" t="s">
        <v>476</v>
      </c>
      <c r="C56" s="50" t="s">
        <v>1128</v>
      </c>
      <c r="D56" s="50" t="s">
        <v>125</v>
      </c>
      <c r="E56" s="50" t="s">
        <v>126</v>
      </c>
      <c r="F56" s="50" t="s">
        <v>126</v>
      </c>
      <c r="G56" s="50">
        <v>2</v>
      </c>
      <c r="H56" s="50">
        <v>2</v>
      </c>
      <c r="I56" s="50" t="s">
        <v>127</v>
      </c>
      <c r="J56" s="50" t="s">
        <v>128</v>
      </c>
      <c r="K56" s="50" t="s">
        <v>182</v>
      </c>
      <c r="L56" s="50" t="s">
        <v>1129</v>
      </c>
      <c r="M56" s="50">
        <v>2023020243</v>
      </c>
      <c r="N56" s="50" t="s">
        <v>1130</v>
      </c>
      <c r="O56" s="50">
        <v>11913333885</v>
      </c>
      <c r="P56" s="50">
        <v>393958260</v>
      </c>
      <c r="Q56" s="50">
        <v>42382753811</v>
      </c>
      <c r="R56" s="52">
        <v>38307</v>
      </c>
      <c r="S56" s="50" t="s">
        <v>132</v>
      </c>
      <c r="T56" s="50" t="s">
        <v>133</v>
      </c>
      <c r="U56" s="50" t="s">
        <v>1131</v>
      </c>
      <c r="V56" s="53" t="s">
        <v>1132</v>
      </c>
      <c r="W56" s="50" t="s">
        <v>168</v>
      </c>
      <c r="X56" s="50" t="s">
        <v>137</v>
      </c>
      <c r="Y56" s="50" t="s">
        <v>138</v>
      </c>
      <c r="Z56" s="50" t="s">
        <v>139</v>
      </c>
      <c r="AA56" s="50"/>
      <c r="AB56" s="50">
        <v>3</v>
      </c>
      <c r="AC56" s="50">
        <v>3</v>
      </c>
      <c r="AD56" s="50"/>
      <c r="AE56" s="50" t="s">
        <v>140</v>
      </c>
      <c r="AF56" s="50">
        <v>0</v>
      </c>
      <c r="AG56" s="50" t="s">
        <v>141</v>
      </c>
      <c r="AH56" s="50">
        <v>2549</v>
      </c>
      <c r="AI56" s="50" t="s">
        <v>142</v>
      </c>
      <c r="AJ56" s="50">
        <v>2281</v>
      </c>
      <c r="AK56" s="50" t="s">
        <v>142</v>
      </c>
      <c r="AL56" s="50">
        <v>0</v>
      </c>
      <c r="AM56" s="50" t="s">
        <v>141</v>
      </c>
      <c r="AN56" s="50">
        <v>0</v>
      </c>
      <c r="AO56" s="50" t="s">
        <v>141</v>
      </c>
      <c r="AP56" s="50">
        <v>0</v>
      </c>
      <c r="AQ56" s="50" t="s">
        <v>141</v>
      </c>
      <c r="AR56" s="50">
        <v>0</v>
      </c>
      <c r="AS56" s="50" t="s">
        <v>141</v>
      </c>
      <c r="AT56" s="50"/>
      <c r="AU56" s="50">
        <v>2</v>
      </c>
      <c r="AV56" s="50" t="s">
        <v>143</v>
      </c>
      <c r="AW56" s="50">
        <v>0</v>
      </c>
      <c r="AX56" s="50" t="s">
        <v>144</v>
      </c>
      <c r="AY56" s="50">
        <v>348</v>
      </c>
      <c r="AZ56" s="50" t="s">
        <v>145</v>
      </c>
      <c r="BA56" s="50">
        <v>33</v>
      </c>
      <c r="BB56" s="50" t="s">
        <v>146</v>
      </c>
      <c r="BC56" s="50">
        <v>157</v>
      </c>
      <c r="BD56" s="50" t="s">
        <v>146</v>
      </c>
      <c r="BE56" s="50">
        <v>0</v>
      </c>
      <c r="BF56" s="50" t="s">
        <v>150</v>
      </c>
      <c r="BG56" s="50" t="s">
        <v>202</v>
      </c>
      <c r="BH56" s="50">
        <v>100</v>
      </c>
      <c r="BI56" s="50" t="s">
        <v>149</v>
      </c>
      <c r="BJ56" s="50">
        <v>199</v>
      </c>
      <c r="BK56" s="50">
        <v>0</v>
      </c>
      <c r="BL56" s="50" t="s">
        <v>150</v>
      </c>
      <c r="BM56" s="50">
        <v>514</v>
      </c>
      <c r="BN56" s="50" t="s">
        <v>151</v>
      </c>
      <c r="BO56" s="50">
        <v>105</v>
      </c>
      <c r="BP56" s="50" t="s">
        <v>175</v>
      </c>
      <c r="BQ56" s="50" t="s">
        <v>189</v>
      </c>
      <c r="BR56" s="50">
        <v>1</v>
      </c>
      <c r="BS56" s="50">
        <v>0</v>
      </c>
      <c r="BT56" s="50">
        <v>354</v>
      </c>
      <c r="BU56" s="50" t="s">
        <v>154</v>
      </c>
      <c r="BV56" s="50">
        <v>0</v>
      </c>
      <c r="BW56" s="50" t="s">
        <v>150</v>
      </c>
      <c r="BX56" s="50">
        <v>0</v>
      </c>
      <c r="BY56" s="50" t="s">
        <v>150</v>
      </c>
      <c r="BZ56" s="50">
        <v>0</v>
      </c>
      <c r="CA56" s="50" t="s">
        <v>150</v>
      </c>
      <c r="CB56" s="50"/>
      <c r="CC56" s="50" t="s">
        <v>203</v>
      </c>
      <c r="CD56" s="50" t="s">
        <v>155</v>
      </c>
      <c r="CE56" s="50" t="s">
        <v>156</v>
      </c>
      <c r="CF56" s="50"/>
      <c r="CG56" s="50" t="s">
        <v>157</v>
      </c>
      <c r="CH56" s="50" t="s">
        <v>229</v>
      </c>
      <c r="CI56" s="50" t="s">
        <v>158</v>
      </c>
      <c r="CJ56" s="50" t="s">
        <v>126</v>
      </c>
      <c r="CK56" s="50" t="s">
        <v>126</v>
      </c>
      <c r="CL56" s="50"/>
      <c r="CM56" s="50"/>
      <c r="CN56" s="50"/>
      <c r="CO56" s="50">
        <f t="shared" si="0"/>
        <v>4830</v>
      </c>
      <c r="CP56" s="50">
        <f t="shared" si="1"/>
        <v>1810</v>
      </c>
      <c r="CQ56" s="50"/>
      <c r="CR56" s="50"/>
    </row>
    <row r="57" spans="1:96" ht="13" x14ac:dyDescent="0.15">
      <c r="A57" s="51">
        <v>44966.659395590279</v>
      </c>
      <c r="B57" s="50" t="s">
        <v>218</v>
      </c>
      <c r="C57" s="50" t="s">
        <v>1762</v>
      </c>
      <c r="D57" s="50" t="s">
        <v>125</v>
      </c>
      <c r="E57" s="50" t="s">
        <v>126</v>
      </c>
      <c r="F57" s="50" t="s">
        <v>126</v>
      </c>
      <c r="G57" s="50">
        <v>1</v>
      </c>
      <c r="H57" s="50" t="s">
        <v>162</v>
      </c>
      <c r="I57" s="50" t="s">
        <v>127</v>
      </c>
      <c r="J57" s="50" t="s">
        <v>128</v>
      </c>
      <c r="K57" s="50" t="s">
        <v>163</v>
      </c>
      <c r="L57" s="50" t="s">
        <v>1763</v>
      </c>
      <c r="M57" s="50">
        <v>2023020414</v>
      </c>
      <c r="N57" s="50" t="s">
        <v>1764</v>
      </c>
      <c r="O57" s="50">
        <v>11998003654</v>
      </c>
      <c r="P57" s="50">
        <v>569116636</v>
      </c>
      <c r="Q57" s="50">
        <v>50156707888</v>
      </c>
      <c r="R57" s="52">
        <v>38574</v>
      </c>
      <c r="S57" s="50" t="s">
        <v>132</v>
      </c>
      <c r="T57" s="50" t="s">
        <v>133</v>
      </c>
      <c r="U57" s="50" t="s">
        <v>1765</v>
      </c>
      <c r="V57" s="53" t="s">
        <v>1766</v>
      </c>
      <c r="W57" s="50" t="s">
        <v>254</v>
      </c>
      <c r="X57" s="50" t="s">
        <v>137</v>
      </c>
      <c r="Y57" s="50" t="s">
        <v>138</v>
      </c>
      <c r="Z57" s="50" t="s">
        <v>139</v>
      </c>
      <c r="AA57" s="50"/>
      <c r="AB57" s="50">
        <v>4</v>
      </c>
      <c r="AC57" s="50">
        <v>3</v>
      </c>
      <c r="AD57" s="50"/>
      <c r="AE57" s="50" t="s">
        <v>140</v>
      </c>
      <c r="AF57" s="50">
        <v>0</v>
      </c>
      <c r="AG57" s="50" t="s">
        <v>141</v>
      </c>
      <c r="AH57" s="50">
        <v>3806</v>
      </c>
      <c r="AI57" s="50" t="s">
        <v>142</v>
      </c>
      <c r="AJ57" s="50">
        <v>0</v>
      </c>
      <c r="AK57" s="50" t="s">
        <v>141</v>
      </c>
      <c r="AL57" s="50">
        <v>1000</v>
      </c>
      <c r="AM57" s="50" t="s">
        <v>188</v>
      </c>
      <c r="AN57" s="50">
        <v>0</v>
      </c>
      <c r="AO57" s="50" t="s">
        <v>141</v>
      </c>
      <c r="AP57" s="50">
        <v>0</v>
      </c>
      <c r="AQ57" s="50" t="s">
        <v>141</v>
      </c>
      <c r="AR57" s="50">
        <v>0</v>
      </c>
      <c r="AS57" s="50" t="s">
        <v>141</v>
      </c>
      <c r="AT57" s="50"/>
      <c r="AU57" s="50">
        <v>1</v>
      </c>
      <c r="AV57" s="50" t="s">
        <v>143</v>
      </c>
      <c r="AW57" s="50">
        <v>0</v>
      </c>
      <c r="AX57" s="50" t="s">
        <v>144</v>
      </c>
      <c r="AY57" s="50">
        <v>0</v>
      </c>
      <c r="AZ57" s="50" t="s">
        <v>150</v>
      </c>
      <c r="BA57" s="50">
        <v>335</v>
      </c>
      <c r="BB57" s="50" t="s">
        <v>146</v>
      </c>
      <c r="BC57" s="50">
        <v>532</v>
      </c>
      <c r="BD57" s="50" t="s">
        <v>146</v>
      </c>
      <c r="BE57" s="50">
        <v>200</v>
      </c>
      <c r="BF57" s="50" t="s">
        <v>353</v>
      </c>
      <c r="BG57" s="50" t="s">
        <v>148</v>
      </c>
      <c r="BH57" s="50">
        <v>150</v>
      </c>
      <c r="BI57" s="50" t="s">
        <v>266</v>
      </c>
      <c r="BJ57" s="50">
        <v>500</v>
      </c>
      <c r="BK57" s="50">
        <v>697</v>
      </c>
      <c r="BL57" s="50" t="s">
        <v>214</v>
      </c>
      <c r="BM57" s="50">
        <v>0</v>
      </c>
      <c r="BN57" s="50" t="s">
        <v>150</v>
      </c>
      <c r="BO57" s="50">
        <v>250</v>
      </c>
      <c r="BP57" s="50" t="s">
        <v>175</v>
      </c>
      <c r="BQ57" s="50" t="s">
        <v>1767</v>
      </c>
      <c r="BR57" s="50">
        <v>2</v>
      </c>
      <c r="BS57" s="50">
        <v>0</v>
      </c>
      <c r="BT57" s="50">
        <v>880</v>
      </c>
      <c r="BU57" s="50" t="s">
        <v>177</v>
      </c>
      <c r="BV57" s="50">
        <v>5000</v>
      </c>
      <c r="BW57" s="50" t="s">
        <v>227</v>
      </c>
      <c r="BX57" s="50">
        <v>0</v>
      </c>
      <c r="BY57" s="50" t="s">
        <v>227</v>
      </c>
      <c r="BZ57" s="50">
        <v>0</v>
      </c>
      <c r="CA57" s="50" t="s">
        <v>150</v>
      </c>
      <c r="CB57" s="50" t="s">
        <v>1768</v>
      </c>
      <c r="CC57" s="50" t="s">
        <v>190</v>
      </c>
      <c r="CD57" s="50" t="s">
        <v>190</v>
      </c>
      <c r="CE57" s="50" t="s">
        <v>179</v>
      </c>
      <c r="CF57" s="50" t="s">
        <v>204</v>
      </c>
      <c r="CG57" s="50" t="s">
        <v>205</v>
      </c>
      <c r="CH57" s="50" t="s">
        <v>206</v>
      </c>
      <c r="CI57" s="50" t="s">
        <v>206</v>
      </c>
      <c r="CJ57" s="50" t="s">
        <v>126</v>
      </c>
      <c r="CK57" s="50" t="s">
        <v>126</v>
      </c>
      <c r="CL57" s="50"/>
      <c r="CM57" s="50"/>
      <c r="CN57" s="50"/>
      <c r="CO57" s="50">
        <f t="shared" si="0"/>
        <v>4806</v>
      </c>
      <c r="CP57" s="50">
        <f t="shared" si="1"/>
        <v>8544</v>
      </c>
      <c r="CQ57" s="50"/>
      <c r="CR57" s="50"/>
    </row>
    <row r="58" spans="1:96" ht="13" x14ac:dyDescent="0.15">
      <c r="A58" s="51">
        <v>44965.532951608795</v>
      </c>
      <c r="B58" s="50" t="s">
        <v>269</v>
      </c>
      <c r="C58" s="50" t="s">
        <v>452</v>
      </c>
      <c r="D58" s="50" t="s">
        <v>125</v>
      </c>
      <c r="E58" s="50" t="s">
        <v>125</v>
      </c>
      <c r="F58" s="50" t="s">
        <v>126</v>
      </c>
      <c r="G58" s="50">
        <v>1</v>
      </c>
      <c r="H58" s="50">
        <v>1</v>
      </c>
      <c r="I58" s="50" t="s">
        <v>127</v>
      </c>
      <c r="J58" s="50" t="s">
        <v>128</v>
      </c>
      <c r="K58" s="50" t="s">
        <v>163</v>
      </c>
      <c r="L58" s="50" t="s">
        <v>453</v>
      </c>
      <c r="M58" s="50">
        <v>2023020062</v>
      </c>
      <c r="N58" s="50" t="s">
        <v>454</v>
      </c>
      <c r="O58" s="50">
        <v>11962465039</v>
      </c>
      <c r="P58" s="50">
        <v>550797129</v>
      </c>
      <c r="Q58" s="50">
        <v>43626779840</v>
      </c>
      <c r="R58" s="52">
        <v>38378</v>
      </c>
      <c r="S58" s="50" t="s">
        <v>132</v>
      </c>
      <c r="T58" s="50" t="s">
        <v>133</v>
      </c>
      <c r="U58" s="50" t="s">
        <v>455</v>
      </c>
      <c r="V58" s="53" t="s">
        <v>456</v>
      </c>
      <c r="W58" s="50" t="s">
        <v>168</v>
      </c>
      <c r="X58" s="50" t="s">
        <v>137</v>
      </c>
      <c r="Y58" s="50" t="s">
        <v>138</v>
      </c>
      <c r="Z58" s="50" t="s">
        <v>139</v>
      </c>
      <c r="AA58" s="50" t="s">
        <v>457</v>
      </c>
      <c r="AB58" s="50">
        <v>3</v>
      </c>
      <c r="AC58" s="50">
        <v>3</v>
      </c>
      <c r="AD58" s="50"/>
      <c r="AE58" s="50" t="s">
        <v>140</v>
      </c>
      <c r="AF58" s="50">
        <v>0</v>
      </c>
      <c r="AG58" s="50" t="s">
        <v>141</v>
      </c>
      <c r="AH58" s="50">
        <v>3156</v>
      </c>
      <c r="AI58" s="50" t="s">
        <v>142</v>
      </c>
      <c r="AJ58" s="50">
        <v>1650</v>
      </c>
      <c r="AK58" s="50" t="s">
        <v>307</v>
      </c>
      <c r="AL58" s="50">
        <v>0</v>
      </c>
      <c r="AM58" s="50" t="s">
        <v>141</v>
      </c>
      <c r="AN58" s="50">
        <v>0</v>
      </c>
      <c r="AO58" s="50" t="s">
        <v>141</v>
      </c>
      <c r="AP58" s="50">
        <v>0</v>
      </c>
      <c r="AQ58" s="50" t="s">
        <v>141</v>
      </c>
      <c r="AR58" s="50">
        <v>0</v>
      </c>
      <c r="AS58" s="50" t="s">
        <v>141</v>
      </c>
      <c r="AT58" s="50" t="s">
        <v>458</v>
      </c>
      <c r="AU58" s="50">
        <v>0</v>
      </c>
      <c r="AV58" s="50" t="s">
        <v>265</v>
      </c>
      <c r="AW58" s="50">
        <v>0</v>
      </c>
      <c r="AX58" s="50" t="s">
        <v>144</v>
      </c>
      <c r="AY58" s="50">
        <v>0</v>
      </c>
      <c r="AZ58" s="50" t="s">
        <v>444</v>
      </c>
      <c r="BA58" s="50">
        <v>95</v>
      </c>
      <c r="BB58" s="50" t="s">
        <v>146</v>
      </c>
      <c r="BC58" s="50">
        <v>180</v>
      </c>
      <c r="BD58" s="50" t="s">
        <v>429</v>
      </c>
      <c r="BE58" s="50">
        <v>117</v>
      </c>
      <c r="BF58" s="50" t="s">
        <v>147</v>
      </c>
      <c r="BG58" s="50" t="s">
        <v>148</v>
      </c>
      <c r="BH58" s="50">
        <v>50</v>
      </c>
      <c r="BI58" s="50" t="s">
        <v>149</v>
      </c>
      <c r="BJ58" s="50">
        <v>600</v>
      </c>
      <c r="BK58" s="50">
        <v>0</v>
      </c>
      <c r="BL58" s="50" t="s">
        <v>150</v>
      </c>
      <c r="BM58" s="50">
        <v>0</v>
      </c>
      <c r="BN58" s="50" t="s">
        <v>150</v>
      </c>
      <c r="BO58" s="50">
        <v>60</v>
      </c>
      <c r="BP58" s="50" t="s">
        <v>175</v>
      </c>
      <c r="BQ58" s="50" t="s">
        <v>459</v>
      </c>
      <c r="BR58" s="50">
        <v>0</v>
      </c>
      <c r="BS58" s="50">
        <v>0</v>
      </c>
      <c r="BT58" s="50">
        <v>0</v>
      </c>
      <c r="BU58" s="50" t="s">
        <v>150</v>
      </c>
      <c r="BV58" s="50">
        <v>0</v>
      </c>
      <c r="BW58" s="50" t="s">
        <v>150</v>
      </c>
      <c r="BX58" s="50">
        <v>0</v>
      </c>
      <c r="BY58" s="50" t="s">
        <v>150</v>
      </c>
      <c r="BZ58" s="50">
        <v>0</v>
      </c>
      <c r="CA58" s="50" t="s">
        <v>150</v>
      </c>
      <c r="CB58" s="50" t="s">
        <v>460</v>
      </c>
      <c r="CC58" s="50" t="s">
        <v>155</v>
      </c>
      <c r="CD58" s="50" t="s">
        <v>155</v>
      </c>
      <c r="CE58" s="50" t="s">
        <v>156</v>
      </c>
      <c r="CF58" s="50"/>
      <c r="CG58" s="50" t="s">
        <v>157</v>
      </c>
      <c r="CH58" s="50" t="s">
        <v>229</v>
      </c>
      <c r="CI58" s="50" t="s">
        <v>229</v>
      </c>
      <c r="CJ58" s="50" t="s">
        <v>126</v>
      </c>
      <c r="CK58" s="50" t="s">
        <v>126</v>
      </c>
      <c r="CL58" s="50"/>
      <c r="CM58" s="50"/>
      <c r="CN58" s="50"/>
      <c r="CO58" s="50">
        <f t="shared" si="0"/>
        <v>4806</v>
      </c>
      <c r="CP58" s="50">
        <f t="shared" si="1"/>
        <v>1102</v>
      </c>
      <c r="CQ58" s="50"/>
      <c r="CR58" s="50"/>
    </row>
    <row r="59" spans="1:96" ht="13" x14ac:dyDescent="0.15">
      <c r="A59" s="51">
        <v>44966.430132662033</v>
      </c>
      <c r="B59" s="50" t="s">
        <v>335</v>
      </c>
      <c r="C59" s="50" t="s">
        <v>1320</v>
      </c>
      <c r="D59" s="50" t="s">
        <v>125</v>
      </c>
      <c r="E59" s="50" t="s">
        <v>126</v>
      </c>
      <c r="F59" s="50" t="s">
        <v>126</v>
      </c>
      <c r="G59" s="50">
        <v>1</v>
      </c>
      <c r="H59" s="50">
        <v>1</v>
      </c>
      <c r="I59" s="50" t="s">
        <v>127</v>
      </c>
      <c r="J59" s="50" t="s">
        <v>163</v>
      </c>
      <c r="K59" s="50" t="s">
        <v>128</v>
      </c>
      <c r="L59" s="50" t="s">
        <v>1321</v>
      </c>
      <c r="M59" s="50">
        <v>2023020305</v>
      </c>
      <c r="N59" s="50" t="s">
        <v>1322</v>
      </c>
      <c r="O59" s="50">
        <v>11951654424</v>
      </c>
      <c r="P59" s="50">
        <v>590938125</v>
      </c>
      <c r="Q59" s="50">
        <v>50446476838</v>
      </c>
      <c r="R59" s="52">
        <v>38117</v>
      </c>
      <c r="S59" s="50" t="s">
        <v>224</v>
      </c>
      <c r="T59" s="50" t="s">
        <v>133</v>
      </c>
      <c r="U59" s="50" t="s">
        <v>1323</v>
      </c>
      <c r="V59" s="53" t="s">
        <v>1324</v>
      </c>
      <c r="W59" s="50" t="s">
        <v>254</v>
      </c>
      <c r="X59" s="50" t="s">
        <v>137</v>
      </c>
      <c r="Y59" s="50" t="s">
        <v>138</v>
      </c>
      <c r="Z59" s="50" t="s">
        <v>139</v>
      </c>
      <c r="AA59" s="50"/>
      <c r="AB59" s="50">
        <v>3</v>
      </c>
      <c r="AC59" s="50">
        <v>2</v>
      </c>
      <c r="AD59" s="50">
        <v>0</v>
      </c>
      <c r="AE59" s="50" t="s">
        <v>140</v>
      </c>
      <c r="AF59" s="50">
        <v>0</v>
      </c>
      <c r="AG59" s="50" t="s">
        <v>141</v>
      </c>
      <c r="AH59" s="50">
        <v>2500</v>
      </c>
      <c r="AI59" s="50" t="s">
        <v>188</v>
      </c>
      <c r="AJ59" s="50">
        <v>2300</v>
      </c>
      <c r="AK59" s="50" t="s">
        <v>188</v>
      </c>
      <c r="AL59" s="50">
        <v>0</v>
      </c>
      <c r="AM59" s="50" t="s">
        <v>141</v>
      </c>
      <c r="AN59" s="50">
        <v>0</v>
      </c>
      <c r="AO59" s="50" t="s">
        <v>141</v>
      </c>
      <c r="AP59" s="50">
        <v>0</v>
      </c>
      <c r="AQ59" s="50" t="s">
        <v>141</v>
      </c>
      <c r="AR59" s="50">
        <v>0</v>
      </c>
      <c r="AS59" s="50" t="s">
        <v>141</v>
      </c>
      <c r="AT59" s="50"/>
      <c r="AU59" s="50">
        <v>0</v>
      </c>
      <c r="AV59" s="50" t="s">
        <v>143</v>
      </c>
      <c r="AW59" s="50">
        <v>0</v>
      </c>
      <c r="AX59" s="50" t="s">
        <v>144</v>
      </c>
      <c r="AY59" s="50">
        <v>1200</v>
      </c>
      <c r="AZ59" s="50" t="s">
        <v>227</v>
      </c>
      <c r="BA59" s="50">
        <v>66</v>
      </c>
      <c r="BB59" s="50" t="s">
        <v>146</v>
      </c>
      <c r="BC59" s="50">
        <v>85</v>
      </c>
      <c r="BD59" s="50" t="s">
        <v>146</v>
      </c>
      <c r="BE59" s="50">
        <v>74</v>
      </c>
      <c r="BF59" s="50" t="s">
        <v>147</v>
      </c>
      <c r="BG59" s="50" t="s">
        <v>148</v>
      </c>
      <c r="BH59" s="50">
        <v>105</v>
      </c>
      <c r="BI59" s="50" t="s">
        <v>149</v>
      </c>
      <c r="BJ59" s="50">
        <v>70</v>
      </c>
      <c r="BK59" s="50">
        <v>0</v>
      </c>
      <c r="BL59" s="50" t="s">
        <v>150</v>
      </c>
      <c r="BM59" s="50">
        <v>0</v>
      </c>
      <c r="BN59" s="50" t="s">
        <v>150</v>
      </c>
      <c r="BO59" s="50">
        <v>56</v>
      </c>
      <c r="BP59" s="50" t="s">
        <v>175</v>
      </c>
      <c r="BQ59" s="50" t="s">
        <v>342</v>
      </c>
      <c r="BR59" s="50">
        <v>2</v>
      </c>
      <c r="BS59" s="50">
        <v>1</v>
      </c>
      <c r="BT59" s="50">
        <v>0</v>
      </c>
      <c r="BU59" s="50" t="s">
        <v>177</v>
      </c>
      <c r="BV59" s="50">
        <v>0</v>
      </c>
      <c r="BW59" s="50" t="s">
        <v>150</v>
      </c>
      <c r="BX59" s="50">
        <v>1099</v>
      </c>
      <c r="BY59" s="50" t="s">
        <v>227</v>
      </c>
      <c r="BZ59" s="50">
        <v>0</v>
      </c>
      <c r="CA59" s="50" t="s">
        <v>150</v>
      </c>
      <c r="CB59" s="50"/>
      <c r="CC59" s="50" t="s">
        <v>203</v>
      </c>
      <c r="CD59" s="50" t="s">
        <v>155</v>
      </c>
      <c r="CE59" s="50" t="s">
        <v>156</v>
      </c>
      <c r="CF59" s="50"/>
      <c r="CG59" s="50" t="s">
        <v>157</v>
      </c>
      <c r="CH59" s="50" t="s">
        <v>206</v>
      </c>
      <c r="CI59" s="50" t="s">
        <v>158</v>
      </c>
      <c r="CJ59" s="50" t="s">
        <v>125</v>
      </c>
      <c r="CK59" s="50" t="s">
        <v>126</v>
      </c>
      <c r="CL59" s="50"/>
      <c r="CM59" s="50"/>
      <c r="CN59" s="50"/>
      <c r="CO59" s="50">
        <f t="shared" si="0"/>
        <v>4800</v>
      </c>
      <c r="CP59" s="50">
        <f t="shared" si="1"/>
        <v>1656</v>
      </c>
      <c r="CQ59" s="50"/>
      <c r="CR59" s="50"/>
    </row>
    <row r="60" spans="1:96" ht="13" x14ac:dyDescent="0.15">
      <c r="A60" s="51">
        <v>44967.68646704861</v>
      </c>
      <c r="B60" s="50" t="s">
        <v>491</v>
      </c>
      <c r="C60" s="50" t="s">
        <v>553</v>
      </c>
      <c r="D60" s="50" t="s">
        <v>125</v>
      </c>
      <c r="E60" s="50" t="s">
        <v>126</v>
      </c>
      <c r="F60" s="50" t="s">
        <v>126</v>
      </c>
      <c r="G60" s="50">
        <v>1</v>
      </c>
      <c r="H60" s="50" t="s">
        <v>162</v>
      </c>
      <c r="I60" s="50" t="s">
        <v>127</v>
      </c>
      <c r="J60" s="50" t="s">
        <v>128</v>
      </c>
      <c r="K60" s="50" t="s">
        <v>163</v>
      </c>
      <c r="L60" s="50" t="s">
        <v>554</v>
      </c>
      <c r="M60" s="50">
        <v>2023020089</v>
      </c>
      <c r="N60" s="50" t="s">
        <v>555</v>
      </c>
      <c r="O60" s="50">
        <v>11959365018</v>
      </c>
      <c r="P60" s="50">
        <v>557855767</v>
      </c>
      <c r="Q60" s="50">
        <v>50226976882</v>
      </c>
      <c r="R60" s="52">
        <v>38585</v>
      </c>
      <c r="S60" s="50" t="s">
        <v>132</v>
      </c>
      <c r="T60" s="50" t="s">
        <v>133</v>
      </c>
      <c r="U60" s="50" t="s">
        <v>556</v>
      </c>
      <c r="V60" s="53" t="s">
        <v>557</v>
      </c>
      <c r="W60" s="50" t="s">
        <v>558</v>
      </c>
      <c r="X60" s="50" t="s">
        <v>137</v>
      </c>
      <c r="Y60" s="50" t="s">
        <v>138</v>
      </c>
      <c r="Z60" s="50" t="s">
        <v>139</v>
      </c>
      <c r="AA60" s="50"/>
      <c r="AB60" s="50">
        <v>2</v>
      </c>
      <c r="AC60" s="50">
        <v>2</v>
      </c>
      <c r="AD60" s="50"/>
      <c r="AE60" s="50" t="s">
        <v>140</v>
      </c>
      <c r="AF60" s="50">
        <v>0</v>
      </c>
      <c r="AG60" s="50" t="s">
        <v>141</v>
      </c>
      <c r="AH60" s="50">
        <v>4672</v>
      </c>
      <c r="AI60" s="50" t="s">
        <v>142</v>
      </c>
      <c r="AJ60" s="50">
        <v>0</v>
      </c>
      <c r="AK60" s="50" t="s">
        <v>141</v>
      </c>
      <c r="AL60" s="50">
        <v>0</v>
      </c>
      <c r="AM60" s="50" t="s">
        <v>141</v>
      </c>
      <c r="AN60" s="50">
        <v>0</v>
      </c>
      <c r="AO60" s="50" t="s">
        <v>141</v>
      </c>
      <c r="AP60" s="50">
        <v>0</v>
      </c>
      <c r="AQ60" s="50" t="s">
        <v>141</v>
      </c>
      <c r="AR60" s="50">
        <v>0</v>
      </c>
      <c r="AS60" s="50" t="s">
        <v>141</v>
      </c>
      <c r="AT60" s="50"/>
      <c r="AU60" s="50">
        <v>1</v>
      </c>
      <c r="AV60" s="50" t="s">
        <v>172</v>
      </c>
      <c r="AW60" s="50">
        <v>900</v>
      </c>
      <c r="AX60" s="50" t="s">
        <v>255</v>
      </c>
      <c r="AY60" s="50">
        <v>0</v>
      </c>
      <c r="AZ60" s="50" t="s">
        <v>150</v>
      </c>
      <c r="BA60" s="50">
        <v>66</v>
      </c>
      <c r="BB60" s="50" t="s">
        <v>146</v>
      </c>
      <c r="BC60" s="50">
        <v>143</v>
      </c>
      <c r="BD60" s="50" t="s">
        <v>146</v>
      </c>
      <c r="BE60" s="50">
        <v>145</v>
      </c>
      <c r="BF60" s="50" t="s">
        <v>147</v>
      </c>
      <c r="BG60" s="50" t="s">
        <v>148</v>
      </c>
      <c r="BH60" s="50">
        <v>89</v>
      </c>
      <c r="BI60" s="50" t="s">
        <v>149</v>
      </c>
      <c r="BJ60" s="50">
        <v>50</v>
      </c>
      <c r="BK60" s="50">
        <v>0</v>
      </c>
      <c r="BL60" s="50" t="s">
        <v>150</v>
      </c>
      <c r="BM60" s="50">
        <v>208</v>
      </c>
      <c r="BN60" s="50" t="s">
        <v>151</v>
      </c>
      <c r="BO60" s="50">
        <v>215</v>
      </c>
      <c r="BP60" s="50" t="s">
        <v>175</v>
      </c>
      <c r="BQ60" s="50" t="s">
        <v>559</v>
      </c>
      <c r="BR60" s="50">
        <v>1</v>
      </c>
      <c r="BS60" s="50">
        <v>0</v>
      </c>
      <c r="BT60" s="50">
        <v>1600</v>
      </c>
      <c r="BU60" s="50" t="s">
        <v>177</v>
      </c>
      <c r="BV60" s="50">
        <v>0</v>
      </c>
      <c r="BW60" s="50" t="s">
        <v>150</v>
      </c>
      <c r="BX60" s="50">
        <v>976</v>
      </c>
      <c r="BY60" s="50" t="s">
        <v>154</v>
      </c>
      <c r="BZ60" s="50">
        <v>52000</v>
      </c>
      <c r="CA60" s="50" t="s">
        <v>177</v>
      </c>
      <c r="CB60" s="50"/>
      <c r="CC60" s="50" t="s">
        <v>190</v>
      </c>
      <c r="CD60" s="50" t="s">
        <v>155</v>
      </c>
      <c r="CE60" s="50" t="s">
        <v>179</v>
      </c>
      <c r="CF60" s="50"/>
      <c r="CG60" s="50" t="s">
        <v>157</v>
      </c>
      <c r="CH60" s="50" t="s">
        <v>206</v>
      </c>
      <c r="CI60" s="50" t="s">
        <v>158</v>
      </c>
      <c r="CJ60" s="50" t="s">
        <v>126</v>
      </c>
      <c r="CK60" s="50" t="s">
        <v>126</v>
      </c>
      <c r="CL60" s="50"/>
      <c r="CM60" s="50"/>
      <c r="CN60" s="50"/>
      <c r="CO60" s="50">
        <f t="shared" si="0"/>
        <v>4672</v>
      </c>
      <c r="CP60" s="50">
        <f t="shared" si="1"/>
        <v>55416</v>
      </c>
      <c r="CQ60" s="50"/>
      <c r="CR60" s="50"/>
    </row>
    <row r="61" spans="1:96" ht="13" x14ac:dyDescent="0.15">
      <c r="A61" s="51">
        <v>44965.519377812496</v>
      </c>
      <c r="B61" s="50" t="s">
        <v>392</v>
      </c>
      <c r="C61" s="50" t="s">
        <v>1620</v>
      </c>
      <c r="D61" s="50" t="s">
        <v>125</v>
      </c>
      <c r="E61" s="50" t="s">
        <v>126</v>
      </c>
      <c r="F61" s="50" t="s">
        <v>126</v>
      </c>
      <c r="G61" s="50">
        <v>1</v>
      </c>
      <c r="H61" s="50" t="s">
        <v>162</v>
      </c>
      <c r="I61" s="50" t="s">
        <v>127</v>
      </c>
      <c r="J61" s="50" t="s">
        <v>128</v>
      </c>
      <c r="K61" s="50" t="s">
        <v>163</v>
      </c>
      <c r="L61" s="50" t="s">
        <v>1621</v>
      </c>
      <c r="M61" s="50">
        <v>2023020385</v>
      </c>
      <c r="N61" s="50" t="s">
        <v>1622</v>
      </c>
      <c r="O61" s="50">
        <v>11978297936</v>
      </c>
      <c r="P61" s="50">
        <v>594348067</v>
      </c>
      <c r="Q61" s="50">
        <v>49261384846</v>
      </c>
      <c r="R61" s="52">
        <v>37779</v>
      </c>
      <c r="S61" s="50" t="s">
        <v>132</v>
      </c>
      <c r="T61" s="50" t="s">
        <v>133</v>
      </c>
      <c r="U61" s="50" t="s">
        <v>1623</v>
      </c>
      <c r="V61" s="53" t="s">
        <v>1624</v>
      </c>
      <c r="W61" s="50" t="s">
        <v>168</v>
      </c>
      <c r="X61" s="50" t="s">
        <v>137</v>
      </c>
      <c r="Y61" s="50" t="s">
        <v>138</v>
      </c>
      <c r="Z61" s="50" t="s">
        <v>139</v>
      </c>
      <c r="AA61" s="50"/>
      <c r="AB61" s="50">
        <v>4</v>
      </c>
      <c r="AC61" s="50">
        <v>4</v>
      </c>
      <c r="AD61" s="50"/>
      <c r="AE61" s="50" t="s">
        <v>169</v>
      </c>
      <c r="AF61" s="50">
        <v>0</v>
      </c>
      <c r="AG61" s="50" t="s">
        <v>141</v>
      </c>
      <c r="AH61" s="50">
        <v>4500</v>
      </c>
      <c r="AI61" s="50" t="s">
        <v>142</v>
      </c>
      <c r="AJ61" s="50">
        <v>0</v>
      </c>
      <c r="AK61" s="50" t="s">
        <v>141</v>
      </c>
      <c r="AL61" s="50">
        <v>0</v>
      </c>
      <c r="AM61" s="50" t="s">
        <v>141</v>
      </c>
      <c r="AN61" s="50">
        <v>0</v>
      </c>
      <c r="AO61" s="50" t="s">
        <v>141</v>
      </c>
      <c r="AP61" s="50">
        <v>0</v>
      </c>
      <c r="AQ61" s="50" t="s">
        <v>141</v>
      </c>
      <c r="AR61" s="50">
        <v>0</v>
      </c>
      <c r="AS61" s="50" t="s">
        <v>141</v>
      </c>
      <c r="AT61" s="50"/>
      <c r="AU61" s="50">
        <v>1</v>
      </c>
      <c r="AV61" s="50" t="s">
        <v>172</v>
      </c>
      <c r="AW61" s="50">
        <v>2445</v>
      </c>
      <c r="AX61" s="50" t="s">
        <v>377</v>
      </c>
      <c r="AY61" s="50">
        <v>0</v>
      </c>
      <c r="AZ61" s="50" t="s">
        <v>150</v>
      </c>
      <c r="BA61" s="50">
        <v>147</v>
      </c>
      <c r="BB61" s="50" t="s">
        <v>146</v>
      </c>
      <c r="BC61" s="50">
        <v>162</v>
      </c>
      <c r="BD61" s="50" t="s">
        <v>146</v>
      </c>
      <c r="BE61" s="50">
        <v>200</v>
      </c>
      <c r="BF61" s="50" t="s">
        <v>353</v>
      </c>
      <c r="BG61" s="50" t="s">
        <v>148</v>
      </c>
      <c r="BH61" s="50">
        <v>137</v>
      </c>
      <c r="BI61" s="50" t="s">
        <v>149</v>
      </c>
      <c r="BJ61" s="50">
        <v>517</v>
      </c>
      <c r="BK61" s="50">
        <v>900</v>
      </c>
      <c r="BL61" s="50" t="s">
        <v>327</v>
      </c>
      <c r="BM61" s="50">
        <v>542</v>
      </c>
      <c r="BN61" s="50" t="s">
        <v>267</v>
      </c>
      <c r="BO61" s="50">
        <v>10</v>
      </c>
      <c r="BP61" s="50" t="s">
        <v>150</v>
      </c>
      <c r="BQ61" s="50" t="s">
        <v>1625</v>
      </c>
      <c r="BR61" s="50">
        <v>1</v>
      </c>
      <c r="BS61" s="50">
        <v>0</v>
      </c>
      <c r="BT61" s="50">
        <v>1200</v>
      </c>
      <c r="BU61" s="50" t="s">
        <v>177</v>
      </c>
      <c r="BV61" s="50">
        <v>0</v>
      </c>
      <c r="BW61" s="50" t="s">
        <v>150</v>
      </c>
      <c r="BX61" s="50">
        <v>0</v>
      </c>
      <c r="BY61" s="50" t="s">
        <v>150</v>
      </c>
      <c r="BZ61" s="50">
        <v>0</v>
      </c>
      <c r="CA61" s="50" t="s">
        <v>150</v>
      </c>
      <c r="CB61" s="50" t="s">
        <v>1626</v>
      </c>
      <c r="CC61" s="50" t="s">
        <v>203</v>
      </c>
      <c r="CD61" s="50" t="s">
        <v>155</v>
      </c>
      <c r="CE61" s="50" t="s">
        <v>156</v>
      </c>
      <c r="CF61" s="50"/>
      <c r="CG61" s="50" t="s">
        <v>157</v>
      </c>
      <c r="CH61" s="50" t="s">
        <v>229</v>
      </c>
      <c r="CI61" s="50" t="s">
        <v>206</v>
      </c>
      <c r="CJ61" s="50" t="s">
        <v>126</v>
      </c>
      <c r="CK61" s="50" t="s">
        <v>126</v>
      </c>
      <c r="CL61" s="50" t="s">
        <v>1627</v>
      </c>
      <c r="CM61" s="50"/>
      <c r="CN61" s="50"/>
      <c r="CO61" s="50">
        <f t="shared" si="0"/>
        <v>4500</v>
      </c>
      <c r="CP61" s="50">
        <f t="shared" si="1"/>
        <v>6260</v>
      </c>
      <c r="CQ61" s="50"/>
      <c r="CR61" s="50"/>
    </row>
    <row r="62" spans="1:96" ht="13" x14ac:dyDescent="0.15">
      <c r="A62" s="51">
        <v>44967.636009849535</v>
      </c>
      <c r="B62" s="50" t="s">
        <v>218</v>
      </c>
      <c r="C62" s="50" t="s">
        <v>1353</v>
      </c>
      <c r="D62" s="50" t="s">
        <v>125</v>
      </c>
      <c r="E62" s="50" t="s">
        <v>126</v>
      </c>
      <c r="F62" s="50" t="s">
        <v>126</v>
      </c>
      <c r="G62" s="50">
        <v>4</v>
      </c>
      <c r="H62" s="50">
        <v>1</v>
      </c>
      <c r="I62" s="50" t="s">
        <v>127</v>
      </c>
      <c r="J62" s="50" t="s">
        <v>163</v>
      </c>
      <c r="K62" s="50" t="s">
        <v>128</v>
      </c>
      <c r="L62" s="50" t="s">
        <v>1354</v>
      </c>
      <c r="M62" s="50">
        <v>2023020313</v>
      </c>
      <c r="N62" s="50" t="s">
        <v>1355</v>
      </c>
      <c r="O62" s="50">
        <v>11977354498</v>
      </c>
      <c r="P62" s="50">
        <v>545740666</v>
      </c>
      <c r="Q62" s="50">
        <v>53054808840</v>
      </c>
      <c r="R62" s="52">
        <v>37933</v>
      </c>
      <c r="S62" s="50" t="s">
        <v>132</v>
      </c>
      <c r="T62" s="50" t="s">
        <v>133</v>
      </c>
      <c r="U62" s="50" t="s">
        <v>1356</v>
      </c>
      <c r="V62" s="53" t="s">
        <v>1357</v>
      </c>
      <c r="W62" s="50" t="s">
        <v>168</v>
      </c>
      <c r="X62" s="50" t="s">
        <v>137</v>
      </c>
      <c r="Y62" s="50" t="s">
        <v>138</v>
      </c>
      <c r="Z62" s="50" t="s">
        <v>139</v>
      </c>
      <c r="AA62" s="50"/>
      <c r="AB62" s="50">
        <v>4</v>
      </c>
      <c r="AC62" s="50">
        <v>4</v>
      </c>
      <c r="AD62" s="50"/>
      <c r="AE62" s="50" t="s">
        <v>169</v>
      </c>
      <c r="AF62" s="50">
        <v>0</v>
      </c>
      <c r="AG62" s="50" t="s">
        <v>141</v>
      </c>
      <c r="AH62" s="50">
        <v>2510</v>
      </c>
      <c r="AI62" s="50" t="s">
        <v>142</v>
      </c>
      <c r="AJ62" s="50">
        <v>1337</v>
      </c>
      <c r="AK62" s="50" t="s">
        <v>284</v>
      </c>
      <c r="AL62" s="50">
        <v>0</v>
      </c>
      <c r="AM62" s="50" t="s">
        <v>141</v>
      </c>
      <c r="AN62" s="50">
        <v>0</v>
      </c>
      <c r="AO62" s="50" t="s">
        <v>141</v>
      </c>
      <c r="AP62" s="50">
        <v>0</v>
      </c>
      <c r="AQ62" s="50" t="s">
        <v>141</v>
      </c>
      <c r="AR62" s="50">
        <v>606</v>
      </c>
      <c r="AS62" s="50" t="s">
        <v>351</v>
      </c>
      <c r="AT62" s="50" t="s">
        <v>1358</v>
      </c>
      <c r="AU62" s="50">
        <v>1</v>
      </c>
      <c r="AV62" s="50" t="s">
        <v>143</v>
      </c>
      <c r="AW62" s="50">
        <v>0</v>
      </c>
      <c r="AX62" s="50" t="s">
        <v>144</v>
      </c>
      <c r="AY62" s="50">
        <v>120</v>
      </c>
      <c r="AZ62" s="50" t="s">
        <v>227</v>
      </c>
      <c r="BA62" s="50">
        <v>152</v>
      </c>
      <c r="BB62" s="50" t="s">
        <v>146</v>
      </c>
      <c r="BC62" s="50">
        <v>296</v>
      </c>
      <c r="BD62" s="50" t="s">
        <v>146</v>
      </c>
      <c r="BE62" s="50">
        <v>27</v>
      </c>
      <c r="BF62" s="50" t="s">
        <v>147</v>
      </c>
      <c r="BG62" s="50" t="s">
        <v>148</v>
      </c>
      <c r="BH62" s="50">
        <v>211</v>
      </c>
      <c r="BI62" s="50" t="s">
        <v>149</v>
      </c>
      <c r="BJ62" s="50">
        <v>540</v>
      </c>
      <c r="BK62" s="50">
        <v>0</v>
      </c>
      <c r="BL62" s="50" t="s">
        <v>150</v>
      </c>
      <c r="BM62" s="50">
        <v>1189</v>
      </c>
      <c r="BN62" s="50" t="s">
        <v>297</v>
      </c>
      <c r="BO62" s="50">
        <v>110</v>
      </c>
      <c r="BP62" s="50" t="s">
        <v>175</v>
      </c>
      <c r="BQ62" s="50" t="s">
        <v>629</v>
      </c>
      <c r="BR62" s="50">
        <v>0</v>
      </c>
      <c r="BS62" s="50">
        <v>0</v>
      </c>
      <c r="BT62" s="50">
        <v>0</v>
      </c>
      <c r="BU62" s="50" t="s">
        <v>150</v>
      </c>
      <c r="BV62" s="50">
        <v>0</v>
      </c>
      <c r="BW62" s="50" t="s">
        <v>150</v>
      </c>
      <c r="BX62" s="50">
        <v>0</v>
      </c>
      <c r="BY62" s="50" t="s">
        <v>150</v>
      </c>
      <c r="BZ62" s="50">
        <v>0</v>
      </c>
      <c r="CA62" s="50" t="s">
        <v>150</v>
      </c>
      <c r="CB62" s="50"/>
      <c r="CC62" s="50" t="s">
        <v>203</v>
      </c>
      <c r="CD62" s="50" t="s">
        <v>190</v>
      </c>
      <c r="CE62" s="50" t="s">
        <v>156</v>
      </c>
      <c r="CF62" s="50" t="s">
        <v>191</v>
      </c>
      <c r="CG62" s="50" t="s">
        <v>157</v>
      </c>
      <c r="CH62" s="50" t="s">
        <v>319</v>
      </c>
      <c r="CI62" s="50" t="s">
        <v>158</v>
      </c>
      <c r="CJ62" s="50" t="s">
        <v>126</v>
      </c>
      <c r="CK62" s="50" t="s">
        <v>126</v>
      </c>
      <c r="CL62" s="50"/>
      <c r="CM62" s="50"/>
      <c r="CN62" s="50"/>
      <c r="CO62" s="50">
        <f t="shared" si="0"/>
        <v>4453</v>
      </c>
      <c r="CP62" s="50">
        <f t="shared" si="1"/>
        <v>2645</v>
      </c>
      <c r="CQ62" s="50"/>
      <c r="CR62" s="50"/>
    </row>
    <row r="63" spans="1:96" ht="13" x14ac:dyDescent="0.15">
      <c r="A63" s="51">
        <v>44966.430637314814</v>
      </c>
      <c r="B63" s="50" t="s">
        <v>409</v>
      </c>
      <c r="C63" s="50" t="s">
        <v>469</v>
      </c>
      <c r="D63" s="50" t="s">
        <v>125</v>
      </c>
      <c r="E63" s="50" t="s">
        <v>126</v>
      </c>
      <c r="F63" s="50" t="s">
        <v>470</v>
      </c>
      <c r="G63" s="50">
        <v>2</v>
      </c>
      <c r="H63" s="50">
        <v>3</v>
      </c>
      <c r="I63" s="50" t="s">
        <v>127</v>
      </c>
      <c r="J63" s="50" t="s">
        <v>182</v>
      </c>
      <c r="K63" s="50" t="s">
        <v>128</v>
      </c>
      <c r="L63" s="50" t="s">
        <v>471</v>
      </c>
      <c r="M63" s="50">
        <v>2023020065</v>
      </c>
      <c r="N63" s="50" t="s">
        <v>472</v>
      </c>
      <c r="O63" s="50">
        <v>11960235243</v>
      </c>
      <c r="P63" s="50" t="s">
        <v>473</v>
      </c>
      <c r="Q63" s="50">
        <v>49880146816</v>
      </c>
      <c r="R63" s="52">
        <v>37539</v>
      </c>
      <c r="S63" s="50" t="s">
        <v>224</v>
      </c>
      <c r="T63" s="50" t="s">
        <v>133</v>
      </c>
      <c r="U63" s="50" t="s">
        <v>474</v>
      </c>
      <c r="V63" s="53" t="s">
        <v>475</v>
      </c>
      <c r="W63" s="50" t="s">
        <v>168</v>
      </c>
      <c r="X63" s="50" t="s">
        <v>137</v>
      </c>
      <c r="Y63" s="50" t="s">
        <v>138</v>
      </c>
      <c r="Z63" s="50" t="s">
        <v>139</v>
      </c>
      <c r="AA63" s="50"/>
      <c r="AB63" s="50">
        <v>3</v>
      </c>
      <c r="AC63" s="50">
        <v>3</v>
      </c>
      <c r="AD63" s="50">
        <v>0</v>
      </c>
      <c r="AE63" s="50" t="s">
        <v>140</v>
      </c>
      <c r="AF63" s="50">
        <v>0</v>
      </c>
      <c r="AG63" s="50" t="s">
        <v>141</v>
      </c>
      <c r="AH63" s="50">
        <v>2233</v>
      </c>
      <c r="AI63" s="50" t="s">
        <v>142</v>
      </c>
      <c r="AJ63" s="50">
        <v>2196</v>
      </c>
      <c r="AK63" s="50" t="s">
        <v>142</v>
      </c>
      <c r="AL63" s="50">
        <v>0</v>
      </c>
      <c r="AM63" s="50" t="s">
        <v>141</v>
      </c>
      <c r="AN63" s="50">
        <v>0</v>
      </c>
      <c r="AO63" s="50" t="s">
        <v>141</v>
      </c>
      <c r="AP63" s="50">
        <v>0</v>
      </c>
      <c r="AQ63" s="50" t="s">
        <v>141</v>
      </c>
      <c r="AR63" s="50">
        <v>0</v>
      </c>
      <c r="AS63" s="50" t="s">
        <v>141</v>
      </c>
      <c r="AT63" s="50"/>
      <c r="AU63" s="50">
        <v>0</v>
      </c>
      <c r="AV63" s="50" t="s">
        <v>143</v>
      </c>
      <c r="AW63" s="50">
        <v>0</v>
      </c>
      <c r="AX63" s="50" t="s">
        <v>144</v>
      </c>
      <c r="AY63" s="50">
        <v>0</v>
      </c>
      <c r="AZ63" s="50" t="s">
        <v>150</v>
      </c>
      <c r="BA63" s="50">
        <v>67</v>
      </c>
      <c r="BB63" s="50" t="s">
        <v>146</v>
      </c>
      <c r="BC63" s="50">
        <v>105</v>
      </c>
      <c r="BD63" s="50" t="s">
        <v>146</v>
      </c>
      <c r="BE63" s="50">
        <v>60</v>
      </c>
      <c r="BF63" s="50" t="s">
        <v>353</v>
      </c>
      <c r="BG63" s="50" t="s">
        <v>148</v>
      </c>
      <c r="BH63" s="50">
        <v>60</v>
      </c>
      <c r="BI63" s="50" t="s">
        <v>149</v>
      </c>
      <c r="BJ63" s="50">
        <v>300</v>
      </c>
      <c r="BK63" s="50">
        <v>0</v>
      </c>
      <c r="BL63" s="50" t="s">
        <v>150</v>
      </c>
      <c r="BM63" s="50">
        <v>300</v>
      </c>
      <c r="BN63" s="50" t="s">
        <v>267</v>
      </c>
      <c r="BO63" s="50">
        <v>100</v>
      </c>
      <c r="BP63" s="50" t="s">
        <v>175</v>
      </c>
      <c r="BQ63" s="50"/>
      <c r="BR63" s="50">
        <v>1</v>
      </c>
      <c r="BS63" s="50">
        <v>0</v>
      </c>
      <c r="BT63" s="50">
        <v>1203</v>
      </c>
      <c r="BU63" s="50" t="s">
        <v>154</v>
      </c>
      <c r="BV63" s="50">
        <v>0</v>
      </c>
      <c r="BW63" s="50" t="s">
        <v>150</v>
      </c>
      <c r="BX63" s="50">
        <v>0</v>
      </c>
      <c r="BY63" s="50" t="s">
        <v>150</v>
      </c>
      <c r="BZ63" s="50">
        <v>0</v>
      </c>
      <c r="CA63" s="50" t="s">
        <v>150</v>
      </c>
      <c r="CB63" s="50"/>
      <c r="CC63" s="50" t="s">
        <v>190</v>
      </c>
      <c r="CD63" s="50" t="s">
        <v>190</v>
      </c>
      <c r="CE63" s="50" t="s">
        <v>156</v>
      </c>
      <c r="CF63" s="50"/>
      <c r="CG63" s="50" t="s">
        <v>157</v>
      </c>
      <c r="CH63" s="50" t="s">
        <v>217</v>
      </c>
      <c r="CI63" s="50" t="s">
        <v>229</v>
      </c>
      <c r="CJ63" s="50" t="s">
        <v>126</v>
      </c>
      <c r="CK63" s="50" t="s">
        <v>125</v>
      </c>
      <c r="CL63" s="50"/>
      <c r="CM63" s="50"/>
      <c r="CN63" s="50"/>
      <c r="CO63" s="50">
        <f t="shared" si="0"/>
        <v>4429</v>
      </c>
      <c r="CP63" s="50">
        <f t="shared" si="1"/>
        <v>2195</v>
      </c>
      <c r="CQ63" s="50"/>
      <c r="CR63" s="50"/>
    </row>
    <row r="64" spans="1:96" ht="13" x14ac:dyDescent="0.15">
      <c r="A64" s="51">
        <v>44966.608991226851</v>
      </c>
      <c r="B64" s="50" t="s">
        <v>180</v>
      </c>
      <c r="C64" s="50" t="s">
        <v>181</v>
      </c>
      <c r="D64" s="50" t="s">
        <v>125</v>
      </c>
      <c r="E64" s="50" t="s">
        <v>126</v>
      </c>
      <c r="F64" s="50" t="s">
        <v>126</v>
      </c>
      <c r="G64" s="50">
        <v>3</v>
      </c>
      <c r="H64" s="50">
        <v>3</v>
      </c>
      <c r="I64" s="50" t="s">
        <v>127</v>
      </c>
      <c r="J64" s="50" t="s">
        <v>128</v>
      </c>
      <c r="K64" s="50" t="s">
        <v>182</v>
      </c>
      <c r="L64" s="50" t="s">
        <v>183</v>
      </c>
      <c r="M64" s="50">
        <v>2023020003</v>
      </c>
      <c r="N64" s="50" t="s">
        <v>184</v>
      </c>
      <c r="O64" s="50">
        <v>11985131627</v>
      </c>
      <c r="P64" s="50">
        <v>622612529</v>
      </c>
      <c r="Q64" s="50">
        <v>52833214871</v>
      </c>
      <c r="R64" s="52">
        <v>38356</v>
      </c>
      <c r="S64" s="50" t="s">
        <v>132</v>
      </c>
      <c r="T64" s="50" t="s">
        <v>133</v>
      </c>
      <c r="U64" s="50" t="s">
        <v>185</v>
      </c>
      <c r="V64" s="53" t="s">
        <v>186</v>
      </c>
      <c r="W64" s="50" t="s">
        <v>187</v>
      </c>
      <c r="X64" s="50" t="s">
        <v>137</v>
      </c>
      <c r="Y64" s="50" t="s">
        <v>138</v>
      </c>
      <c r="Z64" s="50" t="s">
        <v>139</v>
      </c>
      <c r="AA64" s="50"/>
      <c r="AB64" s="50">
        <v>4</v>
      </c>
      <c r="AC64" s="50">
        <v>4</v>
      </c>
      <c r="AD64" s="50"/>
      <c r="AE64" s="50" t="s">
        <v>169</v>
      </c>
      <c r="AF64" s="50">
        <v>0</v>
      </c>
      <c r="AG64" s="50" t="s">
        <v>141</v>
      </c>
      <c r="AH64" s="50">
        <v>2587</v>
      </c>
      <c r="AI64" s="50" t="s">
        <v>142</v>
      </c>
      <c r="AJ64" s="50">
        <v>1200</v>
      </c>
      <c r="AK64" s="50" t="s">
        <v>188</v>
      </c>
      <c r="AL64" s="50">
        <v>0</v>
      </c>
      <c r="AM64" s="50" t="s">
        <v>141</v>
      </c>
      <c r="AN64" s="50">
        <v>0</v>
      </c>
      <c r="AO64" s="50" t="s">
        <v>141</v>
      </c>
      <c r="AP64" s="50">
        <v>0</v>
      </c>
      <c r="AQ64" s="50" t="s">
        <v>141</v>
      </c>
      <c r="AR64" s="50">
        <v>600</v>
      </c>
      <c r="AS64" s="50" t="s">
        <v>188</v>
      </c>
      <c r="AT64" s="50"/>
      <c r="AU64" s="50">
        <v>0</v>
      </c>
      <c r="AV64" s="50" t="s">
        <v>143</v>
      </c>
      <c r="AW64" s="50">
        <v>0</v>
      </c>
      <c r="AX64" s="50" t="s">
        <v>144</v>
      </c>
      <c r="AY64" s="50">
        <v>0</v>
      </c>
      <c r="AZ64" s="50" t="s">
        <v>150</v>
      </c>
      <c r="BA64" s="50">
        <v>44</v>
      </c>
      <c r="BB64" s="50" t="s">
        <v>146</v>
      </c>
      <c r="BC64" s="50">
        <v>320</v>
      </c>
      <c r="BD64" s="50" t="s">
        <v>146</v>
      </c>
      <c r="BE64" s="50">
        <v>0</v>
      </c>
      <c r="BF64" s="50" t="s">
        <v>150</v>
      </c>
      <c r="BG64" s="50" t="s">
        <v>148</v>
      </c>
      <c r="BH64" s="50">
        <v>130</v>
      </c>
      <c r="BI64" s="50" t="s">
        <v>149</v>
      </c>
      <c r="BJ64" s="50">
        <v>142</v>
      </c>
      <c r="BK64" s="50">
        <v>0</v>
      </c>
      <c r="BL64" s="50" t="s">
        <v>150</v>
      </c>
      <c r="BM64" s="50">
        <v>50</v>
      </c>
      <c r="BN64" s="50" t="s">
        <v>151</v>
      </c>
      <c r="BO64" s="50">
        <v>120</v>
      </c>
      <c r="BP64" s="50" t="s">
        <v>175</v>
      </c>
      <c r="BQ64" s="50" t="s">
        <v>189</v>
      </c>
      <c r="BR64" s="50">
        <v>1</v>
      </c>
      <c r="BS64" s="50">
        <v>0</v>
      </c>
      <c r="BT64" s="50">
        <v>0</v>
      </c>
      <c r="BU64" s="50" t="s">
        <v>150</v>
      </c>
      <c r="BV64" s="50">
        <v>0</v>
      </c>
      <c r="BW64" s="50" t="s">
        <v>150</v>
      </c>
      <c r="BX64" s="50">
        <v>0</v>
      </c>
      <c r="BY64" s="50" t="s">
        <v>150</v>
      </c>
      <c r="BZ64" s="50">
        <v>0</v>
      </c>
      <c r="CA64" s="50" t="s">
        <v>150</v>
      </c>
      <c r="CB64" s="50"/>
      <c r="CC64" s="50" t="s">
        <v>155</v>
      </c>
      <c r="CD64" s="50" t="s">
        <v>190</v>
      </c>
      <c r="CE64" s="50" t="s">
        <v>156</v>
      </c>
      <c r="CF64" s="50" t="s">
        <v>191</v>
      </c>
      <c r="CG64" s="50" t="s">
        <v>157</v>
      </c>
      <c r="CH64" s="50" t="s">
        <v>158</v>
      </c>
      <c r="CI64" s="50" t="s">
        <v>158</v>
      </c>
      <c r="CJ64" s="50" t="s">
        <v>126</v>
      </c>
      <c r="CK64" s="50" t="s">
        <v>126</v>
      </c>
      <c r="CL64" s="50"/>
      <c r="CM64" s="50"/>
      <c r="CN64" s="50"/>
      <c r="CO64" s="50">
        <f t="shared" si="0"/>
        <v>4387</v>
      </c>
      <c r="CP64" s="50">
        <f t="shared" si="1"/>
        <v>806</v>
      </c>
      <c r="CQ64" s="50"/>
      <c r="CR64" s="50"/>
    </row>
    <row r="65" spans="1:96" ht="13" x14ac:dyDescent="0.15">
      <c r="A65" s="51">
        <v>44967.599381180553</v>
      </c>
      <c r="B65" s="50" t="s">
        <v>258</v>
      </c>
      <c r="C65" s="50" t="s">
        <v>1365</v>
      </c>
      <c r="D65" s="50" t="s">
        <v>125</v>
      </c>
      <c r="E65" s="50" t="s">
        <v>126</v>
      </c>
      <c r="F65" s="50" t="s">
        <v>126</v>
      </c>
      <c r="G65" s="50">
        <v>2</v>
      </c>
      <c r="H65" s="50">
        <v>2</v>
      </c>
      <c r="I65" s="50">
        <v>2</v>
      </c>
      <c r="J65" s="50" t="s">
        <v>128</v>
      </c>
      <c r="K65" s="50" t="s">
        <v>221</v>
      </c>
      <c r="L65" s="50" t="s">
        <v>1366</v>
      </c>
      <c r="M65" s="50">
        <v>2023020318</v>
      </c>
      <c r="N65" s="50" t="s">
        <v>1367</v>
      </c>
      <c r="O65" s="50">
        <v>11988158840</v>
      </c>
      <c r="P65" s="50">
        <v>522283822</v>
      </c>
      <c r="Q65" s="50">
        <v>46080594838</v>
      </c>
      <c r="R65" s="52">
        <v>38435</v>
      </c>
      <c r="S65" s="50" t="s">
        <v>132</v>
      </c>
      <c r="T65" s="50" t="s">
        <v>133</v>
      </c>
      <c r="U65" s="50" t="s">
        <v>1368</v>
      </c>
      <c r="V65" s="53" t="s">
        <v>1369</v>
      </c>
      <c r="W65" s="50" t="s">
        <v>1370</v>
      </c>
      <c r="X65" s="50" t="s">
        <v>137</v>
      </c>
      <c r="Y65" s="50" t="s">
        <v>138</v>
      </c>
      <c r="Z65" s="50" t="s">
        <v>139</v>
      </c>
      <c r="AA65" s="50"/>
      <c r="AB65" s="50">
        <v>4</v>
      </c>
      <c r="AC65" s="50">
        <v>4</v>
      </c>
      <c r="AD65" s="50">
        <v>0</v>
      </c>
      <c r="AE65" s="50" t="s">
        <v>140</v>
      </c>
      <c r="AF65" s="50">
        <v>0</v>
      </c>
      <c r="AG65" s="50" t="s">
        <v>141</v>
      </c>
      <c r="AH65" s="50">
        <v>1174</v>
      </c>
      <c r="AI65" s="50" t="s">
        <v>142</v>
      </c>
      <c r="AJ65" s="50">
        <v>3190</v>
      </c>
      <c r="AK65" s="50" t="s">
        <v>142</v>
      </c>
      <c r="AL65" s="50">
        <v>0</v>
      </c>
      <c r="AM65" s="50" t="s">
        <v>141</v>
      </c>
      <c r="AN65" s="50">
        <v>0</v>
      </c>
      <c r="AO65" s="50" t="s">
        <v>141</v>
      </c>
      <c r="AP65" s="50">
        <v>0</v>
      </c>
      <c r="AQ65" s="50" t="s">
        <v>141</v>
      </c>
      <c r="AR65" s="50">
        <v>0</v>
      </c>
      <c r="AS65" s="50" t="s">
        <v>141</v>
      </c>
      <c r="AT65" s="50"/>
      <c r="AU65" s="50">
        <v>0</v>
      </c>
      <c r="AV65" s="50" t="s">
        <v>172</v>
      </c>
      <c r="AW65" s="50">
        <v>1533</v>
      </c>
      <c r="AX65" s="50" t="s">
        <v>255</v>
      </c>
      <c r="AY65" s="50">
        <v>0</v>
      </c>
      <c r="AZ65" s="50" t="s">
        <v>150</v>
      </c>
      <c r="BA65" s="50">
        <v>72</v>
      </c>
      <c r="BB65" s="50" t="s">
        <v>146</v>
      </c>
      <c r="BC65" s="50">
        <v>273</v>
      </c>
      <c r="BD65" s="50" t="s">
        <v>146</v>
      </c>
      <c r="BE65" s="50">
        <v>39</v>
      </c>
      <c r="BF65" s="50" t="s">
        <v>147</v>
      </c>
      <c r="BG65" s="50" t="s">
        <v>148</v>
      </c>
      <c r="BH65" s="50">
        <v>103</v>
      </c>
      <c r="BI65" s="50" t="s">
        <v>149</v>
      </c>
      <c r="BJ65" s="50">
        <v>350</v>
      </c>
      <c r="BK65" s="50">
        <v>0</v>
      </c>
      <c r="BL65" s="50" t="s">
        <v>150</v>
      </c>
      <c r="BM65" s="50">
        <v>34</v>
      </c>
      <c r="BN65" s="50" t="s">
        <v>151</v>
      </c>
      <c r="BO65" s="50">
        <v>197</v>
      </c>
      <c r="BP65" s="50" t="s">
        <v>175</v>
      </c>
      <c r="BQ65" s="50" t="s">
        <v>1371</v>
      </c>
      <c r="BR65" s="50">
        <v>0</v>
      </c>
      <c r="BS65" s="50">
        <v>0</v>
      </c>
      <c r="BT65" s="50">
        <v>0</v>
      </c>
      <c r="BU65" s="50" t="s">
        <v>150</v>
      </c>
      <c r="BV65" s="50">
        <v>67</v>
      </c>
      <c r="BW65" s="50" t="s">
        <v>154</v>
      </c>
      <c r="BX65" s="50">
        <v>0</v>
      </c>
      <c r="BY65" s="50" t="s">
        <v>154</v>
      </c>
      <c r="BZ65" s="50">
        <v>778</v>
      </c>
      <c r="CA65" s="50" t="s">
        <v>154</v>
      </c>
      <c r="CB65" s="50"/>
      <c r="CC65" s="50" t="s">
        <v>203</v>
      </c>
      <c r="CD65" s="50" t="s">
        <v>190</v>
      </c>
      <c r="CE65" s="50" t="s">
        <v>156</v>
      </c>
      <c r="CF65" s="50" t="s">
        <v>191</v>
      </c>
      <c r="CG65" s="50" t="s">
        <v>157</v>
      </c>
      <c r="CH65" s="50" t="s">
        <v>158</v>
      </c>
      <c r="CI65" s="50" t="s">
        <v>158</v>
      </c>
      <c r="CJ65" s="50" t="s">
        <v>126</v>
      </c>
      <c r="CK65" s="50" t="s">
        <v>126</v>
      </c>
      <c r="CL65" s="50"/>
      <c r="CM65" s="50"/>
      <c r="CN65" s="50"/>
      <c r="CO65" s="50">
        <f t="shared" si="0"/>
        <v>4364</v>
      </c>
      <c r="CP65" s="50">
        <f t="shared" si="1"/>
        <v>3446</v>
      </c>
      <c r="CQ65" s="50"/>
      <c r="CR65" s="50"/>
    </row>
    <row r="66" spans="1:96" ht="13" x14ac:dyDescent="0.15">
      <c r="A66" s="51">
        <v>44967.711261064818</v>
      </c>
      <c r="B66" s="50" t="s">
        <v>491</v>
      </c>
      <c r="C66" s="50" t="s">
        <v>630</v>
      </c>
      <c r="D66" s="50" t="s">
        <v>125</v>
      </c>
      <c r="E66" s="50" t="s">
        <v>126</v>
      </c>
      <c r="F66" s="50" t="s">
        <v>126</v>
      </c>
      <c r="G66" s="50">
        <v>3</v>
      </c>
      <c r="H66" s="50">
        <v>1</v>
      </c>
      <c r="I66" s="50" t="s">
        <v>127</v>
      </c>
      <c r="J66" s="50" t="s">
        <v>128</v>
      </c>
      <c r="K66" s="50" t="s">
        <v>163</v>
      </c>
      <c r="L66" s="50" t="s">
        <v>631</v>
      </c>
      <c r="M66" s="50">
        <v>2023020112</v>
      </c>
      <c r="N66" s="50" t="s">
        <v>632</v>
      </c>
      <c r="O66" s="50">
        <v>11948594307</v>
      </c>
      <c r="P66" s="50">
        <v>36189515</v>
      </c>
      <c r="Q66" s="50">
        <v>49670369886</v>
      </c>
      <c r="R66" s="52">
        <v>35892</v>
      </c>
      <c r="S66" s="50" t="s">
        <v>224</v>
      </c>
      <c r="T66" s="50" t="s">
        <v>133</v>
      </c>
      <c r="U66" s="50" t="s">
        <v>633</v>
      </c>
      <c r="V66" s="53" t="s">
        <v>634</v>
      </c>
      <c r="W66" s="50" t="s">
        <v>168</v>
      </c>
      <c r="X66" s="50" t="s">
        <v>137</v>
      </c>
      <c r="Y66" s="50" t="s">
        <v>138</v>
      </c>
      <c r="Z66" s="50" t="s">
        <v>139</v>
      </c>
      <c r="AA66" s="50"/>
      <c r="AB66" s="50">
        <v>7</v>
      </c>
      <c r="AC66" s="50">
        <v>7</v>
      </c>
      <c r="AD66" s="50"/>
      <c r="AE66" s="50" t="s">
        <v>169</v>
      </c>
      <c r="AF66" s="50">
        <v>1000</v>
      </c>
      <c r="AG66" s="50" t="s">
        <v>200</v>
      </c>
      <c r="AH66" s="50">
        <v>1500</v>
      </c>
      <c r="AI66" s="50" t="s">
        <v>200</v>
      </c>
      <c r="AJ66" s="50">
        <v>1500</v>
      </c>
      <c r="AK66" s="50" t="s">
        <v>200</v>
      </c>
      <c r="AL66" s="50">
        <v>900</v>
      </c>
      <c r="AM66" s="50" t="s">
        <v>200</v>
      </c>
      <c r="AN66" s="50">
        <v>0</v>
      </c>
      <c r="AO66" s="50" t="s">
        <v>141</v>
      </c>
      <c r="AP66" s="50">
        <v>0</v>
      </c>
      <c r="AQ66" s="50" t="s">
        <v>141</v>
      </c>
      <c r="AR66" s="50">
        <v>450</v>
      </c>
      <c r="AS66" s="50" t="s">
        <v>351</v>
      </c>
      <c r="AT66" s="50" t="s">
        <v>635</v>
      </c>
      <c r="AU66" s="50">
        <v>0</v>
      </c>
      <c r="AV66" s="50" t="s">
        <v>172</v>
      </c>
      <c r="AW66" s="50">
        <v>3000</v>
      </c>
      <c r="AX66" s="50" t="s">
        <v>173</v>
      </c>
      <c r="AY66" s="50">
        <v>1715</v>
      </c>
      <c r="AZ66" s="50" t="s">
        <v>145</v>
      </c>
      <c r="BA66" s="50">
        <v>20</v>
      </c>
      <c r="BB66" s="50" t="s">
        <v>146</v>
      </c>
      <c r="BC66" s="50">
        <v>200</v>
      </c>
      <c r="BD66" s="50" t="s">
        <v>146</v>
      </c>
      <c r="BE66" s="50">
        <v>60</v>
      </c>
      <c r="BF66" s="50" t="s">
        <v>309</v>
      </c>
      <c r="BG66" s="50" t="s">
        <v>174</v>
      </c>
      <c r="BH66" s="50">
        <v>0</v>
      </c>
      <c r="BI66" s="50" t="s">
        <v>150</v>
      </c>
      <c r="BJ66" s="50">
        <v>0</v>
      </c>
      <c r="BK66" s="50">
        <v>0</v>
      </c>
      <c r="BL66" s="50" t="s">
        <v>150</v>
      </c>
      <c r="BM66" s="50">
        <v>0</v>
      </c>
      <c r="BN66" s="50" t="s">
        <v>150</v>
      </c>
      <c r="BO66" s="50">
        <v>223</v>
      </c>
      <c r="BP66" s="50" t="s">
        <v>175</v>
      </c>
      <c r="BQ66" s="50" t="s">
        <v>636</v>
      </c>
      <c r="BR66" s="50">
        <v>0</v>
      </c>
      <c r="BS66" s="50">
        <v>0</v>
      </c>
      <c r="BT66" s="50">
        <v>0</v>
      </c>
      <c r="BU66" s="50" t="s">
        <v>150</v>
      </c>
      <c r="BV66" s="50">
        <v>0</v>
      </c>
      <c r="BW66" s="50" t="s">
        <v>150</v>
      </c>
      <c r="BX66" s="50">
        <v>0</v>
      </c>
      <c r="BY66" s="50" t="s">
        <v>150</v>
      </c>
      <c r="BZ66" s="50">
        <v>0</v>
      </c>
      <c r="CA66" s="50" t="s">
        <v>150</v>
      </c>
      <c r="CB66" s="50"/>
      <c r="CC66" s="50" t="s">
        <v>155</v>
      </c>
      <c r="CD66" s="50" t="s">
        <v>155</v>
      </c>
      <c r="CE66" s="50" t="s">
        <v>156</v>
      </c>
      <c r="CF66" s="50"/>
      <c r="CG66" s="50" t="s">
        <v>157</v>
      </c>
      <c r="CH66" s="50" t="s">
        <v>229</v>
      </c>
      <c r="CI66" s="50" t="s">
        <v>229</v>
      </c>
      <c r="CJ66" s="50" t="s">
        <v>125</v>
      </c>
      <c r="CK66" s="50" t="s">
        <v>125</v>
      </c>
      <c r="CL66" s="50"/>
      <c r="CM66" s="50"/>
      <c r="CN66" s="50"/>
      <c r="CO66" s="50">
        <f t="shared" si="0"/>
        <v>4350</v>
      </c>
      <c r="CP66" s="50">
        <f t="shared" si="1"/>
        <v>5218</v>
      </c>
      <c r="CQ66" s="50"/>
      <c r="CR66" s="50"/>
    </row>
    <row r="67" spans="1:96" ht="13" x14ac:dyDescent="0.15">
      <c r="A67" s="51">
        <v>44967.360912546297</v>
      </c>
      <c r="B67" s="50" t="s">
        <v>192</v>
      </c>
      <c r="C67" s="50" t="s">
        <v>1673</v>
      </c>
      <c r="D67" s="50" t="s">
        <v>125</v>
      </c>
      <c r="E67" s="50" t="s">
        <v>126</v>
      </c>
      <c r="F67" s="50" t="s">
        <v>1674</v>
      </c>
      <c r="G67" s="50">
        <v>1</v>
      </c>
      <c r="H67" s="50">
        <v>3</v>
      </c>
      <c r="I67" s="50" t="s">
        <v>127</v>
      </c>
      <c r="J67" s="50" t="s">
        <v>128</v>
      </c>
      <c r="K67" s="50" t="s">
        <v>163</v>
      </c>
      <c r="L67" s="50" t="s">
        <v>1675</v>
      </c>
      <c r="M67" s="50">
        <v>2023020395</v>
      </c>
      <c r="N67" s="50" t="s">
        <v>1676</v>
      </c>
      <c r="O67" s="50">
        <v>11937050487</v>
      </c>
      <c r="P67" s="50">
        <v>529841022</v>
      </c>
      <c r="Q67" s="50">
        <v>48903325885</v>
      </c>
      <c r="R67" s="52">
        <v>38108</v>
      </c>
      <c r="S67" s="50" t="s">
        <v>132</v>
      </c>
      <c r="T67" s="50" t="s">
        <v>133</v>
      </c>
      <c r="U67" s="50" t="s">
        <v>1677</v>
      </c>
      <c r="V67" s="53" t="s">
        <v>1678</v>
      </c>
      <c r="W67" s="50" t="s">
        <v>168</v>
      </c>
      <c r="X67" s="50" t="s">
        <v>137</v>
      </c>
      <c r="Y67" s="50" t="s">
        <v>138</v>
      </c>
      <c r="Z67" s="50" t="s">
        <v>139</v>
      </c>
      <c r="AA67" s="50" t="s">
        <v>1679</v>
      </c>
      <c r="AB67" s="50">
        <v>4</v>
      </c>
      <c r="AC67" s="50">
        <v>4</v>
      </c>
      <c r="AD67" s="50"/>
      <c r="AE67" s="50" t="s">
        <v>169</v>
      </c>
      <c r="AF67" s="50">
        <v>1531</v>
      </c>
      <c r="AG67" s="50" t="s">
        <v>142</v>
      </c>
      <c r="AH67" s="50">
        <v>1500</v>
      </c>
      <c r="AI67" s="50" t="s">
        <v>170</v>
      </c>
      <c r="AJ67" s="50">
        <v>0</v>
      </c>
      <c r="AK67" s="50" t="s">
        <v>141</v>
      </c>
      <c r="AL67" s="50">
        <v>0</v>
      </c>
      <c r="AM67" s="50" t="s">
        <v>141</v>
      </c>
      <c r="AN67" s="50">
        <v>0</v>
      </c>
      <c r="AO67" s="50" t="s">
        <v>141</v>
      </c>
      <c r="AP67" s="50">
        <v>2835</v>
      </c>
      <c r="AQ67" s="50" t="s">
        <v>200</v>
      </c>
      <c r="AR67" s="50">
        <v>0</v>
      </c>
      <c r="AS67" s="50" t="s">
        <v>141</v>
      </c>
      <c r="AT67" s="50" t="s">
        <v>1680</v>
      </c>
      <c r="AU67" s="50">
        <v>0</v>
      </c>
      <c r="AV67" s="50" t="s">
        <v>143</v>
      </c>
      <c r="AW67" s="50">
        <v>0</v>
      </c>
      <c r="AX67" s="50" t="s">
        <v>144</v>
      </c>
      <c r="AY67" s="50">
        <v>432</v>
      </c>
      <c r="AZ67" s="50" t="s">
        <v>145</v>
      </c>
      <c r="BA67" s="50">
        <v>0</v>
      </c>
      <c r="BB67" s="50" t="s">
        <v>146</v>
      </c>
      <c r="BC67" s="50">
        <v>249</v>
      </c>
      <c r="BD67" s="50" t="s">
        <v>146</v>
      </c>
      <c r="BE67" s="50">
        <v>230</v>
      </c>
      <c r="BF67" s="50" t="s">
        <v>147</v>
      </c>
      <c r="BG67" s="50" t="s">
        <v>148</v>
      </c>
      <c r="BH67" s="50">
        <v>0</v>
      </c>
      <c r="BI67" s="50" t="s">
        <v>149</v>
      </c>
      <c r="BJ67" s="50">
        <v>200</v>
      </c>
      <c r="BK67" s="50">
        <v>0</v>
      </c>
      <c r="BL67" s="50" t="s">
        <v>150</v>
      </c>
      <c r="BM67" s="50">
        <v>886</v>
      </c>
      <c r="BN67" s="50" t="s">
        <v>297</v>
      </c>
      <c r="BO67" s="50">
        <v>900</v>
      </c>
      <c r="BP67" s="50" t="s">
        <v>152</v>
      </c>
      <c r="BQ67" s="50" t="s">
        <v>1681</v>
      </c>
      <c r="BR67" s="50">
        <v>1</v>
      </c>
      <c r="BS67" s="50">
        <v>0</v>
      </c>
      <c r="BT67" s="50">
        <v>0</v>
      </c>
      <c r="BU67" s="50" t="s">
        <v>150</v>
      </c>
      <c r="BV67" s="50">
        <v>0</v>
      </c>
      <c r="BW67" s="50" t="s">
        <v>150</v>
      </c>
      <c r="BX67" s="50">
        <v>0</v>
      </c>
      <c r="BY67" s="50" t="s">
        <v>150</v>
      </c>
      <c r="BZ67" s="50">
        <v>0</v>
      </c>
      <c r="CA67" s="50" t="s">
        <v>150</v>
      </c>
      <c r="CB67" s="50" t="s">
        <v>1682</v>
      </c>
      <c r="CC67" s="50" t="s">
        <v>203</v>
      </c>
      <c r="CD67" s="50" t="s">
        <v>155</v>
      </c>
      <c r="CE67" s="50" t="s">
        <v>156</v>
      </c>
      <c r="CF67" s="50"/>
      <c r="CG67" s="50" t="s">
        <v>205</v>
      </c>
      <c r="CH67" s="50" t="s">
        <v>158</v>
      </c>
      <c r="CI67" s="50" t="s">
        <v>158</v>
      </c>
      <c r="CJ67" s="50" t="s">
        <v>125</v>
      </c>
      <c r="CK67" s="50" t="s">
        <v>125</v>
      </c>
      <c r="CL67" s="50" t="s">
        <v>1683</v>
      </c>
      <c r="CM67" s="50"/>
      <c r="CN67" s="50"/>
      <c r="CO67" s="50">
        <f t="shared" si="0"/>
        <v>4335</v>
      </c>
      <c r="CP67" s="50">
        <f t="shared" si="1"/>
        <v>2897</v>
      </c>
      <c r="CQ67" s="50"/>
      <c r="CR67" s="50"/>
    </row>
    <row r="68" spans="1:96" ht="13" x14ac:dyDescent="0.15">
      <c r="A68" s="51">
        <v>44966.453846643519</v>
      </c>
      <c r="B68" s="50" t="s">
        <v>409</v>
      </c>
      <c r="C68" s="50" t="s">
        <v>1285</v>
      </c>
      <c r="D68" s="50" t="s">
        <v>125</v>
      </c>
      <c r="E68" s="50" t="s">
        <v>126</v>
      </c>
      <c r="F68" s="50" t="s">
        <v>1286</v>
      </c>
      <c r="G68" s="50" t="s">
        <v>162</v>
      </c>
      <c r="H68" s="50">
        <v>1</v>
      </c>
      <c r="I68" s="50" t="s">
        <v>127</v>
      </c>
      <c r="J68" s="50" t="s">
        <v>128</v>
      </c>
      <c r="K68" s="50" t="s">
        <v>209</v>
      </c>
      <c r="L68" s="50" t="s">
        <v>1287</v>
      </c>
      <c r="M68" s="50">
        <v>2023020290</v>
      </c>
      <c r="N68" s="50" t="s">
        <v>1288</v>
      </c>
      <c r="O68" s="50">
        <v>11988558150</v>
      </c>
      <c r="P68" s="50">
        <v>522012930</v>
      </c>
      <c r="Q68" s="50">
        <v>42745229893</v>
      </c>
      <c r="R68" s="52">
        <v>38279</v>
      </c>
      <c r="S68" s="50" t="s">
        <v>132</v>
      </c>
      <c r="T68" s="50" t="s">
        <v>133</v>
      </c>
      <c r="U68" s="50" t="s">
        <v>1289</v>
      </c>
      <c r="V68" s="53" t="s">
        <v>1290</v>
      </c>
      <c r="W68" s="50" t="s">
        <v>275</v>
      </c>
      <c r="X68" s="50" t="s">
        <v>137</v>
      </c>
      <c r="Y68" s="50" t="s">
        <v>138</v>
      </c>
      <c r="Z68" s="50" t="s">
        <v>139</v>
      </c>
      <c r="AA68" s="50"/>
      <c r="AB68" s="50">
        <v>3</v>
      </c>
      <c r="AC68" s="50">
        <v>3</v>
      </c>
      <c r="AD68" s="50">
        <v>0</v>
      </c>
      <c r="AE68" s="50" t="s">
        <v>140</v>
      </c>
      <c r="AF68" s="50">
        <v>0</v>
      </c>
      <c r="AG68" s="50" t="s">
        <v>141</v>
      </c>
      <c r="AH68" s="50">
        <v>4319</v>
      </c>
      <c r="AI68" s="50" t="s">
        <v>141</v>
      </c>
      <c r="AJ68" s="50">
        <v>0</v>
      </c>
      <c r="AK68" s="50" t="s">
        <v>141</v>
      </c>
      <c r="AL68" s="50">
        <v>0</v>
      </c>
      <c r="AM68" s="50" t="s">
        <v>141</v>
      </c>
      <c r="AN68" s="50">
        <v>0</v>
      </c>
      <c r="AO68" s="50" t="s">
        <v>141</v>
      </c>
      <c r="AP68" s="50">
        <v>0</v>
      </c>
      <c r="AQ68" s="50" t="s">
        <v>141</v>
      </c>
      <c r="AR68" s="50">
        <v>0</v>
      </c>
      <c r="AS68" s="50" t="s">
        <v>141</v>
      </c>
      <c r="AT68" s="50"/>
      <c r="AU68" s="50">
        <v>0</v>
      </c>
      <c r="AV68" s="50" t="s">
        <v>143</v>
      </c>
      <c r="AW68" s="50">
        <v>0</v>
      </c>
      <c r="AX68" s="50" t="s">
        <v>144</v>
      </c>
      <c r="AY68" s="50">
        <v>857</v>
      </c>
      <c r="AZ68" s="50" t="s">
        <v>145</v>
      </c>
      <c r="BA68" s="50">
        <v>73</v>
      </c>
      <c r="BB68" s="50" t="s">
        <v>146</v>
      </c>
      <c r="BC68" s="50">
        <v>230</v>
      </c>
      <c r="BD68" s="50" t="s">
        <v>146</v>
      </c>
      <c r="BE68" s="50">
        <v>125</v>
      </c>
      <c r="BF68" s="50" t="s">
        <v>728</v>
      </c>
      <c r="BG68" s="50" t="s">
        <v>148</v>
      </c>
      <c r="BH68" s="50">
        <v>529</v>
      </c>
      <c r="BI68" s="50" t="s">
        <v>149</v>
      </c>
      <c r="BJ68" s="50">
        <v>895</v>
      </c>
      <c r="BK68" s="50">
        <v>57</v>
      </c>
      <c r="BL68" s="50" t="s">
        <v>327</v>
      </c>
      <c r="BM68" s="50">
        <v>0</v>
      </c>
      <c r="BN68" s="50" t="s">
        <v>150</v>
      </c>
      <c r="BO68" s="50">
        <v>600</v>
      </c>
      <c r="BP68" s="50" t="s">
        <v>152</v>
      </c>
      <c r="BQ68" s="50" t="s">
        <v>1291</v>
      </c>
      <c r="BR68" s="50">
        <v>1</v>
      </c>
      <c r="BS68" s="50">
        <v>1</v>
      </c>
      <c r="BT68" s="50">
        <v>1170</v>
      </c>
      <c r="BU68" s="50" t="s">
        <v>177</v>
      </c>
      <c r="BV68" s="50">
        <v>0</v>
      </c>
      <c r="BW68" s="50" t="s">
        <v>227</v>
      </c>
      <c r="BX68" s="50">
        <v>0</v>
      </c>
      <c r="BY68" s="50" t="s">
        <v>227</v>
      </c>
      <c r="BZ68" s="50">
        <v>91000</v>
      </c>
      <c r="CA68" s="50" t="s">
        <v>177</v>
      </c>
      <c r="CB68" s="50"/>
      <c r="CC68" s="50" t="s">
        <v>203</v>
      </c>
      <c r="CD68" s="50" t="s">
        <v>155</v>
      </c>
      <c r="CE68" s="50" t="s">
        <v>156</v>
      </c>
      <c r="CF68" s="50"/>
      <c r="CG68" s="50" t="s">
        <v>157</v>
      </c>
      <c r="CH68" s="50" t="s">
        <v>206</v>
      </c>
      <c r="CI68" s="50" t="s">
        <v>158</v>
      </c>
      <c r="CJ68" s="50" t="s">
        <v>126</v>
      </c>
      <c r="CK68" s="50" t="s">
        <v>126</v>
      </c>
      <c r="CL68" s="50"/>
      <c r="CM68" s="50"/>
      <c r="CN68" s="50"/>
      <c r="CO68" s="50">
        <f t="shared" si="0"/>
        <v>4319</v>
      </c>
      <c r="CP68" s="50">
        <f t="shared" si="1"/>
        <v>95536</v>
      </c>
      <c r="CQ68" s="50"/>
      <c r="CR68" s="50"/>
    </row>
    <row r="69" spans="1:96" ht="13" x14ac:dyDescent="0.15">
      <c r="A69" s="51">
        <v>44965.587827812502</v>
      </c>
      <c r="B69" s="50" t="s">
        <v>192</v>
      </c>
      <c r="C69" s="50" t="s">
        <v>729</v>
      </c>
      <c r="D69" s="50" t="s">
        <v>125</v>
      </c>
      <c r="E69" s="50" t="s">
        <v>125</v>
      </c>
      <c r="F69" s="50" t="s">
        <v>730</v>
      </c>
      <c r="G69" s="50">
        <v>3</v>
      </c>
      <c r="H69" s="50">
        <v>2</v>
      </c>
      <c r="I69" s="50" t="s">
        <v>127</v>
      </c>
      <c r="J69" s="50" t="s">
        <v>128</v>
      </c>
      <c r="K69" s="50" t="s">
        <v>163</v>
      </c>
      <c r="L69" s="50" t="s">
        <v>731</v>
      </c>
      <c r="M69" s="50">
        <v>2023020134</v>
      </c>
      <c r="N69" s="50" t="s">
        <v>732</v>
      </c>
      <c r="O69" s="50">
        <v>11946051152</v>
      </c>
      <c r="P69" s="50" t="s">
        <v>733</v>
      </c>
      <c r="Q69" s="50">
        <v>45656425819</v>
      </c>
      <c r="R69" s="52">
        <v>37844</v>
      </c>
      <c r="S69" s="50" t="s">
        <v>132</v>
      </c>
      <c r="T69" s="50" t="s">
        <v>133</v>
      </c>
      <c r="U69" s="50" t="s">
        <v>734</v>
      </c>
      <c r="V69" s="53" t="s">
        <v>735</v>
      </c>
      <c r="W69" s="50" t="s">
        <v>295</v>
      </c>
      <c r="X69" s="50" t="s">
        <v>137</v>
      </c>
      <c r="Y69" s="50" t="s">
        <v>138</v>
      </c>
      <c r="Z69" s="50" t="s">
        <v>139</v>
      </c>
      <c r="AA69" s="50"/>
      <c r="AB69" s="50">
        <v>3</v>
      </c>
      <c r="AC69" s="50">
        <v>3</v>
      </c>
      <c r="AD69" s="50"/>
      <c r="AE69" s="50" t="s">
        <v>140</v>
      </c>
      <c r="AF69" s="50">
        <v>0</v>
      </c>
      <c r="AG69" s="50" t="s">
        <v>141</v>
      </c>
      <c r="AH69" s="50">
        <v>0</v>
      </c>
      <c r="AI69" s="50" t="s">
        <v>141</v>
      </c>
      <c r="AJ69" s="50">
        <v>2218</v>
      </c>
      <c r="AK69" s="50" t="s">
        <v>142</v>
      </c>
      <c r="AL69" s="50">
        <v>2064</v>
      </c>
      <c r="AM69" s="50" t="s">
        <v>200</v>
      </c>
      <c r="AN69" s="50">
        <v>0</v>
      </c>
      <c r="AO69" s="50" t="s">
        <v>141</v>
      </c>
      <c r="AP69" s="50">
        <v>0</v>
      </c>
      <c r="AQ69" s="50" t="s">
        <v>141</v>
      </c>
      <c r="AR69" s="50">
        <v>0</v>
      </c>
      <c r="AS69" s="50" t="s">
        <v>141</v>
      </c>
      <c r="AT69" s="50" t="s">
        <v>736</v>
      </c>
      <c r="AU69" s="50">
        <v>0</v>
      </c>
      <c r="AV69" s="50" t="s">
        <v>143</v>
      </c>
      <c r="AW69" s="50">
        <v>338</v>
      </c>
      <c r="AX69" s="50" t="s">
        <v>377</v>
      </c>
      <c r="AY69" s="50">
        <v>0</v>
      </c>
      <c r="AZ69" s="50" t="s">
        <v>145</v>
      </c>
      <c r="BA69" s="50">
        <v>33</v>
      </c>
      <c r="BB69" s="50" t="s">
        <v>146</v>
      </c>
      <c r="BC69" s="50">
        <v>205</v>
      </c>
      <c r="BD69" s="50" t="s">
        <v>146</v>
      </c>
      <c r="BE69" s="50">
        <v>0</v>
      </c>
      <c r="BF69" s="50" t="s">
        <v>150</v>
      </c>
      <c r="BG69" s="50" t="s">
        <v>148</v>
      </c>
      <c r="BH69" s="50">
        <v>100</v>
      </c>
      <c r="BI69" s="50" t="s">
        <v>149</v>
      </c>
      <c r="BJ69" s="50">
        <v>121</v>
      </c>
      <c r="BK69" s="50">
        <v>2796</v>
      </c>
      <c r="BL69" s="50" t="s">
        <v>214</v>
      </c>
      <c r="BM69" s="50">
        <v>0</v>
      </c>
      <c r="BN69" s="50" t="s">
        <v>150</v>
      </c>
      <c r="BO69" s="50">
        <v>0</v>
      </c>
      <c r="BP69" s="50" t="s">
        <v>150</v>
      </c>
      <c r="BQ69" s="50"/>
      <c r="BR69" s="50">
        <v>0</v>
      </c>
      <c r="BS69" s="50">
        <v>0</v>
      </c>
      <c r="BT69" s="50">
        <v>0</v>
      </c>
      <c r="BU69" s="50" t="s">
        <v>150</v>
      </c>
      <c r="BV69" s="50">
        <v>0</v>
      </c>
      <c r="BW69" s="50" t="s">
        <v>154</v>
      </c>
      <c r="BX69" s="50">
        <v>0</v>
      </c>
      <c r="BY69" s="50" t="s">
        <v>154</v>
      </c>
      <c r="BZ69" s="50">
        <v>106196</v>
      </c>
      <c r="CA69" s="50" t="s">
        <v>737</v>
      </c>
      <c r="CB69" s="50"/>
      <c r="CC69" s="50" t="s">
        <v>155</v>
      </c>
      <c r="CD69" s="50" t="s">
        <v>155</v>
      </c>
      <c r="CE69" s="50" t="s">
        <v>156</v>
      </c>
      <c r="CF69" s="50"/>
      <c r="CG69" s="50" t="s">
        <v>157</v>
      </c>
      <c r="CH69" s="50" t="s">
        <v>217</v>
      </c>
      <c r="CI69" s="50" t="s">
        <v>158</v>
      </c>
      <c r="CJ69" s="50" t="s">
        <v>126</v>
      </c>
      <c r="CK69" s="50" t="s">
        <v>125</v>
      </c>
      <c r="CL69" s="50" t="s">
        <v>738</v>
      </c>
      <c r="CM69" s="50"/>
      <c r="CN69" s="50"/>
      <c r="CO69" s="50">
        <f t="shared" si="0"/>
        <v>4282</v>
      </c>
      <c r="CP69" s="50">
        <f t="shared" si="1"/>
        <v>109789</v>
      </c>
      <c r="CQ69" s="50"/>
      <c r="CR69" s="50"/>
    </row>
    <row r="70" spans="1:96" ht="13" x14ac:dyDescent="0.15">
      <c r="A70" s="51">
        <v>44966.666638437498</v>
      </c>
      <c r="B70" s="50" t="s">
        <v>180</v>
      </c>
      <c r="C70" s="50" t="s">
        <v>520</v>
      </c>
      <c r="D70" s="50" t="s">
        <v>125</v>
      </c>
      <c r="E70" s="50" t="s">
        <v>125</v>
      </c>
      <c r="F70" s="50" t="s">
        <v>126</v>
      </c>
      <c r="G70" s="50">
        <v>4</v>
      </c>
      <c r="H70" s="50" t="s">
        <v>162</v>
      </c>
      <c r="I70" s="50" t="s">
        <v>127</v>
      </c>
      <c r="J70" s="50" t="s">
        <v>163</v>
      </c>
      <c r="K70" s="50" t="s">
        <v>128</v>
      </c>
      <c r="L70" s="50" t="s">
        <v>521</v>
      </c>
      <c r="M70" s="50">
        <v>2023020079</v>
      </c>
      <c r="N70" s="50" t="s">
        <v>522</v>
      </c>
      <c r="O70" s="50">
        <v>11951373782</v>
      </c>
      <c r="P70" s="50">
        <v>398397806</v>
      </c>
      <c r="Q70" s="50">
        <v>46488799886</v>
      </c>
      <c r="R70" s="52">
        <v>37443</v>
      </c>
      <c r="S70" s="50" t="s">
        <v>132</v>
      </c>
      <c r="T70" s="50" t="s">
        <v>133</v>
      </c>
      <c r="U70" s="50" t="s">
        <v>523</v>
      </c>
      <c r="V70" s="53" t="s">
        <v>524</v>
      </c>
      <c r="W70" s="50" t="s">
        <v>168</v>
      </c>
      <c r="X70" s="50" t="s">
        <v>137</v>
      </c>
      <c r="Y70" s="50" t="s">
        <v>138</v>
      </c>
      <c r="Z70" s="50" t="s">
        <v>139</v>
      </c>
      <c r="AA70" s="50"/>
      <c r="AB70" s="50">
        <v>4</v>
      </c>
      <c r="AC70" s="50">
        <v>4</v>
      </c>
      <c r="AD70" s="50"/>
      <c r="AE70" s="50" t="s">
        <v>140</v>
      </c>
      <c r="AF70" s="50">
        <v>0</v>
      </c>
      <c r="AG70" s="50" t="s">
        <v>141</v>
      </c>
      <c r="AH70" s="50">
        <v>4280</v>
      </c>
      <c r="AI70" s="50" t="s">
        <v>142</v>
      </c>
      <c r="AJ70" s="50">
        <v>0</v>
      </c>
      <c r="AK70" s="50" t="s">
        <v>141</v>
      </c>
      <c r="AL70" s="50">
        <v>0</v>
      </c>
      <c r="AM70" s="50" t="s">
        <v>141</v>
      </c>
      <c r="AN70" s="50">
        <v>0</v>
      </c>
      <c r="AO70" s="50" t="s">
        <v>141</v>
      </c>
      <c r="AP70" s="50">
        <v>0</v>
      </c>
      <c r="AQ70" s="50" t="s">
        <v>141</v>
      </c>
      <c r="AR70" s="50">
        <v>0</v>
      </c>
      <c r="AS70" s="50" t="s">
        <v>141</v>
      </c>
      <c r="AT70" s="50"/>
      <c r="AU70" s="50">
        <v>0</v>
      </c>
      <c r="AV70" s="50" t="s">
        <v>172</v>
      </c>
      <c r="AW70" s="50">
        <v>1312</v>
      </c>
      <c r="AX70" s="50" t="s">
        <v>173</v>
      </c>
      <c r="AY70" s="50">
        <v>580</v>
      </c>
      <c r="AZ70" s="50" t="s">
        <v>145</v>
      </c>
      <c r="BA70" s="50">
        <v>226</v>
      </c>
      <c r="BB70" s="50" t="s">
        <v>146</v>
      </c>
      <c r="BC70" s="50">
        <v>289</v>
      </c>
      <c r="BD70" s="50" t="s">
        <v>146</v>
      </c>
      <c r="BE70" s="50">
        <v>0</v>
      </c>
      <c r="BF70" s="50" t="s">
        <v>150</v>
      </c>
      <c r="BG70" s="50" t="s">
        <v>202</v>
      </c>
      <c r="BH70" s="50">
        <v>160</v>
      </c>
      <c r="BI70" s="50" t="s">
        <v>266</v>
      </c>
      <c r="BJ70" s="50">
        <v>200</v>
      </c>
      <c r="BK70" s="50">
        <v>815</v>
      </c>
      <c r="BL70" s="50" t="s">
        <v>214</v>
      </c>
      <c r="BM70" s="50">
        <v>204</v>
      </c>
      <c r="BN70" s="50" t="s">
        <v>151</v>
      </c>
      <c r="BO70" s="50">
        <v>0</v>
      </c>
      <c r="BP70" s="50" t="s">
        <v>150</v>
      </c>
      <c r="BQ70" s="50"/>
      <c r="BR70" s="50">
        <v>0</v>
      </c>
      <c r="BS70" s="50">
        <v>0</v>
      </c>
      <c r="BT70" s="50">
        <v>0</v>
      </c>
      <c r="BU70" s="50" t="s">
        <v>150</v>
      </c>
      <c r="BV70" s="50">
        <v>1658</v>
      </c>
      <c r="BW70" s="50" t="s">
        <v>154</v>
      </c>
      <c r="BX70" s="50">
        <v>0</v>
      </c>
      <c r="BY70" s="50" t="s">
        <v>150</v>
      </c>
      <c r="BZ70" s="50">
        <v>15842</v>
      </c>
      <c r="CA70" s="50" t="s">
        <v>154</v>
      </c>
      <c r="CB70" s="50"/>
      <c r="CC70" s="50" t="s">
        <v>203</v>
      </c>
      <c r="CD70" s="50" t="s">
        <v>451</v>
      </c>
      <c r="CE70" s="50" t="s">
        <v>156</v>
      </c>
      <c r="CF70" s="50" t="s">
        <v>525</v>
      </c>
      <c r="CG70" s="50" t="s">
        <v>157</v>
      </c>
      <c r="CH70" s="50" t="s">
        <v>319</v>
      </c>
      <c r="CI70" s="50" t="s">
        <v>158</v>
      </c>
      <c r="CJ70" s="50" t="s">
        <v>126</v>
      </c>
      <c r="CK70" s="50" t="s">
        <v>126</v>
      </c>
      <c r="CL70" s="50" t="s">
        <v>526</v>
      </c>
      <c r="CM70" s="50"/>
      <c r="CN70" s="50"/>
      <c r="CO70" s="50">
        <f t="shared" si="0"/>
        <v>4280</v>
      </c>
      <c r="CP70" s="50">
        <f t="shared" si="1"/>
        <v>21286</v>
      </c>
      <c r="CQ70" s="50"/>
      <c r="CR70" s="50"/>
    </row>
    <row r="71" spans="1:96" ht="13" x14ac:dyDescent="0.15">
      <c r="A71" s="51">
        <v>44965.640205868054</v>
      </c>
      <c r="B71" s="50" t="s">
        <v>123</v>
      </c>
      <c r="C71" s="50" t="s">
        <v>1058</v>
      </c>
      <c r="D71" s="50" t="s">
        <v>125</v>
      </c>
      <c r="E71" s="50" t="s">
        <v>126</v>
      </c>
      <c r="F71" s="50" t="s">
        <v>126</v>
      </c>
      <c r="G71" s="50">
        <v>2</v>
      </c>
      <c r="H71" s="50">
        <v>1</v>
      </c>
      <c r="I71" s="50" t="s">
        <v>127</v>
      </c>
      <c r="J71" s="50" t="s">
        <v>128</v>
      </c>
      <c r="K71" s="50" t="s">
        <v>209</v>
      </c>
      <c r="L71" s="50" t="s">
        <v>1059</v>
      </c>
      <c r="M71" s="50">
        <v>2023020212</v>
      </c>
      <c r="N71" s="50" t="s">
        <v>1060</v>
      </c>
      <c r="O71" s="50">
        <v>11969433504</v>
      </c>
      <c r="P71" s="50">
        <v>580804318</v>
      </c>
      <c r="Q71" s="50">
        <v>47692830835</v>
      </c>
      <c r="R71" s="52">
        <v>38509</v>
      </c>
      <c r="S71" s="50" t="s">
        <v>387</v>
      </c>
      <c r="T71" s="50" t="s">
        <v>133</v>
      </c>
      <c r="U71" s="50" t="s">
        <v>1061</v>
      </c>
      <c r="V71" s="53" t="s">
        <v>1062</v>
      </c>
      <c r="W71" s="50" t="s">
        <v>168</v>
      </c>
      <c r="X71" s="50" t="s">
        <v>137</v>
      </c>
      <c r="Y71" s="50" t="s">
        <v>138</v>
      </c>
      <c r="Z71" s="50" t="s">
        <v>139</v>
      </c>
      <c r="AA71" s="50"/>
      <c r="AB71" s="50">
        <v>4</v>
      </c>
      <c r="AC71" s="50">
        <v>4</v>
      </c>
      <c r="AD71" s="50"/>
      <c r="AE71" s="50" t="s">
        <v>169</v>
      </c>
      <c r="AF71" s="50">
        <v>0</v>
      </c>
      <c r="AG71" s="50" t="s">
        <v>141</v>
      </c>
      <c r="AH71" s="50">
        <v>3859</v>
      </c>
      <c r="AI71" s="50" t="s">
        <v>170</v>
      </c>
      <c r="AJ71" s="50">
        <v>0</v>
      </c>
      <c r="AK71" s="50" t="s">
        <v>141</v>
      </c>
      <c r="AL71" s="50">
        <v>0</v>
      </c>
      <c r="AM71" s="50" t="s">
        <v>141</v>
      </c>
      <c r="AN71" s="50">
        <v>0</v>
      </c>
      <c r="AO71" s="50" t="s">
        <v>141</v>
      </c>
      <c r="AP71" s="50">
        <v>0</v>
      </c>
      <c r="AQ71" s="50" t="s">
        <v>141</v>
      </c>
      <c r="AR71" s="50">
        <v>420</v>
      </c>
      <c r="AS71" s="50" t="s">
        <v>351</v>
      </c>
      <c r="AT71" s="50"/>
      <c r="AU71" s="50">
        <v>0</v>
      </c>
      <c r="AV71" s="50" t="s">
        <v>265</v>
      </c>
      <c r="AW71" s="50">
        <v>375</v>
      </c>
      <c r="AX71" s="50" t="s">
        <v>238</v>
      </c>
      <c r="AY71" s="50">
        <v>1090</v>
      </c>
      <c r="AZ71" s="50" t="s">
        <v>145</v>
      </c>
      <c r="BA71" s="50">
        <v>0</v>
      </c>
      <c r="BB71" s="50" t="s">
        <v>578</v>
      </c>
      <c r="BC71" s="50">
        <v>279</v>
      </c>
      <c r="BD71" s="50" t="s">
        <v>146</v>
      </c>
      <c r="BE71" s="50">
        <v>20</v>
      </c>
      <c r="BF71" s="50" t="s">
        <v>353</v>
      </c>
      <c r="BG71" s="50" t="s">
        <v>148</v>
      </c>
      <c r="BH71" s="50">
        <v>193</v>
      </c>
      <c r="BI71" s="50" t="s">
        <v>149</v>
      </c>
      <c r="BJ71" s="50">
        <v>350</v>
      </c>
      <c r="BK71" s="50">
        <v>785</v>
      </c>
      <c r="BL71" s="50" t="s">
        <v>214</v>
      </c>
      <c r="BM71" s="50">
        <v>0</v>
      </c>
      <c r="BN71" s="50" t="s">
        <v>150</v>
      </c>
      <c r="BO71" s="50">
        <v>70</v>
      </c>
      <c r="BP71" s="50" t="s">
        <v>175</v>
      </c>
      <c r="BQ71" s="50" t="s">
        <v>664</v>
      </c>
      <c r="BR71" s="50">
        <v>1</v>
      </c>
      <c r="BS71" s="50">
        <v>0</v>
      </c>
      <c r="BT71" s="50">
        <v>627</v>
      </c>
      <c r="BU71" s="50" t="s">
        <v>154</v>
      </c>
      <c r="BV71" s="50">
        <v>0</v>
      </c>
      <c r="BW71" s="50" t="s">
        <v>150</v>
      </c>
      <c r="BX71" s="50">
        <v>0</v>
      </c>
      <c r="BY71" s="50" t="s">
        <v>150</v>
      </c>
      <c r="BZ71" s="50">
        <v>59532</v>
      </c>
      <c r="CA71" s="50" t="s">
        <v>154</v>
      </c>
      <c r="CB71" s="50"/>
      <c r="CC71" s="50" t="s">
        <v>203</v>
      </c>
      <c r="CD71" s="50" t="s">
        <v>155</v>
      </c>
      <c r="CE71" s="50" t="s">
        <v>156</v>
      </c>
      <c r="CF71" s="50"/>
      <c r="CG71" s="50" t="s">
        <v>157</v>
      </c>
      <c r="CH71" s="50" t="s">
        <v>206</v>
      </c>
      <c r="CI71" s="50" t="s">
        <v>217</v>
      </c>
      <c r="CJ71" s="50" t="s">
        <v>126</v>
      </c>
      <c r="CK71" s="50" t="s">
        <v>126</v>
      </c>
      <c r="CL71" s="50"/>
      <c r="CM71" s="50"/>
      <c r="CN71" s="50"/>
      <c r="CO71" s="50">
        <f t="shared" si="0"/>
        <v>4279</v>
      </c>
      <c r="CP71" s="50">
        <f t="shared" si="1"/>
        <v>63321</v>
      </c>
      <c r="CQ71" s="50"/>
      <c r="CR71" s="50"/>
    </row>
    <row r="72" spans="1:96" ht="13" x14ac:dyDescent="0.15">
      <c r="A72" s="51">
        <v>44965.623174305554</v>
      </c>
      <c r="B72" s="50" t="s">
        <v>192</v>
      </c>
      <c r="C72" s="50" t="s">
        <v>898</v>
      </c>
      <c r="D72" s="50" t="s">
        <v>125</v>
      </c>
      <c r="E72" s="50" t="s">
        <v>126</v>
      </c>
      <c r="F72" s="50" t="s">
        <v>126</v>
      </c>
      <c r="G72" s="50">
        <v>1</v>
      </c>
      <c r="H72" s="50" t="s">
        <v>162</v>
      </c>
      <c r="I72" s="50" t="s">
        <v>127</v>
      </c>
      <c r="J72" s="50" t="s">
        <v>163</v>
      </c>
      <c r="K72" s="50" t="s">
        <v>128</v>
      </c>
      <c r="L72" s="50" t="s">
        <v>899</v>
      </c>
      <c r="M72" s="50">
        <v>2023020174</v>
      </c>
      <c r="N72" s="50" t="s">
        <v>900</v>
      </c>
      <c r="O72" s="50">
        <v>11961381589</v>
      </c>
      <c r="P72" s="50">
        <v>596125355</v>
      </c>
      <c r="Q72" s="50">
        <v>53907182839</v>
      </c>
      <c r="R72" s="52">
        <v>38362</v>
      </c>
      <c r="S72" s="50" t="s">
        <v>224</v>
      </c>
      <c r="T72" s="50" t="s">
        <v>133</v>
      </c>
      <c r="U72" s="50" t="s">
        <v>901</v>
      </c>
      <c r="V72" s="53" t="s">
        <v>902</v>
      </c>
      <c r="W72" s="50" t="s">
        <v>168</v>
      </c>
      <c r="X72" s="50" t="s">
        <v>137</v>
      </c>
      <c r="Y72" s="50" t="s">
        <v>138</v>
      </c>
      <c r="Z72" s="50" t="s">
        <v>139</v>
      </c>
      <c r="AA72" s="50" t="s">
        <v>903</v>
      </c>
      <c r="AB72" s="50">
        <v>3</v>
      </c>
      <c r="AC72" s="50">
        <v>6</v>
      </c>
      <c r="AD72" s="50">
        <v>0</v>
      </c>
      <c r="AE72" s="50" t="s">
        <v>169</v>
      </c>
      <c r="AF72" s="50">
        <v>0</v>
      </c>
      <c r="AG72" s="50" t="s">
        <v>141</v>
      </c>
      <c r="AH72" s="50">
        <v>4244</v>
      </c>
      <c r="AI72" s="50" t="s">
        <v>142</v>
      </c>
      <c r="AJ72" s="50">
        <v>0</v>
      </c>
      <c r="AK72" s="50" t="s">
        <v>188</v>
      </c>
      <c r="AL72" s="50">
        <v>0</v>
      </c>
      <c r="AM72" s="50" t="s">
        <v>141</v>
      </c>
      <c r="AN72" s="50">
        <v>0</v>
      </c>
      <c r="AO72" s="50" t="s">
        <v>141</v>
      </c>
      <c r="AP72" s="50">
        <v>0</v>
      </c>
      <c r="AQ72" s="50" t="s">
        <v>141</v>
      </c>
      <c r="AR72" s="50">
        <v>0</v>
      </c>
      <c r="AS72" s="50" t="s">
        <v>141</v>
      </c>
      <c r="AT72" s="50"/>
      <c r="AU72" s="50">
        <v>0</v>
      </c>
      <c r="AV72" s="50" t="s">
        <v>143</v>
      </c>
      <c r="AW72" s="50">
        <v>0</v>
      </c>
      <c r="AX72" s="50" t="s">
        <v>144</v>
      </c>
      <c r="AY72" s="50">
        <v>790</v>
      </c>
      <c r="AZ72" s="50" t="s">
        <v>227</v>
      </c>
      <c r="BA72" s="50">
        <v>68</v>
      </c>
      <c r="BB72" s="50" t="s">
        <v>146</v>
      </c>
      <c r="BC72" s="50">
        <v>161</v>
      </c>
      <c r="BD72" s="50" t="s">
        <v>146</v>
      </c>
      <c r="BE72" s="50">
        <v>30</v>
      </c>
      <c r="BF72" s="50" t="s">
        <v>588</v>
      </c>
      <c r="BG72" s="50" t="s">
        <v>148</v>
      </c>
      <c r="BH72" s="50">
        <v>215</v>
      </c>
      <c r="BI72" s="50" t="s">
        <v>266</v>
      </c>
      <c r="BJ72" s="50">
        <v>18</v>
      </c>
      <c r="BK72" s="50">
        <v>0</v>
      </c>
      <c r="BL72" s="50" t="s">
        <v>150</v>
      </c>
      <c r="BM72" s="50">
        <v>0</v>
      </c>
      <c r="BN72" s="50" t="s">
        <v>150</v>
      </c>
      <c r="BO72" s="50">
        <v>443</v>
      </c>
      <c r="BP72" s="50" t="s">
        <v>800</v>
      </c>
      <c r="BQ72" s="50" t="s">
        <v>904</v>
      </c>
      <c r="BR72" s="50">
        <v>2</v>
      </c>
      <c r="BS72" s="50">
        <v>0</v>
      </c>
      <c r="BT72" s="50">
        <v>2000</v>
      </c>
      <c r="BU72" s="50" t="s">
        <v>177</v>
      </c>
      <c r="BV72" s="50">
        <v>0</v>
      </c>
      <c r="BW72" s="50" t="s">
        <v>154</v>
      </c>
      <c r="BX72" s="50">
        <v>0</v>
      </c>
      <c r="BY72" s="50" t="s">
        <v>154</v>
      </c>
      <c r="BZ72" s="50">
        <v>48000</v>
      </c>
      <c r="CA72" s="50" t="s">
        <v>737</v>
      </c>
      <c r="CB72" s="50"/>
      <c r="CC72" s="50" t="s">
        <v>155</v>
      </c>
      <c r="CD72" s="50" t="s">
        <v>155</v>
      </c>
      <c r="CE72" s="50" t="s">
        <v>156</v>
      </c>
      <c r="CF72" s="50"/>
      <c r="CG72" s="50" t="s">
        <v>205</v>
      </c>
      <c r="CH72" s="50" t="s">
        <v>206</v>
      </c>
      <c r="CI72" s="50" t="s">
        <v>158</v>
      </c>
      <c r="CJ72" s="50" t="s">
        <v>126</v>
      </c>
      <c r="CK72" s="50" t="s">
        <v>126</v>
      </c>
      <c r="CL72" s="50"/>
      <c r="CM72" s="50"/>
      <c r="CN72" s="50"/>
      <c r="CO72" s="50">
        <f t="shared" si="0"/>
        <v>4244</v>
      </c>
      <c r="CP72" s="50">
        <f t="shared" si="1"/>
        <v>51725</v>
      </c>
      <c r="CQ72" s="50"/>
      <c r="CR72" s="50"/>
    </row>
    <row r="73" spans="1:96" ht="13" x14ac:dyDescent="0.15">
      <c r="A73" s="51">
        <v>44967.738429398145</v>
      </c>
      <c r="B73" s="50" t="s">
        <v>1139</v>
      </c>
      <c r="C73" s="50" t="s">
        <v>1232</v>
      </c>
      <c r="D73" s="50" t="s">
        <v>125</v>
      </c>
      <c r="E73" s="50" t="s">
        <v>126</v>
      </c>
      <c r="F73" s="50" t="s">
        <v>126</v>
      </c>
      <c r="G73" s="50">
        <v>1</v>
      </c>
      <c r="H73" s="50">
        <v>1</v>
      </c>
      <c r="I73" s="50" t="s">
        <v>127</v>
      </c>
      <c r="J73" s="50" t="s">
        <v>128</v>
      </c>
      <c r="K73" s="50" t="s">
        <v>163</v>
      </c>
      <c r="L73" s="50" t="s">
        <v>1233</v>
      </c>
      <c r="M73" s="50">
        <v>2023020280</v>
      </c>
      <c r="N73" s="50" t="s">
        <v>1234</v>
      </c>
      <c r="O73" s="50">
        <v>11994477150</v>
      </c>
      <c r="P73" s="50">
        <v>58188260</v>
      </c>
      <c r="Q73" s="50">
        <v>478056798</v>
      </c>
      <c r="R73" s="52">
        <v>37557</v>
      </c>
      <c r="S73" s="50" t="s">
        <v>132</v>
      </c>
      <c r="T73" s="50" t="s">
        <v>133</v>
      </c>
      <c r="U73" s="50" t="s">
        <v>1235</v>
      </c>
      <c r="V73" s="53" t="s">
        <v>1236</v>
      </c>
      <c r="W73" s="50" t="s">
        <v>168</v>
      </c>
      <c r="X73" s="50" t="s">
        <v>137</v>
      </c>
      <c r="Y73" s="50" t="s">
        <v>138</v>
      </c>
      <c r="Z73" s="50" t="s">
        <v>139</v>
      </c>
      <c r="AA73" s="50"/>
      <c r="AB73" s="50">
        <v>4</v>
      </c>
      <c r="AC73" s="50">
        <v>4</v>
      </c>
      <c r="AD73" s="50"/>
      <c r="AE73" s="50" t="s">
        <v>140</v>
      </c>
      <c r="AF73" s="50">
        <v>0</v>
      </c>
      <c r="AG73" s="50" t="s">
        <v>141</v>
      </c>
      <c r="AH73" s="50">
        <v>2710</v>
      </c>
      <c r="AI73" s="50" t="s">
        <v>142</v>
      </c>
      <c r="AJ73" s="50">
        <v>1479</v>
      </c>
      <c r="AK73" s="50" t="s">
        <v>142</v>
      </c>
      <c r="AL73" s="50">
        <v>0</v>
      </c>
      <c r="AM73" s="50" t="s">
        <v>141</v>
      </c>
      <c r="AN73" s="50">
        <v>0</v>
      </c>
      <c r="AO73" s="50" t="s">
        <v>141</v>
      </c>
      <c r="AP73" s="50">
        <v>0</v>
      </c>
      <c r="AQ73" s="50" t="s">
        <v>141</v>
      </c>
      <c r="AR73" s="50">
        <v>0</v>
      </c>
      <c r="AS73" s="50" t="s">
        <v>141</v>
      </c>
      <c r="AT73" s="50"/>
      <c r="AU73" s="50">
        <v>0</v>
      </c>
      <c r="AV73" s="50" t="s">
        <v>143</v>
      </c>
      <c r="AW73" s="50">
        <v>548</v>
      </c>
      <c r="AX73" s="50" t="s">
        <v>377</v>
      </c>
      <c r="AY73" s="50">
        <v>323</v>
      </c>
      <c r="AZ73" s="50" t="s">
        <v>145</v>
      </c>
      <c r="BA73" s="50">
        <v>183</v>
      </c>
      <c r="BB73" s="50" t="s">
        <v>308</v>
      </c>
      <c r="BC73" s="50">
        <v>183</v>
      </c>
      <c r="BD73" s="50" t="s">
        <v>146</v>
      </c>
      <c r="BE73" s="50">
        <v>58</v>
      </c>
      <c r="BF73" s="50" t="s">
        <v>588</v>
      </c>
      <c r="BG73" s="50" t="s">
        <v>202</v>
      </c>
      <c r="BH73" s="50">
        <v>50</v>
      </c>
      <c r="BI73" s="50" t="s">
        <v>149</v>
      </c>
      <c r="BJ73" s="50">
        <v>1000</v>
      </c>
      <c r="BK73" s="50">
        <v>60</v>
      </c>
      <c r="BL73" s="50" t="s">
        <v>327</v>
      </c>
      <c r="BM73" s="50">
        <v>0</v>
      </c>
      <c r="BN73" s="50" t="s">
        <v>150</v>
      </c>
      <c r="BO73" s="50">
        <v>79</v>
      </c>
      <c r="BP73" s="50" t="s">
        <v>175</v>
      </c>
      <c r="BQ73" s="50" t="s">
        <v>189</v>
      </c>
      <c r="BR73" s="50">
        <v>1</v>
      </c>
      <c r="BS73" s="50">
        <v>0</v>
      </c>
      <c r="BT73" s="50">
        <v>1112</v>
      </c>
      <c r="BU73" s="50" t="s">
        <v>154</v>
      </c>
      <c r="BV73" s="50">
        <v>0</v>
      </c>
      <c r="BW73" s="50" t="s">
        <v>154</v>
      </c>
      <c r="BX73" s="50">
        <v>0</v>
      </c>
      <c r="BY73" s="50" t="s">
        <v>154</v>
      </c>
      <c r="BZ73" s="50">
        <v>19082</v>
      </c>
      <c r="CA73" s="50" t="s">
        <v>154</v>
      </c>
      <c r="CB73" s="50"/>
      <c r="CC73" s="50" t="s">
        <v>155</v>
      </c>
      <c r="CD73" s="50" t="s">
        <v>155</v>
      </c>
      <c r="CE73" s="50" t="s">
        <v>156</v>
      </c>
      <c r="CF73" s="50" t="s">
        <v>126</v>
      </c>
      <c r="CG73" s="50" t="s">
        <v>157</v>
      </c>
      <c r="CH73" s="50" t="s">
        <v>319</v>
      </c>
      <c r="CI73" s="50" t="s">
        <v>206</v>
      </c>
      <c r="CJ73" s="50" t="s">
        <v>126</v>
      </c>
      <c r="CK73" s="50" t="s">
        <v>126</v>
      </c>
      <c r="CL73" s="50"/>
      <c r="CM73" s="50"/>
      <c r="CN73" s="50"/>
      <c r="CO73" s="50">
        <f t="shared" si="0"/>
        <v>4189</v>
      </c>
      <c r="CP73" s="50">
        <f t="shared" si="1"/>
        <v>22678</v>
      </c>
      <c r="CQ73" s="50"/>
      <c r="CR73" s="50"/>
    </row>
    <row r="74" spans="1:96" ht="13" x14ac:dyDescent="0.15">
      <c r="A74" s="51">
        <v>44967.453167604166</v>
      </c>
      <c r="B74" s="50" t="s">
        <v>207</v>
      </c>
      <c r="C74" s="50" t="s">
        <v>794</v>
      </c>
      <c r="D74" s="50" t="s">
        <v>125</v>
      </c>
      <c r="E74" s="50" t="s">
        <v>126</v>
      </c>
      <c r="F74" s="50" t="s">
        <v>126</v>
      </c>
      <c r="G74" s="50" t="s">
        <v>162</v>
      </c>
      <c r="H74" s="50" t="s">
        <v>162</v>
      </c>
      <c r="I74" s="50" t="s">
        <v>127</v>
      </c>
      <c r="J74" s="50" t="s">
        <v>163</v>
      </c>
      <c r="K74" s="50" t="s">
        <v>128</v>
      </c>
      <c r="L74" s="50" t="s">
        <v>795</v>
      </c>
      <c r="M74" s="50">
        <v>2023020149</v>
      </c>
      <c r="N74" s="50" t="s">
        <v>796</v>
      </c>
      <c r="O74" s="50">
        <v>11964103493</v>
      </c>
      <c r="P74" s="50">
        <v>541800401</v>
      </c>
      <c r="Q74" s="50">
        <v>54805807873</v>
      </c>
      <c r="R74" s="52">
        <v>38508</v>
      </c>
      <c r="S74" s="50" t="s">
        <v>132</v>
      </c>
      <c r="T74" s="50" t="s">
        <v>133</v>
      </c>
      <c r="U74" s="50" t="s">
        <v>797</v>
      </c>
      <c r="V74" s="53" t="s">
        <v>798</v>
      </c>
      <c r="W74" s="50" t="s">
        <v>799</v>
      </c>
      <c r="X74" s="50" t="s">
        <v>137</v>
      </c>
      <c r="Y74" s="50" t="s">
        <v>138</v>
      </c>
      <c r="Z74" s="50" t="s">
        <v>139</v>
      </c>
      <c r="AA74" s="50"/>
      <c r="AB74" s="50">
        <v>5</v>
      </c>
      <c r="AC74" s="50">
        <v>0</v>
      </c>
      <c r="AD74" s="50"/>
      <c r="AE74" s="50" t="s">
        <v>140</v>
      </c>
      <c r="AF74" s="50">
        <v>0</v>
      </c>
      <c r="AG74" s="50" t="s">
        <v>141</v>
      </c>
      <c r="AH74" s="50">
        <v>2600</v>
      </c>
      <c r="AI74" s="50" t="s">
        <v>188</v>
      </c>
      <c r="AJ74" s="50">
        <v>1500</v>
      </c>
      <c r="AK74" s="50" t="s">
        <v>188</v>
      </c>
      <c r="AL74" s="50">
        <v>0</v>
      </c>
      <c r="AM74" s="50" t="s">
        <v>141</v>
      </c>
      <c r="AN74" s="50">
        <v>0</v>
      </c>
      <c r="AO74" s="50" t="s">
        <v>141</v>
      </c>
      <c r="AP74" s="50">
        <v>0</v>
      </c>
      <c r="AQ74" s="50" t="s">
        <v>141</v>
      </c>
      <c r="AR74" s="50">
        <v>0</v>
      </c>
      <c r="AS74" s="50" t="s">
        <v>141</v>
      </c>
      <c r="AT74" s="50"/>
      <c r="AU74" s="50">
        <v>0</v>
      </c>
      <c r="AV74" s="50" t="s">
        <v>265</v>
      </c>
      <c r="AW74" s="50">
        <v>0</v>
      </c>
      <c r="AX74" s="50" t="s">
        <v>238</v>
      </c>
      <c r="AY74" s="50">
        <v>0</v>
      </c>
      <c r="AZ74" s="50" t="s">
        <v>444</v>
      </c>
      <c r="BA74" s="50">
        <v>80</v>
      </c>
      <c r="BB74" s="50" t="s">
        <v>308</v>
      </c>
      <c r="BC74" s="50">
        <v>350</v>
      </c>
      <c r="BD74" s="50" t="s">
        <v>341</v>
      </c>
      <c r="BE74" s="50">
        <v>200</v>
      </c>
      <c r="BF74" s="50" t="s">
        <v>353</v>
      </c>
      <c r="BG74" s="50" t="s">
        <v>148</v>
      </c>
      <c r="BH74" s="50">
        <v>100</v>
      </c>
      <c r="BI74" s="50" t="s">
        <v>266</v>
      </c>
      <c r="BJ74" s="50">
        <v>0</v>
      </c>
      <c r="BK74" s="50">
        <v>0</v>
      </c>
      <c r="BL74" s="50" t="s">
        <v>150</v>
      </c>
      <c r="BM74" s="50">
        <v>0</v>
      </c>
      <c r="BN74" s="50" t="s">
        <v>150</v>
      </c>
      <c r="BO74" s="50">
        <v>150</v>
      </c>
      <c r="BP74" s="50" t="s">
        <v>800</v>
      </c>
      <c r="BQ74" s="50" t="s">
        <v>801</v>
      </c>
      <c r="BR74" s="50">
        <v>0</v>
      </c>
      <c r="BS74" s="50">
        <v>0</v>
      </c>
      <c r="BT74" s="50">
        <v>0</v>
      </c>
      <c r="BU74" s="50" t="s">
        <v>150</v>
      </c>
      <c r="BV74" s="50">
        <v>0</v>
      </c>
      <c r="BW74" s="50" t="s">
        <v>150</v>
      </c>
      <c r="BX74" s="50">
        <v>0</v>
      </c>
      <c r="BY74" s="50" t="s">
        <v>150</v>
      </c>
      <c r="BZ74" s="50">
        <v>400</v>
      </c>
      <c r="CA74" s="50" t="s">
        <v>177</v>
      </c>
      <c r="CB74" s="50"/>
      <c r="CC74" s="50" t="s">
        <v>155</v>
      </c>
      <c r="CD74" s="50" t="s">
        <v>155</v>
      </c>
      <c r="CE74" s="50" t="s">
        <v>156</v>
      </c>
      <c r="CF74" s="50"/>
      <c r="CG74" s="50" t="s">
        <v>621</v>
      </c>
      <c r="CH74" s="50" t="s">
        <v>158</v>
      </c>
      <c r="CI74" s="50" t="s">
        <v>158</v>
      </c>
      <c r="CJ74" s="50" t="s">
        <v>126</v>
      </c>
      <c r="CK74" s="50" t="s">
        <v>126</v>
      </c>
      <c r="CL74" s="50"/>
      <c r="CM74" s="50"/>
      <c r="CN74" s="50"/>
      <c r="CO74" s="50">
        <f t="shared" si="0"/>
        <v>4100</v>
      </c>
      <c r="CP74" s="50">
        <f t="shared" si="1"/>
        <v>1280</v>
      </c>
      <c r="CQ74" s="50"/>
      <c r="CR74" s="50"/>
    </row>
    <row r="75" spans="1:96" ht="13" x14ac:dyDescent="0.15">
      <c r="A75" s="51">
        <v>44966.687188668977</v>
      </c>
      <c r="B75" s="50" t="s">
        <v>645</v>
      </c>
      <c r="C75" s="50" t="s">
        <v>1325</v>
      </c>
      <c r="D75" s="50" t="s">
        <v>125</v>
      </c>
      <c r="E75" s="50" t="s">
        <v>125</v>
      </c>
      <c r="F75" s="50" t="s">
        <v>345</v>
      </c>
      <c r="G75" s="50">
        <v>2</v>
      </c>
      <c r="H75" s="50" t="s">
        <v>162</v>
      </c>
      <c r="I75" s="50" t="s">
        <v>127</v>
      </c>
      <c r="J75" s="50" t="s">
        <v>163</v>
      </c>
      <c r="K75" s="50" t="s">
        <v>128</v>
      </c>
      <c r="L75" s="50" t="s">
        <v>1326</v>
      </c>
      <c r="M75" s="50">
        <v>2023020306</v>
      </c>
      <c r="N75" s="50" t="s">
        <v>1327</v>
      </c>
      <c r="O75" s="50">
        <v>11971063038</v>
      </c>
      <c r="P75" s="50">
        <v>606306699</v>
      </c>
      <c r="Q75" s="50">
        <v>52558583824</v>
      </c>
      <c r="R75" s="52">
        <v>38307</v>
      </c>
      <c r="S75" s="50" t="s">
        <v>224</v>
      </c>
      <c r="T75" s="50" t="s">
        <v>133</v>
      </c>
      <c r="U75" s="50" t="s">
        <v>1328</v>
      </c>
      <c r="V75" s="53" t="s">
        <v>1329</v>
      </c>
      <c r="W75" s="50" t="s">
        <v>1330</v>
      </c>
      <c r="X75" s="50" t="s">
        <v>137</v>
      </c>
      <c r="Y75" s="50" t="s">
        <v>138</v>
      </c>
      <c r="Z75" s="50" t="s">
        <v>139</v>
      </c>
      <c r="AA75" s="50"/>
      <c r="AB75" s="50">
        <v>2</v>
      </c>
      <c r="AC75" s="50">
        <v>2</v>
      </c>
      <c r="AD75" s="50">
        <v>0</v>
      </c>
      <c r="AE75" s="50" t="s">
        <v>140</v>
      </c>
      <c r="AF75" s="50">
        <v>0</v>
      </c>
      <c r="AG75" s="50" t="s">
        <v>141</v>
      </c>
      <c r="AH75" s="50">
        <v>0</v>
      </c>
      <c r="AI75" s="50" t="s">
        <v>141</v>
      </c>
      <c r="AJ75" s="50">
        <v>4088</v>
      </c>
      <c r="AK75" s="50" t="s">
        <v>142</v>
      </c>
      <c r="AL75" s="50">
        <v>0</v>
      </c>
      <c r="AM75" s="50" t="s">
        <v>141</v>
      </c>
      <c r="AN75" s="50">
        <v>0</v>
      </c>
      <c r="AO75" s="50" t="s">
        <v>141</v>
      </c>
      <c r="AP75" s="50">
        <v>0</v>
      </c>
      <c r="AQ75" s="50" t="s">
        <v>141</v>
      </c>
      <c r="AR75" s="50">
        <v>0</v>
      </c>
      <c r="AS75" s="50" t="s">
        <v>141</v>
      </c>
      <c r="AT75" s="50"/>
      <c r="AU75" s="50">
        <v>0</v>
      </c>
      <c r="AV75" s="50" t="s">
        <v>143</v>
      </c>
      <c r="AW75" s="50">
        <v>695</v>
      </c>
      <c r="AX75" s="50" t="s">
        <v>377</v>
      </c>
      <c r="AY75" s="50">
        <v>984</v>
      </c>
      <c r="AZ75" s="50" t="s">
        <v>145</v>
      </c>
      <c r="BA75" s="50">
        <v>145</v>
      </c>
      <c r="BB75" s="50" t="s">
        <v>146</v>
      </c>
      <c r="BC75" s="50">
        <v>0</v>
      </c>
      <c r="BD75" s="50" t="s">
        <v>146</v>
      </c>
      <c r="BE75" s="50">
        <v>110</v>
      </c>
      <c r="BF75" s="50" t="s">
        <v>147</v>
      </c>
      <c r="BG75" s="50" t="s">
        <v>202</v>
      </c>
      <c r="BH75" s="50">
        <v>133</v>
      </c>
      <c r="BI75" s="50" t="s">
        <v>149</v>
      </c>
      <c r="BJ75" s="50">
        <v>400</v>
      </c>
      <c r="BK75" s="50">
        <v>0</v>
      </c>
      <c r="BL75" s="50" t="s">
        <v>150</v>
      </c>
      <c r="BM75" s="50">
        <v>240</v>
      </c>
      <c r="BN75" s="50" t="s">
        <v>267</v>
      </c>
      <c r="BO75" s="50">
        <v>0</v>
      </c>
      <c r="BP75" s="50" t="s">
        <v>150</v>
      </c>
      <c r="BQ75" s="50"/>
      <c r="BR75" s="50">
        <v>0</v>
      </c>
      <c r="BS75" s="50">
        <v>0</v>
      </c>
      <c r="BT75" s="50">
        <v>0</v>
      </c>
      <c r="BU75" s="50" t="s">
        <v>150</v>
      </c>
      <c r="BV75" s="50">
        <v>0</v>
      </c>
      <c r="BW75" s="50" t="s">
        <v>150</v>
      </c>
      <c r="BX75" s="50">
        <v>0</v>
      </c>
      <c r="BY75" s="50" t="s">
        <v>150</v>
      </c>
      <c r="BZ75" s="50">
        <v>2880</v>
      </c>
      <c r="CA75" s="50" t="s">
        <v>154</v>
      </c>
      <c r="CB75" s="50"/>
      <c r="CC75" s="50" t="s">
        <v>155</v>
      </c>
      <c r="CD75" s="50" t="s">
        <v>155</v>
      </c>
      <c r="CE75" s="50" t="s">
        <v>156</v>
      </c>
      <c r="CF75" s="50"/>
      <c r="CG75" s="50" t="s">
        <v>157</v>
      </c>
      <c r="CH75" s="50" t="s">
        <v>158</v>
      </c>
      <c r="CI75" s="50" t="s">
        <v>206</v>
      </c>
      <c r="CJ75" s="50" t="s">
        <v>126</v>
      </c>
      <c r="CK75" s="50" t="s">
        <v>126</v>
      </c>
      <c r="CL75" s="50"/>
      <c r="CM75" s="50"/>
      <c r="CN75" s="50"/>
      <c r="CO75" s="50">
        <f t="shared" si="0"/>
        <v>4088</v>
      </c>
      <c r="CP75" s="50">
        <f t="shared" si="1"/>
        <v>5587</v>
      </c>
      <c r="CQ75" s="50"/>
      <c r="CR75" s="50"/>
    </row>
    <row r="76" spans="1:96" ht="13" x14ac:dyDescent="0.15">
      <c r="A76" s="51">
        <v>44965.521509317128</v>
      </c>
      <c r="B76" s="50" t="s">
        <v>671</v>
      </c>
      <c r="C76" s="50" t="s">
        <v>1599</v>
      </c>
      <c r="D76" s="50" t="s">
        <v>125</v>
      </c>
      <c r="E76" s="50" t="s">
        <v>126</v>
      </c>
      <c r="F76" s="50" t="s">
        <v>126</v>
      </c>
      <c r="G76" s="50">
        <v>1</v>
      </c>
      <c r="H76" s="50" t="s">
        <v>162</v>
      </c>
      <c r="I76" s="50" t="s">
        <v>127</v>
      </c>
      <c r="J76" s="50" t="s">
        <v>1360</v>
      </c>
      <c r="K76" s="50" t="s">
        <v>1600</v>
      </c>
      <c r="L76" s="50" t="s">
        <v>1601</v>
      </c>
      <c r="M76" s="50">
        <v>2023020378</v>
      </c>
      <c r="N76" s="50" t="s">
        <v>1602</v>
      </c>
      <c r="O76" s="50">
        <v>11916624131</v>
      </c>
      <c r="P76" s="50">
        <v>532951013</v>
      </c>
      <c r="Q76" s="50">
        <v>45209199835</v>
      </c>
      <c r="R76" s="52">
        <v>38221</v>
      </c>
      <c r="S76" s="50" t="s">
        <v>224</v>
      </c>
      <c r="T76" s="50" t="s">
        <v>133</v>
      </c>
      <c r="U76" s="50" t="s">
        <v>1603</v>
      </c>
      <c r="V76" s="53" t="s">
        <v>1604</v>
      </c>
      <c r="W76" s="50" t="s">
        <v>254</v>
      </c>
      <c r="X76" s="50" t="s">
        <v>137</v>
      </c>
      <c r="Y76" s="50" t="s">
        <v>138</v>
      </c>
      <c r="Z76" s="50" t="s">
        <v>139</v>
      </c>
      <c r="AA76" s="50"/>
      <c r="AB76" s="50">
        <v>3</v>
      </c>
      <c r="AC76" s="50">
        <v>3</v>
      </c>
      <c r="AD76" s="50"/>
      <c r="AE76" s="50" t="s">
        <v>140</v>
      </c>
      <c r="AF76" s="50">
        <v>0</v>
      </c>
      <c r="AG76" s="50" t="s">
        <v>141</v>
      </c>
      <c r="AH76" s="50">
        <v>2358</v>
      </c>
      <c r="AI76" s="50" t="s">
        <v>142</v>
      </c>
      <c r="AJ76" s="50">
        <v>1706</v>
      </c>
      <c r="AK76" s="50" t="s">
        <v>142</v>
      </c>
      <c r="AL76" s="50">
        <v>0</v>
      </c>
      <c r="AM76" s="50" t="s">
        <v>141</v>
      </c>
      <c r="AN76" s="50">
        <v>0</v>
      </c>
      <c r="AO76" s="50" t="s">
        <v>141</v>
      </c>
      <c r="AP76" s="50">
        <v>0</v>
      </c>
      <c r="AQ76" s="50" t="s">
        <v>141</v>
      </c>
      <c r="AR76" s="50">
        <v>0</v>
      </c>
      <c r="AS76" s="50" t="s">
        <v>141</v>
      </c>
      <c r="AT76" s="50"/>
      <c r="AU76" s="50">
        <v>0</v>
      </c>
      <c r="AV76" s="50" t="s">
        <v>143</v>
      </c>
      <c r="AW76" s="50">
        <v>0</v>
      </c>
      <c r="AX76" s="50" t="s">
        <v>144</v>
      </c>
      <c r="AY76" s="50">
        <v>0</v>
      </c>
      <c r="AZ76" s="50" t="s">
        <v>150</v>
      </c>
      <c r="BA76" s="50">
        <v>110</v>
      </c>
      <c r="BB76" s="50" t="s">
        <v>308</v>
      </c>
      <c r="BC76" s="50">
        <v>111</v>
      </c>
      <c r="BD76" s="50" t="s">
        <v>146</v>
      </c>
      <c r="BE76" s="50">
        <v>0</v>
      </c>
      <c r="BF76" s="50" t="s">
        <v>150</v>
      </c>
      <c r="BG76" s="50" t="s">
        <v>202</v>
      </c>
      <c r="BH76" s="50">
        <v>0</v>
      </c>
      <c r="BI76" s="50" t="s">
        <v>150</v>
      </c>
      <c r="BJ76" s="50">
        <v>0</v>
      </c>
      <c r="BK76" s="50">
        <v>0</v>
      </c>
      <c r="BL76" s="50" t="s">
        <v>150</v>
      </c>
      <c r="BM76" s="50">
        <v>290</v>
      </c>
      <c r="BN76" s="50" t="s">
        <v>297</v>
      </c>
      <c r="BO76" s="50">
        <v>236</v>
      </c>
      <c r="BP76" s="50" t="s">
        <v>175</v>
      </c>
      <c r="BQ76" s="50"/>
      <c r="BR76" s="50">
        <v>1</v>
      </c>
      <c r="BS76" s="50">
        <v>0</v>
      </c>
      <c r="BT76" s="50">
        <v>0</v>
      </c>
      <c r="BU76" s="50" t="s">
        <v>247</v>
      </c>
      <c r="BV76" s="50">
        <v>0</v>
      </c>
      <c r="BW76" s="50" t="s">
        <v>150</v>
      </c>
      <c r="BX76" s="50">
        <v>0</v>
      </c>
      <c r="BY76" s="50" t="s">
        <v>150</v>
      </c>
      <c r="BZ76" s="50">
        <v>15000</v>
      </c>
      <c r="CA76" s="50" t="s">
        <v>177</v>
      </c>
      <c r="CB76" s="50" t="s">
        <v>1605</v>
      </c>
      <c r="CC76" s="50" t="s">
        <v>190</v>
      </c>
      <c r="CD76" s="50" t="s">
        <v>190</v>
      </c>
      <c r="CE76" s="50" t="s">
        <v>156</v>
      </c>
      <c r="CF76" s="50" t="s">
        <v>525</v>
      </c>
      <c r="CG76" s="50" t="s">
        <v>157</v>
      </c>
      <c r="CH76" s="50" t="s">
        <v>319</v>
      </c>
      <c r="CI76" s="50" t="s">
        <v>206</v>
      </c>
      <c r="CJ76" s="50" t="s">
        <v>126</v>
      </c>
      <c r="CK76" s="50" t="s">
        <v>126</v>
      </c>
      <c r="CL76" s="50" t="s">
        <v>1606</v>
      </c>
      <c r="CM76" s="50"/>
      <c r="CN76" s="50"/>
      <c r="CO76" s="50">
        <f t="shared" si="0"/>
        <v>4064</v>
      </c>
      <c r="CP76" s="50">
        <f t="shared" si="1"/>
        <v>15747</v>
      </c>
      <c r="CQ76" s="50"/>
      <c r="CR76" s="50"/>
    </row>
    <row r="77" spans="1:96" ht="13" x14ac:dyDescent="0.15">
      <c r="A77" s="51">
        <v>44967.42202607639</v>
      </c>
      <c r="B77" s="50" t="s">
        <v>335</v>
      </c>
      <c r="C77" s="50" t="s">
        <v>1133</v>
      </c>
      <c r="D77" s="50" t="s">
        <v>125</v>
      </c>
      <c r="E77" s="50" t="s">
        <v>126</v>
      </c>
      <c r="F77" s="50" t="s">
        <v>126</v>
      </c>
      <c r="G77" s="50" t="s">
        <v>162</v>
      </c>
      <c r="H77" s="50" t="s">
        <v>162</v>
      </c>
      <c r="I77" s="50" t="s">
        <v>127</v>
      </c>
      <c r="J77" s="50" t="s">
        <v>128</v>
      </c>
      <c r="K77" s="50" t="s">
        <v>163</v>
      </c>
      <c r="L77" s="50" t="s">
        <v>1134</v>
      </c>
      <c r="M77" s="50">
        <v>2023020244</v>
      </c>
      <c r="N77" s="50" t="s">
        <v>1135</v>
      </c>
      <c r="O77" s="50">
        <v>11941614202</v>
      </c>
      <c r="P77" s="50">
        <v>507132841</v>
      </c>
      <c r="Q77" s="50">
        <v>51991046839</v>
      </c>
      <c r="R77" s="52">
        <v>38556</v>
      </c>
      <c r="S77" s="50" t="s">
        <v>224</v>
      </c>
      <c r="T77" s="50" t="s">
        <v>133</v>
      </c>
      <c r="U77" s="50" t="s">
        <v>1136</v>
      </c>
      <c r="V77" s="50">
        <v>4288080</v>
      </c>
      <c r="W77" s="50" t="s">
        <v>1137</v>
      </c>
      <c r="X77" s="50" t="s">
        <v>137</v>
      </c>
      <c r="Y77" s="50" t="s">
        <v>138</v>
      </c>
      <c r="Z77" s="50" t="s">
        <v>139</v>
      </c>
      <c r="AA77" s="50"/>
      <c r="AB77" s="50">
        <v>4</v>
      </c>
      <c r="AC77" s="50">
        <v>4</v>
      </c>
      <c r="AD77" s="50">
        <v>0</v>
      </c>
      <c r="AE77" s="50" t="s">
        <v>169</v>
      </c>
      <c r="AF77" s="50">
        <v>0</v>
      </c>
      <c r="AG77" s="50" t="s">
        <v>141</v>
      </c>
      <c r="AH77" s="50">
        <v>2000</v>
      </c>
      <c r="AI77" s="50" t="s">
        <v>170</v>
      </c>
      <c r="AJ77" s="50">
        <v>2000</v>
      </c>
      <c r="AK77" s="50" t="s">
        <v>142</v>
      </c>
      <c r="AL77" s="50">
        <v>0</v>
      </c>
      <c r="AM77" s="50" t="s">
        <v>141</v>
      </c>
      <c r="AN77" s="50">
        <v>0</v>
      </c>
      <c r="AO77" s="50" t="s">
        <v>141</v>
      </c>
      <c r="AP77" s="50">
        <v>0</v>
      </c>
      <c r="AQ77" s="50" t="s">
        <v>141</v>
      </c>
      <c r="AR77" s="50">
        <v>0</v>
      </c>
      <c r="AS77" s="50" t="s">
        <v>141</v>
      </c>
      <c r="AT77" s="50"/>
      <c r="AU77" s="50">
        <v>1</v>
      </c>
      <c r="AV77" s="50" t="s">
        <v>172</v>
      </c>
      <c r="AW77" s="50">
        <v>1500</v>
      </c>
      <c r="AX77" s="50" t="s">
        <v>201</v>
      </c>
      <c r="AY77" s="50">
        <v>553</v>
      </c>
      <c r="AZ77" s="50" t="s">
        <v>145</v>
      </c>
      <c r="BA77" s="50">
        <v>78</v>
      </c>
      <c r="BB77" s="50" t="s">
        <v>146</v>
      </c>
      <c r="BC77" s="50">
        <v>127</v>
      </c>
      <c r="BD77" s="50" t="s">
        <v>146</v>
      </c>
      <c r="BE77" s="50">
        <v>79</v>
      </c>
      <c r="BF77" s="50" t="s">
        <v>147</v>
      </c>
      <c r="BG77" s="50" t="s">
        <v>148</v>
      </c>
      <c r="BH77" s="50">
        <v>89</v>
      </c>
      <c r="BI77" s="50" t="s">
        <v>149</v>
      </c>
      <c r="BJ77" s="50">
        <v>0</v>
      </c>
      <c r="BK77" s="50">
        <v>0</v>
      </c>
      <c r="BL77" s="50" t="s">
        <v>150</v>
      </c>
      <c r="BM77" s="50">
        <v>0</v>
      </c>
      <c r="BN77" s="50" t="s">
        <v>150</v>
      </c>
      <c r="BO77" s="50">
        <v>300</v>
      </c>
      <c r="BP77" s="50" t="s">
        <v>287</v>
      </c>
      <c r="BQ77" s="50" t="s">
        <v>1138</v>
      </c>
      <c r="BR77" s="50">
        <v>0</v>
      </c>
      <c r="BS77" s="50">
        <v>0</v>
      </c>
      <c r="BT77" s="50">
        <v>0</v>
      </c>
      <c r="BU77" s="50" t="s">
        <v>150</v>
      </c>
      <c r="BV77" s="50">
        <v>0</v>
      </c>
      <c r="BW77" s="50" t="s">
        <v>150</v>
      </c>
      <c r="BX77" s="50">
        <v>0</v>
      </c>
      <c r="BY77" s="50" t="s">
        <v>150</v>
      </c>
      <c r="BZ77" s="50">
        <v>0</v>
      </c>
      <c r="CA77" s="50" t="s">
        <v>150</v>
      </c>
      <c r="CB77" s="50"/>
      <c r="CC77" s="50" t="s">
        <v>155</v>
      </c>
      <c r="CD77" s="50" t="s">
        <v>155</v>
      </c>
      <c r="CE77" s="50" t="s">
        <v>179</v>
      </c>
      <c r="CF77" s="50"/>
      <c r="CG77" s="50" t="s">
        <v>157</v>
      </c>
      <c r="CH77" s="50" t="s">
        <v>229</v>
      </c>
      <c r="CI77" s="50" t="s">
        <v>319</v>
      </c>
      <c r="CJ77" s="50" t="s">
        <v>126</v>
      </c>
      <c r="CK77" s="50" t="s">
        <v>126</v>
      </c>
      <c r="CL77" s="50"/>
      <c r="CM77" s="50"/>
      <c r="CN77" s="50"/>
      <c r="CO77" s="50">
        <f t="shared" si="0"/>
        <v>4000</v>
      </c>
      <c r="CP77" s="50">
        <f t="shared" si="1"/>
        <v>2726</v>
      </c>
      <c r="CQ77" s="50"/>
      <c r="CR77" s="50"/>
    </row>
    <row r="78" spans="1:96" ht="13" x14ac:dyDescent="0.15">
      <c r="A78" s="51">
        <v>44966.487359675928</v>
      </c>
      <c r="B78" s="50" t="s">
        <v>269</v>
      </c>
      <c r="C78" s="50" t="s">
        <v>1720</v>
      </c>
      <c r="D78" s="50" t="s">
        <v>125</v>
      </c>
      <c r="E78" s="50" t="s">
        <v>125</v>
      </c>
      <c r="F78" s="50" t="s">
        <v>126</v>
      </c>
      <c r="G78" s="50">
        <v>3</v>
      </c>
      <c r="H78" s="50">
        <v>2</v>
      </c>
      <c r="I78" s="50" t="s">
        <v>127</v>
      </c>
      <c r="J78" s="50" t="s">
        <v>1721</v>
      </c>
      <c r="K78" s="50" t="s">
        <v>163</v>
      </c>
      <c r="L78" s="50" t="s">
        <v>1722</v>
      </c>
      <c r="M78" s="50">
        <v>2023020403</v>
      </c>
      <c r="N78" s="50" t="s">
        <v>1723</v>
      </c>
      <c r="O78" s="50">
        <v>11943530707</v>
      </c>
      <c r="P78" s="50">
        <v>509324654</v>
      </c>
      <c r="Q78" s="50">
        <v>40068857845</v>
      </c>
      <c r="R78" s="52">
        <v>38135</v>
      </c>
      <c r="S78" s="50" t="s">
        <v>224</v>
      </c>
      <c r="T78" s="50" t="s">
        <v>133</v>
      </c>
      <c r="U78" s="50" t="s">
        <v>1724</v>
      </c>
      <c r="V78" s="53" t="s">
        <v>1725</v>
      </c>
      <c r="W78" s="50" t="s">
        <v>168</v>
      </c>
      <c r="X78" s="50" t="s">
        <v>137</v>
      </c>
      <c r="Y78" s="50" t="s">
        <v>138</v>
      </c>
      <c r="Z78" s="50" t="s">
        <v>139</v>
      </c>
      <c r="AA78" s="50"/>
      <c r="AB78" s="50">
        <v>3</v>
      </c>
      <c r="AC78" s="50">
        <v>3</v>
      </c>
      <c r="AD78" s="50"/>
      <c r="AE78" s="50" t="s">
        <v>169</v>
      </c>
      <c r="AF78" s="50">
        <v>0</v>
      </c>
      <c r="AG78" s="50" t="s">
        <v>141</v>
      </c>
      <c r="AH78" s="50">
        <v>0</v>
      </c>
      <c r="AI78" s="50" t="s">
        <v>141</v>
      </c>
      <c r="AJ78" s="50">
        <v>4000</v>
      </c>
      <c r="AK78" s="50" t="s">
        <v>170</v>
      </c>
      <c r="AL78" s="50">
        <v>0</v>
      </c>
      <c r="AM78" s="50" t="s">
        <v>141</v>
      </c>
      <c r="AN78" s="50">
        <v>0</v>
      </c>
      <c r="AO78" s="50" t="s">
        <v>141</v>
      </c>
      <c r="AP78" s="50">
        <v>0</v>
      </c>
      <c r="AQ78" s="50" t="s">
        <v>141</v>
      </c>
      <c r="AR78" s="50">
        <v>0</v>
      </c>
      <c r="AS78" s="50" t="s">
        <v>141</v>
      </c>
      <c r="AT78" s="50"/>
      <c r="AU78" s="50">
        <v>0</v>
      </c>
      <c r="AV78" s="50" t="s">
        <v>143</v>
      </c>
      <c r="AW78" s="50">
        <v>0</v>
      </c>
      <c r="AX78" s="50" t="s">
        <v>144</v>
      </c>
      <c r="AY78" s="50">
        <v>0</v>
      </c>
      <c r="AZ78" s="50" t="s">
        <v>444</v>
      </c>
      <c r="BA78" s="50">
        <v>153</v>
      </c>
      <c r="BB78" s="50" t="s">
        <v>146</v>
      </c>
      <c r="BC78" s="50">
        <v>365</v>
      </c>
      <c r="BD78" s="50" t="s">
        <v>146</v>
      </c>
      <c r="BE78" s="50">
        <v>137</v>
      </c>
      <c r="BF78" s="50" t="s">
        <v>147</v>
      </c>
      <c r="BG78" s="50" t="s">
        <v>148</v>
      </c>
      <c r="BH78" s="50">
        <v>96</v>
      </c>
      <c r="BI78" s="50" t="s">
        <v>149</v>
      </c>
      <c r="BJ78" s="50">
        <v>398</v>
      </c>
      <c r="BK78" s="50">
        <v>1447</v>
      </c>
      <c r="BL78" s="50" t="s">
        <v>214</v>
      </c>
      <c r="BM78" s="50">
        <v>0</v>
      </c>
      <c r="BN78" s="50" t="s">
        <v>150</v>
      </c>
      <c r="BO78" s="50">
        <v>115</v>
      </c>
      <c r="BP78" s="50" t="s">
        <v>175</v>
      </c>
      <c r="BQ78" s="50" t="s">
        <v>189</v>
      </c>
      <c r="BR78" s="50">
        <v>0</v>
      </c>
      <c r="BS78" s="50">
        <v>0</v>
      </c>
      <c r="BT78" s="50">
        <v>0</v>
      </c>
      <c r="BU78" s="50" t="s">
        <v>150</v>
      </c>
      <c r="BV78" s="50">
        <v>0</v>
      </c>
      <c r="BW78" s="50" t="s">
        <v>154</v>
      </c>
      <c r="BX78" s="50">
        <v>1533</v>
      </c>
      <c r="BY78" s="50" t="s">
        <v>154</v>
      </c>
      <c r="BZ78" s="50">
        <v>0</v>
      </c>
      <c r="CA78" s="50" t="s">
        <v>150</v>
      </c>
      <c r="CB78" s="50"/>
      <c r="CC78" s="50" t="s">
        <v>190</v>
      </c>
      <c r="CD78" s="50" t="s">
        <v>190</v>
      </c>
      <c r="CE78" s="50" t="s">
        <v>156</v>
      </c>
      <c r="CF78" s="50" t="s">
        <v>191</v>
      </c>
      <c r="CG78" s="50" t="s">
        <v>157</v>
      </c>
      <c r="CH78" s="50" t="s">
        <v>158</v>
      </c>
      <c r="CI78" s="50" t="s">
        <v>206</v>
      </c>
      <c r="CJ78" s="50" t="s">
        <v>126</v>
      </c>
      <c r="CK78" s="50" t="s">
        <v>126</v>
      </c>
      <c r="CL78" s="50"/>
      <c r="CM78" s="50"/>
      <c r="CN78" s="50"/>
      <c r="CO78" s="50">
        <f t="shared" si="0"/>
        <v>4000</v>
      </c>
      <c r="CP78" s="50">
        <f t="shared" si="1"/>
        <v>2711</v>
      </c>
      <c r="CQ78" s="50"/>
      <c r="CR78" s="50"/>
    </row>
    <row r="79" spans="1:96" ht="13" x14ac:dyDescent="0.15">
      <c r="A79" s="51">
        <v>44966.600075682873</v>
      </c>
      <c r="B79" s="50" t="s">
        <v>207</v>
      </c>
      <c r="C79" s="50" t="s">
        <v>1220</v>
      </c>
      <c r="D79" s="50" t="s">
        <v>125</v>
      </c>
      <c r="E79" s="50" t="s">
        <v>126</v>
      </c>
      <c r="F79" s="50" t="s">
        <v>126</v>
      </c>
      <c r="G79" s="50">
        <v>2</v>
      </c>
      <c r="H79" s="50" t="s">
        <v>162</v>
      </c>
      <c r="I79" s="50" t="s">
        <v>127</v>
      </c>
      <c r="J79" s="50" t="s">
        <v>128</v>
      </c>
      <c r="K79" s="50" t="s">
        <v>221</v>
      </c>
      <c r="L79" s="50" t="s">
        <v>1221</v>
      </c>
      <c r="M79" s="50">
        <v>2023020276</v>
      </c>
      <c r="N79" s="50" t="s">
        <v>1222</v>
      </c>
      <c r="O79" s="50">
        <v>11947678802</v>
      </c>
      <c r="P79" s="50">
        <v>568465775</v>
      </c>
      <c r="Q79" s="50">
        <v>50288291875</v>
      </c>
      <c r="R79" s="52">
        <v>38601</v>
      </c>
      <c r="S79" s="50" t="s">
        <v>132</v>
      </c>
      <c r="T79" s="50" t="s">
        <v>133</v>
      </c>
      <c r="U79" s="50" t="s">
        <v>1223</v>
      </c>
      <c r="V79" s="53" t="s">
        <v>1224</v>
      </c>
      <c r="W79" s="50" t="s">
        <v>254</v>
      </c>
      <c r="X79" s="50" t="s">
        <v>137</v>
      </c>
      <c r="Y79" s="50" t="s">
        <v>138</v>
      </c>
      <c r="Z79" s="50" t="s">
        <v>139</v>
      </c>
      <c r="AA79" s="50"/>
      <c r="AB79" s="50">
        <v>3</v>
      </c>
      <c r="AC79" s="50">
        <v>3</v>
      </c>
      <c r="AD79" s="50"/>
      <c r="AE79" s="50" t="s">
        <v>169</v>
      </c>
      <c r="AF79" s="50">
        <v>0</v>
      </c>
      <c r="AG79" s="50" t="s">
        <v>141</v>
      </c>
      <c r="AH79" s="50">
        <v>4000</v>
      </c>
      <c r="AI79" s="50" t="s">
        <v>170</v>
      </c>
      <c r="AJ79" s="50">
        <v>0</v>
      </c>
      <c r="AK79" s="50" t="s">
        <v>141</v>
      </c>
      <c r="AL79" s="50">
        <v>0</v>
      </c>
      <c r="AM79" s="50" t="s">
        <v>141</v>
      </c>
      <c r="AN79" s="50">
        <v>0</v>
      </c>
      <c r="AO79" s="50" t="s">
        <v>141</v>
      </c>
      <c r="AP79" s="50">
        <v>0</v>
      </c>
      <c r="AQ79" s="50" t="s">
        <v>141</v>
      </c>
      <c r="AR79" s="50">
        <v>0</v>
      </c>
      <c r="AS79" s="50" t="s">
        <v>141</v>
      </c>
      <c r="AT79" s="50"/>
      <c r="AU79" s="50">
        <v>0</v>
      </c>
      <c r="AV79" s="50" t="s">
        <v>143</v>
      </c>
      <c r="AW79" s="50">
        <v>0</v>
      </c>
      <c r="AX79" s="50" t="s">
        <v>144</v>
      </c>
      <c r="AY79" s="50">
        <v>157</v>
      </c>
      <c r="AZ79" s="50" t="s">
        <v>145</v>
      </c>
      <c r="BA79" s="50">
        <v>76</v>
      </c>
      <c r="BB79" s="50" t="s">
        <v>146</v>
      </c>
      <c r="BC79" s="50">
        <v>298</v>
      </c>
      <c r="BD79" s="50" t="s">
        <v>146</v>
      </c>
      <c r="BE79" s="50">
        <v>0</v>
      </c>
      <c r="BF79" s="50" t="s">
        <v>150</v>
      </c>
      <c r="BG79" s="50" t="s">
        <v>202</v>
      </c>
      <c r="BH79" s="50">
        <v>54</v>
      </c>
      <c r="BI79" s="50" t="s">
        <v>149</v>
      </c>
      <c r="BJ79" s="50">
        <v>365</v>
      </c>
      <c r="BK79" s="50">
        <v>0</v>
      </c>
      <c r="BL79" s="50" t="s">
        <v>150</v>
      </c>
      <c r="BM79" s="50">
        <v>0</v>
      </c>
      <c r="BN79" s="50" t="s">
        <v>150</v>
      </c>
      <c r="BO79" s="50">
        <v>100</v>
      </c>
      <c r="BP79" s="50" t="s">
        <v>175</v>
      </c>
      <c r="BQ79" s="50" t="s">
        <v>1225</v>
      </c>
      <c r="BR79" s="50">
        <v>0</v>
      </c>
      <c r="BS79" s="50">
        <v>0</v>
      </c>
      <c r="BT79" s="50">
        <v>0</v>
      </c>
      <c r="BU79" s="50" t="s">
        <v>150</v>
      </c>
      <c r="BV79" s="50">
        <v>0</v>
      </c>
      <c r="BW79" s="50" t="s">
        <v>150</v>
      </c>
      <c r="BX79" s="50">
        <v>0</v>
      </c>
      <c r="BY79" s="50" t="s">
        <v>150</v>
      </c>
      <c r="BZ79" s="50">
        <v>0</v>
      </c>
      <c r="CA79" s="50" t="s">
        <v>150</v>
      </c>
      <c r="CB79" s="50"/>
      <c r="CC79" s="50" t="s">
        <v>203</v>
      </c>
      <c r="CD79" s="50" t="s">
        <v>155</v>
      </c>
      <c r="CE79" s="50" t="s">
        <v>179</v>
      </c>
      <c r="CF79" s="50"/>
      <c r="CG79" s="50" t="s">
        <v>157</v>
      </c>
      <c r="CH79" s="50" t="s">
        <v>229</v>
      </c>
      <c r="CI79" s="50" t="s">
        <v>229</v>
      </c>
      <c r="CJ79" s="50" t="s">
        <v>126</v>
      </c>
      <c r="CK79" s="50" t="s">
        <v>126</v>
      </c>
      <c r="CL79" s="50"/>
      <c r="CM79" s="50"/>
      <c r="CN79" s="50"/>
      <c r="CO79" s="50">
        <f t="shared" si="0"/>
        <v>4000</v>
      </c>
      <c r="CP79" s="50">
        <f t="shared" si="1"/>
        <v>1050</v>
      </c>
      <c r="CQ79" s="50"/>
      <c r="CR79" s="50"/>
    </row>
    <row r="80" spans="1:96" ht="13" x14ac:dyDescent="0.15">
      <c r="A80" s="51">
        <v>44965.666350960644</v>
      </c>
      <c r="B80" s="50" t="s">
        <v>159</v>
      </c>
      <c r="C80" s="50" t="s">
        <v>659</v>
      </c>
      <c r="D80" s="50" t="s">
        <v>125</v>
      </c>
      <c r="E80" s="50" t="s">
        <v>126</v>
      </c>
      <c r="F80" s="50" t="s">
        <v>126</v>
      </c>
      <c r="G80" s="50">
        <v>2</v>
      </c>
      <c r="H80" s="50" t="s">
        <v>162</v>
      </c>
      <c r="I80" s="50" t="s">
        <v>127</v>
      </c>
      <c r="J80" s="50" t="s">
        <v>128</v>
      </c>
      <c r="K80" s="50" t="s">
        <v>182</v>
      </c>
      <c r="L80" s="50" t="s">
        <v>660</v>
      </c>
      <c r="M80" s="50">
        <v>2023020117</v>
      </c>
      <c r="N80" s="50" t="s">
        <v>661</v>
      </c>
      <c r="O80" s="50">
        <v>11975819213</v>
      </c>
      <c r="P80" s="50">
        <v>521706981</v>
      </c>
      <c r="Q80" s="50">
        <v>52451869852</v>
      </c>
      <c r="R80" s="52">
        <v>38340</v>
      </c>
      <c r="S80" s="50" t="s">
        <v>132</v>
      </c>
      <c r="T80" s="50" t="s">
        <v>133</v>
      </c>
      <c r="U80" s="50" t="s">
        <v>662</v>
      </c>
      <c r="V80" s="53" t="s">
        <v>663</v>
      </c>
      <c r="W80" s="50" t="s">
        <v>168</v>
      </c>
      <c r="X80" s="50" t="s">
        <v>137</v>
      </c>
      <c r="Y80" s="50" t="s">
        <v>138</v>
      </c>
      <c r="Z80" s="50" t="s">
        <v>139</v>
      </c>
      <c r="AA80" s="50"/>
      <c r="AB80" s="50">
        <v>3</v>
      </c>
      <c r="AC80" s="50">
        <v>3</v>
      </c>
      <c r="AD80" s="50"/>
      <c r="AE80" s="50" t="s">
        <v>169</v>
      </c>
      <c r="AF80" s="50">
        <v>0</v>
      </c>
      <c r="AG80" s="50" t="s">
        <v>141</v>
      </c>
      <c r="AH80" s="50">
        <v>3000</v>
      </c>
      <c r="AI80" s="50" t="s">
        <v>170</v>
      </c>
      <c r="AJ80" s="50">
        <v>936</v>
      </c>
      <c r="AK80" s="50" t="s">
        <v>587</v>
      </c>
      <c r="AL80" s="50">
        <v>0</v>
      </c>
      <c r="AM80" s="50" t="s">
        <v>141</v>
      </c>
      <c r="AN80" s="50">
        <v>0</v>
      </c>
      <c r="AO80" s="50" t="s">
        <v>141</v>
      </c>
      <c r="AP80" s="50">
        <v>0</v>
      </c>
      <c r="AQ80" s="50" t="s">
        <v>141</v>
      </c>
      <c r="AR80" s="50">
        <v>0</v>
      </c>
      <c r="AS80" s="50" t="s">
        <v>141</v>
      </c>
      <c r="AT80" s="50"/>
      <c r="AU80" s="50">
        <v>1</v>
      </c>
      <c r="AV80" s="50" t="s">
        <v>143</v>
      </c>
      <c r="AW80" s="50">
        <v>0</v>
      </c>
      <c r="AX80" s="50" t="s">
        <v>144</v>
      </c>
      <c r="AY80" s="50">
        <v>186</v>
      </c>
      <c r="AZ80" s="50" t="s">
        <v>145</v>
      </c>
      <c r="BA80" s="50">
        <v>260</v>
      </c>
      <c r="BB80" s="50" t="s">
        <v>308</v>
      </c>
      <c r="BC80" s="50">
        <v>465</v>
      </c>
      <c r="BD80" s="50" t="s">
        <v>146</v>
      </c>
      <c r="BE80" s="50">
        <v>150</v>
      </c>
      <c r="BF80" s="50" t="s">
        <v>286</v>
      </c>
      <c r="BG80" s="50" t="s">
        <v>148</v>
      </c>
      <c r="BH80" s="50">
        <v>150</v>
      </c>
      <c r="BI80" s="50" t="s">
        <v>150</v>
      </c>
      <c r="BJ80" s="50">
        <v>300</v>
      </c>
      <c r="BK80" s="50">
        <v>0</v>
      </c>
      <c r="BL80" s="50" t="s">
        <v>150</v>
      </c>
      <c r="BM80" s="50">
        <v>2500</v>
      </c>
      <c r="BN80" s="50" t="s">
        <v>267</v>
      </c>
      <c r="BO80" s="50">
        <v>150</v>
      </c>
      <c r="BP80" s="50" t="s">
        <v>175</v>
      </c>
      <c r="BQ80" s="50" t="s">
        <v>664</v>
      </c>
      <c r="BR80" s="50">
        <v>0</v>
      </c>
      <c r="BS80" s="50">
        <v>0</v>
      </c>
      <c r="BT80" s="50">
        <v>0</v>
      </c>
      <c r="BU80" s="50" t="s">
        <v>150</v>
      </c>
      <c r="BV80" s="50">
        <v>2000</v>
      </c>
      <c r="BW80" s="50" t="s">
        <v>154</v>
      </c>
      <c r="BX80" s="50">
        <v>0</v>
      </c>
      <c r="BY80" s="50" t="s">
        <v>150</v>
      </c>
      <c r="BZ80" s="50">
        <v>366</v>
      </c>
      <c r="CA80" s="50" t="s">
        <v>154</v>
      </c>
      <c r="CB80" s="50"/>
      <c r="CC80" s="50" t="s">
        <v>190</v>
      </c>
      <c r="CD80" s="50" t="s">
        <v>190</v>
      </c>
      <c r="CE80" s="50" t="s">
        <v>156</v>
      </c>
      <c r="CF80" s="50" t="s">
        <v>204</v>
      </c>
      <c r="CG80" s="50" t="s">
        <v>157</v>
      </c>
      <c r="CH80" s="50" t="s">
        <v>206</v>
      </c>
      <c r="CI80" s="50" t="s">
        <v>206</v>
      </c>
      <c r="CJ80" s="50" t="s">
        <v>126</v>
      </c>
      <c r="CK80" s="50" t="s">
        <v>126</v>
      </c>
      <c r="CL80" s="50"/>
      <c r="CM80" s="50"/>
      <c r="CN80" s="50"/>
      <c r="CO80" s="50">
        <f t="shared" si="0"/>
        <v>3936</v>
      </c>
      <c r="CP80" s="50">
        <f t="shared" si="1"/>
        <v>6527</v>
      </c>
      <c r="CQ80" s="50"/>
      <c r="CR80" s="50"/>
    </row>
    <row r="81" spans="1:96" ht="13" x14ac:dyDescent="0.15">
      <c r="A81" s="51">
        <v>44967.613452835649</v>
      </c>
      <c r="B81" s="50" t="s">
        <v>417</v>
      </c>
      <c r="C81" s="50" t="s">
        <v>1393</v>
      </c>
      <c r="D81" s="50" t="s">
        <v>125</v>
      </c>
      <c r="E81" s="50" t="s">
        <v>126</v>
      </c>
      <c r="F81" s="50" t="s">
        <v>126</v>
      </c>
      <c r="G81" s="50" t="s">
        <v>162</v>
      </c>
      <c r="H81" s="50" t="s">
        <v>162</v>
      </c>
      <c r="I81" s="50" t="s">
        <v>127</v>
      </c>
      <c r="J81" s="50" t="s">
        <v>128</v>
      </c>
      <c r="K81" s="50" t="s">
        <v>163</v>
      </c>
      <c r="L81" s="50" t="s">
        <v>1394</v>
      </c>
      <c r="M81" s="50">
        <v>2023020322</v>
      </c>
      <c r="N81" s="50" t="s">
        <v>1395</v>
      </c>
      <c r="O81" s="50">
        <v>11958927213</v>
      </c>
      <c r="P81" s="50">
        <v>572023649</v>
      </c>
      <c r="Q81" s="50">
        <v>49593365877</v>
      </c>
      <c r="R81" s="52">
        <v>38395</v>
      </c>
      <c r="S81" s="50" t="s">
        <v>132</v>
      </c>
      <c r="T81" s="50" t="s">
        <v>133</v>
      </c>
      <c r="U81" s="50" t="s">
        <v>1396</v>
      </c>
      <c r="V81" s="53" t="s">
        <v>1397</v>
      </c>
      <c r="W81" s="50" t="s">
        <v>168</v>
      </c>
      <c r="X81" s="50" t="s">
        <v>137</v>
      </c>
      <c r="Y81" s="50" t="s">
        <v>138</v>
      </c>
      <c r="Z81" s="50" t="s">
        <v>139</v>
      </c>
      <c r="AA81" s="50"/>
      <c r="AB81" s="50">
        <v>4</v>
      </c>
      <c r="AC81" s="50">
        <v>4</v>
      </c>
      <c r="AD81" s="50"/>
      <c r="AE81" s="50" t="s">
        <v>140</v>
      </c>
      <c r="AF81" s="50">
        <v>0</v>
      </c>
      <c r="AG81" s="50" t="s">
        <v>141</v>
      </c>
      <c r="AH81" s="50">
        <v>1691</v>
      </c>
      <c r="AI81" s="50" t="s">
        <v>142</v>
      </c>
      <c r="AJ81" s="50">
        <v>1341</v>
      </c>
      <c r="AK81" s="50" t="s">
        <v>142</v>
      </c>
      <c r="AL81" s="50">
        <v>897</v>
      </c>
      <c r="AM81" s="50" t="s">
        <v>142</v>
      </c>
      <c r="AN81" s="50">
        <v>0</v>
      </c>
      <c r="AO81" s="50" t="s">
        <v>141</v>
      </c>
      <c r="AP81" s="50">
        <v>0</v>
      </c>
      <c r="AQ81" s="50" t="s">
        <v>141</v>
      </c>
      <c r="AR81" s="50">
        <v>0</v>
      </c>
      <c r="AS81" s="50" t="s">
        <v>141</v>
      </c>
      <c r="AT81" s="50"/>
      <c r="AU81" s="50">
        <v>1</v>
      </c>
      <c r="AV81" s="50" t="s">
        <v>143</v>
      </c>
      <c r="AW81" s="50">
        <v>0</v>
      </c>
      <c r="AX81" s="50" t="s">
        <v>144</v>
      </c>
      <c r="AY81" s="50">
        <v>0</v>
      </c>
      <c r="AZ81" s="50" t="s">
        <v>444</v>
      </c>
      <c r="BA81" s="50">
        <v>136</v>
      </c>
      <c r="BB81" s="50" t="s">
        <v>146</v>
      </c>
      <c r="BC81" s="50">
        <v>204</v>
      </c>
      <c r="BD81" s="50" t="s">
        <v>146</v>
      </c>
      <c r="BE81" s="50">
        <v>0</v>
      </c>
      <c r="BF81" s="50" t="s">
        <v>150</v>
      </c>
      <c r="BG81" s="50" t="s">
        <v>202</v>
      </c>
      <c r="BH81" s="50">
        <v>100</v>
      </c>
      <c r="BI81" s="50" t="s">
        <v>266</v>
      </c>
      <c r="BJ81" s="50">
        <v>229</v>
      </c>
      <c r="BK81" s="50">
        <v>0</v>
      </c>
      <c r="BL81" s="50" t="s">
        <v>150</v>
      </c>
      <c r="BM81" s="50">
        <v>0</v>
      </c>
      <c r="BN81" s="50" t="s">
        <v>150</v>
      </c>
      <c r="BO81" s="50">
        <v>80</v>
      </c>
      <c r="BP81" s="50" t="s">
        <v>175</v>
      </c>
      <c r="BQ81" s="50" t="s">
        <v>459</v>
      </c>
      <c r="BR81" s="50">
        <v>2</v>
      </c>
      <c r="BS81" s="50">
        <v>0</v>
      </c>
      <c r="BT81" s="50">
        <v>0</v>
      </c>
      <c r="BU81" s="50" t="s">
        <v>150</v>
      </c>
      <c r="BV81" s="50">
        <v>0</v>
      </c>
      <c r="BW81" s="50" t="s">
        <v>227</v>
      </c>
      <c r="BX81" s="50">
        <v>0</v>
      </c>
      <c r="BY81" s="50" t="s">
        <v>227</v>
      </c>
      <c r="BZ81" s="50">
        <v>1200</v>
      </c>
      <c r="CA81" s="50" t="s">
        <v>150</v>
      </c>
      <c r="CB81" s="50" t="s">
        <v>1398</v>
      </c>
      <c r="CC81" s="50" t="s">
        <v>155</v>
      </c>
      <c r="CD81" s="50" t="s">
        <v>155</v>
      </c>
      <c r="CE81" s="50" t="s">
        <v>156</v>
      </c>
      <c r="CF81" s="50"/>
      <c r="CG81" s="50" t="s">
        <v>157</v>
      </c>
      <c r="CH81" s="50" t="s">
        <v>230</v>
      </c>
      <c r="CI81" s="50" t="s">
        <v>158</v>
      </c>
      <c r="CJ81" s="50" t="s">
        <v>126</v>
      </c>
      <c r="CK81" s="50" t="s">
        <v>126</v>
      </c>
      <c r="CL81" s="50"/>
      <c r="CM81" s="50"/>
      <c r="CN81" s="50"/>
      <c r="CO81" s="50">
        <f t="shared" si="0"/>
        <v>3929</v>
      </c>
      <c r="CP81" s="50">
        <f t="shared" si="1"/>
        <v>1949</v>
      </c>
      <c r="CQ81" s="50"/>
      <c r="CR81" s="50"/>
    </row>
    <row r="82" spans="1:96" ht="13" x14ac:dyDescent="0.15">
      <c r="A82" s="51">
        <v>44965.666163680551</v>
      </c>
      <c r="B82" s="50" t="s">
        <v>192</v>
      </c>
      <c r="C82" s="50" t="s">
        <v>953</v>
      </c>
      <c r="D82" s="50" t="s">
        <v>125</v>
      </c>
      <c r="E82" s="50" t="s">
        <v>125</v>
      </c>
      <c r="F82" s="50" t="s">
        <v>126</v>
      </c>
      <c r="G82" s="50">
        <v>2</v>
      </c>
      <c r="H82" s="50">
        <v>1</v>
      </c>
      <c r="I82" s="50" t="s">
        <v>127</v>
      </c>
      <c r="J82" s="50" t="s">
        <v>128</v>
      </c>
      <c r="K82" s="50" t="s">
        <v>221</v>
      </c>
      <c r="L82" s="50" t="s">
        <v>954</v>
      </c>
      <c r="M82" s="50">
        <v>2023020189</v>
      </c>
      <c r="N82" s="50" t="s">
        <v>955</v>
      </c>
      <c r="O82" s="50">
        <v>11976814219</v>
      </c>
      <c r="P82" s="50">
        <v>550605289</v>
      </c>
      <c r="Q82" s="50">
        <v>43676748867</v>
      </c>
      <c r="R82" s="52">
        <v>37618</v>
      </c>
      <c r="S82" s="50" t="s">
        <v>398</v>
      </c>
      <c r="T82" s="50" t="s">
        <v>133</v>
      </c>
      <c r="U82" s="50" t="s">
        <v>956</v>
      </c>
      <c r="V82" s="53" t="s">
        <v>957</v>
      </c>
      <c r="W82" s="50" t="s">
        <v>168</v>
      </c>
      <c r="X82" s="50" t="s">
        <v>137</v>
      </c>
      <c r="Y82" s="50" t="s">
        <v>138</v>
      </c>
      <c r="Z82" s="50" t="s">
        <v>139</v>
      </c>
      <c r="AA82" s="50" t="s">
        <v>958</v>
      </c>
      <c r="AB82" s="50">
        <v>4</v>
      </c>
      <c r="AC82" s="50">
        <v>4</v>
      </c>
      <c r="AD82" s="50"/>
      <c r="AE82" s="50" t="s">
        <v>169</v>
      </c>
      <c r="AF82" s="50">
        <v>0</v>
      </c>
      <c r="AG82" s="50" t="s">
        <v>141</v>
      </c>
      <c r="AH82" s="50">
        <v>2000</v>
      </c>
      <c r="AI82" s="50" t="s">
        <v>170</v>
      </c>
      <c r="AJ82" s="50">
        <v>1925</v>
      </c>
      <c r="AK82" s="50" t="s">
        <v>170</v>
      </c>
      <c r="AL82" s="50">
        <v>0</v>
      </c>
      <c r="AM82" s="50" t="s">
        <v>141</v>
      </c>
      <c r="AN82" s="50">
        <v>0</v>
      </c>
      <c r="AO82" s="50" t="s">
        <v>141</v>
      </c>
      <c r="AP82" s="50">
        <v>0</v>
      </c>
      <c r="AQ82" s="50" t="s">
        <v>141</v>
      </c>
      <c r="AR82" s="50">
        <v>0</v>
      </c>
      <c r="AS82" s="50" t="s">
        <v>141</v>
      </c>
      <c r="AT82" s="50"/>
      <c r="AU82" s="50">
        <v>0</v>
      </c>
      <c r="AV82" s="50" t="s">
        <v>237</v>
      </c>
      <c r="AW82" s="50">
        <v>0</v>
      </c>
      <c r="AX82" s="50" t="s">
        <v>238</v>
      </c>
      <c r="AY82" s="50">
        <v>708</v>
      </c>
      <c r="AZ82" s="50" t="s">
        <v>145</v>
      </c>
      <c r="BA82" s="50">
        <v>132</v>
      </c>
      <c r="BB82" s="50" t="s">
        <v>146</v>
      </c>
      <c r="BC82" s="50">
        <v>199</v>
      </c>
      <c r="BD82" s="50" t="s">
        <v>146</v>
      </c>
      <c r="BE82" s="50">
        <v>0</v>
      </c>
      <c r="BF82" s="50" t="s">
        <v>150</v>
      </c>
      <c r="BG82" s="50" t="s">
        <v>202</v>
      </c>
      <c r="BH82" s="50">
        <v>119</v>
      </c>
      <c r="BI82" s="50" t="s">
        <v>149</v>
      </c>
      <c r="BJ82" s="50">
        <v>0</v>
      </c>
      <c r="BK82" s="50">
        <v>0</v>
      </c>
      <c r="BL82" s="50" t="s">
        <v>150</v>
      </c>
      <c r="BM82" s="50">
        <v>0</v>
      </c>
      <c r="BN82" s="50" t="s">
        <v>150</v>
      </c>
      <c r="BO82" s="50">
        <v>0</v>
      </c>
      <c r="BP82" s="50" t="s">
        <v>150</v>
      </c>
      <c r="BQ82" s="50"/>
      <c r="BR82" s="50">
        <v>0</v>
      </c>
      <c r="BS82" s="50">
        <v>0</v>
      </c>
      <c r="BT82" s="50">
        <v>0</v>
      </c>
      <c r="BU82" s="50" t="s">
        <v>150</v>
      </c>
      <c r="BV82" s="50">
        <v>0</v>
      </c>
      <c r="BW82" s="50" t="s">
        <v>154</v>
      </c>
      <c r="BX82" s="50">
        <v>0</v>
      </c>
      <c r="BY82" s="50" t="s">
        <v>154</v>
      </c>
      <c r="BZ82" s="50">
        <v>0</v>
      </c>
      <c r="CA82" s="50" t="s">
        <v>150</v>
      </c>
      <c r="CB82" s="50"/>
      <c r="CC82" s="50" t="s">
        <v>155</v>
      </c>
      <c r="CD82" s="50" t="s">
        <v>155</v>
      </c>
      <c r="CE82" s="50" t="s">
        <v>156</v>
      </c>
      <c r="CF82" s="50"/>
      <c r="CG82" s="50" t="s">
        <v>157</v>
      </c>
      <c r="CH82" s="50" t="s">
        <v>217</v>
      </c>
      <c r="CI82" s="50" t="s">
        <v>217</v>
      </c>
      <c r="CJ82" s="50" t="s">
        <v>125</v>
      </c>
      <c r="CK82" s="50" t="s">
        <v>126</v>
      </c>
      <c r="CL82" s="50"/>
      <c r="CM82" s="50"/>
      <c r="CN82" s="50"/>
      <c r="CO82" s="50">
        <f t="shared" si="0"/>
        <v>3925</v>
      </c>
      <c r="CP82" s="50">
        <f t="shared" si="1"/>
        <v>1158</v>
      </c>
      <c r="CQ82" s="50"/>
      <c r="CR82" s="50"/>
    </row>
    <row r="83" spans="1:96" ht="13" x14ac:dyDescent="0.15">
      <c r="A83" s="51">
        <v>44966.46294287037</v>
      </c>
      <c r="B83" s="50" t="s">
        <v>231</v>
      </c>
      <c r="C83" s="50" t="s">
        <v>249</v>
      </c>
      <c r="D83" s="50" t="s">
        <v>125</v>
      </c>
      <c r="E83" s="50" t="s">
        <v>126</v>
      </c>
      <c r="F83" s="50" t="s">
        <v>126</v>
      </c>
      <c r="G83" s="50">
        <v>1</v>
      </c>
      <c r="H83" s="50">
        <v>1</v>
      </c>
      <c r="I83" s="50" t="s">
        <v>127</v>
      </c>
      <c r="J83" s="50" t="s">
        <v>128</v>
      </c>
      <c r="K83" s="50" t="s">
        <v>209</v>
      </c>
      <c r="L83" s="50" t="s">
        <v>250</v>
      </c>
      <c r="M83" s="50">
        <v>2023020015</v>
      </c>
      <c r="N83" s="50" t="s">
        <v>251</v>
      </c>
      <c r="O83" s="50">
        <v>11944543550</v>
      </c>
      <c r="P83" s="50">
        <v>552261208</v>
      </c>
      <c r="Q83" s="50">
        <v>43805720807</v>
      </c>
      <c r="R83" s="52">
        <v>37332</v>
      </c>
      <c r="S83" s="50" t="s">
        <v>132</v>
      </c>
      <c r="T83" s="50" t="s">
        <v>133</v>
      </c>
      <c r="U83" s="50" t="s">
        <v>252</v>
      </c>
      <c r="V83" s="53" t="s">
        <v>253</v>
      </c>
      <c r="W83" s="50" t="s">
        <v>254</v>
      </c>
      <c r="X83" s="50" t="s">
        <v>137</v>
      </c>
      <c r="Y83" s="50" t="s">
        <v>138</v>
      </c>
      <c r="Z83" s="50" t="s">
        <v>139</v>
      </c>
      <c r="AA83" s="50"/>
      <c r="AB83" s="50">
        <v>5</v>
      </c>
      <c r="AC83" s="50">
        <v>5</v>
      </c>
      <c r="AD83" s="50"/>
      <c r="AE83" s="50" t="s">
        <v>140</v>
      </c>
      <c r="AF83" s="50">
        <v>0</v>
      </c>
      <c r="AG83" s="50" t="s">
        <v>141</v>
      </c>
      <c r="AH83" s="50">
        <v>1427</v>
      </c>
      <c r="AI83" s="50" t="s">
        <v>200</v>
      </c>
      <c r="AJ83" s="50">
        <v>0</v>
      </c>
      <c r="AK83" s="50" t="s">
        <v>141</v>
      </c>
      <c r="AL83" s="50">
        <v>2283</v>
      </c>
      <c r="AM83" s="50" t="s">
        <v>200</v>
      </c>
      <c r="AN83" s="50">
        <v>0</v>
      </c>
      <c r="AO83" s="50" t="s">
        <v>141</v>
      </c>
      <c r="AP83" s="50">
        <v>0</v>
      </c>
      <c r="AQ83" s="50" t="s">
        <v>141</v>
      </c>
      <c r="AR83" s="50">
        <v>0</v>
      </c>
      <c r="AS83" s="50" t="s">
        <v>141</v>
      </c>
      <c r="AT83" s="50"/>
      <c r="AU83" s="50">
        <v>0</v>
      </c>
      <c r="AV83" s="50" t="s">
        <v>172</v>
      </c>
      <c r="AW83" s="50">
        <v>2103</v>
      </c>
      <c r="AX83" s="50" t="s">
        <v>255</v>
      </c>
      <c r="AY83" s="50">
        <v>0</v>
      </c>
      <c r="AZ83" s="50" t="s">
        <v>150</v>
      </c>
      <c r="BA83" s="50">
        <v>112</v>
      </c>
      <c r="BB83" s="50" t="s">
        <v>146</v>
      </c>
      <c r="BC83" s="50">
        <v>244</v>
      </c>
      <c r="BD83" s="50" t="s">
        <v>146</v>
      </c>
      <c r="BE83" s="50">
        <v>82</v>
      </c>
      <c r="BF83" s="50" t="s">
        <v>147</v>
      </c>
      <c r="BG83" s="50" t="s">
        <v>202</v>
      </c>
      <c r="BH83" s="50">
        <v>82</v>
      </c>
      <c r="BI83" s="50" t="s">
        <v>149</v>
      </c>
      <c r="BJ83" s="50">
        <v>260</v>
      </c>
      <c r="BK83" s="50">
        <v>0</v>
      </c>
      <c r="BL83" s="50" t="s">
        <v>150</v>
      </c>
      <c r="BM83" s="50">
        <v>0</v>
      </c>
      <c r="BN83" s="50" t="s">
        <v>150</v>
      </c>
      <c r="BO83" s="50">
        <v>200</v>
      </c>
      <c r="BP83" s="50" t="s">
        <v>175</v>
      </c>
      <c r="BQ83" s="50" t="s">
        <v>256</v>
      </c>
      <c r="BR83" s="50">
        <v>0</v>
      </c>
      <c r="BS83" s="50">
        <v>0</v>
      </c>
      <c r="BT83" s="50">
        <v>0</v>
      </c>
      <c r="BU83" s="50" t="s">
        <v>150</v>
      </c>
      <c r="BV83" s="50">
        <v>0</v>
      </c>
      <c r="BW83" s="50" t="s">
        <v>150</v>
      </c>
      <c r="BX83" s="50">
        <v>0</v>
      </c>
      <c r="BY83" s="50" t="s">
        <v>150</v>
      </c>
      <c r="BZ83" s="50">
        <v>0</v>
      </c>
      <c r="CA83" s="50" t="s">
        <v>150</v>
      </c>
      <c r="CB83" s="50"/>
      <c r="CC83" s="50" t="s">
        <v>155</v>
      </c>
      <c r="CD83" s="50" t="s">
        <v>155</v>
      </c>
      <c r="CE83" s="50" t="s">
        <v>156</v>
      </c>
      <c r="CF83" s="50"/>
      <c r="CG83" s="50" t="s">
        <v>157</v>
      </c>
      <c r="CH83" s="50" t="s">
        <v>257</v>
      </c>
      <c r="CI83" s="50" t="s">
        <v>229</v>
      </c>
      <c r="CJ83" s="50" t="s">
        <v>126</v>
      </c>
      <c r="CK83" s="50" t="s">
        <v>125</v>
      </c>
      <c r="CL83" s="50"/>
      <c r="CM83" s="50"/>
      <c r="CN83" s="50"/>
      <c r="CO83" s="50">
        <f t="shared" si="0"/>
        <v>3710</v>
      </c>
      <c r="CP83" s="50">
        <f t="shared" si="1"/>
        <v>3083</v>
      </c>
      <c r="CQ83" s="50"/>
      <c r="CR83" s="50"/>
    </row>
    <row r="84" spans="1:96" ht="13" x14ac:dyDescent="0.15">
      <c r="A84" s="51">
        <v>44966.615529155097</v>
      </c>
      <c r="B84" s="50" t="s">
        <v>207</v>
      </c>
      <c r="C84" s="50" t="s">
        <v>1201</v>
      </c>
      <c r="D84" s="50" t="s">
        <v>125</v>
      </c>
      <c r="E84" s="50" t="s">
        <v>126</v>
      </c>
      <c r="F84" s="50" t="s">
        <v>126</v>
      </c>
      <c r="G84" s="50">
        <v>1</v>
      </c>
      <c r="H84" s="50" t="s">
        <v>162</v>
      </c>
      <c r="I84" s="50" t="s">
        <v>127</v>
      </c>
      <c r="J84" s="50" t="s">
        <v>128</v>
      </c>
      <c r="K84" s="50" t="s">
        <v>163</v>
      </c>
      <c r="L84" s="50" t="s">
        <v>1202</v>
      </c>
      <c r="M84" s="50">
        <v>2023020272</v>
      </c>
      <c r="N84" s="50" t="s">
        <v>1203</v>
      </c>
      <c r="O84" s="50">
        <v>11945544588</v>
      </c>
      <c r="P84" s="50">
        <v>560984431</v>
      </c>
      <c r="Q84" s="50">
        <v>48439808895</v>
      </c>
      <c r="R84" s="52">
        <v>38211</v>
      </c>
      <c r="S84" s="50" t="s">
        <v>132</v>
      </c>
      <c r="T84" s="50" t="s">
        <v>133</v>
      </c>
      <c r="U84" s="50" t="s">
        <v>1204</v>
      </c>
      <c r="V84" s="53" t="s">
        <v>1205</v>
      </c>
      <c r="W84" s="50" t="s">
        <v>369</v>
      </c>
      <c r="X84" s="50" t="s">
        <v>137</v>
      </c>
      <c r="Y84" s="50" t="s">
        <v>138</v>
      </c>
      <c r="Z84" s="50" t="s">
        <v>139</v>
      </c>
      <c r="AA84" s="50"/>
      <c r="AB84" s="50">
        <v>4</v>
      </c>
      <c r="AC84" s="50">
        <v>1</v>
      </c>
      <c r="AD84" s="50"/>
      <c r="AE84" s="50" t="s">
        <v>169</v>
      </c>
      <c r="AF84" s="50">
        <v>0</v>
      </c>
      <c r="AG84" s="50" t="s">
        <v>141</v>
      </c>
      <c r="AH84" s="50">
        <v>2500</v>
      </c>
      <c r="AI84" s="50" t="s">
        <v>170</v>
      </c>
      <c r="AJ84" s="50">
        <v>300</v>
      </c>
      <c r="AK84" s="50" t="s">
        <v>170</v>
      </c>
      <c r="AL84" s="50">
        <v>0</v>
      </c>
      <c r="AM84" s="50" t="s">
        <v>141</v>
      </c>
      <c r="AN84" s="50">
        <v>0</v>
      </c>
      <c r="AO84" s="50" t="s">
        <v>141</v>
      </c>
      <c r="AP84" s="50">
        <v>880</v>
      </c>
      <c r="AQ84" s="50" t="s">
        <v>587</v>
      </c>
      <c r="AR84" s="50">
        <v>0</v>
      </c>
      <c r="AS84" s="50" t="s">
        <v>141</v>
      </c>
      <c r="AT84" s="50"/>
      <c r="AU84" s="50">
        <v>0</v>
      </c>
      <c r="AV84" s="50" t="s">
        <v>143</v>
      </c>
      <c r="AW84" s="50">
        <v>0</v>
      </c>
      <c r="AX84" s="50" t="s">
        <v>144</v>
      </c>
      <c r="AY84" s="50">
        <v>0</v>
      </c>
      <c r="AZ84" s="50" t="s">
        <v>378</v>
      </c>
      <c r="BA84" s="50">
        <v>68</v>
      </c>
      <c r="BB84" s="50" t="s">
        <v>146</v>
      </c>
      <c r="BC84" s="50">
        <v>131</v>
      </c>
      <c r="BD84" s="50" t="s">
        <v>146</v>
      </c>
      <c r="BE84" s="50">
        <v>0</v>
      </c>
      <c r="BF84" s="50" t="s">
        <v>150</v>
      </c>
      <c r="BG84" s="50" t="s">
        <v>148</v>
      </c>
      <c r="BH84" s="50">
        <v>109</v>
      </c>
      <c r="BI84" s="50" t="s">
        <v>763</v>
      </c>
      <c r="BJ84" s="50">
        <v>150</v>
      </c>
      <c r="BK84" s="50">
        <v>0</v>
      </c>
      <c r="BL84" s="50" t="s">
        <v>150</v>
      </c>
      <c r="BM84" s="50">
        <v>400</v>
      </c>
      <c r="BN84" s="50" t="s">
        <v>267</v>
      </c>
      <c r="BO84" s="50">
        <v>150</v>
      </c>
      <c r="BP84" s="50" t="s">
        <v>175</v>
      </c>
      <c r="BQ84" s="50" t="s">
        <v>801</v>
      </c>
      <c r="BR84" s="50">
        <v>1</v>
      </c>
      <c r="BS84" s="50">
        <v>0</v>
      </c>
      <c r="BT84" s="50">
        <v>352</v>
      </c>
      <c r="BU84" s="50" t="s">
        <v>154</v>
      </c>
      <c r="BV84" s="50">
        <v>0</v>
      </c>
      <c r="BW84" s="50" t="s">
        <v>150</v>
      </c>
      <c r="BX84" s="50">
        <v>0</v>
      </c>
      <c r="BY84" s="50" t="s">
        <v>150</v>
      </c>
      <c r="BZ84" s="50">
        <v>0</v>
      </c>
      <c r="CA84" s="50" t="s">
        <v>177</v>
      </c>
      <c r="CB84" s="50" t="s">
        <v>1206</v>
      </c>
      <c r="CC84" s="50" t="s">
        <v>155</v>
      </c>
      <c r="CD84" s="50" t="s">
        <v>155</v>
      </c>
      <c r="CE84" s="50" t="s">
        <v>156</v>
      </c>
      <c r="CF84" s="50"/>
      <c r="CG84" s="50" t="s">
        <v>157</v>
      </c>
      <c r="CH84" s="50" t="s">
        <v>217</v>
      </c>
      <c r="CI84" s="50" t="s">
        <v>206</v>
      </c>
      <c r="CJ84" s="50" t="s">
        <v>126</v>
      </c>
      <c r="CK84" s="50" t="s">
        <v>125</v>
      </c>
      <c r="CL84" s="50"/>
      <c r="CM84" s="50"/>
      <c r="CN84" s="50"/>
      <c r="CO84" s="50">
        <f t="shared" si="0"/>
        <v>3680</v>
      </c>
      <c r="CP84" s="50">
        <f t="shared" si="1"/>
        <v>1360</v>
      </c>
      <c r="CQ84" s="50"/>
      <c r="CR84" s="50"/>
    </row>
    <row r="85" spans="1:96" ht="13" x14ac:dyDescent="0.15">
      <c r="A85" s="51">
        <v>44966.486569641202</v>
      </c>
      <c r="B85" s="50" t="s">
        <v>231</v>
      </c>
      <c r="C85" s="50" t="s">
        <v>1708</v>
      </c>
      <c r="D85" s="50" t="s">
        <v>125</v>
      </c>
      <c r="E85" s="50" t="s">
        <v>126</v>
      </c>
      <c r="F85" s="50" t="s">
        <v>126</v>
      </c>
      <c r="G85" s="50" t="s">
        <v>162</v>
      </c>
      <c r="H85" s="50">
        <v>1</v>
      </c>
      <c r="I85" s="50" t="s">
        <v>127</v>
      </c>
      <c r="J85" s="50" t="s">
        <v>128</v>
      </c>
      <c r="K85" s="50" t="s">
        <v>163</v>
      </c>
      <c r="L85" s="50" t="s">
        <v>1709</v>
      </c>
      <c r="M85" s="50">
        <v>2023020401</v>
      </c>
      <c r="N85" s="50" t="s">
        <v>1710</v>
      </c>
      <c r="O85" s="50">
        <v>11946437185</v>
      </c>
      <c r="P85" s="50">
        <v>556257418</v>
      </c>
      <c r="Q85" s="50">
        <v>49374285860</v>
      </c>
      <c r="R85" s="52">
        <v>38178</v>
      </c>
      <c r="S85" s="50" t="s">
        <v>224</v>
      </c>
      <c r="T85" s="50" t="s">
        <v>133</v>
      </c>
      <c r="U85" s="50" t="s">
        <v>1711</v>
      </c>
      <c r="V85" s="53" t="s">
        <v>1712</v>
      </c>
      <c r="W85" s="50" t="s">
        <v>168</v>
      </c>
      <c r="X85" s="50" t="s">
        <v>137</v>
      </c>
      <c r="Y85" s="50" t="s">
        <v>138</v>
      </c>
      <c r="Z85" s="50" t="s">
        <v>139</v>
      </c>
      <c r="AA85" s="50"/>
      <c r="AB85" s="50">
        <v>2</v>
      </c>
      <c r="AC85" s="50">
        <v>2</v>
      </c>
      <c r="AD85" s="50"/>
      <c r="AE85" s="50" t="s">
        <v>140</v>
      </c>
      <c r="AF85" s="50">
        <v>0</v>
      </c>
      <c r="AG85" s="50" t="s">
        <v>141</v>
      </c>
      <c r="AH85" s="50">
        <v>0</v>
      </c>
      <c r="AI85" s="50" t="s">
        <v>141</v>
      </c>
      <c r="AJ85" s="50">
        <v>3665</v>
      </c>
      <c r="AK85" s="50" t="s">
        <v>142</v>
      </c>
      <c r="AL85" s="50">
        <v>0</v>
      </c>
      <c r="AM85" s="50" t="s">
        <v>141</v>
      </c>
      <c r="AN85" s="50">
        <v>0</v>
      </c>
      <c r="AO85" s="50" t="s">
        <v>141</v>
      </c>
      <c r="AP85" s="50">
        <v>0</v>
      </c>
      <c r="AQ85" s="50" t="s">
        <v>141</v>
      </c>
      <c r="AR85" s="50">
        <v>0</v>
      </c>
      <c r="AS85" s="50" t="s">
        <v>141</v>
      </c>
      <c r="AT85" s="50"/>
      <c r="AU85" s="50">
        <v>0</v>
      </c>
      <c r="AV85" s="50" t="s">
        <v>237</v>
      </c>
      <c r="AW85" s="50">
        <v>0</v>
      </c>
      <c r="AX85" s="50" t="s">
        <v>238</v>
      </c>
      <c r="AY85" s="50">
        <v>0</v>
      </c>
      <c r="AZ85" s="50" t="s">
        <v>150</v>
      </c>
      <c r="BA85" s="50">
        <v>70</v>
      </c>
      <c r="BB85" s="50" t="s">
        <v>146</v>
      </c>
      <c r="BC85" s="50">
        <v>82</v>
      </c>
      <c r="BD85" s="50" t="s">
        <v>146</v>
      </c>
      <c r="BE85" s="50">
        <v>70</v>
      </c>
      <c r="BF85" s="50" t="s">
        <v>353</v>
      </c>
      <c r="BG85" s="50" t="s">
        <v>148</v>
      </c>
      <c r="BH85" s="50">
        <v>80</v>
      </c>
      <c r="BI85" s="50" t="s">
        <v>266</v>
      </c>
      <c r="BJ85" s="50">
        <v>97</v>
      </c>
      <c r="BK85" s="50">
        <v>0</v>
      </c>
      <c r="BL85" s="50" t="s">
        <v>150</v>
      </c>
      <c r="BM85" s="50">
        <v>235</v>
      </c>
      <c r="BN85" s="50" t="s">
        <v>297</v>
      </c>
      <c r="BO85" s="50">
        <v>530</v>
      </c>
      <c r="BP85" s="50" t="s">
        <v>152</v>
      </c>
      <c r="BQ85" s="50" t="s">
        <v>1713</v>
      </c>
      <c r="BR85" s="50">
        <v>0</v>
      </c>
      <c r="BS85" s="50">
        <v>0</v>
      </c>
      <c r="BT85" s="50">
        <v>0</v>
      </c>
      <c r="BU85" s="50" t="s">
        <v>150</v>
      </c>
      <c r="BV85" s="50">
        <v>0</v>
      </c>
      <c r="BW85" s="50" t="s">
        <v>154</v>
      </c>
      <c r="BX85" s="50">
        <v>117</v>
      </c>
      <c r="BY85" s="50" t="s">
        <v>154</v>
      </c>
      <c r="BZ85" s="50">
        <v>383</v>
      </c>
      <c r="CA85" s="50" t="s">
        <v>154</v>
      </c>
      <c r="CB85" s="50" t="s">
        <v>1714</v>
      </c>
      <c r="CC85" s="50" t="s">
        <v>203</v>
      </c>
      <c r="CD85" s="50" t="s">
        <v>155</v>
      </c>
      <c r="CE85" s="50" t="s">
        <v>156</v>
      </c>
      <c r="CF85" s="50"/>
      <c r="CG85" s="50" t="s">
        <v>157</v>
      </c>
      <c r="CH85" s="50" t="s">
        <v>519</v>
      </c>
      <c r="CI85" s="50" t="s">
        <v>206</v>
      </c>
      <c r="CJ85" s="50" t="s">
        <v>126</v>
      </c>
      <c r="CK85" s="50" t="s">
        <v>126</v>
      </c>
      <c r="CL85" s="50"/>
      <c r="CM85" s="50"/>
      <c r="CN85" s="50"/>
      <c r="CO85" s="50">
        <f t="shared" si="0"/>
        <v>3665</v>
      </c>
      <c r="CP85" s="50">
        <f t="shared" si="1"/>
        <v>1547</v>
      </c>
      <c r="CQ85" s="50"/>
      <c r="CR85" s="50"/>
    </row>
    <row r="86" spans="1:96" ht="13" x14ac:dyDescent="0.15">
      <c r="A86" s="51">
        <v>44966.581240810185</v>
      </c>
      <c r="B86" s="50" t="s">
        <v>192</v>
      </c>
      <c r="C86" s="50" t="s">
        <v>1517</v>
      </c>
      <c r="D86" s="50" t="s">
        <v>125</v>
      </c>
      <c r="E86" s="50" t="s">
        <v>125</v>
      </c>
      <c r="F86" s="50" t="s">
        <v>126</v>
      </c>
      <c r="G86" s="50" t="s">
        <v>162</v>
      </c>
      <c r="H86" s="50">
        <v>1</v>
      </c>
      <c r="I86" s="50" t="s">
        <v>127</v>
      </c>
      <c r="J86" s="50" t="s">
        <v>128</v>
      </c>
      <c r="K86" s="50" t="s">
        <v>163</v>
      </c>
      <c r="L86" s="50" t="s">
        <v>1518</v>
      </c>
      <c r="M86" s="50">
        <v>2023020357</v>
      </c>
      <c r="N86" s="50" t="s">
        <v>1519</v>
      </c>
      <c r="O86" s="50">
        <v>11957470135</v>
      </c>
      <c r="P86" s="50">
        <v>562661979</v>
      </c>
      <c r="Q86" s="50">
        <v>45290924884</v>
      </c>
      <c r="R86" s="52">
        <v>38306</v>
      </c>
      <c r="S86" s="50" t="s">
        <v>224</v>
      </c>
      <c r="T86" s="50" t="s">
        <v>133</v>
      </c>
      <c r="U86" s="50" t="s">
        <v>1520</v>
      </c>
      <c r="V86" s="53" t="s">
        <v>1521</v>
      </c>
      <c r="W86" s="50" t="s">
        <v>168</v>
      </c>
      <c r="X86" s="50" t="s">
        <v>137</v>
      </c>
      <c r="Y86" s="50" t="s">
        <v>138</v>
      </c>
      <c r="Z86" s="50" t="s">
        <v>139</v>
      </c>
      <c r="AA86" s="50"/>
      <c r="AB86" s="50">
        <v>3</v>
      </c>
      <c r="AC86" s="50">
        <v>3</v>
      </c>
      <c r="AD86" s="50"/>
      <c r="AE86" s="50" t="s">
        <v>169</v>
      </c>
      <c r="AF86" s="50">
        <v>0</v>
      </c>
      <c r="AG86" s="50" t="s">
        <v>141</v>
      </c>
      <c r="AH86" s="50">
        <v>2300</v>
      </c>
      <c r="AI86" s="50" t="s">
        <v>170</v>
      </c>
      <c r="AJ86" s="50">
        <v>1335</v>
      </c>
      <c r="AK86" s="50" t="s">
        <v>142</v>
      </c>
      <c r="AL86" s="50">
        <v>0</v>
      </c>
      <c r="AM86" s="50" t="s">
        <v>141</v>
      </c>
      <c r="AN86" s="50">
        <v>0</v>
      </c>
      <c r="AO86" s="50" t="s">
        <v>141</v>
      </c>
      <c r="AP86" s="50">
        <v>0</v>
      </c>
      <c r="AQ86" s="50" t="s">
        <v>141</v>
      </c>
      <c r="AR86" s="50">
        <v>0</v>
      </c>
      <c r="AS86" s="50" t="s">
        <v>141</v>
      </c>
      <c r="AT86" s="50" t="s">
        <v>1522</v>
      </c>
      <c r="AU86" s="50">
        <v>0</v>
      </c>
      <c r="AV86" s="50" t="s">
        <v>143</v>
      </c>
      <c r="AW86" s="50">
        <v>0</v>
      </c>
      <c r="AX86" s="50" t="s">
        <v>144</v>
      </c>
      <c r="AY86" s="50">
        <v>0</v>
      </c>
      <c r="AZ86" s="50" t="s">
        <v>378</v>
      </c>
      <c r="BA86" s="50">
        <v>70</v>
      </c>
      <c r="BB86" s="50" t="s">
        <v>146</v>
      </c>
      <c r="BC86" s="50">
        <v>160</v>
      </c>
      <c r="BD86" s="50" t="s">
        <v>146</v>
      </c>
      <c r="BE86" s="50">
        <v>74</v>
      </c>
      <c r="BF86" s="50" t="s">
        <v>147</v>
      </c>
      <c r="BG86" s="50" t="s">
        <v>148</v>
      </c>
      <c r="BH86" s="50">
        <v>162</v>
      </c>
      <c r="BI86" s="50" t="s">
        <v>149</v>
      </c>
      <c r="BJ86" s="50">
        <v>0</v>
      </c>
      <c r="BK86" s="50">
        <v>0</v>
      </c>
      <c r="BL86" s="50" t="s">
        <v>150</v>
      </c>
      <c r="BM86" s="50">
        <v>0</v>
      </c>
      <c r="BN86" s="50" t="s">
        <v>150</v>
      </c>
      <c r="BO86" s="50">
        <v>70</v>
      </c>
      <c r="BP86" s="50" t="s">
        <v>175</v>
      </c>
      <c r="BQ86" s="50" t="s">
        <v>1523</v>
      </c>
      <c r="BR86" s="50">
        <v>0</v>
      </c>
      <c r="BS86" s="50">
        <v>0</v>
      </c>
      <c r="BT86" s="50">
        <v>0</v>
      </c>
      <c r="BU86" s="50" t="s">
        <v>150</v>
      </c>
      <c r="BV86" s="50">
        <v>0</v>
      </c>
      <c r="BW86" s="50" t="s">
        <v>154</v>
      </c>
      <c r="BX86" s="50">
        <v>0</v>
      </c>
      <c r="BY86" s="50" t="s">
        <v>154</v>
      </c>
      <c r="BZ86" s="50">
        <v>0</v>
      </c>
      <c r="CA86" s="50" t="s">
        <v>150</v>
      </c>
      <c r="CB86" s="50"/>
      <c r="CC86" s="50" t="s">
        <v>155</v>
      </c>
      <c r="CD86" s="50" t="s">
        <v>155</v>
      </c>
      <c r="CE86" s="50" t="s">
        <v>156</v>
      </c>
      <c r="CF86" s="50"/>
      <c r="CG86" s="50" t="s">
        <v>157</v>
      </c>
      <c r="CH86" s="50" t="s">
        <v>229</v>
      </c>
      <c r="CI86" s="50" t="s">
        <v>158</v>
      </c>
      <c r="CJ86" s="50" t="s">
        <v>126</v>
      </c>
      <c r="CK86" s="50" t="s">
        <v>126</v>
      </c>
      <c r="CL86" s="50"/>
      <c r="CM86" s="50"/>
      <c r="CN86" s="50"/>
      <c r="CO86" s="50">
        <f t="shared" si="0"/>
        <v>3635</v>
      </c>
      <c r="CP86" s="50">
        <f t="shared" si="1"/>
        <v>536</v>
      </c>
      <c r="CQ86" s="50"/>
      <c r="CR86" s="50"/>
    </row>
    <row r="87" spans="1:96" ht="13" x14ac:dyDescent="0.15">
      <c r="A87" s="51">
        <v>44965.45903194444</v>
      </c>
      <c r="B87" s="50" t="s">
        <v>687</v>
      </c>
      <c r="C87" s="50" t="s">
        <v>1614</v>
      </c>
      <c r="D87" s="50" t="s">
        <v>125</v>
      </c>
      <c r="E87" s="50" t="s">
        <v>126</v>
      </c>
      <c r="F87" s="50" t="s">
        <v>126</v>
      </c>
      <c r="G87" s="50">
        <v>2</v>
      </c>
      <c r="H87" s="50">
        <v>1</v>
      </c>
      <c r="I87" s="50">
        <v>1</v>
      </c>
      <c r="J87" s="50" t="s">
        <v>128</v>
      </c>
      <c r="K87" s="50" t="s">
        <v>163</v>
      </c>
      <c r="L87" s="50" t="s">
        <v>1615</v>
      </c>
      <c r="M87" s="50">
        <v>2023020383</v>
      </c>
      <c r="N87" s="50" t="s">
        <v>1616</v>
      </c>
      <c r="O87" s="50">
        <v>11949344196</v>
      </c>
      <c r="P87" s="50">
        <v>575831637</v>
      </c>
      <c r="Q87" s="50">
        <v>51181544807</v>
      </c>
      <c r="R87" s="52">
        <v>37882</v>
      </c>
      <c r="S87" s="50" t="s">
        <v>387</v>
      </c>
      <c r="T87" s="50" t="s">
        <v>133</v>
      </c>
      <c r="U87" s="50" t="s">
        <v>1617</v>
      </c>
      <c r="V87" s="53" t="s">
        <v>1618</v>
      </c>
      <c r="W87" s="50" t="s">
        <v>275</v>
      </c>
      <c r="X87" s="50" t="s">
        <v>137</v>
      </c>
      <c r="Y87" s="50" t="s">
        <v>138</v>
      </c>
      <c r="Z87" s="50" t="s">
        <v>139</v>
      </c>
      <c r="AA87" s="50"/>
      <c r="AB87" s="50">
        <v>4</v>
      </c>
      <c r="AC87" s="50">
        <v>4</v>
      </c>
      <c r="AD87" s="50"/>
      <c r="AE87" s="50" t="s">
        <v>140</v>
      </c>
      <c r="AF87" s="50">
        <v>0</v>
      </c>
      <c r="AG87" s="50" t="s">
        <v>141</v>
      </c>
      <c r="AH87" s="50">
        <v>3600</v>
      </c>
      <c r="AI87" s="50" t="s">
        <v>142</v>
      </c>
      <c r="AJ87" s="50">
        <v>0</v>
      </c>
      <c r="AK87" s="50" t="s">
        <v>141</v>
      </c>
      <c r="AL87" s="50">
        <v>0</v>
      </c>
      <c r="AM87" s="50" t="s">
        <v>141</v>
      </c>
      <c r="AN87" s="50">
        <v>0</v>
      </c>
      <c r="AO87" s="50" t="s">
        <v>141</v>
      </c>
      <c r="AP87" s="50">
        <v>0</v>
      </c>
      <c r="AQ87" s="50" t="s">
        <v>141</v>
      </c>
      <c r="AR87" s="50">
        <v>0</v>
      </c>
      <c r="AS87" s="50" t="s">
        <v>141</v>
      </c>
      <c r="AT87" s="50"/>
      <c r="AU87" s="50">
        <v>0</v>
      </c>
      <c r="AV87" s="50" t="s">
        <v>143</v>
      </c>
      <c r="AW87" s="50">
        <v>0</v>
      </c>
      <c r="AX87" s="50" t="s">
        <v>144</v>
      </c>
      <c r="AY87" s="50">
        <v>2023</v>
      </c>
      <c r="AZ87" s="50" t="s">
        <v>145</v>
      </c>
      <c r="BA87" s="50">
        <v>86</v>
      </c>
      <c r="BB87" s="50" t="s">
        <v>146</v>
      </c>
      <c r="BC87" s="50">
        <v>298</v>
      </c>
      <c r="BD87" s="50" t="s">
        <v>146</v>
      </c>
      <c r="BE87" s="50">
        <v>0</v>
      </c>
      <c r="BF87" s="50" t="s">
        <v>150</v>
      </c>
      <c r="BG87" s="50" t="s">
        <v>202</v>
      </c>
      <c r="BH87" s="50">
        <v>145</v>
      </c>
      <c r="BI87" s="50" t="s">
        <v>149</v>
      </c>
      <c r="BJ87" s="50">
        <v>350</v>
      </c>
      <c r="BK87" s="50">
        <v>0</v>
      </c>
      <c r="BL87" s="50" t="s">
        <v>150</v>
      </c>
      <c r="BM87" s="50">
        <v>0</v>
      </c>
      <c r="BN87" s="50" t="s">
        <v>150</v>
      </c>
      <c r="BO87" s="50">
        <v>120</v>
      </c>
      <c r="BP87" s="50" t="s">
        <v>175</v>
      </c>
      <c r="BQ87" s="50" t="s">
        <v>189</v>
      </c>
      <c r="BR87" s="50">
        <v>1</v>
      </c>
      <c r="BS87" s="50">
        <v>1</v>
      </c>
      <c r="BT87" s="50">
        <v>720</v>
      </c>
      <c r="BU87" s="50" t="s">
        <v>545</v>
      </c>
      <c r="BV87" s="50">
        <v>136</v>
      </c>
      <c r="BW87" s="50" t="s">
        <v>154</v>
      </c>
      <c r="BX87" s="50">
        <v>0</v>
      </c>
      <c r="BY87" s="50" t="s">
        <v>150</v>
      </c>
      <c r="BZ87" s="50">
        <v>0</v>
      </c>
      <c r="CA87" s="50" t="s">
        <v>150</v>
      </c>
      <c r="CB87" s="50"/>
      <c r="CC87" s="50" t="s">
        <v>155</v>
      </c>
      <c r="CD87" s="50" t="s">
        <v>155</v>
      </c>
      <c r="CE87" s="50" t="s">
        <v>156</v>
      </c>
      <c r="CF87" s="50"/>
      <c r="CG87" s="50" t="s">
        <v>205</v>
      </c>
      <c r="CH87" s="50" t="s">
        <v>229</v>
      </c>
      <c r="CI87" s="50" t="s">
        <v>229</v>
      </c>
      <c r="CJ87" s="50" t="s">
        <v>126</v>
      </c>
      <c r="CK87" s="50" t="s">
        <v>125</v>
      </c>
      <c r="CL87" s="50" t="s">
        <v>1619</v>
      </c>
      <c r="CM87" s="50"/>
      <c r="CN87" s="50"/>
      <c r="CO87" s="50">
        <f t="shared" si="0"/>
        <v>3600</v>
      </c>
      <c r="CP87" s="50">
        <f t="shared" si="1"/>
        <v>3878</v>
      </c>
      <c r="CQ87" s="50"/>
      <c r="CR87" s="50"/>
    </row>
    <row r="88" spans="1:96" ht="13" x14ac:dyDescent="0.15">
      <c r="A88" s="51">
        <v>44966.52883844907</v>
      </c>
      <c r="B88" s="50" t="s">
        <v>934</v>
      </c>
      <c r="C88" s="50" t="s">
        <v>947</v>
      </c>
      <c r="D88" s="50" t="s">
        <v>125</v>
      </c>
      <c r="E88" s="50" t="s">
        <v>125</v>
      </c>
      <c r="F88" s="50" t="s">
        <v>126</v>
      </c>
      <c r="G88" s="50">
        <v>2</v>
      </c>
      <c r="H88" s="50">
        <v>2</v>
      </c>
      <c r="I88" s="50" t="s">
        <v>127</v>
      </c>
      <c r="J88" s="50" t="s">
        <v>128</v>
      </c>
      <c r="K88" s="50" t="s">
        <v>163</v>
      </c>
      <c r="L88" s="50" t="s">
        <v>948</v>
      </c>
      <c r="M88" s="50">
        <v>2023020188</v>
      </c>
      <c r="N88" s="50" t="s">
        <v>949</v>
      </c>
      <c r="O88" s="50">
        <v>11910078321</v>
      </c>
      <c r="P88" s="50">
        <v>584456554</v>
      </c>
      <c r="Q88" s="50">
        <v>12725251630</v>
      </c>
      <c r="R88" s="52">
        <v>38152</v>
      </c>
      <c r="S88" s="50" t="s">
        <v>132</v>
      </c>
      <c r="T88" s="50" t="s">
        <v>133</v>
      </c>
      <c r="U88" s="50" t="s">
        <v>950</v>
      </c>
      <c r="V88" s="53" t="s">
        <v>951</v>
      </c>
      <c r="W88" s="50" t="s">
        <v>168</v>
      </c>
      <c r="X88" s="50" t="s">
        <v>137</v>
      </c>
      <c r="Y88" s="50" t="s">
        <v>138</v>
      </c>
      <c r="Z88" s="50" t="s">
        <v>139</v>
      </c>
      <c r="AA88" s="50"/>
      <c r="AB88" s="50">
        <v>4</v>
      </c>
      <c r="AC88" s="50">
        <v>4</v>
      </c>
      <c r="AD88" s="50"/>
      <c r="AE88" s="50" t="s">
        <v>140</v>
      </c>
      <c r="AF88" s="50">
        <v>0</v>
      </c>
      <c r="AG88" s="50" t="s">
        <v>141</v>
      </c>
      <c r="AH88" s="50">
        <v>0</v>
      </c>
      <c r="AI88" s="50" t="s">
        <v>141</v>
      </c>
      <c r="AJ88" s="50">
        <v>3567</v>
      </c>
      <c r="AK88" s="50" t="s">
        <v>142</v>
      </c>
      <c r="AL88" s="50">
        <v>0</v>
      </c>
      <c r="AM88" s="50" t="s">
        <v>141</v>
      </c>
      <c r="AN88" s="50">
        <v>0</v>
      </c>
      <c r="AO88" s="50" t="s">
        <v>141</v>
      </c>
      <c r="AP88" s="50">
        <v>0</v>
      </c>
      <c r="AQ88" s="50" t="s">
        <v>141</v>
      </c>
      <c r="AR88" s="50">
        <v>0</v>
      </c>
      <c r="AS88" s="50" t="s">
        <v>141</v>
      </c>
      <c r="AT88" s="50"/>
      <c r="AU88" s="50">
        <v>0</v>
      </c>
      <c r="AV88" s="50" t="s">
        <v>172</v>
      </c>
      <c r="AW88" s="50">
        <v>1420</v>
      </c>
      <c r="AX88" s="50" t="s">
        <v>173</v>
      </c>
      <c r="AY88" s="50">
        <v>0</v>
      </c>
      <c r="AZ88" s="50" t="s">
        <v>150</v>
      </c>
      <c r="BA88" s="50">
        <v>107</v>
      </c>
      <c r="BB88" s="50" t="s">
        <v>146</v>
      </c>
      <c r="BC88" s="50">
        <v>189</v>
      </c>
      <c r="BD88" s="50" t="s">
        <v>146</v>
      </c>
      <c r="BE88" s="50">
        <v>0</v>
      </c>
      <c r="BF88" s="50" t="s">
        <v>150</v>
      </c>
      <c r="BG88" s="50" t="s">
        <v>148</v>
      </c>
      <c r="BH88" s="50">
        <v>318</v>
      </c>
      <c r="BI88" s="50" t="s">
        <v>149</v>
      </c>
      <c r="BJ88" s="50">
        <v>0</v>
      </c>
      <c r="BK88" s="50">
        <v>0</v>
      </c>
      <c r="BL88" s="50" t="s">
        <v>150</v>
      </c>
      <c r="BM88" s="50">
        <v>0</v>
      </c>
      <c r="BN88" s="50" t="s">
        <v>150</v>
      </c>
      <c r="BO88" s="50">
        <v>56</v>
      </c>
      <c r="BP88" s="50" t="s">
        <v>175</v>
      </c>
      <c r="BQ88" s="50" t="s">
        <v>342</v>
      </c>
      <c r="BR88" s="50">
        <v>0</v>
      </c>
      <c r="BS88" s="50">
        <v>0</v>
      </c>
      <c r="BT88" s="50">
        <v>0</v>
      </c>
      <c r="BU88" s="50" t="s">
        <v>150</v>
      </c>
      <c r="BV88" s="50">
        <v>0</v>
      </c>
      <c r="BW88" s="50" t="s">
        <v>150</v>
      </c>
      <c r="BX88" s="50">
        <v>0</v>
      </c>
      <c r="BY88" s="50" t="s">
        <v>150</v>
      </c>
      <c r="BZ88" s="50">
        <v>0</v>
      </c>
      <c r="CA88" s="50" t="s">
        <v>150</v>
      </c>
      <c r="CB88" s="50" t="s">
        <v>952</v>
      </c>
      <c r="CC88" s="50" t="s">
        <v>155</v>
      </c>
      <c r="CD88" s="50" t="s">
        <v>155</v>
      </c>
      <c r="CE88" s="50" t="s">
        <v>156</v>
      </c>
      <c r="CF88" s="50"/>
      <c r="CG88" s="50" t="s">
        <v>157</v>
      </c>
      <c r="CH88" s="50" t="s">
        <v>206</v>
      </c>
      <c r="CI88" s="50" t="s">
        <v>206</v>
      </c>
      <c r="CJ88" s="50" t="s">
        <v>126</v>
      </c>
      <c r="CK88" s="50" t="s">
        <v>126</v>
      </c>
      <c r="CL88" s="50"/>
      <c r="CM88" s="50"/>
      <c r="CN88" s="50"/>
      <c r="CO88" s="50">
        <f t="shared" si="0"/>
        <v>3567</v>
      </c>
      <c r="CP88" s="50">
        <f t="shared" si="1"/>
        <v>2090</v>
      </c>
      <c r="CQ88" s="50"/>
      <c r="CR88" s="50"/>
    </row>
    <row r="89" spans="1:96" ht="13" x14ac:dyDescent="0.15">
      <c r="A89" s="51">
        <v>44965.720001956019</v>
      </c>
      <c r="B89" s="50" t="s">
        <v>207</v>
      </c>
      <c r="C89" s="50" t="s">
        <v>1472</v>
      </c>
      <c r="D89" s="50" t="s">
        <v>125</v>
      </c>
      <c r="E89" s="50" t="s">
        <v>126</v>
      </c>
      <c r="F89" s="50" t="s">
        <v>126</v>
      </c>
      <c r="G89" s="50">
        <v>1</v>
      </c>
      <c r="H89" s="50" t="s">
        <v>162</v>
      </c>
      <c r="I89" s="50" t="s">
        <v>127</v>
      </c>
      <c r="J89" s="50" t="s">
        <v>128</v>
      </c>
      <c r="K89" s="50" t="s">
        <v>163</v>
      </c>
      <c r="L89" s="50" t="s">
        <v>1473</v>
      </c>
      <c r="M89" s="50">
        <v>2023020343</v>
      </c>
      <c r="N89" s="50" t="s">
        <v>1474</v>
      </c>
      <c r="O89" s="50">
        <v>11941210952</v>
      </c>
      <c r="P89" s="50">
        <v>551274372</v>
      </c>
      <c r="Q89" s="50">
        <v>51290382824</v>
      </c>
      <c r="R89" s="52">
        <v>38295</v>
      </c>
      <c r="S89" s="50" t="s">
        <v>132</v>
      </c>
      <c r="T89" s="50" t="s">
        <v>133</v>
      </c>
      <c r="U89" s="50" t="s">
        <v>1475</v>
      </c>
      <c r="V89" s="53" t="s">
        <v>1476</v>
      </c>
      <c r="W89" s="50" t="s">
        <v>168</v>
      </c>
      <c r="X89" s="50" t="s">
        <v>137</v>
      </c>
      <c r="Y89" s="50" t="s">
        <v>138</v>
      </c>
      <c r="Z89" s="50" t="s">
        <v>139</v>
      </c>
      <c r="AA89" s="50"/>
      <c r="AB89" s="50">
        <v>2</v>
      </c>
      <c r="AC89" s="50">
        <v>2</v>
      </c>
      <c r="AD89" s="50"/>
      <c r="AE89" s="50" t="s">
        <v>140</v>
      </c>
      <c r="AF89" s="50">
        <v>0</v>
      </c>
      <c r="AG89" s="50" t="s">
        <v>141</v>
      </c>
      <c r="AH89" s="50">
        <v>0</v>
      </c>
      <c r="AI89" s="50" t="s">
        <v>141</v>
      </c>
      <c r="AJ89" s="50">
        <v>3555</v>
      </c>
      <c r="AK89" s="50" t="s">
        <v>200</v>
      </c>
      <c r="AL89" s="50">
        <v>0</v>
      </c>
      <c r="AM89" s="50" t="s">
        <v>141</v>
      </c>
      <c r="AN89" s="50">
        <v>0</v>
      </c>
      <c r="AO89" s="50" t="s">
        <v>141</v>
      </c>
      <c r="AP89" s="50">
        <v>0</v>
      </c>
      <c r="AQ89" s="50" t="s">
        <v>141</v>
      </c>
      <c r="AR89" s="50">
        <v>0</v>
      </c>
      <c r="AS89" s="50" t="s">
        <v>141</v>
      </c>
      <c r="AT89" s="50"/>
      <c r="AU89" s="50">
        <v>1</v>
      </c>
      <c r="AV89" s="50" t="s">
        <v>143</v>
      </c>
      <c r="AW89" s="50">
        <v>0</v>
      </c>
      <c r="AX89" s="50" t="s">
        <v>144</v>
      </c>
      <c r="AY89" s="50">
        <v>0</v>
      </c>
      <c r="AZ89" s="50" t="s">
        <v>150</v>
      </c>
      <c r="BA89" s="50">
        <v>16</v>
      </c>
      <c r="BB89" s="50" t="s">
        <v>146</v>
      </c>
      <c r="BC89" s="50">
        <v>151</v>
      </c>
      <c r="BD89" s="50" t="s">
        <v>146</v>
      </c>
      <c r="BE89" s="50">
        <v>15</v>
      </c>
      <c r="BF89" s="50" t="s">
        <v>147</v>
      </c>
      <c r="BG89" s="50" t="s">
        <v>148</v>
      </c>
      <c r="BH89" s="50">
        <v>40</v>
      </c>
      <c r="BI89" s="50" t="s">
        <v>149</v>
      </c>
      <c r="BJ89" s="50">
        <v>400</v>
      </c>
      <c r="BK89" s="50">
        <v>0</v>
      </c>
      <c r="BL89" s="50" t="s">
        <v>150</v>
      </c>
      <c r="BM89" s="50">
        <v>0</v>
      </c>
      <c r="BN89" s="50" t="s">
        <v>150</v>
      </c>
      <c r="BO89" s="50">
        <v>0</v>
      </c>
      <c r="BP89" s="50" t="s">
        <v>150</v>
      </c>
      <c r="BQ89" s="50"/>
      <c r="BR89" s="50">
        <v>0</v>
      </c>
      <c r="BS89" s="50">
        <v>0</v>
      </c>
      <c r="BT89" s="50">
        <v>0</v>
      </c>
      <c r="BU89" s="50" t="s">
        <v>150</v>
      </c>
      <c r="BV89" s="50">
        <v>0</v>
      </c>
      <c r="BW89" s="50" t="s">
        <v>150</v>
      </c>
      <c r="BX89" s="50">
        <v>0</v>
      </c>
      <c r="BY89" s="50" t="s">
        <v>150</v>
      </c>
      <c r="BZ89" s="50">
        <v>0</v>
      </c>
      <c r="CA89" s="50" t="s">
        <v>150</v>
      </c>
      <c r="CB89" s="50"/>
      <c r="CC89" s="50" t="s">
        <v>155</v>
      </c>
      <c r="CD89" s="50" t="s">
        <v>155</v>
      </c>
      <c r="CE89" s="50" t="s">
        <v>156</v>
      </c>
      <c r="CF89" s="50"/>
      <c r="CG89" s="50" t="s">
        <v>157</v>
      </c>
      <c r="CH89" s="50" t="s">
        <v>158</v>
      </c>
      <c r="CI89" s="50" t="s">
        <v>230</v>
      </c>
      <c r="CJ89" s="50" t="s">
        <v>126</v>
      </c>
      <c r="CK89" s="50" t="s">
        <v>126</v>
      </c>
      <c r="CL89" s="50"/>
      <c r="CM89" s="50"/>
      <c r="CN89" s="50"/>
      <c r="CO89" s="50">
        <f t="shared" si="0"/>
        <v>3555</v>
      </c>
      <c r="CP89" s="50">
        <f t="shared" si="1"/>
        <v>622</v>
      </c>
      <c r="CQ89" s="50"/>
      <c r="CR89" s="50"/>
    </row>
    <row r="90" spans="1:96" ht="13" x14ac:dyDescent="0.15">
      <c r="A90" s="51">
        <v>44966.604779606481</v>
      </c>
      <c r="B90" s="50" t="s">
        <v>192</v>
      </c>
      <c r="C90" s="50" t="s">
        <v>772</v>
      </c>
      <c r="D90" s="50" t="s">
        <v>125</v>
      </c>
      <c r="E90" s="50" t="s">
        <v>126</v>
      </c>
      <c r="F90" s="50" t="s">
        <v>126</v>
      </c>
      <c r="G90" s="50">
        <v>1</v>
      </c>
      <c r="H90" s="50">
        <v>1</v>
      </c>
      <c r="I90" s="50" t="s">
        <v>127</v>
      </c>
      <c r="J90" s="50" t="s">
        <v>128</v>
      </c>
      <c r="K90" s="50" t="s">
        <v>163</v>
      </c>
      <c r="L90" s="50" t="s">
        <v>773</v>
      </c>
      <c r="M90" s="50">
        <v>2023020148</v>
      </c>
      <c r="N90" s="50" t="s">
        <v>774</v>
      </c>
      <c r="O90" s="50">
        <v>11983421725</v>
      </c>
      <c r="P90" s="50">
        <v>521039241</v>
      </c>
      <c r="Q90" s="50">
        <v>43275026852</v>
      </c>
      <c r="R90" s="52">
        <v>38114</v>
      </c>
      <c r="S90" s="50" t="s">
        <v>132</v>
      </c>
      <c r="T90" s="50" t="s">
        <v>133</v>
      </c>
      <c r="U90" s="50" t="s">
        <v>775</v>
      </c>
      <c r="V90" s="53" t="s">
        <v>776</v>
      </c>
      <c r="W90" s="50" t="s">
        <v>168</v>
      </c>
      <c r="X90" s="50" t="s">
        <v>137</v>
      </c>
      <c r="Y90" s="50" t="s">
        <v>138</v>
      </c>
      <c r="Z90" s="50" t="s">
        <v>139</v>
      </c>
      <c r="AA90" s="50" t="s">
        <v>777</v>
      </c>
      <c r="AB90" s="50">
        <v>4</v>
      </c>
      <c r="AC90" s="50">
        <v>3</v>
      </c>
      <c r="AD90" s="50"/>
      <c r="AE90" s="50" t="s">
        <v>169</v>
      </c>
      <c r="AF90" s="50">
        <v>0</v>
      </c>
      <c r="AG90" s="50" t="s">
        <v>141</v>
      </c>
      <c r="AH90" s="50">
        <v>2002</v>
      </c>
      <c r="AI90" s="50" t="s">
        <v>142</v>
      </c>
      <c r="AJ90" s="50">
        <v>1530</v>
      </c>
      <c r="AK90" s="50" t="s">
        <v>170</v>
      </c>
      <c r="AL90" s="50">
        <v>0</v>
      </c>
      <c r="AM90" s="50" t="s">
        <v>141</v>
      </c>
      <c r="AN90" s="50">
        <v>0</v>
      </c>
      <c r="AO90" s="50" t="s">
        <v>141</v>
      </c>
      <c r="AP90" s="50">
        <v>0</v>
      </c>
      <c r="AQ90" s="50" t="s">
        <v>141</v>
      </c>
      <c r="AR90" s="50">
        <v>0</v>
      </c>
      <c r="AS90" s="50" t="s">
        <v>141</v>
      </c>
      <c r="AT90" s="50"/>
      <c r="AU90" s="50">
        <v>1</v>
      </c>
      <c r="AV90" s="50" t="s">
        <v>143</v>
      </c>
      <c r="AW90" s="50">
        <v>0</v>
      </c>
      <c r="AX90" s="50" t="s">
        <v>144</v>
      </c>
      <c r="AY90" s="50">
        <v>90</v>
      </c>
      <c r="AZ90" s="50" t="s">
        <v>145</v>
      </c>
      <c r="BA90" s="50">
        <v>562</v>
      </c>
      <c r="BB90" s="50" t="s">
        <v>146</v>
      </c>
      <c r="BC90" s="50">
        <v>298</v>
      </c>
      <c r="BD90" s="50" t="s">
        <v>146</v>
      </c>
      <c r="BE90" s="50">
        <v>73</v>
      </c>
      <c r="BF90" s="50" t="s">
        <v>147</v>
      </c>
      <c r="BG90" s="50" t="s">
        <v>202</v>
      </c>
      <c r="BH90" s="50">
        <v>0</v>
      </c>
      <c r="BI90" s="50" t="s">
        <v>150</v>
      </c>
      <c r="BJ90" s="50">
        <v>675</v>
      </c>
      <c r="BK90" s="50">
        <v>0</v>
      </c>
      <c r="BL90" s="50" t="s">
        <v>150</v>
      </c>
      <c r="BM90" s="50">
        <v>900</v>
      </c>
      <c r="BN90" s="50" t="s">
        <v>151</v>
      </c>
      <c r="BO90" s="50">
        <v>15</v>
      </c>
      <c r="BP90" s="50" t="s">
        <v>175</v>
      </c>
      <c r="BQ90" s="50" t="s">
        <v>370</v>
      </c>
      <c r="BR90" s="50">
        <v>1</v>
      </c>
      <c r="BS90" s="50">
        <v>0</v>
      </c>
      <c r="BT90" s="50">
        <v>0</v>
      </c>
      <c r="BU90" s="50" t="s">
        <v>154</v>
      </c>
      <c r="BV90" s="50">
        <v>0</v>
      </c>
      <c r="BW90" s="50" t="s">
        <v>150</v>
      </c>
      <c r="BX90" s="50">
        <v>0</v>
      </c>
      <c r="BY90" s="50" t="s">
        <v>150</v>
      </c>
      <c r="BZ90" s="50">
        <v>444</v>
      </c>
      <c r="CA90" s="50" t="s">
        <v>154</v>
      </c>
      <c r="CB90" s="50"/>
      <c r="CC90" s="50" t="s">
        <v>155</v>
      </c>
      <c r="CD90" s="50" t="s">
        <v>190</v>
      </c>
      <c r="CE90" s="50" t="s">
        <v>156</v>
      </c>
      <c r="CF90" s="50" t="s">
        <v>191</v>
      </c>
      <c r="CG90" s="50" t="s">
        <v>157</v>
      </c>
      <c r="CH90" s="50" t="s">
        <v>206</v>
      </c>
      <c r="CI90" s="50" t="s">
        <v>158</v>
      </c>
      <c r="CJ90" s="50" t="s">
        <v>126</v>
      </c>
      <c r="CK90" s="50" t="s">
        <v>125</v>
      </c>
      <c r="CL90" s="50"/>
      <c r="CM90" s="50"/>
      <c r="CN90" s="50"/>
      <c r="CO90" s="50">
        <f t="shared" si="0"/>
        <v>3532</v>
      </c>
      <c r="CP90" s="50">
        <f t="shared" si="1"/>
        <v>3057</v>
      </c>
      <c r="CQ90" s="50"/>
      <c r="CR90" s="50"/>
    </row>
    <row r="91" spans="1:96" ht="13" x14ac:dyDescent="0.15">
      <c r="A91" s="51">
        <v>44965.645363067131</v>
      </c>
      <c r="B91" s="50" t="s">
        <v>409</v>
      </c>
      <c r="C91" s="50" t="s">
        <v>410</v>
      </c>
      <c r="D91" s="50" t="s">
        <v>125</v>
      </c>
      <c r="E91" s="50" t="s">
        <v>125</v>
      </c>
      <c r="F91" s="50" t="s">
        <v>126</v>
      </c>
      <c r="G91" s="50">
        <v>2</v>
      </c>
      <c r="H91" s="50" t="s">
        <v>162</v>
      </c>
      <c r="I91" s="50" t="s">
        <v>127</v>
      </c>
      <c r="J91" s="50" t="s">
        <v>163</v>
      </c>
      <c r="K91" s="50" t="s">
        <v>128</v>
      </c>
      <c r="L91" s="50" t="s">
        <v>411</v>
      </c>
      <c r="M91" s="50">
        <v>2023020053</v>
      </c>
      <c r="N91" s="50" t="s">
        <v>412</v>
      </c>
      <c r="O91" s="50">
        <v>11949763433</v>
      </c>
      <c r="P91" s="50">
        <v>560659891</v>
      </c>
      <c r="Q91" s="50">
        <v>52209556830</v>
      </c>
      <c r="R91" s="52">
        <v>38600</v>
      </c>
      <c r="S91" s="50" t="s">
        <v>132</v>
      </c>
      <c r="T91" s="50" t="s">
        <v>133</v>
      </c>
      <c r="U91" s="50" t="s">
        <v>413</v>
      </c>
      <c r="V91" s="53" t="s">
        <v>414</v>
      </c>
      <c r="W91" s="50" t="s">
        <v>295</v>
      </c>
      <c r="X91" s="50" t="s">
        <v>137</v>
      </c>
      <c r="Y91" s="50" t="s">
        <v>138</v>
      </c>
      <c r="Z91" s="50" t="s">
        <v>139</v>
      </c>
      <c r="AA91" s="50" t="s">
        <v>415</v>
      </c>
      <c r="AB91" s="50">
        <v>4</v>
      </c>
      <c r="AC91" s="50">
        <v>4</v>
      </c>
      <c r="AD91" s="50">
        <v>0</v>
      </c>
      <c r="AE91" s="50" t="s">
        <v>140</v>
      </c>
      <c r="AF91" s="50">
        <v>0</v>
      </c>
      <c r="AG91" s="50" t="s">
        <v>141</v>
      </c>
      <c r="AH91" s="50">
        <v>0</v>
      </c>
      <c r="AI91" s="50" t="s">
        <v>307</v>
      </c>
      <c r="AJ91" s="50">
        <v>3216</v>
      </c>
      <c r="AK91" s="50" t="s">
        <v>142</v>
      </c>
      <c r="AL91" s="50">
        <v>0</v>
      </c>
      <c r="AM91" s="50" t="s">
        <v>141</v>
      </c>
      <c r="AN91" s="50">
        <v>0</v>
      </c>
      <c r="AO91" s="50" t="s">
        <v>141</v>
      </c>
      <c r="AP91" s="50">
        <v>300</v>
      </c>
      <c r="AQ91" s="50" t="s">
        <v>142</v>
      </c>
      <c r="AR91" s="50">
        <v>0</v>
      </c>
      <c r="AS91" s="50" t="s">
        <v>141</v>
      </c>
      <c r="AT91" s="50"/>
      <c r="AU91" s="50">
        <v>0</v>
      </c>
      <c r="AV91" s="50" t="s">
        <v>143</v>
      </c>
      <c r="AW91" s="50">
        <v>0</v>
      </c>
      <c r="AX91" s="50" t="s">
        <v>144</v>
      </c>
      <c r="AY91" s="50">
        <v>0</v>
      </c>
      <c r="AZ91" s="50" t="s">
        <v>150</v>
      </c>
      <c r="BA91" s="50">
        <v>107</v>
      </c>
      <c r="BB91" s="50" t="s">
        <v>146</v>
      </c>
      <c r="BC91" s="50">
        <v>148</v>
      </c>
      <c r="BD91" s="50" t="s">
        <v>146</v>
      </c>
      <c r="BE91" s="50">
        <v>60</v>
      </c>
      <c r="BF91" s="50" t="s">
        <v>147</v>
      </c>
      <c r="BG91" s="50" t="s">
        <v>148</v>
      </c>
      <c r="BH91" s="50">
        <v>160</v>
      </c>
      <c r="BI91" s="50" t="s">
        <v>149</v>
      </c>
      <c r="BJ91" s="50">
        <v>0</v>
      </c>
      <c r="BK91" s="50">
        <v>0</v>
      </c>
      <c r="BL91" s="50" t="s">
        <v>150</v>
      </c>
      <c r="BM91" s="50">
        <v>0</v>
      </c>
      <c r="BN91" s="50" t="s">
        <v>150</v>
      </c>
      <c r="BO91" s="50">
        <v>150</v>
      </c>
      <c r="BP91" s="50" t="s">
        <v>175</v>
      </c>
      <c r="BQ91" s="50" t="s">
        <v>416</v>
      </c>
      <c r="BR91" s="50">
        <v>0</v>
      </c>
      <c r="BS91" s="50">
        <v>0</v>
      </c>
      <c r="BT91" s="50">
        <v>0</v>
      </c>
      <c r="BU91" s="50" t="s">
        <v>150</v>
      </c>
      <c r="BV91" s="50">
        <v>0</v>
      </c>
      <c r="BW91" s="50" t="s">
        <v>150</v>
      </c>
      <c r="BX91" s="50">
        <v>0</v>
      </c>
      <c r="BY91" s="50" t="s">
        <v>150</v>
      </c>
      <c r="BZ91" s="50">
        <v>0</v>
      </c>
      <c r="CA91" s="50" t="s">
        <v>150</v>
      </c>
      <c r="CB91" s="50"/>
      <c r="CC91" s="50" t="s">
        <v>190</v>
      </c>
      <c r="CD91" s="50" t="s">
        <v>155</v>
      </c>
      <c r="CE91" s="50" t="s">
        <v>156</v>
      </c>
      <c r="CF91" s="50"/>
      <c r="CG91" s="50" t="s">
        <v>157</v>
      </c>
      <c r="CH91" s="50" t="s">
        <v>206</v>
      </c>
      <c r="CI91" s="50" t="s">
        <v>206</v>
      </c>
      <c r="CJ91" s="50" t="s">
        <v>126</v>
      </c>
      <c r="CK91" s="50" t="s">
        <v>126</v>
      </c>
      <c r="CL91" s="50"/>
      <c r="CM91" s="50"/>
      <c r="CN91" s="50"/>
      <c r="CO91" s="50">
        <f t="shared" si="0"/>
        <v>3516</v>
      </c>
      <c r="CP91" s="50">
        <f t="shared" si="1"/>
        <v>625</v>
      </c>
      <c r="CQ91" s="50"/>
      <c r="CR91" s="50"/>
    </row>
    <row r="92" spans="1:96" ht="13" x14ac:dyDescent="0.15">
      <c r="A92" s="51">
        <v>44965.645380682865</v>
      </c>
      <c r="B92" s="50" t="s">
        <v>192</v>
      </c>
      <c r="C92" s="50" t="s">
        <v>431</v>
      </c>
      <c r="D92" s="50" t="s">
        <v>125</v>
      </c>
      <c r="E92" s="50" t="s">
        <v>126</v>
      </c>
      <c r="F92" s="50" t="s">
        <v>126</v>
      </c>
      <c r="G92" s="50">
        <v>2</v>
      </c>
      <c r="H92" s="50" t="s">
        <v>162</v>
      </c>
      <c r="I92" s="50" t="s">
        <v>127</v>
      </c>
      <c r="J92" s="50" t="s">
        <v>128</v>
      </c>
      <c r="K92" s="50" t="s">
        <v>163</v>
      </c>
      <c r="L92" s="50" t="s">
        <v>432</v>
      </c>
      <c r="M92" s="50">
        <v>2023020056</v>
      </c>
      <c r="N92" s="50" t="s">
        <v>433</v>
      </c>
      <c r="O92" s="50">
        <v>11959234612</v>
      </c>
      <c r="P92" s="50" t="s">
        <v>434</v>
      </c>
      <c r="Q92" s="50">
        <v>52209502829</v>
      </c>
      <c r="R92" s="52">
        <v>38600</v>
      </c>
      <c r="S92" s="50" t="s">
        <v>132</v>
      </c>
      <c r="T92" s="50" t="s">
        <v>133</v>
      </c>
      <c r="U92" s="50" t="s">
        <v>413</v>
      </c>
      <c r="V92" s="53" t="s">
        <v>414</v>
      </c>
      <c r="W92" s="50" t="s">
        <v>168</v>
      </c>
      <c r="X92" s="50" t="s">
        <v>137</v>
      </c>
      <c r="Y92" s="50" t="s">
        <v>138</v>
      </c>
      <c r="Z92" s="50" t="s">
        <v>139</v>
      </c>
      <c r="AA92" s="50" t="s">
        <v>435</v>
      </c>
      <c r="AB92" s="50">
        <v>4</v>
      </c>
      <c r="AC92" s="50">
        <v>4</v>
      </c>
      <c r="AD92" s="50"/>
      <c r="AE92" s="50" t="s">
        <v>140</v>
      </c>
      <c r="AF92" s="50">
        <v>0</v>
      </c>
      <c r="AG92" s="50" t="s">
        <v>141</v>
      </c>
      <c r="AH92" s="50">
        <v>0</v>
      </c>
      <c r="AI92" s="50" t="s">
        <v>141</v>
      </c>
      <c r="AJ92" s="50">
        <v>3216</v>
      </c>
      <c r="AK92" s="50" t="s">
        <v>142</v>
      </c>
      <c r="AL92" s="50">
        <v>0</v>
      </c>
      <c r="AM92" s="50" t="s">
        <v>141</v>
      </c>
      <c r="AN92" s="50">
        <v>0</v>
      </c>
      <c r="AO92" s="50" t="s">
        <v>141</v>
      </c>
      <c r="AP92" s="50">
        <v>0</v>
      </c>
      <c r="AQ92" s="50" t="s">
        <v>141</v>
      </c>
      <c r="AR92" s="50">
        <v>300</v>
      </c>
      <c r="AS92" s="50" t="s">
        <v>142</v>
      </c>
      <c r="AT92" s="50"/>
      <c r="AU92" s="50">
        <v>0</v>
      </c>
      <c r="AV92" s="50" t="s">
        <v>143</v>
      </c>
      <c r="AW92" s="50">
        <v>0</v>
      </c>
      <c r="AX92" s="50" t="s">
        <v>144</v>
      </c>
      <c r="AY92" s="50">
        <v>0</v>
      </c>
      <c r="AZ92" s="50" t="s">
        <v>150</v>
      </c>
      <c r="BA92" s="50">
        <v>107</v>
      </c>
      <c r="BB92" s="50" t="s">
        <v>146</v>
      </c>
      <c r="BC92" s="50">
        <v>148</v>
      </c>
      <c r="BD92" s="50" t="s">
        <v>146</v>
      </c>
      <c r="BE92" s="50">
        <v>60</v>
      </c>
      <c r="BF92" s="50" t="s">
        <v>147</v>
      </c>
      <c r="BG92" s="50" t="s">
        <v>148</v>
      </c>
      <c r="BH92" s="50">
        <v>160</v>
      </c>
      <c r="BI92" s="50" t="s">
        <v>149</v>
      </c>
      <c r="BJ92" s="50">
        <v>0</v>
      </c>
      <c r="BK92" s="50">
        <v>0</v>
      </c>
      <c r="BL92" s="50" t="s">
        <v>150</v>
      </c>
      <c r="BM92" s="50">
        <v>0</v>
      </c>
      <c r="BN92" s="50" t="s">
        <v>150</v>
      </c>
      <c r="BO92" s="50">
        <v>150</v>
      </c>
      <c r="BP92" s="50" t="s">
        <v>175</v>
      </c>
      <c r="BQ92" s="50" t="s">
        <v>436</v>
      </c>
      <c r="BR92" s="50">
        <v>0</v>
      </c>
      <c r="BS92" s="50">
        <v>0</v>
      </c>
      <c r="BT92" s="50">
        <v>0</v>
      </c>
      <c r="BU92" s="50" t="s">
        <v>150</v>
      </c>
      <c r="BV92" s="50">
        <v>0</v>
      </c>
      <c r="BW92" s="50" t="s">
        <v>154</v>
      </c>
      <c r="BX92" s="50">
        <v>0</v>
      </c>
      <c r="BY92" s="50" t="s">
        <v>150</v>
      </c>
      <c r="BZ92" s="50">
        <v>0</v>
      </c>
      <c r="CA92" s="50" t="s">
        <v>150</v>
      </c>
      <c r="CB92" s="50"/>
      <c r="CC92" s="50" t="s">
        <v>190</v>
      </c>
      <c r="CD92" s="50" t="s">
        <v>155</v>
      </c>
      <c r="CE92" s="50" t="s">
        <v>156</v>
      </c>
      <c r="CF92" s="50"/>
      <c r="CG92" s="50" t="s">
        <v>157</v>
      </c>
      <c r="CH92" s="50" t="s">
        <v>206</v>
      </c>
      <c r="CI92" s="50" t="s">
        <v>206</v>
      </c>
      <c r="CJ92" s="50" t="s">
        <v>126</v>
      </c>
      <c r="CK92" s="50" t="s">
        <v>126</v>
      </c>
      <c r="CL92" s="50"/>
      <c r="CM92" s="50"/>
      <c r="CN92" s="50"/>
      <c r="CO92" s="50">
        <f t="shared" si="0"/>
        <v>3516</v>
      </c>
      <c r="CP92" s="50">
        <f t="shared" si="1"/>
        <v>625</v>
      </c>
      <c r="CQ92" s="50"/>
      <c r="CR92" s="50"/>
    </row>
    <row r="93" spans="1:96" ht="13" x14ac:dyDescent="0.15">
      <c r="A93" s="51">
        <v>44967.660635069449</v>
      </c>
      <c r="B93" s="50" t="s">
        <v>1139</v>
      </c>
      <c r="C93" s="50" t="s">
        <v>1415</v>
      </c>
      <c r="D93" s="50" t="s">
        <v>125</v>
      </c>
      <c r="E93" s="50" t="s">
        <v>126</v>
      </c>
      <c r="F93" s="50" t="s">
        <v>1416</v>
      </c>
      <c r="G93" s="50">
        <v>2</v>
      </c>
      <c r="H93" s="50">
        <v>2</v>
      </c>
      <c r="I93" s="50" t="s">
        <v>127</v>
      </c>
      <c r="J93" s="50" t="s">
        <v>128</v>
      </c>
      <c r="K93" s="50" t="s">
        <v>182</v>
      </c>
      <c r="L93" s="50" t="s">
        <v>1417</v>
      </c>
      <c r="M93" s="50">
        <v>2023020329</v>
      </c>
      <c r="N93" s="50" t="s">
        <v>1418</v>
      </c>
      <c r="O93" s="50">
        <v>11988571261</v>
      </c>
      <c r="P93" s="50">
        <v>5985699935</v>
      </c>
      <c r="Q93" s="50">
        <v>52670207880</v>
      </c>
      <c r="R93" s="52">
        <v>38321</v>
      </c>
      <c r="S93" s="50" t="s">
        <v>132</v>
      </c>
      <c r="T93" s="50" t="s">
        <v>133</v>
      </c>
      <c r="U93" s="50" t="s">
        <v>1419</v>
      </c>
      <c r="V93" s="53" t="s">
        <v>1420</v>
      </c>
      <c r="W93" s="50" t="s">
        <v>187</v>
      </c>
      <c r="X93" s="50" t="s">
        <v>137</v>
      </c>
      <c r="Y93" s="50" t="s">
        <v>138</v>
      </c>
      <c r="Z93" s="50" t="s">
        <v>139</v>
      </c>
      <c r="AA93" s="50"/>
      <c r="AB93" s="50">
        <v>4</v>
      </c>
      <c r="AC93" s="50">
        <v>4</v>
      </c>
      <c r="AD93" s="50"/>
      <c r="AE93" s="50" t="s">
        <v>169</v>
      </c>
      <c r="AF93" s="50">
        <v>0</v>
      </c>
      <c r="AG93" s="50" t="s">
        <v>141</v>
      </c>
      <c r="AH93" s="50">
        <v>2000</v>
      </c>
      <c r="AI93" s="50" t="s">
        <v>170</v>
      </c>
      <c r="AJ93" s="50">
        <v>1500</v>
      </c>
      <c r="AK93" s="50" t="s">
        <v>307</v>
      </c>
      <c r="AL93" s="50">
        <v>0</v>
      </c>
      <c r="AM93" s="50" t="s">
        <v>141</v>
      </c>
      <c r="AN93" s="50">
        <v>0</v>
      </c>
      <c r="AO93" s="50" t="s">
        <v>141</v>
      </c>
      <c r="AP93" s="50">
        <v>0</v>
      </c>
      <c r="AQ93" s="50" t="s">
        <v>141</v>
      </c>
      <c r="AR93" s="50">
        <v>0</v>
      </c>
      <c r="AS93" s="50" t="s">
        <v>141</v>
      </c>
      <c r="AT93" s="50"/>
      <c r="AU93" s="50">
        <v>0</v>
      </c>
      <c r="AV93" s="50" t="s">
        <v>265</v>
      </c>
      <c r="AW93" s="50">
        <v>0</v>
      </c>
      <c r="AX93" s="50" t="s">
        <v>238</v>
      </c>
      <c r="AY93" s="50">
        <v>29569</v>
      </c>
      <c r="AZ93" s="50" t="s">
        <v>145</v>
      </c>
      <c r="BA93" s="50">
        <v>68</v>
      </c>
      <c r="BB93" s="50" t="s">
        <v>146</v>
      </c>
      <c r="BC93" s="50">
        <v>138</v>
      </c>
      <c r="BD93" s="50" t="s">
        <v>146</v>
      </c>
      <c r="BE93" s="50">
        <v>69</v>
      </c>
      <c r="BF93" s="50" t="s">
        <v>286</v>
      </c>
      <c r="BG93" s="50" t="s">
        <v>202</v>
      </c>
      <c r="BH93" s="50">
        <v>100</v>
      </c>
      <c r="BI93" s="50" t="s">
        <v>149</v>
      </c>
      <c r="BJ93" s="50">
        <v>250</v>
      </c>
      <c r="BK93" s="50">
        <v>0</v>
      </c>
      <c r="BL93" s="50" t="s">
        <v>150</v>
      </c>
      <c r="BM93" s="50">
        <v>260</v>
      </c>
      <c r="BN93" s="50" t="s">
        <v>267</v>
      </c>
      <c r="BO93" s="50">
        <v>53</v>
      </c>
      <c r="BP93" s="50" t="s">
        <v>175</v>
      </c>
      <c r="BQ93" s="50" t="s">
        <v>342</v>
      </c>
      <c r="BR93" s="50">
        <v>1</v>
      </c>
      <c r="BS93" s="50">
        <v>0</v>
      </c>
      <c r="BT93" s="50">
        <v>1560</v>
      </c>
      <c r="BU93" s="50" t="s">
        <v>177</v>
      </c>
      <c r="BV93" s="50">
        <v>0</v>
      </c>
      <c r="BW93" s="50" t="s">
        <v>227</v>
      </c>
      <c r="BX93" s="50">
        <v>0</v>
      </c>
      <c r="BY93" s="50" t="s">
        <v>227</v>
      </c>
      <c r="BZ93" s="50">
        <v>0</v>
      </c>
      <c r="CA93" s="50" t="s">
        <v>150</v>
      </c>
      <c r="CB93" s="50"/>
      <c r="CC93" s="50" t="s">
        <v>155</v>
      </c>
      <c r="CD93" s="50" t="s">
        <v>155</v>
      </c>
      <c r="CE93" s="50" t="s">
        <v>156</v>
      </c>
      <c r="CF93" s="50" t="s">
        <v>126</v>
      </c>
      <c r="CG93" s="50" t="s">
        <v>157</v>
      </c>
      <c r="CH93" s="50" t="s">
        <v>158</v>
      </c>
      <c r="CI93" s="50" t="s">
        <v>158</v>
      </c>
      <c r="CJ93" s="50" t="s">
        <v>126</v>
      </c>
      <c r="CK93" s="50" t="s">
        <v>126</v>
      </c>
      <c r="CL93" s="50"/>
      <c r="CM93" s="50"/>
      <c r="CN93" s="50"/>
      <c r="CO93" s="50">
        <f t="shared" si="0"/>
        <v>3500</v>
      </c>
      <c r="CP93" s="50">
        <f t="shared" si="1"/>
        <v>32067</v>
      </c>
      <c r="CQ93" s="50"/>
      <c r="CR93" s="50"/>
    </row>
    <row r="94" spans="1:96" ht="13" x14ac:dyDescent="0.15">
      <c r="A94" s="51">
        <v>44966.695358287034</v>
      </c>
      <c r="B94" s="50" t="s">
        <v>159</v>
      </c>
      <c r="C94" s="50" t="s">
        <v>1359</v>
      </c>
      <c r="D94" s="50" t="s">
        <v>125</v>
      </c>
      <c r="E94" s="50" t="s">
        <v>126</v>
      </c>
      <c r="F94" s="50" t="s">
        <v>126</v>
      </c>
      <c r="G94" s="50">
        <v>2</v>
      </c>
      <c r="H94" s="50" t="s">
        <v>162</v>
      </c>
      <c r="I94" s="50" t="s">
        <v>127</v>
      </c>
      <c r="J94" s="50" t="s">
        <v>128</v>
      </c>
      <c r="K94" s="50" t="s">
        <v>1360</v>
      </c>
      <c r="L94" s="50" t="s">
        <v>1361</v>
      </c>
      <c r="M94" s="50">
        <v>2023020319</v>
      </c>
      <c r="N94" s="50" t="s">
        <v>1362</v>
      </c>
      <c r="O94" s="50">
        <v>11943377997</v>
      </c>
      <c r="P94" s="50">
        <v>524375872</v>
      </c>
      <c r="Q94" s="50">
        <v>41498111807</v>
      </c>
      <c r="R94" s="52">
        <v>38301</v>
      </c>
      <c r="S94" s="50" t="s">
        <v>387</v>
      </c>
      <c r="T94" s="50" t="s">
        <v>133</v>
      </c>
      <c r="U94" s="50" t="s">
        <v>1363</v>
      </c>
      <c r="V94" s="53" t="s">
        <v>1364</v>
      </c>
      <c r="W94" s="50" t="s">
        <v>168</v>
      </c>
      <c r="X94" s="50" t="s">
        <v>137</v>
      </c>
      <c r="Y94" s="50" t="s">
        <v>138</v>
      </c>
      <c r="Z94" s="50" t="s">
        <v>139</v>
      </c>
      <c r="AA94" s="50"/>
      <c r="AB94" s="50">
        <v>6</v>
      </c>
      <c r="AC94" s="50">
        <v>6</v>
      </c>
      <c r="AD94" s="50"/>
      <c r="AE94" s="50" t="s">
        <v>140</v>
      </c>
      <c r="AF94" s="50">
        <v>0</v>
      </c>
      <c r="AG94" s="50" t="s">
        <v>141</v>
      </c>
      <c r="AH94" s="50">
        <v>1724</v>
      </c>
      <c r="AI94" s="50" t="s">
        <v>142</v>
      </c>
      <c r="AJ94" s="50">
        <v>0</v>
      </c>
      <c r="AK94" s="50" t="s">
        <v>141</v>
      </c>
      <c r="AL94" s="50">
        <v>1776</v>
      </c>
      <c r="AM94" s="50" t="s">
        <v>142</v>
      </c>
      <c r="AN94" s="50">
        <v>0</v>
      </c>
      <c r="AO94" s="50" t="s">
        <v>141</v>
      </c>
      <c r="AP94" s="50">
        <v>0</v>
      </c>
      <c r="AQ94" s="50" t="s">
        <v>141</v>
      </c>
      <c r="AR94" s="50">
        <v>0</v>
      </c>
      <c r="AS94" s="50" t="s">
        <v>141</v>
      </c>
      <c r="AT94" s="50"/>
      <c r="AU94" s="50">
        <v>0</v>
      </c>
      <c r="AV94" s="50" t="s">
        <v>172</v>
      </c>
      <c r="AW94" s="50">
        <v>1558</v>
      </c>
      <c r="AX94" s="50" t="s">
        <v>173</v>
      </c>
      <c r="AY94" s="50">
        <v>0</v>
      </c>
      <c r="AZ94" s="50" t="s">
        <v>150</v>
      </c>
      <c r="BA94" s="50">
        <v>730</v>
      </c>
      <c r="BB94" s="50" t="s">
        <v>146</v>
      </c>
      <c r="BC94" s="50">
        <v>351</v>
      </c>
      <c r="BD94" s="50" t="s">
        <v>146</v>
      </c>
      <c r="BE94" s="50">
        <v>0</v>
      </c>
      <c r="BF94" s="50" t="s">
        <v>150</v>
      </c>
      <c r="BG94" s="50" t="s">
        <v>202</v>
      </c>
      <c r="BH94" s="50">
        <v>97</v>
      </c>
      <c r="BI94" s="50" t="s">
        <v>149</v>
      </c>
      <c r="BJ94" s="50">
        <v>388</v>
      </c>
      <c r="BK94" s="50">
        <v>0</v>
      </c>
      <c r="BL94" s="50" t="s">
        <v>150</v>
      </c>
      <c r="BM94" s="50">
        <v>25</v>
      </c>
      <c r="BN94" s="50" t="s">
        <v>151</v>
      </c>
      <c r="BO94" s="50">
        <v>172</v>
      </c>
      <c r="BP94" s="50" t="s">
        <v>175</v>
      </c>
      <c r="BQ94" s="50" t="s">
        <v>835</v>
      </c>
      <c r="BR94" s="50">
        <v>0</v>
      </c>
      <c r="BS94" s="50">
        <v>0</v>
      </c>
      <c r="BT94" s="50">
        <v>0</v>
      </c>
      <c r="BU94" s="50" t="s">
        <v>150</v>
      </c>
      <c r="BV94" s="50">
        <v>0</v>
      </c>
      <c r="BW94" s="50" t="s">
        <v>150</v>
      </c>
      <c r="BX94" s="50">
        <v>0</v>
      </c>
      <c r="BY94" s="50" t="s">
        <v>150</v>
      </c>
      <c r="BZ94" s="50">
        <v>0</v>
      </c>
      <c r="CA94" s="50" t="s">
        <v>150</v>
      </c>
      <c r="CB94" s="50"/>
      <c r="CC94" s="50" t="s">
        <v>190</v>
      </c>
      <c r="CD94" s="50" t="s">
        <v>155</v>
      </c>
      <c r="CE94" s="50" t="s">
        <v>156</v>
      </c>
      <c r="CF94" s="50"/>
      <c r="CG94" s="50" t="s">
        <v>157</v>
      </c>
      <c r="CH94" s="50" t="s">
        <v>158</v>
      </c>
      <c r="CI94" s="50" t="s">
        <v>158</v>
      </c>
      <c r="CJ94" s="50" t="s">
        <v>126</v>
      </c>
      <c r="CK94" s="50" t="s">
        <v>126</v>
      </c>
      <c r="CL94" s="50"/>
      <c r="CM94" s="50"/>
      <c r="CN94" s="50"/>
      <c r="CO94" s="50">
        <f t="shared" si="0"/>
        <v>3500</v>
      </c>
      <c r="CP94" s="50">
        <f t="shared" si="1"/>
        <v>3321</v>
      </c>
      <c r="CQ94" s="50"/>
      <c r="CR94" s="50"/>
    </row>
    <row r="95" spans="1:96" ht="13" x14ac:dyDescent="0.15">
      <c r="A95" s="51">
        <v>44965.553463055556</v>
      </c>
      <c r="B95" s="50" t="s">
        <v>671</v>
      </c>
      <c r="C95" s="50" t="s">
        <v>1477</v>
      </c>
      <c r="D95" s="50" t="s">
        <v>125</v>
      </c>
      <c r="E95" s="50" t="s">
        <v>125</v>
      </c>
      <c r="F95" s="50" t="s">
        <v>803</v>
      </c>
      <c r="G95" s="50">
        <v>3</v>
      </c>
      <c r="H95" s="50">
        <v>3</v>
      </c>
      <c r="I95" s="50">
        <v>1</v>
      </c>
      <c r="J95" s="50" t="s">
        <v>221</v>
      </c>
      <c r="K95" s="50" t="s">
        <v>128</v>
      </c>
      <c r="L95" s="50" t="s">
        <v>1478</v>
      </c>
      <c r="M95" s="50">
        <v>2023020344</v>
      </c>
      <c r="N95" s="50" t="s">
        <v>1479</v>
      </c>
      <c r="O95" s="50">
        <v>11983962257</v>
      </c>
      <c r="P95" s="50">
        <v>557447008</v>
      </c>
      <c r="Q95" s="50">
        <v>50024818844</v>
      </c>
      <c r="R95" s="52">
        <v>36429</v>
      </c>
      <c r="S95" s="50" t="s">
        <v>224</v>
      </c>
      <c r="T95" s="50" t="s">
        <v>133</v>
      </c>
      <c r="U95" s="50" t="s">
        <v>1480</v>
      </c>
      <c r="V95" s="53" t="s">
        <v>1481</v>
      </c>
      <c r="W95" s="50" t="s">
        <v>168</v>
      </c>
      <c r="X95" s="50" t="s">
        <v>137</v>
      </c>
      <c r="Y95" s="50" t="s">
        <v>138</v>
      </c>
      <c r="Z95" s="50" t="s">
        <v>139</v>
      </c>
      <c r="AA95" s="50"/>
      <c r="AB95" s="50">
        <v>3</v>
      </c>
      <c r="AC95" s="50">
        <v>3</v>
      </c>
      <c r="AD95" s="50"/>
      <c r="AE95" s="50" t="s">
        <v>140</v>
      </c>
      <c r="AF95" s="50">
        <v>0</v>
      </c>
      <c r="AG95" s="50" t="s">
        <v>141</v>
      </c>
      <c r="AH95" s="50">
        <v>0</v>
      </c>
      <c r="AI95" s="50" t="s">
        <v>141</v>
      </c>
      <c r="AJ95" s="50">
        <v>3425</v>
      </c>
      <c r="AK95" s="50" t="s">
        <v>142</v>
      </c>
      <c r="AL95" s="50">
        <v>0</v>
      </c>
      <c r="AM95" s="50" t="s">
        <v>141</v>
      </c>
      <c r="AN95" s="50">
        <v>0</v>
      </c>
      <c r="AO95" s="50" t="s">
        <v>141</v>
      </c>
      <c r="AP95" s="50">
        <v>0</v>
      </c>
      <c r="AQ95" s="50" t="s">
        <v>141</v>
      </c>
      <c r="AR95" s="50">
        <v>0</v>
      </c>
      <c r="AS95" s="50" t="s">
        <v>141</v>
      </c>
      <c r="AT95" s="50"/>
      <c r="AU95" s="50">
        <v>0</v>
      </c>
      <c r="AV95" s="50" t="s">
        <v>172</v>
      </c>
      <c r="AW95" s="50">
        <v>600</v>
      </c>
      <c r="AX95" s="50" t="s">
        <v>173</v>
      </c>
      <c r="AY95" s="50">
        <v>0</v>
      </c>
      <c r="AZ95" s="50" t="s">
        <v>150</v>
      </c>
      <c r="BA95" s="50">
        <v>30</v>
      </c>
      <c r="BB95" s="50" t="s">
        <v>146</v>
      </c>
      <c r="BC95" s="50">
        <v>98</v>
      </c>
      <c r="BD95" s="50" t="s">
        <v>146</v>
      </c>
      <c r="BE95" s="50">
        <v>52</v>
      </c>
      <c r="BF95" s="50" t="s">
        <v>147</v>
      </c>
      <c r="BG95" s="50" t="s">
        <v>148</v>
      </c>
      <c r="BH95" s="50">
        <v>80</v>
      </c>
      <c r="BI95" s="50" t="s">
        <v>266</v>
      </c>
      <c r="BJ95" s="50">
        <v>475</v>
      </c>
      <c r="BK95" s="50">
        <v>0</v>
      </c>
      <c r="BL95" s="50" t="s">
        <v>150</v>
      </c>
      <c r="BM95" s="50">
        <v>0</v>
      </c>
      <c r="BN95" s="50" t="s">
        <v>150</v>
      </c>
      <c r="BO95" s="50">
        <v>0</v>
      </c>
      <c r="BP95" s="50" t="s">
        <v>150</v>
      </c>
      <c r="BQ95" s="50"/>
      <c r="BR95" s="50">
        <v>0</v>
      </c>
      <c r="BS95" s="50">
        <v>0</v>
      </c>
      <c r="BT95" s="50">
        <v>0</v>
      </c>
      <c r="BU95" s="50" t="s">
        <v>150</v>
      </c>
      <c r="BV95" s="50">
        <v>0</v>
      </c>
      <c r="BW95" s="50" t="s">
        <v>150</v>
      </c>
      <c r="BX95" s="50">
        <v>0</v>
      </c>
      <c r="BY95" s="50" t="s">
        <v>150</v>
      </c>
      <c r="BZ95" s="50">
        <v>0</v>
      </c>
      <c r="CA95" s="50" t="s">
        <v>150</v>
      </c>
      <c r="CB95" s="50"/>
      <c r="CC95" s="50" t="s">
        <v>155</v>
      </c>
      <c r="CD95" s="50" t="s">
        <v>190</v>
      </c>
      <c r="CE95" s="50" t="s">
        <v>156</v>
      </c>
      <c r="CF95" s="50" t="s">
        <v>191</v>
      </c>
      <c r="CG95" s="50" t="s">
        <v>157</v>
      </c>
      <c r="CH95" s="50" t="s">
        <v>158</v>
      </c>
      <c r="CI95" s="50" t="s">
        <v>158</v>
      </c>
      <c r="CJ95" s="50" t="s">
        <v>126</v>
      </c>
      <c r="CK95" s="50" t="s">
        <v>125</v>
      </c>
      <c r="CL95" s="50" t="s">
        <v>1482</v>
      </c>
      <c r="CM95" s="50"/>
      <c r="CN95" s="50"/>
      <c r="CO95" s="50">
        <f t="shared" si="0"/>
        <v>3425</v>
      </c>
      <c r="CP95" s="50">
        <f t="shared" si="1"/>
        <v>1335</v>
      </c>
      <c r="CQ95" s="50"/>
      <c r="CR95" s="50"/>
    </row>
    <row r="96" spans="1:96" ht="13" x14ac:dyDescent="0.15">
      <c r="A96" s="51">
        <v>44965.603002164353</v>
      </c>
      <c r="B96" s="50" t="s">
        <v>159</v>
      </c>
      <c r="C96" s="50" t="s">
        <v>1755</v>
      </c>
      <c r="D96" s="50" t="s">
        <v>125</v>
      </c>
      <c r="E96" s="50" t="s">
        <v>126</v>
      </c>
      <c r="F96" s="50" t="s">
        <v>126</v>
      </c>
      <c r="G96" s="50" t="s">
        <v>162</v>
      </c>
      <c r="H96" s="50" t="s">
        <v>162</v>
      </c>
      <c r="I96" s="50" t="s">
        <v>127</v>
      </c>
      <c r="J96" s="50" t="s">
        <v>128</v>
      </c>
      <c r="K96" s="50" t="s">
        <v>163</v>
      </c>
      <c r="L96" s="50" t="s">
        <v>1756</v>
      </c>
      <c r="M96" s="50">
        <v>2023020412</v>
      </c>
      <c r="N96" s="50" t="s">
        <v>1757</v>
      </c>
      <c r="O96" s="50">
        <v>11957871127</v>
      </c>
      <c r="P96" s="50">
        <v>609062694</v>
      </c>
      <c r="Q96" s="50">
        <v>50822323800</v>
      </c>
      <c r="R96" s="52">
        <v>38202</v>
      </c>
      <c r="S96" s="50" t="s">
        <v>224</v>
      </c>
      <c r="T96" s="50" t="s">
        <v>133</v>
      </c>
      <c r="U96" s="50" t="s">
        <v>1758</v>
      </c>
      <c r="V96" s="53" t="s">
        <v>1759</v>
      </c>
      <c r="W96" s="50" t="s">
        <v>168</v>
      </c>
      <c r="X96" s="50" t="s">
        <v>137</v>
      </c>
      <c r="Y96" s="50" t="s">
        <v>138</v>
      </c>
      <c r="Z96" s="50" t="s">
        <v>139</v>
      </c>
      <c r="AA96" s="50"/>
      <c r="AB96" s="50">
        <v>3</v>
      </c>
      <c r="AC96" s="50">
        <v>2</v>
      </c>
      <c r="AD96" s="50">
        <v>1</v>
      </c>
      <c r="AE96" s="50" t="s">
        <v>140</v>
      </c>
      <c r="AF96" s="50">
        <v>0</v>
      </c>
      <c r="AG96" s="50" t="s">
        <v>141</v>
      </c>
      <c r="AH96" s="50">
        <v>3300</v>
      </c>
      <c r="AI96" s="50" t="s">
        <v>142</v>
      </c>
      <c r="AJ96" s="50">
        <v>0</v>
      </c>
      <c r="AK96" s="50" t="s">
        <v>141</v>
      </c>
      <c r="AL96" s="50">
        <v>0</v>
      </c>
      <c r="AM96" s="50" t="s">
        <v>141</v>
      </c>
      <c r="AN96" s="50">
        <v>0</v>
      </c>
      <c r="AO96" s="50" t="s">
        <v>141</v>
      </c>
      <c r="AP96" s="50">
        <v>0</v>
      </c>
      <c r="AQ96" s="50" t="s">
        <v>141</v>
      </c>
      <c r="AR96" s="50">
        <v>0</v>
      </c>
      <c r="AS96" s="50" t="s">
        <v>141</v>
      </c>
      <c r="AT96" s="50"/>
      <c r="AU96" s="50">
        <v>0</v>
      </c>
      <c r="AV96" s="50" t="s">
        <v>172</v>
      </c>
      <c r="AW96" s="50">
        <v>1901</v>
      </c>
      <c r="AX96" s="50" t="s">
        <v>255</v>
      </c>
      <c r="AY96" s="50">
        <v>0</v>
      </c>
      <c r="AZ96" s="50" t="s">
        <v>150</v>
      </c>
      <c r="BA96" s="50">
        <v>110</v>
      </c>
      <c r="BB96" s="50" t="s">
        <v>146</v>
      </c>
      <c r="BC96" s="50">
        <v>245</v>
      </c>
      <c r="BD96" s="50" t="s">
        <v>146</v>
      </c>
      <c r="BE96" s="50">
        <v>0</v>
      </c>
      <c r="BF96" s="50" t="s">
        <v>150</v>
      </c>
      <c r="BG96" s="50" t="s">
        <v>202</v>
      </c>
      <c r="BH96" s="50">
        <v>113</v>
      </c>
      <c r="BI96" s="50" t="s">
        <v>149</v>
      </c>
      <c r="BJ96" s="50">
        <v>80</v>
      </c>
      <c r="BK96" s="50">
        <v>140</v>
      </c>
      <c r="BL96" s="50" t="s">
        <v>214</v>
      </c>
      <c r="BM96" s="50">
        <v>419</v>
      </c>
      <c r="BN96" s="50" t="s">
        <v>297</v>
      </c>
      <c r="BO96" s="50">
        <v>300</v>
      </c>
      <c r="BP96" s="50" t="s">
        <v>175</v>
      </c>
      <c r="BQ96" s="50" t="s">
        <v>1760</v>
      </c>
      <c r="BR96" s="50">
        <v>0</v>
      </c>
      <c r="BS96" s="50">
        <v>0</v>
      </c>
      <c r="BT96" s="50">
        <v>0</v>
      </c>
      <c r="BU96" s="50" t="s">
        <v>150</v>
      </c>
      <c r="BV96" s="50">
        <v>0</v>
      </c>
      <c r="BW96" s="50" t="s">
        <v>227</v>
      </c>
      <c r="BX96" s="50">
        <v>0</v>
      </c>
      <c r="BY96" s="50" t="s">
        <v>150</v>
      </c>
      <c r="BZ96" s="50">
        <v>1500</v>
      </c>
      <c r="CA96" s="50" t="s">
        <v>177</v>
      </c>
      <c r="CB96" s="50" t="s">
        <v>1761</v>
      </c>
      <c r="CC96" s="50" t="s">
        <v>155</v>
      </c>
      <c r="CD96" s="50" t="s">
        <v>155</v>
      </c>
      <c r="CE96" s="50" t="s">
        <v>156</v>
      </c>
      <c r="CF96" s="50"/>
      <c r="CG96" s="50" t="s">
        <v>157</v>
      </c>
      <c r="CH96" s="50" t="s">
        <v>230</v>
      </c>
      <c r="CI96" s="50" t="s">
        <v>230</v>
      </c>
      <c r="CJ96" s="50" t="s">
        <v>126</v>
      </c>
      <c r="CK96" s="50" t="s">
        <v>126</v>
      </c>
      <c r="CL96" s="50"/>
      <c r="CM96" s="50"/>
      <c r="CN96" s="50"/>
      <c r="CO96" s="50">
        <f t="shared" si="0"/>
        <v>3300</v>
      </c>
      <c r="CP96" s="50">
        <f t="shared" si="1"/>
        <v>4808</v>
      </c>
      <c r="CQ96" s="50"/>
      <c r="CR96" s="50"/>
    </row>
    <row r="97" spans="1:96" ht="13" x14ac:dyDescent="0.15">
      <c r="A97" s="51">
        <v>44965.712998148148</v>
      </c>
      <c r="B97" s="50" t="s">
        <v>392</v>
      </c>
      <c r="C97" s="50" t="s">
        <v>851</v>
      </c>
      <c r="D97" s="50" t="s">
        <v>125</v>
      </c>
      <c r="E97" s="50" t="s">
        <v>126</v>
      </c>
      <c r="F97" s="50" t="s">
        <v>126</v>
      </c>
      <c r="G97" s="50">
        <v>1</v>
      </c>
      <c r="H97" s="50" t="s">
        <v>162</v>
      </c>
      <c r="I97" s="50" t="s">
        <v>127</v>
      </c>
      <c r="J97" s="50" t="s">
        <v>128</v>
      </c>
      <c r="K97" s="50" t="s">
        <v>163</v>
      </c>
      <c r="L97" s="50" t="s">
        <v>852</v>
      </c>
      <c r="M97" s="50">
        <v>2023020165</v>
      </c>
      <c r="N97" s="50" t="s">
        <v>853</v>
      </c>
      <c r="O97" s="50">
        <v>11954688110</v>
      </c>
      <c r="P97" s="50">
        <v>582088872</v>
      </c>
      <c r="Q97" s="50">
        <v>51706779879</v>
      </c>
      <c r="R97" s="52">
        <v>38702</v>
      </c>
      <c r="S97" s="50" t="s">
        <v>387</v>
      </c>
      <c r="T97" s="50" t="s">
        <v>133</v>
      </c>
      <c r="U97" s="50" t="s">
        <v>854</v>
      </c>
      <c r="V97" s="53" t="s">
        <v>855</v>
      </c>
      <c r="W97" s="50" t="s">
        <v>168</v>
      </c>
      <c r="X97" s="50" t="s">
        <v>137</v>
      </c>
      <c r="Y97" s="50" t="s">
        <v>138</v>
      </c>
      <c r="Z97" s="50" t="s">
        <v>139</v>
      </c>
      <c r="AA97" s="50"/>
      <c r="AB97" s="50">
        <v>3</v>
      </c>
      <c r="AC97" s="50">
        <v>1</v>
      </c>
      <c r="AD97" s="50">
        <v>2</v>
      </c>
      <c r="AE97" s="50" t="s">
        <v>169</v>
      </c>
      <c r="AF97" s="50">
        <v>0</v>
      </c>
      <c r="AG97" s="50" t="s">
        <v>141</v>
      </c>
      <c r="AH97" s="50">
        <v>2286</v>
      </c>
      <c r="AI97" s="50" t="s">
        <v>142</v>
      </c>
      <c r="AJ97" s="50">
        <v>1000</v>
      </c>
      <c r="AK97" s="50" t="s">
        <v>170</v>
      </c>
      <c r="AL97" s="50">
        <v>0</v>
      </c>
      <c r="AM97" s="50" t="s">
        <v>141</v>
      </c>
      <c r="AN97" s="50">
        <v>0</v>
      </c>
      <c r="AO97" s="50" t="s">
        <v>141</v>
      </c>
      <c r="AP97" s="50">
        <v>0</v>
      </c>
      <c r="AQ97" s="50" t="s">
        <v>141</v>
      </c>
      <c r="AR97" s="50">
        <v>0</v>
      </c>
      <c r="AS97" s="50" t="s">
        <v>141</v>
      </c>
      <c r="AT97" s="50"/>
      <c r="AU97" s="50">
        <v>0</v>
      </c>
      <c r="AV97" s="50" t="s">
        <v>265</v>
      </c>
      <c r="AW97" s="50">
        <v>0</v>
      </c>
      <c r="AX97" s="50" t="s">
        <v>238</v>
      </c>
      <c r="AY97" s="50">
        <v>0</v>
      </c>
      <c r="AZ97" s="50" t="s">
        <v>150</v>
      </c>
      <c r="BA97" s="50">
        <v>170</v>
      </c>
      <c r="BB97" s="50" t="s">
        <v>146</v>
      </c>
      <c r="BC97" s="50">
        <v>420</v>
      </c>
      <c r="BD97" s="50" t="s">
        <v>146</v>
      </c>
      <c r="BE97" s="50">
        <v>43</v>
      </c>
      <c r="BF97" s="50" t="s">
        <v>353</v>
      </c>
      <c r="BG97" s="50" t="s">
        <v>856</v>
      </c>
      <c r="BH97" s="50">
        <v>0</v>
      </c>
      <c r="BI97" s="50" t="s">
        <v>150</v>
      </c>
      <c r="BJ97" s="50">
        <v>150</v>
      </c>
      <c r="BK97" s="50">
        <v>0</v>
      </c>
      <c r="BL97" s="50" t="s">
        <v>150</v>
      </c>
      <c r="BM97" s="50">
        <v>600</v>
      </c>
      <c r="BN97" s="50" t="s">
        <v>151</v>
      </c>
      <c r="BO97" s="50">
        <v>350</v>
      </c>
      <c r="BP97" s="50" t="s">
        <v>287</v>
      </c>
      <c r="BQ97" s="50" t="s">
        <v>857</v>
      </c>
      <c r="BR97" s="50">
        <v>1</v>
      </c>
      <c r="BS97" s="50">
        <v>0</v>
      </c>
      <c r="BT97" s="50">
        <v>780</v>
      </c>
      <c r="BU97" s="50" t="s">
        <v>177</v>
      </c>
      <c r="BV97" s="50">
        <v>0</v>
      </c>
      <c r="BW97" s="50" t="s">
        <v>150</v>
      </c>
      <c r="BX97" s="50">
        <v>0</v>
      </c>
      <c r="BY97" s="50" t="s">
        <v>150</v>
      </c>
      <c r="BZ97" s="50">
        <v>886</v>
      </c>
      <c r="CA97" s="50" t="s">
        <v>737</v>
      </c>
      <c r="CB97" s="50"/>
      <c r="CC97" s="50" t="s">
        <v>203</v>
      </c>
      <c r="CD97" s="50" t="s">
        <v>155</v>
      </c>
      <c r="CE97" s="50" t="s">
        <v>179</v>
      </c>
      <c r="CF97" s="50"/>
      <c r="CG97" s="50" t="s">
        <v>157</v>
      </c>
      <c r="CH97" s="50" t="s">
        <v>206</v>
      </c>
      <c r="CI97" s="50" t="s">
        <v>206</v>
      </c>
      <c r="CJ97" s="50" t="s">
        <v>126</v>
      </c>
      <c r="CK97" s="50" t="s">
        <v>126</v>
      </c>
      <c r="CL97" s="50"/>
      <c r="CM97" s="50"/>
      <c r="CN97" s="50"/>
      <c r="CO97" s="50">
        <f t="shared" si="0"/>
        <v>3286</v>
      </c>
      <c r="CP97" s="50">
        <f t="shared" si="1"/>
        <v>3399</v>
      </c>
      <c r="CQ97" s="50"/>
      <c r="CR97" s="50"/>
    </row>
    <row r="98" spans="1:96" ht="13" x14ac:dyDescent="0.15">
      <c r="A98" s="51">
        <v>44967.65344775463</v>
      </c>
      <c r="B98" s="50" t="s">
        <v>258</v>
      </c>
      <c r="C98" s="50" t="s">
        <v>1399</v>
      </c>
      <c r="D98" s="50" t="s">
        <v>125</v>
      </c>
      <c r="E98" s="50" t="s">
        <v>126</v>
      </c>
      <c r="F98" s="50" t="s">
        <v>126</v>
      </c>
      <c r="G98" s="50">
        <v>1</v>
      </c>
      <c r="H98" s="50" t="s">
        <v>162</v>
      </c>
      <c r="I98" s="50" t="s">
        <v>127</v>
      </c>
      <c r="J98" s="50" t="s">
        <v>128</v>
      </c>
      <c r="K98" s="50" t="s">
        <v>163</v>
      </c>
      <c r="L98" s="50" t="s">
        <v>1400</v>
      </c>
      <c r="M98" s="50">
        <v>2023020323</v>
      </c>
      <c r="N98" s="50" t="s">
        <v>1401</v>
      </c>
      <c r="O98" s="50">
        <v>11911098797</v>
      </c>
      <c r="P98" s="50">
        <v>5524428118</v>
      </c>
      <c r="Q98" s="50">
        <v>51280723807</v>
      </c>
      <c r="R98" s="52">
        <v>38334</v>
      </c>
      <c r="S98" s="50" t="s">
        <v>224</v>
      </c>
      <c r="T98" s="50" t="s">
        <v>133</v>
      </c>
      <c r="U98" s="50" t="s">
        <v>1402</v>
      </c>
      <c r="V98" s="53" t="s">
        <v>1403</v>
      </c>
      <c r="W98" s="50" t="s">
        <v>910</v>
      </c>
      <c r="X98" s="50" t="s">
        <v>137</v>
      </c>
      <c r="Y98" s="50" t="s">
        <v>138</v>
      </c>
      <c r="Z98" s="50" t="s">
        <v>139</v>
      </c>
      <c r="AA98" s="50"/>
      <c r="AB98" s="50">
        <v>2</v>
      </c>
      <c r="AC98" s="50">
        <v>2</v>
      </c>
      <c r="AD98" s="50">
        <v>0</v>
      </c>
      <c r="AE98" s="50" t="s">
        <v>140</v>
      </c>
      <c r="AF98" s="50">
        <v>0</v>
      </c>
      <c r="AG98" s="50" t="s">
        <v>141</v>
      </c>
      <c r="AH98" s="50">
        <v>0</v>
      </c>
      <c r="AI98" s="50" t="s">
        <v>141</v>
      </c>
      <c r="AJ98" s="50">
        <v>2771</v>
      </c>
      <c r="AK98" s="50" t="s">
        <v>142</v>
      </c>
      <c r="AL98" s="50">
        <v>0</v>
      </c>
      <c r="AM98" s="50" t="s">
        <v>141</v>
      </c>
      <c r="AN98" s="50">
        <v>0</v>
      </c>
      <c r="AO98" s="50" t="s">
        <v>141</v>
      </c>
      <c r="AP98" s="50">
        <v>500</v>
      </c>
      <c r="AQ98" s="50" t="s">
        <v>188</v>
      </c>
      <c r="AR98" s="50">
        <v>0</v>
      </c>
      <c r="AS98" s="50" t="s">
        <v>141</v>
      </c>
      <c r="AT98" s="50" t="s">
        <v>1404</v>
      </c>
      <c r="AU98" s="50">
        <v>0</v>
      </c>
      <c r="AV98" s="50" t="s">
        <v>172</v>
      </c>
      <c r="AW98" s="50">
        <v>900</v>
      </c>
      <c r="AX98" s="50" t="s">
        <v>173</v>
      </c>
      <c r="AY98" s="50">
        <v>0</v>
      </c>
      <c r="AZ98" s="50" t="s">
        <v>150</v>
      </c>
      <c r="BA98" s="50">
        <v>44</v>
      </c>
      <c r="BB98" s="50" t="s">
        <v>146</v>
      </c>
      <c r="BC98" s="50">
        <v>223</v>
      </c>
      <c r="BD98" s="50" t="s">
        <v>146</v>
      </c>
      <c r="BE98" s="50">
        <v>50</v>
      </c>
      <c r="BF98" s="50" t="s">
        <v>353</v>
      </c>
      <c r="BG98" s="50" t="s">
        <v>148</v>
      </c>
      <c r="BH98" s="50">
        <v>200</v>
      </c>
      <c r="BI98" s="50" t="s">
        <v>266</v>
      </c>
      <c r="BJ98" s="50">
        <v>350</v>
      </c>
      <c r="BK98" s="50">
        <v>0</v>
      </c>
      <c r="BL98" s="50" t="s">
        <v>150</v>
      </c>
      <c r="BM98" s="50">
        <v>180</v>
      </c>
      <c r="BN98" s="50" t="s">
        <v>267</v>
      </c>
      <c r="BO98" s="50">
        <v>295</v>
      </c>
      <c r="BP98" s="50" t="s">
        <v>175</v>
      </c>
      <c r="BQ98" s="50" t="s">
        <v>1405</v>
      </c>
      <c r="BR98" s="50">
        <v>0</v>
      </c>
      <c r="BS98" s="50">
        <v>0</v>
      </c>
      <c r="BT98" s="50">
        <v>0</v>
      </c>
      <c r="BU98" s="50" t="s">
        <v>150</v>
      </c>
      <c r="BV98" s="50">
        <v>0</v>
      </c>
      <c r="BW98" s="50" t="s">
        <v>150</v>
      </c>
      <c r="BX98" s="50">
        <v>0</v>
      </c>
      <c r="BY98" s="50" t="s">
        <v>150</v>
      </c>
      <c r="BZ98" s="50">
        <v>0</v>
      </c>
      <c r="CA98" s="50" t="s">
        <v>150</v>
      </c>
      <c r="CB98" s="50"/>
      <c r="CC98" s="50" t="s">
        <v>155</v>
      </c>
      <c r="CD98" s="50" t="s">
        <v>155</v>
      </c>
      <c r="CE98" s="50" t="s">
        <v>156</v>
      </c>
      <c r="CF98" s="50"/>
      <c r="CG98" s="50" t="s">
        <v>157</v>
      </c>
      <c r="CH98" s="50" t="s">
        <v>519</v>
      </c>
      <c r="CI98" s="50" t="s">
        <v>229</v>
      </c>
      <c r="CJ98" s="50" t="s">
        <v>126</v>
      </c>
      <c r="CK98" s="50" t="s">
        <v>125</v>
      </c>
      <c r="CL98" s="50"/>
      <c r="CM98" s="50"/>
      <c r="CN98" s="50"/>
      <c r="CO98" s="50">
        <f t="shared" si="0"/>
        <v>3271</v>
      </c>
      <c r="CP98" s="50">
        <f t="shared" si="1"/>
        <v>2242</v>
      </c>
      <c r="CQ98" s="50"/>
      <c r="CR98" s="50"/>
    </row>
    <row r="99" spans="1:96" ht="13" x14ac:dyDescent="0.15">
      <c r="A99" s="51">
        <v>44967.533565636579</v>
      </c>
      <c r="B99" s="50" t="s">
        <v>417</v>
      </c>
      <c r="C99" s="50" t="s">
        <v>880</v>
      </c>
      <c r="D99" s="50" t="s">
        <v>125</v>
      </c>
      <c r="E99" s="50" t="s">
        <v>126</v>
      </c>
      <c r="F99" s="50" t="s">
        <v>126</v>
      </c>
      <c r="G99" s="50">
        <v>2</v>
      </c>
      <c r="H99" s="50" t="s">
        <v>162</v>
      </c>
      <c r="I99" s="50" t="s">
        <v>127</v>
      </c>
      <c r="J99" s="50" t="s">
        <v>163</v>
      </c>
      <c r="K99" s="50" t="s">
        <v>209</v>
      </c>
      <c r="L99" s="50" t="s">
        <v>881</v>
      </c>
      <c r="M99" s="50">
        <v>2023020169</v>
      </c>
      <c r="N99" s="50" t="s">
        <v>882</v>
      </c>
      <c r="O99" s="50">
        <v>11912879348</v>
      </c>
      <c r="P99" s="50">
        <v>594236460</v>
      </c>
      <c r="Q99" s="50">
        <v>49109313842</v>
      </c>
      <c r="R99" s="52">
        <v>38529</v>
      </c>
      <c r="S99" s="50" t="s">
        <v>132</v>
      </c>
      <c r="T99" s="50" t="s">
        <v>133</v>
      </c>
      <c r="U99" s="50" t="s">
        <v>883</v>
      </c>
      <c r="V99" s="53" t="s">
        <v>884</v>
      </c>
      <c r="W99" s="50" t="s">
        <v>885</v>
      </c>
      <c r="X99" s="50" t="s">
        <v>137</v>
      </c>
      <c r="Y99" s="50" t="s">
        <v>138</v>
      </c>
      <c r="Z99" s="50" t="s">
        <v>139</v>
      </c>
      <c r="AA99" s="50"/>
      <c r="AB99" s="50">
        <v>4</v>
      </c>
      <c r="AC99" s="50">
        <v>4</v>
      </c>
      <c r="AD99" s="50"/>
      <c r="AE99" s="50" t="s">
        <v>140</v>
      </c>
      <c r="AF99" s="50">
        <v>0</v>
      </c>
      <c r="AG99" s="50" t="s">
        <v>141</v>
      </c>
      <c r="AH99" s="50">
        <v>1838</v>
      </c>
      <c r="AI99" s="50" t="s">
        <v>142</v>
      </c>
      <c r="AJ99" s="50">
        <v>1431</v>
      </c>
      <c r="AK99" s="50" t="s">
        <v>142</v>
      </c>
      <c r="AL99" s="50">
        <v>0</v>
      </c>
      <c r="AM99" s="50" t="s">
        <v>141</v>
      </c>
      <c r="AN99" s="50">
        <v>0</v>
      </c>
      <c r="AO99" s="50" t="s">
        <v>141</v>
      </c>
      <c r="AP99" s="50">
        <v>0</v>
      </c>
      <c r="AQ99" s="50" t="s">
        <v>141</v>
      </c>
      <c r="AR99" s="50">
        <v>0</v>
      </c>
      <c r="AS99" s="50" t="s">
        <v>141</v>
      </c>
      <c r="AT99" s="50"/>
      <c r="AU99" s="50">
        <v>0</v>
      </c>
      <c r="AV99" s="50" t="s">
        <v>143</v>
      </c>
      <c r="AW99" s="50">
        <v>0</v>
      </c>
      <c r="AX99" s="50" t="s">
        <v>144</v>
      </c>
      <c r="AY99" s="50">
        <v>63</v>
      </c>
      <c r="AZ99" s="50" t="s">
        <v>145</v>
      </c>
      <c r="BA99" s="50">
        <v>155</v>
      </c>
      <c r="BB99" s="50" t="s">
        <v>146</v>
      </c>
      <c r="BC99" s="50">
        <v>155</v>
      </c>
      <c r="BD99" s="50" t="s">
        <v>146</v>
      </c>
      <c r="BE99" s="50">
        <v>0</v>
      </c>
      <c r="BF99" s="50" t="s">
        <v>150</v>
      </c>
      <c r="BG99" s="50" t="s">
        <v>202</v>
      </c>
      <c r="BH99" s="50">
        <v>94</v>
      </c>
      <c r="BI99" s="50" t="s">
        <v>149</v>
      </c>
      <c r="BJ99" s="50">
        <v>30</v>
      </c>
      <c r="BK99" s="50">
        <v>400</v>
      </c>
      <c r="BL99" s="50" t="s">
        <v>214</v>
      </c>
      <c r="BM99" s="50">
        <v>138</v>
      </c>
      <c r="BN99" s="50" t="s">
        <v>297</v>
      </c>
      <c r="BO99" s="50">
        <v>26</v>
      </c>
      <c r="BP99" s="50" t="s">
        <v>175</v>
      </c>
      <c r="BQ99" s="50" t="s">
        <v>342</v>
      </c>
      <c r="BR99" s="50">
        <v>0</v>
      </c>
      <c r="BS99" s="50">
        <v>0</v>
      </c>
      <c r="BT99" s="50">
        <v>0</v>
      </c>
      <c r="BU99" s="50" t="s">
        <v>150</v>
      </c>
      <c r="BV99" s="50">
        <v>0</v>
      </c>
      <c r="BW99" s="50" t="s">
        <v>150</v>
      </c>
      <c r="BX99" s="50">
        <v>0</v>
      </c>
      <c r="BY99" s="50" t="s">
        <v>150</v>
      </c>
      <c r="BZ99" s="50">
        <v>0</v>
      </c>
      <c r="CA99" s="50" t="s">
        <v>150</v>
      </c>
      <c r="CB99" s="50"/>
      <c r="CC99" s="50" t="s">
        <v>155</v>
      </c>
      <c r="CD99" s="50" t="s">
        <v>155</v>
      </c>
      <c r="CE99" s="50" t="s">
        <v>156</v>
      </c>
      <c r="CF99" s="50"/>
      <c r="CG99" s="50" t="s">
        <v>157</v>
      </c>
      <c r="CH99" s="50" t="s">
        <v>319</v>
      </c>
      <c r="CI99" s="50" t="s">
        <v>158</v>
      </c>
      <c r="CJ99" s="50" t="s">
        <v>126</v>
      </c>
      <c r="CK99" s="50" t="s">
        <v>126</v>
      </c>
      <c r="CL99" s="50"/>
      <c r="CM99" s="50"/>
      <c r="CN99" s="50"/>
      <c r="CO99" s="50">
        <f t="shared" si="0"/>
        <v>3269</v>
      </c>
      <c r="CP99" s="50">
        <f t="shared" si="1"/>
        <v>1061</v>
      </c>
      <c r="CQ99" s="50"/>
      <c r="CR99" s="50"/>
    </row>
    <row r="100" spans="1:96" ht="13" x14ac:dyDescent="0.15">
      <c r="A100" s="51">
        <v>44967.535743402783</v>
      </c>
      <c r="B100" s="50" t="s">
        <v>207</v>
      </c>
      <c r="C100" s="50" t="s">
        <v>240</v>
      </c>
      <c r="D100" s="50" t="s">
        <v>125</v>
      </c>
      <c r="E100" s="50" t="s">
        <v>126</v>
      </c>
      <c r="F100" s="50" t="s">
        <v>126</v>
      </c>
      <c r="G100" s="50">
        <v>2</v>
      </c>
      <c r="H100" s="50" t="s">
        <v>162</v>
      </c>
      <c r="I100" s="50" t="s">
        <v>127</v>
      </c>
      <c r="J100" s="50" t="s">
        <v>163</v>
      </c>
      <c r="K100" s="50" t="s">
        <v>128</v>
      </c>
      <c r="L100" s="50" t="s">
        <v>241</v>
      </c>
      <c r="M100" s="50">
        <v>2023020013</v>
      </c>
      <c r="N100" s="50" t="s">
        <v>242</v>
      </c>
      <c r="O100" s="50">
        <v>11961823781</v>
      </c>
      <c r="P100" s="50">
        <v>684782372</v>
      </c>
      <c r="Q100" s="50">
        <v>54325718893</v>
      </c>
      <c r="R100" s="52">
        <v>38479</v>
      </c>
      <c r="S100" s="50" t="s">
        <v>132</v>
      </c>
      <c r="T100" s="50" t="s">
        <v>133</v>
      </c>
      <c r="U100" s="50" t="s">
        <v>243</v>
      </c>
      <c r="V100" s="53" t="s">
        <v>244</v>
      </c>
      <c r="W100" s="50" t="s">
        <v>245</v>
      </c>
      <c r="X100" s="50" t="s">
        <v>137</v>
      </c>
      <c r="Y100" s="50" t="s">
        <v>138</v>
      </c>
      <c r="Z100" s="50" t="s">
        <v>139</v>
      </c>
      <c r="AA100" s="50"/>
      <c r="AB100" s="50">
        <v>4</v>
      </c>
      <c r="AC100" s="50">
        <v>4</v>
      </c>
      <c r="AD100" s="50"/>
      <c r="AE100" s="50" t="s">
        <v>169</v>
      </c>
      <c r="AF100" s="50">
        <v>0</v>
      </c>
      <c r="AG100" s="50" t="s">
        <v>141</v>
      </c>
      <c r="AH100" s="50">
        <v>2000</v>
      </c>
      <c r="AI100" s="50" t="s">
        <v>188</v>
      </c>
      <c r="AJ100" s="50">
        <v>1229</v>
      </c>
      <c r="AK100" s="50" t="s">
        <v>200</v>
      </c>
      <c r="AL100" s="50">
        <v>0</v>
      </c>
      <c r="AM100" s="50" t="s">
        <v>141</v>
      </c>
      <c r="AN100" s="50">
        <v>0</v>
      </c>
      <c r="AO100" s="50" t="s">
        <v>141</v>
      </c>
      <c r="AP100" s="50">
        <v>0</v>
      </c>
      <c r="AQ100" s="50" t="s">
        <v>141</v>
      </c>
      <c r="AR100" s="50">
        <v>0</v>
      </c>
      <c r="AS100" s="50" t="s">
        <v>141</v>
      </c>
      <c r="AT100" s="50"/>
      <c r="AU100" s="50">
        <v>0</v>
      </c>
      <c r="AV100" s="50" t="s">
        <v>143</v>
      </c>
      <c r="AW100" s="50">
        <v>0</v>
      </c>
      <c r="AX100" s="50" t="s">
        <v>144</v>
      </c>
      <c r="AY100" s="50">
        <v>107</v>
      </c>
      <c r="AZ100" s="50" t="s">
        <v>145</v>
      </c>
      <c r="BA100" s="50">
        <v>147</v>
      </c>
      <c r="BB100" s="50" t="s">
        <v>146</v>
      </c>
      <c r="BC100" s="50">
        <v>175</v>
      </c>
      <c r="BD100" s="50" t="s">
        <v>146</v>
      </c>
      <c r="BE100" s="50">
        <v>95</v>
      </c>
      <c r="BF100" s="50" t="s">
        <v>147</v>
      </c>
      <c r="BG100" s="50" t="s">
        <v>202</v>
      </c>
      <c r="BH100" s="50">
        <v>0</v>
      </c>
      <c r="BI100" s="50" t="s">
        <v>150</v>
      </c>
      <c r="BJ100" s="50">
        <v>0</v>
      </c>
      <c r="BK100" s="50">
        <v>0</v>
      </c>
      <c r="BL100" s="50" t="s">
        <v>150</v>
      </c>
      <c r="BM100" s="50">
        <v>0</v>
      </c>
      <c r="BN100" s="50" t="s">
        <v>150</v>
      </c>
      <c r="BO100" s="50">
        <v>200</v>
      </c>
      <c r="BP100" s="50" t="s">
        <v>175</v>
      </c>
      <c r="BQ100" s="50" t="s">
        <v>246</v>
      </c>
      <c r="BR100" s="50">
        <v>1</v>
      </c>
      <c r="BS100" s="50">
        <v>0</v>
      </c>
      <c r="BT100" s="50">
        <v>0</v>
      </c>
      <c r="BU100" s="50" t="s">
        <v>247</v>
      </c>
      <c r="BV100" s="50">
        <v>0</v>
      </c>
      <c r="BW100" s="50" t="s">
        <v>150</v>
      </c>
      <c r="BX100" s="50">
        <v>0</v>
      </c>
      <c r="BY100" s="50" t="s">
        <v>150</v>
      </c>
      <c r="BZ100" s="50">
        <v>0</v>
      </c>
      <c r="CA100" s="50" t="s">
        <v>150</v>
      </c>
      <c r="CB100" s="50" t="s">
        <v>248</v>
      </c>
      <c r="CC100" s="50" t="s">
        <v>155</v>
      </c>
      <c r="CD100" s="50" t="s">
        <v>155</v>
      </c>
      <c r="CE100" s="50" t="s">
        <v>156</v>
      </c>
      <c r="CF100" s="50"/>
      <c r="CG100" s="50" t="s">
        <v>157</v>
      </c>
      <c r="CH100" s="50" t="s">
        <v>158</v>
      </c>
      <c r="CI100" s="50" t="s">
        <v>158</v>
      </c>
      <c r="CJ100" s="50" t="s">
        <v>126</v>
      </c>
      <c r="CK100" s="50" t="s">
        <v>126</v>
      </c>
      <c r="CL100" s="50"/>
      <c r="CM100" s="50"/>
      <c r="CN100" s="50"/>
      <c r="CO100" s="50">
        <f t="shared" si="0"/>
        <v>3229</v>
      </c>
      <c r="CP100" s="50">
        <f t="shared" si="1"/>
        <v>724</v>
      </c>
      <c r="CQ100" s="50"/>
      <c r="CR100" s="50"/>
    </row>
    <row r="101" spans="1:96" ht="13" x14ac:dyDescent="0.15">
      <c r="A101" s="51">
        <v>44967.403099282412</v>
      </c>
      <c r="B101" s="50" t="s">
        <v>335</v>
      </c>
      <c r="C101" s="50" t="s">
        <v>1739</v>
      </c>
      <c r="D101" s="50" t="s">
        <v>125</v>
      </c>
      <c r="E101" s="50" t="s">
        <v>126</v>
      </c>
      <c r="F101" s="50" t="s">
        <v>126</v>
      </c>
      <c r="G101" s="50">
        <v>1</v>
      </c>
      <c r="H101" s="50">
        <v>2</v>
      </c>
      <c r="I101" s="50">
        <v>1</v>
      </c>
      <c r="J101" s="50" t="s">
        <v>128</v>
      </c>
      <c r="K101" s="50" t="s">
        <v>182</v>
      </c>
      <c r="L101" s="50" t="s">
        <v>1740</v>
      </c>
      <c r="M101" s="50">
        <v>2023020404</v>
      </c>
      <c r="N101" s="50" t="s">
        <v>1741</v>
      </c>
      <c r="O101" s="50">
        <v>11972063522</v>
      </c>
      <c r="P101" s="50">
        <v>500517496</v>
      </c>
      <c r="Q101" s="50">
        <v>51171789807</v>
      </c>
      <c r="R101" s="52">
        <v>38553</v>
      </c>
      <c r="S101" s="50" t="s">
        <v>224</v>
      </c>
      <c r="T101" s="50" t="s">
        <v>133</v>
      </c>
      <c r="U101" s="50" t="s">
        <v>1742</v>
      </c>
      <c r="V101" s="53" t="s">
        <v>1743</v>
      </c>
      <c r="W101" s="50" t="s">
        <v>1137</v>
      </c>
      <c r="X101" s="50" t="s">
        <v>137</v>
      </c>
      <c r="Y101" s="50" t="s">
        <v>138</v>
      </c>
      <c r="Z101" s="50" t="s">
        <v>139</v>
      </c>
      <c r="AA101" s="50"/>
      <c r="AB101" s="50">
        <v>4</v>
      </c>
      <c r="AC101" s="50">
        <v>4</v>
      </c>
      <c r="AD101" s="50">
        <v>0</v>
      </c>
      <c r="AE101" s="50" t="s">
        <v>140</v>
      </c>
      <c r="AF101" s="50">
        <v>0</v>
      </c>
      <c r="AG101" s="50" t="s">
        <v>141</v>
      </c>
      <c r="AH101" s="50">
        <v>0</v>
      </c>
      <c r="AI101" s="50" t="s">
        <v>141</v>
      </c>
      <c r="AJ101" s="50">
        <v>3200</v>
      </c>
      <c r="AK101" s="50" t="s">
        <v>142</v>
      </c>
      <c r="AL101" s="50">
        <v>0</v>
      </c>
      <c r="AM101" s="50" t="s">
        <v>141</v>
      </c>
      <c r="AN101" s="50">
        <v>0</v>
      </c>
      <c r="AO101" s="50" t="s">
        <v>141</v>
      </c>
      <c r="AP101" s="50">
        <v>0</v>
      </c>
      <c r="AQ101" s="50" t="s">
        <v>141</v>
      </c>
      <c r="AR101" s="50">
        <v>0</v>
      </c>
      <c r="AS101" s="50" t="s">
        <v>141</v>
      </c>
      <c r="AT101" s="50"/>
      <c r="AU101" s="50">
        <v>0</v>
      </c>
      <c r="AV101" s="50" t="s">
        <v>265</v>
      </c>
      <c r="AW101" s="50">
        <v>0</v>
      </c>
      <c r="AX101" s="50" t="s">
        <v>144</v>
      </c>
      <c r="AY101" s="50">
        <v>0</v>
      </c>
      <c r="AZ101" s="50" t="s">
        <v>150</v>
      </c>
      <c r="BA101" s="50">
        <v>183</v>
      </c>
      <c r="BB101" s="50" t="s">
        <v>146</v>
      </c>
      <c r="BC101" s="50">
        <v>194</v>
      </c>
      <c r="BD101" s="50" t="s">
        <v>146</v>
      </c>
      <c r="BE101" s="50">
        <v>150</v>
      </c>
      <c r="BF101" s="50" t="s">
        <v>147</v>
      </c>
      <c r="BG101" s="50" t="s">
        <v>148</v>
      </c>
      <c r="BH101" s="50">
        <v>144</v>
      </c>
      <c r="BI101" s="50" t="s">
        <v>149</v>
      </c>
      <c r="BJ101" s="50">
        <v>50</v>
      </c>
      <c r="BK101" s="50">
        <v>0</v>
      </c>
      <c r="BL101" s="50" t="s">
        <v>150</v>
      </c>
      <c r="BM101" s="50">
        <v>233</v>
      </c>
      <c r="BN101" s="50" t="s">
        <v>297</v>
      </c>
      <c r="BO101" s="50">
        <v>800</v>
      </c>
      <c r="BP101" s="50" t="s">
        <v>287</v>
      </c>
      <c r="BQ101" s="50" t="s">
        <v>1744</v>
      </c>
      <c r="BR101" s="50">
        <v>0</v>
      </c>
      <c r="BS101" s="50">
        <v>0</v>
      </c>
      <c r="BT101" s="50">
        <v>0</v>
      </c>
      <c r="BU101" s="50" t="s">
        <v>150</v>
      </c>
      <c r="BV101" s="50">
        <v>0</v>
      </c>
      <c r="BW101" s="50" t="s">
        <v>150</v>
      </c>
      <c r="BX101" s="50">
        <v>160</v>
      </c>
      <c r="BY101" s="50" t="s">
        <v>154</v>
      </c>
      <c r="BZ101" s="50">
        <v>0</v>
      </c>
      <c r="CA101" s="50" t="s">
        <v>150</v>
      </c>
      <c r="CB101" s="50"/>
      <c r="CC101" s="50" t="s">
        <v>155</v>
      </c>
      <c r="CD101" s="50" t="s">
        <v>155</v>
      </c>
      <c r="CE101" s="50" t="s">
        <v>156</v>
      </c>
      <c r="CF101" s="50"/>
      <c r="CG101" s="50" t="s">
        <v>157</v>
      </c>
      <c r="CH101" s="50" t="s">
        <v>229</v>
      </c>
      <c r="CI101" s="50" t="s">
        <v>206</v>
      </c>
      <c r="CJ101" s="50" t="s">
        <v>126</v>
      </c>
      <c r="CK101" s="50" t="s">
        <v>126</v>
      </c>
      <c r="CL101" s="50"/>
      <c r="CM101" s="50"/>
      <c r="CN101" s="50"/>
      <c r="CO101" s="50">
        <f t="shared" si="0"/>
        <v>3200</v>
      </c>
      <c r="CP101" s="50">
        <f t="shared" si="1"/>
        <v>1754</v>
      </c>
      <c r="CQ101" s="50"/>
      <c r="CR101" s="50"/>
    </row>
    <row r="102" spans="1:96" ht="13" x14ac:dyDescent="0.15">
      <c r="A102" s="51">
        <v>44965.736685069445</v>
      </c>
      <c r="B102" s="50" t="s">
        <v>159</v>
      </c>
      <c r="C102" s="50" t="s">
        <v>540</v>
      </c>
      <c r="D102" s="50" t="s">
        <v>125</v>
      </c>
      <c r="E102" s="50" t="s">
        <v>126</v>
      </c>
      <c r="F102" s="50" t="s">
        <v>126</v>
      </c>
      <c r="G102" s="50" t="s">
        <v>162</v>
      </c>
      <c r="H102" s="50" t="s">
        <v>162</v>
      </c>
      <c r="I102" s="50" t="s">
        <v>127</v>
      </c>
      <c r="J102" s="50" t="s">
        <v>209</v>
      </c>
      <c r="K102" s="50" t="s">
        <v>209</v>
      </c>
      <c r="L102" s="50" t="s">
        <v>541</v>
      </c>
      <c r="M102" s="50">
        <v>2023020083</v>
      </c>
      <c r="N102" s="50" t="s">
        <v>542</v>
      </c>
      <c r="O102" s="50">
        <v>11957312707</v>
      </c>
      <c r="P102" s="50">
        <v>500223932</v>
      </c>
      <c r="Q102" s="50">
        <v>53069768830</v>
      </c>
      <c r="R102" s="52">
        <v>38589</v>
      </c>
      <c r="S102" s="50" t="s">
        <v>132</v>
      </c>
      <c r="T102" s="50" t="s">
        <v>133</v>
      </c>
      <c r="U102" s="50" t="s">
        <v>543</v>
      </c>
      <c r="V102" s="53" t="s">
        <v>544</v>
      </c>
      <c r="W102" s="50" t="s">
        <v>168</v>
      </c>
      <c r="X102" s="50" t="s">
        <v>137</v>
      </c>
      <c r="Y102" s="50" t="s">
        <v>138</v>
      </c>
      <c r="Z102" s="50" t="s">
        <v>139</v>
      </c>
      <c r="AA102" s="50"/>
      <c r="AB102" s="50">
        <v>5</v>
      </c>
      <c r="AC102" s="50">
        <v>5</v>
      </c>
      <c r="AD102" s="50"/>
      <c r="AE102" s="50" t="s">
        <v>169</v>
      </c>
      <c r="AF102" s="50">
        <v>0</v>
      </c>
      <c r="AG102" s="50" t="s">
        <v>141</v>
      </c>
      <c r="AH102" s="50">
        <v>1500</v>
      </c>
      <c r="AI102" s="50" t="s">
        <v>170</v>
      </c>
      <c r="AJ102" s="50">
        <v>1696</v>
      </c>
      <c r="AK102" s="50" t="s">
        <v>142</v>
      </c>
      <c r="AL102" s="50">
        <v>0</v>
      </c>
      <c r="AM102" s="50" t="s">
        <v>141</v>
      </c>
      <c r="AN102" s="50">
        <v>0</v>
      </c>
      <c r="AO102" s="50" t="s">
        <v>141</v>
      </c>
      <c r="AP102" s="50">
        <v>0</v>
      </c>
      <c r="AQ102" s="50" t="s">
        <v>141</v>
      </c>
      <c r="AR102" s="50">
        <v>0</v>
      </c>
      <c r="AS102" s="50" t="s">
        <v>141</v>
      </c>
      <c r="AT102" s="50"/>
      <c r="AU102" s="50">
        <v>0</v>
      </c>
      <c r="AV102" s="50" t="s">
        <v>237</v>
      </c>
      <c r="AW102" s="50">
        <v>0</v>
      </c>
      <c r="AX102" s="50" t="s">
        <v>238</v>
      </c>
      <c r="AY102" s="50">
        <v>0</v>
      </c>
      <c r="AZ102" s="50" t="s">
        <v>150</v>
      </c>
      <c r="BA102" s="50">
        <v>13</v>
      </c>
      <c r="BB102" s="50" t="s">
        <v>146</v>
      </c>
      <c r="BC102" s="50">
        <v>22</v>
      </c>
      <c r="BD102" s="50" t="s">
        <v>146</v>
      </c>
      <c r="BE102" s="50">
        <v>0</v>
      </c>
      <c r="BF102" s="50" t="s">
        <v>150</v>
      </c>
      <c r="BG102" s="50" t="s">
        <v>202</v>
      </c>
      <c r="BH102" s="50">
        <v>100</v>
      </c>
      <c r="BI102" s="50" t="s">
        <v>149</v>
      </c>
      <c r="BJ102" s="50">
        <v>0</v>
      </c>
      <c r="BK102" s="50">
        <v>0</v>
      </c>
      <c r="BL102" s="50" t="s">
        <v>150</v>
      </c>
      <c r="BM102" s="50">
        <v>80</v>
      </c>
      <c r="BN102" s="50" t="s">
        <v>267</v>
      </c>
      <c r="BO102" s="50">
        <v>0</v>
      </c>
      <c r="BP102" s="50" t="s">
        <v>150</v>
      </c>
      <c r="BQ102" s="50"/>
      <c r="BR102" s="50">
        <v>1</v>
      </c>
      <c r="BS102" s="50">
        <v>0</v>
      </c>
      <c r="BT102" s="50">
        <v>1343</v>
      </c>
      <c r="BU102" s="50" t="s">
        <v>545</v>
      </c>
      <c r="BV102" s="50">
        <v>0</v>
      </c>
      <c r="BW102" s="50" t="s">
        <v>150</v>
      </c>
      <c r="BX102" s="50">
        <v>0</v>
      </c>
      <c r="BY102" s="50" t="s">
        <v>150</v>
      </c>
      <c r="BZ102" s="50">
        <v>0</v>
      </c>
      <c r="CA102" s="50" t="s">
        <v>150</v>
      </c>
      <c r="CB102" s="50"/>
      <c r="CC102" s="50" t="s">
        <v>155</v>
      </c>
      <c r="CD102" s="50" t="s">
        <v>155</v>
      </c>
      <c r="CE102" s="50" t="s">
        <v>179</v>
      </c>
      <c r="CF102" s="50"/>
      <c r="CG102" s="50" t="s">
        <v>157</v>
      </c>
      <c r="CH102" s="50" t="s">
        <v>229</v>
      </c>
      <c r="CI102" s="50" t="s">
        <v>206</v>
      </c>
      <c r="CJ102" s="50" t="s">
        <v>126</v>
      </c>
      <c r="CK102" s="50" t="s">
        <v>125</v>
      </c>
      <c r="CL102" s="50"/>
      <c r="CM102" s="50"/>
      <c r="CN102" s="50"/>
      <c r="CO102" s="50">
        <f t="shared" si="0"/>
        <v>3196</v>
      </c>
      <c r="CP102" s="50">
        <f t="shared" si="1"/>
        <v>1558</v>
      </c>
      <c r="CQ102" s="50"/>
      <c r="CR102" s="50"/>
    </row>
    <row r="103" spans="1:96" ht="13" x14ac:dyDescent="0.15">
      <c r="A103" s="51">
        <v>44965.585253715282</v>
      </c>
      <c r="B103" s="50" t="s">
        <v>934</v>
      </c>
      <c r="C103" s="50" t="s">
        <v>976</v>
      </c>
      <c r="D103" s="50" t="s">
        <v>125</v>
      </c>
      <c r="E103" s="50" t="s">
        <v>125</v>
      </c>
      <c r="F103" s="50" t="s">
        <v>126</v>
      </c>
      <c r="G103" s="50">
        <v>2</v>
      </c>
      <c r="H103" s="50">
        <v>2</v>
      </c>
      <c r="I103" s="50" t="s">
        <v>127</v>
      </c>
      <c r="J103" s="50" t="s">
        <v>163</v>
      </c>
      <c r="K103" s="50" t="s">
        <v>128</v>
      </c>
      <c r="L103" s="50" t="s">
        <v>977</v>
      </c>
      <c r="M103" s="50">
        <v>2023020195</v>
      </c>
      <c r="N103" s="50" t="s">
        <v>978</v>
      </c>
      <c r="O103" s="50">
        <v>11988398511</v>
      </c>
      <c r="P103" s="50">
        <v>397088693</v>
      </c>
      <c r="Q103" s="50">
        <v>45395999841</v>
      </c>
      <c r="R103" s="52">
        <v>38124</v>
      </c>
      <c r="S103" s="50" t="s">
        <v>387</v>
      </c>
      <c r="T103" s="50" t="s">
        <v>133</v>
      </c>
      <c r="U103" s="50" t="s">
        <v>979</v>
      </c>
      <c r="V103" s="53" t="s">
        <v>980</v>
      </c>
      <c r="W103" s="50" t="s">
        <v>168</v>
      </c>
      <c r="X103" s="50" t="s">
        <v>137</v>
      </c>
      <c r="Y103" s="50" t="s">
        <v>138</v>
      </c>
      <c r="Z103" s="50" t="s">
        <v>139</v>
      </c>
      <c r="AA103" s="50"/>
      <c r="AB103" s="50">
        <v>3</v>
      </c>
      <c r="AC103" s="50">
        <v>2</v>
      </c>
      <c r="AD103" s="50"/>
      <c r="AE103" s="50" t="s">
        <v>140</v>
      </c>
      <c r="AF103" s="50">
        <v>0</v>
      </c>
      <c r="AG103" s="50" t="s">
        <v>141</v>
      </c>
      <c r="AH103" s="50">
        <v>0</v>
      </c>
      <c r="AI103" s="50" t="s">
        <v>141</v>
      </c>
      <c r="AJ103" s="50">
        <v>3153</v>
      </c>
      <c r="AK103" s="50" t="s">
        <v>142</v>
      </c>
      <c r="AL103" s="50">
        <v>0</v>
      </c>
      <c r="AM103" s="50" t="s">
        <v>141</v>
      </c>
      <c r="AN103" s="50">
        <v>0</v>
      </c>
      <c r="AO103" s="50" t="s">
        <v>141</v>
      </c>
      <c r="AP103" s="50">
        <v>0</v>
      </c>
      <c r="AQ103" s="50" t="s">
        <v>141</v>
      </c>
      <c r="AR103" s="50">
        <v>0</v>
      </c>
      <c r="AS103" s="50" t="s">
        <v>141</v>
      </c>
      <c r="AT103" s="50" t="s">
        <v>981</v>
      </c>
      <c r="AU103" s="50">
        <v>0</v>
      </c>
      <c r="AV103" s="50" t="s">
        <v>143</v>
      </c>
      <c r="AW103" s="50">
        <v>84</v>
      </c>
      <c r="AX103" s="50" t="s">
        <v>377</v>
      </c>
      <c r="AY103" s="50">
        <v>0</v>
      </c>
      <c r="AZ103" s="50" t="s">
        <v>150</v>
      </c>
      <c r="BA103" s="50">
        <v>26</v>
      </c>
      <c r="BB103" s="50" t="s">
        <v>146</v>
      </c>
      <c r="BC103" s="50">
        <v>213</v>
      </c>
      <c r="BD103" s="50" t="s">
        <v>146</v>
      </c>
      <c r="BE103" s="50">
        <v>0</v>
      </c>
      <c r="BF103" s="50" t="s">
        <v>150</v>
      </c>
      <c r="BG103" s="50" t="s">
        <v>202</v>
      </c>
      <c r="BH103" s="50">
        <v>140</v>
      </c>
      <c r="BI103" s="50" t="s">
        <v>149</v>
      </c>
      <c r="BJ103" s="50">
        <v>207</v>
      </c>
      <c r="BK103" s="50">
        <v>0</v>
      </c>
      <c r="BL103" s="50" t="s">
        <v>150</v>
      </c>
      <c r="BM103" s="50">
        <v>0</v>
      </c>
      <c r="BN103" s="50" t="s">
        <v>150</v>
      </c>
      <c r="BO103" s="50">
        <v>820</v>
      </c>
      <c r="BP103" s="50" t="s">
        <v>152</v>
      </c>
      <c r="BQ103" s="50" t="s">
        <v>982</v>
      </c>
      <c r="BR103" s="50">
        <v>0</v>
      </c>
      <c r="BS103" s="50">
        <v>0</v>
      </c>
      <c r="BT103" s="50">
        <v>0</v>
      </c>
      <c r="BU103" s="50" t="s">
        <v>150</v>
      </c>
      <c r="BV103" s="50">
        <v>0</v>
      </c>
      <c r="BW103" s="50" t="s">
        <v>150</v>
      </c>
      <c r="BX103" s="50">
        <v>648</v>
      </c>
      <c r="BY103" s="50" t="s">
        <v>154</v>
      </c>
      <c r="BZ103" s="50">
        <v>0</v>
      </c>
      <c r="CA103" s="50" t="s">
        <v>150</v>
      </c>
      <c r="CB103" s="50" t="s">
        <v>983</v>
      </c>
      <c r="CC103" s="50" t="s">
        <v>190</v>
      </c>
      <c r="CD103" s="50" t="s">
        <v>155</v>
      </c>
      <c r="CE103" s="50" t="s">
        <v>156</v>
      </c>
      <c r="CF103" s="50"/>
      <c r="CG103" s="50" t="s">
        <v>157</v>
      </c>
      <c r="CH103" s="50" t="s">
        <v>158</v>
      </c>
      <c r="CI103" s="50" t="s">
        <v>158</v>
      </c>
      <c r="CJ103" s="50" t="s">
        <v>126</v>
      </c>
      <c r="CK103" s="50" t="s">
        <v>126</v>
      </c>
      <c r="CL103" s="50"/>
      <c r="CM103" s="50"/>
      <c r="CN103" s="50"/>
      <c r="CO103" s="50">
        <f t="shared" si="0"/>
        <v>3153</v>
      </c>
      <c r="CP103" s="50">
        <f t="shared" si="1"/>
        <v>1490</v>
      </c>
      <c r="CQ103" s="50"/>
      <c r="CR103" s="50"/>
    </row>
    <row r="104" spans="1:96" ht="13" x14ac:dyDescent="0.15">
      <c r="A104" s="51">
        <v>44967.497926342592</v>
      </c>
      <c r="B104" s="50" t="s">
        <v>269</v>
      </c>
      <c r="C104" s="50" t="s">
        <v>270</v>
      </c>
      <c r="D104" s="50" t="s">
        <v>125</v>
      </c>
      <c r="E104" s="50" t="s">
        <v>125</v>
      </c>
      <c r="F104" s="50" t="s">
        <v>126</v>
      </c>
      <c r="G104" s="50">
        <v>1</v>
      </c>
      <c r="H104" s="50">
        <v>1</v>
      </c>
      <c r="I104" s="50" t="s">
        <v>127</v>
      </c>
      <c r="J104" s="50" t="s">
        <v>128</v>
      </c>
      <c r="K104" s="50" t="s">
        <v>182</v>
      </c>
      <c r="L104" s="50" t="s">
        <v>271</v>
      </c>
      <c r="M104" s="50">
        <v>2023020017</v>
      </c>
      <c r="N104" s="50" t="s">
        <v>272</v>
      </c>
      <c r="O104" s="50">
        <v>11992074000</v>
      </c>
      <c r="P104" s="50">
        <v>574528805</v>
      </c>
      <c r="Q104" s="50">
        <v>46859449845</v>
      </c>
      <c r="R104" s="52">
        <v>38506</v>
      </c>
      <c r="S104" s="50" t="s">
        <v>132</v>
      </c>
      <c r="T104" s="50" t="s">
        <v>133</v>
      </c>
      <c r="U104" s="50" t="s">
        <v>273</v>
      </c>
      <c r="V104" s="53" t="s">
        <v>274</v>
      </c>
      <c r="W104" s="50" t="s">
        <v>275</v>
      </c>
      <c r="X104" s="50" t="s">
        <v>137</v>
      </c>
      <c r="Y104" s="50" t="s">
        <v>138</v>
      </c>
      <c r="Z104" s="50" t="s">
        <v>139</v>
      </c>
      <c r="AA104" s="50"/>
      <c r="AB104" s="50">
        <v>2</v>
      </c>
      <c r="AC104" s="50">
        <v>2</v>
      </c>
      <c r="AD104" s="50"/>
      <c r="AE104" s="50" t="s">
        <v>140</v>
      </c>
      <c r="AF104" s="50">
        <v>0</v>
      </c>
      <c r="AG104" s="50" t="s">
        <v>141</v>
      </c>
      <c r="AH104" s="50">
        <v>0</v>
      </c>
      <c r="AI104" s="50" t="s">
        <v>141</v>
      </c>
      <c r="AJ104" s="50">
        <v>0</v>
      </c>
      <c r="AK104" s="50" t="s">
        <v>141</v>
      </c>
      <c r="AL104" s="50">
        <v>0</v>
      </c>
      <c r="AM104" s="50" t="s">
        <v>141</v>
      </c>
      <c r="AN104" s="50">
        <v>0</v>
      </c>
      <c r="AO104" s="50" t="s">
        <v>141</v>
      </c>
      <c r="AP104" s="50">
        <v>0</v>
      </c>
      <c r="AQ104" s="50" t="s">
        <v>141</v>
      </c>
      <c r="AR104" s="50">
        <v>3111</v>
      </c>
      <c r="AS104" s="50" t="s">
        <v>170</v>
      </c>
      <c r="AT104" s="50" t="s">
        <v>276</v>
      </c>
      <c r="AU104" s="50">
        <v>0</v>
      </c>
      <c r="AV104" s="50" t="s">
        <v>265</v>
      </c>
      <c r="AW104" s="50">
        <v>0</v>
      </c>
      <c r="AX104" s="50" t="s">
        <v>144</v>
      </c>
      <c r="AY104" s="50">
        <v>2787</v>
      </c>
      <c r="AZ104" s="50" t="s">
        <v>145</v>
      </c>
      <c r="BA104" s="50">
        <v>76</v>
      </c>
      <c r="BB104" s="50" t="s">
        <v>146</v>
      </c>
      <c r="BC104" s="50">
        <v>214</v>
      </c>
      <c r="BD104" s="50" t="s">
        <v>146</v>
      </c>
      <c r="BE104" s="50">
        <v>63</v>
      </c>
      <c r="BF104" s="50" t="s">
        <v>147</v>
      </c>
      <c r="BG104" s="50" t="s">
        <v>148</v>
      </c>
      <c r="BH104" s="50">
        <v>481</v>
      </c>
      <c r="BI104" s="50" t="s">
        <v>149</v>
      </c>
      <c r="BJ104" s="50">
        <v>100</v>
      </c>
      <c r="BK104" s="50">
        <v>216</v>
      </c>
      <c r="BL104" s="50" t="s">
        <v>214</v>
      </c>
      <c r="BM104" s="50">
        <v>80</v>
      </c>
      <c r="BN104" s="50" t="s">
        <v>267</v>
      </c>
      <c r="BO104" s="50">
        <v>232</v>
      </c>
      <c r="BP104" s="50" t="s">
        <v>175</v>
      </c>
      <c r="BQ104" s="50" t="s">
        <v>277</v>
      </c>
      <c r="BR104" s="50">
        <v>1</v>
      </c>
      <c r="BS104" s="50">
        <v>0</v>
      </c>
      <c r="BT104" s="50">
        <v>415</v>
      </c>
      <c r="BU104" s="50" t="s">
        <v>154</v>
      </c>
      <c r="BV104" s="50">
        <v>0</v>
      </c>
      <c r="BW104" s="50" t="s">
        <v>150</v>
      </c>
      <c r="BX104" s="50">
        <v>0</v>
      </c>
      <c r="BY104" s="50" t="s">
        <v>150</v>
      </c>
      <c r="BZ104" s="50">
        <v>0</v>
      </c>
      <c r="CA104" s="50" t="s">
        <v>150</v>
      </c>
      <c r="CB104" s="50"/>
      <c r="CC104" s="50" t="s">
        <v>155</v>
      </c>
      <c r="CD104" s="50" t="s">
        <v>155</v>
      </c>
      <c r="CE104" s="50" t="s">
        <v>156</v>
      </c>
      <c r="CF104" s="50"/>
      <c r="CG104" s="50" t="s">
        <v>157</v>
      </c>
      <c r="CH104" s="50" t="s">
        <v>206</v>
      </c>
      <c r="CI104" s="50" t="s">
        <v>206</v>
      </c>
      <c r="CJ104" s="50" t="s">
        <v>126</v>
      </c>
      <c r="CK104" s="50" t="s">
        <v>126</v>
      </c>
      <c r="CL104" s="50"/>
      <c r="CM104" s="50"/>
      <c r="CN104" s="50"/>
      <c r="CO104" s="50">
        <f t="shared" si="0"/>
        <v>3111</v>
      </c>
      <c r="CP104" s="50">
        <f t="shared" si="1"/>
        <v>4664</v>
      </c>
      <c r="CQ104" s="50"/>
      <c r="CR104" s="50"/>
    </row>
    <row r="105" spans="1:96" ht="13" x14ac:dyDescent="0.15">
      <c r="A105" s="51">
        <v>44965.532452141204</v>
      </c>
      <c r="B105" s="50" t="s">
        <v>258</v>
      </c>
      <c r="C105" s="50" t="s">
        <v>259</v>
      </c>
      <c r="D105" s="50" t="s">
        <v>125</v>
      </c>
      <c r="E105" s="50" t="s">
        <v>126</v>
      </c>
      <c r="F105" s="50" t="s">
        <v>126</v>
      </c>
      <c r="G105" s="50">
        <v>1</v>
      </c>
      <c r="H105" s="50" t="s">
        <v>162</v>
      </c>
      <c r="I105" s="50" t="s">
        <v>127</v>
      </c>
      <c r="J105" s="50" t="s">
        <v>128</v>
      </c>
      <c r="K105" s="50" t="s">
        <v>163</v>
      </c>
      <c r="L105" s="50" t="s">
        <v>260</v>
      </c>
      <c r="M105" s="50">
        <v>2023020016</v>
      </c>
      <c r="N105" s="50" t="s">
        <v>261</v>
      </c>
      <c r="O105" s="50">
        <v>11916650722</v>
      </c>
      <c r="P105" s="50">
        <v>52704547</v>
      </c>
      <c r="Q105" s="50">
        <v>43842905866</v>
      </c>
      <c r="R105" s="52">
        <v>38255</v>
      </c>
      <c r="S105" s="50" t="s">
        <v>132</v>
      </c>
      <c r="T105" s="50" t="s">
        <v>133</v>
      </c>
      <c r="U105" s="50" t="s">
        <v>262</v>
      </c>
      <c r="V105" s="53" t="s">
        <v>263</v>
      </c>
      <c r="W105" s="50" t="s">
        <v>168</v>
      </c>
      <c r="X105" s="50" t="s">
        <v>137</v>
      </c>
      <c r="Y105" s="50" t="s">
        <v>138</v>
      </c>
      <c r="Z105" s="50" t="s">
        <v>139</v>
      </c>
      <c r="AA105" s="50"/>
      <c r="AB105" s="50">
        <v>3</v>
      </c>
      <c r="AC105" s="50">
        <v>3</v>
      </c>
      <c r="AD105" s="50">
        <v>0</v>
      </c>
      <c r="AE105" s="50" t="s">
        <v>169</v>
      </c>
      <c r="AF105" s="50">
        <v>0</v>
      </c>
      <c r="AG105" s="50" t="s">
        <v>141</v>
      </c>
      <c r="AH105" s="50">
        <v>0</v>
      </c>
      <c r="AI105" s="50" t="s">
        <v>141</v>
      </c>
      <c r="AJ105" s="50">
        <v>0</v>
      </c>
      <c r="AK105" s="50" t="s">
        <v>141</v>
      </c>
      <c r="AL105" s="50">
        <v>1800</v>
      </c>
      <c r="AM105" s="50" t="s">
        <v>170</v>
      </c>
      <c r="AN105" s="50">
        <v>0</v>
      </c>
      <c r="AO105" s="50" t="s">
        <v>141</v>
      </c>
      <c r="AP105" s="50">
        <v>0</v>
      </c>
      <c r="AQ105" s="50" t="s">
        <v>141</v>
      </c>
      <c r="AR105" s="50">
        <v>1305</v>
      </c>
      <c r="AS105" s="50" t="s">
        <v>188</v>
      </c>
      <c r="AT105" s="50" t="s">
        <v>264</v>
      </c>
      <c r="AU105" s="50">
        <v>1</v>
      </c>
      <c r="AV105" s="50" t="s">
        <v>265</v>
      </c>
      <c r="AW105" s="50">
        <v>0</v>
      </c>
      <c r="AX105" s="50" t="s">
        <v>238</v>
      </c>
      <c r="AY105" s="50">
        <v>0</v>
      </c>
      <c r="AZ105" s="50" t="s">
        <v>150</v>
      </c>
      <c r="BA105" s="50">
        <v>132</v>
      </c>
      <c r="BB105" s="50" t="s">
        <v>146</v>
      </c>
      <c r="BC105" s="50">
        <v>346</v>
      </c>
      <c r="BD105" s="50" t="s">
        <v>146</v>
      </c>
      <c r="BE105" s="50">
        <v>0</v>
      </c>
      <c r="BF105" s="50" t="s">
        <v>150</v>
      </c>
      <c r="BG105" s="50" t="s">
        <v>148</v>
      </c>
      <c r="BH105" s="50">
        <v>70</v>
      </c>
      <c r="BI105" s="50" t="s">
        <v>266</v>
      </c>
      <c r="BJ105" s="50">
        <v>225</v>
      </c>
      <c r="BK105" s="50">
        <v>0</v>
      </c>
      <c r="BL105" s="50" t="s">
        <v>150</v>
      </c>
      <c r="BM105" s="50">
        <v>400</v>
      </c>
      <c r="BN105" s="50" t="s">
        <v>267</v>
      </c>
      <c r="BO105" s="50">
        <v>200</v>
      </c>
      <c r="BP105" s="50" t="s">
        <v>175</v>
      </c>
      <c r="BQ105" s="50" t="s">
        <v>268</v>
      </c>
      <c r="BR105" s="50">
        <v>0</v>
      </c>
      <c r="BS105" s="50">
        <v>0</v>
      </c>
      <c r="BT105" s="50">
        <v>0</v>
      </c>
      <c r="BU105" s="50" t="s">
        <v>150</v>
      </c>
      <c r="BV105" s="50">
        <v>0</v>
      </c>
      <c r="BW105" s="50" t="s">
        <v>150</v>
      </c>
      <c r="BX105" s="50">
        <v>0</v>
      </c>
      <c r="BY105" s="50" t="s">
        <v>150</v>
      </c>
      <c r="BZ105" s="50">
        <v>0</v>
      </c>
      <c r="CA105" s="50" t="s">
        <v>150</v>
      </c>
      <c r="CB105" s="50"/>
      <c r="CC105" s="50" t="s">
        <v>155</v>
      </c>
      <c r="CD105" s="50" t="s">
        <v>155</v>
      </c>
      <c r="CE105" s="50" t="s">
        <v>156</v>
      </c>
      <c r="CF105" s="50" t="s">
        <v>126</v>
      </c>
      <c r="CG105" s="50" t="s">
        <v>157</v>
      </c>
      <c r="CH105" s="50" t="s">
        <v>229</v>
      </c>
      <c r="CI105" s="50" t="s">
        <v>158</v>
      </c>
      <c r="CJ105" s="50" t="s">
        <v>126</v>
      </c>
      <c r="CK105" s="50" t="s">
        <v>126</v>
      </c>
      <c r="CL105" s="50"/>
      <c r="CM105" s="50"/>
      <c r="CN105" s="50"/>
      <c r="CO105" s="50">
        <f t="shared" si="0"/>
        <v>3105</v>
      </c>
      <c r="CP105" s="50">
        <f t="shared" si="1"/>
        <v>1373</v>
      </c>
      <c r="CQ105" s="50"/>
      <c r="CR105" s="50"/>
    </row>
    <row r="106" spans="1:96" ht="13" x14ac:dyDescent="0.15">
      <c r="A106" s="51">
        <v>44965.419577754627</v>
      </c>
      <c r="B106" s="50" t="s">
        <v>335</v>
      </c>
      <c r="C106" s="50" t="s">
        <v>1179</v>
      </c>
      <c r="D106" s="50" t="s">
        <v>125</v>
      </c>
      <c r="E106" s="50" t="s">
        <v>126</v>
      </c>
      <c r="F106" s="50" t="s">
        <v>126</v>
      </c>
      <c r="G106" s="50">
        <v>1</v>
      </c>
      <c r="H106" s="50">
        <v>1</v>
      </c>
      <c r="I106" s="50" t="s">
        <v>127</v>
      </c>
      <c r="J106" s="50" t="s">
        <v>128</v>
      </c>
      <c r="K106" s="50" t="s">
        <v>209</v>
      </c>
      <c r="L106" s="50" t="s">
        <v>1180</v>
      </c>
      <c r="M106" s="50">
        <v>2023020257</v>
      </c>
      <c r="N106" s="50" t="s">
        <v>1181</v>
      </c>
      <c r="O106" s="50">
        <v>11966384126</v>
      </c>
      <c r="P106" s="50">
        <v>525964654</v>
      </c>
      <c r="Q106" s="50">
        <v>40465923895</v>
      </c>
      <c r="R106" s="52">
        <v>38071</v>
      </c>
      <c r="S106" s="50" t="s">
        <v>132</v>
      </c>
      <c r="T106" s="50" t="s">
        <v>133</v>
      </c>
      <c r="U106" s="50" t="s">
        <v>1182</v>
      </c>
      <c r="V106" s="53" t="s">
        <v>1183</v>
      </c>
      <c r="W106" s="50" t="s">
        <v>168</v>
      </c>
      <c r="X106" s="50" t="s">
        <v>137</v>
      </c>
      <c r="Y106" s="50" t="s">
        <v>138</v>
      </c>
      <c r="Z106" s="50" t="s">
        <v>139</v>
      </c>
      <c r="AA106" s="50"/>
      <c r="AB106" s="50">
        <v>4</v>
      </c>
      <c r="AC106" s="50">
        <v>1</v>
      </c>
      <c r="AD106" s="50">
        <v>3</v>
      </c>
      <c r="AE106" s="50" t="s">
        <v>140</v>
      </c>
      <c r="AF106" s="50">
        <v>0</v>
      </c>
      <c r="AG106" s="50" t="s">
        <v>141</v>
      </c>
      <c r="AH106" s="50">
        <v>3083</v>
      </c>
      <c r="AI106" s="50" t="s">
        <v>188</v>
      </c>
      <c r="AJ106" s="50">
        <v>0</v>
      </c>
      <c r="AK106" s="50" t="s">
        <v>141</v>
      </c>
      <c r="AL106" s="50">
        <v>0</v>
      </c>
      <c r="AM106" s="50" t="s">
        <v>141</v>
      </c>
      <c r="AN106" s="50">
        <v>0</v>
      </c>
      <c r="AO106" s="50" t="s">
        <v>141</v>
      </c>
      <c r="AP106" s="50">
        <v>0</v>
      </c>
      <c r="AQ106" s="50" t="s">
        <v>141</v>
      </c>
      <c r="AR106" s="50">
        <v>0</v>
      </c>
      <c r="AS106" s="50" t="s">
        <v>141</v>
      </c>
      <c r="AT106" s="50" t="s">
        <v>1184</v>
      </c>
      <c r="AU106" s="50">
        <v>0</v>
      </c>
      <c r="AV106" s="50" t="s">
        <v>143</v>
      </c>
      <c r="AW106" s="50">
        <v>0</v>
      </c>
      <c r="AX106" s="50" t="s">
        <v>144</v>
      </c>
      <c r="AY106" s="50">
        <v>90</v>
      </c>
      <c r="AZ106" s="50" t="s">
        <v>227</v>
      </c>
      <c r="BA106" s="50">
        <v>67</v>
      </c>
      <c r="BB106" s="50" t="s">
        <v>308</v>
      </c>
      <c r="BC106" s="50">
        <v>58</v>
      </c>
      <c r="BD106" s="50" t="s">
        <v>341</v>
      </c>
      <c r="BE106" s="50">
        <v>0</v>
      </c>
      <c r="BF106" s="50" t="s">
        <v>150</v>
      </c>
      <c r="BG106" s="50" t="s">
        <v>148</v>
      </c>
      <c r="BH106" s="50">
        <v>100</v>
      </c>
      <c r="BI106" s="50" t="s">
        <v>266</v>
      </c>
      <c r="BJ106" s="50">
        <v>50</v>
      </c>
      <c r="BK106" s="50">
        <v>170</v>
      </c>
      <c r="BL106" s="50" t="s">
        <v>327</v>
      </c>
      <c r="BM106" s="50">
        <v>400</v>
      </c>
      <c r="BN106" s="50" t="s">
        <v>267</v>
      </c>
      <c r="BO106" s="50">
        <v>840</v>
      </c>
      <c r="BP106" s="50" t="s">
        <v>287</v>
      </c>
      <c r="BQ106" s="50" t="s">
        <v>1185</v>
      </c>
      <c r="BR106" s="50">
        <v>1</v>
      </c>
      <c r="BS106" s="50">
        <v>1</v>
      </c>
      <c r="BT106" s="50">
        <v>0</v>
      </c>
      <c r="BU106" s="50" t="s">
        <v>150</v>
      </c>
      <c r="BV106" s="50">
        <v>0</v>
      </c>
      <c r="BW106" s="50" t="s">
        <v>150</v>
      </c>
      <c r="BX106" s="50">
        <v>0</v>
      </c>
      <c r="BY106" s="50" t="s">
        <v>227</v>
      </c>
      <c r="BZ106" s="50">
        <v>0</v>
      </c>
      <c r="CA106" s="50" t="s">
        <v>150</v>
      </c>
      <c r="CB106" s="50" t="s">
        <v>1186</v>
      </c>
      <c r="CC106" s="50" t="s">
        <v>155</v>
      </c>
      <c r="CD106" s="50" t="s">
        <v>451</v>
      </c>
      <c r="CE106" s="50" t="s">
        <v>156</v>
      </c>
      <c r="CF106" s="50" t="s">
        <v>204</v>
      </c>
      <c r="CG106" s="50" t="s">
        <v>621</v>
      </c>
      <c r="CH106" s="50" t="s">
        <v>158</v>
      </c>
      <c r="CI106" s="50" t="s">
        <v>158</v>
      </c>
      <c r="CJ106" s="50" t="s">
        <v>126</v>
      </c>
      <c r="CK106" s="50" t="s">
        <v>126</v>
      </c>
      <c r="CL106" s="50"/>
      <c r="CM106" s="50"/>
      <c r="CN106" s="50"/>
      <c r="CO106" s="50">
        <f t="shared" si="0"/>
        <v>3083</v>
      </c>
      <c r="CP106" s="50">
        <f t="shared" si="1"/>
        <v>1775</v>
      </c>
      <c r="CQ106" s="50"/>
      <c r="CR106" s="50"/>
    </row>
    <row r="107" spans="1:96" ht="13" x14ac:dyDescent="0.15">
      <c r="A107" s="54">
        <v>44965.352962962963</v>
      </c>
      <c r="B107" s="55" t="s">
        <v>392</v>
      </c>
      <c r="C107" s="55" t="s">
        <v>822</v>
      </c>
      <c r="D107" s="55" t="s">
        <v>125</v>
      </c>
      <c r="E107" s="55" t="s">
        <v>126</v>
      </c>
      <c r="F107" s="55" t="s">
        <v>730</v>
      </c>
      <c r="G107" s="55">
        <v>2</v>
      </c>
      <c r="H107" s="55">
        <v>1</v>
      </c>
      <c r="I107" s="55">
        <v>1</v>
      </c>
      <c r="J107" s="55" t="s">
        <v>128</v>
      </c>
      <c r="K107" s="55" t="s">
        <v>163</v>
      </c>
      <c r="L107" s="55" t="s">
        <v>823</v>
      </c>
      <c r="M107" s="55">
        <v>2023020154</v>
      </c>
      <c r="N107" s="55" t="s">
        <v>824</v>
      </c>
      <c r="O107" s="55">
        <v>11962913518</v>
      </c>
      <c r="P107" s="55" t="s">
        <v>825</v>
      </c>
      <c r="Q107" s="55">
        <v>46240664804</v>
      </c>
      <c r="R107" s="56">
        <v>37610</v>
      </c>
      <c r="S107" s="55" t="s">
        <v>132</v>
      </c>
      <c r="T107" s="55" t="s">
        <v>133</v>
      </c>
      <c r="U107" s="55" t="s">
        <v>826</v>
      </c>
      <c r="V107" s="57" t="s">
        <v>827</v>
      </c>
      <c r="W107" s="55" t="s">
        <v>168</v>
      </c>
      <c r="X107" s="55" t="s">
        <v>137</v>
      </c>
      <c r="Y107" s="55" t="s">
        <v>138</v>
      </c>
      <c r="Z107" s="55" t="s">
        <v>139</v>
      </c>
      <c r="AA107" s="55"/>
      <c r="AB107" s="55">
        <v>4</v>
      </c>
      <c r="AC107" s="55">
        <v>4</v>
      </c>
      <c r="AD107" s="55">
        <v>0</v>
      </c>
      <c r="AE107" s="55" t="s">
        <v>140</v>
      </c>
      <c r="AF107" s="55">
        <v>673</v>
      </c>
      <c r="AG107" s="55" t="s">
        <v>142</v>
      </c>
      <c r="AH107" s="55">
        <v>3047</v>
      </c>
      <c r="AI107" s="55" t="s">
        <v>142</v>
      </c>
      <c r="AJ107" s="55">
        <v>0</v>
      </c>
      <c r="AK107" s="55" t="s">
        <v>141</v>
      </c>
      <c r="AL107" s="55">
        <v>0</v>
      </c>
      <c r="AM107" s="55" t="s">
        <v>141</v>
      </c>
      <c r="AN107" s="55">
        <v>0</v>
      </c>
      <c r="AO107" s="55" t="s">
        <v>141</v>
      </c>
      <c r="AP107" s="55">
        <v>0</v>
      </c>
      <c r="AQ107" s="55" t="s">
        <v>141</v>
      </c>
      <c r="AR107" s="55">
        <v>0</v>
      </c>
      <c r="AS107" s="55" t="s">
        <v>141</v>
      </c>
      <c r="AT107" s="55"/>
      <c r="AU107" s="55">
        <v>0</v>
      </c>
      <c r="AV107" s="55" t="s">
        <v>237</v>
      </c>
      <c r="AW107" s="55">
        <v>0</v>
      </c>
      <c r="AX107" s="55" t="s">
        <v>144</v>
      </c>
      <c r="AY107" s="55">
        <v>0</v>
      </c>
      <c r="AZ107" s="55" t="s">
        <v>150</v>
      </c>
      <c r="BA107" s="55">
        <v>233</v>
      </c>
      <c r="BB107" s="55" t="s">
        <v>146</v>
      </c>
      <c r="BC107" s="55">
        <v>197</v>
      </c>
      <c r="BD107" s="55" t="s">
        <v>146</v>
      </c>
      <c r="BE107" s="55">
        <v>40</v>
      </c>
      <c r="BF107" s="55" t="s">
        <v>309</v>
      </c>
      <c r="BG107" s="55" t="s">
        <v>148</v>
      </c>
      <c r="BH107" s="55">
        <v>90</v>
      </c>
      <c r="BI107" s="55" t="s">
        <v>266</v>
      </c>
      <c r="BJ107" s="55">
        <v>480</v>
      </c>
      <c r="BK107" s="55">
        <v>0</v>
      </c>
      <c r="BL107" s="55" t="s">
        <v>150</v>
      </c>
      <c r="BM107" s="55">
        <v>103</v>
      </c>
      <c r="BN107" s="55" t="s">
        <v>151</v>
      </c>
      <c r="BO107" s="55">
        <v>410</v>
      </c>
      <c r="BP107" s="55" t="s">
        <v>287</v>
      </c>
      <c r="BQ107" s="55" t="s">
        <v>828</v>
      </c>
      <c r="BR107" s="55">
        <v>0</v>
      </c>
      <c r="BS107" s="55">
        <v>0</v>
      </c>
      <c r="BT107" s="55">
        <v>0</v>
      </c>
      <c r="BU107" s="55" t="s">
        <v>150</v>
      </c>
      <c r="BV107" s="55">
        <v>0</v>
      </c>
      <c r="BW107" s="55" t="s">
        <v>150</v>
      </c>
      <c r="BX107" s="55">
        <v>0</v>
      </c>
      <c r="BY107" s="55" t="s">
        <v>150</v>
      </c>
      <c r="BZ107" s="55">
        <v>0</v>
      </c>
      <c r="CA107" s="55" t="s">
        <v>150</v>
      </c>
      <c r="CB107" s="55"/>
      <c r="CC107" s="55" t="s">
        <v>155</v>
      </c>
      <c r="CD107" s="55" t="s">
        <v>155</v>
      </c>
      <c r="CE107" s="55" t="s">
        <v>156</v>
      </c>
      <c r="CF107" s="55"/>
      <c r="CG107" s="55" t="s">
        <v>157</v>
      </c>
      <c r="CH107" s="55" t="s">
        <v>229</v>
      </c>
      <c r="CI107" s="55" t="s">
        <v>319</v>
      </c>
      <c r="CJ107" s="55" t="s">
        <v>125</v>
      </c>
      <c r="CK107" s="55" t="s">
        <v>125</v>
      </c>
      <c r="CL107" s="55"/>
      <c r="CM107" s="55"/>
      <c r="CN107" s="55"/>
      <c r="CO107" s="50">
        <f t="shared" si="0"/>
        <v>3047</v>
      </c>
      <c r="CP107" s="50">
        <f t="shared" si="1"/>
        <v>1553</v>
      </c>
      <c r="CQ107" s="55"/>
      <c r="CR107" s="55"/>
    </row>
    <row r="108" spans="1:96" ht="13" x14ac:dyDescent="0.15">
      <c r="A108" s="51">
        <v>44967.627429629632</v>
      </c>
      <c r="B108" s="50" t="s">
        <v>1139</v>
      </c>
      <c r="C108" s="50" t="s">
        <v>1140</v>
      </c>
      <c r="D108" s="50" t="s">
        <v>125</v>
      </c>
      <c r="E108" s="50" t="s">
        <v>126</v>
      </c>
      <c r="F108" s="50" t="s">
        <v>126</v>
      </c>
      <c r="G108" s="50" t="s">
        <v>162</v>
      </c>
      <c r="H108" s="50">
        <v>1</v>
      </c>
      <c r="I108" s="50" t="s">
        <v>127</v>
      </c>
      <c r="J108" s="50" t="s">
        <v>128</v>
      </c>
      <c r="K108" s="50" t="s">
        <v>163</v>
      </c>
      <c r="L108" s="50" t="s">
        <v>1141</v>
      </c>
      <c r="M108" s="50">
        <v>2023020245</v>
      </c>
      <c r="N108" s="50" t="s">
        <v>1142</v>
      </c>
      <c r="O108" s="50">
        <v>11983266325</v>
      </c>
      <c r="P108" s="50">
        <v>543704518</v>
      </c>
      <c r="Q108" s="50">
        <v>49531971862</v>
      </c>
      <c r="R108" s="52">
        <v>38299</v>
      </c>
      <c r="S108" s="50" t="s">
        <v>132</v>
      </c>
      <c r="T108" s="50" t="s">
        <v>133</v>
      </c>
      <c r="U108" s="50" t="s">
        <v>1143</v>
      </c>
      <c r="V108" s="53" t="s">
        <v>1144</v>
      </c>
      <c r="W108" s="50" t="s">
        <v>275</v>
      </c>
      <c r="X108" s="50" t="s">
        <v>137</v>
      </c>
      <c r="Y108" s="50" t="s">
        <v>138</v>
      </c>
      <c r="Z108" s="50" t="s">
        <v>139</v>
      </c>
      <c r="AA108" s="50"/>
      <c r="AB108" s="50">
        <v>3</v>
      </c>
      <c r="AC108" s="50">
        <v>3</v>
      </c>
      <c r="AD108" s="50"/>
      <c r="AE108" s="50" t="s">
        <v>169</v>
      </c>
      <c r="AF108" s="50">
        <v>0</v>
      </c>
      <c r="AG108" s="50" t="s">
        <v>141</v>
      </c>
      <c r="AH108" s="50">
        <v>0</v>
      </c>
      <c r="AI108" s="50" t="s">
        <v>141</v>
      </c>
      <c r="AJ108" s="50">
        <v>3000</v>
      </c>
      <c r="AK108" s="50" t="s">
        <v>200</v>
      </c>
      <c r="AL108" s="50">
        <v>0</v>
      </c>
      <c r="AM108" s="50" t="s">
        <v>141</v>
      </c>
      <c r="AN108" s="50">
        <v>0</v>
      </c>
      <c r="AO108" s="50" t="s">
        <v>141</v>
      </c>
      <c r="AP108" s="50">
        <v>0</v>
      </c>
      <c r="AQ108" s="50" t="s">
        <v>141</v>
      </c>
      <c r="AR108" s="50">
        <v>0</v>
      </c>
      <c r="AS108" s="50" t="s">
        <v>141</v>
      </c>
      <c r="AT108" s="50"/>
      <c r="AU108" s="50">
        <v>0</v>
      </c>
      <c r="AV108" s="50" t="s">
        <v>172</v>
      </c>
      <c r="AW108" s="50">
        <v>500</v>
      </c>
      <c r="AX108" s="50" t="s">
        <v>326</v>
      </c>
      <c r="AY108" s="50">
        <v>0</v>
      </c>
      <c r="AZ108" s="50" t="s">
        <v>150</v>
      </c>
      <c r="BA108" s="50">
        <v>68</v>
      </c>
      <c r="BB108" s="50" t="s">
        <v>146</v>
      </c>
      <c r="BC108" s="50">
        <v>200</v>
      </c>
      <c r="BD108" s="50" t="s">
        <v>341</v>
      </c>
      <c r="BE108" s="50">
        <v>30</v>
      </c>
      <c r="BF108" s="50" t="s">
        <v>353</v>
      </c>
      <c r="BG108" s="50" t="s">
        <v>202</v>
      </c>
      <c r="BH108" s="50">
        <v>100</v>
      </c>
      <c r="BI108" s="50" t="s">
        <v>266</v>
      </c>
      <c r="BJ108" s="50">
        <v>376</v>
      </c>
      <c r="BK108" s="50">
        <v>0</v>
      </c>
      <c r="BL108" s="50" t="s">
        <v>150</v>
      </c>
      <c r="BM108" s="50">
        <v>0</v>
      </c>
      <c r="BN108" s="50" t="s">
        <v>150</v>
      </c>
      <c r="BO108" s="50">
        <v>17</v>
      </c>
      <c r="BP108" s="50" t="s">
        <v>175</v>
      </c>
      <c r="BQ108" s="50" t="s">
        <v>342</v>
      </c>
      <c r="BR108" s="50">
        <v>1</v>
      </c>
      <c r="BS108" s="50">
        <v>0</v>
      </c>
      <c r="BT108" s="50">
        <v>101</v>
      </c>
      <c r="BU108" s="50" t="s">
        <v>154</v>
      </c>
      <c r="BV108" s="50">
        <v>0</v>
      </c>
      <c r="BW108" s="50" t="s">
        <v>150</v>
      </c>
      <c r="BX108" s="50">
        <v>0</v>
      </c>
      <c r="BY108" s="50" t="s">
        <v>150</v>
      </c>
      <c r="BZ108" s="50">
        <v>0</v>
      </c>
      <c r="CA108" s="50" t="s">
        <v>150</v>
      </c>
      <c r="CB108" s="50"/>
      <c r="CC108" s="50" t="s">
        <v>190</v>
      </c>
      <c r="CD108" s="50" t="s">
        <v>190</v>
      </c>
      <c r="CE108" s="50" t="s">
        <v>156</v>
      </c>
      <c r="CF108" s="50" t="s">
        <v>191</v>
      </c>
      <c r="CG108" s="50" t="s">
        <v>157</v>
      </c>
      <c r="CH108" s="50" t="s">
        <v>206</v>
      </c>
      <c r="CI108" s="50" t="s">
        <v>206</v>
      </c>
      <c r="CJ108" s="50" t="s">
        <v>126</v>
      </c>
      <c r="CK108" s="50" t="s">
        <v>125</v>
      </c>
      <c r="CL108" s="50" t="s">
        <v>1145</v>
      </c>
      <c r="CM108" s="50"/>
      <c r="CN108" s="50"/>
      <c r="CO108" s="50">
        <f t="shared" si="0"/>
        <v>3000</v>
      </c>
      <c r="CP108" s="50">
        <f t="shared" si="1"/>
        <v>1392</v>
      </c>
      <c r="CQ108" s="50"/>
      <c r="CR108" s="50"/>
    </row>
    <row r="109" spans="1:96" ht="13" x14ac:dyDescent="0.15">
      <c r="A109" s="51">
        <v>44967.733490266204</v>
      </c>
      <c r="B109" s="50" t="s">
        <v>218</v>
      </c>
      <c r="C109" s="50" t="s">
        <v>1226</v>
      </c>
      <c r="D109" s="50" t="s">
        <v>125</v>
      </c>
      <c r="E109" s="50" t="s">
        <v>126</v>
      </c>
      <c r="F109" s="50" t="s">
        <v>126</v>
      </c>
      <c r="G109" s="50">
        <v>1</v>
      </c>
      <c r="H109" s="50">
        <v>1</v>
      </c>
      <c r="I109" s="50" t="s">
        <v>127</v>
      </c>
      <c r="J109" s="50" t="s">
        <v>128</v>
      </c>
      <c r="K109" s="50" t="s">
        <v>163</v>
      </c>
      <c r="L109" s="50" t="s">
        <v>1227</v>
      </c>
      <c r="M109" s="50">
        <v>2023020277</v>
      </c>
      <c r="N109" s="50" t="s">
        <v>1228</v>
      </c>
      <c r="O109" s="50">
        <v>11949751713</v>
      </c>
      <c r="P109" s="50">
        <v>583450015</v>
      </c>
      <c r="Q109" s="50">
        <v>55655191873</v>
      </c>
      <c r="R109" s="52">
        <v>37677</v>
      </c>
      <c r="S109" s="50" t="s">
        <v>132</v>
      </c>
      <c r="T109" s="50" t="s">
        <v>133</v>
      </c>
      <c r="U109" s="50" t="s">
        <v>1229</v>
      </c>
      <c r="V109" s="53" t="s">
        <v>1230</v>
      </c>
      <c r="W109" s="50" t="s">
        <v>168</v>
      </c>
      <c r="X109" s="50" t="s">
        <v>137</v>
      </c>
      <c r="Y109" s="50" t="s">
        <v>138</v>
      </c>
      <c r="Z109" s="50" t="s">
        <v>139</v>
      </c>
      <c r="AA109" s="50"/>
      <c r="AB109" s="50">
        <v>6</v>
      </c>
      <c r="AC109" s="50">
        <v>6</v>
      </c>
      <c r="AD109" s="50"/>
      <c r="AE109" s="50" t="s">
        <v>169</v>
      </c>
      <c r="AF109" s="50">
        <v>0</v>
      </c>
      <c r="AG109" s="50" t="s">
        <v>141</v>
      </c>
      <c r="AH109" s="50">
        <v>3000</v>
      </c>
      <c r="AI109" s="50" t="s">
        <v>170</v>
      </c>
      <c r="AJ109" s="50">
        <v>0</v>
      </c>
      <c r="AK109" s="50" t="s">
        <v>141</v>
      </c>
      <c r="AL109" s="50">
        <v>0</v>
      </c>
      <c r="AM109" s="50" t="s">
        <v>141</v>
      </c>
      <c r="AN109" s="50">
        <v>0</v>
      </c>
      <c r="AO109" s="50" t="s">
        <v>141</v>
      </c>
      <c r="AP109" s="50">
        <v>0</v>
      </c>
      <c r="AQ109" s="50" t="s">
        <v>141</v>
      </c>
      <c r="AR109" s="50">
        <v>0</v>
      </c>
      <c r="AS109" s="50" t="s">
        <v>141</v>
      </c>
      <c r="AT109" s="50"/>
      <c r="AU109" s="50">
        <v>0</v>
      </c>
      <c r="AV109" s="50" t="s">
        <v>143</v>
      </c>
      <c r="AW109" s="50">
        <v>0</v>
      </c>
      <c r="AX109" s="50" t="s">
        <v>144</v>
      </c>
      <c r="AY109" s="50">
        <v>0</v>
      </c>
      <c r="AZ109" s="50" t="s">
        <v>150</v>
      </c>
      <c r="BA109" s="50">
        <v>272</v>
      </c>
      <c r="BB109" s="50" t="s">
        <v>146</v>
      </c>
      <c r="BC109" s="50">
        <v>304</v>
      </c>
      <c r="BD109" s="50" t="s">
        <v>146</v>
      </c>
      <c r="BE109" s="50">
        <v>0</v>
      </c>
      <c r="BF109" s="50" t="s">
        <v>150</v>
      </c>
      <c r="BG109" s="50" t="s">
        <v>202</v>
      </c>
      <c r="BH109" s="50">
        <v>95</v>
      </c>
      <c r="BI109" s="50" t="s">
        <v>149</v>
      </c>
      <c r="BJ109" s="50">
        <v>30</v>
      </c>
      <c r="BK109" s="50">
        <v>0</v>
      </c>
      <c r="BL109" s="50" t="s">
        <v>150</v>
      </c>
      <c r="BM109" s="50">
        <v>0</v>
      </c>
      <c r="BN109" s="50" t="s">
        <v>150</v>
      </c>
      <c r="BO109" s="50">
        <v>200</v>
      </c>
      <c r="BP109" s="50" t="s">
        <v>175</v>
      </c>
      <c r="BQ109" s="50" t="s">
        <v>1231</v>
      </c>
      <c r="BR109" s="50">
        <v>1</v>
      </c>
      <c r="BS109" s="50">
        <v>0</v>
      </c>
      <c r="BT109" s="50">
        <v>0</v>
      </c>
      <c r="BU109" s="50" t="s">
        <v>150</v>
      </c>
      <c r="BV109" s="50">
        <v>0</v>
      </c>
      <c r="BW109" s="50" t="s">
        <v>150</v>
      </c>
      <c r="BX109" s="50">
        <v>0</v>
      </c>
      <c r="BY109" s="50" t="s">
        <v>150</v>
      </c>
      <c r="BZ109" s="50">
        <v>0</v>
      </c>
      <c r="CA109" s="50" t="s">
        <v>150</v>
      </c>
      <c r="CB109" s="50"/>
      <c r="CC109" s="50" t="s">
        <v>155</v>
      </c>
      <c r="CD109" s="50" t="s">
        <v>155</v>
      </c>
      <c r="CE109" s="50" t="s">
        <v>156</v>
      </c>
      <c r="CF109" s="50" t="s">
        <v>126</v>
      </c>
      <c r="CG109" s="50" t="s">
        <v>157</v>
      </c>
      <c r="CH109" s="50" t="s">
        <v>229</v>
      </c>
      <c r="CI109" s="50" t="s">
        <v>158</v>
      </c>
      <c r="CJ109" s="50" t="s">
        <v>126</v>
      </c>
      <c r="CK109" s="50" t="s">
        <v>125</v>
      </c>
      <c r="CL109" s="50"/>
      <c r="CM109" s="50"/>
      <c r="CN109" s="50"/>
      <c r="CO109" s="50">
        <f t="shared" si="0"/>
        <v>3000</v>
      </c>
      <c r="CP109" s="50">
        <f t="shared" si="1"/>
        <v>901</v>
      </c>
      <c r="CQ109" s="50"/>
      <c r="CR109" s="50"/>
    </row>
    <row r="110" spans="1:96" ht="13" x14ac:dyDescent="0.15">
      <c r="A110" s="51">
        <v>44967.49269890046</v>
      </c>
      <c r="B110" s="50" t="s">
        <v>335</v>
      </c>
      <c r="C110" s="50" t="s">
        <v>1242</v>
      </c>
      <c r="D110" s="50" t="s">
        <v>125</v>
      </c>
      <c r="E110" s="50" t="s">
        <v>125</v>
      </c>
      <c r="F110" s="50" t="s">
        <v>126</v>
      </c>
      <c r="G110" s="50">
        <v>1</v>
      </c>
      <c r="H110" s="50">
        <v>1</v>
      </c>
      <c r="I110" s="50" t="s">
        <v>127</v>
      </c>
      <c r="J110" s="50" t="s">
        <v>128</v>
      </c>
      <c r="K110" s="50" t="s">
        <v>163</v>
      </c>
      <c r="L110" s="50" t="s">
        <v>1243</v>
      </c>
      <c r="M110" s="50">
        <v>2023020282</v>
      </c>
      <c r="N110" s="50" t="s">
        <v>1244</v>
      </c>
      <c r="O110" s="50">
        <v>11980517229</v>
      </c>
      <c r="P110" s="50">
        <v>546051297</v>
      </c>
      <c r="Q110" s="50">
        <v>54913921894</v>
      </c>
      <c r="R110" s="52">
        <v>38135</v>
      </c>
      <c r="S110" s="50" t="s">
        <v>132</v>
      </c>
      <c r="T110" s="50" t="s">
        <v>133</v>
      </c>
      <c r="U110" s="50" t="s">
        <v>1245</v>
      </c>
      <c r="V110" s="53" t="s">
        <v>1246</v>
      </c>
      <c r="W110" s="50" t="s">
        <v>168</v>
      </c>
      <c r="X110" s="50" t="s">
        <v>137</v>
      </c>
      <c r="Y110" s="50" t="s">
        <v>138</v>
      </c>
      <c r="Z110" s="50" t="s">
        <v>139</v>
      </c>
      <c r="AA110" s="50"/>
      <c r="AB110" s="50">
        <v>2</v>
      </c>
      <c r="AC110" s="50">
        <v>2</v>
      </c>
      <c r="AD110" s="50">
        <v>0</v>
      </c>
      <c r="AE110" s="50" t="s">
        <v>140</v>
      </c>
      <c r="AF110" s="50">
        <v>582</v>
      </c>
      <c r="AG110" s="50" t="s">
        <v>200</v>
      </c>
      <c r="AH110" s="50">
        <v>0</v>
      </c>
      <c r="AI110" s="50" t="s">
        <v>141</v>
      </c>
      <c r="AJ110" s="50">
        <v>2577</v>
      </c>
      <c r="AK110" s="50" t="s">
        <v>142</v>
      </c>
      <c r="AL110" s="50">
        <v>0</v>
      </c>
      <c r="AM110" s="50" t="s">
        <v>141</v>
      </c>
      <c r="AN110" s="50">
        <v>0</v>
      </c>
      <c r="AO110" s="50" t="s">
        <v>141</v>
      </c>
      <c r="AP110" s="50">
        <v>0</v>
      </c>
      <c r="AQ110" s="50" t="s">
        <v>141</v>
      </c>
      <c r="AR110" s="50">
        <v>400</v>
      </c>
      <c r="AS110" s="50" t="s">
        <v>351</v>
      </c>
      <c r="AT110" s="50" t="s">
        <v>1247</v>
      </c>
      <c r="AU110" s="50">
        <v>0</v>
      </c>
      <c r="AV110" s="50" t="s">
        <v>172</v>
      </c>
      <c r="AW110" s="50">
        <v>700</v>
      </c>
      <c r="AX110" s="50" t="s">
        <v>173</v>
      </c>
      <c r="AY110" s="50">
        <v>0</v>
      </c>
      <c r="AZ110" s="50" t="s">
        <v>150</v>
      </c>
      <c r="BA110" s="50">
        <v>71</v>
      </c>
      <c r="BB110" s="50" t="s">
        <v>146</v>
      </c>
      <c r="BC110" s="50">
        <v>167</v>
      </c>
      <c r="BD110" s="50" t="s">
        <v>146</v>
      </c>
      <c r="BE110" s="50">
        <v>70</v>
      </c>
      <c r="BF110" s="50" t="s">
        <v>353</v>
      </c>
      <c r="BG110" s="50" t="s">
        <v>148</v>
      </c>
      <c r="BH110" s="50">
        <v>120</v>
      </c>
      <c r="BI110" s="50" t="s">
        <v>763</v>
      </c>
      <c r="BJ110" s="50">
        <v>369</v>
      </c>
      <c r="BK110" s="50">
        <v>0</v>
      </c>
      <c r="BL110" s="50" t="s">
        <v>150</v>
      </c>
      <c r="BM110" s="50">
        <v>140</v>
      </c>
      <c r="BN110" s="50" t="s">
        <v>151</v>
      </c>
      <c r="BO110" s="50">
        <v>230</v>
      </c>
      <c r="BP110" s="50" t="s">
        <v>287</v>
      </c>
      <c r="BQ110" s="50" t="s">
        <v>1248</v>
      </c>
      <c r="BR110" s="50">
        <v>0</v>
      </c>
      <c r="BS110" s="50">
        <v>0</v>
      </c>
      <c r="BT110" s="50">
        <v>0</v>
      </c>
      <c r="BU110" s="50" t="s">
        <v>150</v>
      </c>
      <c r="BV110" s="50">
        <v>0</v>
      </c>
      <c r="BW110" s="50" t="s">
        <v>150</v>
      </c>
      <c r="BX110" s="50">
        <v>241</v>
      </c>
      <c r="BY110" s="50" t="s">
        <v>154</v>
      </c>
      <c r="BZ110" s="50">
        <v>400</v>
      </c>
      <c r="CA110" s="50" t="s">
        <v>177</v>
      </c>
      <c r="CB110" s="50"/>
      <c r="CC110" s="50" t="s">
        <v>155</v>
      </c>
      <c r="CD110" s="50" t="s">
        <v>155</v>
      </c>
      <c r="CE110" s="50" t="s">
        <v>156</v>
      </c>
      <c r="CF110" s="50"/>
      <c r="CG110" s="50" t="s">
        <v>157</v>
      </c>
      <c r="CH110" s="50" t="s">
        <v>158</v>
      </c>
      <c r="CI110" s="50" t="s">
        <v>158</v>
      </c>
      <c r="CJ110" s="50" t="s">
        <v>125</v>
      </c>
      <c r="CK110" s="50" t="s">
        <v>125</v>
      </c>
      <c r="CL110" s="50"/>
      <c r="CM110" s="50"/>
      <c r="CN110" s="50"/>
      <c r="CO110" s="50">
        <f t="shared" si="0"/>
        <v>2977</v>
      </c>
      <c r="CP110" s="50">
        <f t="shared" si="1"/>
        <v>2267</v>
      </c>
      <c r="CQ110" s="50"/>
      <c r="CR110" s="50"/>
    </row>
    <row r="111" spans="1:96" ht="13" x14ac:dyDescent="0.15">
      <c r="A111" s="51">
        <v>44965.59903957176</v>
      </c>
      <c r="B111" s="50" t="s">
        <v>934</v>
      </c>
      <c r="C111" s="50" t="s">
        <v>1117</v>
      </c>
      <c r="D111" s="50" t="s">
        <v>125</v>
      </c>
      <c r="E111" s="50" t="s">
        <v>126</v>
      </c>
      <c r="F111" s="50" t="s">
        <v>126</v>
      </c>
      <c r="G111" s="50">
        <v>3</v>
      </c>
      <c r="H111" s="50" t="s">
        <v>162</v>
      </c>
      <c r="I111" s="50" t="s">
        <v>127</v>
      </c>
      <c r="J111" s="50" t="s">
        <v>163</v>
      </c>
      <c r="K111" s="50" t="s">
        <v>128</v>
      </c>
      <c r="L111" s="50" t="s">
        <v>1118</v>
      </c>
      <c r="M111" s="50">
        <v>2023020232</v>
      </c>
      <c r="N111" s="50" t="s">
        <v>1119</v>
      </c>
      <c r="O111" s="50">
        <v>11946860941</v>
      </c>
      <c r="P111" s="50">
        <v>557418586</v>
      </c>
      <c r="Q111" s="50">
        <v>39462963860</v>
      </c>
      <c r="R111" s="52">
        <v>37657</v>
      </c>
      <c r="S111" s="50" t="s">
        <v>132</v>
      </c>
      <c r="T111" s="50" t="s">
        <v>133</v>
      </c>
      <c r="U111" s="50" t="s">
        <v>1120</v>
      </c>
      <c r="V111" s="53" t="s">
        <v>1121</v>
      </c>
      <c r="W111" s="50" t="s">
        <v>275</v>
      </c>
      <c r="X111" s="50" t="s">
        <v>137</v>
      </c>
      <c r="Y111" s="50" t="s">
        <v>138</v>
      </c>
      <c r="Z111" s="50" t="s">
        <v>139</v>
      </c>
      <c r="AA111" s="50"/>
      <c r="AB111" s="50">
        <v>4</v>
      </c>
      <c r="AC111" s="50">
        <v>3</v>
      </c>
      <c r="AD111" s="50"/>
      <c r="AE111" s="50" t="s">
        <v>140</v>
      </c>
      <c r="AF111" s="50">
        <v>153</v>
      </c>
      <c r="AG111" s="50" t="s">
        <v>142</v>
      </c>
      <c r="AH111" s="50">
        <v>1292</v>
      </c>
      <c r="AI111" s="50" t="s">
        <v>307</v>
      </c>
      <c r="AJ111" s="50">
        <v>1668</v>
      </c>
      <c r="AK111" s="50" t="s">
        <v>587</v>
      </c>
      <c r="AL111" s="50">
        <v>0</v>
      </c>
      <c r="AM111" s="50" t="s">
        <v>141</v>
      </c>
      <c r="AN111" s="50">
        <v>0</v>
      </c>
      <c r="AO111" s="50" t="s">
        <v>141</v>
      </c>
      <c r="AP111" s="50">
        <v>0</v>
      </c>
      <c r="AQ111" s="50" t="s">
        <v>141</v>
      </c>
      <c r="AR111" s="50">
        <v>0</v>
      </c>
      <c r="AS111" s="50" t="s">
        <v>141</v>
      </c>
      <c r="AT111" s="50"/>
      <c r="AU111" s="50">
        <v>0</v>
      </c>
      <c r="AV111" s="50" t="s">
        <v>143</v>
      </c>
      <c r="AW111" s="50">
        <v>0</v>
      </c>
      <c r="AX111" s="50" t="s">
        <v>144</v>
      </c>
      <c r="AY111" s="50">
        <v>2309</v>
      </c>
      <c r="AZ111" s="50" t="s">
        <v>145</v>
      </c>
      <c r="BA111" s="50">
        <v>64</v>
      </c>
      <c r="BB111" s="50" t="s">
        <v>146</v>
      </c>
      <c r="BC111" s="50">
        <v>291</v>
      </c>
      <c r="BD111" s="50" t="s">
        <v>146</v>
      </c>
      <c r="BE111" s="50">
        <v>23</v>
      </c>
      <c r="BF111" s="50" t="s">
        <v>147</v>
      </c>
      <c r="BG111" s="50" t="s">
        <v>202</v>
      </c>
      <c r="BH111" s="50">
        <v>100</v>
      </c>
      <c r="BI111" s="50" t="s">
        <v>149</v>
      </c>
      <c r="BJ111" s="50">
        <v>0</v>
      </c>
      <c r="BK111" s="50">
        <v>0</v>
      </c>
      <c r="BL111" s="50" t="s">
        <v>150</v>
      </c>
      <c r="BM111" s="50">
        <v>0</v>
      </c>
      <c r="BN111" s="50" t="s">
        <v>150</v>
      </c>
      <c r="BO111" s="50">
        <v>0</v>
      </c>
      <c r="BP111" s="50" t="s">
        <v>150</v>
      </c>
      <c r="BQ111" s="50"/>
      <c r="BR111" s="50">
        <v>1</v>
      </c>
      <c r="BS111" s="50">
        <v>0</v>
      </c>
      <c r="BT111" s="50">
        <v>1863</v>
      </c>
      <c r="BU111" s="50" t="s">
        <v>545</v>
      </c>
      <c r="BV111" s="50">
        <v>0</v>
      </c>
      <c r="BW111" s="50" t="s">
        <v>150</v>
      </c>
      <c r="BX111" s="50">
        <v>1965</v>
      </c>
      <c r="BY111" s="50" t="s">
        <v>154</v>
      </c>
      <c r="BZ111" s="50">
        <v>0</v>
      </c>
      <c r="CA111" s="50" t="s">
        <v>150</v>
      </c>
      <c r="CB111" s="50"/>
      <c r="CC111" s="50" t="s">
        <v>155</v>
      </c>
      <c r="CD111" s="50" t="s">
        <v>155</v>
      </c>
      <c r="CE111" s="50" t="s">
        <v>156</v>
      </c>
      <c r="CF111" s="50"/>
      <c r="CG111" s="50" t="s">
        <v>157</v>
      </c>
      <c r="CH111" s="50" t="s">
        <v>158</v>
      </c>
      <c r="CI111" s="50" t="s">
        <v>158</v>
      </c>
      <c r="CJ111" s="50" t="s">
        <v>125</v>
      </c>
      <c r="CK111" s="50" t="s">
        <v>125</v>
      </c>
      <c r="CL111" s="50"/>
      <c r="CM111" s="50"/>
      <c r="CN111" s="50"/>
      <c r="CO111" s="50">
        <f t="shared" si="0"/>
        <v>2960</v>
      </c>
      <c r="CP111" s="50">
        <f t="shared" si="1"/>
        <v>4650</v>
      </c>
      <c r="CQ111" s="50"/>
      <c r="CR111" s="50"/>
    </row>
    <row r="112" spans="1:96" ht="13" x14ac:dyDescent="0.15">
      <c r="A112" s="51">
        <v>44965.474020277776</v>
      </c>
      <c r="B112" s="50" t="s">
        <v>231</v>
      </c>
      <c r="C112" s="50" t="s">
        <v>1489</v>
      </c>
      <c r="D112" s="50" t="s">
        <v>125</v>
      </c>
      <c r="E112" s="50" t="s">
        <v>126</v>
      </c>
      <c r="F112" s="50" t="s">
        <v>1490</v>
      </c>
      <c r="G112" s="50">
        <v>2</v>
      </c>
      <c r="H112" s="50">
        <v>3</v>
      </c>
      <c r="I112" s="50" t="s">
        <v>127</v>
      </c>
      <c r="J112" s="50" t="s">
        <v>1491</v>
      </c>
      <c r="K112" s="50" t="s">
        <v>128</v>
      </c>
      <c r="L112" s="50" t="s">
        <v>1492</v>
      </c>
      <c r="M112" s="50">
        <v>2023020347</v>
      </c>
      <c r="N112" s="50" t="s">
        <v>1493</v>
      </c>
      <c r="O112" s="50">
        <v>11987996182</v>
      </c>
      <c r="P112" s="50">
        <v>572282825</v>
      </c>
      <c r="Q112" s="50">
        <v>53205684877</v>
      </c>
      <c r="R112" s="52">
        <v>38189</v>
      </c>
      <c r="S112" s="50" t="s">
        <v>132</v>
      </c>
      <c r="T112" s="50" t="s">
        <v>133</v>
      </c>
      <c r="U112" s="50" t="s">
        <v>1494</v>
      </c>
      <c r="V112" s="53" t="s">
        <v>1495</v>
      </c>
      <c r="W112" s="50" t="s">
        <v>361</v>
      </c>
      <c r="X112" s="50" t="s">
        <v>137</v>
      </c>
      <c r="Y112" s="50" t="s">
        <v>138</v>
      </c>
      <c r="Z112" s="50" t="s">
        <v>139</v>
      </c>
      <c r="AA112" s="50"/>
      <c r="AB112" s="50">
        <v>4</v>
      </c>
      <c r="AC112" s="50">
        <v>4</v>
      </c>
      <c r="AD112" s="50"/>
      <c r="AE112" s="50" t="s">
        <v>140</v>
      </c>
      <c r="AF112" s="50">
        <v>0</v>
      </c>
      <c r="AG112" s="50" t="s">
        <v>141</v>
      </c>
      <c r="AH112" s="50">
        <v>0</v>
      </c>
      <c r="AI112" s="50" t="s">
        <v>141</v>
      </c>
      <c r="AJ112" s="50">
        <v>2941</v>
      </c>
      <c r="AK112" s="50" t="s">
        <v>142</v>
      </c>
      <c r="AL112" s="50">
        <v>0</v>
      </c>
      <c r="AM112" s="50" t="s">
        <v>141</v>
      </c>
      <c r="AN112" s="50">
        <v>0</v>
      </c>
      <c r="AO112" s="50" t="s">
        <v>141</v>
      </c>
      <c r="AP112" s="50">
        <v>0</v>
      </c>
      <c r="AQ112" s="50" t="s">
        <v>141</v>
      </c>
      <c r="AR112" s="50">
        <v>0</v>
      </c>
      <c r="AS112" s="50" t="s">
        <v>141</v>
      </c>
      <c r="AT112" s="50" t="s">
        <v>1496</v>
      </c>
      <c r="AU112" s="50">
        <v>0</v>
      </c>
      <c r="AV112" s="50" t="s">
        <v>172</v>
      </c>
      <c r="AW112" s="50">
        <v>2787</v>
      </c>
      <c r="AX112" s="50" t="s">
        <v>173</v>
      </c>
      <c r="AY112" s="50">
        <v>84</v>
      </c>
      <c r="AZ112" s="50" t="s">
        <v>145</v>
      </c>
      <c r="BA112" s="50">
        <v>92</v>
      </c>
      <c r="BB112" s="50" t="s">
        <v>146</v>
      </c>
      <c r="BC112" s="50">
        <v>148</v>
      </c>
      <c r="BD112" s="50" t="s">
        <v>146</v>
      </c>
      <c r="BE112" s="50">
        <v>103</v>
      </c>
      <c r="BF112" s="50" t="s">
        <v>147</v>
      </c>
      <c r="BG112" s="50" t="s">
        <v>148</v>
      </c>
      <c r="BH112" s="50">
        <v>100</v>
      </c>
      <c r="BI112" s="50" t="s">
        <v>149</v>
      </c>
      <c r="BJ112" s="50">
        <v>120</v>
      </c>
      <c r="BK112" s="50">
        <v>0</v>
      </c>
      <c r="BL112" s="50" t="s">
        <v>150</v>
      </c>
      <c r="BM112" s="50">
        <v>148</v>
      </c>
      <c r="BN112" s="50" t="s">
        <v>151</v>
      </c>
      <c r="BO112" s="50">
        <v>199</v>
      </c>
      <c r="BP112" s="50" t="s">
        <v>175</v>
      </c>
      <c r="BQ112" s="50" t="s">
        <v>629</v>
      </c>
      <c r="BR112" s="50">
        <v>0</v>
      </c>
      <c r="BS112" s="50">
        <v>0</v>
      </c>
      <c r="BT112" s="50">
        <v>0</v>
      </c>
      <c r="BU112" s="50" t="s">
        <v>150</v>
      </c>
      <c r="BV112" s="50">
        <v>11742</v>
      </c>
      <c r="BW112" s="50" t="s">
        <v>154</v>
      </c>
      <c r="BX112" s="50">
        <v>2181</v>
      </c>
      <c r="BY112" s="50" t="s">
        <v>154</v>
      </c>
      <c r="BZ112" s="50">
        <v>19512</v>
      </c>
      <c r="CA112" s="50" t="s">
        <v>154</v>
      </c>
      <c r="CB112" s="50" t="s">
        <v>1497</v>
      </c>
      <c r="CC112" s="50" t="s">
        <v>155</v>
      </c>
      <c r="CD112" s="50" t="s">
        <v>190</v>
      </c>
      <c r="CE112" s="50" t="s">
        <v>156</v>
      </c>
      <c r="CF112" s="50" t="s">
        <v>191</v>
      </c>
      <c r="CG112" s="50" t="s">
        <v>157</v>
      </c>
      <c r="CH112" s="50" t="s">
        <v>206</v>
      </c>
      <c r="CI112" s="50" t="s">
        <v>206</v>
      </c>
      <c r="CJ112" s="50" t="s">
        <v>126</v>
      </c>
      <c r="CK112" s="50" t="s">
        <v>126</v>
      </c>
      <c r="CL112" s="50"/>
      <c r="CM112" s="50"/>
      <c r="CN112" s="50"/>
      <c r="CO112" s="50">
        <f t="shared" si="0"/>
        <v>2941</v>
      </c>
      <c r="CP112" s="50">
        <f t="shared" si="1"/>
        <v>35035</v>
      </c>
      <c r="CQ112" s="50"/>
      <c r="CR112" s="50"/>
    </row>
    <row r="113" spans="1:96" ht="13" x14ac:dyDescent="0.15">
      <c r="A113" s="51">
        <v>44965.611689722224</v>
      </c>
      <c r="B113" s="50" t="s">
        <v>218</v>
      </c>
      <c r="C113" s="50" t="s">
        <v>461</v>
      </c>
      <c r="D113" s="50" t="s">
        <v>125</v>
      </c>
      <c r="E113" s="50" t="s">
        <v>126</v>
      </c>
      <c r="F113" s="50" t="s">
        <v>345</v>
      </c>
      <c r="G113" s="50">
        <v>1</v>
      </c>
      <c r="H113" s="50" t="s">
        <v>162</v>
      </c>
      <c r="I113" s="50" t="s">
        <v>127</v>
      </c>
      <c r="J113" s="50" t="s">
        <v>128</v>
      </c>
      <c r="K113" s="50" t="s">
        <v>163</v>
      </c>
      <c r="L113" s="50" t="s">
        <v>462</v>
      </c>
      <c r="M113" s="50">
        <v>2023020064</v>
      </c>
      <c r="N113" s="50" t="s">
        <v>463</v>
      </c>
      <c r="O113" s="50">
        <v>11941568437</v>
      </c>
      <c r="P113" s="50">
        <v>560116068</v>
      </c>
      <c r="Q113" s="50">
        <v>44941593871</v>
      </c>
      <c r="R113" s="52">
        <v>38705</v>
      </c>
      <c r="S113" s="50" t="s">
        <v>387</v>
      </c>
      <c r="T113" s="50" t="s">
        <v>133</v>
      </c>
      <c r="U113" s="50" t="s">
        <v>464</v>
      </c>
      <c r="V113" s="53" t="s">
        <v>465</v>
      </c>
      <c r="W113" s="50" t="s">
        <v>168</v>
      </c>
      <c r="X113" s="50" t="s">
        <v>137</v>
      </c>
      <c r="Y113" s="50" t="s">
        <v>138</v>
      </c>
      <c r="Z113" s="50" t="s">
        <v>139</v>
      </c>
      <c r="AA113" s="50"/>
      <c r="AB113" s="50">
        <v>4</v>
      </c>
      <c r="AC113" s="50">
        <v>4</v>
      </c>
      <c r="AD113" s="50"/>
      <c r="AE113" s="50" t="s">
        <v>140</v>
      </c>
      <c r="AF113" s="50">
        <v>0</v>
      </c>
      <c r="AG113" s="50" t="s">
        <v>141</v>
      </c>
      <c r="AH113" s="50">
        <v>0</v>
      </c>
      <c r="AI113" s="50" t="s">
        <v>141</v>
      </c>
      <c r="AJ113" s="50">
        <v>0</v>
      </c>
      <c r="AK113" s="50" t="s">
        <v>141</v>
      </c>
      <c r="AL113" s="50">
        <v>0</v>
      </c>
      <c r="AM113" s="50" t="s">
        <v>141</v>
      </c>
      <c r="AN113" s="50">
        <v>0</v>
      </c>
      <c r="AO113" s="50" t="s">
        <v>141</v>
      </c>
      <c r="AP113" s="50">
        <v>1838</v>
      </c>
      <c r="AQ113" s="50" t="s">
        <v>142</v>
      </c>
      <c r="AR113" s="50">
        <v>1100</v>
      </c>
      <c r="AS113" s="50" t="s">
        <v>200</v>
      </c>
      <c r="AT113" s="50" t="s">
        <v>466</v>
      </c>
      <c r="AU113" s="50">
        <v>0</v>
      </c>
      <c r="AV113" s="50" t="s">
        <v>143</v>
      </c>
      <c r="AW113" s="50">
        <v>0</v>
      </c>
      <c r="AX113" s="50" t="s">
        <v>144</v>
      </c>
      <c r="AY113" s="50">
        <v>0</v>
      </c>
      <c r="AZ113" s="50" t="s">
        <v>150</v>
      </c>
      <c r="BA113" s="50">
        <v>90</v>
      </c>
      <c r="BB113" s="50" t="s">
        <v>146</v>
      </c>
      <c r="BC113" s="50">
        <v>212</v>
      </c>
      <c r="BD113" s="50" t="s">
        <v>146</v>
      </c>
      <c r="BE113" s="50">
        <v>120</v>
      </c>
      <c r="BF113" s="50" t="s">
        <v>353</v>
      </c>
      <c r="BG113" s="50" t="s">
        <v>148</v>
      </c>
      <c r="BH113" s="50">
        <v>93</v>
      </c>
      <c r="BI113" s="50" t="s">
        <v>149</v>
      </c>
      <c r="BJ113" s="50">
        <v>300</v>
      </c>
      <c r="BK113" s="50">
        <v>0</v>
      </c>
      <c r="BL113" s="50" t="s">
        <v>150</v>
      </c>
      <c r="BM113" s="50">
        <v>905</v>
      </c>
      <c r="BN113" s="50" t="s">
        <v>297</v>
      </c>
      <c r="BO113" s="50">
        <v>1091</v>
      </c>
      <c r="BP113" s="50" t="s">
        <v>152</v>
      </c>
      <c r="BQ113" s="50" t="s">
        <v>467</v>
      </c>
      <c r="BR113" s="50">
        <v>1</v>
      </c>
      <c r="BS113" s="50">
        <v>0</v>
      </c>
      <c r="BT113" s="50">
        <v>1469</v>
      </c>
      <c r="BU113" s="50" t="s">
        <v>154</v>
      </c>
      <c r="BV113" s="50">
        <v>0</v>
      </c>
      <c r="BW113" s="50" t="s">
        <v>150</v>
      </c>
      <c r="BX113" s="50">
        <v>0</v>
      </c>
      <c r="BY113" s="50" t="s">
        <v>150</v>
      </c>
      <c r="BZ113" s="50">
        <v>10000</v>
      </c>
      <c r="CA113" s="50" t="s">
        <v>150</v>
      </c>
      <c r="CB113" s="50" t="s">
        <v>468</v>
      </c>
      <c r="CC113" s="50" t="s">
        <v>190</v>
      </c>
      <c r="CD113" s="50" t="s">
        <v>155</v>
      </c>
      <c r="CE113" s="50" t="s">
        <v>179</v>
      </c>
      <c r="CF113" s="50"/>
      <c r="CG113" s="50" t="s">
        <v>157</v>
      </c>
      <c r="CH113" s="50" t="s">
        <v>206</v>
      </c>
      <c r="CI113" s="50" t="s">
        <v>206</v>
      </c>
      <c r="CJ113" s="50" t="s">
        <v>126</v>
      </c>
      <c r="CK113" s="50" t="s">
        <v>126</v>
      </c>
      <c r="CL113" s="50"/>
      <c r="CM113" s="50"/>
      <c r="CN113" s="50"/>
      <c r="CO113" s="50">
        <f t="shared" si="0"/>
        <v>2938</v>
      </c>
      <c r="CP113" s="50">
        <f t="shared" si="1"/>
        <v>14280</v>
      </c>
      <c r="CQ113" s="50"/>
      <c r="CR113" s="50"/>
    </row>
    <row r="114" spans="1:96" ht="13" x14ac:dyDescent="0.15">
      <c r="A114" s="51">
        <v>44967.427178692131</v>
      </c>
      <c r="B114" s="50" t="s">
        <v>269</v>
      </c>
      <c r="C114" s="50" t="s">
        <v>437</v>
      </c>
      <c r="D114" s="50" t="s">
        <v>125</v>
      </c>
      <c r="E114" s="50" t="s">
        <v>125</v>
      </c>
      <c r="F114" s="50" t="s">
        <v>126</v>
      </c>
      <c r="G114" s="50">
        <v>2</v>
      </c>
      <c r="H114" s="50" t="s">
        <v>162</v>
      </c>
      <c r="I114" s="50" t="s">
        <v>127</v>
      </c>
      <c r="J114" s="50" t="s">
        <v>163</v>
      </c>
      <c r="K114" s="50" t="s">
        <v>128</v>
      </c>
      <c r="L114" s="50" t="s">
        <v>438</v>
      </c>
      <c r="M114" s="50">
        <v>2023020058</v>
      </c>
      <c r="N114" s="50" t="s">
        <v>439</v>
      </c>
      <c r="O114" s="50">
        <v>11942029310</v>
      </c>
      <c r="P114" s="50" t="s">
        <v>440</v>
      </c>
      <c r="Q114" s="50">
        <v>41420155830</v>
      </c>
      <c r="R114" s="52">
        <v>38579</v>
      </c>
      <c r="S114" s="50" t="s">
        <v>132</v>
      </c>
      <c r="T114" s="50" t="s">
        <v>133</v>
      </c>
      <c r="U114" s="50" t="s">
        <v>441</v>
      </c>
      <c r="V114" s="53" t="s">
        <v>442</v>
      </c>
      <c r="W114" s="50" t="s">
        <v>168</v>
      </c>
      <c r="X114" s="50" t="s">
        <v>137</v>
      </c>
      <c r="Y114" s="50" t="s">
        <v>138</v>
      </c>
      <c r="Z114" s="50" t="s">
        <v>139</v>
      </c>
      <c r="AA114" s="50"/>
      <c r="AB114" s="50">
        <v>3</v>
      </c>
      <c r="AC114" s="50">
        <v>3</v>
      </c>
      <c r="AD114" s="50"/>
      <c r="AE114" s="50" t="s">
        <v>140</v>
      </c>
      <c r="AF114" s="50">
        <v>0</v>
      </c>
      <c r="AG114" s="50" t="s">
        <v>141</v>
      </c>
      <c r="AH114" s="50">
        <v>2922</v>
      </c>
      <c r="AI114" s="50" t="s">
        <v>142</v>
      </c>
      <c r="AJ114" s="50">
        <v>0</v>
      </c>
      <c r="AK114" s="50" t="s">
        <v>141</v>
      </c>
      <c r="AL114" s="50">
        <v>0</v>
      </c>
      <c r="AM114" s="50" t="s">
        <v>141</v>
      </c>
      <c r="AN114" s="50">
        <v>0</v>
      </c>
      <c r="AO114" s="50" t="s">
        <v>141</v>
      </c>
      <c r="AP114" s="50">
        <v>0</v>
      </c>
      <c r="AQ114" s="50" t="s">
        <v>141</v>
      </c>
      <c r="AR114" s="50">
        <v>0</v>
      </c>
      <c r="AS114" s="50" t="s">
        <v>141</v>
      </c>
      <c r="AT114" s="50" t="s">
        <v>443</v>
      </c>
      <c r="AU114" s="50">
        <v>0</v>
      </c>
      <c r="AV114" s="50" t="s">
        <v>265</v>
      </c>
      <c r="AW114" s="50">
        <v>0</v>
      </c>
      <c r="AX114" s="50" t="s">
        <v>144</v>
      </c>
      <c r="AY114" s="50">
        <v>0</v>
      </c>
      <c r="AZ114" s="50" t="s">
        <v>444</v>
      </c>
      <c r="BA114" s="50">
        <v>128</v>
      </c>
      <c r="BB114" s="50" t="s">
        <v>146</v>
      </c>
      <c r="BC114" s="50">
        <v>65</v>
      </c>
      <c r="BD114" s="50" t="s">
        <v>146</v>
      </c>
      <c r="BE114" s="50">
        <v>0</v>
      </c>
      <c r="BF114" s="50" t="s">
        <v>150</v>
      </c>
      <c r="BG114" s="50" t="s">
        <v>148</v>
      </c>
      <c r="BH114" s="50">
        <v>60</v>
      </c>
      <c r="BI114" s="50" t="s">
        <v>149</v>
      </c>
      <c r="BJ114" s="50">
        <v>132</v>
      </c>
      <c r="BK114" s="50">
        <v>170</v>
      </c>
      <c r="BL114" s="50" t="s">
        <v>214</v>
      </c>
      <c r="BM114" s="50">
        <v>0</v>
      </c>
      <c r="BN114" s="50" t="s">
        <v>150</v>
      </c>
      <c r="BO114" s="50">
        <v>0</v>
      </c>
      <c r="BP114" s="50" t="s">
        <v>150</v>
      </c>
      <c r="BQ114" s="50"/>
      <c r="BR114" s="50">
        <v>0</v>
      </c>
      <c r="BS114" s="50">
        <v>0</v>
      </c>
      <c r="BT114" s="50">
        <v>0</v>
      </c>
      <c r="BU114" s="50" t="s">
        <v>150</v>
      </c>
      <c r="BV114" s="50">
        <v>0</v>
      </c>
      <c r="BW114" s="50" t="s">
        <v>150</v>
      </c>
      <c r="BX114" s="50">
        <v>0</v>
      </c>
      <c r="BY114" s="50" t="s">
        <v>150</v>
      </c>
      <c r="BZ114" s="50">
        <v>0</v>
      </c>
      <c r="CA114" s="50" t="s">
        <v>150</v>
      </c>
      <c r="CB114" s="50" t="s">
        <v>445</v>
      </c>
      <c r="CC114" s="50" t="s">
        <v>155</v>
      </c>
      <c r="CD114" s="50" t="s">
        <v>155</v>
      </c>
      <c r="CE114" s="50" t="s">
        <v>179</v>
      </c>
      <c r="CF114" s="50"/>
      <c r="CG114" s="50" t="s">
        <v>157</v>
      </c>
      <c r="CH114" s="50" t="s">
        <v>158</v>
      </c>
      <c r="CI114" s="50" t="s">
        <v>158</v>
      </c>
      <c r="CJ114" s="50" t="s">
        <v>126</v>
      </c>
      <c r="CK114" s="50" t="s">
        <v>126</v>
      </c>
      <c r="CL114" s="50"/>
      <c r="CM114" s="50"/>
      <c r="CN114" s="50"/>
      <c r="CO114" s="50">
        <f t="shared" si="0"/>
        <v>2922</v>
      </c>
      <c r="CP114" s="50">
        <f t="shared" si="1"/>
        <v>555</v>
      </c>
      <c r="CQ114" s="50"/>
      <c r="CR114" s="50"/>
    </row>
    <row r="115" spans="1:96" ht="13" x14ac:dyDescent="0.15">
      <c r="A115" s="51">
        <v>44965.600828831019</v>
      </c>
      <c r="B115" s="50" t="s">
        <v>180</v>
      </c>
      <c r="C115" s="50" t="s">
        <v>1655</v>
      </c>
      <c r="D115" s="50" t="s">
        <v>125</v>
      </c>
      <c r="E115" s="50" t="s">
        <v>126</v>
      </c>
      <c r="F115" s="50" t="s">
        <v>126</v>
      </c>
      <c r="G115" s="50">
        <v>1</v>
      </c>
      <c r="H115" s="50" t="s">
        <v>162</v>
      </c>
      <c r="I115" s="50" t="s">
        <v>127</v>
      </c>
      <c r="J115" s="50" t="s">
        <v>128</v>
      </c>
      <c r="K115" s="50" t="s">
        <v>163</v>
      </c>
      <c r="L115" s="50" t="s">
        <v>1656</v>
      </c>
      <c r="M115" s="50">
        <v>2023020392</v>
      </c>
      <c r="N115" s="50" t="s">
        <v>1657</v>
      </c>
      <c r="O115" s="50">
        <v>11993409569</v>
      </c>
      <c r="P115" s="50">
        <v>504887397</v>
      </c>
      <c r="Q115" s="50">
        <v>50357370805</v>
      </c>
      <c r="R115" s="52">
        <v>38429</v>
      </c>
      <c r="S115" s="50" t="s">
        <v>132</v>
      </c>
      <c r="T115" s="50" t="s">
        <v>133</v>
      </c>
      <c r="U115" s="50" t="s">
        <v>1658</v>
      </c>
      <c r="V115" s="53" t="s">
        <v>1659</v>
      </c>
      <c r="W115" s="50" t="s">
        <v>168</v>
      </c>
      <c r="X115" s="50" t="s">
        <v>137</v>
      </c>
      <c r="Y115" s="50" t="s">
        <v>138</v>
      </c>
      <c r="Z115" s="50" t="s">
        <v>139</v>
      </c>
      <c r="AA115" s="50"/>
      <c r="AB115" s="50">
        <v>3</v>
      </c>
      <c r="AC115" s="50">
        <v>3</v>
      </c>
      <c r="AD115" s="50"/>
      <c r="AE115" s="50" t="s">
        <v>140</v>
      </c>
      <c r="AF115" s="50">
        <v>0</v>
      </c>
      <c r="AG115" s="50" t="s">
        <v>141</v>
      </c>
      <c r="AH115" s="50">
        <v>0</v>
      </c>
      <c r="AI115" s="50" t="s">
        <v>141</v>
      </c>
      <c r="AJ115" s="50">
        <v>1212</v>
      </c>
      <c r="AK115" s="50" t="s">
        <v>307</v>
      </c>
      <c r="AL115" s="50">
        <v>1704</v>
      </c>
      <c r="AM115" s="50" t="s">
        <v>307</v>
      </c>
      <c r="AN115" s="50">
        <v>0</v>
      </c>
      <c r="AO115" s="50" t="s">
        <v>141</v>
      </c>
      <c r="AP115" s="50">
        <v>0</v>
      </c>
      <c r="AQ115" s="50" t="s">
        <v>141</v>
      </c>
      <c r="AR115" s="50">
        <v>0</v>
      </c>
      <c r="AS115" s="50" t="s">
        <v>141</v>
      </c>
      <c r="AT115" s="50"/>
      <c r="AU115" s="50">
        <v>0</v>
      </c>
      <c r="AV115" s="50" t="s">
        <v>143</v>
      </c>
      <c r="AW115" s="50">
        <v>0</v>
      </c>
      <c r="AX115" s="50" t="s">
        <v>144</v>
      </c>
      <c r="AY115" s="50">
        <v>0</v>
      </c>
      <c r="AZ115" s="50" t="s">
        <v>150</v>
      </c>
      <c r="BA115" s="50">
        <v>67</v>
      </c>
      <c r="BB115" s="50" t="s">
        <v>146</v>
      </c>
      <c r="BC115" s="50">
        <v>70</v>
      </c>
      <c r="BD115" s="50" t="s">
        <v>146</v>
      </c>
      <c r="BE115" s="50">
        <v>20</v>
      </c>
      <c r="BF115" s="50" t="s">
        <v>309</v>
      </c>
      <c r="BG115" s="50" t="s">
        <v>148</v>
      </c>
      <c r="BH115" s="50">
        <v>80</v>
      </c>
      <c r="BI115" s="50" t="s">
        <v>149</v>
      </c>
      <c r="BJ115" s="50">
        <v>364</v>
      </c>
      <c r="BK115" s="50">
        <v>0</v>
      </c>
      <c r="BL115" s="50" t="s">
        <v>150</v>
      </c>
      <c r="BM115" s="50">
        <v>0</v>
      </c>
      <c r="BN115" s="50" t="s">
        <v>150</v>
      </c>
      <c r="BO115" s="50">
        <v>300</v>
      </c>
      <c r="BP115" s="50" t="s">
        <v>175</v>
      </c>
      <c r="BQ115" s="50" t="s">
        <v>1660</v>
      </c>
      <c r="BR115" s="50">
        <v>0</v>
      </c>
      <c r="BS115" s="50">
        <v>0</v>
      </c>
      <c r="BT115" s="50">
        <v>0</v>
      </c>
      <c r="BU115" s="50" t="s">
        <v>150</v>
      </c>
      <c r="BV115" s="50">
        <v>0</v>
      </c>
      <c r="BW115" s="50" t="s">
        <v>154</v>
      </c>
      <c r="BX115" s="50">
        <v>0</v>
      </c>
      <c r="BY115" s="50" t="s">
        <v>154</v>
      </c>
      <c r="BZ115" s="50">
        <v>0</v>
      </c>
      <c r="CA115" s="50" t="s">
        <v>784</v>
      </c>
      <c r="CB115" s="50" t="s">
        <v>1661</v>
      </c>
      <c r="CC115" s="50" t="s">
        <v>155</v>
      </c>
      <c r="CD115" s="50" t="s">
        <v>190</v>
      </c>
      <c r="CE115" s="50" t="s">
        <v>156</v>
      </c>
      <c r="CF115" s="50" t="s">
        <v>191</v>
      </c>
      <c r="CG115" s="50" t="s">
        <v>157</v>
      </c>
      <c r="CH115" s="50" t="s">
        <v>229</v>
      </c>
      <c r="CI115" s="50" t="s">
        <v>229</v>
      </c>
      <c r="CJ115" s="50" t="s">
        <v>126</v>
      </c>
      <c r="CK115" s="50" t="s">
        <v>126</v>
      </c>
      <c r="CL115" s="50"/>
      <c r="CM115" s="50"/>
      <c r="CN115" s="50"/>
      <c r="CO115" s="50">
        <f t="shared" si="0"/>
        <v>2916</v>
      </c>
      <c r="CP115" s="50">
        <f t="shared" si="1"/>
        <v>901</v>
      </c>
      <c r="CQ115" s="50"/>
      <c r="CR115" s="50"/>
    </row>
    <row r="116" spans="1:96" ht="13" x14ac:dyDescent="0.15">
      <c r="A116" s="51">
        <v>44967.42740241898</v>
      </c>
      <c r="B116" s="50" t="s">
        <v>159</v>
      </c>
      <c r="C116" s="50" t="s">
        <v>1554</v>
      </c>
      <c r="D116" s="50" t="s">
        <v>125</v>
      </c>
      <c r="E116" s="50" t="s">
        <v>125</v>
      </c>
      <c r="F116" s="50" t="s">
        <v>126</v>
      </c>
      <c r="G116" s="50">
        <v>2</v>
      </c>
      <c r="H116" s="50" t="s">
        <v>162</v>
      </c>
      <c r="I116" s="50" t="s">
        <v>127</v>
      </c>
      <c r="J116" s="50" t="s">
        <v>128</v>
      </c>
      <c r="K116" s="50" t="s">
        <v>163</v>
      </c>
      <c r="L116" s="50" t="s">
        <v>1555</v>
      </c>
      <c r="M116" s="50">
        <v>2023020367</v>
      </c>
      <c r="N116" s="50" t="s">
        <v>1556</v>
      </c>
      <c r="O116" s="50">
        <v>11983095043</v>
      </c>
      <c r="P116" s="50">
        <v>507379044</v>
      </c>
      <c r="Q116" s="50">
        <v>52765846804</v>
      </c>
      <c r="R116" s="52">
        <v>38060</v>
      </c>
      <c r="S116" s="50" t="s">
        <v>132</v>
      </c>
      <c r="T116" s="50" t="s">
        <v>133</v>
      </c>
      <c r="U116" s="50" t="s">
        <v>1557</v>
      </c>
      <c r="V116" s="53" t="s">
        <v>1558</v>
      </c>
      <c r="W116" s="50" t="s">
        <v>168</v>
      </c>
      <c r="X116" s="50" t="s">
        <v>137</v>
      </c>
      <c r="Y116" s="50" t="s">
        <v>138</v>
      </c>
      <c r="Z116" s="50" t="s">
        <v>139</v>
      </c>
      <c r="AA116" s="50"/>
      <c r="AB116" s="50">
        <v>4</v>
      </c>
      <c r="AC116" s="50">
        <v>4</v>
      </c>
      <c r="AD116" s="50"/>
      <c r="AE116" s="50" t="s">
        <v>140</v>
      </c>
      <c r="AF116" s="50">
        <v>0</v>
      </c>
      <c r="AG116" s="50" t="s">
        <v>141</v>
      </c>
      <c r="AH116" s="50">
        <v>1330</v>
      </c>
      <c r="AI116" s="50" t="s">
        <v>142</v>
      </c>
      <c r="AJ116" s="50">
        <v>0</v>
      </c>
      <c r="AK116" s="50" t="s">
        <v>141</v>
      </c>
      <c r="AL116" s="50">
        <v>1512</v>
      </c>
      <c r="AM116" s="50" t="s">
        <v>142</v>
      </c>
      <c r="AN116" s="50">
        <v>0</v>
      </c>
      <c r="AO116" s="50" t="s">
        <v>141</v>
      </c>
      <c r="AP116" s="50">
        <v>0</v>
      </c>
      <c r="AQ116" s="50" t="s">
        <v>141</v>
      </c>
      <c r="AR116" s="50">
        <v>68</v>
      </c>
      <c r="AS116" s="50" t="s">
        <v>142</v>
      </c>
      <c r="AT116" s="50"/>
      <c r="AU116" s="50">
        <v>0</v>
      </c>
      <c r="AV116" s="50" t="s">
        <v>172</v>
      </c>
      <c r="AW116" s="50">
        <v>1830</v>
      </c>
      <c r="AX116" s="50" t="s">
        <v>173</v>
      </c>
      <c r="AY116" s="50">
        <v>0</v>
      </c>
      <c r="AZ116" s="50" t="s">
        <v>150</v>
      </c>
      <c r="BA116" s="50">
        <v>76</v>
      </c>
      <c r="BB116" s="50" t="s">
        <v>146</v>
      </c>
      <c r="BC116" s="50">
        <v>185</v>
      </c>
      <c r="BD116" s="50" t="s">
        <v>146</v>
      </c>
      <c r="BE116" s="50">
        <v>0</v>
      </c>
      <c r="BF116" s="50" t="s">
        <v>150</v>
      </c>
      <c r="BG116" s="50" t="s">
        <v>202</v>
      </c>
      <c r="BH116" s="50">
        <v>140</v>
      </c>
      <c r="BI116" s="50" t="s">
        <v>149</v>
      </c>
      <c r="BJ116" s="50">
        <v>20</v>
      </c>
      <c r="BK116" s="50">
        <v>0</v>
      </c>
      <c r="BL116" s="50" t="s">
        <v>150</v>
      </c>
      <c r="BM116" s="50">
        <v>0</v>
      </c>
      <c r="BN116" s="50" t="s">
        <v>150</v>
      </c>
      <c r="BO116" s="50">
        <v>0</v>
      </c>
      <c r="BP116" s="50" t="s">
        <v>150</v>
      </c>
      <c r="BQ116" s="50"/>
      <c r="BR116" s="50">
        <v>1</v>
      </c>
      <c r="BS116" s="50">
        <v>0</v>
      </c>
      <c r="BT116" s="50">
        <v>709</v>
      </c>
      <c r="BU116" s="50" t="s">
        <v>154</v>
      </c>
      <c r="BV116" s="50">
        <v>0</v>
      </c>
      <c r="BW116" s="50" t="s">
        <v>154</v>
      </c>
      <c r="BX116" s="50">
        <v>0</v>
      </c>
      <c r="BY116" s="50" t="s">
        <v>154</v>
      </c>
      <c r="BZ116" s="50">
        <v>0</v>
      </c>
      <c r="CA116" s="50" t="s">
        <v>150</v>
      </c>
      <c r="CB116" s="50"/>
      <c r="CC116" s="50" t="s">
        <v>155</v>
      </c>
      <c r="CD116" s="50" t="s">
        <v>155</v>
      </c>
      <c r="CE116" s="50" t="s">
        <v>156</v>
      </c>
      <c r="CF116" s="50"/>
      <c r="CG116" s="50" t="s">
        <v>157</v>
      </c>
      <c r="CH116" s="50" t="s">
        <v>257</v>
      </c>
      <c r="CI116" s="50" t="s">
        <v>229</v>
      </c>
      <c r="CJ116" s="50" t="s">
        <v>126</v>
      </c>
      <c r="CK116" s="50" t="s">
        <v>126</v>
      </c>
      <c r="CL116" s="50"/>
      <c r="CM116" s="50"/>
      <c r="CN116" s="50"/>
      <c r="CO116" s="50">
        <f t="shared" si="0"/>
        <v>2910</v>
      </c>
      <c r="CP116" s="50">
        <f t="shared" si="1"/>
        <v>2960</v>
      </c>
      <c r="CQ116" s="50"/>
      <c r="CR116" s="50"/>
    </row>
    <row r="117" spans="1:96" ht="13" x14ac:dyDescent="0.15">
      <c r="A117" s="51">
        <v>44966.629092962961</v>
      </c>
      <c r="B117" s="50" t="s">
        <v>409</v>
      </c>
      <c r="C117" s="50" t="s">
        <v>1122</v>
      </c>
      <c r="D117" s="50" t="s">
        <v>125</v>
      </c>
      <c r="E117" s="50" t="s">
        <v>126</v>
      </c>
      <c r="F117" s="50" t="s">
        <v>126</v>
      </c>
      <c r="G117" s="50">
        <v>2</v>
      </c>
      <c r="H117" s="50">
        <v>1</v>
      </c>
      <c r="I117" s="50" t="s">
        <v>127</v>
      </c>
      <c r="J117" s="50" t="s">
        <v>128</v>
      </c>
      <c r="K117" s="50" t="s">
        <v>163</v>
      </c>
      <c r="L117" s="50" t="s">
        <v>1123</v>
      </c>
      <c r="M117" s="50">
        <v>2023020238</v>
      </c>
      <c r="N117" s="50" t="s">
        <v>1124</v>
      </c>
      <c r="O117" s="50">
        <v>11979576311</v>
      </c>
      <c r="P117" s="50">
        <v>509233120</v>
      </c>
      <c r="Q117" s="50">
        <v>51331902800</v>
      </c>
      <c r="R117" s="52">
        <v>38342</v>
      </c>
      <c r="S117" s="50" t="s">
        <v>132</v>
      </c>
      <c r="T117" s="50" t="s">
        <v>133</v>
      </c>
      <c r="U117" s="50" t="s">
        <v>1125</v>
      </c>
      <c r="V117" s="53" t="s">
        <v>1126</v>
      </c>
      <c r="W117" s="50" t="s">
        <v>168</v>
      </c>
      <c r="X117" s="50" t="s">
        <v>137</v>
      </c>
      <c r="Y117" s="50" t="s">
        <v>138</v>
      </c>
      <c r="Z117" s="50" t="s">
        <v>139</v>
      </c>
      <c r="AA117" s="50"/>
      <c r="AB117" s="50">
        <v>4</v>
      </c>
      <c r="AC117" s="50">
        <v>4</v>
      </c>
      <c r="AD117" s="50">
        <v>0</v>
      </c>
      <c r="AE117" s="50" t="s">
        <v>169</v>
      </c>
      <c r="AF117" s="50">
        <v>0</v>
      </c>
      <c r="AG117" s="50" t="s">
        <v>141</v>
      </c>
      <c r="AH117" s="50">
        <v>2100</v>
      </c>
      <c r="AI117" s="50" t="s">
        <v>170</v>
      </c>
      <c r="AJ117" s="50">
        <v>0</v>
      </c>
      <c r="AK117" s="50" t="s">
        <v>141</v>
      </c>
      <c r="AL117" s="50">
        <v>0</v>
      </c>
      <c r="AM117" s="50" t="s">
        <v>141</v>
      </c>
      <c r="AN117" s="50">
        <v>0</v>
      </c>
      <c r="AO117" s="50" t="s">
        <v>141</v>
      </c>
      <c r="AP117" s="50">
        <v>800</v>
      </c>
      <c r="AQ117" s="50" t="s">
        <v>188</v>
      </c>
      <c r="AR117" s="50">
        <v>0</v>
      </c>
      <c r="AS117" s="50" t="s">
        <v>141</v>
      </c>
      <c r="AT117" s="50"/>
      <c r="AU117" s="50">
        <v>0</v>
      </c>
      <c r="AV117" s="50" t="s">
        <v>143</v>
      </c>
      <c r="AW117" s="50">
        <v>0</v>
      </c>
      <c r="AX117" s="50" t="s">
        <v>144</v>
      </c>
      <c r="AY117" s="50">
        <v>196</v>
      </c>
      <c r="AZ117" s="50" t="s">
        <v>145</v>
      </c>
      <c r="BA117" s="50">
        <v>64</v>
      </c>
      <c r="BB117" s="50" t="s">
        <v>146</v>
      </c>
      <c r="BC117" s="50">
        <v>377</v>
      </c>
      <c r="BD117" s="50" t="s">
        <v>146</v>
      </c>
      <c r="BE117" s="50">
        <v>80</v>
      </c>
      <c r="BF117" s="50" t="s">
        <v>147</v>
      </c>
      <c r="BG117" s="50" t="s">
        <v>202</v>
      </c>
      <c r="BH117" s="50">
        <v>0</v>
      </c>
      <c r="BI117" s="50" t="s">
        <v>150</v>
      </c>
      <c r="BJ117" s="50">
        <v>300</v>
      </c>
      <c r="BK117" s="50">
        <v>552</v>
      </c>
      <c r="BL117" s="50" t="s">
        <v>214</v>
      </c>
      <c r="BM117" s="50">
        <v>0</v>
      </c>
      <c r="BN117" s="50" t="s">
        <v>150</v>
      </c>
      <c r="BO117" s="50">
        <v>205</v>
      </c>
      <c r="BP117" s="50" t="s">
        <v>175</v>
      </c>
      <c r="BQ117" s="50" t="s">
        <v>1127</v>
      </c>
      <c r="BR117" s="50">
        <v>1</v>
      </c>
      <c r="BS117" s="50">
        <v>0</v>
      </c>
      <c r="BT117" s="50">
        <v>1561</v>
      </c>
      <c r="BU117" s="50" t="s">
        <v>150</v>
      </c>
      <c r="BV117" s="50">
        <v>0</v>
      </c>
      <c r="BW117" s="50" t="s">
        <v>150</v>
      </c>
      <c r="BX117" s="50">
        <v>0</v>
      </c>
      <c r="BY117" s="50" t="s">
        <v>150</v>
      </c>
      <c r="BZ117" s="50">
        <v>0</v>
      </c>
      <c r="CA117" s="50" t="s">
        <v>150</v>
      </c>
      <c r="CB117" s="50"/>
      <c r="CC117" s="50" t="s">
        <v>190</v>
      </c>
      <c r="CD117" s="50" t="s">
        <v>190</v>
      </c>
      <c r="CE117" s="50" t="s">
        <v>156</v>
      </c>
      <c r="CF117" s="50" t="s">
        <v>216</v>
      </c>
      <c r="CG117" s="50" t="s">
        <v>157</v>
      </c>
      <c r="CH117" s="50" t="s">
        <v>158</v>
      </c>
      <c r="CI117" s="50" t="s">
        <v>217</v>
      </c>
      <c r="CJ117" s="50" t="s">
        <v>126</v>
      </c>
      <c r="CK117" s="50" t="s">
        <v>126</v>
      </c>
      <c r="CL117" s="50"/>
      <c r="CM117" s="50"/>
      <c r="CN117" s="50"/>
      <c r="CO117" s="50">
        <f t="shared" si="0"/>
        <v>2900</v>
      </c>
      <c r="CP117" s="50">
        <f t="shared" si="1"/>
        <v>3335</v>
      </c>
      <c r="CQ117" s="50"/>
      <c r="CR117" s="50"/>
    </row>
    <row r="118" spans="1:96" ht="13" x14ac:dyDescent="0.15">
      <c r="A118" s="51">
        <v>44965.568999166666</v>
      </c>
      <c r="B118" s="50" t="s">
        <v>218</v>
      </c>
      <c r="C118" s="50" t="s">
        <v>219</v>
      </c>
      <c r="D118" s="50" t="s">
        <v>125</v>
      </c>
      <c r="E118" s="50" t="s">
        <v>125</v>
      </c>
      <c r="F118" s="50" t="s">
        <v>220</v>
      </c>
      <c r="G118" s="50">
        <v>4</v>
      </c>
      <c r="H118" s="50">
        <v>10</v>
      </c>
      <c r="I118" s="50" t="s">
        <v>127</v>
      </c>
      <c r="J118" s="50" t="s">
        <v>221</v>
      </c>
      <c r="K118" s="50" t="s">
        <v>128</v>
      </c>
      <c r="L118" s="50" t="s">
        <v>222</v>
      </c>
      <c r="M118" s="50">
        <v>2023020010</v>
      </c>
      <c r="N118" s="50" t="s">
        <v>223</v>
      </c>
      <c r="O118" s="50">
        <v>11997682095</v>
      </c>
      <c r="P118" s="50">
        <v>567517275</v>
      </c>
      <c r="Q118" s="50">
        <v>53689998875</v>
      </c>
      <c r="R118" s="52">
        <v>37452</v>
      </c>
      <c r="S118" s="50" t="s">
        <v>224</v>
      </c>
      <c r="T118" s="50" t="s">
        <v>133</v>
      </c>
      <c r="U118" s="50" t="s">
        <v>225</v>
      </c>
      <c r="V118" s="53" t="s">
        <v>226</v>
      </c>
      <c r="W118" s="50" t="s">
        <v>168</v>
      </c>
      <c r="X118" s="50" t="s">
        <v>137</v>
      </c>
      <c r="Y118" s="50" t="s">
        <v>138</v>
      </c>
      <c r="Z118" s="50" t="s">
        <v>139</v>
      </c>
      <c r="AA118" s="50"/>
      <c r="AB118" s="50">
        <v>5</v>
      </c>
      <c r="AC118" s="50">
        <v>5</v>
      </c>
      <c r="AD118" s="50"/>
      <c r="AE118" s="50" t="s">
        <v>169</v>
      </c>
      <c r="AF118" s="50">
        <v>0</v>
      </c>
      <c r="AG118" s="50" t="s">
        <v>141</v>
      </c>
      <c r="AH118" s="50">
        <v>1200</v>
      </c>
      <c r="AI118" s="50" t="s">
        <v>170</v>
      </c>
      <c r="AJ118" s="50">
        <v>0</v>
      </c>
      <c r="AK118" s="50" t="s">
        <v>141</v>
      </c>
      <c r="AL118" s="50">
        <v>1686</v>
      </c>
      <c r="AM118" s="50" t="s">
        <v>142</v>
      </c>
      <c r="AN118" s="50">
        <v>0</v>
      </c>
      <c r="AO118" s="50" t="s">
        <v>141</v>
      </c>
      <c r="AP118" s="50">
        <v>0</v>
      </c>
      <c r="AQ118" s="50" t="s">
        <v>141</v>
      </c>
      <c r="AR118" s="50">
        <v>0</v>
      </c>
      <c r="AS118" s="50" t="s">
        <v>141</v>
      </c>
      <c r="AT118" s="50"/>
      <c r="AU118" s="50">
        <v>0</v>
      </c>
      <c r="AV118" s="50" t="s">
        <v>143</v>
      </c>
      <c r="AW118" s="50">
        <v>0</v>
      </c>
      <c r="AX118" s="50" t="s">
        <v>144</v>
      </c>
      <c r="AY118" s="50">
        <v>585</v>
      </c>
      <c r="AZ118" s="50" t="s">
        <v>145</v>
      </c>
      <c r="BA118" s="50">
        <v>68</v>
      </c>
      <c r="BB118" s="50" t="s">
        <v>146</v>
      </c>
      <c r="BC118" s="50">
        <v>233</v>
      </c>
      <c r="BD118" s="50" t="s">
        <v>146</v>
      </c>
      <c r="BE118" s="50">
        <v>0</v>
      </c>
      <c r="BF118" s="50" t="s">
        <v>150</v>
      </c>
      <c r="BG118" s="50" t="s">
        <v>202</v>
      </c>
      <c r="BH118" s="50">
        <v>100</v>
      </c>
      <c r="BI118" s="50" t="s">
        <v>149</v>
      </c>
      <c r="BJ118" s="50">
        <v>1000</v>
      </c>
      <c r="BK118" s="50">
        <v>0</v>
      </c>
      <c r="BL118" s="50" t="s">
        <v>150</v>
      </c>
      <c r="BM118" s="50">
        <v>0</v>
      </c>
      <c r="BN118" s="50" t="s">
        <v>150</v>
      </c>
      <c r="BO118" s="50">
        <v>0</v>
      </c>
      <c r="BP118" s="50" t="s">
        <v>150</v>
      </c>
      <c r="BQ118" s="50"/>
      <c r="BR118" s="50">
        <v>1</v>
      </c>
      <c r="BS118" s="50">
        <v>0</v>
      </c>
      <c r="BT118" s="50">
        <v>102</v>
      </c>
      <c r="BU118" s="50" t="s">
        <v>177</v>
      </c>
      <c r="BV118" s="50">
        <v>0</v>
      </c>
      <c r="BW118" s="50" t="s">
        <v>227</v>
      </c>
      <c r="BX118" s="50">
        <v>0</v>
      </c>
      <c r="BY118" s="50" t="s">
        <v>150</v>
      </c>
      <c r="BZ118" s="50">
        <v>0</v>
      </c>
      <c r="CA118" s="50" t="s">
        <v>150</v>
      </c>
      <c r="CB118" s="50" t="s">
        <v>228</v>
      </c>
      <c r="CC118" s="50" t="s">
        <v>155</v>
      </c>
      <c r="CD118" s="50" t="s">
        <v>155</v>
      </c>
      <c r="CE118" s="50" t="s">
        <v>156</v>
      </c>
      <c r="CF118" s="50" t="s">
        <v>126</v>
      </c>
      <c r="CG118" s="50" t="s">
        <v>157</v>
      </c>
      <c r="CH118" s="50" t="s">
        <v>229</v>
      </c>
      <c r="CI118" s="50" t="s">
        <v>230</v>
      </c>
      <c r="CJ118" s="50" t="s">
        <v>126</v>
      </c>
      <c r="CK118" s="50" t="s">
        <v>126</v>
      </c>
      <c r="CL118" s="50"/>
      <c r="CM118" s="50"/>
      <c r="CN118" s="50"/>
      <c r="CO118" s="50">
        <f t="shared" si="0"/>
        <v>2886</v>
      </c>
      <c r="CP118" s="50">
        <f t="shared" si="1"/>
        <v>2088</v>
      </c>
      <c r="CQ118" s="50"/>
      <c r="CR118" s="50"/>
    </row>
    <row r="119" spans="1:96" ht="13" x14ac:dyDescent="0.15">
      <c r="A119" s="51">
        <v>44965.47059542824</v>
      </c>
      <c r="B119" s="50" t="s">
        <v>269</v>
      </c>
      <c r="C119" s="50" t="s">
        <v>546</v>
      </c>
      <c r="D119" s="50" t="s">
        <v>125</v>
      </c>
      <c r="E119" s="50" t="s">
        <v>125</v>
      </c>
      <c r="F119" s="50" t="s">
        <v>126</v>
      </c>
      <c r="G119" s="50">
        <v>5</v>
      </c>
      <c r="H119" s="50">
        <v>2</v>
      </c>
      <c r="I119" s="50">
        <v>1</v>
      </c>
      <c r="J119" s="50" t="s">
        <v>128</v>
      </c>
      <c r="K119" s="50" t="s">
        <v>163</v>
      </c>
      <c r="L119" s="50" t="s">
        <v>547</v>
      </c>
      <c r="M119" s="50">
        <v>2023020088</v>
      </c>
      <c r="N119" s="50" t="s">
        <v>548</v>
      </c>
      <c r="O119" s="50">
        <v>11949019034</v>
      </c>
      <c r="P119" s="50">
        <v>386753465</v>
      </c>
      <c r="Q119" s="50">
        <v>48303417851</v>
      </c>
      <c r="R119" s="52">
        <v>37074</v>
      </c>
      <c r="S119" s="50" t="s">
        <v>132</v>
      </c>
      <c r="T119" s="50" t="s">
        <v>133</v>
      </c>
      <c r="U119" s="50" t="s">
        <v>549</v>
      </c>
      <c r="V119" s="53" t="s">
        <v>550</v>
      </c>
      <c r="W119" s="50" t="s">
        <v>168</v>
      </c>
      <c r="X119" s="50" t="s">
        <v>137</v>
      </c>
      <c r="Y119" s="50" t="s">
        <v>138</v>
      </c>
      <c r="Z119" s="50" t="s">
        <v>139</v>
      </c>
      <c r="AA119" s="50"/>
      <c r="AB119" s="50">
        <v>2</v>
      </c>
      <c r="AC119" s="50">
        <v>2</v>
      </c>
      <c r="AD119" s="50"/>
      <c r="AE119" s="50" t="s">
        <v>140</v>
      </c>
      <c r="AF119" s="50">
        <v>550</v>
      </c>
      <c r="AG119" s="50" t="s">
        <v>170</v>
      </c>
      <c r="AH119" s="50">
        <v>0</v>
      </c>
      <c r="AI119" s="50" t="s">
        <v>141</v>
      </c>
      <c r="AJ119" s="50">
        <v>2884</v>
      </c>
      <c r="AK119" s="50" t="s">
        <v>142</v>
      </c>
      <c r="AL119" s="50">
        <v>0</v>
      </c>
      <c r="AM119" s="50" t="s">
        <v>141</v>
      </c>
      <c r="AN119" s="50">
        <v>0</v>
      </c>
      <c r="AO119" s="50" t="s">
        <v>141</v>
      </c>
      <c r="AP119" s="50">
        <v>0</v>
      </c>
      <c r="AQ119" s="50" t="s">
        <v>141</v>
      </c>
      <c r="AR119" s="50">
        <v>0</v>
      </c>
      <c r="AS119" s="50" t="s">
        <v>141</v>
      </c>
      <c r="AT119" s="50" t="s">
        <v>551</v>
      </c>
      <c r="AU119" s="50">
        <v>0</v>
      </c>
      <c r="AV119" s="50" t="s">
        <v>143</v>
      </c>
      <c r="AW119" s="50">
        <v>0</v>
      </c>
      <c r="AX119" s="50" t="s">
        <v>144</v>
      </c>
      <c r="AY119" s="50">
        <v>0</v>
      </c>
      <c r="AZ119" s="50" t="s">
        <v>150</v>
      </c>
      <c r="BA119" s="50">
        <v>128</v>
      </c>
      <c r="BB119" s="50" t="s">
        <v>146</v>
      </c>
      <c r="BC119" s="50">
        <v>149</v>
      </c>
      <c r="BD119" s="50" t="s">
        <v>146</v>
      </c>
      <c r="BE119" s="50">
        <v>99</v>
      </c>
      <c r="BF119" s="50" t="s">
        <v>147</v>
      </c>
      <c r="BG119" s="50" t="s">
        <v>148</v>
      </c>
      <c r="BH119" s="50">
        <v>267</v>
      </c>
      <c r="BI119" s="50" t="s">
        <v>149</v>
      </c>
      <c r="BJ119" s="50">
        <v>400</v>
      </c>
      <c r="BK119" s="50">
        <v>0</v>
      </c>
      <c r="BL119" s="50" t="s">
        <v>150</v>
      </c>
      <c r="BM119" s="50">
        <v>0</v>
      </c>
      <c r="BN119" s="50" t="s">
        <v>150</v>
      </c>
      <c r="BO119" s="50">
        <v>0</v>
      </c>
      <c r="BP119" s="50" t="s">
        <v>150</v>
      </c>
      <c r="BQ119" s="50"/>
      <c r="BR119" s="50">
        <v>0</v>
      </c>
      <c r="BS119" s="50">
        <v>0</v>
      </c>
      <c r="BT119" s="50">
        <v>0</v>
      </c>
      <c r="BU119" s="50" t="s">
        <v>150</v>
      </c>
      <c r="BV119" s="50">
        <v>0</v>
      </c>
      <c r="BW119" s="50" t="s">
        <v>154</v>
      </c>
      <c r="BX119" s="50">
        <v>0</v>
      </c>
      <c r="BY119" s="50" t="s">
        <v>150</v>
      </c>
      <c r="BZ119" s="50">
        <v>0</v>
      </c>
      <c r="CA119" s="50" t="s">
        <v>150</v>
      </c>
      <c r="CB119" s="50" t="s">
        <v>552</v>
      </c>
      <c r="CC119" s="50" t="s">
        <v>155</v>
      </c>
      <c r="CD119" s="50" t="s">
        <v>155</v>
      </c>
      <c r="CE119" s="50" t="s">
        <v>156</v>
      </c>
      <c r="CF119" s="50"/>
      <c r="CG119" s="50" t="s">
        <v>157</v>
      </c>
      <c r="CH119" s="50" t="s">
        <v>519</v>
      </c>
      <c r="CI119" s="50" t="s">
        <v>206</v>
      </c>
      <c r="CJ119" s="50" t="s">
        <v>126</v>
      </c>
      <c r="CK119" s="50" t="s">
        <v>126</v>
      </c>
      <c r="CL119" s="50"/>
      <c r="CM119" s="50"/>
      <c r="CN119" s="50"/>
      <c r="CO119" s="50">
        <f t="shared" si="0"/>
        <v>2884</v>
      </c>
      <c r="CP119" s="50">
        <f t="shared" si="1"/>
        <v>1043</v>
      </c>
      <c r="CQ119" s="50"/>
      <c r="CR119" s="50"/>
    </row>
    <row r="120" spans="1:96" ht="13" x14ac:dyDescent="0.15">
      <c r="A120" s="51">
        <v>44967.594216736106</v>
      </c>
      <c r="B120" s="50" t="s">
        <v>392</v>
      </c>
      <c r="C120" s="50" t="s">
        <v>756</v>
      </c>
      <c r="D120" s="50" t="s">
        <v>125</v>
      </c>
      <c r="E120" s="50" t="s">
        <v>126</v>
      </c>
      <c r="F120" s="50" t="s">
        <v>757</v>
      </c>
      <c r="G120" s="50">
        <v>3</v>
      </c>
      <c r="H120" s="50">
        <v>4</v>
      </c>
      <c r="I120" s="50" t="s">
        <v>127</v>
      </c>
      <c r="J120" s="50" t="s">
        <v>128</v>
      </c>
      <c r="K120" s="50" t="s">
        <v>182</v>
      </c>
      <c r="L120" s="50" t="s">
        <v>758</v>
      </c>
      <c r="M120" s="50">
        <v>2023020141</v>
      </c>
      <c r="N120" s="50" t="s">
        <v>759</v>
      </c>
      <c r="O120" s="50">
        <v>11953034429</v>
      </c>
      <c r="P120" s="50" t="s">
        <v>760</v>
      </c>
      <c r="Q120" s="50">
        <v>52741113866</v>
      </c>
      <c r="R120" s="52">
        <v>37965</v>
      </c>
      <c r="S120" s="50" t="s">
        <v>132</v>
      </c>
      <c r="T120" s="50" t="s">
        <v>133</v>
      </c>
      <c r="U120" s="50" t="s">
        <v>761</v>
      </c>
      <c r="V120" s="53" t="s">
        <v>762</v>
      </c>
      <c r="W120" s="50" t="s">
        <v>254</v>
      </c>
      <c r="X120" s="50" t="s">
        <v>137</v>
      </c>
      <c r="Y120" s="50" t="s">
        <v>138</v>
      </c>
      <c r="Z120" s="50" t="s">
        <v>139</v>
      </c>
      <c r="AA120" s="50"/>
      <c r="AB120" s="50">
        <v>4</v>
      </c>
      <c r="AC120" s="50">
        <v>4</v>
      </c>
      <c r="AD120" s="50"/>
      <c r="AE120" s="50" t="s">
        <v>140</v>
      </c>
      <c r="AF120" s="50">
        <v>0</v>
      </c>
      <c r="AG120" s="50" t="s">
        <v>141</v>
      </c>
      <c r="AH120" s="50">
        <v>2857</v>
      </c>
      <c r="AI120" s="50" t="s">
        <v>307</v>
      </c>
      <c r="AJ120" s="50">
        <v>0</v>
      </c>
      <c r="AK120" s="50" t="s">
        <v>141</v>
      </c>
      <c r="AL120" s="50">
        <v>0</v>
      </c>
      <c r="AM120" s="50" t="s">
        <v>141</v>
      </c>
      <c r="AN120" s="50">
        <v>0</v>
      </c>
      <c r="AO120" s="50" t="s">
        <v>141</v>
      </c>
      <c r="AP120" s="50">
        <v>0</v>
      </c>
      <c r="AQ120" s="50" t="s">
        <v>141</v>
      </c>
      <c r="AR120" s="50">
        <v>0</v>
      </c>
      <c r="AS120" s="50" t="s">
        <v>141</v>
      </c>
      <c r="AT120" s="50"/>
      <c r="AU120" s="50">
        <v>1</v>
      </c>
      <c r="AV120" s="50" t="s">
        <v>143</v>
      </c>
      <c r="AW120" s="50">
        <v>873</v>
      </c>
      <c r="AX120" s="50" t="s">
        <v>377</v>
      </c>
      <c r="AY120" s="50">
        <v>6153</v>
      </c>
      <c r="AZ120" s="50" t="s">
        <v>145</v>
      </c>
      <c r="BA120" s="50">
        <v>170</v>
      </c>
      <c r="BB120" s="50" t="s">
        <v>146</v>
      </c>
      <c r="BC120" s="50">
        <v>303</v>
      </c>
      <c r="BD120" s="50" t="s">
        <v>146</v>
      </c>
      <c r="BE120" s="50">
        <v>333</v>
      </c>
      <c r="BF120" s="50" t="s">
        <v>588</v>
      </c>
      <c r="BG120" s="50" t="s">
        <v>148</v>
      </c>
      <c r="BH120" s="50">
        <v>230</v>
      </c>
      <c r="BI120" s="50" t="s">
        <v>763</v>
      </c>
      <c r="BJ120" s="50">
        <v>1000</v>
      </c>
      <c r="BK120" s="50">
        <v>418</v>
      </c>
      <c r="BL120" s="50" t="s">
        <v>214</v>
      </c>
      <c r="BM120" s="50">
        <v>1270</v>
      </c>
      <c r="BN120" s="50" t="s">
        <v>151</v>
      </c>
      <c r="BO120" s="50">
        <v>130</v>
      </c>
      <c r="BP120" s="50" t="s">
        <v>175</v>
      </c>
      <c r="BQ120" s="50" t="s">
        <v>764</v>
      </c>
      <c r="BR120" s="50">
        <v>2</v>
      </c>
      <c r="BS120" s="50">
        <v>0</v>
      </c>
      <c r="BT120" s="50">
        <v>6433</v>
      </c>
      <c r="BU120" s="50" t="s">
        <v>154</v>
      </c>
      <c r="BV120" s="50">
        <v>6834</v>
      </c>
      <c r="BW120" s="50" t="s">
        <v>154</v>
      </c>
      <c r="BX120" s="50">
        <v>0</v>
      </c>
      <c r="BY120" s="50" t="s">
        <v>150</v>
      </c>
      <c r="BZ120" s="50">
        <v>0</v>
      </c>
      <c r="CA120" s="50" t="s">
        <v>150</v>
      </c>
      <c r="CB120" s="50"/>
      <c r="CC120" s="50" t="s">
        <v>190</v>
      </c>
      <c r="CD120" s="50" t="s">
        <v>190</v>
      </c>
      <c r="CE120" s="50" t="s">
        <v>156</v>
      </c>
      <c r="CF120" s="50" t="s">
        <v>191</v>
      </c>
      <c r="CG120" s="50" t="s">
        <v>157</v>
      </c>
      <c r="CH120" s="50" t="s">
        <v>206</v>
      </c>
      <c r="CI120" s="50" t="s">
        <v>206</v>
      </c>
      <c r="CJ120" s="50" t="s">
        <v>126</v>
      </c>
      <c r="CK120" s="50" t="s">
        <v>125</v>
      </c>
      <c r="CL120" s="50" t="s">
        <v>765</v>
      </c>
      <c r="CM120" s="50"/>
      <c r="CN120" s="50"/>
      <c r="CO120" s="50">
        <f t="shared" si="0"/>
        <v>2857</v>
      </c>
      <c r="CP120" s="50">
        <f t="shared" si="1"/>
        <v>24147</v>
      </c>
      <c r="CQ120" s="50"/>
      <c r="CR120" s="50"/>
    </row>
    <row r="121" spans="1:96" ht="13" x14ac:dyDescent="0.15">
      <c r="A121" s="51">
        <v>44965.561302488422</v>
      </c>
      <c r="B121" s="50" t="s">
        <v>392</v>
      </c>
      <c r="C121" s="50" t="s">
        <v>1146</v>
      </c>
      <c r="D121" s="50" t="s">
        <v>125</v>
      </c>
      <c r="E121" s="50" t="s">
        <v>126</v>
      </c>
      <c r="F121" s="50" t="s">
        <v>126</v>
      </c>
      <c r="G121" s="50">
        <v>1</v>
      </c>
      <c r="H121" s="50" t="s">
        <v>162</v>
      </c>
      <c r="I121" s="50" t="s">
        <v>127</v>
      </c>
      <c r="J121" s="50" t="s">
        <v>163</v>
      </c>
      <c r="K121" s="50" t="s">
        <v>1147</v>
      </c>
      <c r="L121" s="50" t="s">
        <v>1148</v>
      </c>
      <c r="M121" s="50">
        <v>2023020249</v>
      </c>
      <c r="N121" s="50" t="s">
        <v>1149</v>
      </c>
      <c r="O121" s="50">
        <v>11986392030</v>
      </c>
      <c r="P121" s="50">
        <v>570186298</v>
      </c>
      <c r="Q121" s="50">
        <v>53040846833</v>
      </c>
      <c r="R121" s="52">
        <v>38158</v>
      </c>
      <c r="S121" s="50" t="s">
        <v>224</v>
      </c>
      <c r="T121" s="50" t="s">
        <v>133</v>
      </c>
      <c r="U121" s="50" t="s">
        <v>1150</v>
      </c>
      <c r="V121" s="53" t="s">
        <v>1151</v>
      </c>
      <c r="W121" s="50" t="s">
        <v>254</v>
      </c>
      <c r="X121" s="50" t="s">
        <v>137</v>
      </c>
      <c r="Y121" s="50" t="s">
        <v>138</v>
      </c>
      <c r="Z121" s="50" t="s">
        <v>139</v>
      </c>
      <c r="AA121" s="50"/>
      <c r="AB121" s="50">
        <v>5</v>
      </c>
      <c r="AC121" s="50">
        <v>5</v>
      </c>
      <c r="AD121" s="50"/>
      <c r="AE121" s="50" t="s">
        <v>169</v>
      </c>
      <c r="AF121" s="50">
        <v>1771</v>
      </c>
      <c r="AG121" s="50" t="s">
        <v>142</v>
      </c>
      <c r="AH121" s="50">
        <v>0</v>
      </c>
      <c r="AI121" s="50" t="s">
        <v>141</v>
      </c>
      <c r="AJ121" s="50">
        <v>950</v>
      </c>
      <c r="AK121" s="50" t="s">
        <v>170</v>
      </c>
      <c r="AL121" s="50">
        <v>0</v>
      </c>
      <c r="AM121" s="50" t="s">
        <v>141</v>
      </c>
      <c r="AN121" s="50">
        <v>0</v>
      </c>
      <c r="AO121" s="50" t="s">
        <v>141</v>
      </c>
      <c r="AP121" s="50">
        <v>1302</v>
      </c>
      <c r="AQ121" s="50" t="s">
        <v>587</v>
      </c>
      <c r="AR121" s="50">
        <v>600</v>
      </c>
      <c r="AS121" s="50" t="s">
        <v>351</v>
      </c>
      <c r="AT121" s="50"/>
      <c r="AU121" s="50">
        <v>0</v>
      </c>
      <c r="AV121" s="50" t="s">
        <v>143</v>
      </c>
      <c r="AW121" s="50">
        <v>193</v>
      </c>
      <c r="AX121" s="50" t="s">
        <v>377</v>
      </c>
      <c r="AY121" s="50">
        <v>0</v>
      </c>
      <c r="AZ121" s="50" t="s">
        <v>150</v>
      </c>
      <c r="BA121" s="50">
        <v>200</v>
      </c>
      <c r="BB121" s="50" t="s">
        <v>146</v>
      </c>
      <c r="BC121" s="50">
        <v>271</v>
      </c>
      <c r="BD121" s="50" t="s">
        <v>146</v>
      </c>
      <c r="BE121" s="50">
        <v>60</v>
      </c>
      <c r="BF121" s="50" t="s">
        <v>353</v>
      </c>
      <c r="BG121" s="50" t="s">
        <v>148</v>
      </c>
      <c r="BH121" s="50">
        <v>101</v>
      </c>
      <c r="BI121" s="50" t="s">
        <v>149</v>
      </c>
      <c r="BJ121" s="50">
        <v>900</v>
      </c>
      <c r="BK121" s="50">
        <v>0</v>
      </c>
      <c r="BL121" s="50" t="s">
        <v>150</v>
      </c>
      <c r="BM121" s="50">
        <v>0</v>
      </c>
      <c r="BN121" s="50" t="s">
        <v>150</v>
      </c>
      <c r="BO121" s="50">
        <v>300</v>
      </c>
      <c r="BP121" s="50" t="s">
        <v>175</v>
      </c>
      <c r="BQ121" s="50" t="s">
        <v>1152</v>
      </c>
      <c r="BR121" s="50">
        <v>0</v>
      </c>
      <c r="BS121" s="50">
        <v>0</v>
      </c>
      <c r="BT121" s="50">
        <v>0</v>
      </c>
      <c r="BU121" s="50" t="s">
        <v>150</v>
      </c>
      <c r="BV121" s="50">
        <v>0</v>
      </c>
      <c r="BW121" s="50" t="s">
        <v>150</v>
      </c>
      <c r="BX121" s="50">
        <v>0</v>
      </c>
      <c r="BY121" s="50" t="s">
        <v>150</v>
      </c>
      <c r="BZ121" s="50">
        <v>3500</v>
      </c>
      <c r="CA121" s="50" t="s">
        <v>154</v>
      </c>
      <c r="CB121" s="50"/>
      <c r="CC121" s="50" t="s">
        <v>155</v>
      </c>
      <c r="CD121" s="50" t="s">
        <v>155</v>
      </c>
      <c r="CE121" s="50" t="s">
        <v>156</v>
      </c>
      <c r="CF121" s="50"/>
      <c r="CG121" s="50" t="s">
        <v>157</v>
      </c>
      <c r="CH121" s="50" t="s">
        <v>229</v>
      </c>
      <c r="CI121" s="50" t="s">
        <v>229</v>
      </c>
      <c r="CJ121" s="50" t="s">
        <v>125</v>
      </c>
      <c r="CK121" s="50" t="s">
        <v>125</v>
      </c>
      <c r="CL121" s="50"/>
      <c r="CM121" s="50"/>
      <c r="CN121" s="50"/>
      <c r="CO121" s="50">
        <f t="shared" si="0"/>
        <v>2852</v>
      </c>
      <c r="CP121" s="50">
        <f t="shared" si="1"/>
        <v>5525</v>
      </c>
      <c r="CQ121" s="50"/>
      <c r="CR121" s="50"/>
    </row>
    <row r="122" spans="1:96" ht="13" x14ac:dyDescent="0.15">
      <c r="A122" s="51">
        <v>44966.711572337968</v>
      </c>
      <c r="B122" s="50" t="s">
        <v>192</v>
      </c>
      <c r="C122" s="50" t="s">
        <v>1571</v>
      </c>
      <c r="D122" s="50" t="s">
        <v>125</v>
      </c>
      <c r="E122" s="50" t="s">
        <v>126</v>
      </c>
      <c r="F122" s="50" t="s">
        <v>126</v>
      </c>
      <c r="G122" s="50">
        <v>2</v>
      </c>
      <c r="H122" s="50">
        <v>1</v>
      </c>
      <c r="I122" s="50">
        <v>1</v>
      </c>
      <c r="J122" s="50" t="s">
        <v>128</v>
      </c>
      <c r="K122" s="50" t="s">
        <v>182</v>
      </c>
      <c r="L122" s="50" t="s">
        <v>1572</v>
      </c>
      <c r="M122" s="50">
        <v>2023020373</v>
      </c>
      <c r="N122" s="50" t="s">
        <v>1573</v>
      </c>
      <c r="O122" s="50">
        <v>11960541642</v>
      </c>
      <c r="P122" s="50">
        <v>380721338</v>
      </c>
      <c r="Q122" s="50">
        <v>47991567800</v>
      </c>
      <c r="R122" s="52">
        <v>37411</v>
      </c>
      <c r="S122" s="50" t="s">
        <v>387</v>
      </c>
      <c r="T122" s="50" t="s">
        <v>133</v>
      </c>
      <c r="U122" s="50" t="s">
        <v>1574</v>
      </c>
      <c r="V122" s="53" t="s">
        <v>1575</v>
      </c>
      <c r="W122" s="50" t="s">
        <v>168</v>
      </c>
      <c r="X122" s="50" t="s">
        <v>137</v>
      </c>
      <c r="Y122" s="50" t="s">
        <v>138</v>
      </c>
      <c r="Z122" s="50" t="s">
        <v>139</v>
      </c>
      <c r="AA122" s="50" t="s">
        <v>1576</v>
      </c>
      <c r="AB122" s="50">
        <v>4</v>
      </c>
      <c r="AC122" s="50">
        <v>4</v>
      </c>
      <c r="AD122" s="50"/>
      <c r="AE122" s="50" t="s">
        <v>140</v>
      </c>
      <c r="AF122" s="50">
        <v>0</v>
      </c>
      <c r="AG122" s="50" t="s">
        <v>141</v>
      </c>
      <c r="AH122" s="50">
        <v>0</v>
      </c>
      <c r="AI122" s="50" t="s">
        <v>141</v>
      </c>
      <c r="AJ122" s="50">
        <v>0</v>
      </c>
      <c r="AK122" s="50" t="s">
        <v>141</v>
      </c>
      <c r="AL122" s="50">
        <v>1322</v>
      </c>
      <c r="AM122" s="50" t="s">
        <v>142</v>
      </c>
      <c r="AN122" s="50">
        <v>0</v>
      </c>
      <c r="AO122" s="50" t="s">
        <v>141</v>
      </c>
      <c r="AP122" s="50">
        <v>1506</v>
      </c>
      <c r="AQ122" s="50" t="s">
        <v>142</v>
      </c>
      <c r="AR122" s="50">
        <v>0</v>
      </c>
      <c r="AS122" s="50" t="s">
        <v>141</v>
      </c>
      <c r="AT122" s="50"/>
      <c r="AU122" s="50">
        <v>0</v>
      </c>
      <c r="AV122" s="50" t="s">
        <v>237</v>
      </c>
      <c r="AW122" s="50">
        <v>0</v>
      </c>
      <c r="AX122" s="50" t="s">
        <v>238</v>
      </c>
      <c r="AY122" s="50">
        <v>0</v>
      </c>
      <c r="AZ122" s="50" t="s">
        <v>444</v>
      </c>
      <c r="BA122" s="50">
        <v>251</v>
      </c>
      <c r="BB122" s="50" t="s">
        <v>146</v>
      </c>
      <c r="BC122" s="50">
        <v>191</v>
      </c>
      <c r="BD122" s="50" t="s">
        <v>146</v>
      </c>
      <c r="BE122" s="50">
        <v>75</v>
      </c>
      <c r="BF122" s="50" t="s">
        <v>353</v>
      </c>
      <c r="BG122" s="50" t="s">
        <v>202</v>
      </c>
      <c r="BH122" s="50">
        <v>200</v>
      </c>
      <c r="BI122" s="50" t="s">
        <v>149</v>
      </c>
      <c r="BJ122" s="50">
        <v>330</v>
      </c>
      <c r="BK122" s="50">
        <v>40</v>
      </c>
      <c r="BL122" s="50" t="s">
        <v>589</v>
      </c>
      <c r="BM122" s="50">
        <v>0</v>
      </c>
      <c r="BN122" s="50" t="s">
        <v>150</v>
      </c>
      <c r="BO122" s="50">
        <v>562</v>
      </c>
      <c r="BP122" s="50" t="s">
        <v>287</v>
      </c>
      <c r="BQ122" s="50" t="s">
        <v>1577</v>
      </c>
      <c r="BR122" s="50">
        <v>0</v>
      </c>
      <c r="BS122" s="50">
        <v>0</v>
      </c>
      <c r="BT122" s="50">
        <v>0</v>
      </c>
      <c r="BU122" s="50" t="s">
        <v>150</v>
      </c>
      <c r="BV122" s="50">
        <v>0</v>
      </c>
      <c r="BW122" s="50" t="s">
        <v>150</v>
      </c>
      <c r="BX122" s="50">
        <v>0</v>
      </c>
      <c r="BY122" s="50" t="s">
        <v>150</v>
      </c>
      <c r="BZ122" s="50">
        <v>1400</v>
      </c>
      <c r="CA122" s="50" t="s">
        <v>177</v>
      </c>
      <c r="CB122" s="50"/>
      <c r="CC122" s="50" t="s">
        <v>155</v>
      </c>
      <c r="CD122" s="50" t="s">
        <v>155</v>
      </c>
      <c r="CE122" s="50" t="s">
        <v>156</v>
      </c>
      <c r="CF122" s="50"/>
      <c r="CG122" s="50" t="s">
        <v>157</v>
      </c>
      <c r="CH122" s="50" t="s">
        <v>519</v>
      </c>
      <c r="CI122" s="50" t="s">
        <v>230</v>
      </c>
      <c r="CJ122" s="50" t="s">
        <v>126</v>
      </c>
      <c r="CK122" s="50" t="s">
        <v>125</v>
      </c>
      <c r="CL122" s="50"/>
      <c r="CM122" s="50"/>
      <c r="CN122" s="50"/>
      <c r="CO122" s="50">
        <f t="shared" si="0"/>
        <v>2828</v>
      </c>
      <c r="CP122" s="50">
        <f t="shared" si="1"/>
        <v>3049</v>
      </c>
      <c r="CQ122" s="50"/>
      <c r="CR122" s="50"/>
    </row>
    <row r="123" spans="1:96" ht="13" x14ac:dyDescent="0.15">
      <c r="A123" s="51">
        <v>44965.516879409726</v>
      </c>
      <c r="B123" s="50" t="s">
        <v>258</v>
      </c>
      <c r="C123" s="50" t="s">
        <v>1421</v>
      </c>
      <c r="D123" s="50" t="s">
        <v>125</v>
      </c>
      <c r="E123" s="50" t="s">
        <v>126</v>
      </c>
      <c r="F123" s="50" t="s">
        <v>126</v>
      </c>
      <c r="G123" s="50">
        <v>2</v>
      </c>
      <c r="H123" s="50" t="s">
        <v>162</v>
      </c>
      <c r="I123" s="50" t="s">
        <v>127</v>
      </c>
      <c r="J123" s="50" t="s">
        <v>163</v>
      </c>
      <c r="K123" s="50" t="s">
        <v>128</v>
      </c>
      <c r="L123" s="50" t="s">
        <v>1422</v>
      </c>
      <c r="M123" s="50">
        <v>2023020332</v>
      </c>
      <c r="N123" s="50" t="s">
        <v>1423</v>
      </c>
      <c r="O123" s="50">
        <v>11976767044</v>
      </c>
      <c r="P123" s="50">
        <v>601790145</v>
      </c>
      <c r="Q123" s="50">
        <v>50032425813</v>
      </c>
      <c r="R123" s="52">
        <v>38260</v>
      </c>
      <c r="S123" s="50" t="s">
        <v>132</v>
      </c>
      <c r="T123" s="50" t="s">
        <v>133</v>
      </c>
      <c r="U123" s="50" t="s">
        <v>1424</v>
      </c>
      <c r="V123" s="53" t="s">
        <v>1425</v>
      </c>
      <c r="W123" s="50" t="s">
        <v>168</v>
      </c>
      <c r="X123" s="50" t="s">
        <v>137</v>
      </c>
      <c r="Y123" s="50" t="s">
        <v>138</v>
      </c>
      <c r="Z123" s="50" t="s">
        <v>139</v>
      </c>
      <c r="AA123" s="50"/>
      <c r="AB123" s="50">
        <v>4</v>
      </c>
      <c r="AC123" s="50">
        <v>4</v>
      </c>
      <c r="AD123" s="50">
        <v>0</v>
      </c>
      <c r="AE123" s="50" t="s">
        <v>169</v>
      </c>
      <c r="AF123" s="50">
        <v>0</v>
      </c>
      <c r="AG123" s="50" t="s">
        <v>141</v>
      </c>
      <c r="AH123" s="50">
        <v>800</v>
      </c>
      <c r="AI123" s="50" t="s">
        <v>170</v>
      </c>
      <c r="AJ123" s="50">
        <v>2000</v>
      </c>
      <c r="AK123" s="50" t="s">
        <v>307</v>
      </c>
      <c r="AL123" s="50">
        <v>0</v>
      </c>
      <c r="AM123" s="50" t="s">
        <v>141</v>
      </c>
      <c r="AN123" s="50">
        <v>0</v>
      </c>
      <c r="AO123" s="50" t="s">
        <v>141</v>
      </c>
      <c r="AP123" s="50">
        <v>0</v>
      </c>
      <c r="AQ123" s="50" t="s">
        <v>141</v>
      </c>
      <c r="AR123" s="50">
        <v>0</v>
      </c>
      <c r="AS123" s="50" t="s">
        <v>141</v>
      </c>
      <c r="AT123" s="50"/>
      <c r="AU123" s="50">
        <v>1</v>
      </c>
      <c r="AV123" s="50" t="s">
        <v>143</v>
      </c>
      <c r="AW123" s="50">
        <v>0</v>
      </c>
      <c r="AX123" s="50" t="s">
        <v>144</v>
      </c>
      <c r="AY123" s="50">
        <v>0</v>
      </c>
      <c r="AZ123" s="50" t="s">
        <v>150</v>
      </c>
      <c r="BA123" s="50">
        <v>49</v>
      </c>
      <c r="BB123" s="50" t="s">
        <v>146</v>
      </c>
      <c r="BC123" s="50">
        <v>134</v>
      </c>
      <c r="BD123" s="50" t="s">
        <v>146</v>
      </c>
      <c r="BE123" s="50">
        <v>80</v>
      </c>
      <c r="BF123" s="50" t="s">
        <v>353</v>
      </c>
      <c r="BG123" s="50" t="s">
        <v>202</v>
      </c>
      <c r="BH123" s="50">
        <v>70</v>
      </c>
      <c r="BI123" s="50" t="s">
        <v>266</v>
      </c>
      <c r="BJ123" s="50">
        <v>200</v>
      </c>
      <c r="BK123" s="50">
        <v>0</v>
      </c>
      <c r="BL123" s="50" t="s">
        <v>150</v>
      </c>
      <c r="BM123" s="50">
        <v>160</v>
      </c>
      <c r="BN123" s="50" t="s">
        <v>267</v>
      </c>
      <c r="BO123" s="50">
        <v>150</v>
      </c>
      <c r="BP123" s="50" t="s">
        <v>150</v>
      </c>
      <c r="BQ123" s="50" t="s">
        <v>657</v>
      </c>
      <c r="BR123" s="50">
        <v>0</v>
      </c>
      <c r="BS123" s="50">
        <v>0</v>
      </c>
      <c r="BT123" s="50">
        <v>0</v>
      </c>
      <c r="BU123" s="50" t="s">
        <v>150</v>
      </c>
      <c r="BV123" s="50">
        <v>0</v>
      </c>
      <c r="BW123" s="50" t="s">
        <v>154</v>
      </c>
      <c r="BX123" s="50">
        <v>0</v>
      </c>
      <c r="BY123" s="50" t="s">
        <v>150</v>
      </c>
      <c r="BZ123" s="50">
        <v>0</v>
      </c>
      <c r="CA123" s="50" t="s">
        <v>150</v>
      </c>
      <c r="CB123" s="50"/>
      <c r="CC123" s="50" t="s">
        <v>155</v>
      </c>
      <c r="CD123" s="50" t="s">
        <v>190</v>
      </c>
      <c r="CE123" s="50" t="s">
        <v>156</v>
      </c>
      <c r="CF123" s="50" t="s">
        <v>191</v>
      </c>
      <c r="CG123" s="50" t="s">
        <v>205</v>
      </c>
      <c r="CH123" s="50" t="s">
        <v>319</v>
      </c>
      <c r="CI123" s="50" t="s">
        <v>217</v>
      </c>
      <c r="CJ123" s="50" t="s">
        <v>126</v>
      </c>
      <c r="CK123" s="50" t="s">
        <v>126</v>
      </c>
      <c r="CL123" s="50" t="s">
        <v>1426</v>
      </c>
      <c r="CM123" s="50"/>
      <c r="CN123" s="50"/>
      <c r="CO123" s="50">
        <f t="shared" si="0"/>
        <v>2800</v>
      </c>
      <c r="CP123" s="50">
        <f t="shared" si="1"/>
        <v>843</v>
      </c>
      <c r="CQ123" s="50"/>
      <c r="CR123" s="50"/>
    </row>
    <row r="124" spans="1:96" ht="13" x14ac:dyDescent="0.15">
      <c r="A124" s="51">
        <v>44967.722888738426</v>
      </c>
      <c r="B124" s="50" t="s">
        <v>483</v>
      </c>
      <c r="C124" s="50" t="s">
        <v>715</v>
      </c>
      <c r="D124" s="50" t="s">
        <v>125</v>
      </c>
      <c r="E124" s="50" t="s">
        <v>126</v>
      </c>
      <c r="F124" s="50" t="s">
        <v>716</v>
      </c>
      <c r="G124" s="50">
        <v>2</v>
      </c>
      <c r="H124" s="50">
        <v>1</v>
      </c>
      <c r="I124" s="50">
        <v>1</v>
      </c>
      <c r="J124" s="50" t="s">
        <v>717</v>
      </c>
      <c r="K124" s="50" t="s">
        <v>128</v>
      </c>
      <c r="L124" s="50" t="s">
        <v>718</v>
      </c>
      <c r="M124" s="50">
        <v>2023020131</v>
      </c>
      <c r="N124" s="50" t="s">
        <v>719</v>
      </c>
      <c r="O124" s="50">
        <v>11959568591</v>
      </c>
      <c r="P124" s="50">
        <v>569397431</v>
      </c>
      <c r="Q124" s="50">
        <v>54716251888</v>
      </c>
      <c r="R124" s="52">
        <v>38440</v>
      </c>
      <c r="S124" s="50" t="s">
        <v>224</v>
      </c>
      <c r="T124" s="50" t="s">
        <v>133</v>
      </c>
      <c r="U124" s="50" t="s">
        <v>720</v>
      </c>
      <c r="V124" s="53" t="s">
        <v>721</v>
      </c>
      <c r="W124" s="50" t="s">
        <v>275</v>
      </c>
      <c r="X124" s="50" t="s">
        <v>137</v>
      </c>
      <c r="Y124" s="50" t="s">
        <v>138</v>
      </c>
      <c r="Z124" s="50" t="s">
        <v>139</v>
      </c>
      <c r="AA124" s="50"/>
      <c r="AB124" s="50">
        <v>4</v>
      </c>
      <c r="AC124" s="50">
        <v>4</v>
      </c>
      <c r="AD124" s="50"/>
      <c r="AE124" s="50" t="s">
        <v>169</v>
      </c>
      <c r="AF124" s="50">
        <v>0</v>
      </c>
      <c r="AG124" s="50" t="s">
        <v>141</v>
      </c>
      <c r="AH124" s="50">
        <v>2755</v>
      </c>
      <c r="AI124" s="50" t="s">
        <v>142</v>
      </c>
      <c r="AJ124" s="50">
        <v>0</v>
      </c>
      <c r="AK124" s="50" t="s">
        <v>188</v>
      </c>
      <c r="AL124" s="50">
        <v>0</v>
      </c>
      <c r="AM124" s="50" t="s">
        <v>141</v>
      </c>
      <c r="AN124" s="50">
        <v>0</v>
      </c>
      <c r="AO124" s="50" t="s">
        <v>141</v>
      </c>
      <c r="AP124" s="50">
        <v>0</v>
      </c>
      <c r="AQ124" s="50" t="s">
        <v>141</v>
      </c>
      <c r="AR124" s="50">
        <v>0</v>
      </c>
      <c r="AS124" s="50" t="s">
        <v>141</v>
      </c>
      <c r="AT124" s="50"/>
      <c r="AU124" s="50">
        <v>1</v>
      </c>
      <c r="AV124" s="50" t="s">
        <v>143</v>
      </c>
      <c r="AW124" s="50">
        <v>0</v>
      </c>
      <c r="AX124" s="50" t="s">
        <v>144</v>
      </c>
      <c r="AY124" s="50">
        <v>1378</v>
      </c>
      <c r="AZ124" s="50" t="s">
        <v>145</v>
      </c>
      <c r="BA124" s="50">
        <v>160</v>
      </c>
      <c r="BB124" s="50" t="s">
        <v>308</v>
      </c>
      <c r="BC124" s="50">
        <v>105</v>
      </c>
      <c r="BD124" s="50" t="s">
        <v>146</v>
      </c>
      <c r="BE124" s="50">
        <v>0</v>
      </c>
      <c r="BF124" s="50" t="s">
        <v>150</v>
      </c>
      <c r="BG124" s="50" t="s">
        <v>148</v>
      </c>
      <c r="BH124" s="50">
        <v>120</v>
      </c>
      <c r="BI124" s="50" t="s">
        <v>149</v>
      </c>
      <c r="BJ124" s="50">
        <v>300</v>
      </c>
      <c r="BK124" s="50">
        <v>650</v>
      </c>
      <c r="BL124" s="50" t="s">
        <v>214</v>
      </c>
      <c r="BM124" s="50">
        <v>526</v>
      </c>
      <c r="BN124" s="50" t="s">
        <v>151</v>
      </c>
      <c r="BO124" s="50">
        <v>120</v>
      </c>
      <c r="BP124" s="50" t="s">
        <v>175</v>
      </c>
      <c r="BQ124" s="50" t="s">
        <v>189</v>
      </c>
      <c r="BR124" s="50">
        <v>1</v>
      </c>
      <c r="BS124" s="50">
        <v>0</v>
      </c>
      <c r="BT124" s="50">
        <v>0</v>
      </c>
      <c r="BU124" s="50" t="s">
        <v>177</v>
      </c>
      <c r="BV124" s="50">
        <v>0</v>
      </c>
      <c r="BW124" s="50" t="s">
        <v>150</v>
      </c>
      <c r="BX124" s="50">
        <v>0</v>
      </c>
      <c r="BY124" s="50" t="s">
        <v>150</v>
      </c>
      <c r="BZ124" s="50">
        <v>30000</v>
      </c>
      <c r="CA124" s="50" t="s">
        <v>177</v>
      </c>
      <c r="CB124" s="50"/>
      <c r="CC124" s="50" t="s">
        <v>190</v>
      </c>
      <c r="CD124" s="50" t="s">
        <v>190</v>
      </c>
      <c r="CE124" s="50" t="s">
        <v>156</v>
      </c>
      <c r="CF124" s="50" t="s">
        <v>191</v>
      </c>
      <c r="CG124" s="50" t="s">
        <v>157</v>
      </c>
      <c r="CH124" s="50" t="s">
        <v>158</v>
      </c>
      <c r="CI124" s="50" t="s">
        <v>319</v>
      </c>
      <c r="CJ124" s="50" t="s">
        <v>126</v>
      </c>
      <c r="CK124" s="50" t="s">
        <v>126</v>
      </c>
      <c r="CL124" s="50"/>
      <c r="CM124" s="50"/>
      <c r="CN124" s="50"/>
      <c r="CO124" s="50">
        <f t="shared" si="0"/>
        <v>2755</v>
      </c>
      <c r="CP124" s="50">
        <f t="shared" si="1"/>
        <v>33359</v>
      </c>
      <c r="CQ124" s="50"/>
      <c r="CR124" s="50"/>
    </row>
    <row r="125" spans="1:96" ht="13" x14ac:dyDescent="0.15">
      <c r="A125" s="51">
        <v>44967.54045782407</v>
      </c>
      <c r="B125" s="50" t="s">
        <v>192</v>
      </c>
      <c r="C125" s="50" t="s">
        <v>1456</v>
      </c>
      <c r="D125" s="50" t="s">
        <v>125</v>
      </c>
      <c r="E125" s="50" t="s">
        <v>126</v>
      </c>
      <c r="F125" s="50" t="s">
        <v>1457</v>
      </c>
      <c r="G125" s="50">
        <v>2</v>
      </c>
      <c r="H125" s="50">
        <v>1</v>
      </c>
      <c r="I125" s="50" t="s">
        <v>127</v>
      </c>
      <c r="J125" s="50" t="s">
        <v>128</v>
      </c>
      <c r="K125" s="50" t="s">
        <v>163</v>
      </c>
      <c r="L125" s="50" t="s">
        <v>1458</v>
      </c>
      <c r="M125" s="50">
        <v>2023020339</v>
      </c>
      <c r="N125" s="50" t="s">
        <v>1459</v>
      </c>
      <c r="O125" s="50">
        <v>11939529151</v>
      </c>
      <c r="P125" s="50">
        <v>601256037</v>
      </c>
      <c r="Q125" s="50">
        <v>23472603836</v>
      </c>
      <c r="R125" s="52">
        <v>37953</v>
      </c>
      <c r="S125" s="50" t="s">
        <v>132</v>
      </c>
      <c r="T125" s="50" t="s">
        <v>133</v>
      </c>
      <c r="U125" s="50" t="s">
        <v>1460</v>
      </c>
      <c r="V125" s="53" t="s">
        <v>1461</v>
      </c>
      <c r="W125" s="50" t="s">
        <v>168</v>
      </c>
      <c r="X125" s="50" t="s">
        <v>137</v>
      </c>
      <c r="Y125" s="50" t="s">
        <v>138</v>
      </c>
      <c r="Z125" s="50" t="s">
        <v>139</v>
      </c>
      <c r="AA125" s="50" t="s">
        <v>1462</v>
      </c>
      <c r="AB125" s="50">
        <v>3</v>
      </c>
      <c r="AC125" s="50">
        <v>3</v>
      </c>
      <c r="AD125" s="50"/>
      <c r="AE125" s="50" t="s">
        <v>169</v>
      </c>
      <c r="AF125" s="50">
        <v>0</v>
      </c>
      <c r="AG125" s="50" t="s">
        <v>141</v>
      </c>
      <c r="AH125" s="50">
        <v>1000</v>
      </c>
      <c r="AI125" s="50" t="s">
        <v>170</v>
      </c>
      <c r="AJ125" s="50">
        <v>0</v>
      </c>
      <c r="AK125" s="50" t="s">
        <v>141</v>
      </c>
      <c r="AL125" s="50">
        <v>0</v>
      </c>
      <c r="AM125" s="50" t="s">
        <v>141</v>
      </c>
      <c r="AN125" s="50">
        <v>0</v>
      </c>
      <c r="AO125" s="50" t="s">
        <v>141</v>
      </c>
      <c r="AP125" s="50">
        <v>0</v>
      </c>
      <c r="AQ125" s="50" t="s">
        <v>141</v>
      </c>
      <c r="AR125" s="50">
        <v>1706</v>
      </c>
      <c r="AS125" s="50" t="s">
        <v>587</v>
      </c>
      <c r="AT125" s="50" t="s">
        <v>1463</v>
      </c>
      <c r="AU125" s="50">
        <v>1</v>
      </c>
      <c r="AV125" s="50" t="s">
        <v>143</v>
      </c>
      <c r="AW125" s="50">
        <v>0</v>
      </c>
      <c r="AX125" s="50" t="s">
        <v>144</v>
      </c>
      <c r="AY125" s="50">
        <v>0</v>
      </c>
      <c r="AZ125" s="50" t="s">
        <v>145</v>
      </c>
      <c r="BA125" s="50">
        <v>113</v>
      </c>
      <c r="BB125" s="50" t="s">
        <v>146</v>
      </c>
      <c r="BC125" s="50">
        <v>126</v>
      </c>
      <c r="BD125" s="50" t="s">
        <v>146</v>
      </c>
      <c r="BE125" s="50">
        <v>0</v>
      </c>
      <c r="BF125" s="50" t="s">
        <v>150</v>
      </c>
      <c r="BG125" s="50" t="s">
        <v>202</v>
      </c>
      <c r="BH125" s="50">
        <v>46</v>
      </c>
      <c r="BI125" s="50" t="s">
        <v>149</v>
      </c>
      <c r="BJ125" s="50">
        <v>200</v>
      </c>
      <c r="BK125" s="50">
        <v>0</v>
      </c>
      <c r="BL125" s="50" t="s">
        <v>150</v>
      </c>
      <c r="BM125" s="50">
        <v>0</v>
      </c>
      <c r="BN125" s="50" t="s">
        <v>150</v>
      </c>
      <c r="BO125" s="50">
        <v>60</v>
      </c>
      <c r="BP125" s="50" t="s">
        <v>175</v>
      </c>
      <c r="BQ125" s="50" t="s">
        <v>189</v>
      </c>
      <c r="BR125" s="50">
        <v>1</v>
      </c>
      <c r="BS125" s="50">
        <v>0</v>
      </c>
      <c r="BT125" s="50">
        <v>0</v>
      </c>
      <c r="BU125" s="50" t="s">
        <v>247</v>
      </c>
      <c r="BV125" s="50">
        <v>0</v>
      </c>
      <c r="BW125" s="50" t="s">
        <v>154</v>
      </c>
      <c r="BX125" s="50">
        <v>0</v>
      </c>
      <c r="BY125" s="50" t="s">
        <v>154</v>
      </c>
      <c r="BZ125" s="50">
        <v>0</v>
      </c>
      <c r="CA125" s="50" t="s">
        <v>150</v>
      </c>
      <c r="CB125" s="50"/>
      <c r="CC125" s="50" t="s">
        <v>190</v>
      </c>
      <c r="CD125" s="50" t="s">
        <v>190</v>
      </c>
      <c r="CE125" s="50" t="s">
        <v>156</v>
      </c>
      <c r="CF125" s="50" t="s">
        <v>191</v>
      </c>
      <c r="CG125" s="50" t="s">
        <v>157</v>
      </c>
      <c r="CH125" s="50" t="s">
        <v>158</v>
      </c>
      <c r="CI125" s="50" t="s">
        <v>490</v>
      </c>
      <c r="CJ125" s="50" t="s">
        <v>126</v>
      </c>
      <c r="CK125" s="50" t="s">
        <v>126</v>
      </c>
      <c r="CL125" s="50"/>
      <c r="CM125" s="50"/>
      <c r="CN125" s="50"/>
      <c r="CO125" s="50">
        <f t="shared" si="0"/>
        <v>2706</v>
      </c>
      <c r="CP125" s="50">
        <f t="shared" si="1"/>
        <v>545</v>
      </c>
      <c r="CQ125" s="50"/>
      <c r="CR125" s="50"/>
    </row>
    <row r="126" spans="1:96" ht="13" x14ac:dyDescent="0.15">
      <c r="A126" s="51">
        <v>44965.466895590274</v>
      </c>
      <c r="B126" s="50" t="s">
        <v>409</v>
      </c>
      <c r="C126" s="50" t="s">
        <v>1691</v>
      </c>
      <c r="D126" s="50" t="s">
        <v>125</v>
      </c>
      <c r="E126" s="50" t="s">
        <v>126</v>
      </c>
      <c r="F126" s="50" t="s">
        <v>1692</v>
      </c>
      <c r="G126" s="50">
        <v>1</v>
      </c>
      <c r="H126" s="50">
        <v>1</v>
      </c>
      <c r="I126" s="50" t="s">
        <v>127</v>
      </c>
      <c r="J126" s="50" t="s">
        <v>128</v>
      </c>
      <c r="K126" s="50" t="s">
        <v>221</v>
      </c>
      <c r="L126" s="50" t="s">
        <v>1693</v>
      </c>
      <c r="M126" s="50">
        <v>2023020398</v>
      </c>
      <c r="N126" s="50" t="s">
        <v>1694</v>
      </c>
      <c r="O126" s="50">
        <v>11932046673</v>
      </c>
      <c r="P126" s="50">
        <v>554141425</v>
      </c>
      <c r="Q126" s="50">
        <v>48839119850</v>
      </c>
      <c r="R126" s="52">
        <v>38428</v>
      </c>
      <c r="S126" s="50" t="s">
        <v>224</v>
      </c>
      <c r="T126" s="50" t="s">
        <v>133</v>
      </c>
      <c r="U126" s="50" t="s">
        <v>1695</v>
      </c>
      <c r="V126" s="53" t="s">
        <v>1696</v>
      </c>
      <c r="W126" s="50" t="s">
        <v>168</v>
      </c>
      <c r="X126" s="50" t="s">
        <v>137</v>
      </c>
      <c r="Y126" s="50" t="s">
        <v>138</v>
      </c>
      <c r="Z126" s="50" t="s">
        <v>139</v>
      </c>
      <c r="AA126" s="50"/>
      <c r="AB126" s="50">
        <v>2</v>
      </c>
      <c r="AC126" s="50">
        <v>2</v>
      </c>
      <c r="AD126" s="50">
        <v>0</v>
      </c>
      <c r="AE126" s="50" t="s">
        <v>140</v>
      </c>
      <c r="AF126" s="50">
        <v>0</v>
      </c>
      <c r="AG126" s="50" t="s">
        <v>141</v>
      </c>
      <c r="AH126" s="50">
        <v>0</v>
      </c>
      <c r="AI126" s="50" t="s">
        <v>307</v>
      </c>
      <c r="AJ126" s="50">
        <v>1400</v>
      </c>
      <c r="AK126" s="50" t="s">
        <v>188</v>
      </c>
      <c r="AL126" s="50">
        <v>0</v>
      </c>
      <c r="AM126" s="50" t="s">
        <v>141</v>
      </c>
      <c r="AN126" s="50">
        <v>0</v>
      </c>
      <c r="AO126" s="50" t="s">
        <v>141</v>
      </c>
      <c r="AP126" s="50">
        <v>0</v>
      </c>
      <c r="AQ126" s="50" t="s">
        <v>141</v>
      </c>
      <c r="AR126" s="50">
        <v>1300</v>
      </c>
      <c r="AS126" s="50" t="s">
        <v>188</v>
      </c>
      <c r="AT126" s="50" t="s">
        <v>1697</v>
      </c>
      <c r="AU126" s="50">
        <v>0</v>
      </c>
      <c r="AV126" s="50" t="s">
        <v>265</v>
      </c>
      <c r="AW126" s="50">
        <v>1100</v>
      </c>
      <c r="AX126" s="50" t="s">
        <v>238</v>
      </c>
      <c r="AY126" s="50">
        <v>120</v>
      </c>
      <c r="AZ126" s="50" t="s">
        <v>227</v>
      </c>
      <c r="BA126" s="50">
        <v>0</v>
      </c>
      <c r="BB126" s="50" t="s">
        <v>379</v>
      </c>
      <c r="BC126" s="50">
        <v>124</v>
      </c>
      <c r="BD126" s="50" t="s">
        <v>146</v>
      </c>
      <c r="BE126" s="50">
        <v>7</v>
      </c>
      <c r="BF126" s="50" t="s">
        <v>147</v>
      </c>
      <c r="BG126" s="50" t="s">
        <v>202</v>
      </c>
      <c r="BH126" s="50">
        <v>64</v>
      </c>
      <c r="BI126" s="50" t="s">
        <v>149</v>
      </c>
      <c r="BJ126" s="50">
        <v>150</v>
      </c>
      <c r="BK126" s="50">
        <v>0</v>
      </c>
      <c r="BL126" s="50" t="s">
        <v>150</v>
      </c>
      <c r="BM126" s="50">
        <v>0</v>
      </c>
      <c r="BN126" s="50" t="s">
        <v>150</v>
      </c>
      <c r="BO126" s="50">
        <v>291</v>
      </c>
      <c r="BP126" s="50" t="s">
        <v>175</v>
      </c>
      <c r="BQ126" s="50" t="s">
        <v>1698</v>
      </c>
      <c r="BR126" s="50">
        <v>0</v>
      </c>
      <c r="BS126" s="50">
        <v>0</v>
      </c>
      <c r="BT126" s="50">
        <v>0</v>
      </c>
      <c r="BU126" s="50" t="s">
        <v>150</v>
      </c>
      <c r="BV126" s="50">
        <v>0</v>
      </c>
      <c r="BW126" s="50" t="s">
        <v>150</v>
      </c>
      <c r="BX126" s="50">
        <v>0</v>
      </c>
      <c r="BY126" s="50" t="s">
        <v>150</v>
      </c>
      <c r="BZ126" s="50">
        <v>50000</v>
      </c>
      <c r="CA126" s="50" t="s">
        <v>737</v>
      </c>
      <c r="CB126" s="50"/>
      <c r="CC126" s="50" t="s">
        <v>190</v>
      </c>
      <c r="CD126" s="50" t="s">
        <v>155</v>
      </c>
      <c r="CE126" s="50" t="s">
        <v>156</v>
      </c>
      <c r="CF126" s="50"/>
      <c r="CG126" s="50" t="s">
        <v>157</v>
      </c>
      <c r="CH126" s="50" t="s">
        <v>217</v>
      </c>
      <c r="CI126" s="50" t="s">
        <v>158</v>
      </c>
      <c r="CJ126" s="50" t="s">
        <v>126</v>
      </c>
      <c r="CK126" s="50" t="s">
        <v>126</v>
      </c>
      <c r="CL126" s="50"/>
      <c r="CM126" s="50"/>
      <c r="CN126" s="50"/>
      <c r="CO126" s="50">
        <f t="shared" si="0"/>
        <v>2700</v>
      </c>
      <c r="CP126" s="50">
        <f t="shared" si="1"/>
        <v>51856</v>
      </c>
      <c r="CQ126" s="50"/>
      <c r="CR126" s="50"/>
    </row>
    <row r="127" spans="1:96" ht="13" x14ac:dyDescent="0.15">
      <c r="A127" s="51">
        <v>44965.659861701388</v>
      </c>
      <c r="B127" s="50" t="s">
        <v>258</v>
      </c>
      <c r="C127" s="50" t="s">
        <v>1628</v>
      </c>
      <c r="D127" s="50" t="s">
        <v>125</v>
      </c>
      <c r="E127" s="50" t="s">
        <v>126</v>
      </c>
      <c r="F127" s="50" t="s">
        <v>126</v>
      </c>
      <c r="G127" s="50">
        <v>3</v>
      </c>
      <c r="H127" s="50">
        <v>2</v>
      </c>
      <c r="I127" s="50" t="s">
        <v>127</v>
      </c>
      <c r="J127" s="50" t="s">
        <v>128</v>
      </c>
      <c r="K127" s="50" t="s">
        <v>163</v>
      </c>
      <c r="L127" s="50" t="s">
        <v>1629</v>
      </c>
      <c r="M127" s="50">
        <v>2023020387</v>
      </c>
      <c r="N127" s="50" t="s">
        <v>1630</v>
      </c>
      <c r="O127" s="50">
        <v>11985065670</v>
      </c>
      <c r="P127" s="50">
        <v>502455020</v>
      </c>
      <c r="Q127" s="50">
        <v>49537228843</v>
      </c>
      <c r="R127" s="52">
        <v>37211</v>
      </c>
      <c r="S127" s="50" t="s">
        <v>132</v>
      </c>
      <c r="T127" s="50" t="s">
        <v>133</v>
      </c>
      <c r="U127" s="50" t="s">
        <v>1631</v>
      </c>
      <c r="V127" s="53" t="s">
        <v>1632</v>
      </c>
      <c r="W127" s="50" t="s">
        <v>168</v>
      </c>
      <c r="X127" s="50" t="s">
        <v>137</v>
      </c>
      <c r="Y127" s="50" t="s">
        <v>138</v>
      </c>
      <c r="Z127" s="50" t="s">
        <v>139</v>
      </c>
      <c r="AA127" s="50"/>
      <c r="AB127" s="50">
        <v>2</v>
      </c>
      <c r="AC127" s="50">
        <v>2</v>
      </c>
      <c r="AD127" s="50">
        <v>0</v>
      </c>
      <c r="AE127" s="50" t="s">
        <v>140</v>
      </c>
      <c r="AF127" s="50">
        <v>0</v>
      </c>
      <c r="AG127" s="50" t="s">
        <v>141</v>
      </c>
      <c r="AH127" s="50">
        <v>0</v>
      </c>
      <c r="AI127" s="50" t="s">
        <v>141</v>
      </c>
      <c r="AJ127" s="50">
        <v>0</v>
      </c>
      <c r="AK127" s="50" t="s">
        <v>141</v>
      </c>
      <c r="AL127" s="50">
        <v>0</v>
      </c>
      <c r="AM127" s="50" t="s">
        <v>141</v>
      </c>
      <c r="AN127" s="50">
        <v>2200</v>
      </c>
      <c r="AO127" s="50" t="s">
        <v>351</v>
      </c>
      <c r="AP127" s="50">
        <v>500</v>
      </c>
      <c r="AQ127" s="50" t="s">
        <v>188</v>
      </c>
      <c r="AR127" s="50">
        <v>0</v>
      </c>
      <c r="AS127" s="50" t="s">
        <v>141</v>
      </c>
      <c r="AT127" s="50" t="s">
        <v>1633</v>
      </c>
      <c r="AU127" s="50">
        <v>0</v>
      </c>
      <c r="AV127" s="50" t="s">
        <v>143</v>
      </c>
      <c r="AW127" s="50">
        <v>652</v>
      </c>
      <c r="AX127" s="50" t="s">
        <v>377</v>
      </c>
      <c r="AY127" s="50">
        <v>221</v>
      </c>
      <c r="AZ127" s="50" t="s">
        <v>227</v>
      </c>
      <c r="BA127" s="50">
        <v>0</v>
      </c>
      <c r="BB127" s="50" t="s">
        <v>379</v>
      </c>
      <c r="BC127" s="50">
        <v>81</v>
      </c>
      <c r="BD127" s="50" t="s">
        <v>146</v>
      </c>
      <c r="BE127" s="50">
        <v>59</v>
      </c>
      <c r="BF127" s="50" t="s">
        <v>309</v>
      </c>
      <c r="BG127" s="50" t="s">
        <v>148</v>
      </c>
      <c r="BH127" s="50">
        <v>81</v>
      </c>
      <c r="BI127" s="50" t="s">
        <v>149</v>
      </c>
      <c r="BJ127" s="50">
        <v>0</v>
      </c>
      <c r="BK127" s="50">
        <v>35</v>
      </c>
      <c r="BL127" s="50" t="s">
        <v>214</v>
      </c>
      <c r="BM127" s="50">
        <v>896</v>
      </c>
      <c r="BN127" s="50" t="s">
        <v>297</v>
      </c>
      <c r="BO127" s="50">
        <v>500</v>
      </c>
      <c r="BP127" s="50" t="s">
        <v>287</v>
      </c>
      <c r="BQ127" s="50" t="s">
        <v>1634</v>
      </c>
      <c r="BR127" s="50">
        <v>0</v>
      </c>
      <c r="BS127" s="50">
        <v>0</v>
      </c>
      <c r="BT127" s="50">
        <v>0</v>
      </c>
      <c r="BU127" s="50" t="s">
        <v>150</v>
      </c>
      <c r="BV127" s="50">
        <v>0</v>
      </c>
      <c r="BW127" s="50" t="s">
        <v>150</v>
      </c>
      <c r="BX127" s="50">
        <v>0</v>
      </c>
      <c r="BY127" s="50" t="s">
        <v>150</v>
      </c>
      <c r="BZ127" s="50">
        <v>0</v>
      </c>
      <c r="CA127" s="50" t="s">
        <v>150</v>
      </c>
      <c r="CB127" s="50" t="s">
        <v>1635</v>
      </c>
      <c r="CC127" s="50" t="s">
        <v>155</v>
      </c>
      <c r="CD127" s="50" t="s">
        <v>155</v>
      </c>
      <c r="CE127" s="50" t="s">
        <v>156</v>
      </c>
      <c r="CF127" s="50" t="s">
        <v>126</v>
      </c>
      <c r="CG127" s="50" t="s">
        <v>157</v>
      </c>
      <c r="CH127" s="50" t="s">
        <v>519</v>
      </c>
      <c r="CI127" s="50" t="s">
        <v>206</v>
      </c>
      <c r="CJ127" s="50" t="s">
        <v>126</v>
      </c>
      <c r="CK127" s="50" t="s">
        <v>126</v>
      </c>
      <c r="CL127" s="50"/>
      <c r="CM127" s="50"/>
      <c r="CN127" s="50"/>
      <c r="CO127" s="50">
        <f t="shared" si="0"/>
        <v>2700</v>
      </c>
      <c r="CP127" s="50">
        <f t="shared" si="1"/>
        <v>2525</v>
      </c>
      <c r="CQ127" s="50"/>
      <c r="CR127" s="50"/>
    </row>
    <row r="128" spans="1:96" ht="13" x14ac:dyDescent="0.15">
      <c r="A128" s="51">
        <v>44967.426358379627</v>
      </c>
      <c r="B128" s="50" t="s">
        <v>231</v>
      </c>
      <c r="C128" s="50" t="s">
        <v>1006</v>
      </c>
      <c r="D128" s="50" t="s">
        <v>125</v>
      </c>
      <c r="E128" s="50" t="s">
        <v>126</v>
      </c>
      <c r="F128" s="50" t="s">
        <v>126</v>
      </c>
      <c r="G128" s="50">
        <v>1</v>
      </c>
      <c r="H128" s="50" t="s">
        <v>162</v>
      </c>
      <c r="I128" s="50" t="s">
        <v>127</v>
      </c>
      <c r="J128" s="50" t="s">
        <v>128</v>
      </c>
      <c r="K128" s="50" t="s">
        <v>182</v>
      </c>
      <c r="L128" s="50" t="s">
        <v>1007</v>
      </c>
      <c r="M128" s="50">
        <v>2023020202</v>
      </c>
      <c r="N128" s="50" t="s">
        <v>1008</v>
      </c>
      <c r="O128" s="50">
        <v>11932712998</v>
      </c>
      <c r="P128" s="50">
        <v>592241750</v>
      </c>
      <c r="Q128" s="50">
        <v>55292539899</v>
      </c>
      <c r="R128" s="52">
        <v>38303</v>
      </c>
      <c r="S128" s="50" t="s">
        <v>132</v>
      </c>
      <c r="T128" s="50" t="s">
        <v>133</v>
      </c>
      <c r="U128" s="50" t="s">
        <v>1009</v>
      </c>
      <c r="V128" s="53" t="s">
        <v>1010</v>
      </c>
      <c r="W128" s="50" t="s">
        <v>1011</v>
      </c>
      <c r="X128" s="50" t="s">
        <v>137</v>
      </c>
      <c r="Y128" s="50" t="s">
        <v>138</v>
      </c>
      <c r="Z128" s="50" t="s">
        <v>139</v>
      </c>
      <c r="AA128" s="50"/>
      <c r="AB128" s="50">
        <v>3</v>
      </c>
      <c r="AC128" s="50">
        <v>3</v>
      </c>
      <c r="AD128" s="50"/>
      <c r="AE128" s="50" t="s">
        <v>140</v>
      </c>
      <c r="AF128" s="50">
        <v>0</v>
      </c>
      <c r="AG128" s="50" t="s">
        <v>141</v>
      </c>
      <c r="AH128" s="50">
        <v>2644</v>
      </c>
      <c r="AI128" s="50" t="s">
        <v>307</v>
      </c>
      <c r="AJ128" s="50">
        <v>0</v>
      </c>
      <c r="AK128" s="50" t="s">
        <v>141</v>
      </c>
      <c r="AL128" s="50">
        <v>0</v>
      </c>
      <c r="AM128" s="50" t="s">
        <v>141</v>
      </c>
      <c r="AN128" s="50">
        <v>0</v>
      </c>
      <c r="AO128" s="50" t="s">
        <v>141</v>
      </c>
      <c r="AP128" s="50">
        <v>0</v>
      </c>
      <c r="AQ128" s="50" t="s">
        <v>141</v>
      </c>
      <c r="AR128" s="50">
        <v>0</v>
      </c>
      <c r="AS128" s="50" t="s">
        <v>141</v>
      </c>
      <c r="AT128" s="50"/>
      <c r="AU128" s="50">
        <v>0</v>
      </c>
      <c r="AV128" s="50" t="s">
        <v>237</v>
      </c>
      <c r="AW128" s="50">
        <v>0</v>
      </c>
      <c r="AX128" s="50" t="s">
        <v>238</v>
      </c>
      <c r="AY128" s="50">
        <v>1622</v>
      </c>
      <c r="AZ128" s="50" t="s">
        <v>145</v>
      </c>
      <c r="BA128" s="50">
        <v>81</v>
      </c>
      <c r="BB128" s="50" t="s">
        <v>146</v>
      </c>
      <c r="BC128" s="50">
        <v>148</v>
      </c>
      <c r="BD128" s="50" t="s">
        <v>146</v>
      </c>
      <c r="BE128" s="50">
        <v>0</v>
      </c>
      <c r="BF128" s="50" t="s">
        <v>150</v>
      </c>
      <c r="BG128" s="50" t="s">
        <v>202</v>
      </c>
      <c r="BH128" s="50">
        <v>90</v>
      </c>
      <c r="BI128" s="50" t="s">
        <v>149</v>
      </c>
      <c r="BJ128" s="50">
        <v>305</v>
      </c>
      <c r="BK128" s="50">
        <v>0</v>
      </c>
      <c r="BL128" s="50" t="s">
        <v>150</v>
      </c>
      <c r="BM128" s="50">
        <v>0</v>
      </c>
      <c r="BN128" s="50" t="s">
        <v>150</v>
      </c>
      <c r="BO128" s="50">
        <v>30</v>
      </c>
      <c r="BP128" s="50" t="s">
        <v>175</v>
      </c>
      <c r="BQ128" s="50" t="s">
        <v>1012</v>
      </c>
      <c r="BR128" s="50">
        <v>1</v>
      </c>
      <c r="BS128" s="50">
        <v>0</v>
      </c>
      <c r="BT128" s="50">
        <v>0</v>
      </c>
      <c r="BU128" s="50" t="s">
        <v>154</v>
      </c>
      <c r="BV128" s="50">
        <v>0</v>
      </c>
      <c r="BW128" s="50" t="s">
        <v>154</v>
      </c>
      <c r="BX128" s="50">
        <v>28</v>
      </c>
      <c r="BY128" s="50" t="s">
        <v>154</v>
      </c>
      <c r="BZ128" s="50">
        <v>0</v>
      </c>
      <c r="CA128" s="50" t="s">
        <v>150</v>
      </c>
      <c r="CB128" s="50" t="s">
        <v>1013</v>
      </c>
      <c r="CC128" s="50" t="s">
        <v>155</v>
      </c>
      <c r="CD128" s="50" t="s">
        <v>155</v>
      </c>
      <c r="CE128" s="50" t="s">
        <v>156</v>
      </c>
      <c r="CF128" s="50"/>
      <c r="CG128" s="50" t="s">
        <v>157</v>
      </c>
      <c r="CH128" s="50" t="s">
        <v>158</v>
      </c>
      <c r="CI128" s="50" t="s">
        <v>229</v>
      </c>
      <c r="CJ128" s="50" t="s">
        <v>126</v>
      </c>
      <c r="CK128" s="50" t="s">
        <v>125</v>
      </c>
      <c r="CL128" s="50"/>
      <c r="CM128" s="50"/>
      <c r="CN128" s="50"/>
      <c r="CO128" s="50">
        <f t="shared" si="0"/>
        <v>2644</v>
      </c>
      <c r="CP128" s="50">
        <f t="shared" si="1"/>
        <v>2276</v>
      </c>
      <c r="CQ128" s="50"/>
      <c r="CR128" s="50"/>
    </row>
    <row r="129" spans="1:96" ht="13" x14ac:dyDescent="0.15">
      <c r="A129" s="51">
        <v>44966.557887592593</v>
      </c>
      <c r="B129" s="50" t="s">
        <v>258</v>
      </c>
      <c r="C129" s="50" t="s">
        <v>1372</v>
      </c>
      <c r="D129" s="50" t="s">
        <v>125</v>
      </c>
      <c r="E129" s="50" t="s">
        <v>126</v>
      </c>
      <c r="F129" s="50" t="s">
        <v>126</v>
      </c>
      <c r="G129" s="50">
        <v>1</v>
      </c>
      <c r="H129" s="50" t="s">
        <v>162</v>
      </c>
      <c r="I129" s="50" t="s">
        <v>127</v>
      </c>
      <c r="J129" s="50" t="s">
        <v>128</v>
      </c>
      <c r="K129" s="50" t="s">
        <v>163</v>
      </c>
      <c r="L129" s="50" t="s">
        <v>1373</v>
      </c>
      <c r="M129" s="50">
        <v>2023020321</v>
      </c>
      <c r="N129" s="50" t="s">
        <v>1374</v>
      </c>
      <c r="O129" s="50">
        <v>11983403054</v>
      </c>
      <c r="P129" s="50">
        <v>507028764</v>
      </c>
      <c r="Q129" s="50">
        <v>56627612801</v>
      </c>
      <c r="R129" s="52">
        <v>38138</v>
      </c>
      <c r="S129" s="50" t="s">
        <v>387</v>
      </c>
      <c r="T129" s="50" t="s">
        <v>133</v>
      </c>
      <c r="U129" s="50" t="s">
        <v>1375</v>
      </c>
      <c r="V129" s="53" t="s">
        <v>1376</v>
      </c>
      <c r="W129" s="50" t="s">
        <v>295</v>
      </c>
      <c r="X129" s="50" t="s">
        <v>137</v>
      </c>
      <c r="Y129" s="50" t="s">
        <v>138</v>
      </c>
      <c r="Z129" s="50" t="s">
        <v>139</v>
      </c>
      <c r="AA129" s="50"/>
      <c r="AB129" s="50">
        <v>4</v>
      </c>
      <c r="AC129" s="50">
        <v>4</v>
      </c>
      <c r="AD129" s="50">
        <v>0</v>
      </c>
      <c r="AE129" s="50" t="s">
        <v>140</v>
      </c>
      <c r="AF129" s="50">
        <v>0</v>
      </c>
      <c r="AG129" s="50" t="s">
        <v>141</v>
      </c>
      <c r="AH129" s="50">
        <v>1842</v>
      </c>
      <c r="AI129" s="50" t="s">
        <v>142</v>
      </c>
      <c r="AJ129" s="50">
        <v>400</v>
      </c>
      <c r="AK129" s="50" t="s">
        <v>188</v>
      </c>
      <c r="AL129" s="50">
        <v>0</v>
      </c>
      <c r="AM129" s="50" t="s">
        <v>141</v>
      </c>
      <c r="AN129" s="50">
        <v>0</v>
      </c>
      <c r="AO129" s="50" t="s">
        <v>141</v>
      </c>
      <c r="AP129" s="50">
        <v>400</v>
      </c>
      <c r="AQ129" s="50" t="s">
        <v>188</v>
      </c>
      <c r="AR129" s="50">
        <v>0</v>
      </c>
      <c r="AS129" s="50" t="s">
        <v>141</v>
      </c>
      <c r="AT129" s="50" t="s">
        <v>1377</v>
      </c>
      <c r="AU129" s="50">
        <v>1</v>
      </c>
      <c r="AV129" s="50" t="s">
        <v>143</v>
      </c>
      <c r="AW129" s="50">
        <v>0</v>
      </c>
      <c r="AX129" s="50" t="s">
        <v>377</v>
      </c>
      <c r="AY129" s="50">
        <v>0</v>
      </c>
      <c r="AZ129" s="50" t="s">
        <v>145</v>
      </c>
      <c r="BA129" s="50">
        <v>100</v>
      </c>
      <c r="BB129" s="50" t="s">
        <v>308</v>
      </c>
      <c r="BC129" s="50">
        <v>92</v>
      </c>
      <c r="BD129" s="50" t="s">
        <v>146</v>
      </c>
      <c r="BE129" s="50">
        <v>200</v>
      </c>
      <c r="BF129" s="50" t="s">
        <v>353</v>
      </c>
      <c r="BG129" s="50" t="s">
        <v>148</v>
      </c>
      <c r="BH129" s="50">
        <v>50</v>
      </c>
      <c r="BI129" s="50" t="s">
        <v>266</v>
      </c>
      <c r="BJ129" s="50">
        <v>150</v>
      </c>
      <c r="BK129" s="50">
        <v>0</v>
      </c>
      <c r="BL129" s="50" t="s">
        <v>150</v>
      </c>
      <c r="BM129" s="50">
        <v>0</v>
      </c>
      <c r="BN129" s="50" t="s">
        <v>150</v>
      </c>
      <c r="BO129" s="50">
        <v>150</v>
      </c>
      <c r="BP129" s="50" t="s">
        <v>175</v>
      </c>
      <c r="BQ129" s="50" t="s">
        <v>497</v>
      </c>
      <c r="BR129" s="50">
        <v>0</v>
      </c>
      <c r="BS129" s="50">
        <v>0</v>
      </c>
      <c r="BT129" s="50">
        <v>0</v>
      </c>
      <c r="BU129" s="50" t="s">
        <v>150</v>
      </c>
      <c r="BV129" s="50">
        <v>0</v>
      </c>
      <c r="BW129" s="50" t="s">
        <v>150</v>
      </c>
      <c r="BX129" s="50">
        <v>0</v>
      </c>
      <c r="BY129" s="50" t="s">
        <v>150</v>
      </c>
      <c r="BZ129" s="50">
        <v>769</v>
      </c>
      <c r="CA129" s="50" t="s">
        <v>154</v>
      </c>
      <c r="CB129" s="50"/>
      <c r="CC129" s="50" t="s">
        <v>190</v>
      </c>
      <c r="CD129" s="50" t="s">
        <v>451</v>
      </c>
      <c r="CE129" s="50" t="s">
        <v>179</v>
      </c>
      <c r="CF129" s="50" t="s">
        <v>126</v>
      </c>
      <c r="CG129" s="50" t="s">
        <v>157</v>
      </c>
      <c r="CH129" s="50" t="s">
        <v>206</v>
      </c>
      <c r="CI129" s="50" t="s">
        <v>158</v>
      </c>
      <c r="CJ129" s="50" t="s">
        <v>126</v>
      </c>
      <c r="CK129" s="50" t="s">
        <v>126</v>
      </c>
      <c r="CL129" s="50"/>
      <c r="CM129" s="50"/>
      <c r="CN129" s="50"/>
      <c r="CO129" s="50">
        <f t="shared" si="0"/>
        <v>2642</v>
      </c>
      <c r="CP129" s="50">
        <f t="shared" si="1"/>
        <v>1511</v>
      </c>
      <c r="CQ129" s="50"/>
      <c r="CR129" s="50"/>
    </row>
    <row r="130" spans="1:96" ht="13" x14ac:dyDescent="0.15">
      <c r="A130" s="51">
        <v>44965.715947106481</v>
      </c>
      <c r="B130" s="50" t="s">
        <v>159</v>
      </c>
      <c r="C130" s="50" t="s">
        <v>363</v>
      </c>
      <c r="D130" s="50" t="s">
        <v>125</v>
      </c>
      <c r="E130" s="50" t="s">
        <v>126</v>
      </c>
      <c r="F130" s="50" t="s">
        <v>364</v>
      </c>
      <c r="G130" s="50">
        <v>2</v>
      </c>
      <c r="H130" s="50">
        <v>2</v>
      </c>
      <c r="I130" s="50">
        <v>1</v>
      </c>
      <c r="J130" s="50" t="s">
        <v>128</v>
      </c>
      <c r="K130" s="50" t="s">
        <v>163</v>
      </c>
      <c r="L130" s="50" t="s">
        <v>365</v>
      </c>
      <c r="M130" s="50">
        <v>2023020042</v>
      </c>
      <c r="N130" s="50" t="s">
        <v>366</v>
      </c>
      <c r="O130" s="50">
        <v>11980459251</v>
      </c>
      <c r="P130" s="50">
        <v>395412535</v>
      </c>
      <c r="Q130" s="50">
        <v>57968143888</v>
      </c>
      <c r="R130" s="52">
        <v>37799</v>
      </c>
      <c r="S130" s="50" t="s">
        <v>132</v>
      </c>
      <c r="T130" s="50" t="s">
        <v>133</v>
      </c>
      <c r="U130" s="50" t="s">
        <v>367</v>
      </c>
      <c r="V130" s="53" t="s">
        <v>368</v>
      </c>
      <c r="W130" s="50" t="s">
        <v>369</v>
      </c>
      <c r="X130" s="50" t="s">
        <v>137</v>
      </c>
      <c r="Y130" s="50" t="s">
        <v>138</v>
      </c>
      <c r="Z130" s="50" t="s">
        <v>139</v>
      </c>
      <c r="AA130" s="50"/>
      <c r="AB130" s="50">
        <v>2</v>
      </c>
      <c r="AC130" s="50">
        <v>2</v>
      </c>
      <c r="AD130" s="50"/>
      <c r="AE130" s="50" t="s">
        <v>140</v>
      </c>
      <c r="AF130" s="50">
        <v>0</v>
      </c>
      <c r="AG130" s="50" t="s">
        <v>141</v>
      </c>
      <c r="AH130" s="50">
        <v>0</v>
      </c>
      <c r="AI130" s="50" t="s">
        <v>141</v>
      </c>
      <c r="AJ130" s="50">
        <v>2600</v>
      </c>
      <c r="AK130" s="50" t="s">
        <v>200</v>
      </c>
      <c r="AL130" s="50">
        <v>0</v>
      </c>
      <c r="AM130" s="50" t="s">
        <v>141</v>
      </c>
      <c r="AN130" s="50">
        <v>0</v>
      </c>
      <c r="AO130" s="50" t="s">
        <v>141</v>
      </c>
      <c r="AP130" s="50">
        <v>0</v>
      </c>
      <c r="AQ130" s="50" t="s">
        <v>141</v>
      </c>
      <c r="AR130" s="50">
        <v>0</v>
      </c>
      <c r="AS130" s="50" t="s">
        <v>141</v>
      </c>
      <c r="AT130" s="50"/>
      <c r="AU130" s="50">
        <v>1</v>
      </c>
      <c r="AV130" s="50" t="s">
        <v>143</v>
      </c>
      <c r="AW130" s="50">
        <v>0</v>
      </c>
      <c r="AX130" s="50" t="s">
        <v>144</v>
      </c>
      <c r="AY130" s="50">
        <v>900</v>
      </c>
      <c r="AZ130" s="50" t="s">
        <v>227</v>
      </c>
      <c r="BA130" s="50">
        <v>150</v>
      </c>
      <c r="BB130" s="50" t="s">
        <v>308</v>
      </c>
      <c r="BC130" s="50">
        <v>308</v>
      </c>
      <c r="BD130" s="50" t="s">
        <v>146</v>
      </c>
      <c r="BE130" s="50">
        <v>120</v>
      </c>
      <c r="BF130" s="50" t="s">
        <v>353</v>
      </c>
      <c r="BG130" s="50" t="s">
        <v>148</v>
      </c>
      <c r="BH130" s="50">
        <v>350</v>
      </c>
      <c r="BI130" s="50" t="s">
        <v>266</v>
      </c>
      <c r="BJ130" s="50">
        <v>400</v>
      </c>
      <c r="BK130" s="50">
        <v>0</v>
      </c>
      <c r="BL130" s="50" t="s">
        <v>150</v>
      </c>
      <c r="BM130" s="50">
        <v>100</v>
      </c>
      <c r="BN130" s="50" t="s">
        <v>267</v>
      </c>
      <c r="BO130" s="50">
        <v>150</v>
      </c>
      <c r="BP130" s="50" t="s">
        <v>175</v>
      </c>
      <c r="BQ130" s="50" t="s">
        <v>370</v>
      </c>
      <c r="BR130" s="50">
        <v>1</v>
      </c>
      <c r="BS130" s="50">
        <v>0</v>
      </c>
      <c r="BT130" s="50">
        <v>1000</v>
      </c>
      <c r="BU130" s="50" t="s">
        <v>177</v>
      </c>
      <c r="BV130" s="50">
        <v>0</v>
      </c>
      <c r="BW130" s="50" t="s">
        <v>150</v>
      </c>
      <c r="BX130" s="50">
        <v>0</v>
      </c>
      <c r="BY130" s="50" t="s">
        <v>150</v>
      </c>
      <c r="BZ130" s="50">
        <v>0</v>
      </c>
      <c r="CA130" s="50" t="s">
        <v>150</v>
      </c>
      <c r="CB130" s="50" t="s">
        <v>371</v>
      </c>
      <c r="CC130" s="50" t="s">
        <v>203</v>
      </c>
      <c r="CD130" s="50" t="s">
        <v>155</v>
      </c>
      <c r="CE130" s="50" t="s">
        <v>156</v>
      </c>
      <c r="CF130" s="50"/>
      <c r="CG130" s="50" t="s">
        <v>205</v>
      </c>
      <c r="CH130" s="50" t="s">
        <v>319</v>
      </c>
      <c r="CI130" s="50" t="s">
        <v>319</v>
      </c>
      <c r="CJ130" s="50" t="s">
        <v>126</v>
      </c>
      <c r="CK130" s="50" t="s">
        <v>126</v>
      </c>
      <c r="CL130" s="50"/>
      <c r="CM130" s="50"/>
      <c r="CN130" s="50"/>
      <c r="CO130" s="50">
        <f t="shared" si="0"/>
        <v>2600</v>
      </c>
      <c r="CP130" s="50">
        <f t="shared" si="1"/>
        <v>3478</v>
      </c>
      <c r="CQ130" s="50"/>
      <c r="CR130" s="50"/>
    </row>
    <row r="131" spans="1:96" ht="13" x14ac:dyDescent="0.15">
      <c r="A131" s="51">
        <v>44966.476085740738</v>
      </c>
      <c r="B131" s="50" t="s">
        <v>258</v>
      </c>
      <c r="C131" s="50" t="s">
        <v>328</v>
      </c>
      <c r="D131" s="50" t="s">
        <v>125</v>
      </c>
      <c r="E131" s="50" t="s">
        <v>125</v>
      </c>
      <c r="F131" s="50" t="s">
        <v>126</v>
      </c>
      <c r="G131" s="50">
        <v>1</v>
      </c>
      <c r="H131" s="50">
        <v>1</v>
      </c>
      <c r="I131" s="50" t="s">
        <v>127</v>
      </c>
      <c r="J131" s="50" t="s">
        <v>128</v>
      </c>
      <c r="K131" s="50" t="s">
        <v>163</v>
      </c>
      <c r="L131" s="50" t="s">
        <v>329</v>
      </c>
      <c r="M131" s="50">
        <v>2023020035</v>
      </c>
      <c r="N131" s="50" t="s">
        <v>330</v>
      </c>
      <c r="O131" s="50">
        <v>11998325289</v>
      </c>
      <c r="P131" s="50" t="s">
        <v>331</v>
      </c>
      <c r="Q131" s="50">
        <v>56669803869</v>
      </c>
      <c r="R131" s="52">
        <v>38180</v>
      </c>
      <c r="S131" s="50" t="s">
        <v>224</v>
      </c>
      <c r="T131" s="50" t="s">
        <v>133</v>
      </c>
      <c r="U131" s="50" t="s">
        <v>332</v>
      </c>
      <c r="V131" s="53" t="s">
        <v>333</v>
      </c>
      <c r="W131" s="50" t="s">
        <v>334</v>
      </c>
      <c r="X131" s="50" t="s">
        <v>137</v>
      </c>
      <c r="Y131" s="50" t="s">
        <v>138</v>
      </c>
      <c r="Z131" s="50" t="s">
        <v>139</v>
      </c>
      <c r="AA131" s="50"/>
      <c r="AB131" s="50">
        <v>4</v>
      </c>
      <c r="AC131" s="50">
        <v>4</v>
      </c>
      <c r="AD131" s="50">
        <v>0</v>
      </c>
      <c r="AE131" s="50" t="s">
        <v>169</v>
      </c>
      <c r="AF131" s="50">
        <v>0</v>
      </c>
      <c r="AG131" s="50" t="s">
        <v>141</v>
      </c>
      <c r="AH131" s="50">
        <v>2600</v>
      </c>
      <c r="AI131" s="50" t="s">
        <v>170</v>
      </c>
      <c r="AJ131" s="50">
        <v>0</v>
      </c>
      <c r="AK131" s="50" t="s">
        <v>141</v>
      </c>
      <c r="AL131" s="50">
        <v>0</v>
      </c>
      <c r="AM131" s="50" t="s">
        <v>141</v>
      </c>
      <c r="AN131" s="50">
        <v>0</v>
      </c>
      <c r="AO131" s="50" t="s">
        <v>141</v>
      </c>
      <c r="AP131" s="50">
        <v>0</v>
      </c>
      <c r="AQ131" s="50" t="s">
        <v>141</v>
      </c>
      <c r="AR131" s="50">
        <v>0</v>
      </c>
      <c r="AS131" s="50" t="s">
        <v>141</v>
      </c>
      <c r="AT131" s="50"/>
      <c r="AU131" s="50">
        <v>0</v>
      </c>
      <c r="AV131" s="50" t="s">
        <v>265</v>
      </c>
      <c r="AW131" s="50">
        <v>0</v>
      </c>
      <c r="AX131" s="50" t="s">
        <v>238</v>
      </c>
      <c r="AY131" s="50">
        <v>0</v>
      </c>
      <c r="AZ131" s="50" t="s">
        <v>150</v>
      </c>
      <c r="BA131" s="50">
        <v>182</v>
      </c>
      <c r="BB131" s="50" t="s">
        <v>146</v>
      </c>
      <c r="BC131" s="50">
        <v>242</v>
      </c>
      <c r="BD131" s="50" t="s">
        <v>146</v>
      </c>
      <c r="BE131" s="50">
        <v>0</v>
      </c>
      <c r="BF131" s="50" t="s">
        <v>150</v>
      </c>
      <c r="BG131" s="50" t="s">
        <v>202</v>
      </c>
      <c r="BH131" s="50">
        <v>110</v>
      </c>
      <c r="BI131" s="50" t="s">
        <v>149</v>
      </c>
      <c r="BJ131" s="50">
        <v>100</v>
      </c>
      <c r="BK131" s="50">
        <v>0</v>
      </c>
      <c r="BL131" s="50" t="s">
        <v>150</v>
      </c>
      <c r="BM131" s="50">
        <v>85</v>
      </c>
      <c r="BN131" s="50" t="s">
        <v>267</v>
      </c>
      <c r="BO131" s="50">
        <v>0</v>
      </c>
      <c r="BP131" s="50" t="s">
        <v>150</v>
      </c>
      <c r="BQ131" s="50"/>
      <c r="BR131" s="50">
        <v>1</v>
      </c>
      <c r="BS131" s="50">
        <v>0</v>
      </c>
      <c r="BT131" s="50">
        <v>1230</v>
      </c>
      <c r="BU131" s="50" t="s">
        <v>154</v>
      </c>
      <c r="BV131" s="50">
        <v>0</v>
      </c>
      <c r="BW131" s="50" t="s">
        <v>154</v>
      </c>
      <c r="BX131" s="50">
        <v>0</v>
      </c>
      <c r="BY131" s="50" t="s">
        <v>150</v>
      </c>
      <c r="BZ131" s="50">
        <v>0</v>
      </c>
      <c r="CA131" s="50" t="s">
        <v>150</v>
      </c>
      <c r="CB131" s="50"/>
      <c r="CC131" s="50" t="s">
        <v>155</v>
      </c>
      <c r="CD131" s="50" t="s">
        <v>155</v>
      </c>
      <c r="CE131" s="50" t="s">
        <v>156</v>
      </c>
      <c r="CF131" s="50"/>
      <c r="CG131" s="50" t="s">
        <v>157</v>
      </c>
      <c r="CH131" s="50" t="s">
        <v>158</v>
      </c>
      <c r="CI131" s="50" t="s">
        <v>158</v>
      </c>
      <c r="CJ131" s="50" t="s">
        <v>126</v>
      </c>
      <c r="CK131" s="50" t="s">
        <v>126</v>
      </c>
      <c r="CL131" s="50"/>
      <c r="CM131" s="50"/>
      <c r="CN131" s="50"/>
      <c r="CO131" s="50">
        <f t="shared" si="0"/>
        <v>2600</v>
      </c>
      <c r="CP131" s="50">
        <f t="shared" si="1"/>
        <v>1949</v>
      </c>
      <c r="CQ131" s="50"/>
      <c r="CR131" s="50"/>
    </row>
    <row r="132" spans="1:96" ht="13" x14ac:dyDescent="0.15">
      <c r="A132" s="51">
        <v>44965.498896481484</v>
      </c>
      <c r="B132" s="50" t="s">
        <v>671</v>
      </c>
      <c r="C132" s="50" t="s">
        <v>694</v>
      </c>
      <c r="D132" s="50" t="s">
        <v>125</v>
      </c>
      <c r="E132" s="50" t="s">
        <v>125</v>
      </c>
      <c r="F132" s="50" t="s">
        <v>126</v>
      </c>
      <c r="G132" s="50">
        <v>2</v>
      </c>
      <c r="H132" s="50">
        <v>2</v>
      </c>
      <c r="I132" s="50" t="s">
        <v>127</v>
      </c>
      <c r="J132" s="50" t="s">
        <v>128</v>
      </c>
      <c r="K132" s="50" t="s">
        <v>163</v>
      </c>
      <c r="L132" s="50" t="s">
        <v>695</v>
      </c>
      <c r="M132" s="50">
        <v>2023020126</v>
      </c>
      <c r="N132" s="50" t="s">
        <v>696</v>
      </c>
      <c r="O132" s="50">
        <v>11953351006</v>
      </c>
      <c r="P132" s="50">
        <v>536338607</v>
      </c>
      <c r="Q132" s="50">
        <v>52888506823</v>
      </c>
      <c r="R132" s="52">
        <v>37957</v>
      </c>
      <c r="S132" s="50" t="s">
        <v>132</v>
      </c>
      <c r="T132" s="50" t="s">
        <v>133</v>
      </c>
      <c r="U132" s="50" t="s">
        <v>697</v>
      </c>
      <c r="V132" s="53" t="s">
        <v>698</v>
      </c>
      <c r="W132" s="50" t="s">
        <v>168</v>
      </c>
      <c r="X132" s="50" t="s">
        <v>137</v>
      </c>
      <c r="Y132" s="50" t="s">
        <v>138</v>
      </c>
      <c r="Z132" s="50" t="s">
        <v>139</v>
      </c>
      <c r="AA132" s="50"/>
      <c r="AB132" s="50">
        <v>4</v>
      </c>
      <c r="AC132" s="50">
        <v>4</v>
      </c>
      <c r="AD132" s="50"/>
      <c r="AE132" s="50" t="s">
        <v>140</v>
      </c>
      <c r="AF132" s="50">
        <v>0</v>
      </c>
      <c r="AG132" s="50" t="s">
        <v>141</v>
      </c>
      <c r="AH132" s="50">
        <v>2599</v>
      </c>
      <c r="AI132" s="50" t="s">
        <v>142</v>
      </c>
      <c r="AJ132" s="50">
        <v>0</v>
      </c>
      <c r="AK132" s="50" t="s">
        <v>141</v>
      </c>
      <c r="AL132" s="50">
        <v>0</v>
      </c>
      <c r="AM132" s="50" t="s">
        <v>141</v>
      </c>
      <c r="AN132" s="50">
        <v>0</v>
      </c>
      <c r="AO132" s="50" t="s">
        <v>141</v>
      </c>
      <c r="AP132" s="50">
        <v>0</v>
      </c>
      <c r="AQ132" s="50" t="s">
        <v>141</v>
      </c>
      <c r="AR132" s="50">
        <v>0</v>
      </c>
      <c r="AS132" s="50" t="s">
        <v>141</v>
      </c>
      <c r="AT132" s="50"/>
      <c r="AU132" s="50">
        <v>0</v>
      </c>
      <c r="AV132" s="50" t="s">
        <v>172</v>
      </c>
      <c r="AW132" s="50">
        <v>800</v>
      </c>
      <c r="AX132" s="50" t="s">
        <v>173</v>
      </c>
      <c r="AY132" s="50">
        <v>0</v>
      </c>
      <c r="AZ132" s="50" t="s">
        <v>150</v>
      </c>
      <c r="BA132" s="50">
        <v>68</v>
      </c>
      <c r="BB132" s="50" t="s">
        <v>146</v>
      </c>
      <c r="BC132" s="50">
        <v>210</v>
      </c>
      <c r="BD132" s="50" t="s">
        <v>146</v>
      </c>
      <c r="BE132" s="50">
        <v>0</v>
      </c>
      <c r="BF132" s="50" t="s">
        <v>150</v>
      </c>
      <c r="BG132" s="50" t="s">
        <v>202</v>
      </c>
      <c r="BH132" s="50">
        <v>84</v>
      </c>
      <c r="BI132" s="50" t="s">
        <v>149</v>
      </c>
      <c r="BJ132" s="50">
        <v>150</v>
      </c>
      <c r="BK132" s="50">
        <v>0</v>
      </c>
      <c r="BL132" s="50" t="s">
        <v>150</v>
      </c>
      <c r="BM132" s="50">
        <v>0</v>
      </c>
      <c r="BN132" s="50" t="s">
        <v>150</v>
      </c>
      <c r="BO132" s="50">
        <v>230</v>
      </c>
      <c r="BP132" s="50" t="s">
        <v>175</v>
      </c>
      <c r="BQ132" s="50" t="s">
        <v>699</v>
      </c>
      <c r="BR132" s="50">
        <v>1</v>
      </c>
      <c r="BS132" s="50">
        <v>0</v>
      </c>
      <c r="BT132" s="50">
        <v>0</v>
      </c>
      <c r="BU132" s="50" t="s">
        <v>247</v>
      </c>
      <c r="BV132" s="50">
        <v>0</v>
      </c>
      <c r="BW132" s="50" t="s">
        <v>154</v>
      </c>
      <c r="BX132" s="50">
        <v>0</v>
      </c>
      <c r="BY132" s="50" t="s">
        <v>154</v>
      </c>
      <c r="BZ132" s="50">
        <v>0</v>
      </c>
      <c r="CA132" s="50" t="s">
        <v>150</v>
      </c>
      <c r="CB132" s="50"/>
      <c r="CC132" s="50" t="s">
        <v>190</v>
      </c>
      <c r="CD132" s="50" t="s">
        <v>155</v>
      </c>
      <c r="CE132" s="50" t="s">
        <v>156</v>
      </c>
      <c r="CF132" s="50"/>
      <c r="CG132" s="50" t="s">
        <v>157</v>
      </c>
      <c r="CH132" s="50" t="s">
        <v>158</v>
      </c>
      <c r="CI132" s="50" t="s">
        <v>158</v>
      </c>
      <c r="CJ132" s="50" t="s">
        <v>126</v>
      </c>
      <c r="CK132" s="50" t="s">
        <v>126</v>
      </c>
      <c r="CL132" s="50" t="s">
        <v>700</v>
      </c>
      <c r="CM132" s="50"/>
      <c r="CN132" s="50"/>
      <c r="CO132" s="50">
        <f t="shared" si="0"/>
        <v>2599</v>
      </c>
      <c r="CP132" s="50">
        <f t="shared" si="1"/>
        <v>1542</v>
      </c>
      <c r="CQ132" s="50"/>
      <c r="CR132" s="50"/>
    </row>
    <row r="133" spans="1:96" ht="13" x14ac:dyDescent="0.15">
      <c r="A133" s="51">
        <v>44967.587034722223</v>
      </c>
      <c r="B133" s="50" t="s">
        <v>491</v>
      </c>
      <c r="C133" s="50" t="s">
        <v>1715</v>
      </c>
      <c r="D133" s="50" t="s">
        <v>125</v>
      </c>
      <c r="E133" s="50" t="s">
        <v>126</v>
      </c>
      <c r="F133" s="50" t="s">
        <v>998</v>
      </c>
      <c r="G133" s="50">
        <v>3</v>
      </c>
      <c r="H133" s="50">
        <v>1</v>
      </c>
      <c r="I133" s="50" t="s">
        <v>127</v>
      </c>
      <c r="J133" s="50" t="s">
        <v>163</v>
      </c>
      <c r="K133" s="50" t="s">
        <v>128</v>
      </c>
      <c r="L133" s="50" t="s">
        <v>1716</v>
      </c>
      <c r="M133" s="50">
        <v>2023020402</v>
      </c>
      <c r="N133" s="50" t="s">
        <v>1717</v>
      </c>
      <c r="O133" s="50">
        <v>11974549268</v>
      </c>
      <c r="P133" s="50">
        <v>501918358</v>
      </c>
      <c r="Q133" s="50">
        <v>39160922869</v>
      </c>
      <c r="R133" s="52">
        <v>37860</v>
      </c>
      <c r="S133" s="50" t="s">
        <v>387</v>
      </c>
      <c r="T133" s="50" t="s">
        <v>133</v>
      </c>
      <c r="U133" s="50" t="s">
        <v>1718</v>
      </c>
      <c r="V133" s="53" t="s">
        <v>1719</v>
      </c>
      <c r="W133" s="50" t="s">
        <v>168</v>
      </c>
      <c r="X133" s="50" t="s">
        <v>137</v>
      </c>
      <c r="Y133" s="50" t="s">
        <v>138</v>
      </c>
      <c r="Z133" s="50" t="s">
        <v>139</v>
      </c>
      <c r="AA133" s="50"/>
      <c r="AB133" s="50">
        <v>2</v>
      </c>
      <c r="AC133" s="50">
        <v>2</v>
      </c>
      <c r="AD133" s="50"/>
      <c r="AE133" s="50" t="s">
        <v>140</v>
      </c>
      <c r="AF133" s="50">
        <v>0</v>
      </c>
      <c r="AG133" s="50" t="s">
        <v>141</v>
      </c>
      <c r="AH133" s="50">
        <v>0</v>
      </c>
      <c r="AI133" s="50" t="s">
        <v>141</v>
      </c>
      <c r="AJ133" s="50">
        <v>0</v>
      </c>
      <c r="AK133" s="50" t="s">
        <v>141</v>
      </c>
      <c r="AL133" s="50">
        <v>2594</v>
      </c>
      <c r="AM133" s="50" t="s">
        <v>142</v>
      </c>
      <c r="AN133" s="50">
        <v>0</v>
      </c>
      <c r="AO133" s="50" t="s">
        <v>141</v>
      </c>
      <c r="AP133" s="50">
        <v>0</v>
      </c>
      <c r="AQ133" s="50" t="s">
        <v>141</v>
      </c>
      <c r="AR133" s="50">
        <v>0</v>
      </c>
      <c r="AS133" s="50" t="s">
        <v>141</v>
      </c>
      <c r="AT133" s="50"/>
      <c r="AU133" s="50">
        <v>0</v>
      </c>
      <c r="AV133" s="50" t="s">
        <v>143</v>
      </c>
      <c r="AW133" s="50">
        <v>0</v>
      </c>
      <c r="AX133" s="50" t="s">
        <v>144</v>
      </c>
      <c r="AY133" s="50">
        <v>0</v>
      </c>
      <c r="AZ133" s="50" t="s">
        <v>604</v>
      </c>
      <c r="BA133" s="50">
        <v>107</v>
      </c>
      <c r="BB133" s="50" t="s">
        <v>146</v>
      </c>
      <c r="BC133" s="50">
        <v>188</v>
      </c>
      <c r="BD133" s="50" t="s">
        <v>146</v>
      </c>
      <c r="BE133" s="50">
        <v>0</v>
      </c>
      <c r="BF133" s="50" t="s">
        <v>150</v>
      </c>
      <c r="BG133" s="50" t="s">
        <v>148</v>
      </c>
      <c r="BH133" s="50">
        <v>100</v>
      </c>
      <c r="BI133" s="50" t="s">
        <v>266</v>
      </c>
      <c r="BJ133" s="50">
        <v>340</v>
      </c>
      <c r="BK133" s="50">
        <v>0</v>
      </c>
      <c r="BL133" s="50" t="s">
        <v>150</v>
      </c>
      <c r="BM133" s="50">
        <v>0</v>
      </c>
      <c r="BN133" s="50" t="s">
        <v>150</v>
      </c>
      <c r="BO133" s="50">
        <v>0</v>
      </c>
      <c r="BP133" s="50" t="s">
        <v>150</v>
      </c>
      <c r="BQ133" s="50"/>
      <c r="BR133" s="50">
        <v>0</v>
      </c>
      <c r="BS133" s="50">
        <v>0</v>
      </c>
      <c r="BT133" s="50">
        <v>0</v>
      </c>
      <c r="BU133" s="50" t="s">
        <v>150</v>
      </c>
      <c r="BV133" s="50">
        <v>0</v>
      </c>
      <c r="BW133" s="50" t="s">
        <v>150</v>
      </c>
      <c r="BX133" s="50">
        <v>0</v>
      </c>
      <c r="BY133" s="50" t="s">
        <v>150</v>
      </c>
      <c r="BZ133" s="50">
        <v>0</v>
      </c>
      <c r="CA133" s="50" t="s">
        <v>150</v>
      </c>
      <c r="CB133" s="50"/>
      <c r="CC133" s="50" t="s">
        <v>155</v>
      </c>
      <c r="CD133" s="50" t="s">
        <v>155</v>
      </c>
      <c r="CE133" s="50" t="s">
        <v>156</v>
      </c>
      <c r="CF133" s="50"/>
      <c r="CG133" s="50" t="s">
        <v>157</v>
      </c>
      <c r="CH133" s="50" t="s">
        <v>229</v>
      </c>
      <c r="CI133" s="50" t="s">
        <v>158</v>
      </c>
      <c r="CJ133" s="50" t="s">
        <v>126</v>
      </c>
      <c r="CK133" s="50" t="s">
        <v>126</v>
      </c>
      <c r="CL133" s="50"/>
      <c r="CM133" s="50"/>
      <c r="CN133" s="50"/>
      <c r="CO133" s="50">
        <f t="shared" si="0"/>
        <v>2594</v>
      </c>
      <c r="CP133" s="50">
        <f t="shared" si="1"/>
        <v>735</v>
      </c>
      <c r="CQ133" s="50"/>
      <c r="CR133" s="50"/>
    </row>
    <row r="134" spans="1:96" ht="13" x14ac:dyDescent="0.15">
      <c r="A134" s="51">
        <v>44967.585041053244</v>
      </c>
      <c r="B134" s="50" t="s">
        <v>258</v>
      </c>
      <c r="C134" s="50" t="s">
        <v>766</v>
      </c>
      <c r="D134" s="50" t="s">
        <v>125</v>
      </c>
      <c r="E134" s="50" t="s">
        <v>126</v>
      </c>
      <c r="F134" s="50" t="s">
        <v>767</v>
      </c>
      <c r="G134" s="50">
        <v>1</v>
      </c>
      <c r="H134" s="50" t="s">
        <v>162</v>
      </c>
      <c r="I134" s="50" t="s">
        <v>127</v>
      </c>
      <c r="J134" s="50" t="s">
        <v>163</v>
      </c>
      <c r="K134" s="50" t="s">
        <v>128</v>
      </c>
      <c r="L134" s="50" t="s">
        <v>768</v>
      </c>
      <c r="M134" s="50">
        <v>2023020144</v>
      </c>
      <c r="N134" s="50" t="s">
        <v>769</v>
      </c>
      <c r="O134" s="50">
        <v>11934245109</v>
      </c>
      <c r="P134" s="50">
        <v>508533983</v>
      </c>
      <c r="Q134" s="50">
        <v>53219641814</v>
      </c>
      <c r="R134" s="52">
        <v>38511</v>
      </c>
      <c r="S134" s="50" t="s">
        <v>224</v>
      </c>
      <c r="T134" s="50" t="s">
        <v>133</v>
      </c>
      <c r="U134" s="50" t="s">
        <v>770</v>
      </c>
      <c r="V134" s="53" t="s">
        <v>771</v>
      </c>
      <c r="W134" s="50" t="s">
        <v>295</v>
      </c>
      <c r="X134" s="50" t="s">
        <v>137</v>
      </c>
      <c r="Y134" s="50" t="s">
        <v>138</v>
      </c>
      <c r="Z134" s="50" t="s">
        <v>139</v>
      </c>
      <c r="AA134" s="50"/>
      <c r="AB134" s="50">
        <v>4</v>
      </c>
      <c r="AC134" s="50">
        <v>4</v>
      </c>
      <c r="AD134" s="50">
        <v>0</v>
      </c>
      <c r="AE134" s="50" t="s">
        <v>140</v>
      </c>
      <c r="AF134" s="50">
        <v>0</v>
      </c>
      <c r="AG134" s="50" t="s">
        <v>141</v>
      </c>
      <c r="AH134" s="50">
        <v>1400</v>
      </c>
      <c r="AI134" s="50" t="s">
        <v>142</v>
      </c>
      <c r="AJ134" s="50">
        <v>1177</v>
      </c>
      <c r="AK134" s="50" t="s">
        <v>142</v>
      </c>
      <c r="AL134" s="50">
        <v>0</v>
      </c>
      <c r="AM134" s="50" t="s">
        <v>141</v>
      </c>
      <c r="AN134" s="50">
        <v>0</v>
      </c>
      <c r="AO134" s="50" t="s">
        <v>141</v>
      </c>
      <c r="AP134" s="50">
        <v>0</v>
      </c>
      <c r="AQ134" s="50" t="s">
        <v>141</v>
      </c>
      <c r="AR134" s="50">
        <v>0</v>
      </c>
      <c r="AS134" s="50" t="s">
        <v>141</v>
      </c>
      <c r="AT134" s="50"/>
      <c r="AU134" s="50">
        <v>0</v>
      </c>
      <c r="AV134" s="50" t="s">
        <v>143</v>
      </c>
      <c r="AW134" s="50">
        <v>416</v>
      </c>
      <c r="AX134" s="50" t="s">
        <v>377</v>
      </c>
      <c r="AY134" s="50">
        <v>157</v>
      </c>
      <c r="AZ134" s="50" t="s">
        <v>145</v>
      </c>
      <c r="BA134" s="50">
        <v>137</v>
      </c>
      <c r="BB134" s="50" t="s">
        <v>146</v>
      </c>
      <c r="BC134" s="50">
        <v>227</v>
      </c>
      <c r="BD134" s="50" t="s">
        <v>146</v>
      </c>
      <c r="BE134" s="50">
        <v>86</v>
      </c>
      <c r="BF134" s="50" t="s">
        <v>147</v>
      </c>
      <c r="BG134" s="50" t="s">
        <v>202</v>
      </c>
      <c r="BH134" s="50">
        <v>65</v>
      </c>
      <c r="BI134" s="50" t="s">
        <v>149</v>
      </c>
      <c r="BJ134" s="50">
        <v>166</v>
      </c>
      <c r="BK134" s="50">
        <v>0</v>
      </c>
      <c r="BL134" s="50" t="s">
        <v>150</v>
      </c>
      <c r="BM134" s="50">
        <v>0</v>
      </c>
      <c r="BN134" s="50" t="s">
        <v>150</v>
      </c>
      <c r="BO134" s="50">
        <v>0</v>
      </c>
      <c r="BP134" s="50" t="s">
        <v>150</v>
      </c>
      <c r="BQ134" s="50"/>
      <c r="BR134" s="50">
        <v>1</v>
      </c>
      <c r="BS134" s="50">
        <v>0</v>
      </c>
      <c r="BT134" s="50">
        <v>0</v>
      </c>
      <c r="BU134" s="50" t="s">
        <v>154</v>
      </c>
      <c r="BV134" s="50">
        <v>0</v>
      </c>
      <c r="BW134" s="50" t="s">
        <v>154</v>
      </c>
      <c r="BX134" s="50">
        <v>0</v>
      </c>
      <c r="BY134" s="50" t="s">
        <v>150</v>
      </c>
      <c r="BZ134" s="50">
        <v>0</v>
      </c>
      <c r="CA134" s="50" t="s">
        <v>150</v>
      </c>
      <c r="CB134" s="50"/>
      <c r="CC134" s="50" t="s">
        <v>155</v>
      </c>
      <c r="CD134" s="50" t="s">
        <v>155</v>
      </c>
      <c r="CE134" s="50" t="s">
        <v>179</v>
      </c>
      <c r="CF134" s="50"/>
      <c r="CG134" s="50" t="s">
        <v>157</v>
      </c>
      <c r="CH134" s="50" t="s">
        <v>206</v>
      </c>
      <c r="CI134" s="50" t="s">
        <v>158</v>
      </c>
      <c r="CJ134" s="50" t="s">
        <v>126</v>
      </c>
      <c r="CK134" s="50" t="s">
        <v>126</v>
      </c>
      <c r="CL134" s="50"/>
      <c r="CM134" s="50"/>
      <c r="CN134" s="50"/>
      <c r="CO134" s="50">
        <f t="shared" si="0"/>
        <v>2577</v>
      </c>
      <c r="CP134" s="50">
        <f t="shared" si="1"/>
        <v>1254</v>
      </c>
      <c r="CQ134" s="50"/>
      <c r="CR134" s="50"/>
    </row>
    <row r="135" spans="1:96" ht="13" x14ac:dyDescent="0.15">
      <c r="A135" s="51">
        <v>44965.589530682875</v>
      </c>
      <c r="B135" s="50" t="s">
        <v>123</v>
      </c>
      <c r="C135" s="50" t="s">
        <v>1237</v>
      </c>
      <c r="D135" s="50" t="s">
        <v>125</v>
      </c>
      <c r="E135" s="50" t="s">
        <v>126</v>
      </c>
      <c r="F135" s="50" t="s">
        <v>126</v>
      </c>
      <c r="G135" s="50">
        <v>1</v>
      </c>
      <c r="H135" s="50">
        <v>1</v>
      </c>
      <c r="I135" s="50" t="s">
        <v>127</v>
      </c>
      <c r="J135" s="50" t="s">
        <v>163</v>
      </c>
      <c r="K135" s="50" t="s">
        <v>128</v>
      </c>
      <c r="L135" s="50" t="s">
        <v>1238</v>
      </c>
      <c r="M135" s="50">
        <v>2023020281</v>
      </c>
      <c r="N135" s="50" t="s">
        <v>1239</v>
      </c>
      <c r="O135" s="50">
        <v>11970850653</v>
      </c>
      <c r="P135" s="50">
        <v>620584233</v>
      </c>
      <c r="Q135" s="50">
        <v>51031872809</v>
      </c>
      <c r="R135" s="52">
        <v>38327</v>
      </c>
      <c r="S135" s="50" t="s">
        <v>132</v>
      </c>
      <c r="T135" s="50" t="s">
        <v>133</v>
      </c>
      <c r="U135" s="50" t="s">
        <v>1240</v>
      </c>
      <c r="V135" s="53" t="s">
        <v>1241</v>
      </c>
      <c r="W135" s="50" t="s">
        <v>168</v>
      </c>
      <c r="X135" s="50" t="s">
        <v>137</v>
      </c>
      <c r="Y135" s="50" t="s">
        <v>138</v>
      </c>
      <c r="Z135" s="50" t="s">
        <v>139</v>
      </c>
      <c r="AA135" s="50"/>
      <c r="AB135" s="50">
        <v>4</v>
      </c>
      <c r="AC135" s="50">
        <v>3</v>
      </c>
      <c r="AD135" s="50">
        <v>1</v>
      </c>
      <c r="AE135" s="50" t="s">
        <v>140</v>
      </c>
      <c r="AF135" s="50">
        <v>0</v>
      </c>
      <c r="AG135" s="50" t="s">
        <v>141</v>
      </c>
      <c r="AH135" s="50">
        <v>0</v>
      </c>
      <c r="AI135" s="50" t="s">
        <v>141</v>
      </c>
      <c r="AJ135" s="50">
        <v>1342</v>
      </c>
      <c r="AK135" s="50" t="s">
        <v>142</v>
      </c>
      <c r="AL135" s="50">
        <v>0</v>
      </c>
      <c r="AM135" s="50" t="s">
        <v>141</v>
      </c>
      <c r="AN135" s="50">
        <v>0</v>
      </c>
      <c r="AO135" s="50" t="s">
        <v>141</v>
      </c>
      <c r="AP135" s="50">
        <v>1212</v>
      </c>
      <c r="AQ135" s="50" t="s">
        <v>587</v>
      </c>
      <c r="AR135" s="50">
        <v>0</v>
      </c>
      <c r="AS135" s="50" t="s">
        <v>141</v>
      </c>
      <c r="AT135" s="50"/>
      <c r="AU135" s="50">
        <v>0</v>
      </c>
      <c r="AV135" s="50" t="s">
        <v>172</v>
      </c>
      <c r="AW135" s="50">
        <v>1050</v>
      </c>
      <c r="AX135" s="50" t="s">
        <v>173</v>
      </c>
      <c r="AY135" s="50">
        <v>50</v>
      </c>
      <c r="AZ135" s="50" t="s">
        <v>227</v>
      </c>
      <c r="BA135" s="50">
        <v>250</v>
      </c>
      <c r="BB135" s="50" t="s">
        <v>146</v>
      </c>
      <c r="BC135" s="50">
        <v>315</v>
      </c>
      <c r="BD135" s="50" t="s">
        <v>146</v>
      </c>
      <c r="BE135" s="50">
        <v>0</v>
      </c>
      <c r="BF135" s="50" t="s">
        <v>150</v>
      </c>
      <c r="BG135" s="50" t="s">
        <v>202</v>
      </c>
      <c r="BH135" s="50">
        <v>145</v>
      </c>
      <c r="BI135" s="50" t="s">
        <v>149</v>
      </c>
      <c r="BJ135" s="50">
        <v>274</v>
      </c>
      <c r="BK135" s="50">
        <v>0</v>
      </c>
      <c r="BL135" s="50" t="s">
        <v>150</v>
      </c>
      <c r="BM135" s="50">
        <v>0</v>
      </c>
      <c r="BN135" s="50" t="s">
        <v>150</v>
      </c>
      <c r="BO135" s="50">
        <v>150</v>
      </c>
      <c r="BP135" s="50" t="s">
        <v>175</v>
      </c>
      <c r="BQ135" s="50" t="s">
        <v>506</v>
      </c>
      <c r="BR135" s="50">
        <v>0</v>
      </c>
      <c r="BS135" s="50">
        <v>0</v>
      </c>
      <c r="BT135" s="50">
        <v>0</v>
      </c>
      <c r="BU135" s="50" t="s">
        <v>150</v>
      </c>
      <c r="BV135" s="50">
        <v>0</v>
      </c>
      <c r="BW135" s="50" t="s">
        <v>227</v>
      </c>
      <c r="BX135" s="50">
        <v>0</v>
      </c>
      <c r="BY135" s="50" t="s">
        <v>227</v>
      </c>
      <c r="BZ135" s="50">
        <v>0</v>
      </c>
      <c r="CA135" s="50" t="s">
        <v>150</v>
      </c>
      <c r="CB135" s="50"/>
      <c r="CC135" s="50" t="s">
        <v>203</v>
      </c>
      <c r="CD135" s="50" t="s">
        <v>190</v>
      </c>
      <c r="CE135" s="50" t="s">
        <v>156</v>
      </c>
      <c r="CF135" s="50" t="s">
        <v>191</v>
      </c>
      <c r="CG135" s="50" t="s">
        <v>157</v>
      </c>
      <c r="CH135" s="50" t="s">
        <v>158</v>
      </c>
      <c r="CI135" s="50" t="s">
        <v>158</v>
      </c>
      <c r="CJ135" s="50" t="s">
        <v>126</v>
      </c>
      <c r="CK135" s="50" t="s">
        <v>126</v>
      </c>
      <c r="CL135" s="50"/>
      <c r="CM135" s="50"/>
      <c r="CN135" s="50"/>
      <c r="CO135" s="50">
        <f t="shared" si="0"/>
        <v>2554</v>
      </c>
      <c r="CP135" s="50">
        <f t="shared" si="1"/>
        <v>2234</v>
      </c>
      <c r="CQ135" s="50"/>
      <c r="CR135" s="50"/>
    </row>
    <row r="136" spans="1:96" ht="13" x14ac:dyDescent="0.15">
      <c r="A136" s="51">
        <v>44965.681252615745</v>
      </c>
      <c r="B136" s="50" t="s">
        <v>192</v>
      </c>
      <c r="C136" s="50" t="s">
        <v>193</v>
      </c>
      <c r="D136" s="50" t="s">
        <v>125</v>
      </c>
      <c r="E136" s="50" t="s">
        <v>126</v>
      </c>
      <c r="F136" s="50" t="s">
        <v>126</v>
      </c>
      <c r="G136" s="50">
        <v>1</v>
      </c>
      <c r="H136" s="50">
        <v>1</v>
      </c>
      <c r="I136" s="50" t="s">
        <v>127</v>
      </c>
      <c r="J136" s="50" t="s">
        <v>128</v>
      </c>
      <c r="K136" s="50" t="s">
        <v>163</v>
      </c>
      <c r="L136" s="50" t="s">
        <v>194</v>
      </c>
      <c r="M136" s="50">
        <v>2023020004</v>
      </c>
      <c r="N136" s="50" t="s">
        <v>195</v>
      </c>
      <c r="O136" s="50">
        <v>11997936876</v>
      </c>
      <c r="P136" s="50">
        <v>658920741</v>
      </c>
      <c r="Q136" s="50">
        <v>48327870807</v>
      </c>
      <c r="R136" s="52">
        <v>38458</v>
      </c>
      <c r="S136" s="50" t="s">
        <v>132</v>
      </c>
      <c r="T136" s="50" t="s">
        <v>133</v>
      </c>
      <c r="U136" s="50" t="s">
        <v>196</v>
      </c>
      <c r="V136" s="53" t="s">
        <v>197</v>
      </c>
      <c r="W136" s="50" t="s">
        <v>198</v>
      </c>
      <c r="X136" s="50" t="s">
        <v>137</v>
      </c>
      <c r="Y136" s="50" t="s">
        <v>138</v>
      </c>
      <c r="Z136" s="50" t="s">
        <v>139</v>
      </c>
      <c r="AA136" s="50" t="s">
        <v>199</v>
      </c>
      <c r="AB136" s="50">
        <v>3</v>
      </c>
      <c r="AC136" s="50">
        <v>3</v>
      </c>
      <c r="AD136" s="50">
        <v>1</v>
      </c>
      <c r="AE136" s="50" t="s">
        <v>140</v>
      </c>
      <c r="AF136" s="50">
        <v>0</v>
      </c>
      <c r="AG136" s="50" t="s">
        <v>141</v>
      </c>
      <c r="AH136" s="50">
        <v>0</v>
      </c>
      <c r="AI136" s="50" t="s">
        <v>141</v>
      </c>
      <c r="AJ136" s="50">
        <v>1900</v>
      </c>
      <c r="AK136" s="50" t="s">
        <v>200</v>
      </c>
      <c r="AL136" s="50">
        <v>0</v>
      </c>
      <c r="AM136" s="50" t="s">
        <v>141</v>
      </c>
      <c r="AN136" s="50">
        <v>0</v>
      </c>
      <c r="AO136" s="50" t="s">
        <v>141</v>
      </c>
      <c r="AP136" s="50">
        <v>0</v>
      </c>
      <c r="AQ136" s="50" t="s">
        <v>141</v>
      </c>
      <c r="AR136" s="50">
        <v>650</v>
      </c>
      <c r="AS136" s="50" t="s">
        <v>188</v>
      </c>
      <c r="AT136" s="50"/>
      <c r="AU136" s="50">
        <v>0</v>
      </c>
      <c r="AV136" s="50" t="s">
        <v>172</v>
      </c>
      <c r="AW136" s="50">
        <v>400</v>
      </c>
      <c r="AX136" s="50" t="s">
        <v>201</v>
      </c>
      <c r="AY136" s="50">
        <v>0</v>
      </c>
      <c r="AZ136" s="50" t="s">
        <v>150</v>
      </c>
      <c r="BA136" s="50">
        <v>40</v>
      </c>
      <c r="BB136" s="50" t="s">
        <v>146</v>
      </c>
      <c r="BC136" s="50">
        <v>265</v>
      </c>
      <c r="BD136" s="50" t="s">
        <v>146</v>
      </c>
      <c r="BE136" s="50">
        <v>0</v>
      </c>
      <c r="BF136" s="50" t="s">
        <v>150</v>
      </c>
      <c r="BG136" s="50" t="s">
        <v>202</v>
      </c>
      <c r="BH136" s="50">
        <v>119</v>
      </c>
      <c r="BI136" s="50" t="s">
        <v>149</v>
      </c>
      <c r="BJ136" s="50">
        <v>0</v>
      </c>
      <c r="BK136" s="50">
        <v>0</v>
      </c>
      <c r="BL136" s="50" t="s">
        <v>150</v>
      </c>
      <c r="BM136" s="50">
        <v>0</v>
      </c>
      <c r="BN136" s="50" t="s">
        <v>150</v>
      </c>
      <c r="BO136" s="50">
        <v>0</v>
      </c>
      <c r="BP136" s="50" t="s">
        <v>150</v>
      </c>
      <c r="BQ136" s="50"/>
      <c r="BR136" s="50">
        <v>0</v>
      </c>
      <c r="BS136" s="50">
        <v>0</v>
      </c>
      <c r="BT136" s="50">
        <v>0</v>
      </c>
      <c r="BU136" s="50" t="s">
        <v>150</v>
      </c>
      <c r="BV136" s="50">
        <v>0</v>
      </c>
      <c r="BW136" s="50" t="s">
        <v>154</v>
      </c>
      <c r="BX136" s="50">
        <v>0</v>
      </c>
      <c r="BY136" s="50" t="s">
        <v>154</v>
      </c>
      <c r="BZ136" s="50">
        <v>0</v>
      </c>
      <c r="CA136" s="50" t="s">
        <v>150</v>
      </c>
      <c r="CB136" s="50"/>
      <c r="CC136" s="50" t="s">
        <v>203</v>
      </c>
      <c r="CD136" s="50" t="s">
        <v>155</v>
      </c>
      <c r="CE136" s="50" t="s">
        <v>156</v>
      </c>
      <c r="CF136" s="50" t="s">
        <v>204</v>
      </c>
      <c r="CG136" s="50" t="s">
        <v>205</v>
      </c>
      <c r="CH136" s="50" t="s">
        <v>206</v>
      </c>
      <c r="CI136" s="50" t="s">
        <v>158</v>
      </c>
      <c r="CJ136" s="50" t="s">
        <v>126</v>
      </c>
      <c r="CK136" s="50" t="s">
        <v>126</v>
      </c>
      <c r="CL136" s="50"/>
      <c r="CM136" s="50"/>
      <c r="CN136" s="50"/>
      <c r="CO136" s="50">
        <f t="shared" si="0"/>
        <v>2550</v>
      </c>
      <c r="CP136" s="50">
        <f t="shared" si="1"/>
        <v>824</v>
      </c>
      <c r="CQ136" s="50"/>
      <c r="CR136" s="50"/>
    </row>
    <row r="137" spans="1:96" ht="13" x14ac:dyDescent="0.15">
      <c r="A137" s="51">
        <v>44967.437011018519</v>
      </c>
      <c r="B137" s="50" t="s">
        <v>123</v>
      </c>
      <c r="C137" s="50" t="s">
        <v>566</v>
      </c>
      <c r="D137" s="50" t="s">
        <v>125</v>
      </c>
      <c r="E137" s="50" t="s">
        <v>126</v>
      </c>
      <c r="F137" s="50" t="s">
        <v>126</v>
      </c>
      <c r="G137" s="50">
        <v>1</v>
      </c>
      <c r="H137" s="50" t="s">
        <v>162</v>
      </c>
      <c r="I137" s="50" t="s">
        <v>127</v>
      </c>
      <c r="J137" s="50" t="s">
        <v>163</v>
      </c>
      <c r="K137" s="50" t="s">
        <v>128</v>
      </c>
      <c r="L137" s="50" t="s">
        <v>567</v>
      </c>
      <c r="M137" s="50">
        <v>2023020095</v>
      </c>
      <c r="N137" s="50" t="s">
        <v>568</v>
      </c>
      <c r="O137" s="50">
        <v>11985006028</v>
      </c>
      <c r="P137" s="50">
        <v>583852415</v>
      </c>
      <c r="Q137" s="50">
        <v>49394115838</v>
      </c>
      <c r="R137" s="52">
        <v>38538</v>
      </c>
      <c r="S137" s="50" t="s">
        <v>398</v>
      </c>
      <c r="T137" s="50" t="s">
        <v>133</v>
      </c>
      <c r="U137" s="50" t="s">
        <v>569</v>
      </c>
      <c r="V137" s="53" t="s">
        <v>570</v>
      </c>
      <c r="W137" s="50" t="s">
        <v>168</v>
      </c>
      <c r="X137" s="50" t="s">
        <v>137</v>
      </c>
      <c r="Y137" s="50" t="s">
        <v>138</v>
      </c>
      <c r="Z137" s="50" t="s">
        <v>139</v>
      </c>
      <c r="AA137" s="50"/>
      <c r="AB137" s="50">
        <v>4</v>
      </c>
      <c r="AC137" s="50">
        <v>1</v>
      </c>
      <c r="AD137" s="50"/>
      <c r="AE137" s="50" t="s">
        <v>140</v>
      </c>
      <c r="AF137" s="50">
        <v>0</v>
      </c>
      <c r="AG137" s="50" t="s">
        <v>141</v>
      </c>
      <c r="AH137" s="50">
        <v>1557</v>
      </c>
      <c r="AI137" s="50" t="s">
        <v>200</v>
      </c>
      <c r="AJ137" s="50">
        <v>0</v>
      </c>
      <c r="AK137" s="50" t="s">
        <v>141</v>
      </c>
      <c r="AL137" s="50">
        <v>0</v>
      </c>
      <c r="AM137" s="50" t="s">
        <v>141</v>
      </c>
      <c r="AN137" s="50">
        <v>0</v>
      </c>
      <c r="AO137" s="50" t="s">
        <v>141</v>
      </c>
      <c r="AP137" s="50">
        <v>984</v>
      </c>
      <c r="AQ137" s="50" t="s">
        <v>200</v>
      </c>
      <c r="AR137" s="50">
        <v>0</v>
      </c>
      <c r="AS137" s="50" t="s">
        <v>141</v>
      </c>
      <c r="AT137" s="50"/>
      <c r="AU137" s="50">
        <v>0</v>
      </c>
      <c r="AV137" s="50" t="s">
        <v>143</v>
      </c>
      <c r="AW137" s="50">
        <v>342</v>
      </c>
      <c r="AX137" s="50" t="s">
        <v>571</v>
      </c>
      <c r="AY137" s="50">
        <v>0</v>
      </c>
      <c r="AZ137" s="50" t="s">
        <v>150</v>
      </c>
      <c r="BA137" s="50">
        <v>137</v>
      </c>
      <c r="BB137" s="50" t="s">
        <v>308</v>
      </c>
      <c r="BC137" s="50">
        <v>326</v>
      </c>
      <c r="BD137" s="50" t="s">
        <v>341</v>
      </c>
      <c r="BE137" s="50">
        <v>77</v>
      </c>
      <c r="BF137" s="50" t="s">
        <v>353</v>
      </c>
      <c r="BG137" s="50" t="s">
        <v>148</v>
      </c>
      <c r="BH137" s="50">
        <v>174</v>
      </c>
      <c r="BI137" s="50" t="s">
        <v>266</v>
      </c>
      <c r="BJ137" s="50">
        <v>600</v>
      </c>
      <c r="BK137" s="50">
        <v>0</v>
      </c>
      <c r="BL137" s="50" t="s">
        <v>150</v>
      </c>
      <c r="BM137" s="50">
        <v>100</v>
      </c>
      <c r="BN137" s="50" t="s">
        <v>267</v>
      </c>
      <c r="BO137" s="50">
        <v>100</v>
      </c>
      <c r="BP137" s="50" t="s">
        <v>175</v>
      </c>
      <c r="BQ137" s="50" t="s">
        <v>189</v>
      </c>
      <c r="BR137" s="50">
        <v>1</v>
      </c>
      <c r="BS137" s="50">
        <v>0</v>
      </c>
      <c r="BT137" s="50">
        <v>1500</v>
      </c>
      <c r="BU137" s="50" t="s">
        <v>177</v>
      </c>
      <c r="BV137" s="50">
        <v>0</v>
      </c>
      <c r="BW137" s="50" t="s">
        <v>150</v>
      </c>
      <c r="BX137" s="50">
        <v>0</v>
      </c>
      <c r="BY137" s="50" t="s">
        <v>150</v>
      </c>
      <c r="BZ137" s="50">
        <v>0</v>
      </c>
      <c r="CA137" s="50" t="s">
        <v>150</v>
      </c>
      <c r="CB137" s="50"/>
      <c r="CC137" s="50" t="s">
        <v>190</v>
      </c>
      <c r="CD137" s="50" t="s">
        <v>155</v>
      </c>
      <c r="CE137" s="50" t="s">
        <v>156</v>
      </c>
      <c r="CF137" s="50"/>
      <c r="CG137" s="50" t="s">
        <v>157</v>
      </c>
      <c r="CH137" s="50" t="s">
        <v>230</v>
      </c>
      <c r="CI137" s="50" t="s">
        <v>158</v>
      </c>
      <c r="CJ137" s="50" t="s">
        <v>126</v>
      </c>
      <c r="CK137" s="50" t="s">
        <v>126</v>
      </c>
      <c r="CL137" s="50"/>
      <c r="CM137" s="50"/>
      <c r="CN137" s="50"/>
      <c r="CO137" s="50">
        <f t="shared" si="0"/>
        <v>2541</v>
      </c>
      <c r="CP137" s="50">
        <f t="shared" si="1"/>
        <v>3356</v>
      </c>
      <c r="CQ137" s="50"/>
      <c r="CR137" s="50"/>
    </row>
    <row r="138" spans="1:96" ht="13" x14ac:dyDescent="0.15">
      <c r="A138" s="51">
        <v>44966.542741851852</v>
      </c>
      <c r="B138" s="50" t="s">
        <v>258</v>
      </c>
      <c r="C138" s="50" t="s">
        <v>652</v>
      </c>
      <c r="D138" s="50" t="s">
        <v>125</v>
      </c>
      <c r="E138" s="50" t="s">
        <v>126</v>
      </c>
      <c r="F138" s="50" t="s">
        <v>126</v>
      </c>
      <c r="G138" s="50">
        <v>2</v>
      </c>
      <c r="H138" s="50">
        <v>2</v>
      </c>
      <c r="I138" s="50" t="s">
        <v>127</v>
      </c>
      <c r="J138" s="50" t="s">
        <v>128</v>
      </c>
      <c r="K138" s="50" t="s">
        <v>163</v>
      </c>
      <c r="L138" s="50" t="s">
        <v>653</v>
      </c>
      <c r="M138" s="50">
        <v>2023020116</v>
      </c>
      <c r="N138" s="50" t="s">
        <v>654</v>
      </c>
      <c r="O138" s="50">
        <v>11930989237</v>
      </c>
      <c r="P138" s="50">
        <v>395875649</v>
      </c>
      <c r="Q138" s="50">
        <v>50366620835</v>
      </c>
      <c r="R138" s="52">
        <v>38356</v>
      </c>
      <c r="S138" s="50" t="s">
        <v>132</v>
      </c>
      <c r="T138" s="50" t="s">
        <v>133</v>
      </c>
      <c r="U138" s="50" t="s">
        <v>655</v>
      </c>
      <c r="V138" s="53" t="s">
        <v>656</v>
      </c>
      <c r="W138" s="50" t="s">
        <v>295</v>
      </c>
      <c r="X138" s="50" t="s">
        <v>137</v>
      </c>
      <c r="Y138" s="50" t="s">
        <v>138</v>
      </c>
      <c r="Z138" s="50" t="s">
        <v>139</v>
      </c>
      <c r="AA138" s="50"/>
      <c r="AB138" s="50">
        <v>4</v>
      </c>
      <c r="AC138" s="50">
        <v>4</v>
      </c>
      <c r="AD138" s="50">
        <v>0</v>
      </c>
      <c r="AE138" s="50" t="s">
        <v>140</v>
      </c>
      <c r="AF138" s="50">
        <v>0</v>
      </c>
      <c r="AG138" s="50" t="s">
        <v>141</v>
      </c>
      <c r="AH138" s="50">
        <v>2533</v>
      </c>
      <c r="AI138" s="50" t="s">
        <v>142</v>
      </c>
      <c r="AJ138" s="50">
        <v>0</v>
      </c>
      <c r="AK138" s="50" t="s">
        <v>141</v>
      </c>
      <c r="AL138" s="50">
        <v>0</v>
      </c>
      <c r="AM138" s="50" t="s">
        <v>141</v>
      </c>
      <c r="AN138" s="50">
        <v>0</v>
      </c>
      <c r="AO138" s="50" t="s">
        <v>141</v>
      </c>
      <c r="AP138" s="50">
        <v>0</v>
      </c>
      <c r="AQ138" s="50" t="s">
        <v>141</v>
      </c>
      <c r="AR138" s="50">
        <v>0</v>
      </c>
      <c r="AS138" s="50" t="s">
        <v>141</v>
      </c>
      <c r="AT138" s="50"/>
      <c r="AU138" s="50">
        <v>0</v>
      </c>
      <c r="AV138" s="50" t="s">
        <v>143</v>
      </c>
      <c r="AW138" s="50">
        <v>0</v>
      </c>
      <c r="AX138" s="50" t="s">
        <v>144</v>
      </c>
      <c r="AY138" s="50">
        <v>0</v>
      </c>
      <c r="AZ138" s="50" t="s">
        <v>150</v>
      </c>
      <c r="BA138" s="50">
        <v>66</v>
      </c>
      <c r="BB138" s="50" t="s">
        <v>146</v>
      </c>
      <c r="BC138" s="50">
        <v>213</v>
      </c>
      <c r="BD138" s="50" t="s">
        <v>146</v>
      </c>
      <c r="BE138" s="50">
        <v>45</v>
      </c>
      <c r="BF138" s="50" t="s">
        <v>147</v>
      </c>
      <c r="BG138" s="50" t="s">
        <v>202</v>
      </c>
      <c r="BH138" s="50">
        <v>99</v>
      </c>
      <c r="BI138" s="50" t="s">
        <v>149</v>
      </c>
      <c r="BJ138" s="50">
        <v>560</v>
      </c>
      <c r="BK138" s="50">
        <v>0</v>
      </c>
      <c r="BL138" s="50" t="s">
        <v>150</v>
      </c>
      <c r="BM138" s="50">
        <v>0</v>
      </c>
      <c r="BN138" s="50" t="s">
        <v>150</v>
      </c>
      <c r="BO138" s="50">
        <v>220</v>
      </c>
      <c r="BP138" s="50" t="s">
        <v>175</v>
      </c>
      <c r="BQ138" s="50" t="s">
        <v>657</v>
      </c>
      <c r="BR138" s="50">
        <v>1</v>
      </c>
      <c r="BS138" s="50">
        <v>0</v>
      </c>
      <c r="BT138" s="50">
        <v>647</v>
      </c>
      <c r="BU138" s="50" t="s">
        <v>154</v>
      </c>
      <c r="BV138" s="50">
        <v>653</v>
      </c>
      <c r="BW138" s="50" t="s">
        <v>154</v>
      </c>
      <c r="BX138" s="50">
        <v>0</v>
      </c>
      <c r="BY138" s="50" t="s">
        <v>150</v>
      </c>
      <c r="BZ138" s="50">
        <v>0</v>
      </c>
      <c r="CA138" s="50" t="s">
        <v>150</v>
      </c>
      <c r="CB138" s="50" t="s">
        <v>658</v>
      </c>
      <c r="CC138" s="50" t="s">
        <v>155</v>
      </c>
      <c r="CD138" s="50" t="s">
        <v>155</v>
      </c>
      <c r="CE138" s="50" t="s">
        <v>156</v>
      </c>
      <c r="CF138" s="50"/>
      <c r="CG138" s="50" t="s">
        <v>157</v>
      </c>
      <c r="CH138" s="50" t="s">
        <v>206</v>
      </c>
      <c r="CI138" s="50" t="s">
        <v>158</v>
      </c>
      <c r="CJ138" s="50" t="s">
        <v>126</v>
      </c>
      <c r="CK138" s="50" t="s">
        <v>126</v>
      </c>
      <c r="CL138" s="50"/>
      <c r="CM138" s="50"/>
      <c r="CN138" s="50"/>
      <c r="CO138" s="50">
        <f t="shared" si="0"/>
        <v>2533</v>
      </c>
      <c r="CP138" s="50">
        <f t="shared" si="1"/>
        <v>2503</v>
      </c>
      <c r="CQ138" s="50"/>
      <c r="CR138" s="50"/>
    </row>
    <row r="139" spans="1:96" ht="13" x14ac:dyDescent="0.15">
      <c r="A139" s="51">
        <v>44965.680807291668</v>
      </c>
      <c r="B139" s="50" t="s">
        <v>180</v>
      </c>
      <c r="C139" s="50" t="s">
        <v>1312</v>
      </c>
      <c r="D139" s="50" t="s">
        <v>125</v>
      </c>
      <c r="E139" s="50" t="s">
        <v>126</v>
      </c>
      <c r="F139" s="50" t="s">
        <v>126</v>
      </c>
      <c r="G139" s="50">
        <v>1</v>
      </c>
      <c r="H139" s="50">
        <v>1</v>
      </c>
      <c r="I139" s="50" t="s">
        <v>127</v>
      </c>
      <c r="J139" s="50" t="s">
        <v>221</v>
      </c>
      <c r="K139" s="50" t="s">
        <v>1313</v>
      </c>
      <c r="L139" s="50" t="s">
        <v>1314</v>
      </c>
      <c r="M139" s="50">
        <v>2023020300</v>
      </c>
      <c r="N139" s="50" t="s">
        <v>1315</v>
      </c>
      <c r="O139" s="50">
        <v>11977232339</v>
      </c>
      <c r="P139" s="50">
        <v>505939265</v>
      </c>
      <c r="Q139" s="50">
        <v>36390826800</v>
      </c>
      <c r="R139" s="52">
        <v>37770</v>
      </c>
      <c r="S139" s="50" t="s">
        <v>224</v>
      </c>
      <c r="T139" s="50" t="s">
        <v>133</v>
      </c>
      <c r="U139" s="50" t="s">
        <v>1316</v>
      </c>
      <c r="V139" s="53" t="s">
        <v>1317</v>
      </c>
      <c r="W139" s="50" t="s">
        <v>275</v>
      </c>
      <c r="X139" s="50" t="s">
        <v>137</v>
      </c>
      <c r="Y139" s="50" t="s">
        <v>138</v>
      </c>
      <c r="Z139" s="50" t="s">
        <v>139</v>
      </c>
      <c r="AA139" s="50"/>
      <c r="AB139" s="50">
        <v>3</v>
      </c>
      <c r="AC139" s="50">
        <v>3</v>
      </c>
      <c r="AD139" s="50"/>
      <c r="AE139" s="50" t="s">
        <v>140</v>
      </c>
      <c r="AF139" s="50">
        <v>0</v>
      </c>
      <c r="AG139" s="50" t="s">
        <v>141</v>
      </c>
      <c r="AH139" s="50">
        <v>0</v>
      </c>
      <c r="AI139" s="50" t="s">
        <v>141</v>
      </c>
      <c r="AJ139" s="50">
        <v>2505</v>
      </c>
      <c r="AK139" s="50" t="s">
        <v>142</v>
      </c>
      <c r="AL139" s="50">
        <v>0</v>
      </c>
      <c r="AM139" s="50" t="s">
        <v>141</v>
      </c>
      <c r="AN139" s="50">
        <v>0</v>
      </c>
      <c r="AO139" s="50" t="s">
        <v>141</v>
      </c>
      <c r="AP139" s="50">
        <v>0</v>
      </c>
      <c r="AQ139" s="50" t="s">
        <v>141</v>
      </c>
      <c r="AR139" s="50">
        <v>0</v>
      </c>
      <c r="AS139" s="50" t="s">
        <v>141</v>
      </c>
      <c r="AT139" s="50" t="s">
        <v>1318</v>
      </c>
      <c r="AU139" s="50">
        <v>0</v>
      </c>
      <c r="AV139" s="50" t="s">
        <v>172</v>
      </c>
      <c r="AW139" s="50">
        <v>950</v>
      </c>
      <c r="AX139" s="50" t="s">
        <v>173</v>
      </c>
      <c r="AY139" s="50">
        <v>0</v>
      </c>
      <c r="AZ139" s="50" t="s">
        <v>150</v>
      </c>
      <c r="BA139" s="50">
        <v>131</v>
      </c>
      <c r="BB139" s="50" t="s">
        <v>146</v>
      </c>
      <c r="BC139" s="50">
        <v>263</v>
      </c>
      <c r="BD139" s="50" t="s">
        <v>146</v>
      </c>
      <c r="BE139" s="50">
        <v>0</v>
      </c>
      <c r="BF139" s="50" t="s">
        <v>150</v>
      </c>
      <c r="BG139" s="50" t="s">
        <v>202</v>
      </c>
      <c r="BH139" s="50">
        <v>112</v>
      </c>
      <c r="BI139" s="50" t="s">
        <v>149</v>
      </c>
      <c r="BJ139" s="50">
        <v>121</v>
      </c>
      <c r="BK139" s="50">
        <v>0</v>
      </c>
      <c r="BL139" s="50" t="s">
        <v>150</v>
      </c>
      <c r="BM139" s="50">
        <v>0</v>
      </c>
      <c r="BN139" s="50" t="s">
        <v>150</v>
      </c>
      <c r="BO139" s="50">
        <v>0</v>
      </c>
      <c r="BP139" s="50" t="s">
        <v>150</v>
      </c>
      <c r="BQ139" s="50"/>
      <c r="BR139" s="50">
        <v>0</v>
      </c>
      <c r="BS139" s="50">
        <v>1</v>
      </c>
      <c r="BT139" s="50">
        <v>277</v>
      </c>
      <c r="BU139" s="50" t="s">
        <v>154</v>
      </c>
      <c r="BV139" s="50">
        <v>0</v>
      </c>
      <c r="BW139" s="50" t="s">
        <v>150</v>
      </c>
      <c r="BX139" s="50">
        <v>0</v>
      </c>
      <c r="BY139" s="50" t="s">
        <v>150</v>
      </c>
      <c r="BZ139" s="50">
        <v>0</v>
      </c>
      <c r="CA139" s="50" t="s">
        <v>150</v>
      </c>
      <c r="CB139" s="50"/>
      <c r="CC139" s="50" t="s">
        <v>155</v>
      </c>
      <c r="CD139" s="50" t="s">
        <v>155</v>
      </c>
      <c r="CE139" s="50" t="s">
        <v>156</v>
      </c>
      <c r="CF139" s="50" t="s">
        <v>126</v>
      </c>
      <c r="CG139" s="50" t="s">
        <v>157</v>
      </c>
      <c r="CH139" s="50" t="s">
        <v>519</v>
      </c>
      <c r="CI139" s="50" t="s">
        <v>158</v>
      </c>
      <c r="CJ139" s="50" t="s">
        <v>126</v>
      </c>
      <c r="CK139" s="50" t="s">
        <v>126</v>
      </c>
      <c r="CL139" s="50" t="s">
        <v>1319</v>
      </c>
      <c r="CM139" s="50"/>
      <c r="CN139" s="50"/>
      <c r="CO139" s="50">
        <f t="shared" si="0"/>
        <v>2505</v>
      </c>
      <c r="CP139" s="50">
        <f t="shared" si="1"/>
        <v>1854</v>
      </c>
      <c r="CQ139" s="50"/>
      <c r="CR139" s="50"/>
    </row>
    <row r="140" spans="1:96" ht="13" x14ac:dyDescent="0.15">
      <c r="A140" s="51">
        <v>44967.733759826384</v>
      </c>
      <c r="B140" s="50" t="s">
        <v>491</v>
      </c>
      <c r="C140" s="50" t="s">
        <v>492</v>
      </c>
      <c r="D140" s="50" t="s">
        <v>125</v>
      </c>
      <c r="E140" s="50" t="s">
        <v>126</v>
      </c>
      <c r="F140" s="50" t="s">
        <v>126</v>
      </c>
      <c r="G140" s="50">
        <v>1</v>
      </c>
      <c r="H140" s="50">
        <v>1</v>
      </c>
      <c r="I140" s="50" t="s">
        <v>127</v>
      </c>
      <c r="J140" s="50" t="s">
        <v>128</v>
      </c>
      <c r="K140" s="50" t="s">
        <v>163</v>
      </c>
      <c r="L140" s="50" t="s">
        <v>493</v>
      </c>
      <c r="M140" s="50">
        <v>2023020074</v>
      </c>
      <c r="N140" s="50" t="s">
        <v>494</v>
      </c>
      <c r="O140" s="50">
        <v>11976123106</v>
      </c>
      <c r="P140" s="50">
        <v>572149979</v>
      </c>
      <c r="Q140" s="50">
        <v>48242421854</v>
      </c>
      <c r="R140" s="52">
        <v>38432</v>
      </c>
      <c r="S140" s="50" t="s">
        <v>132</v>
      </c>
      <c r="T140" s="50" t="s">
        <v>133</v>
      </c>
      <c r="U140" s="50" t="s">
        <v>495</v>
      </c>
      <c r="V140" s="53" t="s">
        <v>496</v>
      </c>
      <c r="W140" s="50" t="s">
        <v>168</v>
      </c>
      <c r="X140" s="50" t="s">
        <v>137</v>
      </c>
      <c r="Y140" s="50" t="s">
        <v>138</v>
      </c>
      <c r="Z140" s="50" t="s">
        <v>139</v>
      </c>
      <c r="AA140" s="50"/>
      <c r="AB140" s="50">
        <v>2</v>
      </c>
      <c r="AC140" s="50">
        <v>2</v>
      </c>
      <c r="AD140" s="50"/>
      <c r="AE140" s="50" t="s">
        <v>169</v>
      </c>
      <c r="AF140" s="50">
        <v>0</v>
      </c>
      <c r="AG140" s="50" t="s">
        <v>141</v>
      </c>
      <c r="AH140" s="50">
        <v>2500</v>
      </c>
      <c r="AI140" s="50" t="s">
        <v>170</v>
      </c>
      <c r="AJ140" s="50">
        <v>0</v>
      </c>
      <c r="AK140" s="50" t="s">
        <v>141</v>
      </c>
      <c r="AL140" s="50">
        <v>0</v>
      </c>
      <c r="AM140" s="50" t="s">
        <v>141</v>
      </c>
      <c r="AN140" s="50">
        <v>0</v>
      </c>
      <c r="AO140" s="50" t="s">
        <v>141</v>
      </c>
      <c r="AP140" s="50">
        <v>0</v>
      </c>
      <c r="AQ140" s="50" t="s">
        <v>141</v>
      </c>
      <c r="AR140" s="50">
        <v>0</v>
      </c>
      <c r="AS140" s="50" t="s">
        <v>141</v>
      </c>
      <c r="AT140" s="50"/>
      <c r="AU140" s="50">
        <v>1</v>
      </c>
      <c r="AV140" s="50" t="s">
        <v>143</v>
      </c>
      <c r="AW140" s="50">
        <v>0</v>
      </c>
      <c r="AX140" s="50" t="s">
        <v>144</v>
      </c>
      <c r="AY140" s="50">
        <v>876</v>
      </c>
      <c r="AZ140" s="50" t="s">
        <v>145</v>
      </c>
      <c r="BA140" s="50">
        <v>256</v>
      </c>
      <c r="BB140" s="50" t="s">
        <v>146</v>
      </c>
      <c r="BC140" s="50">
        <v>36</v>
      </c>
      <c r="BD140" s="50" t="s">
        <v>146</v>
      </c>
      <c r="BE140" s="50">
        <v>0</v>
      </c>
      <c r="BF140" s="50" t="s">
        <v>150</v>
      </c>
      <c r="BG140" s="50" t="s">
        <v>148</v>
      </c>
      <c r="BH140" s="50">
        <v>186</v>
      </c>
      <c r="BI140" s="50" t="s">
        <v>149</v>
      </c>
      <c r="BJ140" s="50">
        <v>0</v>
      </c>
      <c r="BK140" s="50">
        <v>0</v>
      </c>
      <c r="BL140" s="50" t="s">
        <v>150</v>
      </c>
      <c r="BM140" s="50">
        <v>0</v>
      </c>
      <c r="BN140" s="50" t="s">
        <v>150</v>
      </c>
      <c r="BO140" s="50">
        <v>355</v>
      </c>
      <c r="BP140" s="50" t="s">
        <v>152</v>
      </c>
      <c r="BQ140" s="50" t="s">
        <v>497</v>
      </c>
      <c r="BR140" s="50">
        <v>0</v>
      </c>
      <c r="BS140" s="50">
        <v>0</v>
      </c>
      <c r="BT140" s="50">
        <v>0</v>
      </c>
      <c r="BU140" s="50" t="s">
        <v>150</v>
      </c>
      <c r="BV140" s="50">
        <v>0</v>
      </c>
      <c r="BW140" s="50" t="s">
        <v>150</v>
      </c>
      <c r="BX140" s="50">
        <v>0</v>
      </c>
      <c r="BY140" s="50" t="s">
        <v>150</v>
      </c>
      <c r="BZ140" s="50">
        <v>380000</v>
      </c>
      <c r="CA140" s="50" t="s">
        <v>177</v>
      </c>
      <c r="CB140" s="50" t="s">
        <v>498</v>
      </c>
      <c r="CC140" s="50" t="s">
        <v>190</v>
      </c>
      <c r="CD140" s="50" t="s">
        <v>190</v>
      </c>
      <c r="CE140" s="50" t="s">
        <v>156</v>
      </c>
      <c r="CF140" s="50" t="s">
        <v>191</v>
      </c>
      <c r="CG140" s="50" t="s">
        <v>157</v>
      </c>
      <c r="CH140" s="50" t="s">
        <v>206</v>
      </c>
      <c r="CI140" s="50" t="s">
        <v>206</v>
      </c>
      <c r="CJ140" s="50" t="s">
        <v>126</v>
      </c>
      <c r="CK140" s="50" t="s">
        <v>126</v>
      </c>
      <c r="CL140" s="50"/>
      <c r="CM140" s="50"/>
      <c r="CN140" s="50"/>
      <c r="CO140" s="50">
        <f t="shared" si="0"/>
        <v>2500</v>
      </c>
      <c r="CP140" s="50">
        <f t="shared" si="1"/>
        <v>381709</v>
      </c>
      <c r="CQ140" s="50"/>
      <c r="CR140" s="50"/>
    </row>
    <row r="141" spans="1:96" ht="13" x14ac:dyDescent="0.15">
      <c r="A141" s="51">
        <v>44967.571110775461</v>
      </c>
      <c r="B141" s="50" t="s">
        <v>491</v>
      </c>
      <c r="C141" s="50" t="s">
        <v>1508</v>
      </c>
      <c r="D141" s="50" t="s">
        <v>125</v>
      </c>
      <c r="E141" s="50" t="s">
        <v>126</v>
      </c>
      <c r="F141" s="50" t="s">
        <v>384</v>
      </c>
      <c r="G141" s="50">
        <v>2</v>
      </c>
      <c r="H141" s="50">
        <v>2</v>
      </c>
      <c r="I141" s="50" t="s">
        <v>127</v>
      </c>
      <c r="J141" s="50" t="s">
        <v>163</v>
      </c>
      <c r="K141" s="50" t="s">
        <v>128</v>
      </c>
      <c r="L141" s="50" t="s">
        <v>1509</v>
      </c>
      <c r="M141" s="50">
        <v>2023020356</v>
      </c>
      <c r="N141" s="50" t="s">
        <v>1510</v>
      </c>
      <c r="O141" s="50">
        <v>11991562580</v>
      </c>
      <c r="P141" s="50">
        <v>525036672</v>
      </c>
      <c r="Q141" s="50">
        <v>50730895882</v>
      </c>
      <c r="R141" s="52">
        <v>37889</v>
      </c>
      <c r="S141" s="50" t="s">
        <v>132</v>
      </c>
      <c r="T141" s="50" t="s">
        <v>133</v>
      </c>
      <c r="U141" s="50" t="s">
        <v>1511</v>
      </c>
      <c r="V141" s="53" t="s">
        <v>1512</v>
      </c>
      <c r="W141" s="50" t="s">
        <v>1513</v>
      </c>
      <c r="X141" s="50" t="s">
        <v>137</v>
      </c>
      <c r="Y141" s="50" t="s">
        <v>138</v>
      </c>
      <c r="Z141" s="50" t="s">
        <v>139</v>
      </c>
      <c r="AA141" s="50"/>
      <c r="AB141" s="50">
        <v>4</v>
      </c>
      <c r="AC141" s="50">
        <v>3</v>
      </c>
      <c r="AD141" s="50">
        <v>1</v>
      </c>
      <c r="AE141" s="50" t="s">
        <v>140</v>
      </c>
      <c r="AF141" s="50">
        <v>648</v>
      </c>
      <c r="AG141" s="50" t="s">
        <v>142</v>
      </c>
      <c r="AH141" s="50">
        <v>0</v>
      </c>
      <c r="AI141" s="50" t="s">
        <v>141</v>
      </c>
      <c r="AJ141" s="50">
        <v>2490</v>
      </c>
      <c r="AK141" s="50" t="s">
        <v>142</v>
      </c>
      <c r="AL141" s="50">
        <v>0</v>
      </c>
      <c r="AM141" s="50" t="s">
        <v>141</v>
      </c>
      <c r="AN141" s="50">
        <v>0</v>
      </c>
      <c r="AO141" s="50" t="s">
        <v>141</v>
      </c>
      <c r="AP141" s="50">
        <v>0</v>
      </c>
      <c r="AQ141" s="50" t="s">
        <v>141</v>
      </c>
      <c r="AR141" s="50">
        <v>0</v>
      </c>
      <c r="AS141" s="50" t="s">
        <v>141</v>
      </c>
      <c r="AT141" s="50" t="s">
        <v>1514</v>
      </c>
      <c r="AU141" s="50">
        <v>0</v>
      </c>
      <c r="AV141" s="50" t="s">
        <v>143</v>
      </c>
      <c r="AW141" s="50">
        <v>0</v>
      </c>
      <c r="AX141" s="50" t="s">
        <v>144</v>
      </c>
      <c r="AY141" s="50">
        <v>628</v>
      </c>
      <c r="AZ141" s="50" t="s">
        <v>145</v>
      </c>
      <c r="BA141" s="50">
        <v>66</v>
      </c>
      <c r="BB141" s="50" t="s">
        <v>146</v>
      </c>
      <c r="BC141" s="50">
        <v>123</v>
      </c>
      <c r="BD141" s="50" t="s">
        <v>146</v>
      </c>
      <c r="BE141" s="50">
        <v>0</v>
      </c>
      <c r="BF141" s="50" t="s">
        <v>150</v>
      </c>
      <c r="BG141" s="50" t="s">
        <v>148</v>
      </c>
      <c r="BH141" s="50">
        <v>33</v>
      </c>
      <c r="BI141" s="50" t="s">
        <v>149</v>
      </c>
      <c r="BJ141" s="50">
        <v>600</v>
      </c>
      <c r="BK141" s="50">
        <v>0</v>
      </c>
      <c r="BL141" s="50" t="s">
        <v>150</v>
      </c>
      <c r="BM141" s="50">
        <v>0</v>
      </c>
      <c r="BN141" s="50" t="s">
        <v>150</v>
      </c>
      <c r="BO141" s="50">
        <v>220</v>
      </c>
      <c r="BP141" s="50" t="s">
        <v>175</v>
      </c>
      <c r="BQ141" s="50" t="s">
        <v>1515</v>
      </c>
      <c r="BR141" s="50">
        <v>2</v>
      </c>
      <c r="BS141" s="50">
        <v>0</v>
      </c>
      <c r="BT141" s="50">
        <v>2378</v>
      </c>
      <c r="BU141" s="50" t="s">
        <v>154</v>
      </c>
      <c r="BV141" s="50">
        <v>111</v>
      </c>
      <c r="BW141" s="50" t="s">
        <v>1516</v>
      </c>
      <c r="BX141" s="50">
        <v>0</v>
      </c>
      <c r="BY141" s="50" t="s">
        <v>150</v>
      </c>
      <c r="BZ141" s="50">
        <v>0</v>
      </c>
      <c r="CA141" s="50" t="s">
        <v>150</v>
      </c>
      <c r="CB141" s="50"/>
      <c r="CC141" s="50" t="s">
        <v>203</v>
      </c>
      <c r="CD141" s="50" t="s">
        <v>190</v>
      </c>
      <c r="CE141" s="50" t="s">
        <v>156</v>
      </c>
      <c r="CF141" s="50" t="s">
        <v>191</v>
      </c>
      <c r="CG141" s="50" t="s">
        <v>157</v>
      </c>
      <c r="CH141" s="50" t="s">
        <v>158</v>
      </c>
      <c r="CI141" s="50" t="s">
        <v>229</v>
      </c>
      <c r="CJ141" s="50" t="s">
        <v>125</v>
      </c>
      <c r="CK141" s="50" t="s">
        <v>125</v>
      </c>
      <c r="CL141" s="50"/>
      <c r="CM141" s="50"/>
      <c r="CN141" s="50"/>
      <c r="CO141" s="50">
        <f t="shared" si="0"/>
        <v>2490</v>
      </c>
      <c r="CP141" s="50">
        <f t="shared" si="1"/>
        <v>4159</v>
      </c>
      <c r="CQ141" s="50"/>
      <c r="CR141" s="50"/>
    </row>
    <row r="142" spans="1:96" ht="13" x14ac:dyDescent="0.15">
      <c r="A142" s="51">
        <v>44968.604198611109</v>
      </c>
      <c r="B142" s="50" t="s">
        <v>1464</v>
      </c>
      <c r="C142" s="50" t="s">
        <v>1465</v>
      </c>
      <c r="D142" s="50" t="s">
        <v>125</v>
      </c>
      <c r="E142" s="50" t="s">
        <v>125</v>
      </c>
      <c r="F142" s="50" t="s">
        <v>126</v>
      </c>
      <c r="G142" s="50">
        <v>1</v>
      </c>
      <c r="H142" s="50">
        <v>3</v>
      </c>
      <c r="I142" s="50" t="s">
        <v>127</v>
      </c>
      <c r="J142" s="50" t="s">
        <v>128</v>
      </c>
      <c r="K142" s="50" t="s">
        <v>163</v>
      </c>
      <c r="L142" s="50" t="s">
        <v>1466</v>
      </c>
      <c r="M142" s="50">
        <v>2023020340</v>
      </c>
      <c r="N142" s="50" t="s">
        <v>1467</v>
      </c>
      <c r="O142" s="50">
        <v>11940031385</v>
      </c>
      <c r="P142" s="50" t="s">
        <v>1468</v>
      </c>
      <c r="Q142" s="50">
        <v>38190286846</v>
      </c>
      <c r="R142" s="52">
        <v>38237</v>
      </c>
      <c r="S142" s="50" t="s">
        <v>224</v>
      </c>
      <c r="T142" s="50" t="s">
        <v>133</v>
      </c>
      <c r="U142" s="50" t="s">
        <v>1469</v>
      </c>
      <c r="V142" s="53" t="s">
        <v>1470</v>
      </c>
      <c r="W142" s="50" t="s">
        <v>168</v>
      </c>
      <c r="X142" s="50" t="s">
        <v>137</v>
      </c>
      <c r="Y142" s="50" t="s">
        <v>138</v>
      </c>
      <c r="Z142" s="50" t="s">
        <v>139</v>
      </c>
      <c r="AA142" s="50"/>
      <c r="AB142" s="50">
        <v>5</v>
      </c>
      <c r="AC142" s="50">
        <v>5</v>
      </c>
      <c r="AD142" s="50"/>
      <c r="AE142" s="50" t="s">
        <v>140</v>
      </c>
      <c r="AF142" s="50">
        <v>0</v>
      </c>
      <c r="AG142" s="50" t="s">
        <v>141</v>
      </c>
      <c r="AH142" s="50">
        <v>0</v>
      </c>
      <c r="AI142" s="50" t="s">
        <v>141</v>
      </c>
      <c r="AJ142" s="50">
        <v>0</v>
      </c>
      <c r="AK142" s="50" t="s">
        <v>141</v>
      </c>
      <c r="AL142" s="50">
        <v>0</v>
      </c>
      <c r="AM142" s="50" t="s">
        <v>141</v>
      </c>
      <c r="AN142" s="50">
        <v>0</v>
      </c>
      <c r="AO142" s="50" t="s">
        <v>141</v>
      </c>
      <c r="AP142" s="50">
        <v>2424</v>
      </c>
      <c r="AQ142" s="50" t="s">
        <v>200</v>
      </c>
      <c r="AR142" s="50">
        <v>0</v>
      </c>
      <c r="AS142" s="50" t="s">
        <v>141</v>
      </c>
      <c r="AT142" s="50"/>
      <c r="AU142" s="50">
        <v>0</v>
      </c>
      <c r="AV142" s="50" t="s">
        <v>143</v>
      </c>
      <c r="AW142" s="50">
        <v>0</v>
      </c>
      <c r="AX142" s="50" t="s">
        <v>144</v>
      </c>
      <c r="AY142" s="50">
        <v>0</v>
      </c>
      <c r="AZ142" s="50" t="s">
        <v>604</v>
      </c>
      <c r="BA142" s="50">
        <v>141</v>
      </c>
      <c r="BB142" s="50" t="s">
        <v>146</v>
      </c>
      <c r="BC142" s="50">
        <v>222</v>
      </c>
      <c r="BD142" s="50" t="s">
        <v>146</v>
      </c>
      <c r="BE142" s="50">
        <v>0</v>
      </c>
      <c r="BF142" s="50" t="s">
        <v>150</v>
      </c>
      <c r="BG142" s="50" t="s">
        <v>174</v>
      </c>
      <c r="BH142" s="50">
        <v>0</v>
      </c>
      <c r="BI142" s="50" t="s">
        <v>150</v>
      </c>
      <c r="BJ142" s="50">
        <v>0</v>
      </c>
      <c r="BK142" s="50">
        <v>0</v>
      </c>
      <c r="BL142" s="50" t="s">
        <v>150</v>
      </c>
      <c r="BM142" s="50">
        <v>0</v>
      </c>
      <c r="BN142" s="50" t="s">
        <v>150</v>
      </c>
      <c r="BO142" s="50">
        <v>420</v>
      </c>
      <c r="BP142" s="50" t="s">
        <v>287</v>
      </c>
      <c r="BQ142" s="50" t="s">
        <v>1471</v>
      </c>
      <c r="BR142" s="50">
        <v>1</v>
      </c>
      <c r="BS142" s="50">
        <v>0</v>
      </c>
      <c r="BT142" s="50">
        <v>845</v>
      </c>
      <c r="BU142" s="50" t="s">
        <v>545</v>
      </c>
      <c r="BV142" s="50">
        <v>0</v>
      </c>
      <c r="BW142" s="50" t="s">
        <v>150</v>
      </c>
      <c r="BX142" s="50">
        <v>0</v>
      </c>
      <c r="BY142" s="50" t="s">
        <v>150</v>
      </c>
      <c r="BZ142" s="50">
        <v>0</v>
      </c>
      <c r="CA142" s="50" t="s">
        <v>150</v>
      </c>
      <c r="CB142" s="50"/>
      <c r="CC142" s="50" t="s">
        <v>155</v>
      </c>
      <c r="CD142" s="50" t="s">
        <v>155</v>
      </c>
      <c r="CE142" s="50" t="s">
        <v>156</v>
      </c>
      <c r="CF142" s="50"/>
      <c r="CG142" s="50" t="s">
        <v>205</v>
      </c>
      <c r="CH142" s="50" t="s">
        <v>519</v>
      </c>
      <c r="CI142" s="50" t="s">
        <v>158</v>
      </c>
      <c r="CJ142" s="50" t="s">
        <v>126</v>
      </c>
      <c r="CK142" s="50" t="s">
        <v>126</v>
      </c>
      <c r="CL142" s="50"/>
      <c r="CM142" s="50"/>
      <c r="CN142" s="50"/>
      <c r="CO142" s="50">
        <f t="shared" si="0"/>
        <v>2424</v>
      </c>
      <c r="CP142" s="50">
        <f t="shared" si="1"/>
        <v>1628</v>
      </c>
      <c r="CQ142" s="50"/>
      <c r="CR142" s="50"/>
    </row>
    <row r="143" spans="1:96" ht="13" x14ac:dyDescent="0.15">
      <c r="A143" s="51">
        <v>44967.714931469905</v>
      </c>
      <c r="B143" s="50" t="s">
        <v>218</v>
      </c>
      <c r="C143" s="50" t="s">
        <v>1162</v>
      </c>
      <c r="D143" s="50" t="s">
        <v>125</v>
      </c>
      <c r="E143" s="50" t="s">
        <v>126</v>
      </c>
      <c r="F143" s="50" t="s">
        <v>126</v>
      </c>
      <c r="G143" s="50">
        <v>2</v>
      </c>
      <c r="H143" s="50">
        <v>2</v>
      </c>
      <c r="I143" s="50" t="s">
        <v>127</v>
      </c>
      <c r="J143" s="50" t="s">
        <v>163</v>
      </c>
      <c r="K143" s="50" t="s">
        <v>128</v>
      </c>
      <c r="L143" s="50" t="s">
        <v>1163</v>
      </c>
      <c r="M143" s="50">
        <v>2023020260</v>
      </c>
      <c r="N143" s="50" t="s">
        <v>1164</v>
      </c>
      <c r="O143" s="50">
        <v>11965681057</v>
      </c>
      <c r="P143" s="50">
        <v>601329685</v>
      </c>
      <c r="Q143" s="50">
        <v>54243200823</v>
      </c>
      <c r="R143" s="52">
        <v>38531</v>
      </c>
      <c r="S143" s="50" t="s">
        <v>132</v>
      </c>
      <c r="T143" s="50" t="s">
        <v>133</v>
      </c>
      <c r="U143" s="50" t="s">
        <v>1165</v>
      </c>
      <c r="V143" s="53" t="s">
        <v>1166</v>
      </c>
      <c r="W143" s="50" t="s">
        <v>791</v>
      </c>
      <c r="X143" s="50" t="s">
        <v>137</v>
      </c>
      <c r="Y143" s="50" t="s">
        <v>138</v>
      </c>
      <c r="Z143" s="50" t="s">
        <v>139</v>
      </c>
      <c r="AA143" s="50"/>
      <c r="AB143" s="50">
        <v>3</v>
      </c>
      <c r="AC143" s="50">
        <v>3</v>
      </c>
      <c r="AD143" s="50"/>
      <c r="AE143" s="50" t="s">
        <v>140</v>
      </c>
      <c r="AF143" s="50">
        <v>0</v>
      </c>
      <c r="AG143" s="50" t="s">
        <v>141</v>
      </c>
      <c r="AH143" s="50">
        <v>1181</v>
      </c>
      <c r="AI143" s="50" t="s">
        <v>142</v>
      </c>
      <c r="AJ143" s="50">
        <v>1234</v>
      </c>
      <c r="AK143" s="50" t="s">
        <v>142</v>
      </c>
      <c r="AL143" s="50">
        <v>0</v>
      </c>
      <c r="AM143" s="50" t="s">
        <v>141</v>
      </c>
      <c r="AN143" s="50">
        <v>0</v>
      </c>
      <c r="AO143" s="50" t="s">
        <v>141</v>
      </c>
      <c r="AP143" s="50">
        <v>0</v>
      </c>
      <c r="AQ143" s="50" t="s">
        <v>141</v>
      </c>
      <c r="AR143" s="50">
        <v>0</v>
      </c>
      <c r="AS143" s="50" t="s">
        <v>141</v>
      </c>
      <c r="AT143" s="50"/>
      <c r="AU143" s="50">
        <v>0</v>
      </c>
      <c r="AV143" s="50" t="s">
        <v>172</v>
      </c>
      <c r="AW143" s="50">
        <v>300</v>
      </c>
      <c r="AX143" s="50" t="s">
        <v>173</v>
      </c>
      <c r="AY143" s="50">
        <v>0</v>
      </c>
      <c r="AZ143" s="50" t="s">
        <v>150</v>
      </c>
      <c r="BA143" s="50">
        <v>34</v>
      </c>
      <c r="BB143" s="50" t="s">
        <v>146</v>
      </c>
      <c r="BC143" s="50">
        <v>110</v>
      </c>
      <c r="BD143" s="50" t="s">
        <v>146</v>
      </c>
      <c r="BE143" s="50">
        <v>58</v>
      </c>
      <c r="BF143" s="50" t="s">
        <v>147</v>
      </c>
      <c r="BG143" s="50" t="s">
        <v>148</v>
      </c>
      <c r="BH143" s="50">
        <v>105</v>
      </c>
      <c r="BI143" s="50" t="s">
        <v>149</v>
      </c>
      <c r="BJ143" s="50">
        <v>250</v>
      </c>
      <c r="BK143" s="50">
        <v>0</v>
      </c>
      <c r="BL143" s="50" t="s">
        <v>150</v>
      </c>
      <c r="BM143" s="50">
        <v>60</v>
      </c>
      <c r="BN143" s="50" t="s">
        <v>267</v>
      </c>
      <c r="BO143" s="50">
        <v>100</v>
      </c>
      <c r="BP143" s="50" t="s">
        <v>175</v>
      </c>
      <c r="BQ143" s="50" t="s">
        <v>629</v>
      </c>
      <c r="BR143" s="50">
        <v>0</v>
      </c>
      <c r="BS143" s="50">
        <v>0</v>
      </c>
      <c r="BT143" s="50">
        <v>0</v>
      </c>
      <c r="BU143" s="50" t="s">
        <v>150</v>
      </c>
      <c r="BV143" s="50">
        <v>0</v>
      </c>
      <c r="BW143" s="50" t="s">
        <v>154</v>
      </c>
      <c r="BX143" s="50">
        <v>0</v>
      </c>
      <c r="BY143" s="50" t="s">
        <v>150</v>
      </c>
      <c r="BZ143" s="50">
        <v>0</v>
      </c>
      <c r="CA143" s="50" t="s">
        <v>150</v>
      </c>
      <c r="CB143" s="50"/>
      <c r="CC143" s="50" t="s">
        <v>203</v>
      </c>
      <c r="CD143" s="50" t="s">
        <v>190</v>
      </c>
      <c r="CE143" s="50" t="s">
        <v>156</v>
      </c>
      <c r="CF143" s="50" t="s">
        <v>191</v>
      </c>
      <c r="CG143" s="50" t="s">
        <v>157</v>
      </c>
      <c r="CH143" s="50" t="s">
        <v>257</v>
      </c>
      <c r="CI143" s="50" t="s">
        <v>229</v>
      </c>
      <c r="CJ143" s="50" t="s">
        <v>126</v>
      </c>
      <c r="CK143" s="50" t="s">
        <v>126</v>
      </c>
      <c r="CL143" s="50"/>
      <c r="CM143" s="50"/>
      <c r="CN143" s="50"/>
      <c r="CO143" s="50">
        <f t="shared" si="0"/>
        <v>2415</v>
      </c>
      <c r="CP143" s="50">
        <f t="shared" si="1"/>
        <v>1017</v>
      </c>
      <c r="CQ143" s="50"/>
      <c r="CR143" s="50"/>
    </row>
    <row r="144" spans="1:96" ht="13" x14ac:dyDescent="0.15">
      <c r="A144" s="51">
        <v>44966.635532997687</v>
      </c>
      <c r="B144" s="50" t="s">
        <v>180</v>
      </c>
      <c r="C144" s="50" t="s">
        <v>1524</v>
      </c>
      <c r="D144" s="50" t="s">
        <v>125</v>
      </c>
      <c r="E144" s="50" t="s">
        <v>126</v>
      </c>
      <c r="F144" s="50" t="s">
        <v>1525</v>
      </c>
      <c r="G144" s="50">
        <v>2</v>
      </c>
      <c r="H144" s="50">
        <v>3</v>
      </c>
      <c r="I144" s="50" t="s">
        <v>127</v>
      </c>
      <c r="J144" s="50" t="s">
        <v>128</v>
      </c>
      <c r="K144" s="50" t="s">
        <v>163</v>
      </c>
      <c r="L144" s="50" t="s">
        <v>1526</v>
      </c>
      <c r="M144" s="50">
        <v>2023020358</v>
      </c>
      <c r="N144" s="50" t="s">
        <v>1527</v>
      </c>
      <c r="O144" s="50">
        <v>11967028691</v>
      </c>
      <c r="P144" s="50">
        <v>534634291</v>
      </c>
      <c r="Q144" s="50">
        <v>51487275862</v>
      </c>
      <c r="R144" s="52">
        <v>38116</v>
      </c>
      <c r="S144" s="50" t="s">
        <v>132</v>
      </c>
      <c r="T144" s="50" t="s">
        <v>133</v>
      </c>
      <c r="U144" s="50" t="s">
        <v>1528</v>
      </c>
      <c r="V144" s="53" t="s">
        <v>1529</v>
      </c>
      <c r="W144" s="50" t="s">
        <v>168</v>
      </c>
      <c r="X144" s="50" t="s">
        <v>137</v>
      </c>
      <c r="Y144" s="50" t="s">
        <v>138</v>
      </c>
      <c r="Z144" s="50" t="s">
        <v>139</v>
      </c>
      <c r="AA144" s="50"/>
      <c r="AB144" s="50">
        <v>3</v>
      </c>
      <c r="AC144" s="50">
        <v>3</v>
      </c>
      <c r="AD144" s="50"/>
      <c r="AE144" s="50" t="s">
        <v>140</v>
      </c>
      <c r="AF144" s="50">
        <v>0</v>
      </c>
      <c r="AG144" s="50" t="s">
        <v>141</v>
      </c>
      <c r="AH144" s="50">
        <v>0</v>
      </c>
      <c r="AI144" s="50" t="s">
        <v>141</v>
      </c>
      <c r="AJ144" s="50">
        <v>1099</v>
      </c>
      <c r="AK144" s="50" t="s">
        <v>188</v>
      </c>
      <c r="AL144" s="50">
        <v>0</v>
      </c>
      <c r="AM144" s="50" t="s">
        <v>141</v>
      </c>
      <c r="AN144" s="50">
        <v>0</v>
      </c>
      <c r="AO144" s="50" t="s">
        <v>141</v>
      </c>
      <c r="AP144" s="50">
        <v>0</v>
      </c>
      <c r="AQ144" s="50" t="s">
        <v>141</v>
      </c>
      <c r="AR144" s="50">
        <v>1302</v>
      </c>
      <c r="AS144" s="50" t="s">
        <v>200</v>
      </c>
      <c r="AT144" s="50"/>
      <c r="AU144" s="50">
        <v>0</v>
      </c>
      <c r="AV144" s="50" t="s">
        <v>172</v>
      </c>
      <c r="AW144" s="50">
        <v>937</v>
      </c>
      <c r="AX144" s="50" t="s">
        <v>173</v>
      </c>
      <c r="AY144" s="50">
        <v>277</v>
      </c>
      <c r="AZ144" s="50" t="s">
        <v>145</v>
      </c>
      <c r="BA144" s="50">
        <v>97</v>
      </c>
      <c r="BB144" s="50" t="s">
        <v>146</v>
      </c>
      <c r="BC144" s="50">
        <v>60</v>
      </c>
      <c r="BD144" s="50" t="s">
        <v>146</v>
      </c>
      <c r="BE144" s="50">
        <v>15</v>
      </c>
      <c r="BF144" s="50" t="s">
        <v>147</v>
      </c>
      <c r="BG144" s="50" t="s">
        <v>202</v>
      </c>
      <c r="BH144" s="50">
        <v>118</v>
      </c>
      <c r="BI144" s="50" t="s">
        <v>149</v>
      </c>
      <c r="BJ144" s="50">
        <v>0</v>
      </c>
      <c r="BK144" s="50">
        <v>0</v>
      </c>
      <c r="BL144" s="50" t="s">
        <v>150</v>
      </c>
      <c r="BM144" s="50">
        <v>0</v>
      </c>
      <c r="BN144" s="50" t="s">
        <v>150</v>
      </c>
      <c r="BO144" s="50">
        <v>0</v>
      </c>
      <c r="BP144" s="50" t="s">
        <v>150</v>
      </c>
      <c r="BQ144" s="50"/>
      <c r="BR144" s="50">
        <v>0</v>
      </c>
      <c r="BS144" s="50">
        <v>0</v>
      </c>
      <c r="BT144" s="50">
        <v>0</v>
      </c>
      <c r="BU144" s="50" t="s">
        <v>150</v>
      </c>
      <c r="BV144" s="50">
        <v>0</v>
      </c>
      <c r="BW144" s="50" t="s">
        <v>150</v>
      </c>
      <c r="BX144" s="50">
        <v>0</v>
      </c>
      <c r="BY144" s="50" t="s">
        <v>150</v>
      </c>
      <c r="BZ144" s="50">
        <v>0</v>
      </c>
      <c r="CA144" s="50" t="s">
        <v>150</v>
      </c>
      <c r="CB144" s="50"/>
      <c r="CC144" s="50" t="s">
        <v>155</v>
      </c>
      <c r="CD144" s="50" t="s">
        <v>155</v>
      </c>
      <c r="CE144" s="50" t="s">
        <v>156</v>
      </c>
      <c r="CF144" s="50" t="s">
        <v>126</v>
      </c>
      <c r="CG144" s="50" t="s">
        <v>157</v>
      </c>
      <c r="CH144" s="50" t="s">
        <v>158</v>
      </c>
      <c r="CI144" s="50" t="s">
        <v>206</v>
      </c>
      <c r="CJ144" s="50" t="s">
        <v>126</v>
      </c>
      <c r="CK144" s="50" t="s">
        <v>126</v>
      </c>
      <c r="CL144" s="50"/>
      <c r="CM144" s="50"/>
      <c r="CN144" s="50"/>
      <c r="CO144" s="50">
        <f t="shared" si="0"/>
        <v>2401</v>
      </c>
      <c r="CP144" s="50">
        <f t="shared" si="1"/>
        <v>1504</v>
      </c>
      <c r="CQ144" s="50"/>
      <c r="CR144" s="50"/>
    </row>
    <row r="145" spans="1:96" ht="13" x14ac:dyDescent="0.15">
      <c r="A145" s="51">
        <v>44965.51501959491</v>
      </c>
      <c r="B145" s="50" t="s">
        <v>231</v>
      </c>
      <c r="C145" s="50" t="s">
        <v>311</v>
      </c>
      <c r="D145" s="50" t="s">
        <v>125</v>
      </c>
      <c r="E145" s="50" t="s">
        <v>126</v>
      </c>
      <c r="F145" s="50" t="s">
        <v>312</v>
      </c>
      <c r="G145" s="50">
        <v>2</v>
      </c>
      <c r="H145" s="50">
        <v>1</v>
      </c>
      <c r="I145" s="50">
        <v>2</v>
      </c>
      <c r="J145" s="50" t="s">
        <v>163</v>
      </c>
      <c r="K145" s="50" t="s">
        <v>128</v>
      </c>
      <c r="L145" s="50" t="s">
        <v>313</v>
      </c>
      <c r="M145" s="50">
        <v>2023020033</v>
      </c>
      <c r="N145" s="50" t="s">
        <v>314</v>
      </c>
      <c r="O145" s="50">
        <v>11959071634</v>
      </c>
      <c r="P145" s="50">
        <v>527295061</v>
      </c>
      <c r="Q145" s="50">
        <v>45330058880</v>
      </c>
      <c r="R145" s="52">
        <v>35402</v>
      </c>
      <c r="S145" s="50" t="s">
        <v>224</v>
      </c>
      <c r="T145" s="50" t="s">
        <v>133</v>
      </c>
      <c r="U145" s="50" t="s">
        <v>315</v>
      </c>
      <c r="V145" s="53" t="s">
        <v>316</v>
      </c>
      <c r="W145" s="50" t="s">
        <v>168</v>
      </c>
      <c r="X145" s="50" t="s">
        <v>137</v>
      </c>
      <c r="Y145" s="50" t="s">
        <v>317</v>
      </c>
      <c r="Z145" s="50">
        <v>1</v>
      </c>
      <c r="AA145" s="50"/>
      <c r="AB145" s="50">
        <v>3</v>
      </c>
      <c r="AC145" s="50">
        <v>2</v>
      </c>
      <c r="AD145" s="50">
        <v>1</v>
      </c>
      <c r="AE145" s="50" t="s">
        <v>140</v>
      </c>
      <c r="AF145" s="50">
        <v>0</v>
      </c>
      <c r="AG145" s="50" t="s">
        <v>141</v>
      </c>
      <c r="AH145" s="50">
        <v>0</v>
      </c>
      <c r="AI145" s="50" t="s">
        <v>141</v>
      </c>
      <c r="AJ145" s="50">
        <v>0</v>
      </c>
      <c r="AK145" s="50" t="s">
        <v>141</v>
      </c>
      <c r="AL145" s="50">
        <v>0</v>
      </c>
      <c r="AM145" s="50" t="s">
        <v>141</v>
      </c>
      <c r="AN145" s="50">
        <v>1800</v>
      </c>
      <c r="AO145" s="50" t="s">
        <v>307</v>
      </c>
      <c r="AP145" s="50">
        <v>0</v>
      </c>
      <c r="AQ145" s="50" t="s">
        <v>141</v>
      </c>
      <c r="AR145" s="50">
        <v>600</v>
      </c>
      <c r="AS145" s="50" t="s">
        <v>200</v>
      </c>
      <c r="AT145" s="50"/>
      <c r="AU145" s="50">
        <v>0</v>
      </c>
      <c r="AV145" s="50" t="s">
        <v>237</v>
      </c>
      <c r="AW145" s="50">
        <v>0</v>
      </c>
      <c r="AX145" s="50" t="s">
        <v>238</v>
      </c>
      <c r="AY145" s="50">
        <v>0</v>
      </c>
      <c r="AZ145" s="50" t="s">
        <v>150</v>
      </c>
      <c r="BA145" s="50">
        <v>72</v>
      </c>
      <c r="BB145" s="50" t="s">
        <v>146</v>
      </c>
      <c r="BC145" s="50">
        <v>94</v>
      </c>
      <c r="BD145" s="50" t="s">
        <v>146</v>
      </c>
      <c r="BE145" s="50">
        <v>15</v>
      </c>
      <c r="BF145" s="50" t="s">
        <v>309</v>
      </c>
      <c r="BG145" s="50" t="s">
        <v>148</v>
      </c>
      <c r="BH145" s="50">
        <v>80</v>
      </c>
      <c r="BI145" s="50" t="s">
        <v>149</v>
      </c>
      <c r="BJ145" s="50">
        <v>50</v>
      </c>
      <c r="BK145" s="50">
        <v>0</v>
      </c>
      <c r="BL145" s="50" t="s">
        <v>150</v>
      </c>
      <c r="BM145" s="50">
        <v>0</v>
      </c>
      <c r="BN145" s="50" t="s">
        <v>150</v>
      </c>
      <c r="BO145" s="50">
        <v>200</v>
      </c>
      <c r="BP145" s="50" t="s">
        <v>175</v>
      </c>
      <c r="BQ145" s="50" t="s">
        <v>318</v>
      </c>
      <c r="BR145" s="50">
        <v>1</v>
      </c>
      <c r="BS145" s="50">
        <v>1</v>
      </c>
      <c r="BT145" s="50">
        <v>950</v>
      </c>
      <c r="BU145" s="50" t="s">
        <v>177</v>
      </c>
      <c r="BV145" s="50">
        <v>0</v>
      </c>
      <c r="BW145" s="50" t="s">
        <v>150</v>
      </c>
      <c r="BX145" s="50">
        <v>0</v>
      </c>
      <c r="BY145" s="50" t="s">
        <v>150</v>
      </c>
      <c r="BZ145" s="50">
        <v>22000</v>
      </c>
      <c r="CA145" s="50" t="s">
        <v>154</v>
      </c>
      <c r="CB145" s="50"/>
      <c r="CC145" s="50" t="s">
        <v>155</v>
      </c>
      <c r="CD145" s="50" t="s">
        <v>155</v>
      </c>
      <c r="CE145" s="50" t="s">
        <v>156</v>
      </c>
      <c r="CF145" s="50"/>
      <c r="CG145" s="50" t="s">
        <v>157</v>
      </c>
      <c r="CH145" s="50" t="s">
        <v>319</v>
      </c>
      <c r="CI145" s="50" t="s">
        <v>229</v>
      </c>
      <c r="CJ145" s="50" t="s">
        <v>126</v>
      </c>
      <c r="CK145" s="50" t="s">
        <v>125</v>
      </c>
      <c r="CL145" s="50"/>
      <c r="CM145" s="50"/>
      <c r="CN145" s="50"/>
      <c r="CO145" s="50">
        <f t="shared" si="0"/>
        <v>2400</v>
      </c>
      <c r="CP145" s="50">
        <f t="shared" si="1"/>
        <v>23461</v>
      </c>
      <c r="CQ145" s="50"/>
      <c r="CR145" s="50"/>
    </row>
    <row r="146" spans="1:96" ht="13" x14ac:dyDescent="0.15">
      <c r="A146" s="51">
        <v>44965.697674502313</v>
      </c>
      <c r="B146" s="50" t="s">
        <v>934</v>
      </c>
      <c r="C146" s="50" t="s">
        <v>1096</v>
      </c>
      <c r="D146" s="50" t="s">
        <v>125</v>
      </c>
      <c r="E146" s="50" t="s">
        <v>126</v>
      </c>
      <c r="F146" s="50" t="s">
        <v>126</v>
      </c>
      <c r="G146" s="50">
        <v>1</v>
      </c>
      <c r="H146" s="50" t="s">
        <v>162</v>
      </c>
      <c r="I146" s="50" t="s">
        <v>127</v>
      </c>
      <c r="J146" s="50" t="s">
        <v>128</v>
      </c>
      <c r="K146" s="50" t="s">
        <v>163</v>
      </c>
      <c r="L146" s="50" t="s">
        <v>1097</v>
      </c>
      <c r="M146" s="50">
        <v>2023020234</v>
      </c>
      <c r="N146" s="50" t="s">
        <v>1098</v>
      </c>
      <c r="O146" s="50">
        <v>11969281843</v>
      </c>
      <c r="P146" s="50">
        <v>536742005</v>
      </c>
      <c r="Q146" s="50">
        <v>55895535801</v>
      </c>
      <c r="R146" s="52">
        <v>38252</v>
      </c>
      <c r="S146" s="50" t="s">
        <v>132</v>
      </c>
      <c r="T146" s="50" t="s">
        <v>133</v>
      </c>
      <c r="U146" s="50" t="s">
        <v>1099</v>
      </c>
      <c r="V146" s="53" t="s">
        <v>1100</v>
      </c>
      <c r="W146" s="50" t="s">
        <v>168</v>
      </c>
      <c r="X146" s="50" t="s">
        <v>137</v>
      </c>
      <c r="Y146" s="50" t="s">
        <v>138</v>
      </c>
      <c r="Z146" s="50" t="s">
        <v>139</v>
      </c>
      <c r="AA146" s="50"/>
      <c r="AB146" s="50">
        <v>4</v>
      </c>
      <c r="AC146" s="50">
        <v>3</v>
      </c>
      <c r="AD146" s="50">
        <v>1</v>
      </c>
      <c r="AE146" s="50" t="s">
        <v>169</v>
      </c>
      <c r="AF146" s="50">
        <v>0</v>
      </c>
      <c r="AG146" s="50" t="s">
        <v>141</v>
      </c>
      <c r="AH146" s="50">
        <v>500</v>
      </c>
      <c r="AI146" s="50" t="s">
        <v>188</v>
      </c>
      <c r="AJ146" s="50">
        <v>1870</v>
      </c>
      <c r="AK146" s="50" t="s">
        <v>142</v>
      </c>
      <c r="AL146" s="50">
        <v>0</v>
      </c>
      <c r="AM146" s="50" t="s">
        <v>141</v>
      </c>
      <c r="AN146" s="50">
        <v>0</v>
      </c>
      <c r="AO146" s="50" t="s">
        <v>141</v>
      </c>
      <c r="AP146" s="50">
        <v>0</v>
      </c>
      <c r="AQ146" s="50" t="s">
        <v>141</v>
      </c>
      <c r="AR146" s="50">
        <v>0</v>
      </c>
      <c r="AS146" s="50" t="s">
        <v>141</v>
      </c>
      <c r="AT146" s="50"/>
      <c r="AU146" s="50">
        <v>0</v>
      </c>
      <c r="AV146" s="50" t="s">
        <v>143</v>
      </c>
      <c r="AW146" s="50">
        <v>0</v>
      </c>
      <c r="AX146" s="50" t="s">
        <v>144</v>
      </c>
      <c r="AY146" s="50">
        <v>0</v>
      </c>
      <c r="AZ146" s="50" t="s">
        <v>150</v>
      </c>
      <c r="BA146" s="50">
        <v>220</v>
      </c>
      <c r="BB146" s="50" t="s">
        <v>308</v>
      </c>
      <c r="BC146" s="50">
        <v>330</v>
      </c>
      <c r="BD146" s="50" t="s">
        <v>341</v>
      </c>
      <c r="BE146" s="50">
        <v>232</v>
      </c>
      <c r="BF146" s="50" t="s">
        <v>353</v>
      </c>
      <c r="BG146" s="50" t="s">
        <v>148</v>
      </c>
      <c r="BH146" s="50">
        <v>140</v>
      </c>
      <c r="BI146" s="50" t="s">
        <v>266</v>
      </c>
      <c r="BJ146" s="50">
        <v>600</v>
      </c>
      <c r="BK146" s="50">
        <v>0</v>
      </c>
      <c r="BL146" s="50" t="s">
        <v>150</v>
      </c>
      <c r="BM146" s="50">
        <v>0</v>
      </c>
      <c r="BN146" s="50" t="s">
        <v>150</v>
      </c>
      <c r="BO146" s="50">
        <v>250</v>
      </c>
      <c r="BP146" s="50" t="s">
        <v>175</v>
      </c>
      <c r="BQ146" s="50" t="s">
        <v>1101</v>
      </c>
      <c r="BR146" s="50">
        <v>1</v>
      </c>
      <c r="BS146" s="50">
        <v>1</v>
      </c>
      <c r="BT146" s="50">
        <v>340</v>
      </c>
      <c r="BU146" s="50" t="s">
        <v>177</v>
      </c>
      <c r="BV146" s="50">
        <v>0</v>
      </c>
      <c r="BW146" s="50" t="s">
        <v>150</v>
      </c>
      <c r="BX146" s="50">
        <v>0</v>
      </c>
      <c r="BY146" s="50" t="s">
        <v>150</v>
      </c>
      <c r="BZ146" s="50">
        <v>30000</v>
      </c>
      <c r="CA146" s="50" t="s">
        <v>177</v>
      </c>
      <c r="CB146" s="50" t="s">
        <v>1102</v>
      </c>
      <c r="CC146" s="50" t="s">
        <v>190</v>
      </c>
      <c r="CD146" s="50" t="s">
        <v>155</v>
      </c>
      <c r="CE146" s="50" t="s">
        <v>156</v>
      </c>
      <c r="CF146" s="50"/>
      <c r="CG146" s="50" t="s">
        <v>157</v>
      </c>
      <c r="CH146" s="50" t="s">
        <v>206</v>
      </c>
      <c r="CI146" s="50" t="s">
        <v>230</v>
      </c>
      <c r="CJ146" s="50" t="s">
        <v>126</v>
      </c>
      <c r="CK146" s="50" t="s">
        <v>126</v>
      </c>
      <c r="CL146" s="50"/>
      <c r="CM146" s="50"/>
      <c r="CN146" s="50"/>
      <c r="CO146" s="50">
        <f t="shared" si="0"/>
        <v>2370</v>
      </c>
      <c r="CP146" s="50">
        <f t="shared" si="1"/>
        <v>32112</v>
      </c>
      <c r="CQ146" s="50"/>
      <c r="CR146" s="50"/>
    </row>
    <row r="147" spans="1:96" ht="13" x14ac:dyDescent="0.15">
      <c r="A147" s="51">
        <v>44966.70819498843</v>
      </c>
      <c r="B147" s="50" t="s">
        <v>180</v>
      </c>
      <c r="C147" s="50" t="s">
        <v>680</v>
      </c>
      <c r="D147" s="50" t="s">
        <v>125</v>
      </c>
      <c r="E147" s="50" t="s">
        <v>126</v>
      </c>
      <c r="F147" s="50" t="s">
        <v>126</v>
      </c>
      <c r="G147" s="50">
        <v>1</v>
      </c>
      <c r="H147" s="50">
        <v>1</v>
      </c>
      <c r="I147" s="50" t="s">
        <v>127</v>
      </c>
      <c r="J147" s="50" t="s">
        <v>128</v>
      </c>
      <c r="K147" s="50" t="s">
        <v>163</v>
      </c>
      <c r="L147" s="50" t="s">
        <v>681</v>
      </c>
      <c r="M147" s="50">
        <v>2023020123</v>
      </c>
      <c r="N147" s="50" t="s">
        <v>682</v>
      </c>
      <c r="O147" s="50">
        <v>11945380216</v>
      </c>
      <c r="P147" s="50">
        <v>539608440</v>
      </c>
      <c r="Q147" s="50">
        <v>47387166897</v>
      </c>
      <c r="R147" s="52">
        <v>38533</v>
      </c>
      <c r="S147" s="50" t="s">
        <v>132</v>
      </c>
      <c r="T147" s="50" t="s">
        <v>133</v>
      </c>
      <c r="U147" s="50" t="s">
        <v>683</v>
      </c>
      <c r="V147" s="53" t="s">
        <v>684</v>
      </c>
      <c r="W147" s="50" t="s">
        <v>168</v>
      </c>
      <c r="X147" s="50" t="s">
        <v>137</v>
      </c>
      <c r="Y147" s="50" t="s">
        <v>138</v>
      </c>
      <c r="Z147" s="50" t="s">
        <v>139</v>
      </c>
      <c r="AA147" s="50"/>
      <c r="AB147" s="50">
        <v>2</v>
      </c>
      <c r="AC147" s="50">
        <v>2</v>
      </c>
      <c r="AD147" s="50"/>
      <c r="AE147" s="50" t="s">
        <v>140</v>
      </c>
      <c r="AF147" s="50">
        <v>0</v>
      </c>
      <c r="AG147" s="50" t="s">
        <v>141</v>
      </c>
      <c r="AH147" s="50">
        <v>2370</v>
      </c>
      <c r="AI147" s="50" t="s">
        <v>351</v>
      </c>
      <c r="AJ147" s="50">
        <v>0</v>
      </c>
      <c r="AK147" s="50" t="s">
        <v>141</v>
      </c>
      <c r="AL147" s="50">
        <v>0</v>
      </c>
      <c r="AM147" s="50" t="s">
        <v>141</v>
      </c>
      <c r="AN147" s="50">
        <v>0</v>
      </c>
      <c r="AO147" s="50" t="s">
        <v>141</v>
      </c>
      <c r="AP147" s="50">
        <v>0</v>
      </c>
      <c r="AQ147" s="50" t="s">
        <v>141</v>
      </c>
      <c r="AR147" s="50">
        <v>0</v>
      </c>
      <c r="AS147" s="50" t="s">
        <v>141</v>
      </c>
      <c r="AT147" s="50" t="s">
        <v>685</v>
      </c>
      <c r="AU147" s="50">
        <v>1</v>
      </c>
      <c r="AV147" s="50" t="s">
        <v>143</v>
      </c>
      <c r="AW147" s="50">
        <v>0</v>
      </c>
      <c r="AX147" s="50" t="s">
        <v>144</v>
      </c>
      <c r="AY147" s="50">
        <v>843</v>
      </c>
      <c r="AZ147" s="50" t="s">
        <v>145</v>
      </c>
      <c r="BA147" s="50">
        <v>73</v>
      </c>
      <c r="BB147" s="50" t="s">
        <v>146</v>
      </c>
      <c r="BC147" s="50">
        <v>164</v>
      </c>
      <c r="BD147" s="50" t="s">
        <v>146</v>
      </c>
      <c r="BE147" s="50">
        <v>0</v>
      </c>
      <c r="BF147" s="50" t="s">
        <v>150</v>
      </c>
      <c r="BG147" s="50" t="s">
        <v>202</v>
      </c>
      <c r="BH147" s="50">
        <v>110</v>
      </c>
      <c r="BI147" s="50" t="s">
        <v>149</v>
      </c>
      <c r="BJ147" s="50">
        <v>0</v>
      </c>
      <c r="BK147" s="50">
        <v>0</v>
      </c>
      <c r="BL147" s="50" t="s">
        <v>150</v>
      </c>
      <c r="BM147" s="50">
        <v>60</v>
      </c>
      <c r="BN147" s="50" t="s">
        <v>297</v>
      </c>
      <c r="BO147" s="50">
        <v>12</v>
      </c>
      <c r="BP147" s="50" t="s">
        <v>175</v>
      </c>
      <c r="BQ147" s="50" t="s">
        <v>189</v>
      </c>
      <c r="BR147" s="50">
        <v>0</v>
      </c>
      <c r="BS147" s="50">
        <v>0</v>
      </c>
      <c r="BT147" s="50">
        <v>0</v>
      </c>
      <c r="BU147" s="50" t="s">
        <v>150</v>
      </c>
      <c r="BV147" s="50">
        <v>2369</v>
      </c>
      <c r="BW147" s="50" t="s">
        <v>154</v>
      </c>
      <c r="BX147" s="50">
        <v>0</v>
      </c>
      <c r="BY147" s="50" t="s">
        <v>150</v>
      </c>
      <c r="BZ147" s="50">
        <v>0</v>
      </c>
      <c r="CA147" s="50" t="s">
        <v>150</v>
      </c>
      <c r="CB147" s="50"/>
      <c r="CC147" s="50" t="s">
        <v>190</v>
      </c>
      <c r="CD147" s="50" t="s">
        <v>190</v>
      </c>
      <c r="CE147" s="50" t="s">
        <v>156</v>
      </c>
      <c r="CF147" s="50" t="s">
        <v>525</v>
      </c>
      <c r="CG147" s="50" t="s">
        <v>157</v>
      </c>
      <c r="CH147" s="50" t="s">
        <v>206</v>
      </c>
      <c r="CI147" s="50" t="s">
        <v>206</v>
      </c>
      <c r="CJ147" s="50" t="s">
        <v>126</v>
      </c>
      <c r="CK147" s="50" t="s">
        <v>126</v>
      </c>
      <c r="CL147" s="50" t="s">
        <v>686</v>
      </c>
      <c r="CM147" s="50"/>
      <c r="CN147" s="50"/>
      <c r="CO147" s="50">
        <f t="shared" si="0"/>
        <v>2370</v>
      </c>
      <c r="CP147" s="50">
        <f t="shared" si="1"/>
        <v>3631</v>
      </c>
      <c r="CQ147" s="50"/>
      <c r="CR147" s="50"/>
    </row>
    <row r="148" spans="1:96" ht="13" x14ac:dyDescent="0.15">
      <c r="A148" s="51">
        <v>44965.666528240741</v>
      </c>
      <c r="B148" s="50" t="s">
        <v>934</v>
      </c>
      <c r="C148" s="50" t="s">
        <v>935</v>
      </c>
      <c r="D148" s="50" t="s">
        <v>125</v>
      </c>
      <c r="E148" s="50" t="s">
        <v>126</v>
      </c>
      <c r="F148" s="50" t="s">
        <v>126</v>
      </c>
      <c r="G148" s="50" t="s">
        <v>162</v>
      </c>
      <c r="H148" s="50" t="s">
        <v>162</v>
      </c>
      <c r="I148" s="50" t="s">
        <v>127</v>
      </c>
      <c r="J148" s="50" t="s">
        <v>163</v>
      </c>
      <c r="K148" s="50" t="s">
        <v>128</v>
      </c>
      <c r="L148" s="50" t="s">
        <v>936</v>
      </c>
      <c r="M148" s="50">
        <v>2023020185</v>
      </c>
      <c r="N148" s="50" t="s">
        <v>937</v>
      </c>
      <c r="O148" s="50">
        <v>11996355622</v>
      </c>
      <c r="P148" s="50">
        <v>572053174</v>
      </c>
      <c r="Q148" s="50">
        <v>39900455800</v>
      </c>
      <c r="R148" s="52">
        <v>38465</v>
      </c>
      <c r="S148" s="50" t="s">
        <v>224</v>
      </c>
      <c r="T148" s="50" t="s">
        <v>133</v>
      </c>
      <c r="U148" s="50" t="s">
        <v>938</v>
      </c>
      <c r="V148" s="53" t="s">
        <v>939</v>
      </c>
      <c r="W148" s="50" t="s">
        <v>168</v>
      </c>
      <c r="X148" s="50" t="s">
        <v>137</v>
      </c>
      <c r="Y148" s="50" t="s">
        <v>138</v>
      </c>
      <c r="Z148" s="50" t="s">
        <v>139</v>
      </c>
      <c r="AA148" s="50"/>
      <c r="AB148" s="50">
        <v>5</v>
      </c>
      <c r="AC148" s="50">
        <v>4</v>
      </c>
      <c r="AD148" s="50"/>
      <c r="AE148" s="50" t="s">
        <v>140</v>
      </c>
      <c r="AF148" s="50">
        <v>0</v>
      </c>
      <c r="AG148" s="50" t="s">
        <v>141</v>
      </c>
      <c r="AH148" s="50">
        <v>1487</v>
      </c>
      <c r="AI148" s="50" t="s">
        <v>200</v>
      </c>
      <c r="AJ148" s="50">
        <v>880</v>
      </c>
      <c r="AK148" s="50" t="s">
        <v>200</v>
      </c>
      <c r="AL148" s="50">
        <v>0</v>
      </c>
      <c r="AM148" s="50" t="s">
        <v>141</v>
      </c>
      <c r="AN148" s="50">
        <v>0</v>
      </c>
      <c r="AO148" s="50" t="s">
        <v>141</v>
      </c>
      <c r="AP148" s="50">
        <v>0</v>
      </c>
      <c r="AQ148" s="50" t="s">
        <v>141</v>
      </c>
      <c r="AR148" s="50">
        <v>0</v>
      </c>
      <c r="AS148" s="50" t="s">
        <v>141</v>
      </c>
      <c r="AT148" s="50"/>
      <c r="AU148" s="50">
        <v>0</v>
      </c>
      <c r="AV148" s="50" t="s">
        <v>143</v>
      </c>
      <c r="AW148" s="50">
        <v>0</v>
      </c>
      <c r="AX148" s="50" t="s">
        <v>144</v>
      </c>
      <c r="AY148" s="50">
        <v>870</v>
      </c>
      <c r="AZ148" s="50" t="s">
        <v>145</v>
      </c>
      <c r="BA148" s="50">
        <v>569</v>
      </c>
      <c r="BB148" s="50" t="s">
        <v>146</v>
      </c>
      <c r="BC148" s="50">
        <v>661</v>
      </c>
      <c r="BD148" s="50" t="s">
        <v>146</v>
      </c>
      <c r="BE148" s="50">
        <v>68</v>
      </c>
      <c r="BF148" s="50" t="s">
        <v>147</v>
      </c>
      <c r="BG148" s="50" t="s">
        <v>148</v>
      </c>
      <c r="BH148" s="50">
        <v>190</v>
      </c>
      <c r="BI148" s="50" t="s">
        <v>149</v>
      </c>
      <c r="BJ148" s="50">
        <v>110</v>
      </c>
      <c r="BK148" s="50">
        <v>0</v>
      </c>
      <c r="BL148" s="50" t="s">
        <v>150</v>
      </c>
      <c r="BM148" s="50">
        <v>0</v>
      </c>
      <c r="BN148" s="50" t="s">
        <v>150</v>
      </c>
      <c r="BO148" s="50">
        <v>352</v>
      </c>
      <c r="BP148" s="50" t="s">
        <v>152</v>
      </c>
      <c r="BQ148" s="50" t="s">
        <v>940</v>
      </c>
      <c r="BR148" s="50">
        <v>1</v>
      </c>
      <c r="BS148" s="50">
        <v>0</v>
      </c>
      <c r="BT148" s="50">
        <v>0</v>
      </c>
      <c r="BU148" s="50" t="s">
        <v>247</v>
      </c>
      <c r="BV148" s="50">
        <v>0</v>
      </c>
      <c r="BW148" s="50" t="s">
        <v>150</v>
      </c>
      <c r="BX148" s="50">
        <v>0</v>
      </c>
      <c r="BY148" s="50" t="s">
        <v>150</v>
      </c>
      <c r="BZ148" s="50">
        <v>0</v>
      </c>
      <c r="CA148" s="50" t="s">
        <v>150</v>
      </c>
      <c r="CB148" s="50"/>
      <c r="CC148" s="50" t="s">
        <v>155</v>
      </c>
      <c r="CD148" s="50" t="s">
        <v>155</v>
      </c>
      <c r="CE148" s="50" t="s">
        <v>156</v>
      </c>
      <c r="CF148" s="50"/>
      <c r="CG148" s="50" t="s">
        <v>205</v>
      </c>
      <c r="CH148" s="50" t="s">
        <v>158</v>
      </c>
      <c r="CI148" s="50" t="s">
        <v>158</v>
      </c>
      <c r="CJ148" s="50" t="s">
        <v>126</v>
      </c>
      <c r="CK148" s="50" t="s">
        <v>126</v>
      </c>
      <c r="CL148" s="50"/>
      <c r="CM148" s="50"/>
      <c r="CN148" s="50"/>
      <c r="CO148" s="50">
        <f t="shared" si="0"/>
        <v>2367</v>
      </c>
      <c r="CP148" s="50">
        <f t="shared" si="1"/>
        <v>2820</v>
      </c>
      <c r="CQ148" s="50"/>
      <c r="CR148" s="50"/>
    </row>
    <row r="149" spans="1:96" ht="13" x14ac:dyDescent="0.15">
      <c r="A149" s="51">
        <v>44967.741187060186</v>
      </c>
      <c r="B149" s="50" t="s">
        <v>258</v>
      </c>
      <c r="C149" s="50" t="s">
        <v>1733</v>
      </c>
      <c r="D149" s="50" t="s">
        <v>125</v>
      </c>
      <c r="E149" s="50" t="s">
        <v>126</v>
      </c>
      <c r="F149" s="50" t="s">
        <v>126</v>
      </c>
      <c r="G149" s="50">
        <v>1</v>
      </c>
      <c r="H149" s="50">
        <v>1</v>
      </c>
      <c r="I149" s="50" t="s">
        <v>127</v>
      </c>
      <c r="J149" s="50" t="s">
        <v>128</v>
      </c>
      <c r="K149" s="50" t="s">
        <v>163</v>
      </c>
      <c r="L149" s="50" t="s">
        <v>1734</v>
      </c>
      <c r="M149" s="50">
        <v>2023020406</v>
      </c>
      <c r="N149" s="50" t="s">
        <v>1735</v>
      </c>
      <c r="O149" s="50">
        <v>11969767339</v>
      </c>
      <c r="P149" s="50">
        <v>564017267</v>
      </c>
      <c r="Q149" s="50">
        <v>45605508845</v>
      </c>
      <c r="R149" s="52">
        <v>38609</v>
      </c>
      <c r="S149" s="50" t="s">
        <v>387</v>
      </c>
      <c r="T149" s="50" t="s">
        <v>133</v>
      </c>
      <c r="U149" s="50" t="s">
        <v>1736</v>
      </c>
      <c r="V149" s="53" t="s">
        <v>1737</v>
      </c>
      <c r="W149" s="50" t="s">
        <v>295</v>
      </c>
      <c r="X149" s="50" t="s">
        <v>137</v>
      </c>
      <c r="Y149" s="50" t="s">
        <v>138</v>
      </c>
      <c r="Z149" s="50" t="s">
        <v>139</v>
      </c>
      <c r="AA149" s="50"/>
      <c r="AB149" s="50">
        <v>3</v>
      </c>
      <c r="AC149" s="50">
        <v>1</v>
      </c>
      <c r="AD149" s="50">
        <v>0</v>
      </c>
      <c r="AE149" s="50" t="s">
        <v>140</v>
      </c>
      <c r="AF149" s="50">
        <v>0</v>
      </c>
      <c r="AG149" s="50" t="s">
        <v>141</v>
      </c>
      <c r="AH149" s="50">
        <v>0</v>
      </c>
      <c r="AI149" s="50" t="s">
        <v>141</v>
      </c>
      <c r="AJ149" s="50">
        <v>2317</v>
      </c>
      <c r="AK149" s="50" t="s">
        <v>188</v>
      </c>
      <c r="AL149" s="50">
        <v>0</v>
      </c>
      <c r="AM149" s="50" t="s">
        <v>141</v>
      </c>
      <c r="AN149" s="50">
        <v>0</v>
      </c>
      <c r="AO149" s="50" t="s">
        <v>141</v>
      </c>
      <c r="AP149" s="50">
        <v>0</v>
      </c>
      <c r="AQ149" s="50" t="s">
        <v>141</v>
      </c>
      <c r="AR149" s="50">
        <v>0</v>
      </c>
      <c r="AS149" s="50" t="s">
        <v>141</v>
      </c>
      <c r="AT149" s="50" t="s">
        <v>1738</v>
      </c>
      <c r="AU149" s="50">
        <v>0</v>
      </c>
      <c r="AV149" s="50" t="s">
        <v>143</v>
      </c>
      <c r="AW149" s="50">
        <v>0</v>
      </c>
      <c r="AX149" s="50" t="s">
        <v>144</v>
      </c>
      <c r="AY149" s="50">
        <v>0</v>
      </c>
      <c r="AZ149" s="50" t="s">
        <v>150</v>
      </c>
      <c r="BA149" s="50">
        <v>0</v>
      </c>
      <c r="BB149" s="50" t="s">
        <v>379</v>
      </c>
      <c r="BC149" s="50">
        <v>233</v>
      </c>
      <c r="BD149" s="50" t="s">
        <v>146</v>
      </c>
      <c r="BE149" s="50">
        <v>180</v>
      </c>
      <c r="BF149" s="50" t="s">
        <v>353</v>
      </c>
      <c r="BG149" s="50" t="s">
        <v>148</v>
      </c>
      <c r="BH149" s="50">
        <v>150</v>
      </c>
      <c r="BI149" s="50" t="s">
        <v>266</v>
      </c>
      <c r="BJ149" s="50">
        <v>378</v>
      </c>
      <c r="BK149" s="50">
        <v>0</v>
      </c>
      <c r="BL149" s="50" t="s">
        <v>150</v>
      </c>
      <c r="BM149" s="50">
        <v>0</v>
      </c>
      <c r="BN149" s="50" t="s">
        <v>150</v>
      </c>
      <c r="BO149" s="50">
        <v>0</v>
      </c>
      <c r="BP149" s="50" t="s">
        <v>150</v>
      </c>
      <c r="BQ149" s="50"/>
      <c r="BR149" s="50">
        <v>0</v>
      </c>
      <c r="BS149" s="50">
        <v>0</v>
      </c>
      <c r="BT149" s="50">
        <v>0</v>
      </c>
      <c r="BU149" s="50" t="s">
        <v>150</v>
      </c>
      <c r="BV149" s="50">
        <v>0</v>
      </c>
      <c r="BW149" s="50" t="s">
        <v>150</v>
      </c>
      <c r="BX149" s="50">
        <v>0</v>
      </c>
      <c r="BY149" s="50" t="s">
        <v>150</v>
      </c>
      <c r="BZ149" s="50">
        <v>35000</v>
      </c>
      <c r="CA149" s="50" t="s">
        <v>177</v>
      </c>
      <c r="CB149" s="50"/>
      <c r="CC149" s="50" t="s">
        <v>190</v>
      </c>
      <c r="CD149" s="50" t="s">
        <v>451</v>
      </c>
      <c r="CE149" s="50" t="s">
        <v>156</v>
      </c>
      <c r="CF149" s="50"/>
      <c r="CG149" s="50" t="s">
        <v>157</v>
      </c>
      <c r="CH149" s="50" t="s">
        <v>519</v>
      </c>
      <c r="CI149" s="50" t="s">
        <v>217</v>
      </c>
      <c r="CJ149" s="50" t="s">
        <v>126</v>
      </c>
      <c r="CK149" s="50" t="s">
        <v>125</v>
      </c>
      <c r="CL149" s="50"/>
      <c r="CM149" s="50"/>
      <c r="CN149" s="50"/>
      <c r="CO149" s="50">
        <f t="shared" si="0"/>
        <v>2317</v>
      </c>
      <c r="CP149" s="50">
        <f t="shared" si="1"/>
        <v>35941</v>
      </c>
      <c r="CQ149" s="50"/>
      <c r="CR149" s="50"/>
    </row>
    <row r="150" spans="1:96" ht="13" x14ac:dyDescent="0.15">
      <c r="A150" s="51">
        <v>44966.546792199078</v>
      </c>
      <c r="B150" s="50" t="s">
        <v>231</v>
      </c>
      <c r="C150" s="50" t="s">
        <v>886</v>
      </c>
      <c r="D150" s="50" t="s">
        <v>125</v>
      </c>
      <c r="E150" s="50" t="s">
        <v>126</v>
      </c>
      <c r="F150" s="50" t="s">
        <v>126</v>
      </c>
      <c r="G150" s="50">
        <v>2</v>
      </c>
      <c r="H150" s="50">
        <v>1</v>
      </c>
      <c r="I150" s="50" t="s">
        <v>127</v>
      </c>
      <c r="J150" s="50" t="s">
        <v>163</v>
      </c>
      <c r="K150" s="50" t="s">
        <v>128</v>
      </c>
      <c r="L150" s="50" t="s">
        <v>887</v>
      </c>
      <c r="M150" s="50">
        <v>2023020173</v>
      </c>
      <c r="N150" s="50" t="s">
        <v>888</v>
      </c>
      <c r="O150" s="50">
        <v>11959057711</v>
      </c>
      <c r="P150" s="50">
        <v>539359129</v>
      </c>
      <c r="Q150" s="50">
        <v>54146056888</v>
      </c>
      <c r="R150" s="52">
        <v>38454</v>
      </c>
      <c r="S150" s="50" t="s">
        <v>132</v>
      </c>
      <c r="T150" s="50" t="s">
        <v>133</v>
      </c>
      <c r="U150" s="50" t="s">
        <v>889</v>
      </c>
      <c r="V150" s="53" t="s">
        <v>890</v>
      </c>
      <c r="W150" s="50" t="s">
        <v>168</v>
      </c>
      <c r="X150" s="50" t="s">
        <v>137</v>
      </c>
      <c r="Y150" s="50" t="s">
        <v>138</v>
      </c>
      <c r="Z150" s="50" t="s">
        <v>139</v>
      </c>
      <c r="AA150" s="50"/>
      <c r="AB150" s="50">
        <v>2</v>
      </c>
      <c r="AC150" s="50">
        <v>2</v>
      </c>
      <c r="AD150" s="50"/>
      <c r="AE150" s="50" t="s">
        <v>140</v>
      </c>
      <c r="AF150" s="50">
        <v>0</v>
      </c>
      <c r="AG150" s="50" t="s">
        <v>141</v>
      </c>
      <c r="AH150" s="50">
        <v>2303</v>
      </c>
      <c r="AI150" s="50" t="s">
        <v>142</v>
      </c>
      <c r="AJ150" s="50">
        <v>0</v>
      </c>
      <c r="AK150" s="50" t="s">
        <v>141</v>
      </c>
      <c r="AL150" s="50">
        <v>0</v>
      </c>
      <c r="AM150" s="50" t="s">
        <v>141</v>
      </c>
      <c r="AN150" s="50">
        <v>0</v>
      </c>
      <c r="AO150" s="50" t="s">
        <v>141</v>
      </c>
      <c r="AP150" s="50">
        <v>0</v>
      </c>
      <c r="AQ150" s="50" t="s">
        <v>141</v>
      </c>
      <c r="AR150" s="50">
        <v>0</v>
      </c>
      <c r="AS150" s="50" t="s">
        <v>141</v>
      </c>
      <c r="AT150" s="50"/>
      <c r="AU150" s="50">
        <v>0</v>
      </c>
      <c r="AV150" s="50" t="s">
        <v>172</v>
      </c>
      <c r="AW150" s="50">
        <v>700</v>
      </c>
      <c r="AX150" s="50" t="s">
        <v>255</v>
      </c>
      <c r="AY150" s="50">
        <v>0</v>
      </c>
      <c r="AZ150" s="50" t="s">
        <v>150</v>
      </c>
      <c r="BA150" s="50">
        <v>55</v>
      </c>
      <c r="BB150" s="50" t="s">
        <v>308</v>
      </c>
      <c r="BC150" s="50">
        <v>135</v>
      </c>
      <c r="BD150" s="50" t="s">
        <v>146</v>
      </c>
      <c r="BE150" s="50">
        <v>50</v>
      </c>
      <c r="BF150" s="50" t="s">
        <v>353</v>
      </c>
      <c r="BG150" s="50" t="s">
        <v>202</v>
      </c>
      <c r="BH150" s="50">
        <v>50</v>
      </c>
      <c r="BI150" s="50" t="s">
        <v>266</v>
      </c>
      <c r="BJ150" s="50">
        <v>357</v>
      </c>
      <c r="BK150" s="50">
        <v>0</v>
      </c>
      <c r="BL150" s="50" t="s">
        <v>150</v>
      </c>
      <c r="BM150" s="50">
        <v>0</v>
      </c>
      <c r="BN150" s="50" t="s">
        <v>150</v>
      </c>
      <c r="BO150" s="50">
        <v>130</v>
      </c>
      <c r="BP150" s="50" t="s">
        <v>175</v>
      </c>
      <c r="BQ150" s="50" t="s">
        <v>629</v>
      </c>
      <c r="BR150" s="50">
        <v>0</v>
      </c>
      <c r="BS150" s="50">
        <v>0</v>
      </c>
      <c r="BT150" s="50">
        <v>0</v>
      </c>
      <c r="BU150" s="50" t="s">
        <v>150</v>
      </c>
      <c r="BV150" s="50">
        <v>0</v>
      </c>
      <c r="BW150" s="50" t="s">
        <v>150</v>
      </c>
      <c r="BX150" s="50">
        <v>0</v>
      </c>
      <c r="BY150" s="50" t="s">
        <v>150</v>
      </c>
      <c r="BZ150" s="50">
        <v>0</v>
      </c>
      <c r="CA150" s="50" t="s">
        <v>150</v>
      </c>
      <c r="CB150" s="50" t="s">
        <v>891</v>
      </c>
      <c r="CC150" s="50" t="s">
        <v>155</v>
      </c>
      <c r="CD150" s="50" t="s">
        <v>155</v>
      </c>
      <c r="CE150" s="50" t="s">
        <v>156</v>
      </c>
      <c r="CF150" s="50"/>
      <c r="CG150" s="50" t="s">
        <v>157</v>
      </c>
      <c r="CH150" s="50" t="s">
        <v>158</v>
      </c>
      <c r="CI150" s="50" t="s">
        <v>206</v>
      </c>
      <c r="CJ150" s="50" t="s">
        <v>126</v>
      </c>
      <c r="CK150" s="50" t="s">
        <v>126</v>
      </c>
      <c r="CL150" s="50"/>
      <c r="CM150" s="50"/>
      <c r="CN150" s="50"/>
      <c r="CO150" s="50">
        <f t="shared" si="0"/>
        <v>2303</v>
      </c>
      <c r="CP150" s="50">
        <f t="shared" si="1"/>
        <v>1477</v>
      </c>
      <c r="CQ150" s="50"/>
      <c r="CR150" s="50"/>
    </row>
    <row r="151" spans="1:96" ht="13" x14ac:dyDescent="0.15">
      <c r="A151" s="51">
        <v>44966.450655451394</v>
      </c>
      <c r="B151" s="50" t="s">
        <v>335</v>
      </c>
      <c r="C151" s="50" t="s">
        <v>1109</v>
      </c>
      <c r="D151" s="50" t="s">
        <v>125</v>
      </c>
      <c r="E151" s="50" t="s">
        <v>125</v>
      </c>
      <c r="F151" s="50" t="s">
        <v>126</v>
      </c>
      <c r="G151" s="50">
        <v>3</v>
      </c>
      <c r="H151" s="50">
        <v>3</v>
      </c>
      <c r="I151" s="50" t="s">
        <v>127</v>
      </c>
      <c r="J151" s="50" t="s">
        <v>128</v>
      </c>
      <c r="K151" s="50" t="s">
        <v>163</v>
      </c>
      <c r="L151" s="50" t="s">
        <v>1110</v>
      </c>
      <c r="M151" s="50">
        <v>2023020228</v>
      </c>
      <c r="N151" s="50" t="s">
        <v>1111</v>
      </c>
      <c r="O151" s="50">
        <v>11982131692</v>
      </c>
      <c r="P151" s="50" t="s">
        <v>1112</v>
      </c>
      <c r="Q151" s="50">
        <v>46843904890</v>
      </c>
      <c r="R151" s="52">
        <v>37265</v>
      </c>
      <c r="S151" s="50" t="s">
        <v>224</v>
      </c>
      <c r="T151" s="50" t="s">
        <v>133</v>
      </c>
      <c r="U151" s="50" t="s">
        <v>1113</v>
      </c>
      <c r="V151" s="53" t="s">
        <v>1114</v>
      </c>
      <c r="W151" s="50" t="s">
        <v>1115</v>
      </c>
      <c r="X151" s="50" t="s">
        <v>137</v>
      </c>
      <c r="Y151" s="50" t="s">
        <v>138</v>
      </c>
      <c r="Z151" s="50" t="s">
        <v>139</v>
      </c>
      <c r="AA151" s="50"/>
      <c r="AB151" s="50">
        <v>4</v>
      </c>
      <c r="AC151" s="50">
        <v>4</v>
      </c>
      <c r="AD151" s="50"/>
      <c r="AE151" s="50" t="s">
        <v>169</v>
      </c>
      <c r="AF151" s="50">
        <v>0</v>
      </c>
      <c r="AG151" s="50" t="s">
        <v>141</v>
      </c>
      <c r="AH151" s="50">
        <v>1700</v>
      </c>
      <c r="AI151" s="50" t="s">
        <v>142</v>
      </c>
      <c r="AJ151" s="50">
        <v>600</v>
      </c>
      <c r="AK151" s="50" t="s">
        <v>351</v>
      </c>
      <c r="AL151" s="50">
        <v>0</v>
      </c>
      <c r="AM151" s="50" t="s">
        <v>141</v>
      </c>
      <c r="AN151" s="50">
        <v>0</v>
      </c>
      <c r="AO151" s="50" t="s">
        <v>141</v>
      </c>
      <c r="AP151" s="50">
        <v>0</v>
      </c>
      <c r="AQ151" s="50" t="s">
        <v>141</v>
      </c>
      <c r="AR151" s="50">
        <v>0</v>
      </c>
      <c r="AS151" s="50" t="s">
        <v>141</v>
      </c>
      <c r="AT151" s="50"/>
      <c r="AU151" s="50">
        <v>0</v>
      </c>
      <c r="AV151" s="50" t="s">
        <v>265</v>
      </c>
      <c r="AW151" s="50">
        <v>0</v>
      </c>
      <c r="AX151" s="50" t="s">
        <v>144</v>
      </c>
      <c r="AY151" s="50">
        <v>904</v>
      </c>
      <c r="AZ151" s="50" t="s">
        <v>145</v>
      </c>
      <c r="BA151" s="50">
        <v>84</v>
      </c>
      <c r="BB151" s="50" t="s">
        <v>146</v>
      </c>
      <c r="BC151" s="50">
        <v>117</v>
      </c>
      <c r="BD151" s="50" t="s">
        <v>146</v>
      </c>
      <c r="BE151" s="50">
        <v>0</v>
      </c>
      <c r="BF151" s="50" t="s">
        <v>150</v>
      </c>
      <c r="BG151" s="50" t="s">
        <v>202</v>
      </c>
      <c r="BH151" s="50">
        <v>33</v>
      </c>
      <c r="BI151" s="50" t="s">
        <v>149</v>
      </c>
      <c r="BJ151" s="50">
        <v>200</v>
      </c>
      <c r="BK151" s="50">
        <v>0</v>
      </c>
      <c r="BL151" s="50" t="s">
        <v>150</v>
      </c>
      <c r="BM151" s="50">
        <v>0</v>
      </c>
      <c r="BN151" s="50" t="s">
        <v>150</v>
      </c>
      <c r="BO151" s="50">
        <v>128</v>
      </c>
      <c r="BP151" s="50" t="s">
        <v>175</v>
      </c>
      <c r="BQ151" s="50" t="s">
        <v>1116</v>
      </c>
      <c r="BR151" s="50">
        <v>0</v>
      </c>
      <c r="BS151" s="50">
        <v>0</v>
      </c>
      <c r="BT151" s="50">
        <v>0</v>
      </c>
      <c r="BU151" s="50" t="s">
        <v>150</v>
      </c>
      <c r="BV151" s="50">
        <v>0</v>
      </c>
      <c r="BW151" s="50" t="s">
        <v>150</v>
      </c>
      <c r="BX151" s="50">
        <v>0</v>
      </c>
      <c r="BY151" s="50" t="s">
        <v>150</v>
      </c>
      <c r="BZ151" s="50">
        <v>0</v>
      </c>
      <c r="CA151" s="50" t="s">
        <v>150</v>
      </c>
      <c r="CB151" s="50"/>
      <c r="CC151" s="50" t="s">
        <v>155</v>
      </c>
      <c r="CD151" s="50" t="s">
        <v>155</v>
      </c>
      <c r="CE151" s="50" t="s">
        <v>156</v>
      </c>
      <c r="CF151" s="50"/>
      <c r="CG151" s="50" t="s">
        <v>157</v>
      </c>
      <c r="CH151" s="50" t="s">
        <v>158</v>
      </c>
      <c r="CI151" s="50" t="s">
        <v>158</v>
      </c>
      <c r="CJ151" s="50" t="s">
        <v>126</v>
      </c>
      <c r="CK151" s="50" t="s">
        <v>125</v>
      </c>
      <c r="CL151" s="50"/>
      <c r="CM151" s="50"/>
      <c r="CN151" s="50"/>
      <c r="CO151" s="50">
        <f t="shared" si="0"/>
        <v>2300</v>
      </c>
      <c r="CP151" s="50">
        <f t="shared" si="1"/>
        <v>1466</v>
      </c>
      <c r="CQ151" s="50"/>
      <c r="CR151" s="50"/>
    </row>
    <row r="152" spans="1:96" ht="13" x14ac:dyDescent="0.15">
      <c r="A152" s="51">
        <v>44966.491473622686</v>
      </c>
      <c r="B152" s="50" t="s">
        <v>258</v>
      </c>
      <c r="C152" s="50" t="s">
        <v>1662</v>
      </c>
      <c r="D152" s="50" t="s">
        <v>125</v>
      </c>
      <c r="E152" s="50" t="s">
        <v>126</v>
      </c>
      <c r="F152" s="50" t="s">
        <v>126</v>
      </c>
      <c r="G152" s="50">
        <v>1</v>
      </c>
      <c r="H152" s="50" t="s">
        <v>162</v>
      </c>
      <c r="I152" s="50" t="s">
        <v>127</v>
      </c>
      <c r="J152" s="50" t="s">
        <v>128</v>
      </c>
      <c r="K152" s="50" t="s">
        <v>163</v>
      </c>
      <c r="L152" s="50" t="s">
        <v>1663</v>
      </c>
      <c r="M152" s="50">
        <v>2023020391</v>
      </c>
      <c r="N152" s="50" t="s">
        <v>1664</v>
      </c>
      <c r="O152" s="50">
        <v>11968253068</v>
      </c>
      <c r="P152" s="50">
        <v>392062549</v>
      </c>
      <c r="Q152" s="50">
        <v>47404225817</v>
      </c>
      <c r="R152" s="52">
        <v>37869</v>
      </c>
      <c r="S152" s="50" t="s">
        <v>132</v>
      </c>
      <c r="T152" s="50" t="s">
        <v>133</v>
      </c>
      <c r="U152" s="50" t="s">
        <v>1665</v>
      </c>
      <c r="V152" s="53" t="s">
        <v>1666</v>
      </c>
      <c r="W152" s="50" t="s">
        <v>295</v>
      </c>
      <c r="X152" s="50" t="s">
        <v>137</v>
      </c>
      <c r="Y152" s="50" t="s">
        <v>138</v>
      </c>
      <c r="Z152" s="50" t="s">
        <v>139</v>
      </c>
      <c r="AA152" s="50"/>
      <c r="AB152" s="50">
        <v>4</v>
      </c>
      <c r="AC152" s="50">
        <v>4</v>
      </c>
      <c r="AD152" s="50">
        <v>0</v>
      </c>
      <c r="AE152" s="50" t="s">
        <v>140</v>
      </c>
      <c r="AF152" s="50">
        <v>0</v>
      </c>
      <c r="AG152" s="50" t="s">
        <v>141</v>
      </c>
      <c r="AH152" s="50">
        <v>2300</v>
      </c>
      <c r="AI152" s="50" t="s">
        <v>307</v>
      </c>
      <c r="AJ152" s="50">
        <v>0</v>
      </c>
      <c r="AK152" s="50" t="s">
        <v>141</v>
      </c>
      <c r="AL152" s="50">
        <v>0</v>
      </c>
      <c r="AM152" s="50" t="s">
        <v>141</v>
      </c>
      <c r="AN152" s="50">
        <v>0</v>
      </c>
      <c r="AO152" s="50" t="s">
        <v>141</v>
      </c>
      <c r="AP152" s="50">
        <v>0</v>
      </c>
      <c r="AQ152" s="50" t="s">
        <v>141</v>
      </c>
      <c r="AR152" s="50">
        <v>0</v>
      </c>
      <c r="AS152" s="50" t="s">
        <v>141</v>
      </c>
      <c r="AT152" s="50"/>
      <c r="AU152" s="50">
        <v>0</v>
      </c>
      <c r="AV152" s="50" t="s">
        <v>143</v>
      </c>
      <c r="AW152" s="50">
        <v>0</v>
      </c>
      <c r="AX152" s="50" t="s">
        <v>377</v>
      </c>
      <c r="AY152" s="50">
        <v>0</v>
      </c>
      <c r="AZ152" s="50" t="s">
        <v>150</v>
      </c>
      <c r="BA152" s="50">
        <v>40</v>
      </c>
      <c r="BB152" s="50" t="s">
        <v>146</v>
      </c>
      <c r="BC152" s="50">
        <v>131</v>
      </c>
      <c r="BD152" s="50" t="s">
        <v>146</v>
      </c>
      <c r="BE152" s="50">
        <v>140</v>
      </c>
      <c r="BF152" s="50" t="s">
        <v>147</v>
      </c>
      <c r="BG152" s="50" t="s">
        <v>148</v>
      </c>
      <c r="BH152" s="50">
        <v>80</v>
      </c>
      <c r="BI152" s="50" t="s">
        <v>763</v>
      </c>
      <c r="BJ152" s="50">
        <v>300</v>
      </c>
      <c r="BK152" s="50">
        <v>0</v>
      </c>
      <c r="BL152" s="50" t="s">
        <v>150</v>
      </c>
      <c r="BM152" s="50">
        <v>0</v>
      </c>
      <c r="BN152" s="50" t="s">
        <v>150</v>
      </c>
      <c r="BO152" s="50">
        <v>354</v>
      </c>
      <c r="BP152" s="50" t="s">
        <v>152</v>
      </c>
      <c r="BQ152" s="50" t="s">
        <v>1667</v>
      </c>
      <c r="BR152" s="50">
        <v>0</v>
      </c>
      <c r="BS152" s="50">
        <v>0</v>
      </c>
      <c r="BT152" s="50">
        <v>0</v>
      </c>
      <c r="BU152" s="50" t="s">
        <v>150</v>
      </c>
      <c r="BV152" s="50">
        <v>0</v>
      </c>
      <c r="BW152" s="50" t="s">
        <v>154</v>
      </c>
      <c r="BX152" s="50">
        <v>0</v>
      </c>
      <c r="BY152" s="50" t="s">
        <v>150</v>
      </c>
      <c r="BZ152" s="50">
        <v>0</v>
      </c>
      <c r="CA152" s="50" t="s">
        <v>150</v>
      </c>
      <c r="CB152" s="50"/>
      <c r="CC152" s="50" t="s">
        <v>155</v>
      </c>
      <c r="CD152" s="50" t="s">
        <v>451</v>
      </c>
      <c r="CE152" s="50" t="s">
        <v>156</v>
      </c>
      <c r="CF152" s="50" t="s">
        <v>191</v>
      </c>
      <c r="CG152" s="50" t="s">
        <v>157</v>
      </c>
      <c r="CH152" s="50" t="s">
        <v>229</v>
      </c>
      <c r="CI152" s="50" t="s">
        <v>229</v>
      </c>
      <c r="CJ152" s="50" t="s">
        <v>126</v>
      </c>
      <c r="CK152" s="50" t="s">
        <v>126</v>
      </c>
      <c r="CL152" s="50"/>
      <c r="CM152" s="50"/>
      <c r="CN152" s="50"/>
      <c r="CO152" s="50">
        <f t="shared" si="0"/>
        <v>2300</v>
      </c>
      <c r="CP152" s="50">
        <f t="shared" si="1"/>
        <v>1045</v>
      </c>
      <c r="CQ152" s="50"/>
      <c r="CR152" s="50"/>
    </row>
    <row r="153" spans="1:96" ht="13" x14ac:dyDescent="0.15">
      <c r="A153" s="51">
        <v>44967.583310034723</v>
      </c>
      <c r="B153" s="50" t="s">
        <v>123</v>
      </c>
      <c r="C153" s="50" t="s">
        <v>1084</v>
      </c>
      <c r="D153" s="50" t="s">
        <v>125</v>
      </c>
      <c r="E153" s="50" t="s">
        <v>126</v>
      </c>
      <c r="F153" s="50" t="s">
        <v>126</v>
      </c>
      <c r="G153" s="50">
        <v>1</v>
      </c>
      <c r="H153" s="50" t="s">
        <v>162</v>
      </c>
      <c r="I153" s="50" t="s">
        <v>127</v>
      </c>
      <c r="J153" s="50" t="s">
        <v>128</v>
      </c>
      <c r="K153" s="50" t="s">
        <v>163</v>
      </c>
      <c r="L153" s="50" t="s">
        <v>1085</v>
      </c>
      <c r="M153" s="50">
        <v>2023020221</v>
      </c>
      <c r="N153" s="50" t="s">
        <v>1086</v>
      </c>
      <c r="O153" s="50">
        <v>11948890535</v>
      </c>
      <c r="P153" s="50">
        <v>598675504</v>
      </c>
      <c r="Q153" s="50">
        <v>49717399808</v>
      </c>
      <c r="R153" s="52">
        <v>38364</v>
      </c>
      <c r="S153" s="50" t="s">
        <v>132</v>
      </c>
      <c r="T153" s="50" t="s">
        <v>133</v>
      </c>
      <c r="U153" s="50" t="s">
        <v>1087</v>
      </c>
      <c r="V153" s="53" t="s">
        <v>1088</v>
      </c>
      <c r="W153" s="50" t="s">
        <v>275</v>
      </c>
      <c r="X153" s="50" t="s">
        <v>137</v>
      </c>
      <c r="Y153" s="50" t="s">
        <v>138</v>
      </c>
      <c r="Z153" s="50" t="s">
        <v>139</v>
      </c>
      <c r="AA153" s="50"/>
      <c r="AB153" s="50">
        <v>3</v>
      </c>
      <c r="AC153" s="50">
        <v>3</v>
      </c>
      <c r="AD153" s="50"/>
      <c r="AE153" s="50" t="s">
        <v>140</v>
      </c>
      <c r="AF153" s="50">
        <v>0</v>
      </c>
      <c r="AG153" s="50" t="s">
        <v>141</v>
      </c>
      <c r="AH153" s="50">
        <v>0</v>
      </c>
      <c r="AI153" s="50" t="s">
        <v>141</v>
      </c>
      <c r="AJ153" s="50">
        <v>2290</v>
      </c>
      <c r="AK153" s="50" t="s">
        <v>142</v>
      </c>
      <c r="AL153" s="50">
        <v>0</v>
      </c>
      <c r="AM153" s="50" t="s">
        <v>141</v>
      </c>
      <c r="AN153" s="50">
        <v>0</v>
      </c>
      <c r="AO153" s="50" t="s">
        <v>141</v>
      </c>
      <c r="AP153" s="50">
        <v>0</v>
      </c>
      <c r="AQ153" s="50" t="s">
        <v>141</v>
      </c>
      <c r="AR153" s="50">
        <v>0</v>
      </c>
      <c r="AS153" s="50" t="s">
        <v>141</v>
      </c>
      <c r="AT153" s="50"/>
      <c r="AU153" s="50">
        <v>0</v>
      </c>
      <c r="AV153" s="50" t="s">
        <v>172</v>
      </c>
      <c r="AW153" s="50">
        <v>2207</v>
      </c>
      <c r="AX153" s="50" t="s">
        <v>173</v>
      </c>
      <c r="AY153" s="50">
        <v>2295</v>
      </c>
      <c r="AZ153" s="50" t="s">
        <v>145</v>
      </c>
      <c r="BA153" s="50">
        <v>0</v>
      </c>
      <c r="BB153" s="50" t="s">
        <v>379</v>
      </c>
      <c r="BC153" s="50">
        <v>131</v>
      </c>
      <c r="BD153" s="50" t="s">
        <v>146</v>
      </c>
      <c r="BE153" s="50">
        <v>98</v>
      </c>
      <c r="BF153" s="50" t="s">
        <v>147</v>
      </c>
      <c r="BG153" s="50" t="s">
        <v>148</v>
      </c>
      <c r="BH153" s="50">
        <v>272</v>
      </c>
      <c r="BI153" s="50" t="s">
        <v>149</v>
      </c>
      <c r="BJ153" s="50">
        <v>465</v>
      </c>
      <c r="BK153" s="50">
        <v>0</v>
      </c>
      <c r="BL153" s="50" t="s">
        <v>150</v>
      </c>
      <c r="BM153" s="50">
        <v>150</v>
      </c>
      <c r="BN153" s="50" t="s">
        <v>267</v>
      </c>
      <c r="BO153" s="50">
        <v>167</v>
      </c>
      <c r="BP153" s="50" t="s">
        <v>175</v>
      </c>
      <c r="BQ153" s="50" t="s">
        <v>189</v>
      </c>
      <c r="BR153" s="50">
        <v>0</v>
      </c>
      <c r="BS153" s="50">
        <v>0</v>
      </c>
      <c r="BT153" s="50">
        <v>0</v>
      </c>
      <c r="BU153" s="50" t="s">
        <v>150</v>
      </c>
      <c r="BV153" s="50">
        <v>4476</v>
      </c>
      <c r="BW153" s="50" t="s">
        <v>154</v>
      </c>
      <c r="BX153" s="50">
        <v>0</v>
      </c>
      <c r="BY153" s="50" t="s">
        <v>150</v>
      </c>
      <c r="BZ153" s="50">
        <v>0</v>
      </c>
      <c r="CA153" s="50" t="s">
        <v>150</v>
      </c>
      <c r="CB153" s="50"/>
      <c r="CC153" s="50" t="s">
        <v>203</v>
      </c>
      <c r="CD153" s="50" t="s">
        <v>155</v>
      </c>
      <c r="CE153" s="50" t="s">
        <v>156</v>
      </c>
      <c r="CF153" s="50"/>
      <c r="CG153" s="50" t="s">
        <v>157</v>
      </c>
      <c r="CH153" s="50" t="s">
        <v>217</v>
      </c>
      <c r="CI153" s="50" t="s">
        <v>206</v>
      </c>
      <c r="CJ153" s="50" t="s">
        <v>126</v>
      </c>
      <c r="CK153" s="50" t="s">
        <v>126</v>
      </c>
      <c r="CL153" s="50"/>
      <c r="CM153" s="50"/>
      <c r="CN153" s="50"/>
      <c r="CO153" s="50">
        <f t="shared" si="0"/>
        <v>2290</v>
      </c>
      <c r="CP153" s="50">
        <f t="shared" si="1"/>
        <v>10261</v>
      </c>
      <c r="CQ153" s="50"/>
      <c r="CR153" s="50"/>
    </row>
    <row r="154" spans="1:96" ht="13" x14ac:dyDescent="0.15">
      <c r="A154" s="51">
        <v>44965.477230671298</v>
      </c>
      <c r="B154" s="50" t="s">
        <v>258</v>
      </c>
      <c r="C154" s="50" t="s">
        <v>355</v>
      </c>
      <c r="D154" s="50" t="s">
        <v>125</v>
      </c>
      <c r="E154" s="50" t="s">
        <v>126</v>
      </c>
      <c r="F154" s="50" t="s">
        <v>126</v>
      </c>
      <c r="G154" s="50">
        <v>2</v>
      </c>
      <c r="H154" s="50">
        <v>7</v>
      </c>
      <c r="I154" s="50" t="s">
        <v>127</v>
      </c>
      <c r="J154" s="50" t="s">
        <v>128</v>
      </c>
      <c r="K154" s="50" t="s">
        <v>356</v>
      </c>
      <c r="L154" s="50" t="s">
        <v>357</v>
      </c>
      <c r="M154" s="50">
        <v>2023020040</v>
      </c>
      <c r="N154" s="50" t="s">
        <v>961</v>
      </c>
      <c r="O154" s="50">
        <v>11960175711</v>
      </c>
      <c r="P154" s="50">
        <v>533212704</v>
      </c>
      <c r="Q154" s="50">
        <v>45529077862</v>
      </c>
      <c r="R154" s="52">
        <v>38200</v>
      </c>
      <c r="S154" s="50" t="s">
        <v>224</v>
      </c>
      <c r="T154" s="50" t="s">
        <v>133</v>
      </c>
      <c r="U154" s="50" t="s">
        <v>359</v>
      </c>
      <c r="V154" s="53" t="s">
        <v>360</v>
      </c>
      <c r="W154" s="50" t="s">
        <v>361</v>
      </c>
      <c r="X154" s="50" t="s">
        <v>137</v>
      </c>
      <c r="Y154" s="50" t="s">
        <v>138</v>
      </c>
      <c r="Z154" s="50" t="s">
        <v>139</v>
      </c>
      <c r="AA154" s="50"/>
      <c r="AB154" s="50">
        <v>4</v>
      </c>
      <c r="AC154" s="50">
        <v>4</v>
      </c>
      <c r="AD154" s="50">
        <v>0</v>
      </c>
      <c r="AE154" s="50" t="s">
        <v>140</v>
      </c>
      <c r="AF154" s="50">
        <v>0</v>
      </c>
      <c r="AG154" s="50" t="s">
        <v>141</v>
      </c>
      <c r="AH154" s="50">
        <v>0</v>
      </c>
      <c r="AI154" s="50" t="s">
        <v>141</v>
      </c>
      <c r="AJ154" s="50">
        <v>2271</v>
      </c>
      <c r="AK154" s="50" t="s">
        <v>142</v>
      </c>
      <c r="AL154" s="50">
        <v>0</v>
      </c>
      <c r="AM154" s="50" t="s">
        <v>141</v>
      </c>
      <c r="AN154" s="50">
        <v>0</v>
      </c>
      <c r="AO154" s="50" t="s">
        <v>141</v>
      </c>
      <c r="AP154" s="50">
        <v>0</v>
      </c>
      <c r="AQ154" s="50" t="s">
        <v>141</v>
      </c>
      <c r="AR154" s="50">
        <v>0</v>
      </c>
      <c r="AS154" s="50" t="s">
        <v>141</v>
      </c>
      <c r="AT154" s="50"/>
      <c r="AU154" s="50">
        <v>0</v>
      </c>
      <c r="AV154" s="50" t="s">
        <v>143</v>
      </c>
      <c r="AW154" s="50">
        <v>0</v>
      </c>
      <c r="AX154" s="50" t="s">
        <v>144</v>
      </c>
      <c r="AY154" s="50">
        <v>1115</v>
      </c>
      <c r="AZ154" s="50" t="s">
        <v>145</v>
      </c>
      <c r="BA154" s="50">
        <v>116</v>
      </c>
      <c r="BB154" s="50" t="s">
        <v>146</v>
      </c>
      <c r="BC154" s="50">
        <v>195</v>
      </c>
      <c r="BD154" s="50" t="s">
        <v>146</v>
      </c>
      <c r="BE154" s="50">
        <v>139</v>
      </c>
      <c r="BF154" s="50" t="s">
        <v>147</v>
      </c>
      <c r="BG154" s="50" t="s">
        <v>174</v>
      </c>
      <c r="BH154" s="50">
        <v>0</v>
      </c>
      <c r="BI154" s="50" t="s">
        <v>150</v>
      </c>
      <c r="BJ154" s="50">
        <v>300</v>
      </c>
      <c r="BK154" s="50">
        <v>0</v>
      </c>
      <c r="BL154" s="50" t="s">
        <v>150</v>
      </c>
      <c r="BM154" s="50">
        <v>0</v>
      </c>
      <c r="BN154" s="50" t="s">
        <v>150</v>
      </c>
      <c r="BO154" s="50">
        <v>175</v>
      </c>
      <c r="BP154" s="50" t="s">
        <v>175</v>
      </c>
      <c r="BQ154" s="50" t="s">
        <v>362</v>
      </c>
      <c r="BR154" s="50">
        <v>0</v>
      </c>
      <c r="BS154" s="50">
        <v>0</v>
      </c>
      <c r="BT154" s="50">
        <v>0</v>
      </c>
      <c r="BU154" s="50" t="s">
        <v>150</v>
      </c>
      <c r="BV154" s="50">
        <v>0</v>
      </c>
      <c r="BW154" s="50" t="s">
        <v>150</v>
      </c>
      <c r="BX154" s="50">
        <v>1141</v>
      </c>
      <c r="BY154" s="50" t="s">
        <v>154</v>
      </c>
      <c r="BZ154" s="50">
        <v>0</v>
      </c>
      <c r="CA154" s="50" t="s">
        <v>150</v>
      </c>
      <c r="CB154" s="50"/>
      <c r="CC154" s="50" t="s">
        <v>203</v>
      </c>
      <c r="CD154" s="50" t="s">
        <v>190</v>
      </c>
      <c r="CE154" s="50" t="s">
        <v>156</v>
      </c>
      <c r="CF154" s="50" t="s">
        <v>191</v>
      </c>
      <c r="CG154" s="50" t="s">
        <v>157</v>
      </c>
      <c r="CH154" s="50" t="s">
        <v>158</v>
      </c>
      <c r="CI154" s="50" t="s">
        <v>206</v>
      </c>
      <c r="CJ154" s="50" t="s">
        <v>126</v>
      </c>
      <c r="CK154" s="50" t="s">
        <v>126</v>
      </c>
      <c r="CL154" s="50"/>
      <c r="CM154" s="50"/>
      <c r="CN154" s="50"/>
      <c r="CO154" s="50">
        <f t="shared" si="0"/>
        <v>2271</v>
      </c>
      <c r="CP154" s="50">
        <f t="shared" si="1"/>
        <v>2040</v>
      </c>
      <c r="CQ154" s="50"/>
      <c r="CR154" s="50"/>
    </row>
    <row r="155" spans="1:96" ht="13" x14ac:dyDescent="0.15">
      <c r="A155" s="51">
        <v>44965.463692650461</v>
      </c>
      <c r="B155" s="50" t="s">
        <v>392</v>
      </c>
      <c r="C155" s="50" t="s">
        <v>1684</v>
      </c>
      <c r="D155" s="50" t="s">
        <v>125</v>
      </c>
      <c r="E155" s="50" t="s">
        <v>126</v>
      </c>
      <c r="F155" s="50" t="s">
        <v>1685</v>
      </c>
      <c r="G155" s="50">
        <v>3</v>
      </c>
      <c r="H155" s="50" t="s">
        <v>162</v>
      </c>
      <c r="I155" s="50" t="s">
        <v>127</v>
      </c>
      <c r="J155" s="50" t="s">
        <v>128</v>
      </c>
      <c r="K155" s="50" t="s">
        <v>163</v>
      </c>
      <c r="L155" s="50" t="s">
        <v>1686</v>
      </c>
      <c r="M155" s="50">
        <v>2023020396</v>
      </c>
      <c r="N155" s="50" t="s">
        <v>1687</v>
      </c>
      <c r="O155" s="50">
        <v>11914788623</v>
      </c>
      <c r="P155" s="50">
        <v>393076039</v>
      </c>
      <c r="Q155" s="50">
        <v>36593526835</v>
      </c>
      <c r="R155" s="52">
        <v>37486</v>
      </c>
      <c r="S155" s="50" t="s">
        <v>224</v>
      </c>
      <c r="T155" s="50" t="s">
        <v>133</v>
      </c>
      <c r="U155" s="50" t="s">
        <v>1688</v>
      </c>
      <c r="V155" s="53" t="s">
        <v>1689</v>
      </c>
      <c r="W155" s="50" t="s">
        <v>168</v>
      </c>
      <c r="X155" s="50" t="s">
        <v>137</v>
      </c>
      <c r="Y155" s="50" t="s">
        <v>138</v>
      </c>
      <c r="Z155" s="50" t="s">
        <v>139</v>
      </c>
      <c r="AA155" s="50"/>
      <c r="AB155" s="50">
        <v>3</v>
      </c>
      <c r="AC155" s="50">
        <v>3</v>
      </c>
      <c r="AD155" s="50"/>
      <c r="AE155" s="50" t="s">
        <v>140</v>
      </c>
      <c r="AF155" s="50">
        <v>0</v>
      </c>
      <c r="AG155" s="50" t="s">
        <v>141</v>
      </c>
      <c r="AH155" s="50">
        <v>2250</v>
      </c>
      <c r="AI155" s="50" t="s">
        <v>142</v>
      </c>
      <c r="AJ155" s="50">
        <v>0</v>
      </c>
      <c r="AK155" s="50" t="s">
        <v>141</v>
      </c>
      <c r="AL155" s="50">
        <v>0</v>
      </c>
      <c r="AM155" s="50" t="s">
        <v>141</v>
      </c>
      <c r="AN155" s="50">
        <v>0</v>
      </c>
      <c r="AO155" s="50" t="s">
        <v>141</v>
      </c>
      <c r="AP155" s="50">
        <v>0</v>
      </c>
      <c r="AQ155" s="50" t="s">
        <v>141</v>
      </c>
      <c r="AR155" s="50">
        <v>0</v>
      </c>
      <c r="AS155" s="50" t="s">
        <v>141</v>
      </c>
      <c r="AT155" s="50"/>
      <c r="AU155" s="50">
        <v>0</v>
      </c>
      <c r="AV155" s="50" t="s">
        <v>237</v>
      </c>
      <c r="AW155" s="50">
        <v>0</v>
      </c>
      <c r="AX155" s="50" t="s">
        <v>238</v>
      </c>
      <c r="AY155" s="50">
        <v>0</v>
      </c>
      <c r="AZ155" s="50" t="s">
        <v>150</v>
      </c>
      <c r="BA155" s="50">
        <v>46</v>
      </c>
      <c r="BB155" s="50" t="s">
        <v>146</v>
      </c>
      <c r="BC155" s="50">
        <v>73</v>
      </c>
      <c r="BD155" s="50" t="s">
        <v>146</v>
      </c>
      <c r="BE155" s="50">
        <v>42</v>
      </c>
      <c r="BF155" s="50" t="s">
        <v>147</v>
      </c>
      <c r="BG155" s="50" t="s">
        <v>202</v>
      </c>
      <c r="BH155" s="50">
        <v>50</v>
      </c>
      <c r="BI155" s="50" t="s">
        <v>149</v>
      </c>
      <c r="BJ155" s="50">
        <v>400</v>
      </c>
      <c r="BK155" s="50">
        <v>0</v>
      </c>
      <c r="BL155" s="50" t="s">
        <v>150</v>
      </c>
      <c r="BM155" s="50">
        <v>0</v>
      </c>
      <c r="BN155" s="50" t="s">
        <v>150</v>
      </c>
      <c r="BO155" s="50">
        <v>110</v>
      </c>
      <c r="BP155" s="50" t="s">
        <v>175</v>
      </c>
      <c r="BQ155" s="50" t="s">
        <v>1690</v>
      </c>
      <c r="BR155" s="50">
        <v>1</v>
      </c>
      <c r="BS155" s="50">
        <v>0</v>
      </c>
      <c r="BT155" s="50">
        <v>606</v>
      </c>
      <c r="BU155" s="50" t="s">
        <v>154</v>
      </c>
      <c r="BV155" s="50">
        <v>0</v>
      </c>
      <c r="BW155" s="50" t="s">
        <v>150</v>
      </c>
      <c r="BX155" s="50">
        <v>0</v>
      </c>
      <c r="BY155" s="50" t="s">
        <v>150</v>
      </c>
      <c r="BZ155" s="50">
        <v>0</v>
      </c>
      <c r="CA155" s="50" t="s">
        <v>150</v>
      </c>
      <c r="CB155" s="50"/>
      <c r="CC155" s="50" t="s">
        <v>155</v>
      </c>
      <c r="CD155" s="50" t="s">
        <v>155</v>
      </c>
      <c r="CE155" s="50" t="s">
        <v>156</v>
      </c>
      <c r="CF155" s="50"/>
      <c r="CG155" s="50" t="s">
        <v>157</v>
      </c>
      <c r="CH155" s="50" t="s">
        <v>229</v>
      </c>
      <c r="CI155" s="50" t="s">
        <v>158</v>
      </c>
      <c r="CJ155" s="50" t="s">
        <v>126</v>
      </c>
      <c r="CK155" s="50" t="s">
        <v>125</v>
      </c>
      <c r="CL155" s="50"/>
      <c r="CM155" s="50"/>
      <c r="CN155" s="50"/>
      <c r="CO155" s="50">
        <f t="shared" si="0"/>
        <v>2250</v>
      </c>
      <c r="CP155" s="50">
        <f t="shared" si="1"/>
        <v>1327</v>
      </c>
      <c r="CQ155" s="50"/>
      <c r="CR155" s="50"/>
    </row>
    <row r="156" spans="1:96" ht="13" x14ac:dyDescent="0.15">
      <c r="A156" s="51">
        <v>44965.586387916672</v>
      </c>
      <c r="B156" s="50" t="s">
        <v>218</v>
      </c>
      <c r="C156" s="50" t="s">
        <v>785</v>
      </c>
      <c r="D156" s="50" t="s">
        <v>125</v>
      </c>
      <c r="E156" s="50" t="s">
        <v>126</v>
      </c>
      <c r="F156" s="50" t="s">
        <v>786</v>
      </c>
      <c r="G156" s="50">
        <v>1</v>
      </c>
      <c r="H156" s="50" t="s">
        <v>162</v>
      </c>
      <c r="I156" s="50" t="s">
        <v>127</v>
      </c>
      <c r="J156" s="50" t="s">
        <v>163</v>
      </c>
      <c r="K156" s="50" t="s">
        <v>128</v>
      </c>
      <c r="L156" s="50" t="s">
        <v>787</v>
      </c>
      <c r="M156" s="50">
        <v>2023020147</v>
      </c>
      <c r="N156" s="50" t="s">
        <v>788</v>
      </c>
      <c r="O156" s="50">
        <v>11934493760</v>
      </c>
      <c r="P156" s="50">
        <v>569118025</v>
      </c>
      <c r="Q156" s="50">
        <v>24457164895</v>
      </c>
      <c r="R156" s="52">
        <v>37998</v>
      </c>
      <c r="S156" s="50" t="s">
        <v>387</v>
      </c>
      <c r="T156" s="50" t="s">
        <v>133</v>
      </c>
      <c r="U156" s="50" t="s">
        <v>789</v>
      </c>
      <c r="V156" s="53" t="s">
        <v>790</v>
      </c>
      <c r="W156" s="50" t="s">
        <v>791</v>
      </c>
      <c r="X156" s="50" t="s">
        <v>137</v>
      </c>
      <c r="Y156" s="50" t="s">
        <v>138</v>
      </c>
      <c r="Z156" s="50" t="s">
        <v>139</v>
      </c>
      <c r="AA156" s="50"/>
      <c r="AB156" s="50">
        <v>4</v>
      </c>
      <c r="AC156" s="50">
        <v>4</v>
      </c>
      <c r="AD156" s="50"/>
      <c r="AE156" s="50" t="s">
        <v>140</v>
      </c>
      <c r="AF156" s="50">
        <v>0</v>
      </c>
      <c r="AG156" s="50" t="s">
        <v>141</v>
      </c>
      <c r="AH156" s="50">
        <v>1121</v>
      </c>
      <c r="AI156" s="50" t="s">
        <v>142</v>
      </c>
      <c r="AJ156" s="50">
        <v>1121</v>
      </c>
      <c r="AK156" s="50" t="s">
        <v>142</v>
      </c>
      <c r="AL156" s="50">
        <v>0</v>
      </c>
      <c r="AM156" s="50" t="s">
        <v>141</v>
      </c>
      <c r="AN156" s="50">
        <v>0</v>
      </c>
      <c r="AO156" s="50" t="s">
        <v>141</v>
      </c>
      <c r="AP156" s="50">
        <v>0</v>
      </c>
      <c r="AQ156" s="50" t="s">
        <v>141</v>
      </c>
      <c r="AR156" s="50">
        <v>0</v>
      </c>
      <c r="AS156" s="50" t="s">
        <v>141</v>
      </c>
      <c r="AT156" s="50"/>
      <c r="AU156" s="50">
        <v>0</v>
      </c>
      <c r="AV156" s="50" t="s">
        <v>265</v>
      </c>
      <c r="AW156" s="50">
        <v>0</v>
      </c>
      <c r="AX156" s="50" t="s">
        <v>238</v>
      </c>
      <c r="AY156" s="50">
        <v>0</v>
      </c>
      <c r="AZ156" s="50" t="s">
        <v>150</v>
      </c>
      <c r="BA156" s="50">
        <v>0</v>
      </c>
      <c r="BB156" s="50" t="s">
        <v>146</v>
      </c>
      <c r="BC156" s="50">
        <v>0</v>
      </c>
      <c r="BD156" s="50" t="s">
        <v>429</v>
      </c>
      <c r="BE156" s="50">
        <v>46</v>
      </c>
      <c r="BF156" s="50" t="s">
        <v>147</v>
      </c>
      <c r="BG156" s="50" t="s">
        <v>148</v>
      </c>
      <c r="BH156" s="50">
        <v>0</v>
      </c>
      <c r="BI156" s="50" t="s">
        <v>150</v>
      </c>
      <c r="BJ156" s="50">
        <v>0</v>
      </c>
      <c r="BK156" s="50">
        <v>0</v>
      </c>
      <c r="BL156" s="50" t="s">
        <v>150</v>
      </c>
      <c r="BM156" s="50">
        <v>0</v>
      </c>
      <c r="BN156" s="50" t="s">
        <v>150</v>
      </c>
      <c r="BO156" s="50">
        <v>115</v>
      </c>
      <c r="BP156" s="50" t="s">
        <v>175</v>
      </c>
      <c r="BQ156" s="50" t="s">
        <v>792</v>
      </c>
      <c r="BR156" s="50">
        <v>0</v>
      </c>
      <c r="BS156" s="50">
        <v>0</v>
      </c>
      <c r="BT156" s="50">
        <v>0</v>
      </c>
      <c r="BU156" s="50" t="s">
        <v>150</v>
      </c>
      <c r="BV156" s="50">
        <v>0</v>
      </c>
      <c r="BW156" s="50" t="s">
        <v>150</v>
      </c>
      <c r="BX156" s="50">
        <v>0</v>
      </c>
      <c r="BY156" s="50" t="s">
        <v>154</v>
      </c>
      <c r="BZ156" s="50">
        <v>0</v>
      </c>
      <c r="CA156" s="50" t="s">
        <v>150</v>
      </c>
      <c r="CB156" s="50" t="s">
        <v>793</v>
      </c>
      <c r="CC156" s="50" t="s">
        <v>190</v>
      </c>
      <c r="CD156" s="50" t="s">
        <v>190</v>
      </c>
      <c r="CE156" s="50" t="s">
        <v>156</v>
      </c>
      <c r="CF156" s="50" t="s">
        <v>191</v>
      </c>
      <c r="CG156" s="50" t="s">
        <v>157</v>
      </c>
      <c r="CH156" s="50" t="s">
        <v>229</v>
      </c>
      <c r="CI156" s="50" t="s">
        <v>319</v>
      </c>
      <c r="CJ156" s="50" t="s">
        <v>126</v>
      </c>
      <c r="CK156" s="50" t="s">
        <v>126</v>
      </c>
      <c r="CL156" s="50"/>
      <c r="CM156" s="50"/>
      <c r="CN156" s="50"/>
      <c r="CO156" s="50">
        <f t="shared" si="0"/>
        <v>2242</v>
      </c>
      <c r="CP156" s="50">
        <f t="shared" si="1"/>
        <v>161</v>
      </c>
      <c r="CQ156" s="50"/>
      <c r="CR156" s="50"/>
    </row>
    <row r="157" spans="1:96" ht="13" x14ac:dyDescent="0.15">
      <c r="A157" s="51">
        <v>44966.658201932871</v>
      </c>
      <c r="B157" s="50" t="s">
        <v>159</v>
      </c>
      <c r="C157" s="50" t="s">
        <v>383</v>
      </c>
      <c r="D157" s="50" t="s">
        <v>125</v>
      </c>
      <c r="E157" s="50" t="s">
        <v>125</v>
      </c>
      <c r="F157" s="50" t="s">
        <v>384</v>
      </c>
      <c r="G157" s="50">
        <v>2</v>
      </c>
      <c r="H157" s="50">
        <v>2</v>
      </c>
      <c r="I157" s="50">
        <v>1</v>
      </c>
      <c r="J157" s="50" t="s">
        <v>128</v>
      </c>
      <c r="K157" s="50" t="s">
        <v>221</v>
      </c>
      <c r="L157" s="50" t="s">
        <v>385</v>
      </c>
      <c r="M157" s="50">
        <v>2023020046</v>
      </c>
      <c r="N157" s="50" t="s">
        <v>386</v>
      </c>
      <c r="O157" s="50">
        <v>11977078641</v>
      </c>
      <c r="P157" s="50">
        <v>595828656</v>
      </c>
      <c r="Q157" s="50">
        <v>49424191820</v>
      </c>
      <c r="R157" s="52">
        <v>37947</v>
      </c>
      <c r="S157" s="50" t="s">
        <v>387</v>
      </c>
      <c r="T157" s="50" t="s">
        <v>133</v>
      </c>
      <c r="U157" s="50" t="s">
        <v>388</v>
      </c>
      <c r="V157" s="53" t="s">
        <v>389</v>
      </c>
      <c r="W157" s="50" t="s">
        <v>168</v>
      </c>
      <c r="X157" s="50" t="s">
        <v>137</v>
      </c>
      <c r="Y157" s="50" t="s">
        <v>138</v>
      </c>
      <c r="Z157" s="50" t="s">
        <v>139</v>
      </c>
      <c r="AA157" s="50"/>
      <c r="AB157" s="50">
        <v>4</v>
      </c>
      <c r="AC157" s="50">
        <v>4</v>
      </c>
      <c r="AD157" s="50"/>
      <c r="AE157" s="50" t="s">
        <v>140</v>
      </c>
      <c r="AF157" s="50">
        <v>0</v>
      </c>
      <c r="AG157" s="50" t="s">
        <v>141</v>
      </c>
      <c r="AH157" s="50">
        <v>2237</v>
      </c>
      <c r="AI157" s="50" t="s">
        <v>142</v>
      </c>
      <c r="AJ157" s="50">
        <v>0</v>
      </c>
      <c r="AK157" s="50" t="s">
        <v>141</v>
      </c>
      <c r="AL157" s="50">
        <v>0</v>
      </c>
      <c r="AM157" s="50" t="s">
        <v>141</v>
      </c>
      <c r="AN157" s="50">
        <v>0</v>
      </c>
      <c r="AO157" s="50" t="s">
        <v>141</v>
      </c>
      <c r="AP157" s="50">
        <v>0</v>
      </c>
      <c r="AQ157" s="50" t="s">
        <v>141</v>
      </c>
      <c r="AR157" s="50">
        <v>0</v>
      </c>
      <c r="AS157" s="50" t="s">
        <v>141</v>
      </c>
      <c r="AT157" s="50"/>
      <c r="AU157" s="50">
        <v>0</v>
      </c>
      <c r="AV157" s="50" t="s">
        <v>172</v>
      </c>
      <c r="AW157" s="50">
        <v>880</v>
      </c>
      <c r="AX157" s="50" t="s">
        <v>173</v>
      </c>
      <c r="AY157" s="50">
        <v>0</v>
      </c>
      <c r="AZ157" s="50" t="s">
        <v>150</v>
      </c>
      <c r="BA157" s="50">
        <v>70</v>
      </c>
      <c r="BB157" s="50" t="s">
        <v>146</v>
      </c>
      <c r="BC157" s="50">
        <v>99</v>
      </c>
      <c r="BD157" s="50" t="s">
        <v>146</v>
      </c>
      <c r="BE157" s="50">
        <v>90</v>
      </c>
      <c r="BF157" s="50" t="s">
        <v>353</v>
      </c>
      <c r="BG157" s="50" t="s">
        <v>148</v>
      </c>
      <c r="BH157" s="50">
        <v>84</v>
      </c>
      <c r="BI157" s="50" t="s">
        <v>149</v>
      </c>
      <c r="BJ157" s="50">
        <v>0</v>
      </c>
      <c r="BK157" s="50">
        <v>0</v>
      </c>
      <c r="BL157" s="50" t="s">
        <v>150</v>
      </c>
      <c r="BM157" s="50">
        <v>428</v>
      </c>
      <c r="BN157" s="50" t="s">
        <v>297</v>
      </c>
      <c r="BO157" s="50">
        <v>222</v>
      </c>
      <c r="BP157" s="50" t="s">
        <v>175</v>
      </c>
      <c r="BQ157" s="50" t="s">
        <v>390</v>
      </c>
      <c r="BR157" s="50">
        <v>1</v>
      </c>
      <c r="BS157" s="50">
        <v>0</v>
      </c>
      <c r="BT157" s="50">
        <v>453</v>
      </c>
      <c r="BU157" s="50" t="s">
        <v>154</v>
      </c>
      <c r="BV157" s="50">
        <v>0</v>
      </c>
      <c r="BW157" s="50" t="s">
        <v>150</v>
      </c>
      <c r="BX157" s="50">
        <v>0</v>
      </c>
      <c r="BY157" s="50" t="s">
        <v>150</v>
      </c>
      <c r="BZ157" s="50">
        <v>0</v>
      </c>
      <c r="CA157" s="50" t="s">
        <v>150</v>
      </c>
      <c r="CB157" s="50" t="s">
        <v>391</v>
      </c>
      <c r="CC157" s="50" t="s">
        <v>155</v>
      </c>
      <c r="CD157" s="50" t="s">
        <v>155</v>
      </c>
      <c r="CE157" s="50" t="s">
        <v>156</v>
      </c>
      <c r="CF157" s="50"/>
      <c r="CG157" s="50" t="s">
        <v>157</v>
      </c>
      <c r="CH157" s="50" t="s">
        <v>158</v>
      </c>
      <c r="CI157" s="50" t="s">
        <v>229</v>
      </c>
      <c r="CJ157" s="50" t="s">
        <v>126</v>
      </c>
      <c r="CK157" s="50" t="s">
        <v>126</v>
      </c>
      <c r="CL157" s="50"/>
      <c r="CM157" s="50"/>
      <c r="CN157" s="50"/>
      <c r="CO157" s="50">
        <f t="shared" si="0"/>
        <v>2237</v>
      </c>
      <c r="CP157" s="50">
        <f t="shared" si="1"/>
        <v>2326</v>
      </c>
      <c r="CQ157" s="50"/>
      <c r="CR157" s="50"/>
    </row>
    <row r="158" spans="1:96" ht="13" x14ac:dyDescent="0.15">
      <c r="A158" s="51">
        <v>44967.530099537034</v>
      </c>
      <c r="B158" s="50" t="s">
        <v>231</v>
      </c>
      <c r="C158" s="50" t="s">
        <v>1594</v>
      </c>
      <c r="D158" s="50" t="s">
        <v>125</v>
      </c>
      <c r="E158" s="50" t="s">
        <v>126</v>
      </c>
      <c r="F158" s="50" t="s">
        <v>126</v>
      </c>
      <c r="G158" s="50">
        <v>1</v>
      </c>
      <c r="H158" s="50">
        <v>1</v>
      </c>
      <c r="I158" s="50" t="s">
        <v>127</v>
      </c>
      <c r="J158" s="50" t="s">
        <v>128</v>
      </c>
      <c r="K158" s="50" t="s">
        <v>182</v>
      </c>
      <c r="L158" s="50" t="s">
        <v>1595</v>
      </c>
      <c r="M158" s="50">
        <v>2023020377</v>
      </c>
      <c r="N158" s="50" t="s">
        <v>1596</v>
      </c>
      <c r="O158" s="50">
        <v>11948552003</v>
      </c>
      <c r="P158" s="50">
        <v>557270236</v>
      </c>
      <c r="Q158" s="50">
        <v>50336167814</v>
      </c>
      <c r="R158" s="52">
        <v>38253</v>
      </c>
      <c r="S158" s="50" t="s">
        <v>132</v>
      </c>
      <c r="T158" s="50" t="s">
        <v>133</v>
      </c>
      <c r="U158" s="50" t="s">
        <v>1597</v>
      </c>
      <c r="V158" s="53" t="s">
        <v>1598</v>
      </c>
      <c r="W158" s="50" t="s">
        <v>168</v>
      </c>
      <c r="X158" s="50" t="s">
        <v>137</v>
      </c>
      <c r="Y158" s="50" t="s">
        <v>138</v>
      </c>
      <c r="Z158" s="50" t="s">
        <v>139</v>
      </c>
      <c r="AA158" s="50"/>
      <c r="AB158" s="50">
        <v>2</v>
      </c>
      <c r="AC158" s="50">
        <v>2</v>
      </c>
      <c r="AD158" s="50"/>
      <c r="AE158" s="50" t="s">
        <v>140</v>
      </c>
      <c r="AF158" s="50">
        <v>0</v>
      </c>
      <c r="AG158" s="50" t="s">
        <v>141</v>
      </c>
      <c r="AH158" s="50">
        <v>0</v>
      </c>
      <c r="AI158" s="50" t="s">
        <v>141</v>
      </c>
      <c r="AJ158" s="50">
        <v>2214</v>
      </c>
      <c r="AK158" s="50" t="s">
        <v>142</v>
      </c>
      <c r="AL158" s="50">
        <v>0</v>
      </c>
      <c r="AM158" s="50" t="s">
        <v>141</v>
      </c>
      <c r="AN158" s="50">
        <v>0</v>
      </c>
      <c r="AO158" s="50" t="s">
        <v>141</v>
      </c>
      <c r="AP158" s="50">
        <v>0</v>
      </c>
      <c r="AQ158" s="50" t="s">
        <v>141</v>
      </c>
      <c r="AR158" s="50">
        <v>0</v>
      </c>
      <c r="AS158" s="50" t="s">
        <v>141</v>
      </c>
      <c r="AT158" s="50"/>
      <c r="AU158" s="50">
        <v>0</v>
      </c>
      <c r="AV158" s="50" t="s">
        <v>143</v>
      </c>
      <c r="AW158" s="50">
        <v>0</v>
      </c>
      <c r="AX158" s="50" t="s">
        <v>144</v>
      </c>
      <c r="AY158" s="50">
        <v>0</v>
      </c>
      <c r="AZ158" s="50" t="s">
        <v>150</v>
      </c>
      <c r="BA158" s="50">
        <v>66</v>
      </c>
      <c r="BB158" s="50" t="s">
        <v>146</v>
      </c>
      <c r="BC158" s="50">
        <v>186</v>
      </c>
      <c r="BD158" s="50" t="s">
        <v>146</v>
      </c>
      <c r="BE158" s="50">
        <v>0</v>
      </c>
      <c r="BF158" s="50" t="s">
        <v>150</v>
      </c>
      <c r="BG158" s="50" t="s">
        <v>174</v>
      </c>
      <c r="BH158" s="50">
        <v>0</v>
      </c>
      <c r="BI158" s="50" t="s">
        <v>150</v>
      </c>
      <c r="BJ158" s="50">
        <v>100</v>
      </c>
      <c r="BK158" s="50">
        <v>0</v>
      </c>
      <c r="BL158" s="50" t="s">
        <v>150</v>
      </c>
      <c r="BM158" s="50">
        <v>0</v>
      </c>
      <c r="BN158" s="50" t="s">
        <v>150</v>
      </c>
      <c r="BO158" s="50">
        <v>0</v>
      </c>
      <c r="BP158" s="50" t="s">
        <v>150</v>
      </c>
      <c r="BQ158" s="50"/>
      <c r="BR158" s="50">
        <v>0</v>
      </c>
      <c r="BS158" s="50">
        <v>0</v>
      </c>
      <c r="BT158" s="50">
        <v>0</v>
      </c>
      <c r="BU158" s="50" t="s">
        <v>150</v>
      </c>
      <c r="BV158" s="50">
        <v>0</v>
      </c>
      <c r="BW158" s="50" t="s">
        <v>154</v>
      </c>
      <c r="BX158" s="50">
        <v>0</v>
      </c>
      <c r="BY158" s="50" t="s">
        <v>154</v>
      </c>
      <c r="BZ158" s="50">
        <v>0</v>
      </c>
      <c r="CA158" s="50" t="s">
        <v>150</v>
      </c>
      <c r="CB158" s="50"/>
      <c r="CC158" s="50" t="s">
        <v>155</v>
      </c>
      <c r="CD158" s="50" t="s">
        <v>155</v>
      </c>
      <c r="CE158" s="50" t="s">
        <v>156</v>
      </c>
      <c r="CF158" s="50"/>
      <c r="CG158" s="50" t="s">
        <v>157</v>
      </c>
      <c r="CH158" s="50" t="s">
        <v>229</v>
      </c>
      <c r="CI158" s="50" t="s">
        <v>229</v>
      </c>
      <c r="CJ158" s="50" t="s">
        <v>126</v>
      </c>
      <c r="CK158" s="50" t="s">
        <v>125</v>
      </c>
      <c r="CL158" s="50"/>
      <c r="CM158" s="50"/>
      <c r="CN158" s="50"/>
      <c r="CO158" s="50">
        <f t="shared" si="0"/>
        <v>2214</v>
      </c>
      <c r="CP158" s="50">
        <f t="shared" si="1"/>
        <v>352</v>
      </c>
      <c r="CQ158" s="50"/>
      <c r="CR158" s="50"/>
    </row>
    <row r="159" spans="1:96" ht="13" x14ac:dyDescent="0.15">
      <c r="A159" s="51">
        <v>44967.654066354167</v>
      </c>
      <c r="B159" s="50" t="s">
        <v>483</v>
      </c>
      <c r="C159" s="50" t="s">
        <v>990</v>
      </c>
      <c r="D159" s="50" t="s">
        <v>125</v>
      </c>
      <c r="E159" s="50" t="s">
        <v>126</v>
      </c>
      <c r="F159" s="50" t="s">
        <v>126</v>
      </c>
      <c r="G159" s="50">
        <v>1</v>
      </c>
      <c r="H159" s="50" t="s">
        <v>162</v>
      </c>
      <c r="I159" s="50" t="s">
        <v>127</v>
      </c>
      <c r="J159" s="50" t="s">
        <v>128</v>
      </c>
      <c r="K159" s="50" t="s">
        <v>163</v>
      </c>
      <c r="L159" s="50" t="s">
        <v>991</v>
      </c>
      <c r="M159" s="50">
        <v>2023020199</v>
      </c>
      <c r="N159" s="50" t="s">
        <v>992</v>
      </c>
      <c r="O159" s="50">
        <v>11971748240</v>
      </c>
      <c r="P159" s="50" t="s">
        <v>993</v>
      </c>
      <c r="Q159" s="50">
        <v>45952296823</v>
      </c>
      <c r="R159" s="52">
        <v>38421</v>
      </c>
      <c r="S159" s="50" t="s">
        <v>224</v>
      </c>
      <c r="T159" s="50" t="s">
        <v>133</v>
      </c>
      <c r="U159" s="50" t="s">
        <v>994</v>
      </c>
      <c r="V159" s="53" t="s">
        <v>995</v>
      </c>
      <c r="W159" s="50" t="s">
        <v>168</v>
      </c>
      <c r="X159" s="50" t="s">
        <v>137</v>
      </c>
      <c r="Y159" s="50" t="s">
        <v>138</v>
      </c>
      <c r="Z159" s="50" t="s">
        <v>139</v>
      </c>
      <c r="AA159" s="50"/>
      <c r="AB159" s="50">
        <v>2</v>
      </c>
      <c r="AC159" s="50">
        <v>2</v>
      </c>
      <c r="AD159" s="50"/>
      <c r="AE159" s="50" t="s">
        <v>140</v>
      </c>
      <c r="AF159" s="50">
        <v>0</v>
      </c>
      <c r="AG159" s="50" t="s">
        <v>141</v>
      </c>
      <c r="AH159" s="50">
        <v>0</v>
      </c>
      <c r="AI159" s="50" t="s">
        <v>141</v>
      </c>
      <c r="AJ159" s="50">
        <v>0</v>
      </c>
      <c r="AK159" s="50" t="s">
        <v>141</v>
      </c>
      <c r="AL159" s="50">
        <v>0</v>
      </c>
      <c r="AM159" s="50" t="s">
        <v>141</v>
      </c>
      <c r="AN159" s="50">
        <v>0</v>
      </c>
      <c r="AO159" s="50" t="s">
        <v>141</v>
      </c>
      <c r="AP159" s="50">
        <v>2210</v>
      </c>
      <c r="AQ159" s="50" t="s">
        <v>587</v>
      </c>
      <c r="AR159" s="50">
        <v>0</v>
      </c>
      <c r="AS159" s="50" t="s">
        <v>141</v>
      </c>
      <c r="AT159" s="50"/>
      <c r="AU159" s="50">
        <v>0</v>
      </c>
      <c r="AV159" s="50" t="s">
        <v>143</v>
      </c>
      <c r="AW159" s="50">
        <v>0</v>
      </c>
      <c r="AX159" s="50" t="s">
        <v>144</v>
      </c>
      <c r="AY159" s="50">
        <v>0</v>
      </c>
      <c r="AZ159" s="50" t="s">
        <v>378</v>
      </c>
      <c r="BA159" s="50">
        <v>464</v>
      </c>
      <c r="BB159" s="50" t="s">
        <v>146</v>
      </c>
      <c r="BC159" s="50">
        <v>322</v>
      </c>
      <c r="BD159" s="50" t="s">
        <v>146</v>
      </c>
      <c r="BE159" s="50">
        <v>0</v>
      </c>
      <c r="BF159" s="50" t="s">
        <v>150</v>
      </c>
      <c r="BG159" s="50" t="s">
        <v>202</v>
      </c>
      <c r="BH159" s="50">
        <v>133</v>
      </c>
      <c r="BI159" s="50" t="s">
        <v>149</v>
      </c>
      <c r="BJ159" s="50">
        <v>320</v>
      </c>
      <c r="BK159" s="50">
        <v>0</v>
      </c>
      <c r="BL159" s="50" t="s">
        <v>150</v>
      </c>
      <c r="BM159" s="50">
        <v>129</v>
      </c>
      <c r="BN159" s="50" t="s">
        <v>297</v>
      </c>
      <c r="BO159" s="50">
        <v>400</v>
      </c>
      <c r="BP159" s="50" t="s">
        <v>287</v>
      </c>
      <c r="BQ159" s="50" t="s">
        <v>996</v>
      </c>
      <c r="BR159" s="50">
        <v>0</v>
      </c>
      <c r="BS159" s="50">
        <v>0</v>
      </c>
      <c r="BT159" s="50">
        <v>0</v>
      </c>
      <c r="BU159" s="50" t="s">
        <v>150</v>
      </c>
      <c r="BV159" s="50">
        <v>0</v>
      </c>
      <c r="BW159" s="50" t="s">
        <v>150</v>
      </c>
      <c r="BX159" s="50">
        <v>0</v>
      </c>
      <c r="BY159" s="50" t="s">
        <v>150</v>
      </c>
      <c r="BZ159" s="50">
        <v>0</v>
      </c>
      <c r="CA159" s="50" t="s">
        <v>150</v>
      </c>
      <c r="CB159" s="50"/>
      <c r="CC159" s="50" t="s">
        <v>155</v>
      </c>
      <c r="CD159" s="50" t="s">
        <v>155</v>
      </c>
      <c r="CE159" s="50" t="s">
        <v>156</v>
      </c>
      <c r="CF159" s="50"/>
      <c r="CG159" s="50" t="s">
        <v>157</v>
      </c>
      <c r="CH159" s="50" t="s">
        <v>206</v>
      </c>
      <c r="CI159" s="50" t="s">
        <v>206</v>
      </c>
      <c r="CJ159" s="50" t="s">
        <v>126</v>
      </c>
      <c r="CK159" s="50" t="s">
        <v>126</v>
      </c>
      <c r="CL159" s="50"/>
      <c r="CM159" s="50"/>
      <c r="CN159" s="50"/>
      <c r="CO159" s="50">
        <f t="shared" si="0"/>
        <v>2210</v>
      </c>
      <c r="CP159" s="50">
        <f t="shared" si="1"/>
        <v>1768</v>
      </c>
      <c r="CQ159" s="50"/>
      <c r="CR159" s="50"/>
    </row>
    <row r="160" spans="1:96" ht="13" x14ac:dyDescent="0.15">
      <c r="A160" s="51">
        <v>44965.42109989583</v>
      </c>
      <c r="B160" s="50" t="s">
        <v>392</v>
      </c>
      <c r="C160" s="50" t="s">
        <v>1745</v>
      </c>
      <c r="D160" s="50" t="s">
        <v>125</v>
      </c>
      <c r="E160" s="50" t="s">
        <v>126</v>
      </c>
      <c r="F160" s="50" t="s">
        <v>126</v>
      </c>
      <c r="G160" s="50">
        <v>2</v>
      </c>
      <c r="H160" s="50">
        <v>1</v>
      </c>
      <c r="I160" s="50" t="s">
        <v>127</v>
      </c>
      <c r="J160" s="50" t="s">
        <v>163</v>
      </c>
      <c r="K160" s="50" t="s">
        <v>128</v>
      </c>
      <c r="L160" s="50" t="s">
        <v>1746</v>
      </c>
      <c r="M160" s="50">
        <v>2023020408</v>
      </c>
      <c r="N160" s="50" t="s">
        <v>1747</v>
      </c>
      <c r="O160" s="50">
        <v>11914808334</v>
      </c>
      <c r="P160" s="50">
        <v>528886769</v>
      </c>
      <c r="Q160" s="50">
        <v>46907101807</v>
      </c>
      <c r="R160" s="52">
        <v>38529</v>
      </c>
      <c r="S160" s="50" t="s">
        <v>132</v>
      </c>
      <c r="T160" s="50" t="s">
        <v>133</v>
      </c>
      <c r="U160" s="50" t="s">
        <v>1748</v>
      </c>
      <c r="V160" s="53" t="s">
        <v>1749</v>
      </c>
      <c r="W160" s="50" t="s">
        <v>275</v>
      </c>
      <c r="X160" s="50" t="s">
        <v>137</v>
      </c>
      <c r="Y160" s="50" t="s">
        <v>138</v>
      </c>
      <c r="Z160" s="50" t="s">
        <v>139</v>
      </c>
      <c r="AA160" s="50"/>
      <c r="AB160" s="50">
        <v>4</v>
      </c>
      <c r="AC160" s="50">
        <v>4</v>
      </c>
      <c r="AD160" s="50"/>
      <c r="AE160" s="50" t="s">
        <v>169</v>
      </c>
      <c r="AF160" s="50">
        <v>0</v>
      </c>
      <c r="AG160" s="50" t="s">
        <v>141</v>
      </c>
      <c r="AH160" s="50">
        <v>2200</v>
      </c>
      <c r="AI160" s="50" t="s">
        <v>188</v>
      </c>
      <c r="AJ160" s="50">
        <v>0</v>
      </c>
      <c r="AK160" s="50" t="s">
        <v>141</v>
      </c>
      <c r="AL160" s="50">
        <v>0</v>
      </c>
      <c r="AM160" s="50" t="s">
        <v>141</v>
      </c>
      <c r="AN160" s="50">
        <v>0</v>
      </c>
      <c r="AO160" s="50" t="s">
        <v>141</v>
      </c>
      <c r="AP160" s="50">
        <v>0</v>
      </c>
      <c r="AQ160" s="50" t="s">
        <v>141</v>
      </c>
      <c r="AR160" s="50">
        <v>0</v>
      </c>
      <c r="AS160" s="50" t="s">
        <v>141</v>
      </c>
      <c r="AT160" s="50"/>
      <c r="AU160" s="50">
        <v>0</v>
      </c>
      <c r="AV160" s="50" t="s">
        <v>143</v>
      </c>
      <c r="AW160" s="50">
        <v>0</v>
      </c>
      <c r="AX160" s="50" t="s">
        <v>144</v>
      </c>
      <c r="AY160" s="50">
        <v>1084</v>
      </c>
      <c r="AZ160" s="50" t="s">
        <v>145</v>
      </c>
      <c r="BA160" s="50">
        <v>61</v>
      </c>
      <c r="BB160" s="50" t="s">
        <v>146</v>
      </c>
      <c r="BC160" s="50">
        <v>80</v>
      </c>
      <c r="BD160" s="50" t="s">
        <v>146</v>
      </c>
      <c r="BE160" s="50">
        <v>30</v>
      </c>
      <c r="BF160" s="50" t="s">
        <v>147</v>
      </c>
      <c r="BG160" s="50" t="s">
        <v>148</v>
      </c>
      <c r="BH160" s="50">
        <v>95</v>
      </c>
      <c r="BI160" s="50" t="s">
        <v>149</v>
      </c>
      <c r="BJ160" s="50">
        <v>168</v>
      </c>
      <c r="BK160" s="50">
        <v>0</v>
      </c>
      <c r="BL160" s="50" t="s">
        <v>150</v>
      </c>
      <c r="BM160" s="50">
        <v>0</v>
      </c>
      <c r="BN160" s="50" t="s">
        <v>150</v>
      </c>
      <c r="BO160" s="50">
        <v>97</v>
      </c>
      <c r="BP160" s="50" t="s">
        <v>175</v>
      </c>
      <c r="BQ160" s="50" t="s">
        <v>189</v>
      </c>
      <c r="BR160" s="50">
        <v>1</v>
      </c>
      <c r="BS160" s="50">
        <v>0</v>
      </c>
      <c r="BT160" s="50">
        <v>1312</v>
      </c>
      <c r="BU160" s="50" t="s">
        <v>154</v>
      </c>
      <c r="BV160" s="50">
        <v>0</v>
      </c>
      <c r="BW160" s="50" t="s">
        <v>150</v>
      </c>
      <c r="BX160" s="50">
        <v>0</v>
      </c>
      <c r="BY160" s="50" t="s">
        <v>150</v>
      </c>
      <c r="BZ160" s="50">
        <v>0</v>
      </c>
      <c r="CA160" s="50" t="s">
        <v>150</v>
      </c>
      <c r="CB160" s="50"/>
      <c r="CC160" s="50" t="s">
        <v>203</v>
      </c>
      <c r="CD160" s="50" t="s">
        <v>155</v>
      </c>
      <c r="CE160" s="50" t="s">
        <v>156</v>
      </c>
      <c r="CF160" s="50"/>
      <c r="CG160" s="50" t="s">
        <v>157</v>
      </c>
      <c r="CH160" s="50" t="s">
        <v>158</v>
      </c>
      <c r="CI160" s="50" t="s">
        <v>319</v>
      </c>
      <c r="CJ160" s="50" t="s">
        <v>126</v>
      </c>
      <c r="CK160" s="50" t="s">
        <v>126</v>
      </c>
      <c r="CL160" s="50"/>
      <c r="CM160" s="50"/>
      <c r="CN160" s="50"/>
      <c r="CO160" s="50">
        <f t="shared" si="0"/>
        <v>2200</v>
      </c>
      <c r="CP160" s="50">
        <f t="shared" si="1"/>
        <v>2927</v>
      </c>
      <c r="CQ160" s="50"/>
      <c r="CR160" s="50"/>
    </row>
    <row r="161" spans="1:96" ht="13" x14ac:dyDescent="0.15">
      <c r="A161" s="51">
        <v>44965.600462361108</v>
      </c>
      <c r="B161" s="50" t="s">
        <v>645</v>
      </c>
      <c r="C161" s="50" t="s">
        <v>1549</v>
      </c>
      <c r="D161" s="50" t="s">
        <v>125</v>
      </c>
      <c r="E161" s="50" t="s">
        <v>126</v>
      </c>
      <c r="F161" s="50" t="s">
        <v>126</v>
      </c>
      <c r="G161" s="50" t="s">
        <v>162</v>
      </c>
      <c r="H161" s="50" t="s">
        <v>162</v>
      </c>
      <c r="I161" s="50" t="s">
        <v>127</v>
      </c>
      <c r="J161" s="50" t="s">
        <v>163</v>
      </c>
      <c r="K161" s="50" t="s">
        <v>128</v>
      </c>
      <c r="L161" s="50" t="s">
        <v>1550</v>
      </c>
      <c r="M161" s="50">
        <v>2023020365</v>
      </c>
      <c r="N161" s="50" t="s">
        <v>1551</v>
      </c>
      <c r="O161" s="50">
        <v>11980388836</v>
      </c>
      <c r="P161" s="50">
        <v>582111456</v>
      </c>
      <c r="Q161" s="50">
        <v>47847308851</v>
      </c>
      <c r="R161" s="52">
        <v>38589</v>
      </c>
      <c r="S161" s="50" t="s">
        <v>132</v>
      </c>
      <c r="T161" s="50" t="s">
        <v>133</v>
      </c>
      <c r="U161" s="50" t="s">
        <v>1552</v>
      </c>
      <c r="V161" s="53" t="s">
        <v>1553</v>
      </c>
      <c r="W161" s="50" t="s">
        <v>168</v>
      </c>
      <c r="X161" s="50" t="s">
        <v>137</v>
      </c>
      <c r="Y161" s="50" t="s">
        <v>138</v>
      </c>
      <c r="Z161" s="50" t="s">
        <v>139</v>
      </c>
      <c r="AA161" s="50"/>
      <c r="AB161" s="50">
        <v>2</v>
      </c>
      <c r="AC161" s="50">
        <v>1</v>
      </c>
      <c r="AD161" s="50">
        <v>1</v>
      </c>
      <c r="AE161" s="50" t="s">
        <v>140</v>
      </c>
      <c r="AF161" s="50">
        <v>0</v>
      </c>
      <c r="AG161" s="50" t="s">
        <v>141</v>
      </c>
      <c r="AH161" s="50">
        <v>0</v>
      </c>
      <c r="AI161" s="50" t="s">
        <v>141</v>
      </c>
      <c r="AJ161" s="50">
        <v>1440</v>
      </c>
      <c r="AK161" s="50" t="s">
        <v>142</v>
      </c>
      <c r="AL161" s="50">
        <v>0</v>
      </c>
      <c r="AM161" s="50" t="s">
        <v>141</v>
      </c>
      <c r="AN161" s="50">
        <v>0</v>
      </c>
      <c r="AO161" s="50" t="s">
        <v>141</v>
      </c>
      <c r="AP161" s="50">
        <v>700</v>
      </c>
      <c r="AQ161" s="50" t="s">
        <v>188</v>
      </c>
      <c r="AR161" s="50">
        <v>0</v>
      </c>
      <c r="AS161" s="50" t="s">
        <v>141</v>
      </c>
      <c r="AT161" s="50"/>
      <c r="AU161" s="50">
        <v>0</v>
      </c>
      <c r="AV161" s="50" t="s">
        <v>143</v>
      </c>
      <c r="AW161" s="50">
        <v>50</v>
      </c>
      <c r="AX161" s="50" t="s">
        <v>571</v>
      </c>
      <c r="AY161" s="50">
        <v>0</v>
      </c>
      <c r="AZ161" s="50" t="s">
        <v>150</v>
      </c>
      <c r="BA161" s="50">
        <v>21</v>
      </c>
      <c r="BB161" s="50" t="s">
        <v>146</v>
      </c>
      <c r="BC161" s="50">
        <v>56</v>
      </c>
      <c r="BD161" s="50" t="s">
        <v>146</v>
      </c>
      <c r="BE161" s="50">
        <v>13</v>
      </c>
      <c r="BF161" s="50" t="s">
        <v>147</v>
      </c>
      <c r="BG161" s="50" t="s">
        <v>148</v>
      </c>
      <c r="BH161" s="50">
        <v>105</v>
      </c>
      <c r="BI161" s="50" t="s">
        <v>149</v>
      </c>
      <c r="BJ161" s="50">
        <v>20</v>
      </c>
      <c r="BK161" s="50">
        <v>0</v>
      </c>
      <c r="BL161" s="50" t="s">
        <v>150</v>
      </c>
      <c r="BM161" s="50">
        <v>0</v>
      </c>
      <c r="BN161" s="50" t="s">
        <v>150</v>
      </c>
      <c r="BO161" s="50">
        <v>50</v>
      </c>
      <c r="BP161" s="50" t="s">
        <v>175</v>
      </c>
      <c r="BQ161" s="50"/>
      <c r="BR161" s="50">
        <v>0</v>
      </c>
      <c r="BS161" s="50">
        <v>0</v>
      </c>
      <c r="BT161" s="50">
        <v>0</v>
      </c>
      <c r="BU161" s="50" t="s">
        <v>150</v>
      </c>
      <c r="BV161" s="50">
        <v>0</v>
      </c>
      <c r="BW161" s="50" t="s">
        <v>154</v>
      </c>
      <c r="BX161" s="50">
        <v>0</v>
      </c>
      <c r="BY161" s="50" t="s">
        <v>154</v>
      </c>
      <c r="BZ161" s="50">
        <v>0</v>
      </c>
      <c r="CA161" s="50" t="s">
        <v>150</v>
      </c>
      <c r="CB161" s="50"/>
      <c r="CC161" s="50" t="s">
        <v>190</v>
      </c>
      <c r="CD161" s="50" t="s">
        <v>155</v>
      </c>
      <c r="CE161" s="50" t="s">
        <v>156</v>
      </c>
      <c r="CF161" s="50"/>
      <c r="CG161" s="50" t="s">
        <v>157</v>
      </c>
      <c r="CH161" s="50" t="s">
        <v>519</v>
      </c>
      <c r="CI161" s="50" t="s">
        <v>206</v>
      </c>
      <c r="CJ161" s="50" t="s">
        <v>126</v>
      </c>
      <c r="CK161" s="50" t="s">
        <v>125</v>
      </c>
      <c r="CL161" s="50"/>
      <c r="CM161" s="50"/>
      <c r="CN161" s="50"/>
      <c r="CO161" s="50">
        <f t="shared" si="0"/>
        <v>2140</v>
      </c>
      <c r="CP161" s="50">
        <f t="shared" si="1"/>
        <v>315</v>
      </c>
      <c r="CQ161" s="50"/>
      <c r="CR161" s="50"/>
    </row>
    <row r="162" spans="1:96" ht="13" x14ac:dyDescent="0.15">
      <c r="A162" s="51">
        <v>44966.421757928241</v>
      </c>
      <c r="B162" s="50" t="s">
        <v>258</v>
      </c>
      <c r="C162" s="50" t="s">
        <v>527</v>
      </c>
      <c r="D162" s="50" t="s">
        <v>125</v>
      </c>
      <c r="E162" s="50" t="s">
        <v>126</v>
      </c>
      <c r="F162" s="50" t="s">
        <v>126</v>
      </c>
      <c r="G162" s="50">
        <v>1</v>
      </c>
      <c r="H162" s="50" t="s">
        <v>162</v>
      </c>
      <c r="I162" s="50" t="s">
        <v>127</v>
      </c>
      <c r="J162" s="50" t="s">
        <v>128</v>
      </c>
      <c r="K162" s="50" t="s">
        <v>163</v>
      </c>
      <c r="L162" s="50" t="s">
        <v>528</v>
      </c>
      <c r="M162" s="50">
        <v>2023020084</v>
      </c>
      <c r="N162" s="50" t="s">
        <v>529</v>
      </c>
      <c r="O162" s="50">
        <v>11974613405</v>
      </c>
      <c r="P162" s="50">
        <v>552808313</v>
      </c>
      <c r="Q162" s="50">
        <v>47149389830</v>
      </c>
      <c r="R162" s="52">
        <v>38391</v>
      </c>
      <c r="S162" s="50" t="s">
        <v>387</v>
      </c>
      <c r="T162" s="50" t="s">
        <v>133</v>
      </c>
      <c r="U162" s="50" t="s">
        <v>530</v>
      </c>
      <c r="V162" s="53" t="s">
        <v>531</v>
      </c>
      <c r="W162" s="50" t="s">
        <v>295</v>
      </c>
      <c r="X162" s="50" t="s">
        <v>137</v>
      </c>
      <c r="Y162" s="50" t="s">
        <v>138</v>
      </c>
      <c r="Z162" s="50" t="s">
        <v>139</v>
      </c>
      <c r="AA162" s="50"/>
      <c r="AB162" s="50">
        <v>3</v>
      </c>
      <c r="AC162" s="50">
        <v>3</v>
      </c>
      <c r="AD162" s="50">
        <v>0</v>
      </c>
      <c r="AE162" s="50" t="s">
        <v>140</v>
      </c>
      <c r="AF162" s="50">
        <v>0</v>
      </c>
      <c r="AG162" s="50" t="s">
        <v>141</v>
      </c>
      <c r="AH162" s="50">
        <v>0</v>
      </c>
      <c r="AI162" s="50" t="s">
        <v>141</v>
      </c>
      <c r="AJ162" s="50">
        <v>2057</v>
      </c>
      <c r="AK162" s="50" t="s">
        <v>351</v>
      </c>
      <c r="AL162" s="50">
        <v>0</v>
      </c>
      <c r="AM162" s="50" t="s">
        <v>141</v>
      </c>
      <c r="AN162" s="50">
        <v>0</v>
      </c>
      <c r="AO162" s="50" t="s">
        <v>141</v>
      </c>
      <c r="AP162" s="50">
        <v>0</v>
      </c>
      <c r="AQ162" s="50" t="s">
        <v>141</v>
      </c>
      <c r="AR162" s="50">
        <v>0</v>
      </c>
      <c r="AS162" s="50" t="s">
        <v>141</v>
      </c>
      <c r="AT162" s="50" t="s">
        <v>532</v>
      </c>
      <c r="AU162" s="50">
        <v>0</v>
      </c>
      <c r="AV162" s="50" t="s">
        <v>265</v>
      </c>
      <c r="AW162" s="50">
        <v>0</v>
      </c>
      <c r="AX162" s="50" t="s">
        <v>238</v>
      </c>
      <c r="AY162" s="50">
        <v>0</v>
      </c>
      <c r="AZ162" s="50" t="s">
        <v>150</v>
      </c>
      <c r="BA162" s="50">
        <v>33</v>
      </c>
      <c r="BB162" s="50" t="s">
        <v>146</v>
      </c>
      <c r="BC162" s="50">
        <v>55</v>
      </c>
      <c r="BD162" s="50" t="s">
        <v>146</v>
      </c>
      <c r="BE162" s="50">
        <v>43</v>
      </c>
      <c r="BF162" s="50" t="s">
        <v>147</v>
      </c>
      <c r="BG162" s="50" t="s">
        <v>202</v>
      </c>
      <c r="BH162" s="50">
        <v>44</v>
      </c>
      <c r="BI162" s="50" t="s">
        <v>149</v>
      </c>
      <c r="BJ162" s="50">
        <v>80</v>
      </c>
      <c r="BK162" s="50">
        <v>0</v>
      </c>
      <c r="BL162" s="50" t="s">
        <v>150</v>
      </c>
      <c r="BM162" s="50">
        <v>0</v>
      </c>
      <c r="BN162" s="50" t="s">
        <v>150</v>
      </c>
      <c r="BO162" s="50">
        <v>50</v>
      </c>
      <c r="BP162" s="50" t="s">
        <v>175</v>
      </c>
      <c r="BQ162" s="50" t="s">
        <v>497</v>
      </c>
      <c r="BR162" s="50">
        <v>0</v>
      </c>
      <c r="BS162" s="50">
        <v>0</v>
      </c>
      <c r="BT162" s="50">
        <v>0</v>
      </c>
      <c r="BU162" s="50" t="s">
        <v>150</v>
      </c>
      <c r="BV162" s="50">
        <v>0</v>
      </c>
      <c r="BW162" s="50" t="s">
        <v>150</v>
      </c>
      <c r="BX162" s="50">
        <v>0</v>
      </c>
      <c r="BY162" s="50" t="s">
        <v>150</v>
      </c>
      <c r="BZ162" s="50">
        <v>866</v>
      </c>
      <c r="CA162" s="50" t="s">
        <v>154</v>
      </c>
      <c r="CB162" s="50" t="s">
        <v>533</v>
      </c>
      <c r="CC162" s="50" t="s">
        <v>190</v>
      </c>
      <c r="CD162" s="50" t="s">
        <v>190</v>
      </c>
      <c r="CE162" s="50" t="s">
        <v>156</v>
      </c>
      <c r="CF162" s="50" t="s">
        <v>204</v>
      </c>
      <c r="CG162" s="50" t="s">
        <v>157</v>
      </c>
      <c r="CH162" s="50" t="s">
        <v>519</v>
      </c>
      <c r="CI162" s="50" t="s">
        <v>230</v>
      </c>
      <c r="CJ162" s="50" t="s">
        <v>126</v>
      </c>
      <c r="CK162" s="50" t="s">
        <v>126</v>
      </c>
      <c r="CL162" s="50"/>
      <c r="CM162" s="50"/>
      <c r="CN162" s="50"/>
      <c r="CO162" s="50">
        <f t="shared" si="0"/>
        <v>2057</v>
      </c>
      <c r="CP162" s="50">
        <f t="shared" si="1"/>
        <v>1171</v>
      </c>
      <c r="CQ162" s="50"/>
      <c r="CR162" s="50"/>
    </row>
    <row r="163" spans="1:96" ht="13" x14ac:dyDescent="0.15">
      <c r="A163" s="51">
        <v>44965.637767511573</v>
      </c>
      <c r="B163" s="50" t="s">
        <v>258</v>
      </c>
      <c r="C163" s="50" t="s">
        <v>810</v>
      </c>
      <c r="D163" s="50" t="s">
        <v>125</v>
      </c>
      <c r="E163" s="50" t="s">
        <v>126</v>
      </c>
      <c r="F163" s="50" t="s">
        <v>126</v>
      </c>
      <c r="G163" s="50">
        <v>2</v>
      </c>
      <c r="H163" s="50" t="s">
        <v>162</v>
      </c>
      <c r="I163" s="50">
        <v>1</v>
      </c>
      <c r="J163" s="50" t="s">
        <v>163</v>
      </c>
      <c r="K163" s="50" t="s">
        <v>128</v>
      </c>
      <c r="L163" s="50" t="s">
        <v>811</v>
      </c>
      <c r="M163" s="50">
        <v>2023020151</v>
      </c>
      <c r="N163" s="50" t="s">
        <v>812</v>
      </c>
      <c r="O163" s="50">
        <v>11977081026</v>
      </c>
      <c r="P163" s="50">
        <v>543610068</v>
      </c>
      <c r="Q163" s="50">
        <v>44169013808</v>
      </c>
      <c r="R163" s="52">
        <v>34606</v>
      </c>
      <c r="S163" s="50" t="s">
        <v>387</v>
      </c>
      <c r="T163" s="50" t="s">
        <v>133</v>
      </c>
      <c r="U163" s="50" t="s">
        <v>813</v>
      </c>
      <c r="V163" s="53" t="s">
        <v>814</v>
      </c>
      <c r="W163" s="50" t="s">
        <v>168</v>
      </c>
      <c r="X163" s="50" t="s">
        <v>137</v>
      </c>
      <c r="Y163" s="50" t="s">
        <v>138</v>
      </c>
      <c r="Z163" s="50" t="s">
        <v>139</v>
      </c>
      <c r="AA163" s="50"/>
      <c r="AB163" s="50">
        <v>5</v>
      </c>
      <c r="AC163" s="50">
        <v>5</v>
      </c>
      <c r="AD163" s="50">
        <v>0</v>
      </c>
      <c r="AE163" s="50" t="s">
        <v>140</v>
      </c>
      <c r="AF163" s="50">
        <v>916</v>
      </c>
      <c r="AG163" s="50" t="s">
        <v>142</v>
      </c>
      <c r="AH163" s="50">
        <v>0</v>
      </c>
      <c r="AI163" s="50" t="s">
        <v>141</v>
      </c>
      <c r="AJ163" s="50">
        <v>1413</v>
      </c>
      <c r="AK163" s="50" t="s">
        <v>142</v>
      </c>
      <c r="AL163" s="50">
        <v>0</v>
      </c>
      <c r="AM163" s="50" t="s">
        <v>141</v>
      </c>
      <c r="AN163" s="50">
        <v>0</v>
      </c>
      <c r="AO163" s="50" t="s">
        <v>141</v>
      </c>
      <c r="AP163" s="50">
        <v>0</v>
      </c>
      <c r="AQ163" s="50" t="s">
        <v>141</v>
      </c>
      <c r="AR163" s="50">
        <v>600</v>
      </c>
      <c r="AS163" s="50" t="s">
        <v>188</v>
      </c>
      <c r="AT163" s="50"/>
      <c r="AU163" s="50">
        <v>0</v>
      </c>
      <c r="AV163" s="50" t="s">
        <v>172</v>
      </c>
      <c r="AW163" s="50">
        <v>750</v>
      </c>
      <c r="AX163" s="50" t="s">
        <v>173</v>
      </c>
      <c r="AY163" s="50">
        <v>0</v>
      </c>
      <c r="AZ163" s="50" t="s">
        <v>150</v>
      </c>
      <c r="BA163" s="50">
        <v>86</v>
      </c>
      <c r="BB163" s="50" t="s">
        <v>146</v>
      </c>
      <c r="BC163" s="50">
        <v>147</v>
      </c>
      <c r="BD163" s="50" t="s">
        <v>146</v>
      </c>
      <c r="BE163" s="50">
        <v>20</v>
      </c>
      <c r="BF163" s="50" t="s">
        <v>353</v>
      </c>
      <c r="BG163" s="50" t="s">
        <v>202</v>
      </c>
      <c r="BH163" s="50">
        <v>107</v>
      </c>
      <c r="BI163" s="50" t="s">
        <v>149</v>
      </c>
      <c r="BJ163" s="50">
        <v>0</v>
      </c>
      <c r="BK163" s="50">
        <v>0</v>
      </c>
      <c r="BL163" s="50" t="s">
        <v>150</v>
      </c>
      <c r="BM163" s="50">
        <v>100</v>
      </c>
      <c r="BN163" s="50" t="s">
        <v>151</v>
      </c>
      <c r="BO163" s="50">
        <v>220</v>
      </c>
      <c r="BP163" s="50" t="s">
        <v>175</v>
      </c>
      <c r="BQ163" s="50" t="s">
        <v>657</v>
      </c>
      <c r="BR163" s="50">
        <v>0</v>
      </c>
      <c r="BS163" s="50">
        <v>0</v>
      </c>
      <c r="BT163" s="50">
        <v>0</v>
      </c>
      <c r="BU163" s="50" t="s">
        <v>150</v>
      </c>
      <c r="BV163" s="50">
        <v>0</v>
      </c>
      <c r="BW163" s="50" t="s">
        <v>150</v>
      </c>
      <c r="BX163" s="50">
        <v>0</v>
      </c>
      <c r="BY163" s="50" t="s">
        <v>150</v>
      </c>
      <c r="BZ163" s="50">
        <v>3000</v>
      </c>
      <c r="CA163" s="50" t="s">
        <v>177</v>
      </c>
      <c r="CB163" s="50"/>
      <c r="CC163" s="50" t="s">
        <v>155</v>
      </c>
      <c r="CD163" s="50" t="s">
        <v>155</v>
      </c>
      <c r="CE163" s="50" t="s">
        <v>156</v>
      </c>
      <c r="CF163" s="50" t="s">
        <v>126</v>
      </c>
      <c r="CG163" s="50" t="s">
        <v>157</v>
      </c>
      <c r="CH163" s="50" t="s">
        <v>519</v>
      </c>
      <c r="CI163" s="50" t="s">
        <v>319</v>
      </c>
      <c r="CJ163" s="50" t="s">
        <v>125</v>
      </c>
      <c r="CK163" s="50" t="s">
        <v>125</v>
      </c>
      <c r="CL163" s="50"/>
      <c r="CM163" s="50"/>
      <c r="CN163" s="50"/>
      <c r="CO163" s="50">
        <f t="shared" si="0"/>
        <v>2013</v>
      </c>
      <c r="CP163" s="50">
        <f t="shared" si="1"/>
        <v>4430</v>
      </c>
      <c r="CQ163" s="50"/>
      <c r="CR163" s="50"/>
    </row>
    <row r="164" spans="1:96" ht="13" x14ac:dyDescent="0.15">
      <c r="A164" s="51">
        <v>44966.692052604165</v>
      </c>
      <c r="B164" s="50" t="s">
        <v>483</v>
      </c>
      <c r="C164" s="50" t="s">
        <v>484</v>
      </c>
      <c r="D164" s="50" t="s">
        <v>125</v>
      </c>
      <c r="E164" s="50" t="s">
        <v>126</v>
      </c>
      <c r="F164" s="50" t="s">
        <v>126</v>
      </c>
      <c r="G164" s="50">
        <v>2</v>
      </c>
      <c r="H164" s="50" t="s">
        <v>162</v>
      </c>
      <c r="I164" s="50" t="s">
        <v>127</v>
      </c>
      <c r="J164" s="50" t="s">
        <v>163</v>
      </c>
      <c r="K164" s="50" t="s">
        <v>128</v>
      </c>
      <c r="L164" s="50" t="s">
        <v>485</v>
      </c>
      <c r="M164" s="50">
        <v>2023020069</v>
      </c>
      <c r="N164" s="50" t="s">
        <v>486</v>
      </c>
      <c r="O164" s="50">
        <v>11966454739</v>
      </c>
      <c r="P164" s="50">
        <v>1572140526</v>
      </c>
      <c r="Q164" s="53" t="s">
        <v>487</v>
      </c>
      <c r="R164" s="52">
        <v>38395</v>
      </c>
      <c r="S164" s="50" t="s">
        <v>224</v>
      </c>
      <c r="T164" s="50" t="s">
        <v>133</v>
      </c>
      <c r="U164" s="50" t="s">
        <v>488</v>
      </c>
      <c r="V164" s="53" t="s">
        <v>489</v>
      </c>
      <c r="W164" s="50" t="s">
        <v>168</v>
      </c>
      <c r="X164" s="50" t="s">
        <v>137</v>
      </c>
      <c r="Y164" s="50" t="s">
        <v>138</v>
      </c>
      <c r="Z164" s="50" t="s">
        <v>139</v>
      </c>
      <c r="AA164" s="50"/>
      <c r="AB164" s="50">
        <v>2</v>
      </c>
      <c r="AC164" s="50">
        <v>2</v>
      </c>
      <c r="AD164" s="50"/>
      <c r="AE164" s="50" t="s">
        <v>169</v>
      </c>
      <c r="AF164" s="50">
        <v>0</v>
      </c>
      <c r="AG164" s="50" t="s">
        <v>141</v>
      </c>
      <c r="AH164" s="50">
        <v>1800</v>
      </c>
      <c r="AI164" s="50" t="s">
        <v>170</v>
      </c>
      <c r="AJ164" s="50">
        <v>0</v>
      </c>
      <c r="AK164" s="50" t="s">
        <v>141</v>
      </c>
      <c r="AL164" s="50">
        <v>0</v>
      </c>
      <c r="AM164" s="50" t="s">
        <v>141</v>
      </c>
      <c r="AN164" s="50">
        <v>0</v>
      </c>
      <c r="AO164" s="50" t="s">
        <v>141</v>
      </c>
      <c r="AP164" s="50">
        <v>0</v>
      </c>
      <c r="AQ164" s="50" t="s">
        <v>141</v>
      </c>
      <c r="AR164" s="50">
        <v>206</v>
      </c>
      <c r="AS164" s="50" t="s">
        <v>200</v>
      </c>
      <c r="AT164" s="50"/>
      <c r="AU164" s="50">
        <v>1</v>
      </c>
      <c r="AV164" s="50" t="s">
        <v>172</v>
      </c>
      <c r="AW164" s="50">
        <v>1000</v>
      </c>
      <c r="AX164" s="50" t="s">
        <v>173</v>
      </c>
      <c r="AY164" s="50">
        <v>0</v>
      </c>
      <c r="AZ164" s="50" t="s">
        <v>145</v>
      </c>
      <c r="BA164" s="50">
        <v>0</v>
      </c>
      <c r="BB164" s="50" t="s">
        <v>146</v>
      </c>
      <c r="BC164" s="50">
        <v>47</v>
      </c>
      <c r="BD164" s="50" t="s">
        <v>146</v>
      </c>
      <c r="BE164" s="50">
        <v>126</v>
      </c>
      <c r="BF164" s="50" t="s">
        <v>147</v>
      </c>
      <c r="BG164" s="50" t="s">
        <v>148</v>
      </c>
      <c r="BH164" s="50">
        <v>140</v>
      </c>
      <c r="BI164" s="50" t="s">
        <v>149</v>
      </c>
      <c r="BJ164" s="50">
        <v>200</v>
      </c>
      <c r="BK164" s="50">
        <v>0</v>
      </c>
      <c r="BL164" s="50" t="s">
        <v>150</v>
      </c>
      <c r="BM164" s="50">
        <v>0</v>
      </c>
      <c r="BN164" s="50" t="s">
        <v>150</v>
      </c>
      <c r="BO164" s="50">
        <v>0</v>
      </c>
      <c r="BP164" s="50" t="s">
        <v>150</v>
      </c>
      <c r="BQ164" s="50"/>
      <c r="BR164" s="50">
        <v>1</v>
      </c>
      <c r="BS164" s="50">
        <v>0</v>
      </c>
      <c r="BT164" s="50">
        <v>0</v>
      </c>
      <c r="BU164" s="50" t="s">
        <v>150</v>
      </c>
      <c r="BV164" s="50">
        <v>0</v>
      </c>
      <c r="BW164" s="50" t="s">
        <v>150</v>
      </c>
      <c r="BX164" s="50">
        <v>0</v>
      </c>
      <c r="BY164" s="50" t="s">
        <v>150</v>
      </c>
      <c r="BZ164" s="50">
        <v>0</v>
      </c>
      <c r="CA164" s="50" t="s">
        <v>150</v>
      </c>
      <c r="CB164" s="50"/>
      <c r="CC164" s="50" t="s">
        <v>155</v>
      </c>
      <c r="CD164" s="50" t="s">
        <v>155</v>
      </c>
      <c r="CE164" s="50" t="s">
        <v>156</v>
      </c>
      <c r="CF164" s="50" t="s">
        <v>126</v>
      </c>
      <c r="CG164" s="50" t="s">
        <v>157</v>
      </c>
      <c r="CH164" s="50" t="s">
        <v>229</v>
      </c>
      <c r="CI164" s="50" t="s">
        <v>490</v>
      </c>
      <c r="CJ164" s="50" t="s">
        <v>126</v>
      </c>
      <c r="CK164" s="50" t="s">
        <v>126</v>
      </c>
      <c r="CL164" s="50"/>
      <c r="CM164" s="50"/>
      <c r="CN164" s="50"/>
      <c r="CO164" s="50">
        <f t="shared" si="0"/>
        <v>2006</v>
      </c>
      <c r="CP164" s="50">
        <f t="shared" si="1"/>
        <v>1513</v>
      </c>
      <c r="CQ164" s="50"/>
      <c r="CR164" s="50"/>
    </row>
    <row r="165" spans="1:96" ht="13" x14ac:dyDescent="0.15">
      <c r="A165" s="51">
        <v>44967.444737152779</v>
      </c>
      <c r="B165" s="50" t="s">
        <v>269</v>
      </c>
      <c r="C165" s="50" t="s">
        <v>1578</v>
      </c>
      <c r="D165" s="50" t="s">
        <v>125</v>
      </c>
      <c r="E165" s="50" t="s">
        <v>126</v>
      </c>
      <c r="F165" s="50" t="s">
        <v>1579</v>
      </c>
      <c r="G165" s="50">
        <v>3</v>
      </c>
      <c r="H165" s="50">
        <v>3</v>
      </c>
      <c r="I165" s="50" t="s">
        <v>127</v>
      </c>
      <c r="J165" s="50" t="s">
        <v>1580</v>
      </c>
      <c r="K165" s="50" t="s">
        <v>128</v>
      </c>
      <c r="L165" s="50" t="s">
        <v>1581</v>
      </c>
      <c r="M165" s="50">
        <v>2023020375</v>
      </c>
      <c r="N165" s="50" t="s">
        <v>1582</v>
      </c>
      <c r="O165" s="50">
        <v>11942321958</v>
      </c>
      <c r="P165" s="50">
        <v>393035360</v>
      </c>
      <c r="Q165" s="50">
        <v>49431211874</v>
      </c>
      <c r="R165" s="52">
        <v>37247</v>
      </c>
      <c r="S165" s="50" t="s">
        <v>387</v>
      </c>
      <c r="T165" s="50" t="s">
        <v>133</v>
      </c>
      <c r="U165" s="50" t="s">
        <v>1583</v>
      </c>
      <c r="V165" s="53" t="s">
        <v>1584</v>
      </c>
      <c r="W165" s="50" t="s">
        <v>168</v>
      </c>
      <c r="X165" s="50" t="s">
        <v>137</v>
      </c>
      <c r="Y165" s="50" t="s">
        <v>138</v>
      </c>
      <c r="Z165" s="50" t="s">
        <v>139</v>
      </c>
      <c r="AA165" s="50"/>
      <c r="AB165" s="50">
        <v>2</v>
      </c>
      <c r="AC165" s="50">
        <v>2</v>
      </c>
      <c r="AD165" s="50"/>
      <c r="AE165" s="50" t="s">
        <v>169</v>
      </c>
      <c r="AF165" s="50">
        <v>0</v>
      </c>
      <c r="AG165" s="50" t="s">
        <v>141</v>
      </c>
      <c r="AH165" s="50">
        <v>0</v>
      </c>
      <c r="AI165" s="50" t="s">
        <v>141</v>
      </c>
      <c r="AJ165" s="50">
        <v>2000</v>
      </c>
      <c r="AK165" s="50" t="s">
        <v>170</v>
      </c>
      <c r="AL165" s="50">
        <v>0</v>
      </c>
      <c r="AM165" s="50" t="s">
        <v>141</v>
      </c>
      <c r="AN165" s="50">
        <v>0</v>
      </c>
      <c r="AO165" s="50" t="s">
        <v>141</v>
      </c>
      <c r="AP165" s="50">
        <v>0</v>
      </c>
      <c r="AQ165" s="50" t="s">
        <v>141</v>
      </c>
      <c r="AR165" s="50">
        <v>0</v>
      </c>
      <c r="AS165" s="50" t="s">
        <v>141</v>
      </c>
      <c r="AT165" s="50" t="s">
        <v>1585</v>
      </c>
      <c r="AU165" s="50">
        <v>0</v>
      </c>
      <c r="AV165" s="50" t="s">
        <v>172</v>
      </c>
      <c r="AW165" s="50">
        <v>1600</v>
      </c>
      <c r="AX165" s="50" t="s">
        <v>173</v>
      </c>
      <c r="AY165" s="50">
        <v>1080</v>
      </c>
      <c r="AZ165" s="50" t="s">
        <v>145</v>
      </c>
      <c r="BA165" s="50">
        <v>0</v>
      </c>
      <c r="BB165" s="50" t="s">
        <v>379</v>
      </c>
      <c r="BC165" s="50">
        <v>0</v>
      </c>
      <c r="BD165" s="50" t="s">
        <v>429</v>
      </c>
      <c r="BE165" s="50">
        <v>21</v>
      </c>
      <c r="BF165" s="50" t="s">
        <v>147</v>
      </c>
      <c r="BG165" s="50" t="s">
        <v>148</v>
      </c>
      <c r="BH165" s="50">
        <v>232</v>
      </c>
      <c r="BI165" s="50" t="s">
        <v>149</v>
      </c>
      <c r="BJ165" s="50">
        <v>670</v>
      </c>
      <c r="BK165" s="50">
        <v>0</v>
      </c>
      <c r="BL165" s="50" t="s">
        <v>150</v>
      </c>
      <c r="BM165" s="50">
        <v>0</v>
      </c>
      <c r="BN165" s="50" t="s">
        <v>150</v>
      </c>
      <c r="BO165" s="50">
        <v>115</v>
      </c>
      <c r="BP165" s="50" t="s">
        <v>175</v>
      </c>
      <c r="BQ165" s="50" t="s">
        <v>408</v>
      </c>
      <c r="BR165" s="50">
        <v>0</v>
      </c>
      <c r="BS165" s="50">
        <v>0</v>
      </c>
      <c r="BT165" s="50">
        <v>0</v>
      </c>
      <c r="BU165" s="50" t="s">
        <v>150</v>
      </c>
      <c r="BV165" s="50">
        <v>0</v>
      </c>
      <c r="BW165" s="50" t="s">
        <v>150</v>
      </c>
      <c r="BX165" s="50">
        <v>0</v>
      </c>
      <c r="BY165" s="50" t="s">
        <v>150</v>
      </c>
      <c r="BZ165" s="50">
        <v>1269</v>
      </c>
      <c r="CA165" s="50" t="s">
        <v>154</v>
      </c>
      <c r="CB165" s="50" t="s">
        <v>1586</v>
      </c>
      <c r="CC165" s="50" t="s">
        <v>203</v>
      </c>
      <c r="CD165" s="50" t="s">
        <v>155</v>
      </c>
      <c r="CE165" s="50" t="s">
        <v>156</v>
      </c>
      <c r="CF165" s="50"/>
      <c r="CG165" s="50" t="s">
        <v>157</v>
      </c>
      <c r="CH165" s="50" t="s">
        <v>519</v>
      </c>
      <c r="CI165" s="50" t="s">
        <v>319</v>
      </c>
      <c r="CJ165" s="50" t="s">
        <v>126</v>
      </c>
      <c r="CK165" s="50" t="s">
        <v>125</v>
      </c>
      <c r="CL165" s="50"/>
      <c r="CM165" s="50"/>
      <c r="CN165" s="50"/>
      <c r="CO165" s="50">
        <f t="shared" si="0"/>
        <v>2000</v>
      </c>
      <c r="CP165" s="50">
        <f t="shared" si="1"/>
        <v>4987</v>
      </c>
      <c r="CQ165" s="50"/>
      <c r="CR165" s="50"/>
    </row>
    <row r="166" spans="1:96" ht="13" x14ac:dyDescent="0.15">
      <c r="A166" s="51">
        <v>44966.660051064813</v>
      </c>
      <c r="B166" s="50" t="s">
        <v>192</v>
      </c>
      <c r="C166" s="50" t="s">
        <v>572</v>
      </c>
      <c r="D166" s="50" t="s">
        <v>125</v>
      </c>
      <c r="E166" s="50" t="s">
        <v>125</v>
      </c>
      <c r="F166" s="50" t="s">
        <v>126</v>
      </c>
      <c r="G166" s="50" t="s">
        <v>162</v>
      </c>
      <c r="H166" s="50" t="s">
        <v>162</v>
      </c>
      <c r="I166" s="50" t="s">
        <v>127</v>
      </c>
      <c r="J166" s="50" t="s">
        <v>163</v>
      </c>
      <c r="K166" s="50" t="s">
        <v>128</v>
      </c>
      <c r="L166" s="50" t="s">
        <v>573</v>
      </c>
      <c r="M166" s="50">
        <v>2023020096</v>
      </c>
      <c r="N166" s="50" t="s">
        <v>574</v>
      </c>
      <c r="O166" s="50">
        <v>11984021914</v>
      </c>
      <c r="P166" s="50">
        <v>411388204</v>
      </c>
      <c r="Q166" s="50">
        <v>31591117844</v>
      </c>
      <c r="R166" s="52">
        <v>30658</v>
      </c>
      <c r="S166" s="50" t="s">
        <v>224</v>
      </c>
      <c r="T166" s="50" t="s">
        <v>133</v>
      </c>
      <c r="U166" s="50" t="s">
        <v>575</v>
      </c>
      <c r="V166" s="53" t="s">
        <v>576</v>
      </c>
      <c r="W166" s="50" t="s">
        <v>275</v>
      </c>
      <c r="X166" s="50" t="s">
        <v>137</v>
      </c>
      <c r="Y166" s="50" t="s">
        <v>138</v>
      </c>
      <c r="Z166" s="50">
        <v>1</v>
      </c>
      <c r="AA166" s="50" t="s">
        <v>577</v>
      </c>
      <c r="AB166" s="50">
        <v>5</v>
      </c>
      <c r="AC166" s="50">
        <v>5</v>
      </c>
      <c r="AD166" s="50"/>
      <c r="AE166" s="50" t="s">
        <v>169</v>
      </c>
      <c r="AF166" s="50">
        <v>2000</v>
      </c>
      <c r="AG166" s="50" t="s">
        <v>188</v>
      </c>
      <c r="AH166" s="50">
        <v>0</v>
      </c>
      <c r="AI166" s="50" t="s">
        <v>141</v>
      </c>
      <c r="AJ166" s="50">
        <v>0</v>
      </c>
      <c r="AK166" s="50" t="s">
        <v>141</v>
      </c>
      <c r="AL166" s="50">
        <v>2000</v>
      </c>
      <c r="AM166" s="50" t="s">
        <v>188</v>
      </c>
      <c r="AN166" s="50">
        <v>0</v>
      </c>
      <c r="AO166" s="50" t="s">
        <v>141</v>
      </c>
      <c r="AP166" s="50">
        <v>0</v>
      </c>
      <c r="AQ166" s="50" t="s">
        <v>141</v>
      </c>
      <c r="AR166" s="50">
        <v>0</v>
      </c>
      <c r="AS166" s="50" t="s">
        <v>141</v>
      </c>
      <c r="AT166" s="50"/>
      <c r="AU166" s="50">
        <v>0</v>
      </c>
      <c r="AV166" s="50" t="s">
        <v>143</v>
      </c>
      <c r="AW166" s="50">
        <v>0</v>
      </c>
      <c r="AX166" s="50" t="s">
        <v>144</v>
      </c>
      <c r="AY166" s="50">
        <v>0</v>
      </c>
      <c r="AZ166" s="50" t="s">
        <v>444</v>
      </c>
      <c r="BA166" s="50">
        <v>0</v>
      </c>
      <c r="BB166" s="50" t="s">
        <v>578</v>
      </c>
      <c r="BC166" s="50">
        <v>0</v>
      </c>
      <c r="BD166" s="50" t="s">
        <v>429</v>
      </c>
      <c r="BE166" s="50">
        <v>144</v>
      </c>
      <c r="BF166" s="50" t="s">
        <v>147</v>
      </c>
      <c r="BG166" s="50" t="s">
        <v>148</v>
      </c>
      <c r="BH166" s="50">
        <v>0</v>
      </c>
      <c r="BI166" s="50" t="s">
        <v>150</v>
      </c>
      <c r="BJ166" s="50">
        <v>200</v>
      </c>
      <c r="BK166" s="50">
        <v>200</v>
      </c>
      <c r="BL166" s="50" t="s">
        <v>327</v>
      </c>
      <c r="BM166" s="50">
        <v>0</v>
      </c>
      <c r="BN166" s="50" t="s">
        <v>150</v>
      </c>
      <c r="BO166" s="50">
        <v>250</v>
      </c>
      <c r="BP166" s="50" t="s">
        <v>175</v>
      </c>
      <c r="BQ166" s="50" t="s">
        <v>579</v>
      </c>
      <c r="BR166" s="50">
        <v>0</v>
      </c>
      <c r="BS166" s="50">
        <v>0</v>
      </c>
      <c r="BT166" s="50">
        <v>0</v>
      </c>
      <c r="BU166" s="50" t="s">
        <v>150</v>
      </c>
      <c r="BV166" s="50">
        <v>0</v>
      </c>
      <c r="BW166" s="50" t="s">
        <v>154</v>
      </c>
      <c r="BX166" s="50">
        <v>0</v>
      </c>
      <c r="BY166" s="50" t="s">
        <v>154</v>
      </c>
      <c r="BZ166" s="50">
        <v>0</v>
      </c>
      <c r="CA166" s="50" t="s">
        <v>150</v>
      </c>
      <c r="CB166" s="50"/>
      <c r="CC166" s="50" t="s">
        <v>155</v>
      </c>
      <c r="CD166" s="50" t="s">
        <v>155</v>
      </c>
      <c r="CE166" s="50" t="s">
        <v>156</v>
      </c>
      <c r="CF166" s="50"/>
      <c r="CG166" s="50" t="s">
        <v>205</v>
      </c>
      <c r="CH166" s="50" t="s">
        <v>519</v>
      </c>
      <c r="CI166" s="50" t="s">
        <v>230</v>
      </c>
      <c r="CJ166" s="50" t="s">
        <v>125</v>
      </c>
      <c r="CK166" s="50" t="s">
        <v>125</v>
      </c>
      <c r="CL166" s="50"/>
      <c r="CM166" s="50"/>
      <c r="CN166" s="50"/>
      <c r="CO166" s="50">
        <f t="shared" si="0"/>
        <v>2000</v>
      </c>
      <c r="CP166" s="50">
        <f t="shared" si="1"/>
        <v>794</v>
      </c>
      <c r="CQ166" s="50"/>
      <c r="CR166" s="50"/>
    </row>
    <row r="167" spans="1:96" ht="13" x14ac:dyDescent="0.15">
      <c r="A167" s="51">
        <v>44966.513314745374</v>
      </c>
      <c r="B167" s="50" t="s">
        <v>934</v>
      </c>
      <c r="C167" s="50" t="s">
        <v>1340</v>
      </c>
      <c r="D167" s="50" t="s">
        <v>125</v>
      </c>
      <c r="E167" s="50" t="s">
        <v>125</v>
      </c>
      <c r="F167" s="50" t="s">
        <v>126</v>
      </c>
      <c r="G167" s="50">
        <v>2</v>
      </c>
      <c r="H167" s="50" t="s">
        <v>162</v>
      </c>
      <c r="I167" s="50" t="s">
        <v>127</v>
      </c>
      <c r="J167" s="50" t="s">
        <v>128</v>
      </c>
      <c r="K167" s="50" t="s">
        <v>163</v>
      </c>
      <c r="L167" s="50" t="s">
        <v>1341</v>
      </c>
      <c r="M167" s="50">
        <v>2023020309</v>
      </c>
      <c r="N167" s="50" t="s">
        <v>1342</v>
      </c>
      <c r="O167" s="50">
        <v>11984941077</v>
      </c>
      <c r="P167" s="50">
        <v>391205365</v>
      </c>
      <c r="Q167" s="50">
        <v>38707899807</v>
      </c>
      <c r="R167" s="52">
        <v>38251</v>
      </c>
      <c r="S167" s="50" t="s">
        <v>224</v>
      </c>
      <c r="T167" s="50" t="s">
        <v>133</v>
      </c>
      <c r="U167" s="50" t="s">
        <v>1343</v>
      </c>
      <c r="V167" s="53" t="s">
        <v>1344</v>
      </c>
      <c r="W167" s="50" t="s">
        <v>168</v>
      </c>
      <c r="X167" s="50" t="s">
        <v>137</v>
      </c>
      <c r="Y167" s="50" t="s">
        <v>138</v>
      </c>
      <c r="Z167" s="50" t="s">
        <v>139</v>
      </c>
      <c r="AA167" s="50"/>
      <c r="AB167" s="50">
        <v>2</v>
      </c>
      <c r="AC167" s="50">
        <v>2</v>
      </c>
      <c r="AD167" s="50"/>
      <c r="AE167" s="50" t="s">
        <v>169</v>
      </c>
      <c r="AF167" s="50">
        <v>0</v>
      </c>
      <c r="AG167" s="50" t="s">
        <v>141</v>
      </c>
      <c r="AH167" s="50">
        <v>0</v>
      </c>
      <c r="AI167" s="50" t="s">
        <v>141</v>
      </c>
      <c r="AJ167" s="50">
        <v>1300</v>
      </c>
      <c r="AK167" s="50" t="s">
        <v>170</v>
      </c>
      <c r="AL167" s="50">
        <v>0</v>
      </c>
      <c r="AM167" s="50" t="s">
        <v>141</v>
      </c>
      <c r="AN167" s="50">
        <v>0</v>
      </c>
      <c r="AO167" s="50" t="s">
        <v>141</v>
      </c>
      <c r="AP167" s="50">
        <v>0</v>
      </c>
      <c r="AQ167" s="50" t="s">
        <v>141</v>
      </c>
      <c r="AR167" s="50">
        <v>600</v>
      </c>
      <c r="AS167" s="50" t="s">
        <v>200</v>
      </c>
      <c r="AT167" s="50" t="s">
        <v>1345</v>
      </c>
      <c r="AU167" s="50">
        <v>0</v>
      </c>
      <c r="AV167" s="50" t="s">
        <v>172</v>
      </c>
      <c r="AW167" s="50">
        <v>648</v>
      </c>
      <c r="AX167" s="50" t="s">
        <v>173</v>
      </c>
      <c r="AY167" s="50">
        <v>0</v>
      </c>
      <c r="AZ167" s="50" t="s">
        <v>150</v>
      </c>
      <c r="BA167" s="50">
        <v>65</v>
      </c>
      <c r="BB167" s="50" t="s">
        <v>146</v>
      </c>
      <c r="BC167" s="50">
        <v>39</v>
      </c>
      <c r="BD167" s="50" t="s">
        <v>146</v>
      </c>
      <c r="BE167" s="50">
        <v>20</v>
      </c>
      <c r="BF167" s="50" t="s">
        <v>353</v>
      </c>
      <c r="BG167" s="50" t="s">
        <v>174</v>
      </c>
      <c r="BH167" s="50">
        <v>0</v>
      </c>
      <c r="BI167" s="50" t="s">
        <v>150</v>
      </c>
      <c r="BJ167" s="50">
        <v>140</v>
      </c>
      <c r="BK167" s="50">
        <v>0</v>
      </c>
      <c r="BL167" s="50" t="s">
        <v>150</v>
      </c>
      <c r="BM167" s="50">
        <v>0</v>
      </c>
      <c r="BN167" s="50" t="s">
        <v>150</v>
      </c>
      <c r="BO167" s="50">
        <v>120</v>
      </c>
      <c r="BP167" s="50" t="s">
        <v>175</v>
      </c>
      <c r="BQ167" s="50" t="s">
        <v>189</v>
      </c>
      <c r="BR167" s="50">
        <v>0</v>
      </c>
      <c r="BS167" s="50">
        <v>0</v>
      </c>
      <c r="BT167" s="50">
        <v>0</v>
      </c>
      <c r="BU167" s="50" t="s">
        <v>150</v>
      </c>
      <c r="BV167" s="50">
        <v>0</v>
      </c>
      <c r="BW167" s="50" t="s">
        <v>150</v>
      </c>
      <c r="BX167" s="50">
        <v>0</v>
      </c>
      <c r="BY167" s="50" t="s">
        <v>150</v>
      </c>
      <c r="BZ167" s="50">
        <v>0</v>
      </c>
      <c r="CA167" s="50" t="s">
        <v>150</v>
      </c>
      <c r="CB167" s="50"/>
      <c r="CC167" s="50" t="s">
        <v>155</v>
      </c>
      <c r="CD167" s="50" t="s">
        <v>155</v>
      </c>
      <c r="CE167" s="50" t="s">
        <v>156</v>
      </c>
      <c r="CF167" s="50"/>
      <c r="CG167" s="50" t="s">
        <v>157</v>
      </c>
      <c r="CH167" s="50" t="s">
        <v>519</v>
      </c>
      <c r="CI167" s="50" t="s">
        <v>158</v>
      </c>
      <c r="CJ167" s="50" t="s">
        <v>126</v>
      </c>
      <c r="CK167" s="50" t="s">
        <v>126</v>
      </c>
      <c r="CL167" s="50"/>
      <c r="CM167" s="50"/>
      <c r="CN167" s="50"/>
      <c r="CO167" s="50">
        <f t="shared" si="0"/>
        <v>1900</v>
      </c>
      <c r="CP167" s="50">
        <f t="shared" si="1"/>
        <v>1032</v>
      </c>
      <c r="CQ167" s="50"/>
      <c r="CR167" s="50"/>
    </row>
    <row r="168" spans="1:96" ht="13" x14ac:dyDescent="0.15">
      <c r="A168" s="51">
        <v>44965.638912812501</v>
      </c>
      <c r="B168" s="50" t="s">
        <v>159</v>
      </c>
      <c r="C168" s="50" t="s">
        <v>160</v>
      </c>
      <c r="D168" s="50" t="s">
        <v>125</v>
      </c>
      <c r="E168" s="50" t="s">
        <v>126</v>
      </c>
      <c r="F168" s="50" t="s">
        <v>161</v>
      </c>
      <c r="G168" s="50" t="s">
        <v>162</v>
      </c>
      <c r="H168" s="50" t="s">
        <v>162</v>
      </c>
      <c r="I168" s="50" t="s">
        <v>127</v>
      </c>
      <c r="J168" s="50" t="s">
        <v>163</v>
      </c>
      <c r="K168" s="50" t="s">
        <v>128</v>
      </c>
      <c r="L168" s="50" t="s">
        <v>164</v>
      </c>
      <c r="M168" s="50">
        <v>2023020002</v>
      </c>
      <c r="N168" s="50" t="s">
        <v>165</v>
      </c>
      <c r="O168" s="50">
        <v>11949991659</v>
      </c>
      <c r="P168" s="50">
        <v>521765754</v>
      </c>
      <c r="Q168" s="50">
        <v>42278429809</v>
      </c>
      <c r="R168" s="52">
        <v>38514</v>
      </c>
      <c r="S168" s="50" t="s">
        <v>132</v>
      </c>
      <c r="T168" s="50" t="s">
        <v>133</v>
      </c>
      <c r="U168" s="50" t="s">
        <v>166</v>
      </c>
      <c r="V168" s="53" t="s">
        <v>167</v>
      </c>
      <c r="W168" s="50" t="s">
        <v>168</v>
      </c>
      <c r="X168" s="50" t="s">
        <v>137</v>
      </c>
      <c r="Y168" s="50" t="s">
        <v>138</v>
      </c>
      <c r="Z168" s="50" t="s">
        <v>139</v>
      </c>
      <c r="AA168" s="50"/>
      <c r="AB168" s="50">
        <v>2</v>
      </c>
      <c r="AC168" s="50">
        <v>2</v>
      </c>
      <c r="AD168" s="50"/>
      <c r="AE168" s="50" t="s">
        <v>169</v>
      </c>
      <c r="AF168" s="50">
        <v>0</v>
      </c>
      <c r="AG168" s="50" t="s">
        <v>141</v>
      </c>
      <c r="AH168" s="50">
        <v>0</v>
      </c>
      <c r="AI168" s="50" t="s">
        <v>141</v>
      </c>
      <c r="AJ168" s="50">
        <v>1850</v>
      </c>
      <c r="AK168" s="50" t="s">
        <v>170</v>
      </c>
      <c r="AL168" s="50">
        <v>0</v>
      </c>
      <c r="AM168" s="50" t="s">
        <v>141</v>
      </c>
      <c r="AN168" s="50">
        <v>0</v>
      </c>
      <c r="AO168" s="50" t="s">
        <v>141</v>
      </c>
      <c r="AP168" s="50">
        <v>0</v>
      </c>
      <c r="AQ168" s="50" t="s">
        <v>141</v>
      </c>
      <c r="AR168" s="50">
        <v>0</v>
      </c>
      <c r="AS168" s="50" t="s">
        <v>141</v>
      </c>
      <c r="AT168" s="50" t="s">
        <v>171</v>
      </c>
      <c r="AU168" s="50">
        <v>0</v>
      </c>
      <c r="AV168" s="50" t="s">
        <v>172</v>
      </c>
      <c r="AW168" s="50">
        <v>865</v>
      </c>
      <c r="AX168" s="50" t="s">
        <v>173</v>
      </c>
      <c r="AY168" s="50">
        <v>0</v>
      </c>
      <c r="AZ168" s="50" t="s">
        <v>150</v>
      </c>
      <c r="BA168" s="50">
        <v>16</v>
      </c>
      <c r="BB168" s="50" t="s">
        <v>146</v>
      </c>
      <c r="BC168" s="50">
        <v>68</v>
      </c>
      <c r="BD168" s="50" t="s">
        <v>146</v>
      </c>
      <c r="BE168" s="50">
        <v>0</v>
      </c>
      <c r="BF168" s="50" t="s">
        <v>150</v>
      </c>
      <c r="BG168" s="50" t="s">
        <v>174</v>
      </c>
      <c r="BH168" s="50">
        <v>58</v>
      </c>
      <c r="BI168" s="50" t="s">
        <v>149</v>
      </c>
      <c r="BJ168" s="50">
        <v>0</v>
      </c>
      <c r="BK168" s="50">
        <v>0</v>
      </c>
      <c r="BL168" s="50" t="s">
        <v>150</v>
      </c>
      <c r="BM168" s="50">
        <v>0</v>
      </c>
      <c r="BN168" s="50" t="s">
        <v>150</v>
      </c>
      <c r="BO168" s="50">
        <v>80</v>
      </c>
      <c r="BP168" s="50" t="s">
        <v>175</v>
      </c>
      <c r="BQ168" s="50" t="s">
        <v>176</v>
      </c>
      <c r="BR168" s="50">
        <v>0</v>
      </c>
      <c r="BS168" s="50">
        <v>0</v>
      </c>
      <c r="BT168" s="50">
        <v>0</v>
      </c>
      <c r="BU168" s="50" t="s">
        <v>150</v>
      </c>
      <c r="BV168" s="50">
        <v>0</v>
      </c>
      <c r="BW168" s="50" t="s">
        <v>150</v>
      </c>
      <c r="BX168" s="50">
        <v>0</v>
      </c>
      <c r="BY168" s="50" t="s">
        <v>150</v>
      </c>
      <c r="BZ168" s="50">
        <v>20000</v>
      </c>
      <c r="CA168" s="50" t="s">
        <v>177</v>
      </c>
      <c r="CB168" s="50" t="s">
        <v>178</v>
      </c>
      <c r="CC168" s="50" t="s">
        <v>155</v>
      </c>
      <c r="CD168" s="50" t="s">
        <v>155</v>
      </c>
      <c r="CE168" s="50" t="s">
        <v>179</v>
      </c>
      <c r="CF168" s="50"/>
      <c r="CG168" s="50" t="s">
        <v>157</v>
      </c>
      <c r="CH168" s="50" t="s">
        <v>158</v>
      </c>
      <c r="CI168" s="50" t="s">
        <v>158</v>
      </c>
      <c r="CJ168" s="50" t="s">
        <v>126</v>
      </c>
      <c r="CK168" s="50" t="s">
        <v>126</v>
      </c>
      <c r="CL168" s="50"/>
      <c r="CM168" s="50"/>
      <c r="CN168" s="50"/>
      <c r="CO168" s="50">
        <f t="shared" si="0"/>
        <v>1850</v>
      </c>
      <c r="CP168" s="50">
        <f t="shared" si="1"/>
        <v>21087</v>
      </c>
      <c r="CQ168" s="50"/>
      <c r="CR168" s="50"/>
    </row>
    <row r="169" spans="1:96" ht="13" x14ac:dyDescent="0.15">
      <c r="A169" s="51">
        <v>44966.584098796295</v>
      </c>
      <c r="B169" s="50" t="s">
        <v>180</v>
      </c>
      <c r="C169" s="50" t="s">
        <v>1063</v>
      </c>
      <c r="D169" s="50" t="s">
        <v>125</v>
      </c>
      <c r="E169" s="50" t="s">
        <v>126</v>
      </c>
      <c r="F169" s="50" t="s">
        <v>1064</v>
      </c>
      <c r="G169" s="50">
        <v>2</v>
      </c>
      <c r="H169" s="50">
        <v>1</v>
      </c>
      <c r="I169" s="50" t="s">
        <v>127</v>
      </c>
      <c r="J169" s="50" t="s">
        <v>128</v>
      </c>
      <c r="K169" s="50" t="s">
        <v>182</v>
      </c>
      <c r="L169" s="50" t="s">
        <v>1065</v>
      </c>
      <c r="M169" s="50">
        <v>2023020213</v>
      </c>
      <c r="N169" s="50" t="s">
        <v>1066</v>
      </c>
      <c r="O169" s="50">
        <v>11952034170</v>
      </c>
      <c r="P169" s="50" t="s">
        <v>1067</v>
      </c>
      <c r="Q169" s="50">
        <v>50624051811</v>
      </c>
      <c r="R169" s="52">
        <v>38420</v>
      </c>
      <c r="S169" s="50" t="s">
        <v>132</v>
      </c>
      <c r="T169" s="50" t="s">
        <v>133</v>
      </c>
      <c r="U169" s="50" t="s">
        <v>1068</v>
      </c>
      <c r="V169" s="53" t="s">
        <v>1069</v>
      </c>
      <c r="W169" s="50" t="s">
        <v>168</v>
      </c>
      <c r="X169" s="50" t="s">
        <v>137</v>
      </c>
      <c r="Y169" s="50" t="s">
        <v>138</v>
      </c>
      <c r="Z169" s="50" t="s">
        <v>139</v>
      </c>
      <c r="AA169" s="50"/>
      <c r="AB169" s="50">
        <v>3</v>
      </c>
      <c r="AC169" s="50">
        <v>1</v>
      </c>
      <c r="AD169" s="50">
        <v>2</v>
      </c>
      <c r="AE169" s="50" t="s">
        <v>140</v>
      </c>
      <c r="AF169" s="50">
        <v>0</v>
      </c>
      <c r="AG169" s="50" t="s">
        <v>141</v>
      </c>
      <c r="AH169" s="50">
        <v>0</v>
      </c>
      <c r="AI169" s="50" t="s">
        <v>141</v>
      </c>
      <c r="AJ169" s="50">
        <v>1844</v>
      </c>
      <c r="AK169" s="50" t="s">
        <v>142</v>
      </c>
      <c r="AL169" s="50">
        <v>0</v>
      </c>
      <c r="AM169" s="50" t="s">
        <v>141</v>
      </c>
      <c r="AN169" s="50">
        <v>0</v>
      </c>
      <c r="AO169" s="50" t="s">
        <v>141</v>
      </c>
      <c r="AP169" s="50">
        <v>0</v>
      </c>
      <c r="AQ169" s="50" t="s">
        <v>141</v>
      </c>
      <c r="AR169" s="50">
        <v>0</v>
      </c>
      <c r="AS169" s="50" t="s">
        <v>141</v>
      </c>
      <c r="AT169" s="50"/>
      <c r="AU169" s="50">
        <v>0</v>
      </c>
      <c r="AV169" s="50" t="s">
        <v>265</v>
      </c>
      <c r="AW169" s="50">
        <v>0</v>
      </c>
      <c r="AX169" s="50" t="s">
        <v>238</v>
      </c>
      <c r="AY169" s="50">
        <v>250</v>
      </c>
      <c r="AZ169" s="50" t="s">
        <v>227</v>
      </c>
      <c r="BA169" s="50">
        <v>71</v>
      </c>
      <c r="BB169" s="50" t="s">
        <v>146</v>
      </c>
      <c r="BC169" s="50">
        <v>244</v>
      </c>
      <c r="BD169" s="50" t="s">
        <v>146</v>
      </c>
      <c r="BE169" s="50">
        <v>20</v>
      </c>
      <c r="BF169" s="50" t="s">
        <v>353</v>
      </c>
      <c r="BG169" s="50" t="s">
        <v>202</v>
      </c>
      <c r="BH169" s="50">
        <v>200</v>
      </c>
      <c r="BI169" s="50" t="s">
        <v>266</v>
      </c>
      <c r="BJ169" s="50">
        <v>200</v>
      </c>
      <c r="BK169" s="50">
        <v>0</v>
      </c>
      <c r="BL169" s="50" t="s">
        <v>150</v>
      </c>
      <c r="BM169" s="50">
        <v>0</v>
      </c>
      <c r="BN169" s="50" t="s">
        <v>150</v>
      </c>
      <c r="BO169" s="50">
        <v>250</v>
      </c>
      <c r="BP169" s="50" t="s">
        <v>175</v>
      </c>
      <c r="BQ169" s="50" t="s">
        <v>1070</v>
      </c>
      <c r="BR169" s="50">
        <v>0</v>
      </c>
      <c r="BS169" s="50">
        <v>0</v>
      </c>
      <c r="BT169" s="50">
        <v>0</v>
      </c>
      <c r="BU169" s="50" t="s">
        <v>150</v>
      </c>
      <c r="BV169" s="50">
        <v>0</v>
      </c>
      <c r="BW169" s="50" t="s">
        <v>150</v>
      </c>
      <c r="BX169" s="50">
        <v>0</v>
      </c>
      <c r="BY169" s="50" t="s">
        <v>150</v>
      </c>
      <c r="BZ169" s="50">
        <v>0</v>
      </c>
      <c r="CA169" s="50" t="s">
        <v>150</v>
      </c>
      <c r="CB169" s="50"/>
      <c r="CC169" s="50" t="s">
        <v>203</v>
      </c>
      <c r="CD169" s="50" t="s">
        <v>155</v>
      </c>
      <c r="CE169" s="50" t="s">
        <v>156</v>
      </c>
      <c r="CF169" s="50" t="s">
        <v>126</v>
      </c>
      <c r="CG169" s="50" t="s">
        <v>157</v>
      </c>
      <c r="CH169" s="50" t="s">
        <v>158</v>
      </c>
      <c r="CI169" s="50" t="s">
        <v>206</v>
      </c>
      <c r="CJ169" s="50" t="s">
        <v>126</v>
      </c>
      <c r="CK169" s="50" t="s">
        <v>125</v>
      </c>
      <c r="CL169" s="50"/>
      <c r="CM169" s="50"/>
      <c r="CN169" s="50"/>
      <c r="CO169" s="50">
        <f t="shared" si="0"/>
        <v>1844</v>
      </c>
      <c r="CP169" s="50">
        <f t="shared" si="1"/>
        <v>1235</v>
      </c>
      <c r="CQ169" s="50"/>
      <c r="CR169" s="50"/>
    </row>
    <row r="170" spans="1:96" ht="13" x14ac:dyDescent="0.15">
      <c r="A170" s="51">
        <v>44965.606593310185</v>
      </c>
      <c r="B170" s="50" t="s">
        <v>123</v>
      </c>
      <c r="C170" s="50" t="s">
        <v>124</v>
      </c>
      <c r="D170" s="50" t="s">
        <v>125</v>
      </c>
      <c r="E170" s="50" t="s">
        <v>126</v>
      </c>
      <c r="F170" s="50" t="s">
        <v>126</v>
      </c>
      <c r="G170" s="50">
        <v>2</v>
      </c>
      <c r="H170" s="50">
        <v>2</v>
      </c>
      <c r="I170" s="50" t="s">
        <v>127</v>
      </c>
      <c r="J170" s="50" t="s">
        <v>128</v>
      </c>
      <c r="K170" s="50" t="s">
        <v>129</v>
      </c>
      <c r="L170" s="50" t="s">
        <v>130</v>
      </c>
      <c r="M170" s="50">
        <v>2023020001</v>
      </c>
      <c r="N170" s="50" t="s">
        <v>131</v>
      </c>
      <c r="O170" s="50">
        <v>11978040044</v>
      </c>
      <c r="P170" s="50">
        <v>398786264</v>
      </c>
      <c r="Q170" s="50">
        <v>47718923851</v>
      </c>
      <c r="R170" s="52">
        <v>37313</v>
      </c>
      <c r="S170" s="50" t="s">
        <v>132</v>
      </c>
      <c r="T170" s="50" t="s">
        <v>133</v>
      </c>
      <c r="U170" s="50" t="s">
        <v>134</v>
      </c>
      <c r="V170" s="53" t="s">
        <v>135</v>
      </c>
      <c r="W170" s="50" t="s">
        <v>136</v>
      </c>
      <c r="X170" s="50" t="s">
        <v>137</v>
      </c>
      <c r="Y170" s="50" t="s">
        <v>138</v>
      </c>
      <c r="Z170" s="50" t="s">
        <v>139</v>
      </c>
      <c r="AA170" s="50"/>
      <c r="AB170" s="50">
        <v>2</v>
      </c>
      <c r="AC170" s="50">
        <v>2</v>
      </c>
      <c r="AD170" s="50"/>
      <c r="AE170" s="50" t="s">
        <v>140</v>
      </c>
      <c r="AF170" s="50">
        <v>0</v>
      </c>
      <c r="AG170" s="50" t="s">
        <v>141</v>
      </c>
      <c r="AH170" s="50">
        <v>0</v>
      </c>
      <c r="AI170" s="50" t="s">
        <v>141</v>
      </c>
      <c r="AJ170" s="50">
        <v>1831</v>
      </c>
      <c r="AK170" s="50" t="s">
        <v>142</v>
      </c>
      <c r="AL170" s="50">
        <v>0</v>
      </c>
      <c r="AM170" s="50" t="s">
        <v>141</v>
      </c>
      <c r="AN170" s="50">
        <v>0</v>
      </c>
      <c r="AO170" s="50" t="s">
        <v>141</v>
      </c>
      <c r="AP170" s="50">
        <v>0</v>
      </c>
      <c r="AQ170" s="50" t="s">
        <v>141</v>
      </c>
      <c r="AR170" s="50">
        <v>0</v>
      </c>
      <c r="AS170" s="50" t="s">
        <v>141</v>
      </c>
      <c r="AT170" s="50"/>
      <c r="AU170" s="50">
        <v>0</v>
      </c>
      <c r="AV170" s="50" t="s">
        <v>143</v>
      </c>
      <c r="AW170" s="50">
        <v>0</v>
      </c>
      <c r="AX170" s="50" t="s">
        <v>144</v>
      </c>
      <c r="AY170" s="50">
        <v>500</v>
      </c>
      <c r="AZ170" s="50" t="s">
        <v>145</v>
      </c>
      <c r="BA170" s="50">
        <v>96</v>
      </c>
      <c r="BB170" s="50" t="s">
        <v>146</v>
      </c>
      <c r="BC170" s="50">
        <v>129</v>
      </c>
      <c r="BD170" s="50" t="s">
        <v>146</v>
      </c>
      <c r="BE170" s="50">
        <v>42</v>
      </c>
      <c r="BF170" s="50" t="s">
        <v>147</v>
      </c>
      <c r="BG170" s="50" t="s">
        <v>148</v>
      </c>
      <c r="BH170" s="50">
        <v>114</v>
      </c>
      <c r="BI170" s="50" t="s">
        <v>149</v>
      </c>
      <c r="BJ170" s="50">
        <v>190</v>
      </c>
      <c r="BK170" s="50">
        <v>0</v>
      </c>
      <c r="BL170" s="50" t="s">
        <v>150</v>
      </c>
      <c r="BM170" s="50">
        <v>26</v>
      </c>
      <c r="BN170" s="50" t="s">
        <v>151</v>
      </c>
      <c r="BO170" s="50">
        <v>470</v>
      </c>
      <c r="BP170" s="50" t="s">
        <v>152</v>
      </c>
      <c r="BQ170" s="50" t="s">
        <v>153</v>
      </c>
      <c r="BR170" s="50">
        <v>0</v>
      </c>
      <c r="BS170" s="50">
        <v>0</v>
      </c>
      <c r="BT170" s="50">
        <v>0</v>
      </c>
      <c r="BU170" s="50" t="s">
        <v>150</v>
      </c>
      <c r="BV170" s="50">
        <v>0</v>
      </c>
      <c r="BW170" s="50" t="s">
        <v>154</v>
      </c>
      <c r="BX170" s="50">
        <v>0</v>
      </c>
      <c r="BY170" s="50" t="s">
        <v>150</v>
      </c>
      <c r="BZ170" s="50">
        <v>0</v>
      </c>
      <c r="CA170" s="50" t="s">
        <v>150</v>
      </c>
      <c r="CB170" s="50"/>
      <c r="CC170" s="50" t="s">
        <v>155</v>
      </c>
      <c r="CD170" s="50" t="s">
        <v>155</v>
      </c>
      <c r="CE170" s="50" t="s">
        <v>156</v>
      </c>
      <c r="CF170" s="50"/>
      <c r="CG170" s="50" t="s">
        <v>157</v>
      </c>
      <c r="CH170" s="50" t="s">
        <v>158</v>
      </c>
      <c r="CI170" s="50" t="s">
        <v>158</v>
      </c>
      <c r="CJ170" s="50" t="s">
        <v>126</v>
      </c>
      <c r="CK170" s="50" t="s">
        <v>126</v>
      </c>
      <c r="CL170" s="50"/>
      <c r="CM170" s="50"/>
      <c r="CN170" s="50"/>
      <c r="CO170" s="50">
        <f t="shared" si="0"/>
        <v>1831</v>
      </c>
      <c r="CP170" s="50">
        <f t="shared" si="1"/>
        <v>1567</v>
      </c>
      <c r="CQ170" s="50"/>
      <c r="CR170" s="50"/>
    </row>
    <row r="171" spans="1:96" ht="13" x14ac:dyDescent="0.15">
      <c r="A171" s="51">
        <v>44965.699635069446</v>
      </c>
      <c r="B171" s="50" t="s">
        <v>671</v>
      </c>
      <c r="C171" s="50" t="s">
        <v>1607</v>
      </c>
      <c r="D171" s="50" t="s">
        <v>125</v>
      </c>
      <c r="E171" s="50" t="s">
        <v>126</v>
      </c>
      <c r="F171" s="50" t="s">
        <v>126</v>
      </c>
      <c r="G171" s="50" t="s">
        <v>162</v>
      </c>
      <c r="H171" s="50" t="s">
        <v>162</v>
      </c>
      <c r="I171" s="50" t="s">
        <v>127</v>
      </c>
      <c r="J171" s="50" t="s">
        <v>128</v>
      </c>
      <c r="K171" s="50" t="s">
        <v>163</v>
      </c>
      <c r="L171" s="50" t="s">
        <v>1608</v>
      </c>
      <c r="M171" s="50">
        <v>2023020379</v>
      </c>
      <c r="N171" s="50" t="s">
        <v>1609</v>
      </c>
      <c r="O171" s="50">
        <v>11951278346</v>
      </c>
      <c r="P171" s="50">
        <v>503952643</v>
      </c>
      <c r="Q171" s="50">
        <v>48769297851</v>
      </c>
      <c r="R171" s="52">
        <v>37359</v>
      </c>
      <c r="S171" s="50" t="s">
        <v>132</v>
      </c>
      <c r="T171" s="50" t="s">
        <v>133</v>
      </c>
      <c r="U171" s="50" t="s">
        <v>1610</v>
      </c>
      <c r="V171" s="53" t="s">
        <v>1611</v>
      </c>
      <c r="W171" s="50" t="s">
        <v>168</v>
      </c>
      <c r="X171" s="50" t="s">
        <v>137</v>
      </c>
      <c r="Y171" s="50" t="s">
        <v>138</v>
      </c>
      <c r="Z171" s="50" t="s">
        <v>139</v>
      </c>
      <c r="AA171" s="50" t="s">
        <v>1612</v>
      </c>
      <c r="AB171" s="50">
        <v>2</v>
      </c>
      <c r="AC171" s="50">
        <v>2</v>
      </c>
      <c r="AD171" s="50"/>
      <c r="AE171" s="50" t="s">
        <v>140</v>
      </c>
      <c r="AF171" s="50">
        <v>0</v>
      </c>
      <c r="AG171" s="50" t="s">
        <v>141</v>
      </c>
      <c r="AH171" s="50">
        <v>0</v>
      </c>
      <c r="AI171" s="50" t="s">
        <v>141</v>
      </c>
      <c r="AJ171" s="50">
        <v>0</v>
      </c>
      <c r="AK171" s="50" t="s">
        <v>141</v>
      </c>
      <c r="AL171" s="50">
        <v>1220</v>
      </c>
      <c r="AM171" s="50" t="s">
        <v>307</v>
      </c>
      <c r="AN171" s="50">
        <v>0</v>
      </c>
      <c r="AO171" s="50" t="s">
        <v>141</v>
      </c>
      <c r="AP171" s="50">
        <v>0</v>
      </c>
      <c r="AQ171" s="50" t="s">
        <v>141</v>
      </c>
      <c r="AR171" s="50">
        <v>600</v>
      </c>
      <c r="AS171" s="50" t="s">
        <v>351</v>
      </c>
      <c r="AT171" s="50"/>
      <c r="AU171" s="50">
        <v>0</v>
      </c>
      <c r="AV171" s="50" t="s">
        <v>265</v>
      </c>
      <c r="AW171" s="50">
        <v>0</v>
      </c>
      <c r="AX171" s="50" t="s">
        <v>238</v>
      </c>
      <c r="AY171" s="50">
        <v>448</v>
      </c>
      <c r="AZ171" s="50" t="s">
        <v>145</v>
      </c>
      <c r="BA171" s="50">
        <v>0</v>
      </c>
      <c r="BB171" s="50" t="s">
        <v>379</v>
      </c>
      <c r="BC171" s="50">
        <v>119</v>
      </c>
      <c r="BD171" s="50" t="s">
        <v>146</v>
      </c>
      <c r="BE171" s="50">
        <v>0</v>
      </c>
      <c r="BF171" s="50" t="s">
        <v>150</v>
      </c>
      <c r="BG171" s="50" t="s">
        <v>202</v>
      </c>
      <c r="BH171" s="50">
        <v>0</v>
      </c>
      <c r="BI171" s="50" t="s">
        <v>150</v>
      </c>
      <c r="BJ171" s="50">
        <v>140</v>
      </c>
      <c r="BK171" s="50">
        <v>0</v>
      </c>
      <c r="BL171" s="50" t="s">
        <v>150</v>
      </c>
      <c r="BM171" s="50">
        <v>0</v>
      </c>
      <c r="BN171" s="50" t="s">
        <v>150</v>
      </c>
      <c r="BO171" s="50">
        <v>300</v>
      </c>
      <c r="BP171" s="50" t="s">
        <v>175</v>
      </c>
      <c r="BQ171" s="50" t="s">
        <v>1613</v>
      </c>
      <c r="BR171" s="50">
        <v>0</v>
      </c>
      <c r="BS171" s="50">
        <v>0</v>
      </c>
      <c r="BT171" s="50">
        <v>0</v>
      </c>
      <c r="BU171" s="50" t="s">
        <v>150</v>
      </c>
      <c r="BV171" s="50">
        <v>0</v>
      </c>
      <c r="BW171" s="50" t="s">
        <v>150</v>
      </c>
      <c r="BX171" s="50">
        <v>0</v>
      </c>
      <c r="BY171" s="50" t="s">
        <v>150</v>
      </c>
      <c r="BZ171" s="50">
        <v>3000</v>
      </c>
      <c r="CA171" s="50" t="s">
        <v>177</v>
      </c>
      <c r="CB171" s="50"/>
      <c r="CC171" s="50" t="s">
        <v>155</v>
      </c>
      <c r="CD171" s="50" t="s">
        <v>155</v>
      </c>
      <c r="CE171" s="50" t="s">
        <v>156</v>
      </c>
      <c r="CF171" s="50"/>
      <c r="CG171" s="50" t="s">
        <v>157</v>
      </c>
      <c r="CH171" s="50" t="s">
        <v>158</v>
      </c>
      <c r="CI171" s="50" t="s">
        <v>158</v>
      </c>
      <c r="CJ171" s="50" t="s">
        <v>126</v>
      </c>
      <c r="CK171" s="50" t="s">
        <v>125</v>
      </c>
      <c r="CL171" s="50"/>
      <c r="CM171" s="50"/>
      <c r="CN171" s="50"/>
      <c r="CO171" s="50">
        <f t="shared" si="0"/>
        <v>1820</v>
      </c>
      <c r="CP171" s="50">
        <f t="shared" si="1"/>
        <v>4007</v>
      </c>
      <c r="CQ171" s="50"/>
      <c r="CR171" s="50"/>
    </row>
    <row r="172" spans="1:96" ht="13" x14ac:dyDescent="0.15">
      <c r="A172" s="51">
        <v>44965.447388402783</v>
      </c>
      <c r="B172" s="50" t="s">
        <v>392</v>
      </c>
      <c r="C172" s="50" t="s">
        <v>701</v>
      </c>
      <c r="D172" s="50" t="s">
        <v>125</v>
      </c>
      <c r="E172" s="50" t="s">
        <v>125</v>
      </c>
      <c r="F172" s="50" t="s">
        <v>702</v>
      </c>
      <c r="G172" s="50">
        <v>2</v>
      </c>
      <c r="H172" s="50">
        <v>4</v>
      </c>
      <c r="I172" s="50" t="s">
        <v>127</v>
      </c>
      <c r="J172" s="50" t="s">
        <v>128</v>
      </c>
      <c r="K172" s="50" t="s">
        <v>182</v>
      </c>
      <c r="L172" s="50" t="s">
        <v>703</v>
      </c>
      <c r="M172" s="50">
        <v>2023020127</v>
      </c>
      <c r="N172" s="50" t="s">
        <v>704</v>
      </c>
      <c r="O172" s="50">
        <v>11981433402</v>
      </c>
      <c r="P172" s="50">
        <v>392318131</v>
      </c>
      <c r="Q172" s="50">
        <v>51974059880</v>
      </c>
      <c r="R172" s="52">
        <v>38151</v>
      </c>
      <c r="S172" s="50" t="s">
        <v>387</v>
      </c>
      <c r="T172" s="50" t="s">
        <v>133</v>
      </c>
      <c r="U172" s="50" t="s">
        <v>705</v>
      </c>
      <c r="V172" s="53" t="s">
        <v>706</v>
      </c>
      <c r="W172" s="50" t="s">
        <v>168</v>
      </c>
      <c r="X172" s="50" t="s">
        <v>137</v>
      </c>
      <c r="Y172" s="50" t="s">
        <v>138</v>
      </c>
      <c r="Z172" s="50" t="s">
        <v>139</v>
      </c>
      <c r="AA172" s="50"/>
      <c r="AB172" s="50">
        <v>3</v>
      </c>
      <c r="AC172" s="50">
        <v>3</v>
      </c>
      <c r="AD172" s="50"/>
      <c r="AE172" s="50" t="s">
        <v>169</v>
      </c>
      <c r="AF172" s="50">
        <v>0</v>
      </c>
      <c r="AG172" s="50" t="s">
        <v>141</v>
      </c>
      <c r="AH172" s="50">
        <v>0</v>
      </c>
      <c r="AI172" s="50" t="s">
        <v>141</v>
      </c>
      <c r="AJ172" s="50">
        <v>300</v>
      </c>
      <c r="AK172" s="50" t="s">
        <v>188</v>
      </c>
      <c r="AL172" s="50">
        <v>0</v>
      </c>
      <c r="AM172" s="50" t="s">
        <v>141</v>
      </c>
      <c r="AN172" s="50">
        <v>0</v>
      </c>
      <c r="AO172" s="50" t="s">
        <v>141</v>
      </c>
      <c r="AP172" s="50">
        <v>0</v>
      </c>
      <c r="AQ172" s="50" t="s">
        <v>141</v>
      </c>
      <c r="AR172" s="50">
        <v>1520</v>
      </c>
      <c r="AS172" s="50" t="s">
        <v>142</v>
      </c>
      <c r="AT172" s="50"/>
      <c r="AU172" s="50">
        <v>0</v>
      </c>
      <c r="AV172" s="50" t="s">
        <v>265</v>
      </c>
      <c r="AW172" s="50">
        <v>0</v>
      </c>
      <c r="AX172" s="50" t="s">
        <v>238</v>
      </c>
      <c r="AY172" s="50">
        <v>0</v>
      </c>
      <c r="AZ172" s="50" t="s">
        <v>444</v>
      </c>
      <c r="BA172" s="50">
        <v>129</v>
      </c>
      <c r="BB172" s="50" t="s">
        <v>146</v>
      </c>
      <c r="BC172" s="50">
        <v>59</v>
      </c>
      <c r="BD172" s="50" t="s">
        <v>146</v>
      </c>
      <c r="BE172" s="50">
        <v>0</v>
      </c>
      <c r="BF172" s="50" t="s">
        <v>150</v>
      </c>
      <c r="BG172" s="50" t="s">
        <v>202</v>
      </c>
      <c r="BH172" s="50">
        <v>130</v>
      </c>
      <c r="BI172" s="50" t="s">
        <v>149</v>
      </c>
      <c r="BJ172" s="50">
        <v>20</v>
      </c>
      <c r="BK172" s="50">
        <v>0</v>
      </c>
      <c r="BL172" s="50" t="s">
        <v>150</v>
      </c>
      <c r="BM172" s="50">
        <v>0</v>
      </c>
      <c r="BN172" s="50" t="s">
        <v>150</v>
      </c>
      <c r="BO172" s="50">
        <v>90</v>
      </c>
      <c r="BP172" s="50" t="s">
        <v>175</v>
      </c>
      <c r="BQ172" s="50" t="s">
        <v>189</v>
      </c>
      <c r="BR172" s="50">
        <v>0</v>
      </c>
      <c r="BS172" s="50">
        <v>0</v>
      </c>
      <c r="BT172" s="50">
        <v>0</v>
      </c>
      <c r="BU172" s="50" t="s">
        <v>150</v>
      </c>
      <c r="BV172" s="50">
        <v>0</v>
      </c>
      <c r="BW172" s="50" t="s">
        <v>150</v>
      </c>
      <c r="BX172" s="50">
        <v>0</v>
      </c>
      <c r="BY172" s="50" t="s">
        <v>150</v>
      </c>
      <c r="BZ172" s="50">
        <v>0</v>
      </c>
      <c r="CA172" s="50" t="s">
        <v>150</v>
      </c>
      <c r="CB172" s="50"/>
      <c r="CC172" s="50" t="s">
        <v>155</v>
      </c>
      <c r="CD172" s="50" t="s">
        <v>155</v>
      </c>
      <c r="CE172" s="50" t="s">
        <v>156</v>
      </c>
      <c r="CF172" s="50"/>
      <c r="CG172" s="50" t="s">
        <v>157</v>
      </c>
      <c r="CH172" s="50" t="s">
        <v>158</v>
      </c>
      <c r="CI172" s="50" t="s">
        <v>158</v>
      </c>
      <c r="CJ172" s="50" t="s">
        <v>126</v>
      </c>
      <c r="CK172" s="50" t="s">
        <v>126</v>
      </c>
      <c r="CL172" s="50"/>
      <c r="CM172" s="50"/>
      <c r="CN172" s="50"/>
      <c r="CO172" s="50">
        <f t="shared" si="0"/>
        <v>1820</v>
      </c>
      <c r="CP172" s="50">
        <f t="shared" si="1"/>
        <v>428</v>
      </c>
      <c r="CQ172" s="50"/>
      <c r="CR172" s="50"/>
    </row>
    <row r="173" spans="1:96" ht="13" x14ac:dyDescent="0.15">
      <c r="A173" s="51">
        <v>44966.646512106483</v>
      </c>
      <c r="B173" s="50" t="s">
        <v>192</v>
      </c>
      <c r="C173" s="50" t="s">
        <v>320</v>
      </c>
      <c r="D173" s="50" t="s">
        <v>125</v>
      </c>
      <c r="E173" s="50" t="s">
        <v>126</v>
      </c>
      <c r="F173" s="50" t="s">
        <v>126</v>
      </c>
      <c r="G173" s="50" t="s">
        <v>162</v>
      </c>
      <c r="H173" s="50" t="s">
        <v>162</v>
      </c>
      <c r="I173" s="50" t="s">
        <v>127</v>
      </c>
      <c r="J173" s="50" t="s">
        <v>163</v>
      </c>
      <c r="K173" s="50" t="s">
        <v>221</v>
      </c>
      <c r="L173" s="50" t="s">
        <v>321</v>
      </c>
      <c r="M173" s="50">
        <v>2023020034</v>
      </c>
      <c r="N173" s="50" t="s">
        <v>322</v>
      </c>
      <c r="O173" s="50">
        <v>11983216159</v>
      </c>
      <c r="P173" s="50">
        <v>551799018</v>
      </c>
      <c r="Q173" s="50">
        <v>53806091803</v>
      </c>
      <c r="R173" s="52">
        <v>38323</v>
      </c>
      <c r="S173" s="50" t="s">
        <v>132</v>
      </c>
      <c r="T173" s="50" t="s">
        <v>133</v>
      </c>
      <c r="U173" s="50" t="s">
        <v>323</v>
      </c>
      <c r="V173" s="53" t="s">
        <v>324</v>
      </c>
      <c r="W173" s="50" t="s">
        <v>168</v>
      </c>
      <c r="X173" s="50" t="s">
        <v>137</v>
      </c>
      <c r="Y173" s="50" t="s">
        <v>138</v>
      </c>
      <c r="Z173" s="50" t="s">
        <v>139</v>
      </c>
      <c r="AA173" s="50" t="s">
        <v>325</v>
      </c>
      <c r="AB173" s="50">
        <v>3</v>
      </c>
      <c r="AC173" s="50">
        <v>4</v>
      </c>
      <c r="AD173" s="50"/>
      <c r="AE173" s="50" t="s">
        <v>140</v>
      </c>
      <c r="AF173" s="50">
        <v>0</v>
      </c>
      <c r="AG173" s="50" t="s">
        <v>141</v>
      </c>
      <c r="AH173" s="50">
        <v>0</v>
      </c>
      <c r="AI173" s="50" t="s">
        <v>141</v>
      </c>
      <c r="AJ173" s="50">
        <v>0</v>
      </c>
      <c r="AK173" s="50" t="s">
        <v>141</v>
      </c>
      <c r="AL173" s="50">
        <v>0</v>
      </c>
      <c r="AM173" s="50" t="s">
        <v>141</v>
      </c>
      <c r="AN173" s="50">
        <v>0</v>
      </c>
      <c r="AO173" s="50" t="s">
        <v>141</v>
      </c>
      <c r="AP173" s="50">
        <v>1806</v>
      </c>
      <c r="AQ173" s="50" t="s">
        <v>170</v>
      </c>
      <c r="AR173" s="50">
        <v>0</v>
      </c>
      <c r="AS173" s="50" t="s">
        <v>141</v>
      </c>
      <c r="AT173" s="50"/>
      <c r="AU173" s="50">
        <v>0</v>
      </c>
      <c r="AV173" s="50" t="s">
        <v>172</v>
      </c>
      <c r="AW173" s="50">
        <v>1900</v>
      </c>
      <c r="AX173" s="50" t="s">
        <v>326</v>
      </c>
      <c r="AY173" s="50">
        <v>0</v>
      </c>
      <c r="AZ173" s="50" t="s">
        <v>150</v>
      </c>
      <c r="BA173" s="50">
        <v>120</v>
      </c>
      <c r="BB173" s="50" t="s">
        <v>146</v>
      </c>
      <c r="BC173" s="50">
        <v>150</v>
      </c>
      <c r="BD173" s="50" t="s">
        <v>146</v>
      </c>
      <c r="BE173" s="50">
        <v>80</v>
      </c>
      <c r="BF173" s="50" t="s">
        <v>147</v>
      </c>
      <c r="BG173" s="50" t="s">
        <v>148</v>
      </c>
      <c r="BH173" s="50">
        <v>46</v>
      </c>
      <c r="BI173" s="50" t="s">
        <v>149</v>
      </c>
      <c r="BJ173" s="50">
        <v>200</v>
      </c>
      <c r="BK173" s="50">
        <v>200</v>
      </c>
      <c r="BL173" s="50" t="s">
        <v>327</v>
      </c>
      <c r="BM173" s="50">
        <v>0</v>
      </c>
      <c r="BN173" s="50" t="s">
        <v>150</v>
      </c>
      <c r="BO173" s="50">
        <v>220</v>
      </c>
      <c r="BP173" s="50" t="s">
        <v>150</v>
      </c>
      <c r="BQ173" s="50" t="s">
        <v>189</v>
      </c>
      <c r="BR173" s="50">
        <v>1</v>
      </c>
      <c r="BS173" s="50">
        <v>0</v>
      </c>
      <c r="BT173" s="50">
        <v>1315</v>
      </c>
      <c r="BU173" s="50" t="s">
        <v>177</v>
      </c>
      <c r="BV173" s="50">
        <v>0</v>
      </c>
      <c r="BW173" s="50" t="s">
        <v>150</v>
      </c>
      <c r="BX173" s="50">
        <v>30</v>
      </c>
      <c r="BY173" s="50" t="s">
        <v>154</v>
      </c>
      <c r="BZ173" s="50">
        <v>92000</v>
      </c>
      <c r="CA173" s="50" t="s">
        <v>177</v>
      </c>
      <c r="CB173" s="50"/>
      <c r="CC173" s="50" t="s">
        <v>190</v>
      </c>
      <c r="CD173" s="50" t="s">
        <v>155</v>
      </c>
      <c r="CE173" s="50" t="s">
        <v>156</v>
      </c>
      <c r="CF173" s="50"/>
      <c r="CG173" s="50" t="s">
        <v>205</v>
      </c>
      <c r="CH173" s="50" t="s">
        <v>206</v>
      </c>
      <c r="CI173" s="50" t="s">
        <v>229</v>
      </c>
      <c r="CJ173" s="50" t="s">
        <v>126</v>
      </c>
      <c r="CK173" s="50" t="s">
        <v>126</v>
      </c>
      <c r="CL173" s="50"/>
      <c r="CM173" s="50"/>
      <c r="CN173" s="50"/>
      <c r="CO173" s="50">
        <f t="shared" si="0"/>
        <v>1806</v>
      </c>
      <c r="CP173" s="50">
        <f t="shared" si="1"/>
        <v>96231</v>
      </c>
      <c r="CQ173" s="50"/>
      <c r="CR173" s="50"/>
    </row>
    <row r="174" spans="1:96" ht="13" x14ac:dyDescent="0.15">
      <c r="A174" s="51">
        <v>44967.646807881945</v>
      </c>
      <c r="B174" s="50" t="s">
        <v>491</v>
      </c>
      <c r="C174" s="50" t="s">
        <v>905</v>
      </c>
      <c r="D174" s="50" t="s">
        <v>125</v>
      </c>
      <c r="E174" s="50" t="s">
        <v>126</v>
      </c>
      <c r="F174" s="50" t="s">
        <v>126</v>
      </c>
      <c r="G174" s="50">
        <v>1</v>
      </c>
      <c r="H174" s="50" t="s">
        <v>162</v>
      </c>
      <c r="I174" s="50" t="s">
        <v>127</v>
      </c>
      <c r="J174" s="50" t="s">
        <v>128</v>
      </c>
      <c r="K174" s="50" t="s">
        <v>182</v>
      </c>
      <c r="L174" s="50" t="s">
        <v>906</v>
      </c>
      <c r="M174" s="50">
        <v>2023020176</v>
      </c>
      <c r="N174" s="50" t="s">
        <v>907</v>
      </c>
      <c r="O174" s="50">
        <v>11958927232</v>
      </c>
      <c r="P174" s="50">
        <v>537667489</v>
      </c>
      <c r="Q174" s="50">
        <v>46216609858</v>
      </c>
      <c r="R174" s="52">
        <v>38482</v>
      </c>
      <c r="S174" s="50" t="s">
        <v>387</v>
      </c>
      <c r="T174" s="50" t="s">
        <v>133</v>
      </c>
      <c r="U174" s="50" t="s">
        <v>908</v>
      </c>
      <c r="V174" s="53" t="s">
        <v>909</v>
      </c>
      <c r="W174" s="50" t="s">
        <v>910</v>
      </c>
      <c r="X174" s="50" t="s">
        <v>137</v>
      </c>
      <c r="Y174" s="50" t="s">
        <v>138</v>
      </c>
      <c r="Z174" s="50" t="s">
        <v>139</v>
      </c>
      <c r="AA174" s="50"/>
      <c r="AB174" s="50">
        <v>3</v>
      </c>
      <c r="AC174" s="50">
        <v>3</v>
      </c>
      <c r="AD174" s="50"/>
      <c r="AE174" s="50" t="s">
        <v>169</v>
      </c>
      <c r="AF174" s="50">
        <v>0</v>
      </c>
      <c r="AG174" s="50" t="s">
        <v>141</v>
      </c>
      <c r="AH174" s="50">
        <v>1800</v>
      </c>
      <c r="AI174" s="50" t="s">
        <v>170</v>
      </c>
      <c r="AJ174" s="50">
        <v>0</v>
      </c>
      <c r="AK174" s="50" t="s">
        <v>141</v>
      </c>
      <c r="AL174" s="50">
        <v>0</v>
      </c>
      <c r="AM174" s="50" t="s">
        <v>141</v>
      </c>
      <c r="AN174" s="50">
        <v>0</v>
      </c>
      <c r="AO174" s="50" t="s">
        <v>141</v>
      </c>
      <c r="AP174" s="50">
        <v>0</v>
      </c>
      <c r="AQ174" s="50" t="s">
        <v>141</v>
      </c>
      <c r="AR174" s="50">
        <v>0</v>
      </c>
      <c r="AS174" s="50" t="s">
        <v>141</v>
      </c>
      <c r="AT174" s="50"/>
      <c r="AU174" s="50">
        <v>0</v>
      </c>
      <c r="AV174" s="50" t="s">
        <v>143</v>
      </c>
      <c r="AW174" s="50">
        <v>0</v>
      </c>
      <c r="AX174" s="50" t="s">
        <v>144</v>
      </c>
      <c r="AY174" s="50">
        <v>67</v>
      </c>
      <c r="AZ174" s="50" t="s">
        <v>145</v>
      </c>
      <c r="BA174" s="50">
        <v>63</v>
      </c>
      <c r="BB174" s="50" t="s">
        <v>146</v>
      </c>
      <c r="BC174" s="50">
        <v>219</v>
      </c>
      <c r="BD174" s="50" t="s">
        <v>146</v>
      </c>
      <c r="BE174" s="50">
        <v>22</v>
      </c>
      <c r="BF174" s="50" t="s">
        <v>147</v>
      </c>
      <c r="BG174" s="50" t="s">
        <v>148</v>
      </c>
      <c r="BH174" s="50">
        <v>114</v>
      </c>
      <c r="BI174" s="50" t="s">
        <v>149</v>
      </c>
      <c r="BJ174" s="50">
        <v>500</v>
      </c>
      <c r="BK174" s="50">
        <v>368</v>
      </c>
      <c r="BL174" s="50" t="s">
        <v>214</v>
      </c>
      <c r="BM174" s="50">
        <v>75</v>
      </c>
      <c r="BN174" s="50" t="s">
        <v>267</v>
      </c>
      <c r="BO174" s="50">
        <v>378</v>
      </c>
      <c r="BP174" s="50" t="s">
        <v>287</v>
      </c>
      <c r="BQ174" s="50" t="s">
        <v>911</v>
      </c>
      <c r="BR174" s="50">
        <v>1</v>
      </c>
      <c r="BS174" s="50">
        <v>0</v>
      </c>
      <c r="BT174" s="50">
        <v>421</v>
      </c>
      <c r="BU174" s="50" t="s">
        <v>154</v>
      </c>
      <c r="BV174" s="50">
        <v>0</v>
      </c>
      <c r="BW174" s="50" t="s">
        <v>154</v>
      </c>
      <c r="BX174" s="50">
        <v>0</v>
      </c>
      <c r="BY174" s="50" t="s">
        <v>154</v>
      </c>
      <c r="BZ174" s="50">
        <v>30000</v>
      </c>
      <c r="CA174" s="50" t="s">
        <v>177</v>
      </c>
      <c r="CB174" s="50"/>
      <c r="CC174" s="50" t="s">
        <v>155</v>
      </c>
      <c r="CD174" s="50" t="s">
        <v>155</v>
      </c>
      <c r="CE174" s="50" t="s">
        <v>179</v>
      </c>
      <c r="CF174" s="50"/>
      <c r="CG174" s="50" t="s">
        <v>157</v>
      </c>
      <c r="CH174" s="50" t="s">
        <v>206</v>
      </c>
      <c r="CI174" s="50" t="s">
        <v>158</v>
      </c>
      <c r="CJ174" s="50" t="s">
        <v>126</v>
      </c>
      <c r="CK174" s="50" t="s">
        <v>126</v>
      </c>
      <c r="CL174" s="50"/>
      <c r="CM174" s="50"/>
      <c r="CN174" s="50"/>
      <c r="CO174" s="50">
        <f t="shared" si="0"/>
        <v>1800</v>
      </c>
      <c r="CP174" s="50">
        <f t="shared" si="1"/>
        <v>32227</v>
      </c>
      <c r="CQ174" s="50"/>
      <c r="CR174" s="50"/>
    </row>
    <row r="175" spans="1:96" ht="13" x14ac:dyDescent="0.15">
      <c r="A175" s="51">
        <v>44968.724091562501</v>
      </c>
      <c r="B175" s="50" t="s">
        <v>671</v>
      </c>
      <c r="C175" s="50" t="s">
        <v>1207</v>
      </c>
      <c r="D175" s="50" t="s">
        <v>125</v>
      </c>
      <c r="E175" s="50" t="s">
        <v>126</v>
      </c>
      <c r="F175" s="50" t="s">
        <v>1208</v>
      </c>
      <c r="G175" s="50">
        <v>2</v>
      </c>
      <c r="H175" s="50">
        <v>1</v>
      </c>
      <c r="I175" s="50" t="s">
        <v>127</v>
      </c>
      <c r="J175" s="50" t="s">
        <v>128</v>
      </c>
      <c r="K175" s="50" t="s">
        <v>221</v>
      </c>
      <c r="L175" s="50" t="s">
        <v>1209</v>
      </c>
      <c r="M175" s="50">
        <v>2023020273</v>
      </c>
      <c r="N175" s="50" t="s">
        <v>1210</v>
      </c>
      <c r="O175" s="50">
        <v>11963420839</v>
      </c>
      <c r="P175" s="50">
        <v>597775400</v>
      </c>
      <c r="Q175" s="50">
        <v>49081175866</v>
      </c>
      <c r="R175" s="52">
        <v>38185</v>
      </c>
      <c r="S175" s="50" t="s">
        <v>224</v>
      </c>
      <c r="T175" s="50" t="s">
        <v>133</v>
      </c>
      <c r="U175" s="50" t="s">
        <v>1211</v>
      </c>
      <c r="V175" s="53" t="s">
        <v>1212</v>
      </c>
      <c r="W175" s="50" t="s">
        <v>168</v>
      </c>
      <c r="X175" s="50" t="s">
        <v>137</v>
      </c>
      <c r="Y175" s="50" t="s">
        <v>138</v>
      </c>
      <c r="Z175" s="50" t="s">
        <v>139</v>
      </c>
      <c r="AA175" s="50"/>
      <c r="AB175" s="50">
        <v>4</v>
      </c>
      <c r="AC175" s="50">
        <v>4</v>
      </c>
      <c r="AD175" s="50"/>
      <c r="AE175" s="50" t="s">
        <v>140</v>
      </c>
      <c r="AF175" s="50">
        <v>0</v>
      </c>
      <c r="AG175" s="50" t="s">
        <v>141</v>
      </c>
      <c r="AH175" s="50">
        <v>0</v>
      </c>
      <c r="AI175" s="50" t="s">
        <v>170</v>
      </c>
      <c r="AJ175" s="50">
        <v>1800</v>
      </c>
      <c r="AK175" s="50" t="s">
        <v>170</v>
      </c>
      <c r="AL175" s="50">
        <v>0</v>
      </c>
      <c r="AM175" s="50" t="s">
        <v>141</v>
      </c>
      <c r="AN175" s="50">
        <v>0</v>
      </c>
      <c r="AO175" s="50" t="s">
        <v>141</v>
      </c>
      <c r="AP175" s="50">
        <v>0</v>
      </c>
      <c r="AQ175" s="50" t="s">
        <v>141</v>
      </c>
      <c r="AR175" s="50">
        <v>0</v>
      </c>
      <c r="AS175" s="50" t="s">
        <v>141</v>
      </c>
      <c r="AT175" s="50"/>
      <c r="AU175" s="50">
        <v>0</v>
      </c>
      <c r="AV175" s="50" t="s">
        <v>143</v>
      </c>
      <c r="AW175" s="50">
        <v>0</v>
      </c>
      <c r="AX175" s="50" t="s">
        <v>144</v>
      </c>
      <c r="AY175" s="50">
        <v>0</v>
      </c>
      <c r="AZ175" s="50" t="s">
        <v>150</v>
      </c>
      <c r="BA175" s="50">
        <v>150</v>
      </c>
      <c r="BB175" s="50" t="s">
        <v>146</v>
      </c>
      <c r="BC175" s="50">
        <v>80</v>
      </c>
      <c r="BD175" s="50" t="s">
        <v>341</v>
      </c>
      <c r="BE175" s="50">
        <v>0</v>
      </c>
      <c r="BF175" s="50" t="s">
        <v>150</v>
      </c>
      <c r="BG175" s="50" t="s">
        <v>148</v>
      </c>
      <c r="BH175" s="50">
        <v>100</v>
      </c>
      <c r="BI175" s="50" t="s">
        <v>266</v>
      </c>
      <c r="BJ175" s="50">
        <v>300</v>
      </c>
      <c r="BK175" s="50">
        <v>0</v>
      </c>
      <c r="BL175" s="50" t="s">
        <v>150</v>
      </c>
      <c r="BM175" s="50">
        <v>0</v>
      </c>
      <c r="BN175" s="50" t="s">
        <v>150</v>
      </c>
      <c r="BO175" s="50">
        <v>0</v>
      </c>
      <c r="BP175" s="50" t="s">
        <v>150</v>
      </c>
      <c r="BQ175" s="50"/>
      <c r="BR175" s="50">
        <v>0</v>
      </c>
      <c r="BS175" s="50">
        <v>0</v>
      </c>
      <c r="BT175" s="50">
        <v>0</v>
      </c>
      <c r="BU175" s="50" t="s">
        <v>150</v>
      </c>
      <c r="BV175" s="50">
        <v>0</v>
      </c>
      <c r="BW175" s="50" t="s">
        <v>150</v>
      </c>
      <c r="BX175" s="50">
        <v>0</v>
      </c>
      <c r="BY175" s="50" t="s">
        <v>150</v>
      </c>
      <c r="BZ175" s="50">
        <v>0</v>
      </c>
      <c r="CA175" s="50" t="s">
        <v>150</v>
      </c>
      <c r="CB175" s="50"/>
      <c r="CC175" s="50" t="s">
        <v>155</v>
      </c>
      <c r="CD175" s="50" t="s">
        <v>155</v>
      </c>
      <c r="CE175" s="50" t="s">
        <v>156</v>
      </c>
      <c r="CF175" s="50"/>
      <c r="CG175" s="50" t="s">
        <v>157</v>
      </c>
      <c r="CH175" s="50" t="s">
        <v>257</v>
      </c>
      <c r="CI175" s="50" t="s">
        <v>229</v>
      </c>
      <c r="CJ175" s="50" t="s">
        <v>126</v>
      </c>
      <c r="CK175" s="50" t="s">
        <v>126</v>
      </c>
      <c r="CL175" s="50" t="s">
        <v>1213</v>
      </c>
      <c r="CM175" s="50"/>
      <c r="CN175" s="50"/>
      <c r="CO175" s="50">
        <f t="shared" si="0"/>
        <v>1800</v>
      </c>
      <c r="CP175" s="50">
        <f t="shared" si="1"/>
        <v>630</v>
      </c>
      <c r="CQ175" s="50"/>
      <c r="CR175" s="50"/>
    </row>
    <row r="176" spans="1:96" ht="13" x14ac:dyDescent="0.15">
      <c r="A176" s="51">
        <v>44965.645769525465</v>
      </c>
      <c r="B176" s="50" t="s">
        <v>645</v>
      </c>
      <c r="C176" s="50" t="s">
        <v>646</v>
      </c>
      <c r="D176" s="50" t="s">
        <v>125</v>
      </c>
      <c r="E176" s="50" t="s">
        <v>125</v>
      </c>
      <c r="F176" s="50" t="s">
        <v>647</v>
      </c>
      <c r="G176" s="50">
        <v>2</v>
      </c>
      <c r="H176" s="50">
        <v>4</v>
      </c>
      <c r="I176" s="50" t="s">
        <v>127</v>
      </c>
      <c r="J176" s="50" t="s">
        <v>128</v>
      </c>
      <c r="K176" s="50" t="s">
        <v>182</v>
      </c>
      <c r="L176" s="50" t="s">
        <v>648</v>
      </c>
      <c r="M176" s="50">
        <v>2023020115</v>
      </c>
      <c r="N176" s="50" t="s">
        <v>649</v>
      </c>
      <c r="O176" s="50">
        <v>11970869710</v>
      </c>
      <c r="P176" s="50">
        <v>558137830</v>
      </c>
      <c r="Q176" s="50">
        <v>54041933870</v>
      </c>
      <c r="R176" s="52">
        <v>38591</v>
      </c>
      <c r="S176" s="50" t="s">
        <v>132</v>
      </c>
      <c r="T176" s="50" t="s">
        <v>133</v>
      </c>
      <c r="U176" s="50" t="s">
        <v>650</v>
      </c>
      <c r="V176" s="53" t="s">
        <v>651</v>
      </c>
      <c r="W176" s="50" t="s">
        <v>168</v>
      </c>
      <c r="X176" s="50" t="s">
        <v>137</v>
      </c>
      <c r="Y176" s="50" t="s">
        <v>138</v>
      </c>
      <c r="Z176" s="50" t="s">
        <v>139</v>
      </c>
      <c r="AA176" s="50"/>
      <c r="AB176" s="50">
        <v>4</v>
      </c>
      <c r="AC176" s="50">
        <v>4</v>
      </c>
      <c r="AD176" s="50">
        <v>0</v>
      </c>
      <c r="AE176" s="50" t="s">
        <v>140</v>
      </c>
      <c r="AF176" s="50">
        <v>0</v>
      </c>
      <c r="AG176" s="50" t="s">
        <v>141</v>
      </c>
      <c r="AH176" s="50">
        <v>0</v>
      </c>
      <c r="AI176" s="50" t="s">
        <v>141</v>
      </c>
      <c r="AJ176" s="50">
        <v>1758</v>
      </c>
      <c r="AK176" s="50" t="s">
        <v>142</v>
      </c>
      <c r="AL176" s="50">
        <v>0</v>
      </c>
      <c r="AM176" s="50" t="s">
        <v>141</v>
      </c>
      <c r="AN176" s="50">
        <v>0</v>
      </c>
      <c r="AO176" s="50" t="s">
        <v>141</v>
      </c>
      <c r="AP176" s="50">
        <v>0</v>
      </c>
      <c r="AQ176" s="50" t="s">
        <v>141</v>
      </c>
      <c r="AR176" s="50">
        <v>0</v>
      </c>
      <c r="AS176" s="50" t="s">
        <v>141</v>
      </c>
      <c r="AT176" s="50"/>
      <c r="AU176" s="50">
        <v>0</v>
      </c>
      <c r="AV176" s="50" t="s">
        <v>143</v>
      </c>
      <c r="AW176" s="50">
        <v>400</v>
      </c>
      <c r="AX176" s="50" t="s">
        <v>377</v>
      </c>
      <c r="AY176" s="50">
        <v>0</v>
      </c>
      <c r="AZ176" s="50" t="s">
        <v>145</v>
      </c>
      <c r="BA176" s="50">
        <v>0</v>
      </c>
      <c r="BB176" s="50" t="s">
        <v>146</v>
      </c>
      <c r="BC176" s="50">
        <v>381</v>
      </c>
      <c r="BD176" s="50" t="s">
        <v>146</v>
      </c>
      <c r="BE176" s="50">
        <v>130</v>
      </c>
      <c r="BF176" s="50" t="s">
        <v>147</v>
      </c>
      <c r="BG176" s="50" t="s">
        <v>148</v>
      </c>
      <c r="BH176" s="50">
        <v>172</v>
      </c>
      <c r="BI176" s="50" t="s">
        <v>149</v>
      </c>
      <c r="BJ176" s="50">
        <v>200</v>
      </c>
      <c r="BK176" s="50">
        <v>0</v>
      </c>
      <c r="BL176" s="50" t="s">
        <v>150</v>
      </c>
      <c r="BM176" s="50">
        <v>0</v>
      </c>
      <c r="BN176" s="50" t="s">
        <v>150</v>
      </c>
      <c r="BO176" s="50">
        <v>0</v>
      </c>
      <c r="BP176" s="50" t="s">
        <v>150</v>
      </c>
      <c r="BQ176" s="50"/>
      <c r="BR176" s="50">
        <v>0</v>
      </c>
      <c r="BS176" s="50">
        <v>0</v>
      </c>
      <c r="BT176" s="50">
        <v>0</v>
      </c>
      <c r="BU176" s="50" t="s">
        <v>150</v>
      </c>
      <c r="BV176" s="50">
        <v>0</v>
      </c>
      <c r="BW176" s="50" t="s">
        <v>154</v>
      </c>
      <c r="BX176" s="50">
        <v>261</v>
      </c>
      <c r="BY176" s="50" t="s">
        <v>154</v>
      </c>
      <c r="BZ176" s="50">
        <v>0</v>
      </c>
      <c r="CA176" s="50" t="s">
        <v>150</v>
      </c>
      <c r="CB176" s="50"/>
      <c r="CC176" s="50" t="s">
        <v>190</v>
      </c>
      <c r="CD176" s="50" t="s">
        <v>155</v>
      </c>
      <c r="CE176" s="50" t="s">
        <v>156</v>
      </c>
      <c r="CF176" s="50"/>
      <c r="CG176" s="50" t="s">
        <v>157</v>
      </c>
      <c r="CH176" s="50" t="s">
        <v>206</v>
      </c>
      <c r="CI176" s="50" t="s">
        <v>206</v>
      </c>
      <c r="CJ176" s="50" t="s">
        <v>126</v>
      </c>
      <c r="CK176" s="50" t="s">
        <v>126</v>
      </c>
      <c r="CL176" s="50"/>
      <c r="CM176" s="50"/>
      <c r="CN176" s="50"/>
      <c r="CO176" s="50">
        <f t="shared" si="0"/>
        <v>1758</v>
      </c>
      <c r="CP176" s="50">
        <f t="shared" si="1"/>
        <v>1283</v>
      </c>
      <c r="CQ176" s="50"/>
      <c r="CR176" s="50"/>
    </row>
    <row r="177" spans="1:96" ht="13" x14ac:dyDescent="0.15">
      <c r="A177" s="51">
        <v>44965.689052060188</v>
      </c>
      <c r="B177" s="50" t="s">
        <v>258</v>
      </c>
      <c r="C177" s="50" t="s">
        <v>1089</v>
      </c>
      <c r="D177" s="50" t="s">
        <v>125</v>
      </c>
      <c r="E177" s="50" t="s">
        <v>125</v>
      </c>
      <c r="F177" s="50" t="s">
        <v>126</v>
      </c>
      <c r="G177" s="50">
        <v>2</v>
      </c>
      <c r="H177" s="50">
        <v>1</v>
      </c>
      <c r="I177" s="50" t="s">
        <v>127</v>
      </c>
      <c r="J177" s="50" t="s">
        <v>128</v>
      </c>
      <c r="K177" s="50" t="s">
        <v>163</v>
      </c>
      <c r="L177" s="50" t="s">
        <v>1090</v>
      </c>
      <c r="M177" s="50">
        <v>2023020223</v>
      </c>
      <c r="N177" s="50" t="s">
        <v>1091</v>
      </c>
      <c r="O177" s="50">
        <v>11973142709</v>
      </c>
      <c r="P177" s="50">
        <v>394263984</v>
      </c>
      <c r="Q177" s="50">
        <v>36874458876</v>
      </c>
      <c r="R177" s="52">
        <v>38406</v>
      </c>
      <c r="S177" s="50" t="s">
        <v>132</v>
      </c>
      <c r="T177" s="50" t="s">
        <v>133</v>
      </c>
      <c r="U177" s="50" t="s">
        <v>1092</v>
      </c>
      <c r="V177" s="53" t="s">
        <v>1093</v>
      </c>
      <c r="W177" s="50" t="s">
        <v>295</v>
      </c>
      <c r="X177" s="50" t="s">
        <v>137</v>
      </c>
      <c r="Y177" s="50" t="s">
        <v>138</v>
      </c>
      <c r="Z177" s="50" t="s">
        <v>139</v>
      </c>
      <c r="AA177" s="50"/>
      <c r="AB177" s="50">
        <v>2</v>
      </c>
      <c r="AC177" s="50">
        <v>2</v>
      </c>
      <c r="AD177" s="50">
        <v>0</v>
      </c>
      <c r="AE177" s="50" t="s">
        <v>169</v>
      </c>
      <c r="AF177" s="50">
        <v>1302</v>
      </c>
      <c r="AG177" s="50" t="s">
        <v>351</v>
      </c>
      <c r="AH177" s="50">
        <v>0</v>
      </c>
      <c r="AI177" s="50" t="s">
        <v>351</v>
      </c>
      <c r="AJ177" s="50">
        <v>450</v>
      </c>
      <c r="AK177" s="50" t="s">
        <v>170</v>
      </c>
      <c r="AL177" s="50">
        <v>0</v>
      </c>
      <c r="AM177" s="50" t="s">
        <v>141</v>
      </c>
      <c r="AN177" s="50">
        <v>0</v>
      </c>
      <c r="AO177" s="50" t="s">
        <v>141</v>
      </c>
      <c r="AP177" s="50">
        <v>0</v>
      </c>
      <c r="AQ177" s="50" t="s">
        <v>141</v>
      </c>
      <c r="AR177" s="50">
        <v>1302</v>
      </c>
      <c r="AS177" s="50" t="s">
        <v>351</v>
      </c>
      <c r="AT177" s="50"/>
      <c r="AU177" s="50">
        <v>0</v>
      </c>
      <c r="AV177" s="50" t="s">
        <v>172</v>
      </c>
      <c r="AW177" s="50">
        <v>850</v>
      </c>
      <c r="AX177" s="50" t="s">
        <v>1094</v>
      </c>
      <c r="AY177" s="50">
        <v>0</v>
      </c>
      <c r="AZ177" s="50" t="s">
        <v>150</v>
      </c>
      <c r="BA177" s="50">
        <v>0</v>
      </c>
      <c r="BB177" s="50" t="s">
        <v>379</v>
      </c>
      <c r="BC177" s="50">
        <v>0</v>
      </c>
      <c r="BD177" s="50" t="s">
        <v>429</v>
      </c>
      <c r="BE177" s="50">
        <v>0</v>
      </c>
      <c r="BF177" s="50" t="s">
        <v>150</v>
      </c>
      <c r="BG177" s="50" t="s">
        <v>202</v>
      </c>
      <c r="BH177" s="50">
        <v>71</v>
      </c>
      <c r="BI177" s="50" t="s">
        <v>149</v>
      </c>
      <c r="BJ177" s="50">
        <v>60</v>
      </c>
      <c r="BK177" s="50">
        <v>0</v>
      </c>
      <c r="BL177" s="50" t="s">
        <v>150</v>
      </c>
      <c r="BM177" s="50">
        <v>0</v>
      </c>
      <c r="BN177" s="50" t="s">
        <v>150</v>
      </c>
      <c r="BO177" s="50">
        <v>90</v>
      </c>
      <c r="BP177" s="50" t="s">
        <v>175</v>
      </c>
      <c r="BQ177" s="50" t="s">
        <v>380</v>
      </c>
      <c r="BR177" s="50">
        <v>0</v>
      </c>
      <c r="BS177" s="50">
        <v>0</v>
      </c>
      <c r="BT177" s="50">
        <v>0</v>
      </c>
      <c r="BU177" s="50" t="s">
        <v>150</v>
      </c>
      <c r="BV177" s="50">
        <v>0</v>
      </c>
      <c r="BW177" s="50" t="s">
        <v>150</v>
      </c>
      <c r="BX177" s="50">
        <v>0</v>
      </c>
      <c r="BY177" s="50" t="s">
        <v>150</v>
      </c>
      <c r="BZ177" s="50">
        <v>800</v>
      </c>
      <c r="CA177" s="50" t="s">
        <v>154</v>
      </c>
      <c r="CB177" s="50" t="s">
        <v>1095</v>
      </c>
      <c r="CC177" s="50" t="s">
        <v>203</v>
      </c>
      <c r="CD177" s="50" t="s">
        <v>155</v>
      </c>
      <c r="CE177" s="50" t="s">
        <v>156</v>
      </c>
      <c r="CF177" s="50" t="s">
        <v>126</v>
      </c>
      <c r="CG177" s="50" t="s">
        <v>157</v>
      </c>
      <c r="CH177" s="50" t="s">
        <v>158</v>
      </c>
      <c r="CI177" s="50" t="s">
        <v>158</v>
      </c>
      <c r="CJ177" s="50" t="s">
        <v>126</v>
      </c>
      <c r="CK177" s="50" t="s">
        <v>126</v>
      </c>
      <c r="CL177" s="50"/>
      <c r="CM177" s="50"/>
      <c r="CN177" s="50"/>
      <c r="CO177" s="50">
        <f t="shared" si="0"/>
        <v>1752</v>
      </c>
      <c r="CP177" s="50">
        <f t="shared" si="1"/>
        <v>1871</v>
      </c>
      <c r="CQ177" s="50"/>
      <c r="CR177" s="50"/>
    </row>
    <row r="178" spans="1:96" ht="13" x14ac:dyDescent="0.15">
      <c r="A178" s="51">
        <v>44966.490239120365</v>
      </c>
      <c r="B178" s="50" t="s">
        <v>934</v>
      </c>
      <c r="C178" s="50" t="s">
        <v>1406</v>
      </c>
      <c r="D178" s="50" t="s">
        <v>125</v>
      </c>
      <c r="E178" s="50" t="s">
        <v>125</v>
      </c>
      <c r="F178" s="50" t="s">
        <v>1407</v>
      </c>
      <c r="G178" s="50">
        <v>3</v>
      </c>
      <c r="H178" s="50">
        <v>2</v>
      </c>
      <c r="I178" s="50" t="s">
        <v>127</v>
      </c>
      <c r="J178" s="50" t="s">
        <v>163</v>
      </c>
      <c r="K178" s="50" t="s">
        <v>128</v>
      </c>
      <c r="L178" s="50" t="s">
        <v>1408</v>
      </c>
      <c r="M178" s="50">
        <v>2023020326</v>
      </c>
      <c r="N178" s="50" t="s">
        <v>1409</v>
      </c>
      <c r="O178" s="50">
        <v>11941448337</v>
      </c>
      <c r="P178" s="50">
        <v>389343778</v>
      </c>
      <c r="Q178" s="50">
        <v>43563922802</v>
      </c>
      <c r="R178" s="52">
        <v>37392</v>
      </c>
      <c r="S178" s="50" t="s">
        <v>132</v>
      </c>
      <c r="T178" s="50" t="s">
        <v>133</v>
      </c>
      <c r="U178" s="50" t="s">
        <v>1410</v>
      </c>
      <c r="V178" s="53" t="s">
        <v>1411</v>
      </c>
      <c r="W178" s="50" t="s">
        <v>168</v>
      </c>
      <c r="X178" s="50" t="s">
        <v>137</v>
      </c>
      <c r="Y178" s="50" t="s">
        <v>138</v>
      </c>
      <c r="Z178" s="50" t="s">
        <v>139</v>
      </c>
      <c r="AA178" s="50"/>
      <c r="AB178" s="50">
        <v>4</v>
      </c>
      <c r="AC178" s="50">
        <v>4</v>
      </c>
      <c r="AD178" s="50"/>
      <c r="AE178" s="50" t="s">
        <v>169</v>
      </c>
      <c r="AF178" s="50">
        <v>0</v>
      </c>
      <c r="AG178" s="50" t="s">
        <v>141</v>
      </c>
      <c r="AH178" s="50">
        <v>0</v>
      </c>
      <c r="AI178" s="50" t="s">
        <v>141</v>
      </c>
      <c r="AJ178" s="50">
        <v>960</v>
      </c>
      <c r="AK178" s="50" t="s">
        <v>170</v>
      </c>
      <c r="AL178" s="50">
        <v>0</v>
      </c>
      <c r="AM178" s="50" t="s">
        <v>141</v>
      </c>
      <c r="AN178" s="50">
        <v>0</v>
      </c>
      <c r="AO178" s="50" t="s">
        <v>141</v>
      </c>
      <c r="AP178" s="50">
        <v>0</v>
      </c>
      <c r="AQ178" s="50" t="s">
        <v>141</v>
      </c>
      <c r="AR178" s="50">
        <v>789</v>
      </c>
      <c r="AS178" s="50" t="s">
        <v>351</v>
      </c>
      <c r="AT178" s="50" t="s">
        <v>1412</v>
      </c>
      <c r="AU178" s="50">
        <v>0</v>
      </c>
      <c r="AV178" s="50" t="s">
        <v>265</v>
      </c>
      <c r="AW178" s="50">
        <v>0</v>
      </c>
      <c r="AX178" s="50" t="s">
        <v>238</v>
      </c>
      <c r="AY178" s="50">
        <v>208</v>
      </c>
      <c r="AZ178" s="50" t="s">
        <v>145</v>
      </c>
      <c r="BA178" s="50">
        <v>0</v>
      </c>
      <c r="BB178" s="50" t="s">
        <v>146</v>
      </c>
      <c r="BC178" s="50">
        <v>250</v>
      </c>
      <c r="BD178" s="50" t="s">
        <v>146</v>
      </c>
      <c r="BE178" s="50">
        <v>52</v>
      </c>
      <c r="BF178" s="50" t="s">
        <v>147</v>
      </c>
      <c r="BG178" s="50" t="s">
        <v>202</v>
      </c>
      <c r="BH178" s="50">
        <v>222</v>
      </c>
      <c r="BI178" s="50" t="s">
        <v>149</v>
      </c>
      <c r="BJ178" s="50">
        <v>0</v>
      </c>
      <c r="BK178" s="50">
        <v>0</v>
      </c>
      <c r="BL178" s="50" t="s">
        <v>150</v>
      </c>
      <c r="BM178" s="50">
        <v>0</v>
      </c>
      <c r="BN178" s="50" t="s">
        <v>150</v>
      </c>
      <c r="BO178" s="50">
        <v>143</v>
      </c>
      <c r="BP178" s="50" t="s">
        <v>175</v>
      </c>
      <c r="BQ178" s="50" t="s">
        <v>1413</v>
      </c>
      <c r="BR178" s="50">
        <v>0</v>
      </c>
      <c r="BS178" s="50">
        <v>0</v>
      </c>
      <c r="BT178" s="50">
        <v>0</v>
      </c>
      <c r="BU178" s="50" t="s">
        <v>150</v>
      </c>
      <c r="BV178" s="50">
        <v>0</v>
      </c>
      <c r="BW178" s="50" t="s">
        <v>150</v>
      </c>
      <c r="BX178" s="50">
        <v>0</v>
      </c>
      <c r="BY178" s="50" t="s">
        <v>150</v>
      </c>
      <c r="BZ178" s="50">
        <v>0</v>
      </c>
      <c r="CA178" s="50" t="s">
        <v>150</v>
      </c>
      <c r="CB178" s="50"/>
      <c r="CC178" s="50" t="s">
        <v>190</v>
      </c>
      <c r="CD178" s="50" t="s">
        <v>451</v>
      </c>
      <c r="CE178" s="50" t="s">
        <v>156</v>
      </c>
      <c r="CF178" s="50" t="s">
        <v>126</v>
      </c>
      <c r="CG178" s="50" t="s">
        <v>157</v>
      </c>
      <c r="CH178" s="50" t="s">
        <v>229</v>
      </c>
      <c r="CI178" s="50" t="s">
        <v>158</v>
      </c>
      <c r="CJ178" s="50" t="s">
        <v>126</v>
      </c>
      <c r="CK178" s="50" t="s">
        <v>125</v>
      </c>
      <c r="CL178" s="50" t="s">
        <v>1414</v>
      </c>
      <c r="CM178" s="50"/>
      <c r="CN178" s="50"/>
      <c r="CO178" s="50">
        <f t="shared" si="0"/>
        <v>1749</v>
      </c>
      <c r="CP178" s="50">
        <f t="shared" si="1"/>
        <v>875</v>
      </c>
      <c r="CQ178" s="50"/>
      <c r="CR178" s="50"/>
    </row>
    <row r="179" spans="1:96" ht="13" x14ac:dyDescent="0.15">
      <c r="A179" s="51">
        <v>44967.603995914353</v>
      </c>
      <c r="B179" s="50" t="s">
        <v>491</v>
      </c>
      <c r="C179" s="50" t="s">
        <v>1642</v>
      </c>
      <c r="D179" s="50" t="s">
        <v>125</v>
      </c>
      <c r="E179" s="50" t="s">
        <v>126</v>
      </c>
      <c r="F179" s="50" t="s">
        <v>126</v>
      </c>
      <c r="G179" s="50">
        <v>1</v>
      </c>
      <c r="H179" s="50" t="s">
        <v>162</v>
      </c>
      <c r="I179" s="50" t="s">
        <v>127</v>
      </c>
      <c r="J179" s="50" t="s">
        <v>128</v>
      </c>
      <c r="K179" s="50" t="s">
        <v>182</v>
      </c>
      <c r="L179" s="50" t="s">
        <v>1643</v>
      </c>
      <c r="M179" s="50">
        <v>2023020389</v>
      </c>
      <c r="N179" s="50" t="s">
        <v>1644</v>
      </c>
      <c r="O179" s="50">
        <v>11962189248</v>
      </c>
      <c r="P179" s="50">
        <v>397997139</v>
      </c>
      <c r="Q179" s="50">
        <v>57528116866</v>
      </c>
      <c r="R179" s="52">
        <v>38354</v>
      </c>
      <c r="S179" s="50" t="s">
        <v>224</v>
      </c>
      <c r="T179" s="50" t="s">
        <v>133</v>
      </c>
      <c r="U179" s="50" t="s">
        <v>1645</v>
      </c>
      <c r="V179" s="53" t="s">
        <v>1646</v>
      </c>
      <c r="W179" s="50" t="s">
        <v>369</v>
      </c>
      <c r="X179" s="50" t="s">
        <v>137</v>
      </c>
      <c r="Y179" s="50" t="s">
        <v>138</v>
      </c>
      <c r="Z179" s="50" t="s">
        <v>139</v>
      </c>
      <c r="AA179" s="50"/>
      <c r="AB179" s="50">
        <v>3</v>
      </c>
      <c r="AC179" s="50">
        <v>3</v>
      </c>
      <c r="AD179" s="50"/>
      <c r="AE179" s="50" t="s">
        <v>140</v>
      </c>
      <c r="AF179" s="50">
        <v>0</v>
      </c>
      <c r="AG179" s="50" t="s">
        <v>141</v>
      </c>
      <c r="AH179" s="50">
        <v>0</v>
      </c>
      <c r="AI179" s="50" t="s">
        <v>141</v>
      </c>
      <c r="AJ179" s="50">
        <v>1744</v>
      </c>
      <c r="AK179" s="50" t="s">
        <v>142</v>
      </c>
      <c r="AL179" s="50">
        <v>0</v>
      </c>
      <c r="AM179" s="50" t="s">
        <v>141</v>
      </c>
      <c r="AN179" s="50">
        <v>0</v>
      </c>
      <c r="AO179" s="50" t="s">
        <v>141</v>
      </c>
      <c r="AP179" s="50">
        <v>0</v>
      </c>
      <c r="AQ179" s="50" t="s">
        <v>141</v>
      </c>
      <c r="AR179" s="50">
        <v>0</v>
      </c>
      <c r="AS179" s="50" t="s">
        <v>141</v>
      </c>
      <c r="AT179" s="50"/>
      <c r="AU179" s="50">
        <v>0</v>
      </c>
      <c r="AV179" s="50" t="s">
        <v>265</v>
      </c>
      <c r="AW179" s="50">
        <v>0</v>
      </c>
      <c r="AX179" s="50" t="s">
        <v>238</v>
      </c>
      <c r="AY179" s="50">
        <v>0</v>
      </c>
      <c r="AZ179" s="50" t="s">
        <v>150</v>
      </c>
      <c r="BA179" s="50">
        <v>140</v>
      </c>
      <c r="BB179" s="50" t="s">
        <v>146</v>
      </c>
      <c r="BC179" s="50">
        <v>146</v>
      </c>
      <c r="BD179" s="50" t="s">
        <v>146</v>
      </c>
      <c r="BE179" s="50">
        <v>52</v>
      </c>
      <c r="BF179" s="50" t="s">
        <v>150</v>
      </c>
      <c r="BG179" s="50" t="s">
        <v>148</v>
      </c>
      <c r="BH179" s="50">
        <v>0</v>
      </c>
      <c r="BI179" s="50" t="s">
        <v>150</v>
      </c>
      <c r="BJ179" s="50">
        <v>0</v>
      </c>
      <c r="BK179" s="50">
        <v>0</v>
      </c>
      <c r="BL179" s="50" t="s">
        <v>150</v>
      </c>
      <c r="BM179" s="50">
        <v>0</v>
      </c>
      <c r="BN179" s="50" t="s">
        <v>150</v>
      </c>
      <c r="BO179" s="50">
        <v>140</v>
      </c>
      <c r="BP179" s="50" t="s">
        <v>175</v>
      </c>
      <c r="BQ179" s="50" t="s">
        <v>1647</v>
      </c>
      <c r="BR179" s="50">
        <v>0</v>
      </c>
      <c r="BS179" s="50">
        <v>0</v>
      </c>
      <c r="BT179" s="50">
        <v>0</v>
      </c>
      <c r="BU179" s="50" t="s">
        <v>150</v>
      </c>
      <c r="BV179" s="50">
        <v>0</v>
      </c>
      <c r="BW179" s="50" t="s">
        <v>150</v>
      </c>
      <c r="BX179" s="50">
        <v>0</v>
      </c>
      <c r="BY179" s="50" t="s">
        <v>150</v>
      </c>
      <c r="BZ179" s="50">
        <v>0</v>
      </c>
      <c r="CA179" s="50" t="s">
        <v>150</v>
      </c>
      <c r="CB179" s="50"/>
      <c r="CC179" s="50" t="s">
        <v>155</v>
      </c>
      <c r="CD179" s="50" t="s">
        <v>155</v>
      </c>
      <c r="CE179" s="50" t="s">
        <v>156</v>
      </c>
      <c r="CF179" s="50"/>
      <c r="CG179" s="50" t="s">
        <v>157</v>
      </c>
      <c r="CH179" s="50" t="s">
        <v>158</v>
      </c>
      <c r="CI179" s="50" t="s">
        <v>206</v>
      </c>
      <c r="CJ179" s="50" t="s">
        <v>126</v>
      </c>
      <c r="CK179" s="50" t="s">
        <v>125</v>
      </c>
      <c r="CL179" s="50"/>
      <c r="CM179" s="50"/>
      <c r="CN179" s="50"/>
      <c r="CO179" s="50">
        <f t="shared" si="0"/>
        <v>1744</v>
      </c>
      <c r="CP179" s="50">
        <f t="shared" si="1"/>
        <v>478</v>
      </c>
      <c r="CQ179" s="50"/>
      <c r="CR179" s="50"/>
    </row>
    <row r="180" spans="1:96" ht="13" x14ac:dyDescent="0.15">
      <c r="A180" s="51">
        <v>44966.693653321759</v>
      </c>
      <c r="B180" s="50" t="s">
        <v>476</v>
      </c>
      <c r="C180" s="50" t="s">
        <v>477</v>
      </c>
      <c r="D180" s="50" t="s">
        <v>125</v>
      </c>
      <c r="E180" s="50" t="s">
        <v>125</v>
      </c>
      <c r="F180" s="50" t="s">
        <v>126</v>
      </c>
      <c r="G180" s="50">
        <v>1</v>
      </c>
      <c r="H180" s="50" t="s">
        <v>162</v>
      </c>
      <c r="I180" s="50" t="s">
        <v>127</v>
      </c>
      <c r="J180" s="50" t="s">
        <v>163</v>
      </c>
      <c r="K180" s="50" t="s">
        <v>128</v>
      </c>
      <c r="L180" s="50" t="s">
        <v>478</v>
      </c>
      <c r="M180" s="50">
        <v>2023020068</v>
      </c>
      <c r="N180" s="50" t="s">
        <v>479</v>
      </c>
      <c r="O180" s="50">
        <v>11948334298</v>
      </c>
      <c r="P180" s="50">
        <v>622599604</v>
      </c>
      <c r="Q180" s="50">
        <v>53802776836</v>
      </c>
      <c r="R180" s="52">
        <v>38699</v>
      </c>
      <c r="S180" s="50" t="s">
        <v>132</v>
      </c>
      <c r="T180" s="50" t="s">
        <v>133</v>
      </c>
      <c r="U180" s="50" t="s">
        <v>480</v>
      </c>
      <c r="V180" s="53" t="s">
        <v>481</v>
      </c>
      <c r="W180" s="50" t="s">
        <v>168</v>
      </c>
      <c r="X180" s="50" t="s">
        <v>137</v>
      </c>
      <c r="Y180" s="50" t="s">
        <v>138</v>
      </c>
      <c r="Z180" s="50" t="s">
        <v>139</v>
      </c>
      <c r="AA180" s="50"/>
      <c r="AB180" s="50">
        <v>2</v>
      </c>
      <c r="AC180" s="50">
        <v>2</v>
      </c>
      <c r="AD180" s="50"/>
      <c r="AE180" s="50" t="s">
        <v>140</v>
      </c>
      <c r="AF180" s="50">
        <v>0</v>
      </c>
      <c r="AG180" s="50" t="s">
        <v>141</v>
      </c>
      <c r="AH180" s="50">
        <v>0</v>
      </c>
      <c r="AI180" s="50" t="s">
        <v>141</v>
      </c>
      <c r="AJ180" s="50">
        <v>1728</v>
      </c>
      <c r="AK180" s="50" t="s">
        <v>142</v>
      </c>
      <c r="AL180" s="50">
        <v>0</v>
      </c>
      <c r="AM180" s="50" t="s">
        <v>141</v>
      </c>
      <c r="AN180" s="50">
        <v>0</v>
      </c>
      <c r="AO180" s="50" t="s">
        <v>141</v>
      </c>
      <c r="AP180" s="50">
        <v>0</v>
      </c>
      <c r="AQ180" s="50" t="s">
        <v>141</v>
      </c>
      <c r="AR180" s="50">
        <v>0</v>
      </c>
      <c r="AS180" s="50" t="s">
        <v>141</v>
      </c>
      <c r="AT180" s="50"/>
      <c r="AU180" s="50">
        <v>1</v>
      </c>
      <c r="AV180" s="50" t="s">
        <v>143</v>
      </c>
      <c r="AW180" s="50">
        <v>189</v>
      </c>
      <c r="AX180" s="50" t="s">
        <v>144</v>
      </c>
      <c r="AY180" s="50">
        <v>0</v>
      </c>
      <c r="AZ180" s="50" t="s">
        <v>150</v>
      </c>
      <c r="BA180" s="50">
        <v>0</v>
      </c>
      <c r="BB180" s="50" t="s">
        <v>379</v>
      </c>
      <c r="BC180" s="50">
        <v>312</v>
      </c>
      <c r="BD180" s="50" t="s">
        <v>146</v>
      </c>
      <c r="BE180" s="50">
        <v>87</v>
      </c>
      <c r="BF180" s="50" t="s">
        <v>147</v>
      </c>
      <c r="BG180" s="50" t="s">
        <v>148</v>
      </c>
      <c r="BH180" s="50">
        <v>100</v>
      </c>
      <c r="BI180" s="50" t="s">
        <v>149</v>
      </c>
      <c r="BJ180" s="50">
        <v>0</v>
      </c>
      <c r="BK180" s="50">
        <v>0</v>
      </c>
      <c r="BL180" s="50" t="s">
        <v>150</v>
      </c>
      <c r="BM180" s="50">
        <v>377</v>
      </c>
      <c r="BN180" s="50" t="s">
        <v>151</v>
      </c>
      <c r="BO180" s="50">
        <v>263</v>
      </c>
      <c r="BP180" s="50" t="s">
        <v>175</v>
      </c>
      <c r="BQ180" s="50" t="s">
        <v>482</v>
      </c>
      <c r="BR180" s="50">
        <v>0</v>
      </c>
      <c r="BS180" s="50">
        <v>0</v>
      </c>
      <c r="BT180" s="50">
        <v>0</v>
      </c>
      <c r="BU180" s="50" t="s">
        <v>150</v>
      </c>
      <c r="BV180" s="50">
        <v>0</v>
      </c>
      <c r="BW180" s="50" t="s">
        <v>150</v>
      </c>
      <c r="BX180" s="50">
        <v>0</v>
      </c>
      <c r="BY180" s="50" t="s">
        <v>150</v>
      </c>
      <c r="BZ180" s="50">
        <v>18100</v>
      </c>
      <c r="CA180" s="50" t="s">
        <v>154</v>
      </c>
      <c r="CB180" s="50"/>
      <c r="CC180" s="50" t="s">
        <v>155</v>
      </c>
      <c r="CD180" s="50" t="s">
        <v>155</v>
      </c>
      <c r="CE180" s="50" t="s">
        <v>179</v>
      </c>
      <c r="CF180" s="50"/>
      <c r="CG180" s="50" t="s">
        <v>157</v>
      </c>
      <c r="CH180" s="50" t="s">
        <v>158</v>
      </c>
      <c r="CI180" s="50" t="s">
        <v>217</v>
      </c>
      <c r="CJ180" s="50" t="s">
        <v>126</v>
      </c>
      <c r="CK180" s="50" t="s">
        <v>126</v>
      </c>
      <c r="CL180" s="50"/>
      <c r="CM180" s="50"/>
      <c r="CN180" s="50"/>
      <c r="CO180" s="50">
        <f t="shared" si="0"/>
        <v>1728</v>
      </c>
      <c r="CP180" s="50">
        <f t="shared" si="1"/>
        <v>19428</v>
      </c>
      <c r="CQ180" s="50"/>
      <c r="CR180" s="50"/>
    </row>
    <row r="181" spans="1:96" ht="13" x14ac:dyDescent="0.15">
      <c r="A181" s="51">
        <v>44965.639360555557</v>
      </c>
      <c r="B181" s="50" t="s">
        <v>207</v>
      </c>
      <c r="C181" s="50" t="s">
        <v>580</v>
      </c>
      <c r="D181" s="50" t="s">
        <v>125</v>
      </c>
      <c r="E181" s="50" t="s">
        <v>125</v>
      </c>
      <c r="F181" s="50" t="s">
        <v>581</v>
      </c>
      <c r="G181" s="50">
        <v>10</v>
      </c>
      <c r="H181" s="50">
        <v>5</v>
      </c>
      <c r="I181" s="50" t="s">
        <v>127</v>
      </c>
      <c r="J181" s="50" t="s">
        <v>128</v>
      </c>
      <c r="K181" s="50" t="s">
        <v>163</v>
      </c>
      <c r="L181" s="50" t="s">
        <v>582</v>
      </c>
      <c r="M181" s="50">
        <v>2023020097</v>
      </c>
      <c r="N181" s="50" t="s">
        <v>583</v>
      </c>
      <c r="O181" s="50">
        <v>11944496338</v>
      </c>
      <c r="P181" s="50">
        <v>684414156</v>
      </c>
      <c r="Q181" s="53" t="s">
        <v>584</v>
      </c>
      <c r="R181" s="52">
        <v>33781</v>
      </c>
      <c r="S181" s="50" t="s">
        <v>132</v>
      </c>
      <c r="T181" s="50" t="s">
        <v>133</v>
      </c>
      <c r="U181" s="50" t="s">
        <v>585</v>
      </c>
      <c r="V181" s="53" t="s">
        <v>586</v>
      </c>
      <c r="W181" s="50" t="s">
        <v>168</v>
      </c>
      <c r="X181" s="50" t="s">
        <v>137</v>
      </c>
      <c r="Y181" s="50" t="s">
        <v>138</v>
      </c>
      <c r="Z181" s="50" t="s">
        <v>139</v>
      </c>
      <c r="AA181" s="50"/>
      <c r="AB181" s="50">
        <v>3</v>
      </c>
      <c r="AC181" s="50">
        <v>3</v>
      </c>
      <c r="AD181" s="50"/>
      <c r="AE181" s="50" t="s">
        <v>140</v>
      </c>
      <c r="AF181" s="50">
        <v>0</v>
      </c>
      <c r="AG181" s="50" t="s">
        <v>141</v>
      </c>
      <c r="AH181" s="50">
        <v>0</v>
      </c>
      <c r="AI181" s="50" t="s">
        <v>141</v>
      </c>
      <c r="AJ181" s="50">
        <v>1060</v>
      </c>
      <c r="AK181" s="50" t="s">
        <v>587</v>
      </c>
      <c r="AL181" s="50">
        <v>0</v>
      </c>
      <c r="AM181" s="50" t="s">
        <v>141</v>
      </c>
      <c r="AN181" s="50">
        <v>0</v>
      </c>
      <c r="AO181" s="50" t="s">
        <v>141</v>
      </c>
      <c r="AP181" s="50">
        <v>0</v>
      </c>
      <c r="AQ181" s="50" t="s">
        <v>141</v>
      </c>
      <c r="AR181" s="50">
        <v>650</v>
      </c>
      <c r="AS181" s="50" t="s">
        <v>351</v>
      </c>
      <c r="AT181" s="50"/>
      <c r="AU181" s="50">
        <v>0</v>
      </c>
      <c r="AV181" s="50" t="s">
        <v>172</v>
      </c>
      <c r="AW181" s="50">
        <v>743</v>
      </c>
      <c r="AX181" s="50" t="s">
        <v>173</v>
      </c>
      <c r="AY181" s="50">
        <v>40</v>
      </c>
      <c r="AZ181" s="50" t="s">
        <v>227</v>
      </c>
      <c r="BA181" s="50">
        <v>42</v>
      </c>
      <c r="BB181" s="50" t="s">
        <v>146</v>
      </c>
      <c r="BC181" s="50">
        <v>117</v>
      </c>
      <c r="BD181" s="50" t="s">
        <v>146</v>
      </c>
      <c r="BE181" s="50">
        <v>34</v>
      </c>
      <c r="BF181" s="50" t="s">
        <v>588</v>
      </c>
      <c r="BG181" s="50" t="s">
        <v>148</v>
      </c>
      <c r="BH181" s="50">
        <v>33</v>
      </c>
      <c r="BI181" s="50" t="s">
        <v>266</v>
      </c>
      <c r="BJ181" s="50">
        <v>0</v>
      </c>
      <c r="BK181" s="50">
        <v>25</v>
      </c>
      <c r="BL181" s="50" t="s">
        <v>589</v>
      </c>
      <c r="BM181" s="50">
        <v>0</v>
      </c>
      <c r="BN181" s="50" t="s">
        <v>150</v>
      </c>
      <c r="BO181" s="50">
        <v>95</v>
      </c>
      <c r="BP181" s="50" t="s">
        <v>175</v>
      </c>
      <c r="BQ181" s="50" t="s">
        <v>590</v>
      </c>
      <c r="BR181" s="50">
        <v>0</v>
      </c>
      <c r="BS181" s="50">
        <v>0</v>
      </c>
      <c r="BT181" s="50">
        <v>0</v>
      </c>
      <c r="BU181" s="50" t="s">
        <v>150</v>
      </c>
      <c r="BV181" s="50">
        <v>0</v>
      </c>
      <c r="BW181" s="50" t="s">
        <v>150</v>
      </c>
      <c r="BX181" s="50">
        <v>0</v>
      </c>
      <c r="BY181" s="50" t="s">
        <v>150</v>
      </c>
      <c r="BZ181" s="50">
        <v>0</v>
      </c>
      <c r="CA181" s="50" t="s">
        <v>150</v>
      </c>
      <c r="CB181" s="50" t="s">
        <v>591</v>
      </c>
      <c r="CC181" s="50" t="s">
        <v>155</v>
      </c>
      <c r="CD181" s="50" t="s">
        <v>155</v>
      </c>
      <c r="CE181" s="50" t="s">
        <v>156</v>
      </c>
      <c r="CF181" s="50"/>
      <c r="CG181" s="50" t="s">
        <v>157</v>
      </c>
      <c r="CH181" s="50" t="s">
        <v>519</v>
      </c>
      <c r="CI181" s="50" t="s">
        <v>319</v>
      </c>
      <c r="CJ181" s="50" t="s">
        <v>126</v>
      </c>
      <c r="CK181" s="50" t="s">
        <v>126</v>
      </c>
      <c r="CL181" s="50"/>
      <c r="CM181" s="50"/>
      <c r="CN181" s="50"/>
      <c r="CO181" s="50">
        <f t="shared" si="0"/>
        <v>1710</v>
      </c>
      <c r="CP181" s="50">
        <f t="shared" si="1"/>
        <v>1129</v>
      </c>
      <c r="CQ181" s="50"/>
      <c r="CR181" s="50"/>
    </row>
    <row r="182" spans="1:96" ht="13" x14ac:dyDescent="0.15">
      <c r="A182" s="51">
        <v>44966.519058692131</v>
      </c>
      <c r="B182" s="50" t="s">
        <v>231</v>
      </c>
      <c r="C182" s="50" t="s">
        <v>1249</v>
      </c>
      <c r="D182" s="50" t="s">
        <v>125</v>
      </c>
      <c r="E182" s="50" t="s">
        <v>126</v>
      </c>
      <c r="F182" s="50" t="s">
        <v>126</v>
      </c>
      <c r="G182" s="50" t="s">
        <v>162</v>
      </c>
      <c r="H182" s="50" t="s">
        <v>162</v>
      </c>
      <c r="I182" s="50" t="s">
        <v>127</v>
      </c>
      <c r="J182" s="50" t="s">
        <v>163</v>
      </c>
      <c r="K182" s="50" t="s">
        <v>128</v>
      </c>
      <c r="L182" s="50" t="s">
        <v>1250</v>
      </c>
      <c r="M182" s="50">
        <v>2023020283</v>
      </c>
      <c r="N182" s="50" t="s">
        <v>1251</v>
      </c>
      <c r="O182" s="50">
        <v>11987483404</v>
      </c>
      <c r="P182" s="50">
        <v>389436471</v>
      </c>
      <c r="Q182" s="50">
        <v>43720868818</v>
      </c>
      <c r="R182" s="52">
        <v>37909</v>
      </c>
      <c r="S182" s="50" t="s">
        <v>132</v>
      </c>
      <c r="T182" s="50" t="s">
        <v>133</v>
      </c>
      <c r="U182" s="50" t="s">
        <v>1252</v>
      </c>
      <c r="V182" s="53" t="s">
        <v>1253</v>
      </c>
      <c r="W182" s="50" t="s">
        <v>168</v>
      </c>
      <c r="X182" s="50" t="s">
        <v>137</v>
      </c>
      <c r="Y182" s="50" t="s">
        <v>138</v>
      </c>
      <c r="Z182" s="50" t="s">
        <v>139</v>
      </c>
      <c r="AA182" s="50"/>
      <c r="AB182" s="50">
        <v>4</v>
      </c>
      <c r="AC182" s="50">
        <v>4</v>
      </c>
      <c r="AD182" s="50"/>
      <c r="AE182" s="50" t="s">
        <v>140</v>
      </c>
      <c r="AF182" s="50">
        <v>0</v>
      </c>
      <c r="AG182" s="50" t="s">
        <v>141</v>
      </c>
      <c r="AH182" s="50">
        <v>0</v>
      </c>
      <c r="AI182" s="50" t="s">
        <v>141</v>
      </c>
      <c r="AJ182" s="50">
        <v>0</v>
      </c>
      <c r="AK182" s="50" t="s">
        <v>141</v>
      </c>
      <c r="AL182" s="50">
        <v>0</v>
      </c>
      <c r="AM182" s="50" t="s">
        <v>141</v>
      </c>
      <c r="AN182" s="50">
        <v>0</v>
      </c>
      <c r="AO182" s="50" t="s">
        <v>141</v>
      </c>
      <c r="AP182" s="50">
        <v>0</v>
      </c>
      <c r="AQ182" s="50" t="s">
        <v>141</v>
      </c>
      <c r="AR182" s="50">
        <v>1700</v>
      </c>
      <c r="AS182" s="50" t="s">
        <v>351</v>
      </c>
      <c r="AT182" s="50"/>
      <c r="AU182" s="50">
        <v>0</v>
      </c>
      <c r="AV182" s="50" t="s">
        <v>143</v>
      </c>
      <c r="AW182" s="50">
        <v>200</v>
      </c>
      <c r="AX182" s="50" t="s">
        <v>571</v>
      </c>
      <c r="AY182" s="50">
        <v>0</v>
      </c>
      <c r="AZ182" s="50" t="s">
        <v>150</v>
      </c>
      <c r="BA182" s="50">
        <v>0</v>
      </c>
      <c r="BB182" s="50" t="s">
        <v>1254</v>
      </c>
      <c r="BC182" s="50">
        <v>150</v>
      </c>
      <c r="BD182" s="50" t="s">
        <v>341</v>
      </c>
      <c r="BE182" s="50">
        <v>40</v>
      </c>
      <c r="BF182" s="50" t="s">
        <v>353</v>
      </c>
      <c r="BG182" s="50" t="s">
        <v>202</v>
      </c>
      <c r="BH182" s="50">
        <v>250</v>
      </c>
      <c r="BI182" s="50" t="s">
        <v>266</v>
      </c>
      <c r="BJ182" s="50">
        <v>30</v>
      </c>
      <c r="BK182" s="50">
        <v>0</v>
      </c>
      <c r="BL182" s="50" t="s">
        <v>150</v>
      </c>
      <c r="BM182" s="50">
        <v>0</v>
      </c>
      <c r="BN182" s="50" t="s">
        <v>150</v>
      </c>
      <c r="BO182" s="50">
        <v>25</v>
      </c>
      <c r="BP182" s="50" t="s">
        <v>175</v>
      </c>
      <c r="BQ182" s="50" t="s">
        <v>1012</v>
      </c>
      <c r="BR182" s="50">
        <v>0</v>
      </c>
      <c r="BS182" s="50">
        <v>0</v>
      </c>
      <c r="BT182" s="50">
        <v>0</v>
      </c>
      <c r="BU182" s="50" t="s">
        <v>150</v>
      </c>
      <c r="BV182" s="50">
        <v>0</v>
      </c>
      <c r="BW182" s="50" t="s">
        <v>150</v>
      </c>
      <c r="BX182" s="50">
        <v>0</v>
      </c>
      <c r="BY182" s="50" t="s">
        <v>150</v>
      </c>
      <c r="BZ182" s="50">
        <v>0</v>
      </c>
      <c r="CA182" s="50" t="s">
        <v>150</v>
      </c>
      <c r="CB182" s="50" t="s">
        <v>1255</v>
      </c>
      <c r="CC182" s="50" t="s">
        <v>155</v>
      </c>
      <c r="CD182" s="50" t="s">
        <v>155</v>
      </c>
      <c r="CE182" s="50" t="s">
        <v>156</v>
      </c>
      <c r="CF182" s="50"/>
      <c r="CG182" s="50" t="s">
        <v>157</v>
      </c>
      <c r="CH182" s="50" t="s">
        <v>158</v>
      </c>
      <c r="CI182" s="50" t="s">
        <v>229</v>
      </c>
      <c r="CJ182" s="50" t="s">
        <v>126</v>
      </c>
      <c r="CK182" s="50" t="s">
        <v>126</v>
      </c>
      <c r="CL182" s="50"/>
      <c r="CM182" s="50"/>
      <c r="CN182" s="50"/>
      <c r="CO182" s="50">
        <f t="shared" si="0"/>
        <v>1700</v>
      </c>
      <c r="CP182" s="50">
        <f t="shared" si="1"/>
        <v>695</v>
      </c>
      <c r="CQ182" s="50"/>
      <c r="CR182" s="50"/>
    </row>
    <row r="183" spans="1:96" ht="13" x14ac:dyDescent="0.15">
      <c r="A183" s="51">
        <v>44967.633142430554</v>
      </c>
      <c r="B183" s="50" t="s">
        <v>417</v>
      </c>
      <c r="C183" s="50" t="s">
        <v>418</v>
      </c>
      <c r="D183" s="50" t="s">
        <v>125</v>
      </c>
      <c r="E183" s="50" t="s">
        <v>125</v>
      </c>
      <c r="F183" s="50" t="s">
        <v>126</v>
      </c>
      <c r="G183" s="50">
        <v>3</v>
      </c>
      <c r="H183" s="50">
        <v>2</v>
      </c>
      <c r="I183" s="50" t="s">
        <v>127</v>
      </c>
      <c r="J183" s="50" t="s">
        <v>128</v>
      </c>
      <c r="K183" s="50" t="s">
        <v>163</v>
      </c>
      <c r="L183" s="50" t="s">
        <v>419</v>
      </c>
      <c r="M183" s="50">
        <v>2023020054</v>
      </c>
      <c r="N183" s="50" t="s">
        <v>420</v>
      </c>
      <c r="O183" s="50">
        <v>11973393504</v>
      </c>
      <c r="P183" s="50">
        <v>597806676</v>
      </c>
      <c r="Q183" s="50">
        <v>52818009812</v>
      </c>
      <c r="R183" s="52">
        <v>38261</v>
      </c>
      <c r="S183" s="50" t="s">
        <v>132</v>
      </c>
      <c r="T183" s="50" t="s">
        <v>133</v>
      </c>
      <c r="U183" s="50" t="s">
        <v>421</v>
      </c>
      <c r="V183" s="53" t="s">
        <v>422</v>
      </c>
      <c r="W183" s="50" t="s">
        <v>168</v>
      </c>
      <c r="X183" s="50" t="s">
        <v>137</v>
      </c>
      <c r="Y183" s="50" t="s">
        <v>138</v>
      </c>
      <c r="Z183" s="50" t="s">
        <v>139</v>
      </c>
      <c r="AA183" s="50"/>
      <c r="AB183" s="50">
        <v>3</v>
      </c>
      <c r="AC183" s="50">
        <v>3</v>
      </c>
      <c r="AD183" s="50"/>
      <c r="AE183" s="50" t="s">
        <v>169</v>
      </c>
      <c r="AF183" s="50">
        <v>120</v>
      </c>
      <c r="AG183" s="50" t="s">
        <v>170</v>
      </c>
      <c r="AH183" s="50">
        <v>0</v>
      </c>
      <c r="AI183" s="50" t="s">
        <v>141</v>
      </c>
      <c r="AJ183" s="50">
        <v>1000</v>
      </c>
      <c r="AK183" s="50" t="s">
        <v>170</v>
      </c>
      <c r="AL183" s="50">
        <v>0</v>
      </c>
      <c r="AM183" s="50" t="s">
        <v>141</v>
      </c>
      <c r="AN183" s="50">
        <v>0</v>
      </c>
      <c r="AO183" s="50" t="s">
        <v>141</v>
      </c>
      <c r="AP183" s="50">
        <v>0</v>
      </c>
      <c r="AQ183" s="50" t="s">
        <v>141</v>
      </c>
      <c r="AR183" s="50">
        <v>631</v>
      </c>
      <c r="AS183" s="50" t="s">
        <v>200</v>
      </c>
      <c r="AT183" s="50"/>
      <c r="AU183" s="50">
        <v>0</v>
      </c>
      <c r="AV183" s="50" t="s">
        <v>143</v>
      </c>
      <c r="AW183" s="50">
        <v>156</v>
      </c>
      <c r="AX183" s="50" t="s">
        <v>255</v>
      </c>
      <c r="AY183" s="50">
        <v>12</v>
      </c>
      <c r="AZ183" s="50" t="s">
        <v>145</v>
      </c>
      <c r="BA183" s="50">
        <v>68</v>
      </c>
      <c r="BB183" s="50" t="s">
        <v>146</v>
      </c>
      <c r="BC183" s="50">
        <v>112</v>
      </c>
      <c r="BD183" s="50" t="s">
        <v>146</v>
      </c>
      <c r="BE183" s="50">
        <v>23</v>
      </c>
      <c r="BF183" s="50" t="s">
        <v>147</v>
      </c>
      <c r="BG183" s="50" t="s">
        <v>148</v>
      </c>
      <c r="BH183" s="50">
        <v>115</v>
      </c>
      <c r="BI183" s="50" t="s">
        <v>149</v>
      </c>
      <c r="BJ183" s="50">
        <v>100</v>
      </c>
      <c r="BK183" s="50">
        <v>0</v>
      </c>
      <c r="BL183" s="50" t="s">
        <v>150</v>
      </c>
      <c r="BM183" s="50">
        <v>0</v>
      </c>
      <c r="BN183" s="50" t="s">
        <v>150</v>
      </c>
      <c r="BO183" s="50">
        <v>120</v>
      </c>
      <c r="BP183" s="50" t="s">
        <v>175</v>
      </c>
      <c r="BQ183" s="50" t="s">
        <v>423</v>
      </c>
      <c r="BR183" s="50">
        <v>0</v>
      </c>
      <c r="BS183" s="50">
        <v>0</v>
      </c>
      <c r="BT183" s="50">
        <v>0</v>
      </c>
      <c r="BU183" s="50" t="s">
        <v>150</v>
      </c>
      <c r="BV183" s="50">
        <v>0</v>
      </c>
      <c r="BW183" s="50" t="s">
        <v>150</v>
      </c>
      <c r="BX183" s="50">
        <v>0</v>
      </c>
      <c r="BY183" s="50" t="s">
        <v>150</v>
      </c>
      <c r="BZ183" s="50">
        <v>1000</v>
      </c>
      <c r="CA183" s="50" t="s">
        <v>177</v>
      </c>
      <c r="CB183" s="50"/>
      <c r="CC183" s="50" t="s">
        <v>155</v>
      </c>
      <c r="CD183" s="50" t="s">
        <v>155</v>
      </c>
      <c r="CE183" s="50" t="s">
        <v>156</v>
      </c>
      <c r="CF183" s="50"/>
      <c r="CG183" s="50" t="s">
        <v>157</v>
      </c>
      <c r="CH183" s="50" t="s">
        <v>158</v>
      </c>
      <c r="CI183" s="50" t="s">
        <v>158</v>
      </c>
      <c r="CJ183" s="50" t="s">
        <v>125</v>
      </c>
      <c r="CK183" s="50" t="s">
        <v>126</v>
      </c>
      <c r="CL183" s="50"/>
      <c r="CM183" s="50"/>
      <c r="CN183" s="50"/>
      <c r="CO183" s="50">
        <f t="shared" si="0"/>
        <v>1631</v>
      </c>
      <c r="CP183" s="50">
        <f t="shared" si="1"/>
        <v>1706</v>
      </c>
      <c r="CQ183" s="50"/>
      <c r="CR183" s="50"/>
    </row>
    <row r="184" spans="1:96" ht="13" x14ac:dyDescent="0.15">
      <c r="A184" s="51">
        <v>44965.606555601851</v>
      </c>
      <c r="B184" s="50" t="s">
        <v>207</v>
      </c>
      <c r="C184" s="50" t="s">
        <v>873</v>
      </c>
      <c r="D184" s="50" t="s">
        <v>125</v>
      </c>
      <c r="E184" s="50" t="s">
        <v>125</v>
      </c>
      <c r="F184" s="50" t="s">
        <v>874</v>
      </c>
      <c r="G184" s="50">
        <v>4</v>
      </c>
      <c r="H184" s="50">
        <v>3</v>
      </c>
      <c r="I184" s="50" t="s">
        <v>127</v>
      </c>
      <c r="J184" s="50" t="s">
        <v>182</v>
      </c>
      <c r="K184" s="50" t="s">
        <v>128</v>
      </c>
      <c r="L184" s="50" t="s">
        <v>875</v>
      </c>
      <c r="M184" s="50">
        <v>2023020171</v>
      </c>
      <c r="N184" s="50" t="s">
        <v>876</v>
      </c>
      <c r="O184" s="50">
        <v>11977149542</v>
      </c>
      <c r="P184" s="50">
        <v>572588963</v>
      </c>
      <c r="Q184" s="50">
        <v>46970007812</v>
      </c>
      <c r="R184" s="52">
        <v>37431</v>
      </c>
      <c r="S184" s="50" t="s">
        <v>224</v>
      </c>
      <c r="T184" s="50" t="s">
        <v>133</v>
      </c>
      <c r="U184" s="50" t="s">
        <v>877</v>
      </c>
      <c r="V184" s="53" t="s">
        <v>878</v>
      </c>
      <c r="W184" s="50" t="s">
        <v>254</v>
      </c>
      <c r="X184" s="50" t="s">
        <v>137</v>
      </c>
      <c r="Y184" s="50" t="s">
        <v>138</v>
      </c>
      <c r="Z184" s="50" t="s">
        <v>139</v>
      </c>
      <c r="AA184" s="50"/>
      <c r="AB184" s="50">
        <v>2</v>
      </c>
      <c r="AC184" s="50">
        <v>2</v>
      </c>
      <c r="AD184" s="50"/>
      <c r="AE184" s="50" t="s">
        <v>140</v>
      </c>
      <c r="AF184" s="50">
        <v>0</v>
      </c>
      <c r="AG184" s="50" t="s">
        <v>141</v>
      </c>
      <c r="AH184" s="50">
        <v>0</v>
      </c>
      <c r="AI184" s="50" t="s">
        <v>141</v>
      </c>
      <c r="AJ184" s="50">
        <v>1603</v>
      </c>
      <c r="AK184" s="50" t="s">
        <v>587</v>
      </c>
      <c r="AL184" s="50">
        <v>0</v>
      </c>
      <c r="AM184" s="50" t="s">
        <v>141</v>
      </c>
      <c r="AN184" s="50">
        <v>0</v>
      </c>
      <c r="AO184" s="50" t="s">
        <v>141</v>
      </c>
      <c r="AP184" s="50">
        <v>0</v>
      </c>
      <c r="AQ184" s="50" t="s">
        <v>141</v>
      </c>
      <c r="AR184" s="50">
        <v>0</v>
      </c>
      <c r="AS184" s="50" t="s">
        <v>141</v>
      </c>
      <c r="AT184" s="50"/>
      <c r="AU184" s="50">
        <v>0</v>
      </c>
      <c r="AV184" s="50" t="s">
        <v>265</v>
      </c>
      <c r="AW184" s="50">
        <v>0</v>
      </c>
      <c r="AX184" s="50" t="s">
        <v>238</v>
      </c>
      <c r="AY184" s="50">
        <v>0</v>
      </c>
      <c r="AZ184" s="50" t="s">
        <v>150</v>
      </c>
      <c r="BA184" s="50">
        <v>0</v>
      </c>
      <c r="BB184" s="50" t="s">
        <v>578</v>
      </c>
      <c r="BC184" s="50">
        <v>170</v>
      </c>
      <c r="BD184" s="50" t="s">
        <v>728</v>
      </c>
      <c r="BE184" s="50">
        <v>142</v>
      </c>
      <c r="BF184" s="50" t="s">
        <v>147</v>
      </c>
      <c r="BG184" s="50" t="s">
        <v>148</v>
      </c>
      <c r="BH184" s="50">
        <v>285</v>
      </c>
      <c r="BI184" s="50" t="s">
        <v>149</v>
      </c>
      <c r="BJ184" s="50">
        <v>250</v>
      </c>
      <c r="BK184" s="50">
        <v>0</v>
      </c>
      <c r="BL184" s="50" t="s">
        <v>150</v>
      </c>
      <c r="BM184" s="50">
        <v>0</v>
      </c>
      <c r="BN184" s="50" t="s">
        <v>150</v>
      </c>
      <c r="BO184" s="50">
        <v>100</v>
      </c>
      <c r="BP184" s="50" t="s">
        <v>287</v>
      </c>
      <c r="BQ184" s="50" t="s">
        <v>629</v>
      </c>
      <c r="BR184" s="50">
        <v>1</v>
      </c>
      <c r="BS184" s="50">
        <v>0</v>
      </c>
      <c r="BT184" s="50">
        <v>1213</v>
      </c>
      <c r="BU184" s="50" t="s">
        <v>154</v>
      </c>
      <c r="BV184" s="50">
        <v>886</v>
      </c>
      <c r="BW184" s="50" t="s">
        <v>154</v>
      </c>
      <c r="BX184" s="50">
        <v>0</v>
      </c>
      <c r="BY184" s="50" t="s">
        <v>150</v>
      </c>
      <c r="BZ184" s="50">
        <v>0</v>
      </c>
      <c r="CA184" s="50" t="s">
        <v>150</v>
      </c>
      <c r="CB184" s="50" t="s">
        <v>879</v>
      </c>
      <c r="CC184" s="50" t="s">
        <v>190</v>
      </c>
      <c r="CD184" s="50" t="s">
        <v>155</v>
      </c>
      <c r="CE184" s="50" t="s">
        <v>156</v>
      </c>
      <c r="CF184" s="50"/>
      <c r="CG184" s="50" t="s">
        <v>157</v>
      </c>
      <c r="CH184" s="50" t="s">
        <v>230</v>
      </c>
      <c r="CI184" s="50" t="s">
        <v>206</v>
      </c>
      <c r="CJ184" s="50" t="s">
        <v>126</v>
      </c>
      <c r="CK184" s="50" t="s">
        <v>125</v>
      </c>
      <c r="CL184" s="50"/>
      <c r="CM184" s="50"/>
      <c r="CN184" s="50"/>
      <c r="CO184" s="50">
        <f t="shared" si="0"/>
        <v>1603</v>
      </c>
      <c r="CP184" s="50">
        <f t="shared" si="1"/>
        <v>3046</v>
      </c>
      <c r="CQ184" s="50"/>
      <c r="CR184" s="50"/>
    </row>
    <row r="185" spans="1:96" ht="13" x14ac:dyDescent="0.15">
      <c r="A185" s="51">
        <v>44966.658289236111</v>
      </c>
      <c r="B185" s="50" t="s">
        <v>476</v>
      </c>
      <c r="C185" s="50" t="s">
        <v>1022</v>
      </c>
      <c r="D185" s="50" t="s">
        <v>125</v>
      </c>
      <c r="E185" s="50" t="s">
        <v>126</v>
      </c>
      <c r="F185" s="50" t="s">
        <v>1023</v>
      </c>
      <c r="G185" s="50">
        <v>1</v>
      </c>
      <c r="H185" s="50" t="s">
        <v>162</v>
      </c>
      <c r="I185" s="50" t="s">
        <v>127</v>
      </c>
      <c r="J185" s="50" t="s">
        <v>128</v>
      </c>
      <c r="K185" s="50" t="s">
        <v>163</v>
      </c>
      <c r="L185" s="50" t="s">
        <v>1024</v>
      </c>
      <c r="M185" s="50">
        <v>2023020205</v>
      </c>
      <c r="N185" s="50" t="s">
        <v>1025</v>
      </c>
      <c r="O185" s="50">
        <v>11964139848</v>
      </c>
      <c r="P185" s="50">
        <v>559882725</v>
      </c>
      <c r="Q185" s="50">
        <v>50599822899</v>
      </c>
      <c r="R185" s="52">
        <v>38238</v>
      </c>
      <c r="S185" s="50" t="s">
        <v>132</v>
      </c>
      <c r="T185" s="50" t="s">
        <v>133</v>
      </c>
      <c r="U185" s="50" t="s">
        <v>1026</v>
      </c>
      <c r="V185" s="53" t="s">
        <v>1027</v>
      </c>
      <c r="W185" s="50" t="s">
        <v>275</v>
      </c>
      <c r="X185" s="50" t="s">
        <v>137</v>
      </c>
      <c r="Y185" s="50" t="s">
        <v>138</v>
      </c>
      <c r="Z185" s="50" t="s">
        <v>139</v>
      </c>
      <c r="AA185" s="50"/>
      <c r="AB185" s="50">
        <v>3</v>
      </c>
      <c r="AC185" s="50">
        <v>3</v>
      </c>
      <c r="AD185" s="50">
        <v>1</v>
      </c>
      <c r="AE185" s="50" t="s">
        <v>169</v>
      </c>
      <c r="AF185" s="50">
        <v>0</v>
      </c>
      <c r="AG185" s="50" t="s">
        <v>141</v>
      </c>
      <c r="AH185" s="50">
        <v>0</v>
      </c>
      <c r="AI185" s="50" t="s">
        <v>141</v>
      </c>
      <c r="AJ185" s="50">
        <v>0</v>
      </c>
      <c r="AK185" s="50" t="s">
        <v>141</v>
      </c>
      <c r="AL185" s="50">
        <v>0</v>
      </c>
      <c r="AM185" s="50" t="s">
        <v>141</v>
      </c>
      <c r="AN185" s="50">
        <v>0</v>
      </c>
      <c r="AO185" s="50" t="s">
        <v>141</v>
      </c>
      <c r="AP185" s="50">
        <v>1000</v>
      </c>
      <c r="AQ185" s="50" t="s">
        <v>170</v>
      </c>
      <c r="AR185" s="50">
        <v>600</v>
      </c>
      <c r="AS185" s="50" t="s">
        <v>351</v>
      </c>
      <c r="AT185" s="50" t="s">
        <v>1028</v>
      </c>
      <c r="AU185" s="50">
        <v>1</v>
      </c>
      <c r="AV185" s="50" t="s">
        <v>143</v>
      </c>
      <c r="AW185" s="50">
        <v>0</v>
      </c>
      <c r="AX185" s="50" t="s">
        <v>144</v>
      </c>
      <c r="AY185" s="50">
        <v>1480</v>
      </c>
      <c r="AZ185" s="50" t="s">
        <v>145</v>
      </c>
      <c r="BA185" s="50">
        <v>41</v>
      </c>
      <c r="BB185" s="50" t="s">
        <v>146</v>
      </c>
      <c r="BC185" s="50">
        <v>230</v>
      </c>
      <c r="BD185" s="50" t="s">
        <v>146</v>
      </c>
      <c r="BE185" s="50">
        <v>0</v>
      </c>
      <c r="BF185" s="50" t="s">
        <v>150</v>
      </c>
      <c r="BG185" s="50" t="s">
        <v>202</v>
      </c>
      <c r="BH185" s="50">
        <v>110</v>
      </c>
      <c r="BI185" s="50" t="s">
        <v>149</v>
      </c>
      <c r="BJ185" s="50">
        <v>30</v>
      </c>
      <c r="BK185" s="50">
        <v>0</v>
      </c>
      <c r="BL185" s="50" t="s">
        <v>150</v>
      </c>
      <c r="BM185" s="50">
        <v>0</v>
      </c>
      <c r="BN185" s="50" t="s">
        <v>150</v>
      </c>
      <c r="BO185" s="50">
        <v>110</v>
      </c>
      <c r="BP185" s="50" t="s">
        <v>175</v>
      </c>
      <c r="BQ185" s="50" t="s">
        <v>189</v>
      </c>
      <c r="BR185" s="50">
        <v>0</v>
      </c>
      <c r="BS185" s="50">
        <v>0</v>
      </c>
      <c r="BT185" s="50">
        <v>0</v>
      </c>
      <c r="BU185" s="50" t="s">
        <v>150</v>
      </c>
      <c r="BV185" s="50">
        <v>0</v>
      </c>
      <c r="BW185" s="50" t="s">
        <v>150</v>
      </c>
      <c r="BX185" s="50">
        <v>0</v>
      </c>
      <c r="BY185" s="50" t="s">
        <v>150</v>
      </c>
      <c r="BZ185" s="50">
        <v>0</v>
      </c>
      <c r="CA185" s="50" t="s">
        <v>150</v>
      </c>
      <c r="CB185" s="50"/>
      <c r="CC185" s="50" t="s">
        <v>155</v>
      </c>
      <c r="CD185" s="50" t="s">
        <v>155</v>
      </c>
      <c r="CE185" s="50" t="s">
        <v>156</v>
      </c>
      <c r="CF185" s="50"/>
      <c r="CG185" s="50" t="s">
        <v>157</v>
      </c>
      <c r="CH185" s="50" t="s">
        <v>158</v>
      </c>
      <c r="CI185" s="50" t="s">
        <v>158</v>
      </c>
      <c r="CJ185" s="50" t="s">
        <v>126</v>
      </c>
      <c r="CK185" s="50" t="s">
        <v>126</v>
      </c>
      <c r="CL185" s="50"/>
      <c r="CM185" s="50"/>
      <c r="CN185" s="50"/>
      <c r="CO185" s="50">
        <f t="shared" si="0"/>
        <v>1600</v>
      </c>
      <c r="CP185" s="50">
        <f t="shared" si="1"/>
        <v>2001</v>
      </c>
      <c r="CQ185" s="50"/>
      <c r="CR185" s="50"/>
    </row>
    <row r="186" spans="1:96" ht="13" x14ac:dyDescent="0.15">
      <c r="A186" s="51">
        <v>44966.619240254629</v>
      </c>
      <c r="B186" s="50" t="s">
        <v>192</v>
      </c>
      <c r="C186" s="50" t="s">
        <v>1103</v>
      </c>
      <c r="D186" s="50" t="s">
        <v>125</v>
      </c>
      <c r="E186" s="50" t="s">
        <v>126</v>
      </c>
      <c r="F186" s="50" t="s">
        <v>599</v>
      </c>
      <c r="G186" s="50">
        <v>2</v>
      </c>
      <c r="H186" s="50">
        <v>1</v>
      </c>
      <c r="I186" s="50" t="s">
        <v>127</v>
      </c>
      <c r="J186" s="50" t="s">
        <v>163</v>
      </c>
      <c r="K186" s="50" t="s">
        <v>128</v>
      </c>
      <c r="L186" s="50" t="s">
        <v>1104</v>
      </c>
      <c r="M186" s="50">
        <v>2023020230</v>
      </c>
      <c r="N186" s="50" t="s">
        <v>1105</v>
      </c>
      <c r="O186" s="50">
        <v>11983549582</v>
      </c>
      <c r="P186" s="50">
        <v>397917521</v>
      </c>
      <c r="Q186" s="50">
        <v>23874683842</v>
      </c>
      <c r="R186" s="52">
        <v>38433</v>
      </c>
      <c r="S186" s="50" t="s">
        <v>132</v>
      </c>
      <c r="T186" s="50" t="s">
        <v>133</v>
      </c>
      <c r="U186" s="50" t="s">
        <v>1106</v>
      </c>
      <c r="V186" s="53" t="s">
        <v>1107</v>
      </c>
      <c r="W186" s="50" t="s">
        <v>168</v>
      </c>
      <c r="X186" s="50" t="s">
        <v>137</v>
      </c>
      <c r="Y186" s="50" t="s">
        <v>138</v>
      </c>
      <c r="Z186" s="50" t="s">
        <v>139</v>
      </c>
      <c r="AA186" s="50" t="s">
        <v>1108</v>
      </c>
      <c r="AB186" s="50">
        <v>2</v>
      </c>
      <c r="AC186" s="50">
        <v>2</v>
      </c>
      <c r="AD186" s="50"/>
      <c r="AE186" s="50" t="s">
        <v>169</v>
      </c>
      <c r="AF186" s="50">
        <v>400</v>
      </c>
      <c r="AG186" s="50" t="s">
        <v>188</v>
      </c>
      <c r="AH186" s="50">
        <v>0</v>
      </c>
      <c r="AI186" s="50" t="s">
        <v>141</v>
      </c>
      <c r="AJ186" s="50">
        <v>1000</v>
      </c>
      <c r="AK186" s="50" t="s">
        <v>188</v>
      </c>
      <c r="AL186" s="50">
        <v>0</v>
      </c>
      <c r="AM186" s="50" t="s">
        <v>141</v>
      </c>
      <c r="AN186" s="50">
        <v>0</v>
      </c>
      <c r="AO186" s="50" t="s">
        <v>141</v>
      </c>
      <c r="AP186" s="50">
        <v>0</v>
      </c>
      <c r="AQ186" s="50" t="s">
        <v>141</v>
      </c>
      <c r="AR186" s="50">
        <v>600</v>
      </c>
      <c r="AS186" s="50" t="s">
        <v>351</v>
      </c>
      <c r="AT186" s="50"/>
      <c r="AU186" s="50">
        <v>0</v>
      </c>
      <c r="AV186" s="50" t="s">
        <v>265</v>
      </c>
      <c r="AW186" s="50">
        <v>0</v>
      </c>
      <c r="AX186" s="50" t="s">
        <v>238</v>
      </c>
      <c r="AY186" s="50">
        <v>0</v>
      </c>
      <c r="AZ186" s="50" t="s">
        <v>145</v>
      </c>
      <c r="BA186" s="50">
        <v>130</v>
      </c>
      <c r="BB186" s="50" t="s">
        <v>308</v>
      </c>
      <c r="BC186" s="50">
        <v>120</v>
      </c>
      <c r="BD186" s="50" t="s">
        <v>146</v>
      </c>
      <c r="BE186" s="50">
        <v>45</v>
      </c>
      <c r="BF186" s="50" t="s">
        <v>353</v>
      </c>
      <c r="BG186" s="50" t="s">
        <v>148</v>
      </c>
      <c r="BH186" s="50">
        <v>80</v>
      </c>
      <c r="BI186" s="50" t="s">
        <v>266</v>
      </c>
      <c r="BJ186" s="50">
        <v>0</v>
      </c>
      <c r="BK186" s="50">
        <v>0</v>
      </c>
      <c r="BL186" s="50" t="s">
        <v>150</v>
      </c>
      <c r="BM186" s="50">
        <v>0</v>
      </c>
      <c r="BN186" s="50" t="s">
        <v>150</v>
      </c>
      <c r="BO186" s="50">
        <v>0</v>
      </c>
      <c r="BP186" s="50" t="s">
        <v>150</v>
      </c>
      <c r="BQ186" s="50"/>
      <c r="BR186" s="50">
        <v>0</v>
      </c>
      <c r="BS186" s="50">
        <v>0</v>
      </c>
      <c r="BT186" s="50">
        <v>0</v>
      </c>
      <c r="BU186" s="50" t="s">
        <v>150</v>
      </c>
      <c r="BV186" s="50">
        <v>0</v>
      </c>
      <c r="BW186" s="50" t="s">
        <v>150</v>
      </c>
      <c r="BX186" s="50">
        <v>0</v>
      </c>
      <c r="BY186" s="50" t="s">
        <v>150</v>
      </c>
      <c r="BZ186" s="50">
        <v>0</v>
      </c>
      <c r="CA186" s="50" t="s">
        <v>150</v>
      </c>
      <c r="CB186" s="50"/>
      <c r="CC186" s="50" t="s">
        <v>155</v>
      </c>
      <c r="CD186" s="50" t="s">
        <v>155</v>
      </c>
      <c r="CE186" s="50" t="s">
        <v>156</v>
      </c>
      <c r="CF186" s="50"/>
      <c r="CG186" s="50" t="s">
        <v>157</v>
      </c>
      <c r="CH186" s="50" t="s">
        <v>229</v>
      </c>
      <c r="CI186" s="50" t="s">
        <v>229</v>
      </c>
      <c r="CJ186" s="50" t="s">
        <v>125</v>
      </c>
      <c r="CK186" s="50" t="s">
        <v>126</v>
      </c>
      <c r="CL186" s="50"/>
      <c r="CM186" s="50"/>
      <c r="CN186" s="50"/>
      <c r="CO186" s="50">
        <f t="shared" si="0"/>
        <v>1600</v>
      </c>
      <c r="CP186" s="50">
        <f t="shared" si="1"/>
        <v>375</v>
      </c>
      <c r="CQ186" s="50"/>
      <c r="CR186" s="50"/>
    </row>
    <row r="187" spans="1:96" ht="13" x14ac:dyDescent="0.15">
      <c r="A187" s="51">
        <v>44965.464651620372</v>
      </c>
      <c r="B187" s="50" t="s">
        <v>671</v>
      </c>
      <c r="C187" s="50" t="s">
        <v>672</v>
      </c>
      <c r="D187" s="50" t="s">
        <v>125</v>
      </c>
      <c r="E187" s="50" t="s">
        <v>126</v>
      </c>
      <c r="F187" s="50" t="s">
        <v>126</v>
      </c>
      <c r="G187" s="50">
        <v>1</v>
      </c>
      <c r="H187" s="50">
        <v>1</v>
      </c>
      <c r="I187" s="50" t="s">
        <v>127</v>
      </c>
      <c r="J187" s="50" t="s">
        <v>128</v>
      </c>
      <c r="K187" s="50" t="s">
        <v>182</v>
      </c>
      <c r="L187" s="50" t="s">
        <v>673</v>
      </c>
      <c r="M187" s="50">
        <v>2023020121</v>
      </c>
      <c r="N187" s="50" t="s">
        <v>674</v>
      </c>
      <c r="O187" s="50">
        <v>11994914182</v>
      </c>
      <c r="P187" s="50" t="s">
        <v>675</v>
      </c>
      <c r="Q187" s="53" t="s">
        <v>676</v>
      </c>
      <c r="R187" s="52">
        <v>37961</v>
      </c>
      <c r="S187" s="50" t="s">
        <v>132</v>
      </c>
      <c r="T187" s="50" t="s">
        <v>133</v>
      </c>
      <c r="U187" s="50" t="s">
        <v>677</v>
      </c>
      <c r="V187" s="53" t="s">
        <v>678</v>
      </c>
      <c r="W187" s="50" t="s">
        <v>679</v>
      </c>
      <c r="X187" s="50" t="s">
        <v>137</v>
      </c>
      <c r="Y187" s="50" t="s">
        <v>138</v>
      </c>
      <c r="Z187" s="50" t="s">
        <v>139</v>
      </c>
      <c r="AA187" s="50"/>
      <c r="AB187" s="50">
        <v>2</v>
      </c>
      <c r="AC187" s="50">
        <v>2</v>
      </c>
      <c r="AD187" s="50"/>
      <c r="AE187" s="50" t="s">
        <v>140</v>
      </c>
      <c r="AF187" s="50">
        <v>0</v>
      </c>
      <c r="AG187" s="50" t="s">
        <v>141</v>
      </c>
      <c r="AH187" s="50">
        <v>0</v>
      </c>
      <c r="AI187" s="50" t="s">
        <v>141</v>
      </c>
      <c r="AJ187" s="50">
        <v>1156</v>
      </c>
      <c r="AK187" s="50" t="s">
        <v>142</v>
      </c>
      <c r="AL187" s="50">
        <v>0</v>
      </c>
      <c r="AM187" s="50" t="s">
        <v>141</v>
      </c>
      <c r="AN187" s="50">
        <v>0</v>
      </c>
      <c r="AO187" s="50" t="s">
        <v>141</v>
      </c>
      <c r="AP187" s="50">
        <v>0</v>
      </c>
      <c r="AQ187" s="50" t="s">
        <v>141</v>
      </c>
      <c r="AR187" s="50">
        <v>400</v>
      </c>
      <c r="AS187" s="50" t="s">
        <v>142</v>
      </c>
      <c r="AT187" s="50"/>
      <c r="AU187" s="50">
        <v>0</v>
      </c>
      <c r="AV187" s="50" t="s">
        <v>172</v>
      </c>
      <c r="AW187" s="50">
        <v>770</v>
      </c>
      <c r="AX187" s="50" t="s">
        <v>173</v>
      </c>
      <c r="AY187" s="50">
        <v>0</v>
      </c>
      <c r="AZ187" s="50" t="s">
        <v>150</v>
      </c>
      <c r="BA187" s="50">
        <v>30</v>
      </c>
      <c r="BB187" s="50" t="s">
        <v>146</v>
      </c>
      <c r="BC187" s="50">
        <v>158</v>
      </c>
      <c r="BD187" s="50" t="s">
        <v>146</v>
      </c>
      <c r="BE187" s="50">
        <v>56</v>
      </c>
      <c r="BF187" s="50" t="s">
        <v>147</v>
      </c>
      <c r="BG187" s="50" t="s">
        <v>202</v>
      </c>
      <c r="BH187" s="50">
        <v>80</v>
      </c>
      <c r="BI187" s="50" t="s">
        <v>149</v>
      </c>
      <c r="BJ187" s="50">
        <v>198</v>
      </c>
      <c r="BK187" s="50">
        <v>0</v>
      </c>
      <c r="BL187" s="50" t="s">
        <v>150</v>
      </c>
      <c r="BM187" s="50">
        <v>0</v>
      </c>
      <c r="BN187" s="50" t="s">
        <v>150</v>
      </c>
      <c r="BO187" s="50">
        <v>0</v>
      </c>
      <c r="BP187" s="50" t="s">
        <v>150</v>
      </c>
      <c r="BQ187" s="50"/>
      <c r="BR187" s="50">
        <v>0</v>
      </c>
      <c r="BS187" s="50">
        <v>0</v>
      </c>
      <c r="BT187" s="50">
        <v>0</v>
      </c>
      <c r="BU187" s="50" t="s">
        <v>150</v>
      </c>
      <c r="BV187" s="50">
        <v>0</v>
      </c>
      <c r="BW187" s="50" t="s">
        <v>150</v>
      </c>
      <c r="BX187" s="50">
        <v>0</v>
      </c>
      <c r="BY187" s="50" t="s">
        <v>154</v>
      </c>
      <c r="BZ187" s="50">
        <v>0</v>
      </c>
      <c r="CA187" s="50" t="s">
        <v>150</v>
      </c>
      <c r="CB187" s="50"/>
      <c r="CC187" s="50" t="s">
        <v>203</v>
      </c>
      <c r="CD187" s="50" t="s">
        <v>155</v>
      </c>
      <c r="CE187" s="50" t="s">
        <v>156</v>
      </c>
      <c r="CF187" s="50"/>
      <c r="CG187" s="50" t="s">
        <v>157</v>
      </c>
      <c r="CH187" s="50" t="s">
        <v>519</v>
      </c>
      <c r="CI187" s="50" t="s">
        <v>158</v>
      </c>
      <c r="CJ187" s="50" t="s">
        <v>126</v>
      </c>
      <c r="CK187" s="50" t="s">
        <v>126</v>
      </c>
      <c r="CL187" s="50"/>
      <c r="CM187" s="50"/>
      <c r="CN187" s="50"/>
      <c r="CO187" s="50">
        <f t="shared" si="0"/>
        <v>1556</v>
      </c>
      <c r="CP187" s="50">
        <f t="shared" si="1"/>
        <v>1292</v>
      </c>
      <c r="CQ187" s="50"/>
      <c r="CR187" s="50"/>
    </row>
    <row r="188" spans="1:96" ht="13" x14ac:dyDescent="0.15">
      <c r="A188" s="51">
        <v>44966.674557905091</v>
      </c>
      <c r="B188" s="50" t="s">
        <v>192</v>
      </c>
      <c r="C188" s="50" t="s">
        <v>344</v>
      </c>
      <c r="D188" s="50" t="s">
        <v>125</v>
      </c>
      <c r="E188" s="50" t="s">
        <v>126</v>
      </c>
      <c r="F188" s="50" t="s">
        <v>345</v>
      </c>
      <c r="G188" s="50">
        <v>3</v>
      </c>
      <c r="H188" s="50">
        <v>2</v>
      </c>
      <c r="I188" s="50" t="s">
        <v>127</v>
      </c>
      <c r="J188" s="50" t="s">
        <v>128</v>
      </c>
      <c r="K188" s="50" t="s">
        <v>163</v>
      </c>
      <c r="L188" s="50" t="s">
        <v>346</v>
      </c>
      <c r="M188" s="50">
        <v>2023020039</v>
      </c>
      <c r="N188" s="50" t="s">
        <v>347</v>
      </c>
      <c r="O188" s="50">
        <v>11941440912</v>
      </c>
      <c r="P188" s="50">
        <v>557124876</v>
      </c>
      <c r="Q188" s="50">
        <v>52877925811</v>
      </c>
      <c r="R188" s="52">
        <v>37813</v>
      </c>
      <c r="S188" s="50" t="s">
        <v>132</v>
      </c>
      <c r="T188" s="50" t="s">
        <v>133</v>
      </c>
      <c r="U188" s="50" t="s">
        <v>348</v>
      </c>
      <c r="V188" s="53" t="s">
        <v>349</v>
      </c>
      <c r="W188" s="50" t="s">
        <v>168</v>
      </c>
      <c r="X188" s="50" t="s">
        <v>137</v>
      </c>
      <c r="Y188" s="50" t="s">
        <v>138</v>
      </c>
      <c r="Z188" s="50" t="s">
        <v>139</v>
      </c>
      <c r="AA188" s="50" t="s">
        <v>350</v>
      </c>
      <c r="AB188" s="50">
        <v>2</v>
      </c>
      <c r="AC188" s="50">
        <v>2</v>
      </c>
      <c r="AD188" s="50"/>
      <c r="AE188" s="50" t="s">
        <v>169</v>
      </c>
      <c r="AF188" s="50">
        <v>0</v>
      </c>
      <c r="AG188" s="50" t="s">
        <v>141</v>
      </c>
      <c r="AH188" s="50">
        <v>0</v>
      </c>
      <c r="AI188" s="50" t="s">
        <v>141</v>
      </c>
      <c r="AJ188" s="50">
        <v>400</v>
      </c>
      <c r="AK188" s="50" t="s">
        <v>170</v>
      </c>
      <c r="AL188" s="50">
        <v>0</v>
      </c>
      <c r="AM188" s="50" t="s">
        <v>141</v>
      </c>
      <c r="AN188" s="50">
        <v>0</v>
      </c>
      <c r="AO188" s="50" t="s">
        <v>141</v>
      </c>
      <c r="AP188" s="50">
        <v>0</v>
      </c>
      <c r="AQ188" s="50" t="s">
        <v>141</v>
      </c>
      <c r="AR188" s="50">
        <v>1140</v>
      </c>
      <c r="AS188" s="50" t="s">
        <v>351</v>
      </c>
      <c r="AT188" s="50" t="s">
        <v>352</v>
      </c>
      <c r="AU188" s="50">
        <v>0</v>
      </c>
      <c r="AV188" s="50" t="s">
        <v>172</v>
      </c>
      <c r="AW188" s="50">
        <v>600</v>
      </c>
      <c r="AX188" s="50" t="s">
        <v>201</v>
      </c>
      <c r="AY188" s="50">
        <v>60</v>
      </c>
      <c r="AZ188" s="50" t="s">
        <v>227</v>
      </c>
      <c r="BA188" s="50">
        <v>68</v>
      </c>
      <c r="BB188" s="50" t="s">
        <v>146</v>
      </c>
      <c r="BC188" s="50">
        <v>71</v>
      </c>
      <c r="BD188" s="50" t="s">
        <v>146</v>
      </c>
      <c r="BE188" s="50">
        <v>50</v>
      </c>
      <c r="BF188" s="50" t="s">
        <v>353</v>
      </c>
      <c r="BG188" s="50" t="s">
        <v>148</v>
      </c>
      <c r="BH188" s="50">
        <v>130</v>
      </c>
      <c r="BI188" s="50" t="s">
        <v>266</v>
      </c>
      <c r="BJ188" s="50">
        <v>0</v>
      </c>
      <c r="BK188" s="50">
        <v>0</v>
      </c>
      <c r="BL188" s="50" t="s">
        <v>150</v>
      </c>
      <c r="BM188" s="50">
        <v>0</v>
      </c>
      <c r="BN188" s="50" t="s">
        <v>150</v>
      </c>
      <c r="BO188" s="50">
        <v>57</v>
      </c>
      <c r="BP188" s="50" t="s">
        <v>175</v>
      </c>
      <c r="BQ188" s="50" t="s">
        <v>354</v>
      </c>
      <c r="BR188" s="50">
        <v>0</v>
      </c>
      <c r="BS188" s="50">
        <v>0</v>
      </c>
      <c r="BT188" s="50">
        <v>0</v>
      </c>
      <c r="BU188" s="50" t="s">
        <v>150</v>
      </c>
      <c r="BV188" s="50">
        <v>0</v>
      </c>
      <c r="BW188" s="50" t="s">
        <v>154</v>
      </c>
      <c r="BX188" s="50">
        <v>0</v>
      </c>
      <c r="BY188" s="50" t="s">
        <v>154</v>
      </c>
      <c r="BZ188" s="50">
        <v>0</v>
      </c>
      <c r="CA188" s="50" t="s">
        <v>150</v>
      </c>
      <c r="CB188" s="50"/>
      <c r="CC188" s="50" t="s">
        <v>203</v>
      </c>
      <c r="CD188" s="50" t="s">
        <v>190</v>
      </c>
      <c r="CE188" s="50" t="s">
        <v>156</v>
      </c>
      <c r="CF188" s="50"/>
      <c r="CG188" s="50" t="s">
        <v>157</v>
      </c>
      <c r="CH188" s="50" t="s">
        <v>206</v>
      </c>
      <c r="CI188" s="50" t="s">
        <v>229</v>
      </c>
      <c r="CJ188" s="50" t="s">
        <v>126</v>
      </c>
      <c r="CK188" s="50" t="s">
        <v>126</v>
      </c>
      <c r="CL188" s="50"/>
      <c r="CM188" s="50"/>
      <c r="CN188" s="50"/>
      <c r="CO188" s="50">
        <f t="shared" si="0"/>
        <v>1540</v>
      </c>
      <c r="CP188" s="50">
        <f t="shared" si="1"/>
        <v>1036</v>
      </c>
      <c r="CQ188" s="50"/>
      <c r="CR188" s="50"/>
    </row>
    <row r="189" spans="1:96" ht="13" x14ac:dyDescent="0.15">
      <c r="A189" s="51">
        <v>44966.6384759375</v>
      </c>
      <c r="B189" s="50" t="s">
        <v>159</v>
      </c>
      <c r="C189" s="50" t="s">
        <v>837</v>
      </c>
      <c r="D189" s="50" t="s">
        <v>125</v>
      </c>
      <c r="E189" s="50" t="s">
        <v>126</v>
      </c>
      <c r="F189" s="50" t="s">
        <v>126</v>
      </c>
      <c r="G189" s="50">
        <v>1</v>
      </c>
      <c r="H189" s="50" t="s">
        <v>162</v>
      </c>
      <c r="I189" s="50" t="s">
        <v>127</v>
      </c>
      <c r="J189" s="50" t="s">
        <v>209</v>
      </c>
      <c r="K189" s="50" t="s">
        <v>209</v>
      </c>
      <c r="L189" s="50" t="s">
        <v>838</v>
      </c>
      <c r="M189" s="50">
        <v>2023020163</v>
      </c>
      <c r="N189" s="50" t="s">
        <v>839</v>
      </c>
      <c r="O189" s="50">
        <v>11988311564</v>
      </c>
      <c r="P189" s="50">
        <v>589045647</v>
      </c>
      <c r="Q189" s="50">
        <v>48691475803</v>
      </c>
      <c r="R189" s="52">
        <v>38255</v>
      </c>
      <c r="S189" s="50" t="s">
        <v>224</v>
      </c>
      <c r="T189" s="50" t="s">
        <v>133</v>
      </c>
      <c r="U189" s="50" t="s">
        <v>840</v>
      </c>
      <c r="V189" s="53" t="s">
        <v>841</v>
      </c>
      <c r="W189" s="50" t="s">
        <v>168</v>
      </c>
      <c r="X189" s="50" t="s">
        <v>137</v>
      </c>
      <c r="Y189" s="50" t="s">
        <v>138</v>
      </c>
      <c r="Z189" s="50" t="s">
        <v>139</v>
      </c>
      <c r="AA189" s="50"/>
      <c r="AB189" s="50">
        <v>3</v>
      </c>
      <c r="AC189" s="50">
        <v>3</v>
      </c>
      <c r="AD189" s="50"/>
      <c r="AE189" s="50" t="s">
        <v>140</v>
      </c>
      <c r="AF189" s="50">
        <v>0</v>
      </c>
      <c r="AG189" s="50" t="s">
        <v>141</v>
      </c>
      <c r="AH189" s="50">
        <v>0</v>
      </c>
      <c r="AI189" s="50" t="s">
        <v>141</v>
      </c>
      <c r="AJ189" s="50">
        <v>0</v>
      </c>
      <c r="AK189" s="50" t="s">
        <v>141</v>
      </c>
      <c r="AL189" s="50">
        <v>1540</v>
      </c>
      <c r="AM189" s="50" t="s">
        <v>142</v>
      </c>
      <c r="AN189" s="50">
        <v>0</v>
      </c>
      <c r="AO189" s="50" t="s">
        <v>141</v>
      </c>
      <c r="AP189" s="50">
        <v>0</v>
      </c>
      <c r="AQ189" s="50" t="s">
        <v>141</v>
      </c>
      <c r="AR189" s="50">
        <v>0</v>
      </c>
      <c r="AS189" s="50" t="s">
        <v>141</v>
      </c>
      <c r="AT189" s="50"/>
      <c r="AU189" s="50">
        <v>1</v>
      </c>
      <c r="AV189" s="50" t="s">
        <v>143</v>
      </c>
      <c r="AW189" s="50">
        <v>0</v>
      </c>
      <c r="AX189" s="50" t="s">
        <v>144</v>
      </c>
      <c r="AY189" s="50">
        <v>150</v>
      </c>
      <c r="AZ189" s="50" t="s">
        <v>145</v>
      </c>
      <c r="BA189" s="50">
        <v>60</v>
      </c>
      <c r="BB189" s="50" t="s">
        <v>146</v>
      </c>
      <c r="BC189" s="50">
        <v>248</v>
      </c>
      <c r="BD189" s="50" t="s">
        <v>146</v>
      </c>
      <c r="BE189" s="50">
        <v>0</v>
      </c>
      <c r="BF189" s="50" t="s">
        <v>150</v>
      </c>
      <c r="BG189" s="50" t="s">
        <v>148</v>
      </c>
      <c r="BH189" s="50">
        <v>79</v>
      </c>
      <c r="BI189" s="50" t="s">
        <v>149</v>
      </c>
      <c r="BJ189" s="50">
        <v>0</v>
      </c>
      <c r="BK189" s="50">
        <v>0</v>
      </c>
      <c r="BL189" s="50" t="s">
        <v>150</v>
      </c>
      <c r="BM189" s="50">
        <v>20</v>
      </c>
      <c r="BN189" s="50" t="s">
        <v>151</v>
      </c>
      <c r="BO189" s="50">
        <v>15</v>
      </c>
      <c r="BP189" s="50" t="s">
        <v>175</v>
      </c>
      <c r="BQ189" s="50" t="s">
        <v>842</v>
      </c>
      <c r="BR189" s="50">
        <v>0</v>
      </c>
      <c r="BS189" s="50">
        <v>0</v>
      </c>
      <c r="BT189" s="50">
        <v>0</v>
      </c>
      <c r="BU189" s="50" t="s">
        <v>150</v>
      </c>
      <c r="BV189" s="50">
        <v>0</v>
      </c>
      <c r="BW189" s="50" t="s">
        <v>150</v>
      </c>
      <c r="BX189" s="50">
        <v>0</v>
      </c>
      <c r="BY189" s="50" t="s">
        <v>150</v>
      </c>
      <c r="BZ189" s="50">
        <v>0</v>
      </c>
      <c r="CA189" s="50" t="s">
        <v>150</v>
      </c>
      <c r="CB189" s="50"/>
      <c r="CC189" s="50" t="s">
        <v>155</v>
      </c>
      <c r="CD189" s="50" t="s">
        <v>155</v>
      </c>
      <c r="CE189" s="50" t="s">
        <v>156</v>
      </c>
      <c r="CF189" s="50"/>
      <c r="CG189" s="50" t="s">
        <v>157</v>
      </c>
      <c r="CH189" s="50" t="s">
        <v>519</v>
      </c>
      <c r="CI189" s="50" t="s">
        <v>206</v>
      </c>
      <c r="CJ189" s="50" t="s">
        <v>126</v>
      </c>
      <c r="CK189" s="50" t="s">
        <v>126</v>
      </c>
      <c r="CL189" s="50"/>
      <c r="CM189" s="50"/>
      <c r="CN189" s="50"/>
      <c r="CO189" s="50">
        <f t="shared" si="0"/>
        <v>1540</v>
      </c>
      <c r="CP189" s="50">
        <f t="shared" si="1"/>
        <v>572</v>
      </c>
      <c r="CQ189" s="50"/>
      <c r="CR189" s="50"/>
    </row>
    <row r="190" spans="1:96" ht="13" x14ac:dyDescent="0.15">
      <c r="A190" s="51">
        <v>44965.610409814813</v>
      </c>
      <c r="B190" s="50" t="s">
        <v>934</v>
      </c>
      <c r="C190" s="50" t="s">
        <v>1648</v>
      </c>
      <c r="D190" s="50" t="s">
        <v>125</v>
      </c>
      <c r="E190" s="50" t="s">
        <v>126</v>
      </c>
      <c r="F190" s="50" t="s">
        <v>1649</v>
      </c>
      <c r="G190" s="50">
        <v>3</v>
      </c>
      <c r="H190" s="50">
        <v>1</v>
      </c>
      <c r="I190" s="50" t="s">
        <v>127</v>
      </c>
      <c r="J190" s="50" t="s">
        <v>221</v>
      </c>
      <c r="K190" s="50" t="s">
        <v>163</v>
      </c>
      <c r="L190" s="50" t="s">
        <v>1650</v>
      </c>
      <c r="M190" s="50">
        <v>2023020390</v>
      </c>
      <c r="N190" s="50" t="s">
        <v>1651</v>
      </c>
      <c r="O190" s="50">
        <v>11981282507</v>
      </c>
      <c r="P190" s="50">
        <v>579705985</v>
      </c>
      <c r="Q190" s="50">
        <v>50856500852</v>
      </c>
      <c r="R190" s="52">
        <v>38077</v>
      </c>
      <c r="S190" s="50" t="s">
        <v>224</v>
      </c>
      <c r="T190" s="50" t="s">
        <v>133</v>
      </c>
      <c r="U190" s="50" t="s">
        <v>1652</v>
      </c>
      <c r="V190" s="53" t="s">
        <v>1653</v>
      </c>
      <c r="W190" s="50" t="s">
        <v>168</v>
      </c>
      <c r="X190" s="50" t="s">
        <v>137</v>
      </c>
      <c r="Y190" s="50" t="s">
        <v>138</v>
      </c>
      <c r="Z190" s="50" t="s">
        <v>139</v>
      </c>
      <c r="AA190" s="50"/>
      <c r="AB190" s="50">
        <v>4</v>
      </c>
      <c r="AC190" s="50">
        <v>3</v>
      </c>
      <c r="AD190" s="50"/>
      <c r="AE190" s="50" t="s">
        <v>140</v>
      </c>
      <c r="AF190" s="50">
        <v>0</v>
      </c>
      <c r="AG190" s="50" t="s">
        <v>141</v>
      </c>
      <c r="AH190" s="50">
        <v>0</v>
      </c>
      <c r="AI190" s="50" t="s">
        <v>141</v>
      </c>
      <c r="AJ190" s="50">
        <v>1515</v>
      </c>
      <c r="AK190" s="50" t="s">
        <v>142</v>
      </c>
      <c r="AL190" s="50">
        <v>0</v>
      </c>
      <c r="AM190" s="50" t="s">
        <v>141</v>
      </c>
      <c r="AN190" s="50">
        <v>0</v>
      </c>
      <c r="AO190" s="50" t="s">
        <v>141</v>
      </c>
      <c r="AP190" s="50">
        <v>0</v>
      </c>
      <c r="AQ190" s="50" t="s">
        <v>141</v>
      </c>
      <c r="AR190" s="50">
        <v>0</v>
      </c>
      <c r="AS190" s="50" t="s">
        <v>141</v>
      </c>
      <c r="AT190" s="50"/>
      <c r="AU190" s="50">
        <v>0</v>
      </c>
      <c r="AV190" s="50" t="s">
        <v>237</v>
      </c>
      <c r="AW190" s="50">
        <v>0</v>
      </c>
      <c r="AX190" s="50" t="s">
        <v>238</v>
      </c>
      <c r="AY190" s="50">
        <v>0</v>
      </c>
      <c r="AZ190" s="50" t="s">
        <v>444</v>
      </c>
      <c r="BA190" s="50">
        <v>0</v>
      </c>
      <c r="BB190" s="50" t="s">
        <v>578</v>
      </c>
      <c r="BC190" s="50">
        <v>80</v>
      </c>
      <c r="BD190" s="50" t="s">
        <v>146</v>
      </c>
      <c r="BE190" s="50">
        <v>0</v>
      </c>
      <c r="BF190" s="50" t="s">
        <v>150</v>
      </c>
      <c r="BG190" s="50" t="s">
        <v>1654</v>
      </c>
      <c r="BH190" s="50">
        <v>0</v>
      </c>
      <c r="BI190" s="50" t="s">
        <v>150</v>
      </c>
      <c r="BJ190" s="50">
        <v>106</v>
      </c>
      <c r="BK190" s="50">
        <v>0</v>
      </c>
      <c r="BL190" s="50" t="s">
        <v>150</v>
      </c>
      <c r="BM190" s="50">
        <v>0</v>
      </c>
      <c r="BN190" s="50" t="s">
        <v>150</v>
      </c>
      <c r="BO190" s="50">
        <v>0</v>
      </c>
      <c r="BP190" s="50" t="s">
        <v>150</v>
      </c>
      <c r="BQ190" s="50"/>
      <c r="BR190" s="50">
        <v>0</v>
      </c>
      <c r="BS190" s="50">
        <v>0</v>
      </c>
      <c r="BT190" s="50">
        <v>0</v>
      </c>
      <c r="BU190" s="50" t="s">
        <v>150</v>
      </c>
      <c r="BV190" s="50">
        <v>0</v>
      </c>
      <c r="BW190" s="50" t="s">
        <v>150</v>
      </c>
      <c r="BX190" s="50">
        <v>0</v>
      </c>
      <c r="BY190" s="50" t="s">
        <v>150</v>
      </c>
      <c r="BZ190" s="50">
        <v>0</v>
      </c>
      <c r="CA190" s="50" t="s">
        <v>150</v>
      </c>
      <c r="CB190" s="50"/>
      <c r="CC190" s="50" t="s">
        <v>155</v>
      </c>
      <c r="CD190" s="50" t="s">
        <v>155</v>
      </c>
      <c r="CE190" s="50" t="s">
        <v>156</v>
      </c>
      <c r="CF190" s="50"/>
      <c r="CG190" s="50" t="s">
        <v>157</v>
      </c>
      <c r="CH190" s="50" t="s">
        <v>319</v>
      </c>
      <c r="CI190" s="50" t="s">
        <v>158</v>
      </c>
      <c r="CJ190" s="50" t="s">
        <v>126</v>
      </c>
      <c r="CK190" s="50" t="s">
        <v>126</v>
      </c>
      <c r="CL190" s="50"/>
      <c r="CM190" s="50"/>
      <c r="CN190" s="50"/>
      <c r="CO190" s="50">
        <f t="shared" si="0"/>
        <v>1515</v>
      </c>
      <c r="CP190" s="50">
        <f t="shared" si="1"/>
        <v>186</v>
      </c>
      <c r="CQ190" s="50"/>
      <c r="CR190" s="50"/>
    </row>
    <row r="191" spans="1:96" ht="13" x14ac:dyDescent="0.15">
      <c r="A191" s="51">
        <v>44966.64201387731</v>
      </c>
      <c r="B191" s="50" t="s">
        <v>409</v>
      </c>
      <c r="C191" s="50" t="s">
        <v>446</v>
      </c>
      <c r="D191" s="50" t="s">
        <v>125</v>
      </c>
      <c r="E191" s="50" t="s">
        <v>125</v>
      </c>
      <c r="F191" s="50" t="s">
        <v>126</v>
      </c>
      <c r="G191" s="50">
        <v>3</v>
      </c>
      <c r="H191" s="50" t="s">
        <v>162</v>
      </c>
      <c r="I191" s="50" t="s">
        <v>127</v>
      </c>
      <c r="J191" s="50" t="s">
        <v>163</v>
      </c>
      <c r="K191" s="50" t="s">
        <v>128</v>
      </c>
      <c r="L191" s="50" t="s">
        <v>447</v>
      </c>
      <c r="M191" s="50">
        <v>2023020061</v>
      </c>
      <c r="N191" s="50" t="s">
        <v>448</v>
      </c>
      <c r="O191" s="50">
        <v>11946556992</v>
      </c>
      <c r="P191" s="50">
        <v>600942910</v>
      </c>
      <c r="Q191" s="50">
        <v>23498454862</v>
      </c>
      <c r="R191" s="52">
        <v>38266</v>
      </c>
      <c r="S191" s="50" t="s">
        <v>387</v>
      </c>
      <c r="T191" s="50" t="s">
        <v>133</v>
      </c>
      <c r="U191" s="50" t="s">
        <v>449</v>
      </c>
      <c r="V191" s="53" t="s">
        <v>450</v>
      </c>
      <c r="W191" s="50" t="s">
        <v>168</v>
      </c>
      <c r="X191" s="50" t="s">
        <v>137</v>
      </c>
      <c r="Y191" s="50" t="s">
        <v>138</v>
      </c>
      <c r="Z191" s="50" t="s">
        <v>139</v>
      </c>
      <c r="AA191" s="50"/>
      <c r="AB191" s="50">
        <v>2</v>
      </c>
      <c r="AC191" s="50">
        <v>2</v>
      </c>
      <c r="AD191" s="50">
        <v>0</v>
      </c>
      <c r="AE191" s="50" t="s">
        <v>169</v>
      </c>
      <c r="AF191" s="50">
        <v>0</v>
      </c>
      <c r="AG191" s="50" t="s">
        <v>141</v>
      </c>
      <c r="AH191" s="50">
        <v>1500</v>
      </c>
      <c r="AI191" s="50" t="s">
        <v>170</v>
      </c>
      <c r="AJ191" s="50">
        <v>0</v>
      </c>
      <c r="AK191" s="50" t="s">
        <v>141</v>
      </c>
      <c r="AL191" s="50">
        <v>0</v>
      </c>
      <c r="AM191" s="50" t="s">
        <v>141</v>
      </c>
      <c r="AN191" s="50">
        <v>0</v>
      </c>
      <c r="AO191" s="50" t="s">
        <v>141</v>
      </c>
      <c r="AP191" s="50">
        <v>0</v>
      </c>
      <c r="AQ191" s="50" t="s">
        <v>141</v>
      </c>
      <c r="AR191" s="50">
        <v>0</v>
      </c>
      <c r="AS191" s="50" t="s">
        <v>141</v>
      </c>
      <c r="AT191" s="50"/>
      <c r="AU191" s="50">
        <v>0</v>
      </c>
      <c r="AV191" s="50" t="s">
        <v>237</v>
      </c>
      <c r="AW191" s="50">
        <v>0</v>
      </c>
      <c r="AX191" s="50" t="s">
        <v>238</v>
      </c>
      <c r="AY191" s="50">
        <v>0</v>
      </c>
      <c r="AZ191" s="50" t="s">
        <v>444</v>
      </c>
      <c r="BA191" s="50">
        <v>200</v>
      </c>
      <c r="BB191" s="50" t="s">
        <v>308</v>
      </c>
      <c r="BC191" s="50">
        <v>265</v>
      </c>
      <c r="BD191" s="50" t="s">
        <v>146</v>
      </c>
      <c r="BE191" s="50">
        <v>40</v>
      </c>
      <c r="BF191" s="50" t="s">
        <v>353</v>
      </c>
      <c r="BG191" s="50" t="s">
        <v>174</v>
      </c>
      <c r="BH191" s="50">
        <v>0</v>
      </c>
      <c r="BI191" s="50" t="s">
        <v>150</v>
      </c>
      <c r="BJ191" s="50">
        <v>200</v>
      </c>
      <c r="BK191" s="50">
        <v>0</v>
      </c>
      <c r="BL191" s="50" t="s">
        <v>150</v>
      </c>
      <c r="BM191" s="50">
        <v>0</v>
      </c>
      <c r="BN191" s="50" t="s">
        <v>150</v>
      </c>
      <c r="BO191" s="50">
        <v>100</v>
      </c>
      <c r="BP191" s="50" t="s">
        <v>175</v>
      </c>
      <c r="BQ191" s="50" t="s">
        <v>189</v>
      </c>
      <c r="BR191" s="50">
        <v>0</v>
      </c>
      <c r="BS191" s="50">
        <v>0</v>
      </c>
      <c r="BT191" s="50">
        <v>0</v>
      </c>
      <c r="BU191" s="50" t="s">
        <v>150</v>
      </c>
      <c r="BV191" s="50">
        <v>0</v>
      </c>
      <c r="BW191" s="50" t="s">
        <v>150</v>
      </c>
      <c r="BX191" s="50">
        <v>0</v>
      </c>
      <c r="BY191" s="50" t="s">
        <v>150</v>
      </c>
      <c r="BZ191" s="50">
        <v>0</v>
      </c>
      <c r="CA191" s="50" t="s">
        <v>150</v>
      </c>
      <c r="CB191" s="50"/>
      <c r="CC191" s="50" t="s">
        <v>155</v>
      </c>
      <c r="CD191" s="50" t="s">
        <v>451</v>
      </c>
      <c r="CE191" s="50" t="s">
        <v>156</v>
      </c>
      <c r="CF191" s="50" t="s">
        <v>216</v>
      </c>
      <c r="CG191" s="50" t="s">
        <v>157</v>
      </c>
      <c r="CH191" s="50" t="s">
        <v>206</v>
      </c>
      <c r="CI191" s="50" t="s">
        <v>206</v>
      </c>
      <c r="CJ191" s="50" t="s">
        <v>126</v>
      </c>
      <c r="CK191" s="50" t="s">
        <v>126</v>
      </c>
      <c r="CL191" s="50"/>
      <c r="CM191" s="50"/>
      <c r="CN191" s="50"/>
      <c r="CO191" s="50">
        <f t="shared" si="0"/>
        <v>1500</v>
      </c>
      <c r="CP191" s="50">
        <f t="shared" si="1"/>
        <v>805</v>
      </c>
      <c r="CQ191" s="50"/>
      <c r="CR191" s="50"/>
    </row>
    <row r="192" spans="1:96" ht="13" x14ac:dyDescent="0.15">
      <c r="A192" s="51">
        <v>44965.671260405092</v>
      </c>
      <c r="B192" s="50" t="s">
        <v>258</v>
      </c>
      <c r="C192" s="50" t="s">
        <v>372</v>
      </c>
      <c r="D192" s="50" t="s">
        <v>125</v>
      </c>
      <c r="E192" s="50" t="s">
        <v>126</v>
      </c>
      <c r="F192" s="50" t="s">
        <v>126</v>
      </c>
      <c r="G192" s="50">
        <v>2</v>
      </c>
      <c r="H192" s="50">
        <v>3</v>
      </c>
      <c r="I192" s="50" t="s">
        <v>127</v>
      </c>
      <c r="J192" s="50" t="s">
        <v>128</v>
      </c>
      <c r="K192" s="50" t="s">
        <v>182</v>
      </c>
      <c r="L192" s="50" t="s">
        <v>373</v>
      </c>
      <c r="M192" s="50">
        <v>2023020044</v>
      </c>
      <c r="N192" s="50" t="s">
        <v>374</v>
      </c>
      <c r="O192" s="50">
        <v>11958016771</v>
      </c>
      <c r="P192" s="50">
        <v>540395444</v>
      </c>
      <c r="Q192" s="50">
        <v>23502135878</v>
      </c>
      <c r="R192" s="52">
        <v>38085</v>
      </c>
      <c r="S192" s="50" t="s">
        <v>132</v>
      </c>
      <c r="T192" s="50" t="s">
        <v>133</v>
      </c>
      <c r="U192" s="50" t="s">
        <v>375</v>
      </c>
      <c r="V192" s="53" t="s">
        <v>376</v>
      </c>
      <c r="W192" s="50" t="s">
        <v>295</v>
      </c>
      <c r="X192" s="50" t="s">
        <v>137</v>
      </c>
      <c r="Y192" s="50" t="s">
        <v>138</v>
      </c>
      <c r="Z192" s="50" t="s">
        <v>139</v>
      </c>
      <c r="AA192" s="50"/>
      <c r="AB192" s="50">
        <v>2</v>
      </c>
      <c r="AC192" s="50">
        <v>2</v>
      </c>
      <c r="AD192" s="50">
        <v>0</v>
      </c>
      <c r="AE192" s="50" t="s">
        <v>140</v>
      </c>
      <c r="AF192" s="50">
        <v>0</v>
      </c>
      <c r="AG192" s="50" t="s">
        <v>141</v>
      </c>
      <c r="AH192" s="50">
        <v>0</v>
      </c>
      <c r="AI192" s="50" t="s">
        <v>141</v>
      </c>
      <c r="AJ192" s="50">
        <v>1464</v>
      </c>
      <c r="AK192" s="50" t="s">
        <v>142</v>
      </c>
      <c r="AL192" s="50">
        <v>0</v>
      </c>
      <c r="AM192" s="50" t="s">
        <v>141</v>
      </c>
      <c r="AN192" s="50">
        <v>0</v>
      </c>
      <c r="AO192" s="50" t="s">
        <v>141</v>
      </c>
      <c r="AP192" s="50">
        <v>0</v>
      </c>
      <c r="AQ192" s="50" t="s">
        <v>141</v>
      </c>
      <c r="AR192" s="50">
        <v>0</v>
      </c>
      <c r="AS192" s="50" t="s">
        <v>141</v>
      </c>
      <c r="AT192" s="50"/>
      <c r="AU192" s="50">
        <v>0</v>
      </c>
      <c r="AV192" s="50" t="s">
        <v>143</v>
      </c>
      <c r="AW192" s="50">
        <v>490</v>
      </c>
      <c r="AX192" s="50" t="s">
        <v>377</v>
      </c>
      <c r="AY192" s="50">
        <v>0</v>
      </c>
      <c r="AZ192" s="50" t="s">
        <v>378</v>
      </c>
      <c r="BA192" s="50">
        <v>0</v>
      </c>
      <c r="BB192" s="50" t="s">
        <v>379</v>
      </c>
      <c r="BC192" s="50">
        <v>188</v>
      </c>
      <c r="BD192" s="50" t="s">
        <v>146</v>
      </c>
      <c r="BE192" s="50">
        <v>50</v>
      </c>
      <c r="BF192" s="50" t="s">
        <v>353</v>
      </c>
      <c r="BG192" s="50" t="s">
        <v>148</v>
      </c>
      <c r="BH192" s="50">
        <v>100</v>
      </c>
      <c r="BI192" s="50" t="s">
        <v>266</v>
      </c>
      <c r="BJ192" s="50">
        <v>200</v>
      </c>
      <c r="BK192" s="50">
        <v>0</v>
      </c>
      <c r="BL192" s="50" t="s">
        <v>150</v>
      </c>
      <c r="BM192" s="50">
        <v>0</v>
      </c>
      <c r="BN192" s="50" t="s">
        <v>150</v>
      </c>
      <c r="BO192" s="50">
        <v>50</v>
      </c>
      <c r="BP192" s="50" t="s">
        <v>175</v>
      </c>
      <c r="BQ192" s="50" t="s">
        <v>380</v>
      </c>
      <c r="BR192" s="50">
        <v>0</v>
      </c>
      <c r="BS192" s="50">
        <v>0</v>
      </c>
      <c r="BT192" s="50">
        <v>0</v>
      </c>
      <c r="BU192" s="50" t="s">
        <v>150</v>
      </c>
      <c r="BV192" s="50">
        <v>0</v>
      </c>
      <c r="BW192" s="50" t="s">
        <v>154</v>
      </c>
      <c r="BX192" s="50">
        <v>0</v>
      </c>
      <c r="BY192" s="50" t="s">
        <v>150</v>
      </c>
      <c r="BZ192" s="50">
        <v>0</v>
      </c>
      <c r="CA192" s="50" t="s">
        <v>150</v>
      </c>
      <c r="CB192" s="50" t="s">
        <v>381</v>
      </c>
      <c r="CC192" s="50" t="s">
        <v>190</v>
      </c>
      <c r="CD192" s="50" t="s">
        <v>155</v>
      </c>
      <c r="CE192" s="50" t="s">
        <v>156</v>
      </c>
      <c r="CF192" s="50" t="s">
        <v>216</v>
      </c>
      <c r="CG192" s="50" t="s">
        <v>205</v>
      </c>
      <c r="CH192" s="50" t="s">
        <v>206</v>
      </c>
      <c r="CI192" s="50" t="s">
        <v>158</v>
      </c>
      <c r="CJ192" s="50" t="s">
        <v>126</v>
      </c>
      <c r="CK192" s="50" t="s">
        <v>125</v>
      </c>
      <c r="CL192" s="50" t="s">
        <v>382</v>
      </c>
      <c r="CM192" s="50"/>
      <c r="CN192" s="50"/>
      <c r="CO192" s="50">
        <f t="shared" si="0"/>
        <v>1464</v>
      </c>
      <c r="CP192" s="50">
        <f t="shared" si="1"/>
        <v>1078</v>
      </c>
      <c r="CQ192" s="50"/>
      <c r="CR192" s="50"/>
    </row>
    <row r="193" spans="1:96" ht="13" x14ac:dyDescent="0.15">
      <c r="A193" s="51">
        <v>44965.447869236115</v>
      </c>
      <c r="B193" s="50" t="s">
        <v>1071</v>
      </c>
      <c r="C193" s="50" t="s">
        <v>1636</v>
      </c>
      <c r="D193" s="50" t="s">
        <v>125</v>
      </c>
      <c r="E193" s="50" t="s">
        <v>126</v>
      </c>
      <c r="F193" s="50" t="s">
        <v>126</v>
      </c>
      <c r="G193" s="50">
        <v>2</v>
      </c>
      <c r="H193" s="50">
        <v>1</v>
      </c>
      <c r="I193" s="50" t="s">
        <v>127</v>
      </c>
      <c r="J193" s="50" t="s">
        <v>128</v>
      </c>
      <c r="K193" s="50" t="s">
        <v>163</v>
      </c>
      <c r="L193" s="50" t="s">
        <v>1637</v>
      </c>
      <c r="M193" s="50">
        <v>2023020388</v>
      </c>
      <c r="N193" s="50" t="s">
        <v>1638</v>
      </c>
      <c r="O193" s="50">
        <v>11980346036</v>
      </c>
      <c r="P193" s="50">
        <v>521067261</v>
      </c>
      <c r="Q193" s="50">
        <v>55436355838</v>
      </c>
      <c r="R193" s="52">
        <v>37987</v>
      </c>
      <c r="S193" s="50" t="s">
        <v>224</v>
      </c>
      <c r="T193" s="50" t="s">
        <v>133</v>
      </c>
      <c r="U193" s="50" t="s">
        <v>1639</v>
      </c>
      <c r="V193" s="53" t="s">
        <v>1640</v>
      </c>
      <c r="W193" s="50" t="s">
        <v>168</v>
      </c>
      <c r="X193" s="50" t="s">
        <v>137</v>
      </c>
      <c r="Y193" s="50" t="s">
        <v>138</v>
      </c>
      <c r="Z193" s="50" t="s">
        <v>139</v>
      </c>
      <c r="AA193" s="50"/>
      <c r="AB193" s="50">
        <v>2</v>
      </c>
      <c r="AC193" s="50">
        <v>2</v>
      </c>
      <c r="AD193" s="50"/>
      <c r="AE193" s="50" t="s">
        <v>140</v>
      </c>
      <c r="AF193" s="50">
        <v>0</v>
      </c>
      <c r="AG193" s="50" t="s">
        <v>141</v>
      </c>
      <c r="AH193" s="50">
        <v>0</v>
      </c>
      <c r="AI193" s="50" t="s">
        <v>141</v>
      </c>
      <c r="AJ193" s="50">
        <v>0</v>
      </c>
      <c r="AK193" s="50" t="s">
        <v>141</v>
      </c>
      <c r="AL193" s="50">
        <v>0</v>
      </c>
      <c r="AM193" s="50" t="s">
        <v>141</v>
      </c>
      <c r="AN193" s="50">
        <v>0</v>
      </c>
      <c r="AO193" s="50" t="s">
        <v>141</v>
      </c>
      <c r="AP193" s="50">
        <v>1302</v>
      </c>
      <c r="AQ193" s="50" t="s">
        <v>188</v>
      </c>
      <c r="AR193" s="50">
        <v>100</v>
      </c>
      <c r="AS193" s="50" t="s">
        <v>307</v>
      </c>
      <c r="AT193" s="50"/>
      <c r="AU193" s="50">
        <v>0</v>
      </c>
      <c r="AV193" s="50" t="s">
        <v>172</v>
      </c>
      <c r="AW193" s="50">
        <v>900</v>
      </c>
      <c r="AX193" s="50" t="s">
        <v>326</v>
      </c>
      <c r="AY193" s="50">
        <v>0</v>
      </c>
      <c r="AZ193" s="50" t="s">
        <v>150</v>
      </c>
      <c r="BA193" s="50">
        <v>54</v>
      </c>
      <c r="BB193" s="50" t="s">
        <v>728</v>
      </c>
      <c r="BC193" s="50">
        <v>65</v>
      </c>
      <c r="BD193" s="50" t="s">
        <v>728</v>
      </c>
      <c r="BE193" s="50">
        <v>55</v>
      </c>
      <c r="BF193" s="50" t="s">
        <v>147</v>
      </c>
      <c r="BG193" s="50" t="s">
        <v>202</v>
      </c>
      <c r="BH193" s="50">
        <v>131</v>
      </c>
      <c r="BI193" s="50" t="s">
        <v>149</v>
      </c>
      <c r="BJ193" s="50">
        <v>50</v>
      </c>
      <c r="BK193" s="50">
        <v>0</v>
      </c>
      <c r="BL193" s="50" t="s">
        <v>150</v>
      </c>
      <c r="BM193" s="50">
        <v>0</v>
      </c>
      <c r="BN193" s="50" t="s">
        <v>150</v>
      </c>
      <c r="BO193" s="50">
        <v>110</v>
      </c>
      <c r="BP193" s="50" t="s">
        <v>175</v>
      </c>
      <c r="BQ193" s="50" t="s">
        <v>629</v>
      </c>
      <c r="BR193" s="50">
        <v>0</v>
      </c>
      <c r="BS193" s="50">
        <v>0</v>
      </c>
      <c r="BT193" s="50">
        <v>0</v>
      </c>
      <c r="BU193" s="50" t="s">
        <v>150</v>
      </c>
      <c r="BV193" s="50">
        <v>0</v>
      </c>
      <c r="BW193" s="50" t="s">
        <v>150</v>
      </c>
      <c r="BX193" s="50">
        <v>0</v>
      </c>
      <c r="BY193" s="50" t="s">
        <v>150</v>
      </c>
      <c r="BZ193" s="50">
        <v>0</v>
      </c>
      <c r="CA193" s="50" t="s">
        <v>150</v>
      </c>
      <c r="CB193" s="50"/>
      <c r="CC193" s="50" t="s">
        <v>155</v>
      </c>
      <c r="CD193" s="50" t="s">
        <v>155</v>
      </c>
      <c r="CE193" s="50" t="s">
        <v>156</v>
      </c>
      <c r="CF193" s="50"/>
      <c r="CG193" s="50" t="s">
        <v>157</v>
      </c>
      <c r="CH193" s="50" t="s">
        <v>319</v>
      </c>
      <c r="CI193" s="50" t="s">
        <v>319</v>
      </c>
      <c r="CJ193" s="50" t="s">
        <v>126</v>
      </c>
      <c r="CK193" s="50" t="s">
        <v>126</v>
      </c>
      <c r="CL193" s="50" t="s">
        <v>1641</v>
      </c>
      <c r="CM193" s="50"/>
      <c r="CN193" s="50"/>
      <c r="CO193" s="50">
        <f t="shared" si="0"/>
        <v>1402</v>
      </c>
      <c r="CP193" s="50">
        <f t="shared" si="1"/>
        <v>1365</v>
      </c>
      <c r="CQ193" s="50"/>
      <c r="CR193" s="50"/>
    </row>
    <row r="194" spans="1:96" ht="13" x14ac:dyDescent="0.15">
      <c r="A194" s="51">
        <v>44965.526123958334</v>
      </c>
      <c r="B194" s="50" t="s">
        <v>231</v>
      </c>
      <c r="C194" s="50" t="s">
        <v>424</v>
      </c>
      <c r="D194" s="50" t="s">
        <v>125</v>
      </c>
      <c r="E194" s="50" t="s">
        <v>126</v>
      </c>
      <c r="F194" s="50" t="s">
        <v>126</v>
      </c>
      <c r="G194" s="50">
        <v>1</v>
      </c>
      <c r="H194" s="50" t="s">
        <v>162</v>
      </c>
      <c r="I194" s="50" t="s">
        <v>127</v>
      </c>
      <c r="J194" s="50" t="s">
        <v>163</v>
      </c>
      <c r="K194" s="50" t="s">
        <v>128</v>
      </c>
      <c r="L194" s="50" t="s">
        <v>425</v>
      </c>
      <c r="M194" s="50">
        <v>2023020052</v>
      </c>
      <c r="N194" s="50" t="s">
        <v>426</v>
      </c>
      <c r="O194" s="50">
        <v>11954603223</v>
      </c>
      <c r="P194" s="50">
        <v>535041044</v>
      </c>
      <c r="Q194" s="50">
        <v>52912579899</v>
      </c>
      <c r="R194" s="52">
        <v>38373</v>
      </c>
      <c r="S194" s="50" t="s">
        <v>132</v>
      </c>
      <c r="T194" s="50" t="s">
        <v>133</v>
      </c>
      <c r="U194" s="50" t="s">
        <v>427</v>
      </c>
      <c r="V194" s="53" t="s">
        <v>428</v>
      </c>
      <c r="W194" s="50" t="s">
        <v>168</v>
      </c>
      <c r="X194" s="50" t="s">
        <v>137</v>
      </c>
      <c r="Y194" s="50" t="s">
        <v>138</v>
      </c>
      <c r="Z194" s="50" t="s">
        <v>139</v>
      </c>
      <c r="AA194" s="50"/>
      <c r="AB194" s="50">
        <v>2</v>
      </c>
      <c r="AC194" s="50">
        <v>2</v>
      </c>
      <c r="AD194" s="50"/>
      <c r="AE194" s="50" t="s">
        <v>140</v>
      </c>
      <c r="AF194" s="50">
        <v>0</v>
      </c>
      <c r="AG194" s="50" t="s">
        <v>141</v>
      </c>
      <c r="AH194" s="50">
        <v>0</v>
      </c>
      <c r="AI194" s="50" t="s">
        <v>141</v>
      </c>
      <c r="AJ194" s="50">
        <v>1336</v>
      </c>
      <c r="AK194" s="50" t="s">
        <v>142</v>
      </c>
      <c r="AL194" s="50">
        <v>0</v>
      </c>
      <c r="AM194" s="50" t="s">
        <v>141</v>
      </c>
      <c r="AN194" s="50">
        <v>0</v>
      </c>
      <c r="AO194" s="50" t="s">
        <v>141</v>
      </c>
      <c r="AP194" s="50">
        <v>0</v>
      </c>
      <c r="AQ194" s="50" t="s">
        <v>141</v>
      </c>
      <c r="AR194" s="50">
        <v>0</v>
      </c>
      <c r="AS194" s="50" t="s">
        <v>141</v>
      </c>
      <c r="AT194" s="50"/>
      <c r="AU194" s="50">
        <v>0</v>
      </c>
      <c r="AV194" s="50" t="s">
        <v>237</v>
      </c>
      <c r="AW194" s="50">
        <v>0</v>
      </c>
      <c r="AX194" s="50" t="s">
        <v>238</v>
      </c>
      <c r="AY194" s="50">
        <v>0</v>
      </c>
      <c r="AZ194" s="50" t="s">
        <v>150</v>
      </c>
      <c r="BA194" s="50">
        <v>71</v>
      </c>
      <c r="BB194" s="50" t="s">
        <v>146</v>
      </c>
      <c r="BC194" s="50">
        <v>0</v>
      </c>
      <c r="BD194" s="50" t="s">
        <v>429</v>
      </c>
      <c r="BE194" s="50">
        <v>46</v>
      </c>
      <c r="BF194" s="50" t="s">
        <v>309</v>
      </c>
      <c r="BG194" s="50" t="s">
        <v>202</v>
      </c>
      <c r="BH194" s="50">
        <v>55</v>
      </c>
      <c r="BI194" s="50" t="s">
        <v>149</v>
      </c>
      <c r="BJ194" s="50">
        <v>300</v>
      </c>
      <c r="BK194" s="50">
        <v>0</v>
      </c>
      <c r="BL194" s="50" t="s">
        <v>150</v>
      </c>
      <c r="BM194" s="50">
        <v>70</v>
      </c>
      <c r="BN194" s="50" t="s">
        <v>267</v>
      </c>
      <c r="BO194" s="50">
        <v>308</v>
      </c>
      <c r="BP194" s="50" t="s">
        <v>152</v>
      </c>
      <c r="BQ194" s="50" t="s">
        <v>430</v>
      </c>
      <c r="BR194" s="50">
        <v>1</v>
      </c>
      <c r="BS194" s="50">
        <v>0</v>
      </c>
      <c r="BT194" s="50">
        <v>0</v>
      </c>
      <c r="BU194" s="50" t="s">
        <v>150</v>
      </c>
      <c r="BV194" s="50">
        <v>0</v>
      </c>
      <c r="BW194" s="50" t="s">
        <v>150</v>
      </c>
      <c r="BX194" s="50">
        <v>0</v>
      </c>
      <c r="BY194" s="50" t="s">
        <v>150</v>
      </c>
      <c r="BZ194" s="50">
        <v>0</v>
      </c>
      <c r="CA194" s="50" t="s">
        <v>150</v>
      </c>
      <c r="CB194" s="50"/>
      <c r="CC194" s="50" t="s">
        <v>155</v>
      </c>
      <c r="CD194" s="50" t="s">
        <v>155</v>
      </c>
      <c r="CE194" s="50" t="s">
        <v>156</v>
      </c>
      <c r="CF194" s="50"/>
      <c r="CG194" s="50" t="s">
        <v>157</v>
      </c>
      <c r="CH194" s="50" t="s">
        <v>229</v>
      </c>
      <c r="CI194" s="50" t="s">
        <v>158</v>
      </c>
      <c r="CJ194" s="50" t="s">
        <v>126</v>
      </c>
      <c r="CK194" s="50" t="s">
        <v>126</v>
      </c>
      <c r="CL194" s="50"/>
      <c r="CM194" s="50"/>
      <c r="CN194" s="50"/>
      <c r="CO194" s="50">
        <f t="shared" si="0"/>
        <v>1336</v>
      </c>
      <c r="CP194" s="50">
        <f t="shared" si="1"/>
        <v>850</v>
      </c>
      <c r="CQ194" s="50"/>
      <c r="CR194" s="50"/>
    </row>
    <row r="195" spans="1:96" ht="13" x14ac:dyDescent="0.15">
      <c r="A195" s="51">
        <v>44966.469386770834</v>
      </c>
      <c r="B195" s="50" t="s">
        <v>269</v>
      </c>
      <c r="C195" s="50" t="s">
        <v>607</v>
      </c>
      <c r="D195" s="50" t="s">
        <v>125</v>
      </c>
      <c r="E195" s="50" t="s">
        <v>125</v>
      </c>
      <c r="F195" s="50" t="s">
        <v>608</v>
      </c>
      <c r="G195" s="50">
        <v>2</v>
      </c>
      <c r="H195" s="50" t="s">
        <v>162</v>
      </c>
      <c r="I195" s="50">
        <v>1</v>
      </c>
      <c r="J195" s="50" t="s">
        <v>128</v>
      </c>
      <c r="K195" s="50" t="s">
        <v>163</v>
      </c>
      <c r="L195" s="50" t="s">
        <v>609</v>
      </c>
      <c r="M195" s="50">
        <v>2023020107</v>
      </c>
      <c r="N195" s="50" t="s">
        <v>610</v>
      </c>
      <c r="O195" s="50">
        <v>11991002418</v>
      </c>
      <c r="P195" s="50">
        <v>595579577</v>
      </c>
      <c r="Q195" s="50">
        <v>55605213881</v>
      </c>
      <c r="R195" s="52">
        <v>37897</v>
      </c>
      <c r="S195" s="50" t="s">
        <v>132</v>
      </c>
      <c r="T195" s="50" t="s">
        <v>133</v>
      </c>
      <c r="U195" s="50" t="s">
        <v>611</v>
      </c>
      <c r="V195" s="53" t="s">
        <v>612</v>
      </c>
      <c r="W195" s="50" t="s">
        <v>168</v>
      </c>
      <c r="X195" s="50" t="s">
        <v>137</v>
      </c>
      <c r="Y195" s="50" t="s">
        <v>138</v>
      </c>
      <c r="Z195" s="50" t="s">
        <v>139</v>
      </c>
      <c r="AA195" s="50"/>
      <c r="AB195" s="50">
        <v>2</v>
      </c>
      <c r="AC195" s="50">
        <v>2</v>
      </c>
      <c r="AD195" s="50"/>
      <c r="AE195" s="50" t="s">
        <v>140</v>
      </c>
      <c r="AF195" s="50">
        <v>600</v>
      </c>
      <c r="AG195" s="50" t="s">
        <v>170</v>
      </c>
      <c r="AH195" s="50">
        <v>1302</v>
      </c>
      <c r="AI195" s="50" t="s">
        <v>351</v>
      </c>
      <c r="AJ195" s="50">
        <v>0</v>
      </c>
      <c r="AK195" s="50" t="s">
        <v>141</v>
      </c>
      <c r="AL195" s="50">
        <v>0</v>
      </c>
      <c r="AM195" s="50" t="s">
        <v>141</v>
      </c>
      <c r="AN195" s="50">
        <v>0</v>
      </c>
      <c r="AO195" s="50" t="s">
        <v>141</v>
      </c>
      <c r="AP195" s="50">
        <v>0</v>
      </c>
      <c r="AQ195" s="50" t="s">
        <v>141</v>
      </c>
      <c r="AR195" s="50">
        <v>0</v>
      </c>
      <c r="AS195" s="50" t="s">
        <v>141</v>
      </c>
      <c r="AT195" s="50"/>
      <c r="AU195" s="50">
        <v>0</v>
      </c>
      <c r="AV195" s="50" t="s">
        <v>265</v>
      </c>
      <c r="AW195" s="50">
        <v>0</v>
      </c>
      <c r="AX195" s="50" t="s">
        <v>144</v>
      </c>
      <c r="AY195" s="50">
        <v>1421</v>
      </c>
      <c r="AZ195" s="50" t="s">
        <v>145</v>
      </c>
      <c r="BA195" s="50">
        <v>75</v>
      </c>
      <c r="BB195" s="50" t="s">
        <v>146</v>
      </c>
      <c r="BC195" s="50">
        <v>86</v>
      </c>
      <c r="BD195" s="50" t="s">
        <v>146</v>
      </c>
      <c r="BE195" s="50">
        <v>0</v>
      </c>
      <c r="BF195" s="50" t="s">
        <v>150</v>
      </c>
      <c r="BG195" s="50" t="s">
        <v>174</v>
      </c>
      <c r="BH195" s="50">
        <v>30</v>
      </c>
      <c r="BI195" s="50" t="s">
        <v>286</v>
      </c>
      <c r="BJ195" s="50">
        <v>60</v>
      </c>
      <c r="BK195" s="50">
        <v>0</v>
      </c>
      <c r="BL195" s="50" t="s">
        <v>150</v>
      </c>
      <c r="BM195" s="50">
        <v>0</v>
      </c>
      <c r="BN195" s="50" t="s">
        <v>150</v>
      </c>
      <c r="BO195" s="50">
        <v>250</v>
      </c>
      <c r="BP195" s="50" t="s">
        <v>175</v>
      </c>
      <c r="BQ195" s="50" t="s">
        <v>613</v>
      </c>
      <c r="BR195" s="50">
        <v>0</v>
      </c>
      <c r="BS195" s="50">
        <v>0</v>
      </c>
      <c r="BT195" s="50">
        <v>0</v>
      </c>
      <c r="BU195" s="50" t="s">
        <v>150</v>
      </c>
      <c r="BV195" s="50">
        <v>0</v>
      </c>
      <c r="BW195" s="50" t="s">
        <v>150</v>
      </c>
      <c r="BX195" s="50">
        <v>0</v>
      </c>
      <c r="BY195" s="50" t="s">
        <v>150</v>
      </c>
      <c r="BZ195" s="50">
        <v>0</v>
      </c>
      <c r="CA195" s="50" t="s">
        <v>150</v>
      </c>
      <c r="CB195" s="50"/>
      <c r="CC195" s="50" t="s">
        <v>203</v>
      </c>
      <c r="CD195" s="50" t="s">
        <v>190</v>
      </c>
      <c r="CE195" s="50" t="s">
        <v>156</v>
      </c>
      <c r="CF195" s="50" t="s">
        <v>191</v>
      </c>
      <c r="CG195" s="50" t="s">
        <v>157</v>
      </c>
      <c r="CH195" s="50" t="s">
        <v>158</v>
      </c>
      <c r="CI195" s="50" t="s">
        <v>206</v>
      </c>
      <c r="CJ195" s="50" t="s">
        <v>125</v>
      </c>
      <c r="CK195" s="50" t="s">
        <v>125</v>
      </c>
      <c r="CL195" s="50" t="s">
        <v>614</v>
      </c>
      <c r="CM195" s="50"/>
      <c r="CN195" s="50"/>
      <c r="CO195" s="50">
        <f t="shared" si="0"/>
        <v>1302</v>
      </c>
      <c r="CP195" s="50">
        <f t="shared" si="1"/>
        <v>1922</v>
      </c>
      <c r="CQ195" s="50"/>
      <c r="CR195" s="50"/>
    </row>
    <row r="196" spans="1:96" ht="13" x14ac:dyDescent="0.15">
      <c r="A196" s="51">
        <v>44967.622387754629</v>
      </c>
      <c r="B196" s="50" t="s">
        <v>1036</v>
      </c>
      <c r="C196" s="50" t="s">
        <v>1307</v>
      </c>
      <c r="D196" s="50" t="s">
        <v>125</v>
      </c>
      <c r="E196" s="50" t="s">
        <v>126</v>
      </c>
      <c r="F196" s="50" t="s">
        <v>126</v>
      </c>
      <c r="G196" s="50" t="s">
        <v>162</v>
      </c>
      <c r="H196" s="50">
        <v>1</v>
      </c>
      <c r="I196" s="50" t="s">
        <v>127</v>
      </c>
      <c r="J196" s="50" t="s">
        <v>128</v>
      </c>
      <c r="K196" s="50" t="s">
        <v>163</v>
      </c>
      <c r="L196" s="50" t="s">
        <v>1308</v>
      </c>
      <c r="M196" s="50" t="s">
        <v>2356</v>
      </c>
      <c r="N196" s="50" t="s">
        <v>1309</v>
      </c>
      <c r="O196" s="50">
        <v>11966067244</v>
      </c>
      <c r="P196" s="50">
        <v>585474904</v>
      </c>
      <c r="Q196" s="50">
        <v>54484615819</v>
      </c>
      <c r="R196" s="52">
        <v>38730</v>
      </c>
      <c r="S196" s="50" t="s">
        <v>132</v>
      </c>
      <c r="T196" s="50" t="s">
        <v>133</v>
      </c>
      <c r="U196" s="50" t="s">
        <v>1310</v>
      </c>
      <c r="V196" s="53" t="s">
        <v>1311</v>
      </c>
      <c r="W196" s="50" t="s">
        <v>168</v>
      </c>
      <c r="X196" s="50" t="s">
        <v>137</v>
      </c>
      <c r="Y196" s="50" t="s">
        <v>138</v>
      </c>
      <c r="Z196" s="50" t="s">
        <v>139</v>
      </c>
      <c r="AA196" s="50"/>
      <c r="AB196" s="50">
        <v>4</v>
      </c>
      <c r="AC196" s="50">
        <v>4</v>
      </c>
      <c r="AD196" s="50">
        <v>0</v>
      </c>
      <c r="AE196" s="50" t="s">
        <v>140</v>
      </c>
      <c r="AF196" s="50">
        <v>0</v>
      </c>
      <c r="AG196" s="50" t="s">
        <v>141</v>
      </c>
      <c r="AH196" s="50">
        <v>0</v>
      </c>
      <c r="AI196" s="50" t="s">
        <v>141</v>
      </c>
      <c r="AJ196" s="50">
        <v>0</v>
      </c>
      <c r="AK196" s="50" t="s">
        <v>141</v>
      </c>
      <c r="AL196" s="50">
        <v>0</v>
      </c>
      <c r="AM196" s="50" t="s">
        <v>141</v>
      </c>
      <c r="AN196" s="50">
        <v>0</v>
      </c>
      <c r="AO196" s="50" t="s">
        <v>141</v>
      </c>
      <c r="AP196" s="50">
        <v>1302</v>
      </c>
      <c r="AQ196" s="50" t="s">
        <v>188</v>
      </c>
      <c r="AR196" s="50">
        <v>0</v>
      </c>
      <c r="AS196" s="50" t="s">
        <v>141</v>
      </c>
      <c r="AT196" s="50"/>
      <c r="AU196" s="50">
        <v>0</v>
      </c>
      <c r="AV196" s="50" t="s">
        <v>143</v>
      </c>
      <c r="AW196" s="50">
        <v>0</v>
      </c>
      <c r="AX196" s="50" t="s">
        <v>144</v>
      </c>
      <c r="AY196" s="50">
        <v>597</v>
      </c>
      <c r="AZ196" s="50" t="s">
        <v>145</v>
      </c>
      <c r="BA196" s="50">
        <v>69</v>
      </c>
      <c r="BB196" s="50" t="s">
        <v>146</v>
      </c>
      <c r="BC196" s="50">
        <v>214</v>
      </c>
      <c r="BD196" s="50" t="s">
        <v>146</v>
      </c>
      <c r="BE196" s="50">
        <v>0</v>
      </c>
      <c r="BF196" s="50" t="s">
        <v>150</v>
      </c>
      <c r="BG196" s="50" t="s">
        <v>202</v>
      </c>
      <c r="BH196" s="50">
        <v>0</v>
      </c>
      <c r="BI196" s="50" t="s">
        <v>150</v>
      </c>
      <c r="BJ196" s="50">
        <v>60</v>
      </c>
      <c r="BK196" s="50">
        <v>600</v>
      </c>
      <c r="BL196" s="50" t="s">
        <v>214</v>
      </c>
      <c r="BM196" s="50">
        <v>0</v>
      </c>
      <c r="BN196" s="50" t="s">
        <v>150</v>
      </c>
      <c r="BO196" s="50">
        <v>0</v>
      </c>
      <c r="BP196" s="50" t="s">
        <v>150</v>
      </c>
      <c r="BQ196" s="50"/>
      <c r="BR196" s="50">
        <v>0</v>
      </c>
      <c r="BS196" s="50">
        <v>0</v>
      </c>
      <c r="BT196" s="50">
        <v>0</v>
      </c>
      <c r="BU196" s="50" t="s">
        <v>150</v>
      </c>
      <c r="BV196" s="50">
        <v>0</v>
      </c>
      <c r="BW196" s="50" t="s">
        <v>150</v>
      </c>
      <c r="BX196" s="50">
        <v>0</v>
      </c>
      <c r="BY196" s="50" t="s">
        <v>150</v>
      </c>
      <c r="BZ196" s="50">
        <v>0</v>
      </c>
      <c r="CA196" s="50" t="s">
        <v>150</v>
      </c>
      <c r="CB196" s="50"/>
      <c r="CC196" s="50" t="s">
        <v>155</v>
      </c>
      <c r="CD196" s="50" t="s">
        <v>155</v>
      </c>
      <c r="CE196" s="50" t="s">
        <v>179</v>
      </c>
      <c r="CF196" s="50"/>
      <c r="CG196" s="50" t="s">
        <v>157</v>
      </c>
      <c r="CH196" s="50" t="s">
        <v>158</v>
      </c>
      <c r="CI196" s="50" t="s">
        <v>206</v>
      </c>
      <c r="CJ196" s="50" t="s">
        <v>126</v>
      </c>
      <c r="CK196" s="50" t="s">
        <v>126</v>
      </c>
      <c r="CL196" s="50"/>
      <c r="CM196" s="50"/>
      <c r="CN196" s="50"/>
      <c r="CO196" s="50">
        <f t="shared" si="0"/>
        <v>1302</v>
      </c>
      <c r="CP196" s="50">
        <f t="shared" si="1"/>
        <v>1540</v>
      </c>
      <c r="CQ196" s="50"/>
      <c r="CR196" s="50"/>
    </row>
    <row r="197" spans="1:96" ht="13" x14ac:dyDescent="0.15">
      <c r="A197" s="51">
        <v>44965.623221631948</v>
      </c>
      <c r="B197" s="50" t="s">
        <v>645</v>
      </c>
      <c r="C197" s="50" t="s">
        <v>1769</v>
      </c>
      <c r="D197" s="50" t="s">
        <v>125</v>
      </c>
      <c r="E197" s="50" t="s">
        <v>126</v>
      </c>
      <c r="F197" s="50" t="s">
        <v>1030</v>
      </c>
      <c r="G197" s="50">
        <v>3</v>
      </c>
      <c r="H197" s="50">
        <v>1</v>
      </c>
      <c r="I197" s="50" t="s">
        <v>127</v>
      </c>
      <c r="J197" s="50" t="s">
        <v>128</v>
      </c>
      <c r="K197" s="50" t="s">
        <v>182</v>
      </c>
      <c r="L197" s="50" t="s">
        <v>1770</v>
      </c>
      <c r="M197" s="50">
        <v>2023020415</v>
      </c>
      <c r="N197" s="50" t="s">
        <v>1771</v>
      </c>
      <c r="O197" s="50">
        <v>11947008714</v>
      </c>
      <c r="P197" s="50">
        <v>399497080</v>
      </c>
      <c r="Q197" s="50">
        <v>39611773846</v>
      </c>
      <c r="R197" s="52">
        <v>36288</v>
      </c>
      <c r="S197" s="50" t="s">
        <v>132</v>
      </c>
      <c r="T197" s="50" t="s">
        <v>133</v>
      </c>
      <c r="U197" s="50" t="s">
        <v>1772</v>
      </c>
      <c r="V197" s="50">
        <v>9925000</v>
      </c>
      <c r="W197" s="50" t="s">
        <v>1370</v>
      </c>
      <c r="X197" s="50" t="s">
        <v>137</v>
      </c>
      <c r="Y197" s="50" t="s">
        <v>138</v>
      </c>
      <c r="Z197" s="50" t="s">
        <v>139</v>
      </c>
      <c r="AA197" s="50"/>
      <c r="AB197" s="50">
        <v>2</v>
      </c>
      <c r="AC197" s="50">
        <v>1</v>
      </c>
      <c r="AD197" s="50">
        <v>1</v>
      </c>
      <c r="AE197" s="50" t="s">
        <v>140</v>
      </c>
      <c r="AF197" s="50">
        <v>0</v>
      </c>
      <c r="AG197" s="50" t="s">
        <v>141</v>
      </c>
      <c r="AH197" s="50">
        <v>0</v>
      </c>
      <c r="AI197" s="50" t="s">
        <v>141</v>
      </c>
      <c r="AJ197" s="50">
        <v>0</v>
      </c>
      <c r="AK197" s="50" t="s">
        <v>141</v>
      </c>
      <c r="AL197" s="50">
        <v>0</v>
      </c>
      <c r="AM197" s="50" t="s">
        <v>141</v>
      </c>
      <c r="AN197" s="50">
        <v>0</v>
      </c>
      <c r="AO197" s="50" t="s">
        <v>141</v>
      </c>
      <c r="AP197" s="50">
        <v>1302</v>
      </c>
      <c r="AQ197" s="50" t="s">
        <v>351</v>
      </c>
      <c r="AR197" s="50">
        <v>0</v>
      </c>
      <c r="AS197" s="50" t="s">
        <v>141</v>
      </c>
      <c r="AT197" s="50"/>
      <c r="AU197" s="50">
        <v>0</v>
      </c>
      <c r="AV197" s="50" t="s">
        <v>172</v>
      </c>
      <c r="AW197" s="50">
        <v>775</v>
      </c>
      <c r="AX197" s="50" t="s">
        <v>377</v>
      </c>
      <c r="AY197" s="50">
        <v>300</v>
      </c>
      <c r="AZ197" s="50" t="s">
        <v>145</v>
      </c>
      <c r="BA197" s="50">
        <v>46</v>
      </c>
      <c r="BB197" s="50" t="s">
        <v>146</v>
      </c>
      <c r="BC197" s="50">
        <v>148</v>
      </c>
      <c r="BD197" s="50" t="s">
        <v>146</v>
      </c>
      <c r="BE197" s="50">
        <v>0</v>
      </c>
      <c r="BF197" s="50" t="s">
        <v>150</v>
      </c>
      <c r="BG197" s="50" t="s">
        <v>202</v>
      </c>
      <c r="BH197" s="50">
        <v>0</v>
      </c>
      <c r="BI197" s="50" t="s">
        <v>150</v>
      </c>
      <c r="BJ197" s="50">
        <v>0</v>
      </c>
      <c r="BK197" s="50">
        <v>0</v>
      </c>
      <c r="BL197" s="50" t="s">
        <v>150</v>
      </c>
      <c r="BM197" s="50">
        <v>0</v>
      </c>
      <c r="BN197" s="50" t="s">
        <v>150</v>
      </c>
      <c r="BO197" s="50">
        <v>80</v>
      </c>
      <c r="BP197" s="50" t="s">
        <v>175</v>
      </c>
      <c r="BQ197" s="50"/>
      <c r="BR197" s="50">
        <v>0</v>
      </c>
      <c r="BS197" s="50">
        <v>0</v>
      </c>
      <c r="BT197" s="50">
        <v>0</v>
      </c>
      <c r="BU197" s="50" t="s">
        <v>150</v>
      </c>
      <c r="BV197" s="50">
        <v>0</v>
      </c>
      <c r="BW197" s="50" t="s">
        <v>154</v>
      </c>
      <c r="BX197" s="50">
        <v>0</v>
      </c>
      <c r="BY197" s="50" t="s">
        <v>154</v>
      </c>
      <c r="BZ197" s="50">
        <v>0</v>
      </c>
      <c r="CA197" s="50" t="s">
        <v>150</v>
      </c>
      <c r="CB197" s="50"/>
      <c r="CC197" s="50" t="s">
        <v>155</v>
      </c>
      <c r="CD197" s="50" t="s">
        <v>155</v>
      </c>
      <c r="CE197" s="50" t="s">
        <v>156</v>
      </c>
      <c r="CF197" s="50"/>
      <c r="CG197" s="50" t="s">
        <v>157</v>
      </c>
      <c r="CH197" s="50" t="s">
        <v>230</v>
      </c>
      <c r="CI197" s="50" t="s">
        <v>230</v>
      </c>
      <c r="CJ197" s="50" t="s">
        <v>126</v>
      </c>
      <c r="CK197" s="50" t="s">
        <v>126</v>
      </c>
      <c r="CL197" s="50"/>
      <c r="CM197" s="50"/>
      <c r="CN197" s="50"/>
      <c r="CO197" s="50">
        <f t="shared" si="0"/>
        <v>1302</v>
      </c>
      <c r="CP197" s="50">
        <f t="shared" si="1"/>
        <v>1349</v>
      </c>
      <c r="CQ197" s="50"/>
      <c r="CR197" s="50"/>
    </row>
    <row r="198" spans="1:96" ht="13" x14ac:dyDescent="0.15">
      <c r="A198" s="51">
        <v>44966.48077667824</v>
      </c>
      <c r="B198" s="50" t="s">
        <v>335</v>
      </c>
      <c r="C198" s="50" t="s">
        <v>336</v>
      </c>
      <c r="D198" s="50" t="s">
        <v>125</v>
      </c>
      <c r="E198" s="50" t="s">
        <v>126</v>
      </c>
      <c r="F198" s="50" t="s">
        <v>126</v>
      </c>
      <c r="G198" s="50">
        <v>2</v>
      </c>
      <c r="H198" s="50" t="s">
        <v>162</v>
      </c>
      <c r="I198" s="50">
        <v>1</v>
      </c>
      <c r="J198" s="50" t="s">
        <v>163</v>
      </c>
      <c r="K198" s="50" t="s">
        <v>128</v>
      </c>
      <c r="L198" s="50" t="s">
        <v>337</v>
      </c>
      <c r="M198" s="50">
        <v>2023020036</v>
      </c>
      <c r="N198" s="50" t="s">
        <v>338</v>
      </c>
      <c r="O198" s="50">
        <v>11992052601</v>
      </c>
      <c r="P198" s="50">
        <v>394122094</v>
      </c>
      <c r="Q198" s="50">
        <v>49595885860</v>
      </c>
      <c r="R198" s="52">
        <v>37471</v>
      </c>
      <c r="S198" s="50" t="s">
        <v>224</v>
      </c>
      <c r="T198" s="50" t="s">
        <v>133</v>
      </c>
      <c r="U198" s="50" t="s">
        <v>339</v>
      </c>
      <c r="V198" s="53" t="s">
        <v>340</v>
      </c>
      <c r="W198" s="50" t="s">
        <v>168</v>
      </c>
      <c r="X198" s="50" t="s">
        <v>137</v>
      </c>
      <c r="Y198" s="50" t="s">
        <v>138</v>
      </c>
      <c r="Z198" s="50" t="s">
        <v>139</v>
      </c>
      <c r="AA198" s="50"/>
      <c r="AB198" s="50">
        <v>3</v>
      </c>
      <c r="AC198" s="50">
        <v>3</v>
      </c>
      <c r="AD198" s="50">
        <v>0</v>
      </c>
      <c r="AE198" s="50" t="s">
        <v>140</v>
      </c>
      <c r="AF198" s="50">
        <v>0</v>
      </c>
      <c r="AG198" s="50" t="s">
        <v>141</v>
      </c>
      <c r="AH198" s="50">
        <v>0</v>
      </c>
      <c r="AI198" s="50" t="s">
        <v>141</v>
      </c>
      <c r="AJ198" s="50">
        <v>1302</v>
      </c>
      <c r="AK198" s="50" t="s">
        <v>142</v>
      </c>
      <c r="AL198" s="50">
        <v>0</v>
      </c>
      <c r="AM198" s="50" t="s">
        <v>141</v>
      </c>
      <c r="AN198" s="50">
        <v>0</v>
      </c>
      <c r="AO198" s="50" t="s">
        <v>141</v>
      </c>
      <c r="AP198" s="50">
        <v>0</v>
      </c>
      <c r="AQ198" s="50" t="s">
        <v>141</v>
      </c>
      <c r="AR198" s="50">
        <v>0</v>
      </c>
      <c r="AS198" s="50" t="s">
        <v>141</v>
      </c>
      <c r="AT198" s="50"/>
      <c r="AU198" s="50">
        <v>0</v>
      </c>
      <c r="AV198" s="50" t="s">
        <v>143</v>
      </c>
      <c r="AW198" s="50">
        <v>0</v>
      </c>
      <c r="AX198" s="50" t="s">
        <v>144</v>
      </c>
      <c r="AY198" s="50">
        <v>113</v>
      </c>
      <c r="AZ198" s="50" t="s">
        <v>145</v>
      </c>
      <c r="BA198" s="50">
        <v>150</v>
      </c>
      <c r="BB198" s="50" t="s">
        <v>308</v>
      </c>
      <c r="BC198" s="50">
        <v>160</v>
      </c>
      <c r="BD198" s="50" t="s">
        <v>341</v>
      </c>
      <c r="BE198" s="50">
        <v>164</v>
      </c>
      <c r="BF198" s="50" t="s">
        <v>147</v>
      </c>
      <c r="BG198" s="50" t="s">
        <v>148</v>
      </c>
      <c r="BH198" s="50">
        <v>0</v>
      </c>
      <c r="BI198" s="50" t="s">
        <v>150</v>
      </c>
      <c r="BJ198" s="50">
        <v>0</v>
      </c>
      <c r="BK198" s="50">
        <v>0</v>
      </c>
      <c r="BL198" s="50" t="s">
        <v>150</v>
      </c>
      <c r="BM198" s="50">
        <v>0</v>
      </c>
      <c r="BN198" s="50" t="s">
        <v>150</v>
      </c>
      <c r="BO198" s="50">
        <v>50</v>
      </c>
      <c r="BP198" s="50" t="s">
        <v>175</v>
      </c>
      <c r="BQ198" s="50" t="s">
        <v>342</v>
      </c>
      <c r="BR198" s="50">
        <v>0</v>
      </c>
      <c r="BS198" s="50">
        <v>0</v>
      </c>
      <c r="BT198" s="50">
        <v>0</v>
      </c>
      <c r="BU198" s="50" t="s">
        <v>150</v>
      </c>
      <c r="BV198" s="50">
        <v>0</v>
      </c>
      <c r="BW198" s="50" t="s">
        <v>150</v>
      </c>
      <c r="BX198" s="50">
        <v>0</v>
      </c>
      <c r="BY198" s="50" t="s">
        <v>150</v>
      </c>
      <c r="BZ198" s="50">
        <v>0</v>
      </c>
      <c r="CA198" s="50" t="s">
        <v>150</v>
      </c>
      <c r="CB198" s="50"/>
      <c r="CC198" s="50" t="s">
        <v>155</v>
      </c>
      <c r="CD198" s="50" t="s">
        <v>155</v>
      </c>
      <c r="CE198" s="50" t="s">
        <v>156</v>
      </c>
      <c r="CF198" s="50"/>
      <c r="CG198" s="50" t="s">
        <v>157</v>
      </c>
      <c r="CH198" s="50" t="s">
        <v>229</v>
      </c>
      <c r="CI198" s="50" t="s">
        <v>230</v>
      </c>
      <c r="CJ198" s="50" t="s">
        <v>126</v>
      </c>
      <c r="CK198" s="50" t="s">
        <v>125</v>
      </c>
      <c r="CL198" s="50" t="s">
        <v>343</v>
      </c>
      <c r="CM198" s="50"/>
      <c r="CN198" s="50"/>
      <c r="CO198" s="50">
        <f t="shared" si="0"/>
        <v>1302</v>
      </c>
      <c r="CP198" s="50">
        <f t="shared" si="1"/>
        <v>637</v>
      </c>
      <c r="CQ198" s="50"/>
      <c r="CR198" s="50"/>
    </row>
    <row r="199" spans="1:96" ht="13" x14ac:dyDescent="0.15">
      <c r="A199" s="51">
        <v>44965.620907025463</v>
      </c>
      <c r="B199" s="50" t="s">
        <v>934</v>
      </c>
      <c r="C199" s="50" t="s">
        <v>1346</v>
      </c>
      <c r="D199" s="50" t="s">
        <v>125</v>
      </c>
      <c r="E199" s="50" t="s">
        <v>126</v>
      </c>
      <c r="F199" s="50" t="s">
        <v>1347</v>
      </c>
      <c r="G199" s="50">
        <v>4</v>
      </c>
      <c r="H199" s="50">
        <v>2</v>
      </c>
      <c r="I199" s="50" t="s">
        <v>127</v>
      </c>
      <c r="J199" s="50" t="s">
        <v>128</v>
      </c>
      <c r="K199" s="50" t="s">
        <v>163</v>
      </c>
      <c r="L199" s="50" t="s">
        <v>1348</v>
      </c>
      <c r="M199" s="50">
        <v>2023020310</v>
      </c>
      <c r="N199" s="50" t="s">
        <v>1349</v>
      </c>
      <c r="O199" s="50">
        <v>11999962114</v>
      </c>
      <c r="P199" s="50">
        <v>527051561</v>
      </c>
      <c r="Q199" s="50">
        <v>44911875844</v>
      </c>
      <c r="R199" s="52">
        <v>38204</v>
      </c>
      <c r="S199" s="50" t="s">
        <v>387</v>
      </c>
      <c r="T199" s="50" t="s">
        <v>133</v>
      </c>
      <c r="U199" s="50" t="s">
        <v>1350</v>
      </c>
      <c r="V199" s="53" t="s">
        <v>1351</v>
      </c>
      <c r="W199" s="50" t="s">
        <v>168</v>
      </c>
      <c r="X199" s="50" t="s">
        <v>137</v>
      </c>
      <c r="Y199" s="50" t="s">
        <v>138</v>
      </c>
      <c r="Z199" s="50" t="s">
        <v>139</v>
      </c>
      <c r="AA199" s="50"/>
      <c r="AB199" s="50">
        <v>2</v>
      </c>
      <c r="AC199" s="50">
        <v>1</v>
      </c>
      <c r="AD199" s="50"/>
      <c r="AE199" s="50" t="s">
        <v>140</v>
      </c>
      <c r="AF199" s="50">
        <v>0</v>
      </c>
      <c r="AG199" s="50" t="s">
        <v>141</v>
      </c>
      <c r="AH199" s="50">
        <v>0</v>
      </c>
      <c r="AI199" s="50" t="s">
        <v>141</v>
      </c>
      <c r="AJ199" s="50">
        <v>0</v>
      </c>
      <c r="AK199" s="50" t="s">
        <v>141</v>
      </c>
      <c r="AL199" s="50">
        <v>0</v>
      </c>
      <c r="AM199" s="50" t="s">
        <v>141</v>
      </c>
      <c r="AN199" s="50">
        <v>0</v>
      </c>
      <c r="AO199" s="50" t="s">
        <v>141</v>
      </c>
      <c r="AP199" s="50">
        <v>1302</v>
      </c>
      <c r="AQ199" s="50" t="s">
        <v>200</v>
      </c>
      <c r="AR199" s="50">
        <v>0</v>
      </c>
      <c r="AS199" s="50" t="s">
        <v>141</v>
      </c>
      <c r="AT199" s="50"/>
      <c r="AU199" s="50">
        <v>0</v>
      </c>
      <c r="AV199" s="50" t="s">
        <v>143</v>
      </c>
      <c r="AW199" s="50">
        <v>0</v>
      </c>
      <c r="AX199" s="50" t="s">
        <v>144</v>
      </c>
      <c r="AY199" s="50">
        <v>64</v>
      </c>
      <c r="AZ199" s="50" t="s">
        <v>145</v>
      </c>
      <c r="BA199" s="50">
        <v>51</v>
      </c>
      <c r="BB199" s="50" t="s">
        <v>146</v>
      </c>
      <c r="BC199" s="50">
        <v>66</v>
      </c>
      <c r="BD199" s="50" t="s">
        <v>146</v>
      </c>
      <c r="BE199" s="50">
        <v>0</v>
      </c>
      <c r="BF199" s="50" t="s">
        <v>150</v>
      </c>
      <c r="BG199" s="50" t="s">
        <v>174</v>
      </c>
      <c r="BH199" s="50">
        <v>73</v>
      </c>
      <c r="BI199" s="50" t="s">
        <v>149</v>
      </c>
      <c r="BJ199" s="50">
        <v>100</v>
      </c>
      <c r="BK199" s="50">
        <v>0</v>
      </c>
      <c r="BL199" s="50" t="s">
        <v>150</v>
      </c>
      <c r="BM199" s="50">
        <v>0</v>
      </c>
      <c r="BN199" s="50" t="s">
        <v>150</v>
      </c>
      <c r="BO199" s="50">
        <v>250</v>
      </c>
      <c r="BP199" s="50" t="s">
        <v>175</v>
      </c>
      <c r="BQ199" s="50" t="s">
        <v>1352</v>
      </c>
      <c r="BR199" s="50">
        <v>0</v>
      </c>
      <c r="BS199" s="50">
        <v>0</v>
      </c>
      <c r="BT199" s="50">
        <v>0</v>
      </c>
      <c r="BU199" s="50" t="s">
        <v>150</v>
      </c>
      <c r="BV199" s="50">
        <v>0</v>
      </c>
      <c r="BW199" s="50" t="s">
        <v>150</v>
      </c>
      <c r="BX199" s="50">
        <v>0</v>
      </c>
      <c r="BY199" s="50" t="s">
        <v>150</v>
      </c>
      <c r="BZ199" s="50">
        <v>0</v>
      </c>
      <c r="CA199" s="50" t="s">
        <v>150</v>
      </c>
      <c r="CB199" s="50"/>
      <c r="CC199" s="50" t="s">
        <v>190</v>
      </c>
      <c r="CD199" s="50" t="s">
        <v>190</v>
      </c>
      <c r="CE199" s="50" t="s">
        <v>156</v>
      </c>
      <c r="CF199" s="50" t="s">
        <v>204</v>
      </c>
      <c r="CG199" s="50" t="s">
        <v>300</v>
      </c>
      <c r="CH199" s="50" t="s">
        <v>206</v>
      </c>
      <c r="CI199" s="50" t="s">
        <v>206</v>
      </c>
      <c r="CJ199" s="50" t="s">
        <v>126</v>
      </c>
      <c r="CK199" s="50" t="s">
        <v>126</v>
      </c>
      <c r="CL199" s="50"/>
      <c r="CM199" s="50"/>
      <c r="CN199" s="50"/>
      <c r="CO199" s="50">
        <f t="shared" si="0"/>
        <v>1302</v>
      </c>
      <c r="CP199" s="50">
        <f t="shared" si="1"/>
        <v>604</v>
      </c>
      <c r="CQ199" s="50"/>
      <c r="CR199" s="50"/>
    </row>
    <row r="200" spans="1:96" ht="13" x14ac:dyDescent="0.15">
      <c r="A200" s="51">
        <v>44966.587498981477</v>
      </c>
      <c r="B200" s="50" t="s">
        <v>207</v>
      </c>
      <c r="C200" s="50" t="s">
        <v>1378</v>
      </c>
      <c r="D200" s="50" t="s">
        <v>125</v>
      </c>
      <c r="E200" s="50" t="s">
        <v>125</v>
      </c>
      <c r="F200" s="50" t="s">
        <v>1379</v>
      </c>
      <c r="G200" s="50">
        <v>5</v>
      </c>
      <c r="H200" s="50">
        <v>5</v>
      </c>
      <c r="I200" s="50" t="s">
        <v>127</v>
      </c>
      <c r="J200" s="50" t="s">
        <v>128</v>
      </c>
      <c r="K200" s="50" t="s">
        <v>221</v>
      </c>
      <c r="L200" s="50" t="s">
        <v>1380</v>
      </c>
      <c r="M200" s="50">
        <v>2023020320</v>
      </c>
      <c r="N200" s="50" t="s">
        <v>1381</v>
      </c>
      <c r="O200" s="50">
        <v>11949108770</v>
      </c>
      <c r="P200" s="50">
        <v>546092536</v>
      </c>
      <c r="Q200" s="50">
        <v>50179716883</v>
      </c>
      <c r="R200" s="52">
        <v>36564</v>
      </c>
      <c r="S200" s="50" t="s">
        <v>132</v>
      </c>
      <c r="T200" s="50" t="s">
        <v>133</v>
      </c>
      <c r="U200" s="50" t="s">
        <v>1382</v>
      </c>
      <c r="V200" s="53" t="s">
        <v>1383</v>
      </c>
      <c r="W200" s="50" t="s">
        <v>168</v>
      </c>
      <c r="X200" s="50" t="s">
        <v>137</v>
      </c>
      <c r="Y200" s="50" t="s">
        <v>138</v>
      </c>
      <c r="Z200" s="50" t="s">
        <v>139</v>
      </c>
      <c r="AA200" s="50"/>
      <c r="AB200" s="50">
        <v>3</v>
      </c>
      <c r="AC200" s="50">
        <v>3</v>
      </c>
      <c r="AD200" s="50"/>
      <c r="AE200" s="50" t="s">
        <v>140</v>
      </c>
      <c r="AF200" s="50">
        <v>0</v>
      </c>
      <c r="AG200" s="50" t="s">
        <v>141</v>
      </c>
      <c r="AH200" s="50">
        <v>1300</v>
      </c>
      <c r="AI200" s="50" t="s">
        <v>142</v>
      </c>
      <c r="AJ200" s="50">
        <v>0</v>
      </c>
      <c r="AK200" s="50" t="s">
        <v>141</v>
      </c>
      <c r="AL200" s="50">
        <v>0</v>
      </c>
      <c r="AM200" s="50" t="s">
        <v>141</v>
      </c>
      <c r="AN200" s="50">
        <v>0</v>
      </c>
      <c r="AO200" s="50" t="s">
        <v>141</v>
      </c>
      <c r="AP200" s="50">
        <v>0</v>
      </c>
      <c r="AQ200" s="50" t="s">
        <v>141</v>
      </c>
      <c r="AR200" s="50">
        <v>0</v>
      </c>
      <c r="AS200" s="50" t="s">
        <v>141</v>
      </c>
      <c r="AT200" s="50"/>
      <c r="AU200" s="50">
        <v>0</v>
      </c>
      <c r="AV200" s="50" t="s">
        <v>265</v>
      </c>
      <c r="AW200" s="50">
        <v>0</v>
      </c>
      <c r="AX200" s="50" t="s">
        <v>238</v>
      </c>
      <c r="AY200" s="50">
        <v>0</v>
      </c>
      <c r="AZ200" s="50" t="s">
        <v>150</v>
      </c>
      <c r="BA200" s="50">
        <v>271</v>
      </c>
      <c r="BB200" s="50" t="s">
        <v>146</v>
      </c>
      <c r="BC200" s="50">
        <v>308</v>
      </c>
      <c r="BD200" s="50" t="s">
        <v>146</v>
      </c>
      <c r="BE200" s="50">
        <v>40</v>
      </c>
      <c r="BF200" s="50" t="s">
        <v>147</v>
      </c>
      <c r="BG200" s="50" t="s">
        <v>148</v>
      </c>
      <c r="BH200" s="50">
        <v>35</v>
      </c>
      <c r="BI200" s="50" t="s">
        <v>149</v>
      </c>
      <c r="BJ200" s="50">
        <v>600</v>
      </c>
      <c r="BK200" s="50">
        <v>0</v>
      </c>
      <c r="BL200" s="50" t="s">
        <v>150</v>
      </c>
      <c r="BM200" s="50">
        <v>304</v>
      </c>
      <c r="BN200" s="50" t="s">
        <v>151</v>
      </c>
      <c r="BO200" s="50">
        <v>615</v>
      </c>
      <c r="BP200" s="50" t="s">
        <v>152</v>
      </c>
      <c r="BQ200" s="50" t="s">
        <v>1384</v>
      </c>
      <c r="BR200" s="50">
        <v>0</v>
      </c>
      <c r="BS200" s="50">
        <v>0</v>
      </c>
      <c r="BT200" s="50">
        <v>0</v>
      </c>
      <c r="BU200" s="50" t="s">
        <v>150</v>
      </c>
      <c r="BV200" s="50">
        <v>450</v>
      </c>
      <c r="BW200" s="50" t="s">
        <v>154</v>
      </c>
      <c r="BX200" s="50">
        <v>249</v>
      </c>
      <c r="BY200" s="50" t="s">
        <v>154</v>
      </c>
      <c r="BZ200" s="50">
        <v>3500</v>
      </c>
      <c r="CA200" s="50" t="s">
        <v>177</v>
      </c>
      <c r="CB200" s="50" t="s">
        <v>1385</v>
      </c>
      <c r="CC200" s="50" t="s">
        <v>155</v>
      </c>
      <c r="CD200" s="50" t="s">
        <v>190</v>
      </c>
      <c r="CE200" s="50" t="s">
        <v>156</v>
      </c>
      <c r="CF200" s="50"/>
      <c r="CG200" s="50" t="s">
        <v>157</v>
      </c>
      <c r="CH200" s="50" t="s">
        <v>230</v>
      </c>
      <c r="CI200" s="50" t="s">
        <v>229</v>
      </c>
      <c r="CJ200" s="50" t="s">
        <v>126</v>
      </c>
      <c r="CK200" s="50" t="s">
        <v>125</v>
      </c>
      <c r="CL200" s="50" t="s">
        <v>1386</v>
      </c>
      <c r="CM200" s="50"/>
      <c r="CN200" s="50"/>
      <c r="CO200" s="50">
        <f t="shared" si="0"/>
        <v>1300</v>
      </c>
      <c r="CP200" s="50">
        <f t="shared" si="1"/>
        <v>6123</v>
      </c>
      <c r="CQ200" s="50"/>
      <c r="CR200" s="50"/>
    </row>
    <row r="201" spans="1:96" ht="13" x14ac:dyDescent="0.15">
      <c r="A201" s="51">
        <v>44966.401637199073</v>
      </c>
      <c r="B201" s="50" t="s">
        <v>231</v>
      </c>
      <c r="C201" s="50" t="s">
        <v>534</v>
      </c>
      <c r="D201" s="50" t="s">
        <v>125</v>
      </c>
      <c r="E201" s="50" t="s">
        <v>125</v>
      </c>
      <c r="F201" s="50" t="s">
        <v>126</v>
      </c>
      <c r="G201" s="50">
        <v>2</v>
      </c>
      <c r="H201" s="50">
        <v>4</v>
      </c>
      <c r="I201" s="50" t="s">
        <v>127</v>
      </c>
      <c r="J201" s="50" t="s">
        <v>128</v>
      </c>
      <c r="K201" s="50" t="s">
        <v>182</v>
      </c>
      <c r="L201" s="50" t="s">
        <v>535</v>
      </c>
      <c r="M201" s="50">
        <v>2023020082</v>
      </c>
      <c r="N201" s="50" t="s">
        <v>536</v>
      </c>
      <c r="O201" s="50">
        <v>11950680896</v>
      </c>
      <c r="P201" s="50">
        <v>391009011</v>
      </c>
      <c r="Q201" s="50">
        <v>44976910806</v>
      </c>
      <c r="R201" s="52">
        <v>38092</v>
      </c>
      <c r="S201" s="50" t="s">
        <v>132</v>
      </c>
      <c r="T201" s="50" t="s">
        <v>133</v>
      </c>
      <c r="U201" s="50" t="s">
        <v>537</v>
      </c>
      <c r="V201" s="53" t="s">
        <v>538</v>
      </c>
      <c r="W201" s="50" t="s">
        <v>168</v>
      </c>
      <c r="X201" s="50" t="s">
        <v>137</v>
      </c>
      <c r="Y201" s="50" t="s">
        <v>138</v>
      </c>
      <c r="Z201" s="50" t="s">
        <v>139</v>
      </c>
      <c r="AA201" s="50"/>
      <c r="AB201" s="50">
        <v>5</v>
      </c>
      <c r="AC201" s="50">
        <v>5</v>
      </c>
      <c r="AD201" s="50"/>
      <c r="AE201" s="50" t="s">
        <v>140</v>
      </c>
      <c r="AF201" s="50">
        <v>0</v>
      </c>
      <c r="AG201" s="50" t="s">
        <v>141</v>
      </c>
      <c r="AH201" s="50">
        <v>0</v>
      </c>
      <c r="AI201" s="50" t="s">
        <v>141</v>
      </c>
      <c r="AJ201" s="50">
        <v>0</v>
      </c>
      <c r="AK201" s="50" t="s">
        <v>141</v>
      </c>
      <c r="AL201" s="50">
        <v>0</v>
      </c>
      <c r="AM201" s="50" t="s">
        <v>141</v>
      </c>
      <c r="AN201" s="50">
        <v>0</v>
      </c>
      <c r="AO201" s="50" t="s">
        <v>141</v>
      </c>
      <c r="AP201" s="50">
        <v>0</v>
      </c>
      <c r="AQ201" s="50" t="s">
        <v>141</v>
      </c>
      <c r="AR201" s="50">
        <v>1300</v>
      </c>
      <c r="AS201" s="50" t="s">
        <v>351</v>
      </c>
      <c r="AT201" s="50" t="s">
        <v>539</v>
      </c>
      <c r="AU201" s="50">
        <v>0</v>
      </c>
      <c r="AV201" s="50" t="s">
        <v>265</v>
      </c>
      <c r="AW201" s="50">
        <v>0</v>
      </c>
      <c r="AX201" s="50" t="s">
        <v>238</v>
      </c>
      <c r="AY201" s="50">
        <v>0</v>
      </c>
      <c r="AZ201" s="50" t="s">
        <v>150</v>
      </c>
      <c r="BA201" s="50">
        <v>66</v>
      </c>
      <c r="BB201" s="50" t="s">
        <v>146</v>
      </c>
      <c r="BC201" s="50">
        <v>200</v>
      </c>
      <c r="BD201" s="50" t="s">
        <v>341</v>
      </c>
      <c r="BE201" s="50">
        <v>0</v>
      </c>
      <c r="BF201" s="50" t="s">
        <v>150</v>
      </c>
      <c r="BG201" s="50" t="s">
        <v>148</v>
      </c>
      <c r="BH201" s="50">
        <v>99</v>
      </c>
      <c r="BI201" s="50" t="s">
        <v>266</v>
      </c>
      <c r="BJ201" s="50">
        <v>0</v>
      </c>
      <c r="BK201" s="50">
        <v>0</v>
      </c>
      <c r="BL201" s="50" t="s">
        <v>150</v>
      </c>
      <c r="BM201" s="50">
        <v>0</v>
      </c>
      <c r="BN201" s="50" t="s">
        <v>150</v>
      </c>
      <c r="BO201" s="50">
        <v>0</v>
      </c>
      <c r="BP201" s="50" t="s">
        <v>150</v>
      </c>
      <c r="BQ201" s="50"/>
      <c r="BR201" s="50">
        <v>1</v>
      </c>
      <c r="BS201" s="50">
        <v>0</v>
      </c>
      <c r="BT201" s="50">
        <v>600</v>
      </c>
      <c r="BU201" s="50" t="s">
        <v>177</v>
      </c>
      <c r="BV201" s="50">
        <v>0</v>
      </c>
      <c r="BW201" s="50" t="s">
        <v>150</v>
      </c>
      <c r="BX201" s="50">
        <v>0</v>
      </c>
      <c r="BY201" s="50" t="s">
        <v>150</v>
      </c>
      <c r="BZ201" s="50">
        <v>0</v>
      </c>
      <c r="CA201" s="50" t="s">
        <v>150</v>
      </c>
      <c r="CB201" s="50"/>
      <c r="CC201" s="50" t="s">
        <v>155</v>
      </c>
      <c r="CD201" s="50" t="s">
        <v>190</v>
      </c>
      <c r="CE201" s="50" t="s">
        <v>156</v>
      </c>
      <c r="CF201" s="50" t="s">
        <v>126</v>
      </c>
      <c r="CG201" s="50" t="s">
        <v>157</v>
      </c>
      <c r="CH201" s="50" t="s">
        <v>158</v>
      </c>
      <c r="CI201" s="50" t="s">
        <v>206</v>
      </c>
      <c r="CJ201" s="50" t="s">
        <v>126</v>
      </c>
      <c r="CK201" s="50" t="s">
        <v>126</v>
      </c>
      <c r="CL201" s="50"/>
      <c r="CM201" s="50"/>
      <c r="CN201" s="50"/>
      <c r="CO201" s="50">
        <f t="shared" si="0"/>
        <v>1300</v>
      </c>
      <c r="CP201" s="50">
        <f t="shared" si="1"/>
        <v>965</v>
      </c>
      <c r="CQ201" s="50"/>
      <c r="CR201" s="50"/>
    </row>
    <row r="202" spans="1:96" ht="13" x14ac:dyDescent="0.15">
      <c r="A202" s="51">
        <v>44965.42327186343</v>
      </c>
      <c r="B202" s="50" t="s">
        <v>231</v>
      </c>
      <c r="C202" s="50" t="s">
        <v>598</v>
      </c>
      <c r="D202" s="50" t="s">
        <v>125</v>
      </c>
      <c r="E202" s="50" t="s">
        <v>126</v>
      </c>
      <c r="F202" s="50" t="s">
        <v>599</v>
      </c>
      <c r="G202" s="50">
        <v>1</v>
      </c>
      <c r="H202" s="50">
        <v>1</v>
      </c>
      <c r="I202" s="50" t="s">
        <v>127</v>
      </c>
      <c r="J202" s="50" t="s">
        <v>128</v>
      </c>
      <c r="K202" s="50" t="s">
        <v>182</v>
      </c>
      <c r="L202" s="50" t="s">
        <v>600</v>
      </c>
      <c r="M202" s="50">
        <v>2023020105</v>
      </c>
      <c r="N202" s="50" t="s">
        <v>601</v>
      </c>
      <c r="O202" s="50">
        <v>11948687005</v>
      </c>
      <c r="P202" s="50">
        <v>527255634</v>
      </c>
      <c r="Q202" s="50">
        <v>51516867807</v>
      </c>
      <c r="R202" s="52">
        <v>38276</v>
      </c>
      <c r="S202" s="50" t="s">
        <v>132</v>
      </c>
      <c r="T202" s="50" t="s">
        <v>133</v>
      </c>
      <c r="U202" s="50" t="s">
        <v>602</v>
      </c>
      <c r="V202" s="53" t="s">
        <v>603</v>
      </c>
      <c r="W202" s="50" t="s">
        <v>334</v>
      </c>
      <c r="X202" s="50" t="s">
        <v>137</v>
      </c>
      <c r="Y202" s="50" t="s">
        <v>138</v>
      </c>
      <c r="Z202" s="50" t="s">
        <v>139</v>
      </c>
      <c r="AA202" s="50"/>
      <c r="AB202" s="50">
        <v>4</v>
      </c>
      <c r="AC202" s="50">
        <v>4</v>
      </c>
      <c r="AD202" s="50"/>
      <c r="AE202" s="50" t="s">
        <v>140</v>
      </c>
      <c r="AF202" s="50">
        <v>1121</v>
      </c>
      <c r="AG202" s="50" t="s">
        <v>142</v>
      </c>
      <c r="AH202" s="50">
        <v>0</v>
      </c>
      <c r="AI202" s="50" t="s">
        <v>141</v>
      </c>
      <c r="AJ202" s="50">
        <v>0</v>
      </c>
      <c r="AK202" s="50" t="s">
        <v>141</v>
      </c>
      <c r="AL202" s="50">
        <v>0</v>
      </c>
      <c r="AM202" s="50" t="s">
        <v>141</v>
      </c>
      <c r="AN202" s="50">
        <v>0</v>
      </c>
      <c r="AO202" s="50" t="s">
        <v>141</v>
      </c>
      <c r="AP202" s="50">
        <v>1229</v>
      </c>
      <c r="AQ202" s="50" t="s">
        <v>142</v>
      </c>
      <c r="AR202" s="50">
        <v>0</v>
      </c>
      <c r="AS202" s="50" t="s">
        <v>141</v>
      </c>
      <c r="AT202" s="50"/>
      <c r="AU202" s="50">
        <v>0</v>
      </c>
      <c r="AV202" s="50" t="s">
        <v>143</v>
      </c>
      <c r="AW202" s="50">
        <v>0</v>
      </c>
      <c r="AX202" s="50" t="s">
        <v>144</v>
      </c>
      <c r="AY202" s="50">
        <v>0</v>
      </c>
      <c r="AZ202" s="50" t="s">
        <v>604</v>
      </c>
      <c r="BA202" s="50">
        <v>102</v>
      </c>
      <c r="BB202" s="50" t="s">
        <v>146</v>
      </c>
      <c r="BC202" s="50">
        <v>117</v>
      </c>
      <c r="BD202" s="50" t="s">
        <v>146</v>
      </c>
      <c r="BE202" s="50">
        <v>85</v>
      </c>
      <c r="BF202" s="50" t="s">
        <v>147</v>
      </c>
      <c r="BG202" s="50" t="s">
        <v>148</v>
      </c>
      <c r="BH202" s="50">
        <v>45</v>
      </c>
      <c r="BI202" s="50" t="s">
        <v>149</v>
      </c>
      <c r="BJ202" s="50">
        <v>150</v>
      </c>
      <c r="BK202" s="50">
        <v>0</v>
      </c>
      <c r="BL202" s="50" t="s">
        <v>150</v>
      </c>
      <c r="BM202" s="50">
        <v>120</v>
      </c>
      <c r="BN202" s="50" t="s">
        <v>267</v>
      </c>
      <c r="BO202" s="50">
        <v>230</v>
      </c>
      <c r="BP202" s="50" t="s">
        <v>175</v>
      </c>
      <c r="BQ202" s="50" t="s">
        <v>605</v>
      </c>
      <c r="BR202" s="50">
        <v>1</v>
      </c>
      <c r="BS202" s="50">
        <v>0</v>
      </c>
      <c r="BT202" s="50">
        <v>0</v>
      </c>
      <c r="BU202" s="50" t="s">
        <v>247</v>
      </c>
      <c r="BV202" s="50">
        <v>0</v>
      </c>
      <c r="BW202" s="50" t="s">
        <v>150</v>
      </c>
      <c r="BX202" s="50">
        <v>0</v>
      </c>
      <c r="BY202" s="50" t="s">
        <v>150</v>
      </c>
      <c r="BZ202" s="50">
        <v>0</v>
      </c>
      <c r="CA202" s="50" t="s">
        <v>150</v>
      </c>
      <c r="CB202" s="50" t="s">
        <v>606</v>
      </c>
      <c r="CC202" s="50" t="s">
        <v>190</v>
      </c>
      <c r="CD202" s="50" t="s">
        <v>155</v>
      </c>
      <c r="CE202" s="50" t="s">
        <v>156</v>
      </c>
      <c r="CF202" s="50"/>
      <c r="CG202" s="50" t="s">
        <v>157</v>
      </c>
      <c r="CH202" s="50" t="s">
        <v>206</v>
      </c>
      <c r="CI202" s="50" t="s">
        <v>206</v>
      </c>
      <c r="CJ202" s="50" t="s">
        <v>125</v>
      </c>
      <c r="CK202" s="50" t="s">
        <v>125</v>
      </c>
      <c r="CL202" s="50"/>
      <c r="CM202" s="50"/>
      <c r="CN202" s="50"/>
      <c r="CO202" s="50">
        <f t="shared" si="0"/>
        <v>1229</v>
      </c>
      <c r="CP202" s="50">
        <f t="shared" si="1"/>
        <v>849</v>
      </c>
      <c r="CQ202" s="50"/>
      <c r="CR202" s="50"/>
    </row>
    <row r="203" spans="1:96" ht="13" x14ac:dyDescent="0.15">
      <c r="A203" s="51">
        <v>44965.430466076388</v>
      </c>
      <c r="B203" s="50" t="s">
        <v>258</v>
      </c>
      <c r="C203" s="50" t="s">
        <v>959</v>
      </c>
      <c r="D203" s="50" t="s">
        <v>125</v>
      </c>
      <c r="E203" s="50" t="s">
        <v>126</v>
      </c>
      <c r="F203" s="50" t="s">
        <v>126</v>
      </c>
      <c r="G203" s="50" t="s">
        <v>162</v>
      </c>
      <c r="H203" s="50" t="s">
        <v>162</v>
      </c>
      <c r="I203" s="50" t="s">
        <v>127</v>
      </c>
      <c r="J203" s="50" t="s">
        <v>128</v>
      </c>
      <c r="K203" s="50" t="s">
        <v>163</v>
      </c>
      <c r="L203" s="50" t="s">
        <v>960</v>
      </c>
      <c r="M203" s="50">
        <v>2023020192</v>
      </c>
      <c r="N203" s="50" t="s">
        <v>961</v>
      </c>
      <c r="O203" s="50">
        <v>11939564667</v>
      </c>
      <c r="P203" s="50" t="s">
        <v>962</v>
      </c>
      <c r="Q203" s="50">
        <v>50566756870</v>
      </c>
      <c r="R203" s="52">
        <v>37134</v>
      </c>
      <c r="S203" s="50" t="s">
        <v>132</v>
      </c>
      <c r="T203" s="50" t="s">
        <v>133</v>
      </c>
      <c r="U203" s="50" t="s">
        <v>963</v>
      </c>
      <c r="V203" s="53" t="s">
        <v>964</v>
      </c>
      <c r="W203" s="50" t="s">
        <v>168</v>
      </c>
      <c r="X203" s="50" t="s">
        <v>137</v>
      </c>
      <c r="Y203" s="50" t="s">
        <v>138</v>
      </c>
      <c r="Z203" s="50" t="s">
        <v>139</v>
      </c>
      <c r="AA203" s="50"/>
      <c r="AB203" s="50">
        <v>1</v>
      </c>
      <c r="AC203" s="50">
        <v>0</v>
      </c>
      <c r="AD203" s="50">
        <v>0</v>
      </c>
      <c r="AE203" s="50" t="s">
        <v>169</v>
      </c>
      <c r="AF203" s="50">
        <v>1212</v>
      </c>
      <c r="AG203" s="50" t="s">
        <v>351</v>
      </c>
      <c r="AH203" s="50">
        <v>0</v>
      </c>
      <c r="AI203" s="50" t="s">
        <v>141</v>
      </c>
      <c r="AJ203" s="50">
        <v>0</v>
      </c>
      <c r="AK203" s="50" t="s">
        <v>141</v>
      </c>
      <c r="AL203" s="50">
        <v>0</v>
      </c>
      <c r="AM203" s="50" t="s">
        <v>141</v>
      </c>
      <c r="AN203" s="50">
        <v>0</v>
      </c>
      <c r="AO203" s="50" t="s">
        <v>141</v>
      </c>
      <c r="AP203" s="50">
        <v>0</v>
      </c>
      <c r="AQ203" s="50" t="s">
        <v>141</v>
      </c>
      <c r="AR203" s="50">
        <v>1212</v>
      </c>
      <c r="AS203" s="50" t="s">
        <v>351</v>
      </c>
      <c r="AT203" s="50" t="s">
        <v>965</v>
      </c>
      <c r="AU203" s="50">
        <v>0</v>
      </c>
      <c r="AV203" s="50" t="s">
        <v>172</v>
      </c>
      <c r="AW203" s="50">
        <v>1000</v>
      </c>
      <c r="AX203" s="50" t="s">
        <v>173</v>
      </c>
      <c r="AY203" s="50">
        <v>0</v>
      </c>
      <c r="AZ203" s="50" t="s">
        <v>150</v>
      </c>
      <c r="BA203" s="50">
        <v>85</v>
      </c>
      <c r="BB203" s="50" t="s">
        <v>308</v>
      </c>
      <c r="BC203" s="50">
        <v>110</v>
      </c>
      <c r="BD203" s="50" t="s">
        <v>341</v>
      </c>
      <c r="BE203" s="50">
        <v>0</v>
      </c>
      <c r="BF203" s="50" t="s">
        <v>150</v>
      </c>
      <c r="BG203" s="50" t="s">
        <v>148</v>
      </c>
      <c r="BH203" s="50">
        <v>135</v>
      </c>
      <c r="BI203" s="50" t="s">
        <v>266</v>
      </c>
      <c r="BJ203" s="50">
        <v>200</v>
      </c>
      <c r="BK203" s="50">
        <v>0</v>
      </c>
      <c r="BL203" s="50" t="s">
        <v>150</v>
      </c>
      <c r="BM203" s="50">
        <v>0</v>
      </c>
      <c r="BN203" s="50" t="s">
        <v>150</v>
      </c>
      <c r="BO203" s="50">
        <v>110</v>
      </c>
      <c r="BP203" s="50" t="s">
        <v>175</v>
      </c>
      <c r="BQ203" s="50" t="s">
        <v>966</v>
      </c>
      <c r="BR203" s="50">
        <v>0</v>
      </c>
      <c r="BS203" s="50">
        <v>0</v>
      </c>
      <c r="BT203" s="50">
        <v>0</v>
      </c>
      <c r="BU203" s="50" t="s">
        <v>150</v>
      </c>
      <c r="BV203" s="50">
        <v>0</v>
      </c>
      <c r="BW203" s="50" t="s">
        <v>150</v>
      </c>
      <c r="BX203" s="50">
        <v>0</v>
      </c>
      <c r="BY203" s="50" t="s">
        <v>150</v>
      </c>
      <c r="BZ203" s="50">
        <v>30000</v>
      </c>
      <c r="CA203" s="50" t="s">
        <v>177</v>
      </c>
      <c r="CB203" s="50" t="s">
        <v>967</v>
      </c>
      <c r="CC203" s="50" t="s">
        <v>155</v>
      </c>
      <c r="CD203" s="50" t="s">
        <v>155</v>
      </c>
      <c r="CE203" s="50" t="s">
        <v>156</v>
      </c>
      <c r="CF203" s="50" t="s">
        <v>126</v>
      </c>
      <c r="CG203" s="50" t="s">
        <v>157</v>
      </c>
      <c r="CH203" s="50" t="s">
        <v>229</v>
      </c>
      <c r="CI203" s="50" t="s">
        <v>229</v>
      </c>
      <c r="CJ203" s="50" t="s">
        <v>125</v>
      </c>
      <c r="CK203" s="50" t="s">
        <v>125</v>
      </c>
      <c r="CL203" s="50"/>
      <c r="CM203" s="50"/>
      <c r="CN203" s="50"/>
      <c r="CO203" s="50">
        <f t="shared" si="0"/>
        <v>1212</v>
      </c>
      <c r="CP203" s="50">
        <f t="shared" si="1"/>
        <v>31640</v>
      </c>
      <c r="CQ203" s="50"/>
      <c r="CR203" s="50"/>
    </row>
    <row r="204" spans="1:96" ht="13" x14ac:dyDescent="0.15">
      <c r="A204" s="51">
        <v>44967.424825069444</v>
      </c>
      <c r="B204" s="50" t="s">
        <v>207</v>
      </c>
      <c r="C204" s="50" t="s">
        <v>1172</v>
      </c>
      <c r="D204" s="50" t="s">
        <v>125</v>
      </c>
      <c r="E204" s="50" t="s">
        <v>125</v>
      </c>
      <c r="F204" s="50" t="s">
        <v>1173</v>
      </c>
      <c r="G204" s="50">
        <v>3</v>
      </c>
      <c r="H204" s="50">
        <v>6</v>
      </c>
      <c r="I204" s="50">
        <v>1</v>
      </c>
      <c r="J204" s="50" t="s">
        <v>163</v>
      </c>
      <c r="K204" s="50" t="s">
        <v>1174</v>
      </c>
      <c r="L204" s="50" t="s">
        <v>1175</v>
      </c>
      <c r="M204" s="50">
        <v>2023020264</v>
      </c>
      <c r="N204" s="50" t="s">
        <v>1176</v>
      </c>
      <c r="O204" s="50">
        <v>11949758528</v>
      </c>
      <c r="P204" s="50">
        <v>585422357</v>
      </c>
      <c r="Q204" s="50">
        <v>53834373800</v>
      </c>
      <c r="R204" s="52">
        <v>37923</v>
      </c>
      <c r="S204" s="50" t="s">
        <v>132</v>
      </c>
      <c r="T204" s="50" t="s">
        <v>133</v>
      </c>
      <c r="U204" s="50" t="s">
        <v>1177</v>
      </c>
      <c r="V204" s="53" t="s">
        <v>1178</v>
      </c>
      <c r="W204" s="50" t="s">
        <v>168</v>
      </c>
      <c r="X204" s="50" t="s">
        <v>137</v>
      </c>
      <c r="Y204" s="50" t="s">
        <v>138</v>
      </c>
      <c r="Z204" s="50" t="s">
        <v>139</v>
      </c>
      <c r="AA204" s="50"/>
      <c r="AB204" s="50">
        <v>2</v>
      </c>
      <c r="AC204" s="50">
        <v>2</v>
      </c>
      <c r="AD204" s="50"/>
      <c r="AE204" s="50" t="s">
        <v>169</v>
      </c>
      <c r="AF204" s="50">
        <v>0</v>
      </c>
      <c r="AG204" s="50" t="s">
        <v>141</v>
      </c>
      <c r="AH204" s="50">
        <v>0</v>
      </c>
      <c r="AI204" s="50" t="s">
        <v>141</v>
      </c>
      <c r="AJ204" s="50">
        <v>1200</v>
      </c>
      <c r="AK204" s="50" t="s">
        <v>170</v>
      </c>
      <c r="AL204" s="50">
        <v>0</v>
      </c>
      <c r="AM204" s="50" t="s">
        <v>141</v>
      </c>
      <c r="AN204" s="50">
        <v>0</v>
      </c>
      <c r="AO204" s="50" t="s">
        <v>141</v>
      </c>
      <c r="AP204" s="50">
        <v>0</v>
      </c>
      <c r="AQ204" s="50" t="s">
        <v>141</v>
      </c>
      <c r="AR204" s="50">
        <v>0</v>
      </c>
      <c r="AS204" s="50" t="s">
        <v>141</v>
      </c>
      <c r="AT204" s="50"/>
      <c r="AU204" s="50">
        <v>0</v>
      </c>
      <c r="AV204" s="50" t="s">
        <v>172</v>
      </c>
      <c r="AW204" s="50">
        <v>600</v>
      </c>
      <c r="AX204" s="50" t="s">
        <v>173</v>
      </c>
      <c r="AY204" s="50">
        <v>0</v>
      </c>
      <c r="AZ204" s="50" t="s">
        <v>150</v>
      </c>
      <c r="BA204" s="50">
        <v>55</v>
      </c>
      <c r="BB204" s="50" t="s">
        <v>146</v>
      </c>
      <c r="BC204" s="50">
        <v>96</v>
      </c>
      <c r="BD204" s="50" t="s">
        <v>146</v>
      </c>
      <c r="BE204" s="50">
        <v>0</v>
      </c>
      <c r="BF204" s="50" t="s">
        <v>150</v>
      </c>
      <c r="BG204" s="50" t="s">
        <v>202</v>
      </c>
      <c r="BH204" s="50">
        <v>98</v>
      </c>
      <c r="BI204" s="50" t="s">
        <v>149</v>
      </c>
      <c r="BJ204" s="50">
        <v>0</v>
      </c>
      <c r="BK204" s="50">
        <v>0</v>
      </c>
      <c r="BL204" s="50" t="s">
        <v>150</v>
      </c>
      <c r="BM204" s="50">
        <v>0</v>
      </c>
      <c r="BN204" s="50" t="s">
        <v>150</v>
      </c>
      <c r="BO204" s="50">
        <v>100</v>
      </c>
      <c r="BP204" s="50" t="s">
        <v>800</v>
      </c>
      <c r="BQ204" s="50" t="s">
        <v>801</v>
      </c>
      <c r="BR204" s="50">
        <v>0</v>
      </c>
      <c r="BS204" s="50">
        <v>0</v>
      </c>
      <c r="BT204" s="50">
        <v>0</v>
      </c>
      <c r="BU204" s="50" t="s">
        <v>150</v>
      </c>
      <c r="BV204" s="50">
        <v>0</v>
      </c>
      <c r="BW204" s="50" t="s">
        <v>150</v>
      </c>
      <c r="BX204" s="50">
        <v>0</v>
      </c>
      <c r="BY204" s="50" t="s">
        <v>150</v>
      </c>
      <c r="BZ204" s="50">
        <v>0</v>
      </c>
      <c r="CA204" s="50" t="s">
        <v>150</v>
      </c>
      <c r="CB204" s="50"/>
      <c r="CC204" s="50" t="s">
        <v>155</v>
      </c>
      <c r="CD204" s="50" t="s">
        <v>155</v>
      </c>
      <c r="CE204" s="50" t="s">
        <v>156</v>
      </c>
      <c r="CF204" s="50"/>
      <c r="CG204" s="50" t="s">
        <v>157</v>
      </c>
      <c r="CH204" s="50" t="s">
        <v>229</v>
      </c>
      <c r="CI204" s="50" t="s">
        <v>158</v>
      </c>
      <c r="CJ204" s="50" t="s">
        <v>126</v>
      </c>
      <c r="CK204" s="50" t="s">
        <v>125</v>
      </c>
      <c r="CL204" s="50"/>
      <c r="CM204" s="50"/>
      <c r="CN204" s="50"/>
      <c r="CO204" s="50">
        <f t="shared" si="0"/>
        <v>1200</v>
      </c>
      <c r="CP204" s="50">
        <f t="shared" si="1"/>
        <v>949</v>
      </c>
      <c r="CQ204" s="50"/>
      <c r="CR204" s="50"/>
    </row>
    <row r="205" spans="1:96" ht="13" x14ac:dyDescent="0.15">
      <c r="A205" s="51">
        <v>44966.424569629628</v>
      </c>
      <c r="B205" s="50" t="s">
        <v>231</v>
      </c>
      <c r="C205" s="50" t="s">
        <v>968</v>
      </c>
      <c r="D205" s="50" t="s">
        <v>125</v>
      </c>
      <c r="E205" s="50" t="s">
        <v>126</v>
      </c>
      <c r="F205" s="50" t="s">
        <v>126</v>
      </c>
      <c r="G205" s="50">
        <v>4</v>
      </c>
      <c r="H205" s="50" t="s">
        <v>162</v>
      </c>
      <c r="I205" s="50" t="s">
        <v>127</v>
      </c>
      <c r="J205" s="50" t="s">
        <v>128</v>
      </c>
      <c r="K205" s="50" t="s">
        <v>163</v>
      </c>
      <c r="L205" s="50" t="s">
        <v>969</v>
      </c>
      <c r="M205" s="50">
        <v>2023020193</v>
      </c>
      <c r="N205" s="50" t="s">
        <v>970</v>
      </c>
      <c r="O205" s="50">
        <v>11940192288</v>
      </c>
      <c r="P205" s="50">
        <v>560077920</v>
      </c>
      <c r="Q205" s="50">
        <v>44941995830</v>
      </c>
      <c r="R205" s="52">
        <v>37439</v>
      </c>
      <c r="S205" s="50" t="s">
        <v>224</v>
      </c>
      <c r="T205" s="50" t="s">
        <v>133</v>
      </c>
      <c r="U205" s="50" t="s">
        <v>971</v>
      </c>
      <c r="V205" s="53" t="s">
        <v>972</v>
      </c>
      <c r="W205" s="50" t="s">
        <v>168</v>
      </c>
      <c r="X205" s="50" t="s">
        <v>137</v>
      </c>
      <c r="Y205" s="50" t="s">
        <v>138</v>
      </c>
      <c r="Z205" s="50" t="s">
        <v>139</v>
      </c>
      <c r="AA205" s="50"/>
      <c r="AB205" s="50">
        <v>2</v>
      </c>
      <c r="AC205" s="50">
        <v>2</v>
      </c>
      <c r="AD205" s="50"/>
      <c r="AE205" s="50" t="s">
        <v>169</v>
      </c>
      <c r="AF205" s="50">
        <v>0</v>
      </c>
      <c r="AG205" s="50" t="s">
        <v>141</v>
      </c>
      <c r="AH205" s="50">
        <v>0</v>
      </c>
      <c r="AI205" s="50" t="s">
        <v>141</v>
      </c>
      <c r="AJ205" s="50">
        <v>600</v>
      </c>
      <c r="AK205" s="50" t="s">
        <v>188</v>
      </c>
      <c r="AL205" s="50">
        <v>0</v>
      </c>
      <c r="AM205" s="50" t="s">
        <v>141</v>
      </c>
      <c r="AN205" s="50">
        <v>0</v>
      </c>
      <c r="AO205" s="50" t="s">
        <v>141</v>
      </c>
      <c r="AP205" s="50">
        <v>0</v>
      </c>
      <c r="AQ205" s="50" t="s">
        <v>141</v>
      </c>
      <c r="AR205" s="50">
        <v>600</v>
      </c>
      <c r="AS205" s="50" t="s">
        <v>200</v>
      </c>
      <c r="AT205" s="50" t="s">
        <v>973</v>
      </c>
      <c r="AU205" s="50">
        <v>0</v>
      </c>
      <c r="AV205" s="50" t="s">
        <v>172</v>
      </c>
      <c r="AW205" s="50">
        <v>350</v>
      </c>
      <c r="AX205" s="50" t="s">
        <v>201</v>
      </c>
      <c r="AY205" s="50">
        <v>0</v>
      </c>
      <c r="AZ205" s="50" t="s">
        <v>150</v>
      </c>
      <c r="BA205" s="50">
        <v>66</v>
      </c>
      <c r="BB205" s="50" t="s">
        <v>146</v>
      </c>
      <c r="BC205" s="50">
        <v>84</v>
      </c>
      <c r="BD205" s="50" t="s">
        <v>146</v>
      </c>
      <c r="BE205" s="50">
        <v>80</v>
      </c>
      <c r="BF205" s="50" t="s">
        <v>147</v>
      </c>
      <c r="BG205" s="50" t="s">
        <v>174</v>
      </c>
      <c r="BH205" s="50">
        <v>26</v>
      </c>
      <c r="BI205" s="50" t="s">
        <v>149</v>
      </c>
      <c r="BJ205" s="50">
        <v>120</v>
      </c>
      <c r="BK205" s="50">
        <v>0</v>
      </c>
      <c r="BL205" s="50" t="s">
        <v>150</v>
      </c>
      <c r="BM205" s="50">
        <v>0</v>
      </c>
      <c r="BN205" s="50" t="s">
        <v>150</v>
      </c>
      <c r="BO205" s="50">
        <v>200</v>
      </c>
      <c r="BP205" s="50" t="s">
        <v>175</v>
      </c>
      <c r="BQ205" s="50" t="s">
        <v>974</v>
      </c>
      <c r="BR205" s="50">
        <v>0</v>
      </c>
      <c r="BS205" s="50">
        <v>0</v>
      </c>
      <c r="BT205" s="50">
        <v>0</v>
      </c>
      <c r="BU205" s="50" t="s">
        <v>150</v>
      </c>
      <c r="BV205" s="50">
        <v>0</v>
      </c>
      <c r="BW205" s="50" t="s">
        <v>150</v>
      </c>
      <c r="BX205" s="50">
        <v>0</v>
      </c>
      <c r="BY205" s="50" t="s">
        <v>150</v>
      </c>
      <c r="BZ205" s="50">
        <v>0</v>
      </c>
      <c r="CA205" s="50" t="s">
        <v>150</v>
      </c>
      <c r="CB205" s="50"/>
      <c r="CC205" s="50" t="s">
        <v>155</v>
      </c>
      <c r="CD205" s="50" t="s">
        <v>155</v>
      </c>
      <c r="CE205" s="50" t="s">
        <v>156</v>
      </c>
      <c r="CF205" s="50"/>
      <c r="CG205" s="50" t="s">
        <v>157</v>
      </c>
      <c r="CH205" s="50" t="s">
        <v>229</v>
      </c>
      <c r="CI205" s="50" t="s">
        <v>229</v>
      </c>
      <c r="CJ205" s="50" t="s">
        <v>126</v>
      </c>
      <c r="CK205" s="50" t="s">
        <v>126</v>
      </c>
      <c r="CL205" s="50" t="s">
        <v>975</v>
      </c>
      <c r="CM205" s="50"/>
      <c r="CN205" s="50"/>
      <c r="CO205" s="50">
        <f t="shared" si="0"/>
        <v>1200</v>
      </c>
      <c r="CP205" s="50">
        <f t="shared" si="1"/>
        <v>926</v>
      </c>
      <c r="CQ205" s="50"/>
      <c r="CR205" s="50"/>
    </row>
    <row r="206" spans="1:96" ht="13" x14ac:dyDescent="0.15">
      <c r="A206" s="51">
        <v>44965.677285752317</v>
      </c>
      <c r="B206" s="50" t="s">
        <v>207</v>
      </c>
      <c r="C206" s="50" t="s">
        <v>1427</v>
      </c>
      <c r="D206" s="50" t="s">
        <v>125</v>
      </c>
      <c r="E206" s="50" t="s">
        <v>125</v>
      </c>
      <c r="F206" s="50" t="s">
        <v>126</v>
      </c>
      <c r="G206" s="50" t="s">
        <v>162</v>
      </c>
      <c r="H206" s="50" t="s">
        <v>162</v>
      </c>
      <c r="I206" s="50" t="s">
        <v>127</v>
      </c>
      <c r="J206" s="50" t="s">
        <v>128</v>
      </c>
      <c r="K206" s="50" t="s">
        <v>182</v>
      </c>
      <c r="L206" s="50" t="s">
        <v>1428</v>
      </c>
      <c r="M206" s="50">
        <v>2023020335</v>
      </c>
      <c r="N206" s="50" t="s">
        <v>1429</v>
      </c>
      <c r="O206" s="50">
        <v>11987285288</v>
      </c>
      <c r="P206" s="50">
        <v>592276910</v>
      </c>
      <c r="Q206" s="50">
        <v>35880966801</v>
      </c>
      <c r="R206" s="52">
        <v>38147</v>
      </c>
      <c r="S206" s="50" t="s">
        <v>387</v>
      </c>
      <c r="T206" s="50" t="s">
        <v>133</v>
      </c>
      <c r="U206" s="50" t="s">
        <v>1430</v>
      </c>
      <c r="V206" s="53" t="s">
        <v>1431</v>
      </c>
      <c r="W206" s="50" t="s">
        <v>168</v>
      </c>
      <c r="X206" s="50" t="s">
        <v>137</v>
      </c>
      <c r="Y206" s="50" t="s">
        <v>138</v>
      </c>
      <c r="Z206" s="50" t="s">
        <v>139</v>
      </c>
      <c r="AA206" s="50"/>
      <c r="AB206" s="50">
        <v>2</v>
      </c>
      <c r="AC206" s="50">
        <v>2</v>
      </c>
      <c r="AD206" s="50"/>
      <c r="AE206" s="50" t="s">
        <v>140</v>
      </c>
      <c r="AF206" s="50">
        <v>0</v>
      </c>
      <c r="AG206" s="50" t="s">
        <v>141</v>
      </c>
      <c r="AH206" s="50">
        <v>0</v>
      </c>
      <c r="AI206" s="50" t="s">
        <v>141</v>
      </c>
      <c r="AJ206" s="50">
        <v>1187</v>
      </c>
      <c r="AK206" s="50" t="s">
        <v>142</v>
      </c>
      <c r="AL206" s="50">
        <v>0</v>
      </c>
      <c r="AM206" s="50" t="s">
        <v>141</v>
      </c>
      <c r="AN206" s="50">
        <v>0</v>
      </c>
      <c r="AO206" s="50" t="s">
        <v>141</v>
      </c>
      <c r="AP206" s="50">
        <v>0</v>
      </c>
      <c r="AQ206" s="50" t="s">
        <v>141</v>
      </c>
      <c r="AR206" s="50">
        <v>0</v>
      </c>
      <c r="AS206" s="50" t="s">
        <v>141</v>
      </c>
      <c r="AT206" s="50"/>
      <c r="AU206" s="50">
        <v>1</v>
      </c>
      <c r="AV206" s="50" t="s">
        <v>143</v>
      </c>
      <c r="AW206" s="50">
        <v>0</v>
      </c>
      <c r="AX206" s="50" t="s">
        <v>144</v>
      </c>
      <c r="AY206" s="50">
        <v>0</v>
      </c>
      <c r="AZ206" s="50" t="s">
        <v>150</v>
      </c>
      <c r="BA206" s="50">
        <v>8</v>
      </c>
      <c r="BB206" s="50" t="s">
        <v>308</v>
      </c>
      <c r="BC206" s="50">
        <v>0</v>
      </c>
      <c r="BD206" s="50" t="s">
        <v>429</v>
      </c>
      <c r="BE206" s="50">
        <v>0</v>
      </c>
      <c r="BF206" s="50" t="s">
        <v>150</v>
      </c>
      <c r="BG206" s="50" t="s">
        <v>148</v>
      </c>
      <c r="BH206" s="50">
        <v>238</v>
      </c>
      <c r="BI206" s="50" t="s">
        <v>266</v>
      </c>
      <c r="BJ206" s="50">
        <v>150</v>
      </c>
      <c r="BK206" s="50">
        <v>170</v>
      </c>
      <c r="BL206" s="50" t="s">
        <v>589</v>
      </c>
      <c r="BM206" s="50">
        <v>0</v>
      </c>
      <c r="BN206" s="50" t="s">
        <v>150</v>
      </c>
      <c r="BO206" s="50">
        <v>28</v>
      </c>
      <c r="BP206" s="50" t="s">
        <v>175</v>
      </c>
      <c r="BQ206" s="50"/>
      <c r="BR206" s="50">
        <v>1</v>
      </c>
      <c r="BS206" s="50">
        <v>1</v>
      </c>
      <c r="BT206" s="50">
        <v>0</v>
      </c>
      <c r="BU206" s="50" t="s">
        <v>150</v>
      </c>
      <c r="BV206" s="50">
        <v>97</v>
      </c>
      <c r="BW206" s="50" t="s">
        <v>154</v>
      </c>
      <c r="BX206" s="50">
        <v>0</v>
      </c>
      <c r="BY206" s="50" t="s">
        <v>150</v>
      </c>
      <c r="BZ206" s="50">
        <v>0</v>
      </c>
      <c r="CA206" s="50" t="s">
        <v>150</v>
      </c>
      <c r="CB206" s="50" t="s">
        <v>1432</v>
      </c>
      <c r="CC206" s="50" t="s">
        <v>155</v>
      </c>
      <c r="CD206" s="50" t="s">
        <v>155</v>
      </c>
      <c r="CE206" s="50" t="s">
        <v>156</v>
      </c>
      <c r="CF206" s="50"/>
      <c r="CG206" s="50" t="s">
        <v>157</v>
      </c>
      <c r="CH206" s="50" t="s">
        <v>319</v>
      </c>
      <c r="CI206" s="50" t="s">
        <v>257</v>
      </c>
      <c r="CJ206" s="50" t="s">
        <v>126</v>
      </c>
      <c r="CK206" s="50" t="s">
        <v>126</v>
      </c>
      <c r="CL206" s="50"/>
      <c r="CM206" s="50"/>
      <c r="CN206" s="50"/>
      <c r="CO206" s="50">
        <f t="shared" si="0"/>
        <v>1187</v>
      </c>
      <c r="CP206" s="50">
        <f t="shared" si="1"/>
        <v>691</v>
      </c>
      <c r="CQ206" s="50"/>
      <c r="CR206" s="50"/>
    </row>
    <row r="207" spans="1:96" ht="13" x14ac:dyDescent="0.15">
      <c r="A207" s="51">
        <v>44966.378408101853</v>
      </c>
      <c r="B207" s="50" t="s">
        <v>335</v>
      </c>
      <c r="C207" s="50" t="s">
        <v>1559</v>
      </c>
      <c r="D207" s="50" t="s">
        <v>125</v>
      </c>
      <c r="E207" s="50" t="s">
        <v>126</v>
      </c>
      <c r="F207" s="50" t="s">
        <v>126</v>
      </c>
      <c r="G207" s="50">
        <v>1</v>
      </c>
      <c r="H207" s="50">
        <v>1</v>
      </c>
      <c r="I207" s="50" t="s">
        <v>127</v>
      </c>
      <c r="J207" s="50" t="s">
        <v>163</v>
      </c>
      <c r="K207" s="50" t="s">
        <v>128</v>
      </c>
      <c r="L207" s="50" t="s">
        <v>1560</v>
      </c>
      <c r="M207" s="50">
        <v>2023020370</v>
      </c>
      <c r="N207" s="50" t="s">
        <v>1561</v>
      </c>
      <c r="O207" s="50">
        <v>11984742776</v>
      </c>
      <c r="P207" s="50">
        <v>531534790</v>
      </c>
      <c r="Q207" s="50">
        <v>49304460824</v>
      </c>
      <c r="R207" s="52">
        <v>38472</v>
      </c>
      <c r="S207" s="50" t="s">
        <v>132</v>
      </c>
      <c r="T207" s="50" t="s">
        <v>133</v>
      </c>
      <c r="U207" s="50" t="s">
        <v>1562</v>
      </c>
      <c r="V207" s="53" t="s">
        <v>1563</v>
      </c>
      <c r="W207" s="50" t="s">
        <v>168</v>
      </c>
      <c r="X207" s="50" t="s">
        <v>137</v>
      </c>
      <c r="Y207" s="50" t="s">
        <v>138</v>
      </c>
      <c r="Z207" s="50" t="s">
        <v>139</v>
      </c>
      <c r="AA207" s="50"/>
      <c r="AB207" s="50">
        <v>2</v>
      </c>
      <c r="AC207" s="50">
        <v>2</v>
      </c>
      <c r="AD207" s="50">
        <v>0</v>
      </c>
      <c r="AE207" s="50" t="s">
        <v>140</v>
      </c>
      <c r="AF207" s="50">
        <v>0</v>
      </c>
      <c r="AG207" s="50" t="s">
        <v>141</v>
      </c>
      <c r="AH207" s="50">
        <v>0</v>
      </c>
      <c r="AI207" s="50" t="s">
        <v>141</v>
      </c>
      <c r="AJ207" s="50">
        <v>1127</v>
      </c>
      <c r="AK207" s="50" t="s">
        <v>142</v>
      </c>
      <c r="AL207" s="50">
        <v>0</v>
      </c>
      <c r="AM207" s="50" t="s">
        <v>141</v>
      </c>
      <c r="AN207" s="50">
        <v>0</v>
      </c>
      <c r="AO207" s="50" t="s">
        <v>141</v>
      </c>
      <c r="AP207" s="50">
        <v>0</v>
      </c>
      <c r="AQ207" s="50" t="s">
        <v>141</v>
      </c>
      <c r="AR207" s="50">
        <v>0</v>
      </c>
      <c r="AS207" s="50" t="s">
        <v>141</v>
      </c>
      <c r="AT207" s="50"/>
      <c r="AU207" s="50">
        <v>0</v>
      </c>
      <c r="AV207" s="50" t="s">
        <v>265</v>
      </c>
      <c r="AW207" s="50">
        <v>0</v>
      </c>
      <c r="AX207" s="50" t="s">
        <v>144</v>
      </c>
      <c r="AY207" s="50">
        <v>0</v>
      </c>
      <c r="AZ207" s="50" t="s">
        <v>150</v>
      </c>
      <c r="BA207" s="50">
        <v>0</v>
      </c>
      <c r="BB207" s="50" t="s">
        <v>578</v>
      </c>
      <c r="BC207" s="50">
        <v>146</v>
      </c>
      <c r="BD207" s="50" t="s">
        <v>146</v>
      </c>
      <c r="BE207" s="50">
        <v>0</v>
      </c>
      <c r="BF207" s="50" t="s">
        <v>150</v>
      </c>
      <c r="BG207" s="50" t="s">
        <v>202</v>
      </c>
      <c r="BH207" s="50">
        <v>0</v>
      </c>
      <c r="BI207" s="50" t="s">
        <v>150</v>
      </c>
      <c r="BJ207" s="50">
        <v>0</v>
      </c>
      <c r="BK207" s="50">
        <v>0</v>
      </c>
      <c r="BL207" s="50" t="s">
        <v>150</v>
      </c>
      <c r="BM207" s="50">
        <v>0</v>
      </c>
      <c r="BN207" s="50" t="s">
        <v>150</v>
      </c>
      <c r="BO207" s="50">
        <v>0</v>
      </c>
      <c r="BP207" s="50" t="s">
        <v>150</v>
      </c>
      <c r="BQ207" s="50"/>
      <c r="BR207" s="50">
        <v>0</v>
      </c>
      <c r="BS207" s="50">
        <v>0</v>
      </c>
      <c r="BT207" s="50">
        <v>0</v>
      </c>
      <c r="BU207" s="50" t="s">
        <v>150</v>
      </c>
      <c r="BV207" s="50">
        <v>0</v>
      </c>
      <c r="BW207" s="50" t="s">
        <v>150</v>
      </c>
      <c r="BX207" s="50">
        <v>241</v>
      </c>
      <c r="BY207" s="50" t="s">
        <v>154</v>
      </c>
      <c r="BZ207" s="50">
        <v>0</v>
      </c>
      <c r="CA207" s="50" t="s">
        <v>150</v>
      </c>
      <c r="CB207" s="50"/>
      <c r="CC207" s="50" t="s">
        <v>190</v>
      </c>
      <c r="CD207" s="50" t="s">
        <v>190</v>
      </c>
      <c r="CE207" s="50" t="s">
        <v>156</v>
      </c>
      <c r="CF207" s="50" t="s">
        <v>191</v>
      </c>
      <c r="CG207" s="50" t="s">
        <v>157</v>
      </c>
      <c r="CH207" s="50" t="s">
        <v>519</v>
      </c>
      <c r="CI207" s="50" t="s">
        <v>158</v>
      </c>
      <c r="CJ207" s="50" t="s">
        <v>126</v>
      </c>
      <c r="CK207" s="50" t="s">
        <v>126</v>
      </c>
      <c r="CL207" s="50"/>
      <c r="CM207" s="50"/>
      <c r="CN207" s="50"/>
      <c r="CO207" s="50">
        <f t="shared" si="0"/>
        <v>1127</v>
      </c>
      <c r="CP207" s="50">
        <f t="shared" si="1"/>
        <v>146</v>
      </c>
      <c r="CQ207" s="50"/>
      <c r="CR207" s="50"/>
    </row>
    <row r="208" spans="1:96" ht="13" x14ac:dyDescent="0.15">
      <c r="A208" s="51">
        <v>44965.590272800924</v>
      </c>
      <c r="B208" s="50" t="s">
        <v>645</v>
      </c>
      <c r="C208" s="50" t="s">
        <v>1167</v>
      </c>
      <c r="D208" s="50" t="s">
        <v>125</v>
      </c>
      <c r="E208" s="50" t="s">
        <v>126</v>
      </c>
      <c r="F208" s="50" t="s">
        <v>126</v>
      </c>
      <c r="G208" s="50">
        <v>1</v>
      </c>
      <c r="H208" s="50">
        <v>2</v>
      </c>
      <c r="I208" s="50">
        <v>1</v>
      </c>
      <c r="J208" s="50" t="s">
        <v>128</v>
      </c>
      <c r="K208" s="50" t="s">
        <v>221</v>
      </c>
      <c r="L208" s="50" t="s">
        <v>1168</v>
      </c>
      <c r="M208" s="50">
        <v>2023020262</v>
      </c>
      <c r="N208" s="50" t="s">
        <v>1169</v>
      </c>
      <c r="O208" s="50">
        <v>11976912745</v>
      </c>
      <c r="P208" s="50">
        <v>582990117</v>
      </c>
      <c r="Q208" s="50">
        <v>54249245810</v>
      </c>
      <c r="R208" s="52">
        <v>38172</v>
      </c>
      <c r="S208" s="50" t="s">
        <v>132</v>
      </c>
      <c r="T208" s="50" t="s">
        <v>133</v>
      </c>
      <c r="U208" s="50" t="s">
        <v>1170</v>
      </c>
      <c r="V208" s="53" t="s">
        <v>1171</v>
      </c>
      <c r="W208" s="50" t="s">
        <v>168</v>
      </c>
      <c r="X208" s="50" t="s">
        <v>137</v>
      </c>
      <c r="Y208" s="50" t="s">
        <v>138</v>
      </c>
      <c r="Z208" s="50" t="s">
        <v>139</v>
      </c>
      <c r="AA208" s="50"/>
      <c r="AB208" s="50">
        <v>4</v>
      </c>
      <c r="AC208" s="50">
        <v>3</v>
      </c>
      <c r="AD208" s="50">
        <v>1</v>
      </c>
      <c r="AE208" s="50" t="s">
        <v>140</v>
      </c>
      <c r="AF208" s="50">
        <v>0</v>
      </c>
      <c r="AG208" s="50" t="s">
        <v>141</v>
      </c>
      <c r="AH208" s="50">
        <v>0</v>
      </c>
      <c r="AI208" s="50" t="s">
        <v>141</v>
      </c>
      <c r="AJ208" s="50">
        <v>0</v>
      </c>
      <c r="AK208" s="50" t="s">
        <v>307</v>
      </c>
      <c r="AL208" s="50">
        <v>0</v>
      </c>
      <c r="AM208" s="50" t="s">
        <v>141</v>
      </c>
      <c r="AN208" s="50">
        <v>0</v>
      </c>
      <c r="AO208" s="50" t="s">
        <v>141</v>
      </c>
      <c r="AP208" s="50">
        <v>1100</v>
      </c>
      <c r="AQ208" s="50" t="s">
        <v>351</v>
      </c>
      <c r="AR208" s="50">
        <v>0</v>
      </c>
      <c r="AS208" s="50" t="s">
        <v>141</v>
      </c>
      <c r="AT208" s="50"/>
      <c r="AU208" s="50">
        <v>0</v>
      </c>
      <c r="AV208" s="50" t="s">
        <v>265</v>
      </c>
      <c r="AW208" s="50">
        <v>0</v>
      </c>
      <c r="AX208" s="50" t="s">
        <v>238</v>
      </c>
      <c r="AY208" s="50">
        <v>360</v>
      </c>
      <c r="AZ208" s="50" t="s">
        <v>145</v>
      </c>
      <c r="BA208" s="50">
        <v>96</v>
      </c>
      <c r="BB208" s="50" t="s">
        <v>146</v>
      </c>
      <c r="BC208" s="50">
        <v>140</v>
      </c>
      <c r="BD208" s="50" t="s">
        <v>146</v>
      </c>
      <c r="BE208" s="50">
        <v>100</v>
      </c>
      <c r="BF208" s="50" t="s">
        <v>147</v>
      </c>
      <c r="BG208" s="50" t="s">
        <v>202</v>
      </c>
      <c r="BH208" s="50">
        <v>200</v>
      </c>
      <c r="BI208" s="50" t="s">
        <v>149</v>
      </c>
      <c r="BJ208" s="50">
        <v>50</v>
      </c>
      <c r="BK208" s="50">
        <v>0</v>
      </c>
      <c r="BL208" s="50" t="s">
        <v>150</v>
      </c>
      <c r="BM208" s="50">
        <v>65</v>
      </c>
      <c r="BN208" s="50" t="s">
        <v>297</v>
      </c>
      <c r="BO208" s="50">
        <v>200</v>
      </c>
      <c r="BP208" s="50" t="s">
        <v>175</v>
      </c>
      <c r="BQ208" s="50"/>
      <c r="BR208" s="50">
        <v>0</v>
      </c>
      <c r="BS208" s="50">
        <v>0</v>
      </c>
      <c r="BT208" s="50">
        <v>0</v>
      </c>
      <c r="BU208" s="50" t="s">
        <v>150</v>
      </c>
      <c r="BV208" s="50">
        <v>0</v>
      </c>
      <c r="BW208" s="50" t="s">
        <v>154</v>
      </c>
      <c r="BX208" s="50">
        <v>0</v>
      </c>
      <c r="BY208" s="50" t="s">
        <v>154</v>
      </c>
      <c r="BZ208" s="50">
        <v>0</v>
      </c>
      <c r="CA208" s="50" t="s">
        <v>150</v>
      </c>
      <c r="CB208" s="50"/>
      <c r="CC208" s="50" t="s">
        <v>155</v>
      </c>
      <c r="CD208" s="50" t="s">
        <v>190</v>
      </c>
      <c r="CE208" s="50" t="s">
        <v>156</v>
      </c>
      <c r="CF208" s="50" t="s">
        <v>191</v>
      </c>
      <c r="CG208" s="50" t="s">
        <v>157</v>
      </c>
      <c r="CH208" s="50" t="s">
        <v>519</v>
      </c>
      <c r="CI208" s="50" t="s">
        <v>158</v>
      </c>
      <c r="CJ208" s="50" t="s">
        <v>126</v>
      </c>
      <c r="CK208" s="50" t="s">
        <v>126</v>
      </c>
      <c r="CL208" s="50"/>
      <c r="CM208" s="50"/>
      <c r="CN208" s="50"/>
      <c r="CO208" s="50">
        <f t="shared" si="0"/>
        <v>1100</v>
      </c>
      <c r="CP208" s="50">
        <f t="shared" si="1"/>
        <v>1211</v>
      </c>
      <c r="CQ208" s="50"/>
      <c r="CR208" s="50"/>
    </row>
    <row r="209" spans="1:96" ht="13" x14ac:dyDescent="0.15">
      <c r="A209" s="51">
        <v>44965.457495324074</v>
      </c>
      <c r="B209" s="50" t="s">
        <v>335</v>
      </c>
      <c r="C209" s="50" t="s">
        <v>1299</v>
      </c>
      <c r="D209" s="50" t="s">
        <v>125</v>
      </c>
      <c r="E209" s="50" t="s">
        <v>126</v>
      </c>
      <c r="F209" s="50" t="s">
        <v>126</v>
      </c>
      <c r="G209" s="50">
        <v>1</v>
      </c>
      <c r="H209" s="50">
        <v>2</v>
      </c>
      <c r="I209" s="50" t="s">
        <v>127</v>
      </c>
      <c r="J209" s="50" t="s">
        <v>128</v>
      </c>
      <c r="K209" s="50" t="s">
        <v>163</v>
      </c>
      <c r="L209" s="50" t="s">
        <v>1300</v>
      </c>
      <c r="M209" s="50">
        <v>2023020296</v>
      </c>
      <c r="N209" s="50" t="s">
        <v>1301</v>
      </c>
      <c r="O209" s="50">
        <v>12978984534</v>
      </c>
      <c r="P209" s="50">
        <v>498950943</v>
      </c>
      <c r="Q209" s="50">
        <v>42324704846</v>
      </c>
      <c r="R209" s="52">
        <v>35195</v>
      </c>
      <c r="S209" s="50" t="s">
        <v>132</v>
      </c>
      <c r="T209" s="50" t="s">
        <v>133</v>
      </c>
      <c r="U209" s="50" t="s">
        <v>1302</v>
      </c>
      <c r="V209" s="53" t="s">
        <v>1303</v>
      </c>
      <c r="W209" s="50" t="s">
        <v>168</v>
      </c>
      <c r="X209" s="50" t="s">
        <v>137</v>
      </c>
      <c r="Y209" s="50" t="s">
        <v>138</v>
      </c>
      <c r="Z209" s="50" t="s">
        <v>139</v>
      </c>
      <c r="AA209" s="50"/>
      <c r="AB209" s="50">
        <v>2</v>
      </c>
      <c r="AC209" s="50">
        <v>2</v>
      </c>
      <c r="AD209" s="50"/>
      <c r="AE209" s="50" t="s">
        <v>140</v>
      </c>
      <c r="AF209" s="50">
        <v>300</v>
      </c>
      <c r="AG209" s="50" t="s">
        <v>188</v>
      </c>
      <c r="AH209" s="50">
        <v>0</v>
      </c>
      <c r="AI209" s="50" t="s">
        <v>141</v>
      </c>
      <c r="AJ209" s="50">
        <v>0</v>
      </c>
      <c r="AK209" s="50" t="s">
        <v>141</v>
      </c>
      <c r="AL209" s="50">
        <v>0</v>
      </c>
      <c r="AM209" s="50" t="s">
        <v>141</v>
      </c>
      <c r="AN209" s="50">
        <v>600</v>
      </c>
      <c r="AO209" s="50" t="s">
        <v>351</v>
      </c>
      <c r="AP209" s="50">
        <v>0</v>
      </c>
      <c r="AQ209" s="50" t="s">
        <v>141</v>
      </c>
      <c r="AR209" s="50">
        <v>495</v>
      </c>
      <c r="AS209" s="50" t="s">
        <v>351</v>
      </c>
      <c r="AT209" s="50"/>
      <c r="AU209" s="50">
        <v>0</v>
      </c>
      <c r="AV209" s="50" t="s">
        <v>172</v>
      </c>
      <c r="AW209" s="50">
        <v>750</v>
      </c>
      <c r="AX209" s="50" t="s">
        <v>173</v>
      </c>
      <c r="AY209" s="50">
        <v>0</v>
      </c>
      <c r="AZ209" s="50" t="s">
        <v>150</v>
      </c>
      <c r="BA209" s="50">
        <v>0</v>
      </c>
      <c r="BB209" s="50" t="s">
        <v>379</v>
      </c>
      <c r="BC209" s="50">
        <v>0</v>
      </c>
      <c r="BD209" s="50" t="s">
        <v>429</v>
      </c>
      <c r="BE209" s="50">
        <v>0</v>
      </c>
      <c r="BF209" s="50" t="s">
        <v>150</v>
      </c>
      <c r="BG209" s="50" t="s">
        <v>202</v>
      </c>
      <c r="BH209" s="50">
        <v>0</v>
      </c>
      <c r="BI209" s="50" t="s">
        <v>150</v>
      </c>
      <c r="BJ209" s="50">
        <v>25</v>
      </c>
      <c r="BK209" s="50">
        <v>0</v>
      </c>
      <c r="BL209" s="50" t="s">
        <v>150</v>
      </c>
      <c r="BM209" s="50">
        <v>0</v>
      </c>
      <c r="BN209" s="50" t="s">
        <v>150</v>
      </c>
      <c r="BO209" s="50">
        <v>36</v>
      </c>
      <c r="BP209" s="50" t="s">
        <v>287</v>
      </c>
      <c r="BQ209" s="50" t="s">
        <v>1304</v>
      </c>
      <c r="BR209" s="50">
        <v>0</v>
      </c>
      <c r="BS209" s="50">
        <v>0</v>
      </c>
      <c r="BT209" s="50">
        <v>0</v>
      </c>
      <c r="BU209" s="50" t="s">
        <v>150</v>
      </c>
      <c r="BV209" s="50">
        <v>0</v>
      </c>
      <c r="BW209" s="50" t="s">
        <v>150</v>
      </c>
      <c r="BX209" s="50">
        <v>0</v>
      </c>
      <c r="BY209" s="50" t="s">
        <v>150</v>
      </c>
      <c r="BZ209" s="50">
        <v>0</v>
      </c>
      <c r="CA209" s="50" t="s">
        <v>150</v>
      </c>
      <c r="CB209" s="50" t="s">
        <v>1305</v>
      </c>
      <c r="CC209" s="50" t="s">
        <v>203</v>
      </c>
      <c r="CD209" s="50" t="s">
        <v>190</v>
      </c>
      <c r="CE209" s="50" t="s">
        <v>156</v>
      </c>
      <c r="CF209" s="50" t="s">
        <v>126</v>
      </c>
      <c r="CG209" s="50" t="s">
        <v>157</v>
      </c>
      <c r="CH209" s="50" t="s">
        <v>158</v>
      </c>
      <c r="CI209" s="50" t="s">
        <v>229</v>
      </c>
      <c r="CJ209" s="50" t="s">
        <v>126</v>
      </c>
      <c r="CK209" s="50" t="s">
        <v>125</v>
      </c>
      <c r="CL209" s="50" t="s">
        <v>1306</v>
      </c>
      <c r="CM209" s="50"/>
      <c r="CN209" s="50"/>
      <c r="CO209" s="50">
        <f t="shared" si="0"/>
        <v>1095</v>
      </c>
      <c r="CP209" s="50">
        <f t="shared" si="1"/>
        <v>811</v>
      </c>
      <c r="CQ209" s="50"/>
      <c r="CR209" s="50"/>
    </row>
    <row r="210" spans="1:96" ht="13" x14ac:dyDescent="0.15">
      <c r="A210" s="51">
        <v>44965.669103194443</v>
      </c>
      <c r="B210" s="50" t="s">
        <v>409</v>
      </c>
      <c r="C210" s="50" t="s">
        <v>866</v>
      </c>
      <c r="D210" s="50" t="s">
        <v>125</v>
      </c>
      <c r="E210" s="50" t="s">
        <v>126</v>
      </c>
      <c r="F210" s="50" t="s">
        <v>867</v>
      </c>
      <c r="G210" s="50">
        <v>1</v>
      </c>
      <c r="H210" s="50">
        <v>1</v>
      </c>
      <c r="I210" s="50" t="s">
        <v>127</v>
      </c>
      <c r="J210" s="50" t="s">
        <v>163</v>
      </c>
      <c r="K210" s="50" t="s">
        <v>221</v>
      </c>
      <c r="L210" s="50" t="s">
        <v>868</v>
      </c>
      <c r="M210" s="50">
        <v>2023020168</v>
      </c>
      <c r="N210" s="50" t="s">
        <v>869</v>
      </c>
      <c r="O210" s="50">
        <v>11969315273</v>
      </c>
      <c r="P210" s="50">
        <v>557686537</v>
      </c>
      <c r="Q210" s="50">
        <v>44521078850</v>
      </c>
      <c r="R210" s="52">
        <v>38395</v>
      </c>
      <c r="S210" s="50" t="s">
        <v>132</v>
      </c>
      <c r="T210" s="50" t="s">
        <v>133</v>
      </c>
      <c r="U210" s="50" t="s">
        <v>870</v>
      </c>
      <c r="V210" s="53" t="s">
        <v>871</v>
      </c>
      <c r="W210" s="50" t="s">
        <v>168</v>
      </c>
      <c r="X210" s="50" t="s">
        <v>137</v>
      </c>
      <c r="Y210" s="50" t="s">
        <v>138</v>
      </c>
      <c r="Z210" s="50" t="s">
        <v>139</v>
      </c>
      <c r="AA210" s="50"/>
      <c r="AB210" s="50">
        <v>3</v>
      </c>
      <c r="AC210" s="50">
        <v>3</v>
      </c>
      <c r="AD210" s="50">
        <v>0</v>
      </c>
      <c r="AE210" s="50" t="s">
        <v>140</v>
      </c>
      <c r="AF210" s="50">
        <v>200</v>
      </c>
      <c r="AG210" s="50" t="s">
        <v>142</v>
      </c>
      <c r="AH210" s="50">
        <v>0</v>
      </c>
      <c r="AI210" s="50" t="s">
        <v>141</v>
      </c>
      <c r="AJ210" s="50">
        <v>1079</v>
      </c>
      <c r="AK210" s="50" t="s">
        <v>142</v>
      </c>
      <c r="AL210" s="50">
        <v>0</v>
      </c>
      <c r="AM210" s="50" t="s">
        <v>141</v>
      </c>
      <c r="AN210" s="50">
        <v>0</v>
      </c>
      <c r="AO210" s="50" t="s">
        <v>141</v>
      </c>
      <c r="AP210" s="50">
        <v>0</v>
      </c>
      <c r="AQ210" s="50" t="s">
        <v>141</v>
      </c>
      <c r="AR210" s="50">
        <v>0</v>
      </c>
      <c r="AS210" s="50" t="s">
        <v>141</v>
      </c>
      <c r="AT210" s="50"/>
      <c r="AU210" s="50">
        <v>0</v>
      </c>
      <c r="AV210" s="50" t="s">
        <v>172</v>
      </c>
      <c r="AW210" s="50">
        <v>3500</v>
      </c>
      <c r="AX210" s="50" t="s">
        <v>144</v>
      </c>
      <c r="AY210" s="50">
        <v>0</v>
      </c>
      <c r="AZ210" s="50" t="s">
        <v>150</v>
      </c>
      <c r="BA210" s="50">
        <v>96</v>
      </c>
      <c r="BB210" s="50" t="s">
        <v>146</v>
      </c>
      <c r="BC210" s="50">
        <v>138</v>
      </c>
      <c r="BD210" s="50" t="s">
        <v>146</v>
      </c>
      <c r="BE210" s="50">
        <v>0</v>
      </c>
      <c r="BF210" s="50" t="s">
        <v>150</v>
      </c>
      <c r="BG210" s="50" t="s">
        <v>148</v>
      </c>
      <c r="BH210" s="50">
        <v>166</v>
      </c>
      <c r="BI210" s="50" t="s">
        <v>149</v>
      </c>
      <c r="BJ210" s="50">
        <v>50</v>
      </c>
      <c r="BK210" s="50">
        <v>0</v>
      </c>
      <c r="BL210" s="50" t="s">
        <v>150</v>
      </c>
      <c r="BM210" s="50">
        <v>0</v>
      </c>
      <c r="BN210" s="50" t="s">
        <v>150</v>
      </c>
      <c r="BO210" s="50">
        <v>133</v>
      </c>
      <c r="BP210" s="50" t="s">
        <v>175</v>
      </c>
      <c r="BQ210" s="50" t="s">
        <v>872</v>
      </c>
      <c r="BR210" s="50">
        <v>0</v>
      </c>
      <c r="BS210" s="50">
        <v>0</v>
      </c>
      <c r="BT210" s="50">
        <v>0</v>
      </c>
      <c r="BU210" s="50" t="s">
        <v>150</v>
      </c>
      <c r="BV210" s="50">
        <v>0</v>
      </c>
      <c r="BW210" s="50" t="s">
        <v>150</v>
      </c>
      <c r="BX210" s="50">
        <v>0</v>
      </c>
      <c r="BY210" s="50" t="s">
        <v>150</v>
      </c>
      <c r="BZ210" s="50">
        <v>0</v>
      </c>
      <c r="CA210" s="50" t="s">
        <v>150</v>
      </c>
      <c r="CB210" s="50"/>
      <c r="CC210" s="50" t="s">
        <v>190</v>
      </c>
      <c r="CD210" s="50" t="s">
        <v>190</v>
      </c>
      <c r="CE210" s="50" t="s">
        <v>156</v>
      </c>
      <c r="CF210" s="50" t="s">
        <v>216</v>
      </c>
      <c r="CG210" s="50" t="s">
        <v>157</v>
      </c>
      <c r="CH210" s="50" t="s">
        <v>158</v>
      </c>
      <c r="CI210" s="50" t="s">
        <v>158</v>
      </c>
      <c r="CJ210" s="50" t="s">
        <v>125</v>
      </c>
      <c r="CK210" s="50" t="s">
        <v>126</v>
      </c>
      <c r="CL210" s="50"/>
      <c r="CM210" s="50"/>
      <c r="CN210" s="50"/>
      <c r="CO210" s="50">
        <f t="shared" si="0"/>
        <v>1079</v>
      </c>
      <c r="CP210" s="50">
        <f t="shared" si="1"/>
        <v>4083</v>
      </c>
      <c r="CQ210" s="50"/>
      <c r="CR210" s="50"/>
    </row>
    <row r="211" spans="1:96" ht="13" x14ac:dyDescent="0.15">
      <c r="A211" s="51">
        <v>44965.536467881946</v>
      </c>
      <c r="B211" s="50" t="s">
        <v>671</v>
      </c>
      <c r="C211" s="50" t="s">
        <v>843</v>
      </c>
      <c r="D211" s="50" t="s">
        <v>125</v>
      </c>
      <c r="E211" s="50" t="s">
        <v>125</v>
      </c>
      <c r="F211" s="50" t="s">
        <v>126</v>
      </c>
      <c r="G211" s="50">
        <v>2</v>
      </c>
      <c r="H211" s="50">
        <v>2</v>
      </c>
      <c r="I211" s="50" t="s">
        <v>127</v>
      </c>
      <c r="J211" s="50" t="s">
        <v>128</v>
      </c>
      <c r="K211" s="50" t="s">
        <v>182</v>
      </c>
      <c r="L211" s="50" t="s">
        <v>844</v>
      </c>
      <c r="M211" s="50">
        <v>2023020164</v>
      </c>
      <c r="N211" s="50" t="s">
        <v>845</v>
      </c>
      <c r="O211" s="50">
        <v>11998001492</v>
      </c>
      <c r="P211" s="50">
        <v>539693716</v>
      </c>
      <c r="Q211" s="50">
        <v>51792470800</v>
      </c>
      <c r="R211" s="52">
        <v>37863</v>
      </c>
      <c r="S211" s="50" t="s">
        <v>387</v>
      </c>
      <c r="T211" s="50" t="s">
        <v>133</v>
      </c>
      <c r="U211" s="50" t="s">
        <v>846</v>
      </c>
      <c r="V211" s="53" t="s">
        <v>847</v>
      </c>
      <c r="W211" s="50" t="s">
        <v>168</v>
      </c>
      <c r="X211" s="50" t="s">
        <v>137</v>
      </c>
      <c r="Y211" s="50" t="s">
        <v>138</v>
      </c>
      <c r="Z211" s="50" t="s">
        <v>139</v>
      </c>
      <c r="AA211" s="50"/>
      <c r="AB211" s="50">
        <v>2</v>
      </c>
      <c r="AC211" s="50">
        <v>2</v>
      </c>
      <c r="AD211" s="50"/>
      <c r="AE211" s="50" t="s">
        <v>140</v>
      </c>
      <c r="AF211" s="50">
        <v>0</v>
      </c>
      <c r="AG211" s="50" t="s">
        <v>141</v>
      </c>
      <c r="AH211" s="50">
        <v>0</v>
      </c>
      <c r="AI211" s="50" t="s">
        <v>141</v>
      </c>
      <c r="AJ211" s="50">
        <v>1000</v>
      </c>
      <c r="AK211" s="50" t="s">
        <v>307</v>
      </c>
      <c r="AL211" s="50">
        <v>0</v>
      </c>
      <c r="AM211" s="50" t="s">
        <v>141</v>
      </c>
      <c r="AN211" s="50">
        <v>0</v>
      </c>
      <c r="AO211" s="50" t="s">
        <v>141</v>
      </c>
      <c r="AP211" s="50">
        <v>0</v>
      </c>
      <c r="AQ211" s="50" t="s">
        <v>141</v>
      </c>
      <c r="AR211" s="50">
        <v>0</v>
      </c>
      <c r="AS211" s="50" t="s">
        <v>141</v>
      </c>
      <c r="AT211" s="50"/>
      <c r="AU211" s="50">
        <v>0</v>
      </c>
      <c r="AV211" s="50" t="s">
        <v>265</v>
      </c>
      <c r="AW211" s="50">
        <v>0</v>
      </c>
      <c r="AX211" s="50" t="s">
        <v>238</v>
      </c>
      <c r="AY211" s="50">
        <v>0</v>
      </c>
      <c r="AZ211" s="50" t="s">
        <v>150</v>
      </c>
      <c r="BA211" s="50">
        <v>0</v>
      </c>
      <c r="BB211" s="50" t="s">
        <v>379</v>
      </c>
      <c r="BC211" s="50">
        <v>0</v>
      </c>
      <c r="BD211" s="50" t="s">
        <v>429</v>
      </c>
      <c r="BE211" s="50">
        <v>0</v>
      </c>
      <c r="BF211" s="50" t="s">
        <v>150</v>
      </c>
      <c r="BG211" s="50" t="s">
        <v>202</v>
      </c>
      <c r="BH211" s="50">
        <v>0</v>
      </c>
      <c r="BI211" s="50" t="s">
        <v>150</v>
      </c>
      <c r="BJ211" s="50">
        <v>200</v>
      </c>
      <c r="BK211" s="50">
        <v>0</v>
      </c>
      <c r="BL211" s="50" t="s">
        <v>150</v>
      </c>
      <c r="BM211" s="50">
        <v>0</v>
      </c>
      <c r="BN211" s="50" t="s">
        <v>150</v>
      </c>
      <c r="BO211" s="50">
        <v>50</v>
      </c>
      <c r="BP211" s="50" t="s">
        <v>175</v>
      </c>
      <c r="BQ211" s="50" t="s">
        <v>848</v>
      </c>
      <c r="BR211" s="50">
        <v>0</v>
      </c>
      <c r="BS211" s="50">
        <v>0</v>
      </c>
      <c r="BT211" s="50">
        <v>0</v>
      </c>
      <c r="BU211" s="50" t="s">
        <v>150</v>
      </c>
      <c r="BV211" s="50">
        <v>0</v>
      </c>
      <c r="BW211" s="50" t="s">
        <v>150</v>
      </c>
      <c r="BX211" s="50">
        <v>0</v>
      </c>
      <c r="BY211" s="50" t="s">
        <v>150</v>
      </c>
      <c r="BZ211" s="50">
        <v>0</v>
      </c>
      <c r="CA211" s="50" t="s">
        <v>150</v>
      </c>
      <c r="CB211" s="50" t="s">
        <v>849</v>
      </c>
      <c r="CC211" s="50" t="s">
        <v>155</v>
      </c>
      <c r="CD211" s="50" t="s">
        <v>155</v>
      </c>
      <c r="CE211" s="50" t="s">
        <v>156</v>
      </c>
      <c r="CF211" s="50"/>
      <c r="CG211" s="50" t="s">
        <v>157</v>
      </c>
      <c r="CH211" s="50" t="s">
        <v>519</v>
      </c>
      <c r="CI211" s="50" t="s">
        <v>319</v>
      </c>
      <c r="CJ211" s="50" t="s">
        <v>126</v>
      </c>
      <c r="CK211" s="50" t="s">
        <v>126</v>
      </c>
      <c r="CL211" s="50" t="s">
        <v>850</v>
      </c>
      <c r="CM211" s="50"/>
      <c r="CN211" s="50"/>
      <c r="CO211" s="50">
        <f t="shared" si="0"/>
        <v>1000</v>
      </c>
      <c r="CP211" s="50">
        <f t="shared" si="1"/>
        <v>250</v>
      </c>
      <c r="CQ211" s="50"/>
      <c r="CR211" s="50"/>
    </row>
    <row r="212" spans="1:96" ht="13" x14ac:dyDescent="0.15">
      <c r="A212" s="51">
        <v>44965.602129965278</v>
      </c>
      <c r="B212" s="50" t="s">
        <v>231</v>
      </c>
      <c r="C212" s="50" t="s">
        <v>637</v>
      </c>
      <c r="D212" s="50" t="s">
        <v>125</v>
      </c>
      <c r="E212" s="50" t="s">
        <v>126</v>
      </c>
      <c r="F212" s="50" t="s">
        <v>126</v>
      </c>
      <c r="G212" s="50">
        <v>2</v>
      </c>
      <c r="H212" s="50" t="s">
        <v>162</v>
      </c>
      <c r="I212" s="50">
        <v>1</v>
      </c>
      <c r="J212" s="50" t="s">
        <v>128</v>
      </c>
      <c r="K212" s="50" t="s">
        <v>209</v>
      </c>
      <c r="L212" s="50" t="s">
        <v>638</v>
      </c>
      <c r="M212" s="50">
        <v>2023020113</v>
      </c>
      <c r="N212" s="50" t="s">
        <v>639</v>
      </c>
      <c r="O212" s="50">
        <v>11998980313</v>
      </c>
      <c r="P212" s="50">
        <v>575693800</v>
      </c>
      <c r="Q212" s="50">
        <v>50651936810</v>
      </c>
      <c r="R212" s="52">
        <v>37002</v>
      </c>
      <c r="S212" s="50" t="s">
        <v>387</v>
      </c>
      <c r="T212" s="50" t="s">
        <v>133</v>
      </c>
      <c r="U212" s="50" t="s">
        <v>640</v>
      </c>
      <c r="V212" s="53" t="s">
        <v>641</v>
      </c>
      <c r="W212" s="50" t="s">
        <v>168</v>
      </c>
      <c r="X212" s="50" t="s">
        <v>137</v>
      </c>
      <c r="Y212" s="50" t="s">
        <v>138</v>
      </c>
      <c r="Z212" s="50" t="s">
        <v>139</v>
      </c>
      <c r="AA212" s="50"/>
      <c r="AB212" s="50">
        <v>2</v>
      </c>
      <c r="AC212" s="50">
        <v>2</v>
      </c>
      <c r="AD212" s="50"/>
      <c r="AE212" s="50" t="s">
        <v>140</v>
      </c>
      <c r="AF212" s="50">
        <v>150</v>
      </c>
      <c r="AG212" s="50" t="s">
        <v>188</v>
      </c>
      <c r="AH212" s="50">
        <v>0</v>
      </c>
      <c r="AI212" s="50" t="s">
        <v>141</v>
      </c>
      <c r="AJ212" s="50">
        <v>0</v>
      </c>
      <c r="AK212" s="50" t="s">
        <v>141</v>
      </c>
      <c r="AL212" s="50">
        <v>0</v>
      </c>
      <c r="AM212" s="50" t="s">
        <v>141</v>
      </c>
      <c r="AN212" s="50">
        <v>0</v>
      </c>
      <c r="AO212" s="50" t="s">
        <v>141</v>
      </c>
      <c r="AP212" s="50">
        <v>731</v>
      </c>
      <c r="AQ212" s="50" t="s">
        <v>200</v>
      </c>
      <c r="AR212" s="50">
        <v>0</v>
      </c>
      <c r="AS212" s="50" t="s">
        <v>141</v>
      </c>
      <c r="AT212" s="50" t="s">
        <v>642</v>
      </c>
      <c r="AU212" s="50">
        <v>0</v>
      </c>
      <c r="AV212" s="50" t="s">
        <v>237</v>
      </c>
      <c r="AW212" s="50">
        <v>0</v>
      </c>
      <c r="AX212" s="50" t="s">
        <v>238</v>
      </c>
      <c r="AY212" s="50">
        <v>0</v>
      </c>
      <c r="AZ212" s="50" t="s">
        <v>150</v>
      </c>
      <c r="BA212" s="50">
        <v>60</v>
      </c>
      <c r="BB212" s="50" t="s">
        <v>308</v>
      </c>
      <c r="BC212" s="50">
        <v>185</v>
      </c>
      <c r="BD212" s="50" t="s">
        <v>146</v>
      </c>
      <c r="BE212" s="50">
        <v>0</v>
      </c>
      <c r="BF212" s="50" t="s">
        <v>150</v>
      </c>
      <c r="BG212" s="50" t="s">
        <v>643</v>
      </c>
      <c r="BH212" s="50">
        <v>0</v>
      </c>
      <c r="BI212" s="50" t="s">
        <v>150</v>
      </c>
      <c r="BJ212" s="50">
        <v>40</v>
      </c>
      <c r="BK212" s="50">
        <v>0</v>
      </c>
      <c r="BL212" s="50" t="s">
        <v>150</v>
      </c>
      <c r="BM212" s="50">
        <v>0</v>
      </c>
      <c r="BN212" s="50" t="s">
        <v>150</v>
      </c>
      <c r="BO212" s="50">
        <v>0</v>
      </c>
      <c r="BP212" s="50" t="s">
        <v>150</v>
      </c>
      <c r="BQ212" s="50"/>
      <c r="BR212" s="50">
        <v>0</v>
      </c>
      <c r="BS212" s="50">
        <v>0</v>
      </c>
      <c r="BT212" s="50">
        <v>0</v>
      </c>
      <c r="BU212" s="50" t="s">
        <v>150</v>
      </c>
      <c r="BV212" s="50">
        <v>0</v>
      </c>
      <c r="BW212" s="50" t="s">
        <v>150</v>
      </c>
      <c r="BX212" s="50">
        <v>0</v>
      </c>
      <c r="BY212" s="50" t="s">
        <v>150</v>
      </c>
      <c r="BZ212" s="50">
        <v>578</v>
      </c>
      <c r="CA212" s="50" t="s">
        <v>154</v>
      </c>
      <c r="CB212" s="50" t="s">
        <v>644</v>
      </c>
      <c r="CC212" s="50" t="s">
        <v>155</v>
      </c>
      <c r="CD212" s="50" t="s">
        <v>155</v>
      </c>
      <c r="CE212" s="50" t="s">
        <v>156</v>
      </c>
      <c r="CF212" s="50"/>
      <c r="CG212" s="50" t="s">
        <v>157</v>
      </c>
      <c r="CH212" s="50" t="s">
        <v>519</v>
      </c>
      <c r="CI212" s="50" t="s">
        <v>158</v>
      </c>
      <c r="CJ212" s="50" t="s">
        <v>125</v>
      </c>
      <c r="CK212" s="50" t="s">
        <v>125</v>
      </c>
      <c r="CL212" s="50"/>
      <c r="CM212" s="50"/>
      <c r="CN212" s="50"/>
      <c r="CO212" s="50">
        <f t="shared" si="0"/>
        <v>731</v>
      </c>
      <c r="CP212" s="50">
        <f t="shared" si="1"/>
        <v>863</v>
      </c>
      <c r="CQ212" s="50"/>
      <c r="CR212" s="50"/>
    </row>
    <row r="213" spans="1:96" ht="13" x14ac:dyDescent="0.15">
      <c r="A213" s="51">
        <v>44965.64787439815</v>
      </c>
      <c r="B213" s="50" t="s">
        <v>180</v>
      </c>
      <c r="C213" s="50" t="s">
        <v>1029</v>
      </c>
      <c r="D213" s="50" t="s">
        <v>125</v>
      </c>
      <c r="E213" s="50" t="s">
        <v>126</v>
      </c>
      <c r="F213" s="50" t="s">
        <v>1030</v>
      </c>
      <c r="G213" s="50">
        <v>4</v>
      </c>
      <c r="H213" s="50" t="s">
        <v>162</v>
      </c>
      <c r="I213" s="50" t="s">
        <v>127</v>
      </c>
      <c r="J213" s="50" t="s">
        <v>163</v>
      </c>
      <c r="K213" s="50" t="s">
        <v>128</v>
      </c>
      <c r="L213" s="50" t="s">
        <v>1031</v>
      </c>
      <c r="M213" s="50">
        <v>2023020206</v>
      </c>
      <c r="N213" s="50" t="s">
        <v>1032</v>
      </c>
      <c r="O213" s="50">
        <v>11911254541</v>
      </c>
      <c r="P213" s="50">
        <v>556982964</v>
      </c>
      <c r="Q213" s="50">
        <v>50243832818</v>
      </c>
      <c r="R213" s="52">
        <v>38158</v>
      </c>
      <c r="S213" s="50" t="s">
        <v>132</v>
      </c>
      <c r="T213" s="50" t="s">
        <v>133</v>
      </c>
      <c r="U213" s="50" t="s">
        <v>1033</v>
      </c>
      <c r="V213" s="53" t="s">
        <v>1034</v>
      </c>
      <c r="W213" s="50" t="s">
        <v>168</v>
      </c>
      <c r="X213" s="50" t="s">
        <v>137</v>
      </c>
      <c r="Y213" s="50" t="s">
        <v>1035</v>
      </c>
      <c r="Z213" s="50" t="s">
        <v>139</v>
      </c>
      <c r="AA213" s="50"/>
      <c r="AB213" s="50">
        <v>3</v>
      </c>
      <c r="AC213" s="50">
        <v>3</v>
      </c>
      <c r="AD213" s="50"/>
      <c r="AE213" s="50" t="s">
        <v>140</v>
      </c>
      <c r="AF213" s="50">
        <v>0</v>
      </c>
      <c r="AG213" s="50" t="s">
        <v>141</v>
      </c>
      <c r="AH213" s="50">
        <v>0</v>
      </c>
      <c r="AI213" s="50" t="s">
        <v>141</v>
      </c>
      <c r="AJ213" s="50">
        <v>712</v>
      </c>
      <c r="AK213" s="50" t="s">
        <v>351</v>
      </c>
      <c r="AL213" s="50">
        <v>0</v>
      </c>
      <c r="AM213" s="50" t="s">
        <v>141</v>
      </c>
      <c r="AN213" s="50">
        <v>0</v>
      </c>
      <c r="AO213" s="50" t="s">
        <v>141</v>
      </c>
      <c r="AP213" s="50">
        <v>0</v>
      </c>
      <c r="AQ213" s="50" t="s">
        <v>141</v>
      </c>
      <c r="AR213" s="50">
        <v>0</v>
      </c>
      <c r="AS213" s="50" t="s">
        <v>141</v>
      </c>
      <c r="AT213" s="50"/>
      <c r="AU213" s="50">
        <v>0</v>
      </c>
      <c r="AV213" s="50" t="s">
        <v>265</v>
      </c>
      <c r="AW213" s="50">
        <v>0</v>
      </c>
      <c r="AX213" s="50" t="s">
        <v>326</v>
      </c>
      <c r="AY213" s="50">
        <v>125</v>
      </c>
      <c r="AZ213" s="50" t="s">
        <v>227</v>
      </c>
      <c r="BA213" s="50">
        <v>110</v>
      </c>
      <c r="BB213" s="50" t="s">
        <v>146</v>
      </c>
      <c r="BC213" s="50">
        <v>221</v>
      </c>
      <c r="BD213" s="50" t="s">
        <v>146</v>
      </c>
      <c r="BE213" s="50">
        <v>12</v>
      </c>
      <c r="BF213" s="50" t="s">
        <v>353</v>
      </c>
      <c r="BG213" s="50" t="s">
        <v>148</v>
      </c>
      <c r="BH213" s="50">
        <v>50</v>
      </c>
      <c r="BI213" s="50" t="s">
        <v>266</v>
      </c>
      <c r="BJ213" s="50">
        <v>0</v>
      </c>
      <c r="BK213" s="50">
        <v>0</v>
      </c>
      <c r="BL213" s="50" t="s">
        <v>150</v>
      </c>
      <c r="BM213" s="50">
        <v>0</v>
      </c>
      <c r="BN213" s="50" t="s">
        <v>150</v>
      </c>
      <c r="BO213" s="50">
        <v>112</v>
      </c>
      <c r="BP213" s="50" t="s">
        <v>175</v>
      </c>
      <c r="BQ213" s="50" t="s">
        <v>189</v>
      </c>
      <c r="BR213" s="50">
        <v>0</v>
      </c>
      <c r="BS213" s="50">
        <v>0</v>
      </c>
      <c r="BT213" s="50">
        <v>0</v>
      </c>
      <c r="BU213" s="50" t="s">
        <v>150</v>
      </c>
      <c r="BV213" s="50">
        <v>0</v>
      </c>
      <c r="BW213" s="50" t="s">
        <v>150</v>
      </c>
      <c r="BX213" s="50">
        <v>0</v>
      </c>
      <c r="BY213" s="50" t="s">
        <v>150</v>
      </c>
      <c r="BZ213" s="50">
        <v>0</v>
      </c>
      <c r="CA213" s="50" t="s">
        <v>150</v>
      </c>
      <c r="CB213" s="50"/>
      <c r="CC213" s="50" t="s">
        <v>155</v>
      </c>
      <c r="CD213" s="50" t="s">
        <v>155</v>
      </c>
      <c r="CE213" s="50" t="s">
        <v>156</v>
      </c>
      <c r="CF213" s="50"/>
      <c r="CG213" s="50" t="s">
        <v>157</v>
      </c>
      <c r="CH213" s="50" t="s">
        <v>519</v>
      </c>
      <c r="CI213" s="50" t="s">
        <v>319</v>
      </c>
      <c r="CJ213" s="50" t="s">
        <v>126</v>
      </c>
      <c r="CK213" s="50" t="s">
        <v>126</v>
      </c>
      <c r="CL213" s="50"/>
      <c r="CM213" s="50"/>
      <c r="CN213" s="50"/>
      <c r="CO213" s="50">
        <f t="shared" si="0"/>
        <v>712</v>
      </c>
      <c r="CP213" s="50">
        <f t="shared" si="1"/>
        <v>630</v>
      </c>
      <c r="CQ213" s="50"/>
      <c r="CR213" s="50"/>
    </row>
    <row r="214" spans="1:96" ht="13" x14ac:dyDescent="0.15">
      <c r="A214" s="51">
        <v>44966.529314537038</v>
      </c>
      <c r="B214" s="50" t="s">
        <v>231</v>
      </c>
      <c r="C214" s="50" t="s">
        <v>1699</v>
      </c>
      <c r="D214" s="50" t="s">
        <v>125</v>
      </c>
      <c r="E214" s="50" t="s">
        <v>126</v>
      </c>
      <c r="F214" s="50" t="s">
        <v>126</v>
      </c>
      <c r="G214" s="50" t="s">
        <v>162</v>
      </c>
      <c r="H214" s="50" t="s">
        <v>162</v>
      </c>
      <c r="I214" s="50" t="s">
        <v>127</v>
      </c>
      <c r="J214" s="50" t="s">
        <v>128</v>
      </c>
      <c r="K214" s="50" t="s">
        <v>163</v>
      </c>
      <c r="L214" s="50" t="s">
        <v>1700</v>
      </c>
      <c r="M214" s="50">
        <v>2023020399</v>
      </c>
      <c r="N214" s="50" t="s">
        <v>1701</v>
      </c>
      <c r="O214" s="50">
        <v>11958431405</v>
      </c>
      <c r="P214" s="50">
        <v>503176837</v>
      </c>
      <c r="Q214" s="50">
        <v>41050302800</v>
      </c>
      <c r="R214" s="52">
        <v>38789</v>
      </c>
      <c r="S214" s="50" t="s">
        <v>132</v>
      </c>
      <c r="T214" s="50" t="s">
        <v>133</v>
      </c>
      <c r="U214" s="50" t="s">
        <v>1702</v>
      </c>
      <c r="V214" s="53" t="s">
        <v>1703</v>
      </c>
      <c r="W214" s="50" t="s">
        <v>168</v>
      </c>
      <c r="X214" s="50" t="s">
        <v>137</v>
      </c>
      <c r="Y214" s="50" t="s">
        <v>138</v>
      </c>
      <c r="Z214" s="50" t="s">
        <v>139</v>
      </c>
      <c r="AA214" s="50"/>
      <c r="AB214" s="50">
        <v>2</v>
      </c>
      <c r="AC214" s="50">
        <v>2</v>
      </c>
      <c r="AD214" s="50"/>
      <c r="AE214" s="50" t="s">
        <v>140</v>
      </c>
      <c r="AF214" s="50">
        <v>0</v>
      </c>
      <c r="AG214" s="50" t="s">
        <v>141</v>
      </c>
      <c r="AH214" s="50">
        <v>0</v>
      </c>
      <c r="AI214" s="50" t="s">
        <v>141</v>
      </c>
      <c r="AJ214" s="50">
        <v>0</v>
      </c>
      <c r="AK214" s="50" t="s">
        <v>141</v>
      </c>
      <c r="AL214" s="50">
        <v>0</v>
      </c>
      <c r="AM214" s="50" t="s">
        <v>141</v>
      </c>
      <c r="AN214" s="50">
        <v>0</v>
      </c>
      <c r="AO214" s="50" t="s">
        <v>141</v>
      </c>
      <c r="AP214" s="50">
        <v>560</v>
      </c>
      <c r="AQ214" s="50" t="s">
        <v>200</v>
      </c>
      <c r="AR214" s="50">
        <v>112</v>
      </c>
      <c r="AS214" s="50" t="s">
        <v>200</v>
      </c>
      <c r="AT214" s="50" t="s">
        <v>1704</v>
      </c>
      <c r="AU214" s="50">
        <v>0</v>
      </c>
      <c r="AV214" s="50" t="s">
        <v>143</v>
      </c>
      <c r="AW214" s="50">
        <v>0</v>
      </c>
      <c r="AX214" s="50" t="s">
        <v>144</v>
      </c>
      <c r="AY214" s="50">
        <v>0</v>
      </c>
      <c r="AZ214" s="50" t="s">
        <v>378</v>
      </c>
      <c r="BA214" s="50">
        <v>208</v>
      </c>
      <c r="BB214" s="50" t="s">
        <v>146</v>
      </c>
      <c r="BC214" s="50">
        <v>89</v>
      </c>
      <c r="BD214" s="50" t="s">
        <v>146</v>
      </c>
      <c r="BE214" s="50">
        <v>0</v>
      </c>
      <c r="BF214" s="50" t="s">
        <v>150</v>
      </c>
      <c r="BG214" s="50" t="s">
        <v>1705</v>
      </c>
      <c r="BH214" s="50">
        <v>0</v>
      </c>
      <c r="BI214" s="50" t="s">
        <v>150</v>
      </c>
      <c r="BJ214" s="50">
        <v>0</v>
      </c>
      <c r="BK214" s="50">
        <v>0</v>
      </c>
      <c r="BL214" s="50" t="s">
        <v>150</v>
      </c>
      <c r="BM214" s="50">
        <v>0</v>
      </c>
      <c r="BN214" s="50" t="s">
        <v>150</v>
      </c>
      <c r="BO214" s="50">
        <v>80</v>
      </c>
      <c r="BP214" s="50" t="s">
        <v>175</v>
      </c>
      <c r="BQ214" s="50" t="s">
        <v>1706</v>
      </c>
      <c r="BR214" s="50">
        <v>0</v>
      </c>
      <c r="BS214" s="50">
        <v>0</v>
      </c>
      <c r="BT214" s="50">
        <v>0</v>
      </c>
      <c r="BU214" s="50" t="s">
        <v>150</v>
      </c>
      <c r="BV214" s="50">
        <v>0</v>
      </c>
      <c r="BW214" s="50" t="s">
        <v>150</v>
      </c>
      <c r="BX214" s="50">
        <v>0</v>
      </c>
      <c r="BY214" s="50" t="s">
        <v>150</v>
      </c>
      <c r="BZ214" s="50">
        <v>0</v>
      </c>
      <c r="CA214" s="50" t="s">
        <v>150</v>
      </c>
      <c r="CB214" s="50" t="s">
        <v>1707</v>
      </c>
      <c r="CC214" s="50" t="s">
        <v>190</v>
      </c>
      <c r="CD214" s="50" t="s">
        <v>155</v>
      </c>
      <c r="CE214" s="50" t="s">
        <v>179</v>
      </c>
      <c r="CF214" s="50"/>
      <c r="CG214" s="50" t="s">
        <v>157</v>
      </c>
      <c r="CH214" s="50" t="s">
        <v>519</v>
      </c>
      <c r="CI214" s="50" t="s">
        <v>206</v>
      </c>
      <c r="CJ214" s="50" t="s">
        <v>126</v>
      </c>
      <c r="CK214" s="50" t="s">
        <v>126</v>
      </c>
      <c r="CL214" s="50"/>
      <c r="CM214" s="50"/>
      <c r="CN214" s="50"/>
      <c r="CO214" s="50">
        <f t="shared" si="0"/>
        <v>672</v>
      </c>
      <c r="CP214" s="50">
        <f t="shared" si="1"/>
        <v>377</v>
      </c>
      <c r="CQ214" s="50"/>
      <c r="CR214" s="50"/>
    </row>
    <row r="215" spans="1:96" ht="13" x14ac:dyDescent="0.15">
      <c r="A215" s="51">
        <v>44965.588675891202</v>
      </c>
      <c r="B215" s="50" t="s">
        <v>207</v>
      </c>
      <c r="C215" s="50" t="s">
        <v>1187</v>
      </c>
      <c r="D215" s="50" t="s">
        <v>125</v>
      </c>
      <c r="E215" s="50" t="s">
        <v>126</v>
      </c>
      <c r="F215" s="50" t="s">
        <v>1188</v>
      </c>
      <c r="G215" s="50">
        <v>4</v>
      </c>
      <c r="H215" s="50">
        <v>4</v>
      </c>
      <c r="I215" s="50">
        <v>1</v>
      </c>
      <c r="J215" s="50" t="s">
        <v>163</v>
      </c>
      <c r="K215" s="50" t="s">
        <v>128</v>
      </c>
      <c r="L215" s="50" t="s">
        <v>1189</v>
      </c>
      <c r="M215" s="50">
        <v>2023020267</v>
      </c>
      <c r="N215" s="50" t="s">
        <v>1190</v>
      </c>
      <c r="O215" s="50">
        <v>11978539159</v>
      </c>
      <c r="P215" s="50">
        <v>540839292</v>
      </c>
      <c r="Q215" s="50">
        <v>44409101811</v>
      </c>
      <c r="R215" s="52">
        <v>37005</v>
      </c>
      <c r="S215" s="50" t="s">
        <v>224</v>
      </c>
      <c r="T215" s="50" t="s">
        <v>133</v>
      </c>
      <c r="U215" s="50" t="s">
        <v>1191</v>
      </c>
      <c r="V215" s="53" t="s">
        <v>1192</v>
      </c>
      <c r="W215" s="50" t="s">
        <v>168</v>
      </c>
      <c r="X215" s="50" t="s">
        <v>137</v>
      </c>
      <c r="Y215" s="50" t="s">
        <v>138</v>
      </c>
      <c r="Z215" s="50">
        <v>1</v>
      </c>
      <c r="AA215" s="50"/>
      <c r="AB215" s="50">
        <v>4</v>
      </c>
      <c r="AC215" s="50">
        <v>4</v>
      </c>
      <c r="AD215" s="50"/>
      <c r="AE215" s="50" t="s">
        <v>140</v>
      </c>
      <c r="AF215" s="50">
        <v>480</v>
      </c>
      <c r="AG215" s="50" t="s">
        <v>200</v>
      </c>
      <c r="AH215" s="50">
        <v>0</v>
      </c>
      <c r="AI215" s="50" t="s">
        <v>141</v>
      </c>
      <c r="AJ215" s="50">
        <v>0</v>
      </c>
      <c r="AK215" s="50" t="s">
        <v>142</v>
      </c>
      <c r="AL215" s="50">
        <v>0</v>
      </c>
      <c r="AM215" s="50" t="s">
        <v>141</v>
      </c>
      <c r="AN215" s="50">
        <v>0</v>
      </c>
      <c r="AO215" s="50" t="s">
        <v>141</v>
      </c>
      <c r="AP215" s="50">
        <v>600</v>
      </c>
      <c r="AQ215" s="50" t="s">
        <v>188</v>
      </c>
      <c r="AR215" s="50">
        <v>0</v>
      </c>
      <c r="AS215" s="50" t="s">
        <v>141</v>
      </c>
      <c r="AT215" s="50" t="s">
        <v>1193</v>
      </c>
      <c r="AU215" s="50">
        <v>0</v>
      </c>
      <c r="AV215" s="50" t="s">
        <v>265</v>
      </c>
      <c r="AW215" s="50">
        <v>0</v>
      </c>
      <c r="AX215" s="50" t="s">
        <v>238</v>
      </c>
      <c r="AY215" s="50">
        <v>200</v>
      </c>
      <c r="AZ215" s="50" t="s">
        <v>227</v>
      </c>
      <c r="BA215" s="50">
        <v>131</v>
      </c>
      <c r="BB215" s="50" t="s">
        <v>146</v>
      </c>
      <c r="BC215" s="50">
        <v>105</v>
      </c>
      <c r="BD215" s="50" t="s">
        <v>146</v>
      </c>
      <c r="BE215" s="50">
        <v>0</v>
      </c>
      <c r="BF215" s="50" t="s">
        <v>147</v>
      </c>
      <c r="BG215" s="50" t="s">
        <v>148</v>
      </c>
      <c r="BH215" s="50">
        <v>58</v>
      </c>
      <c r="BI215" s="50" t="s">
        <v>149</v>
      </c>
      <c r="BJ215" s="50">
        <v>461740</v>
      </c>
      <c r="BK215" s="50">
        <v>0</v>
      </c>
      <c r="BL215" s="50" t="s">
        <v>150</v>
      </c>
      <c r="BM215" s="50">
        <v>15</v>
      </c>
      <c r="BN215" s="50" t="s">
        <v>151</v>
      </c>
      <c r="BO215" s="50">
        <v>105</v>
      </c>
      <c r="BP215" s="50" t="s">
        <v>287</v>
      </c>
      <c r="BQ215" s="50"/>
      <c r="BR215" s="50">
        <v>0</v>
      </c>
      <c r="BS215" s="50">
        <v>0</v>
      </c>
      <c r="BT215" s="50">
        <v>0</v>
      </c>
      <c r="BU215" s="50" t="s">
        <v>150</v>
      </c>
      <c r="BV215" s="50">
        <v>0</v>
      </c>
      <c r="BW215" s="50" t="s">
        <v>150</v>
      </c>
      <c r="BX215" s="50">
        <v>0</v>
      </c>
      <c r="BY215" s="50" t="s">
        <v>150</v>
      </c>
      <c r="BZ215" s="50">
        <v>599</v>
      </c>
      <c r="CA215" s="50" t="s">
        <v>154</v>
      </c>
      <c r="CB215" s="50" t="s">
        <v>1194</v>
      </c>
      <c r="CC215" s="50" t="s">
        <v>155</v>
      </c>
      <c r="CD215" s="50" t="s">
        <v>155</v>
      </c>
      <c r="CE215" s="50" t="s">
        <v>156</v>
      </c>
      <c r="CF215" s="50" t="s">
        <v>126</v>
      </c>
      <c r="CG215" s="50" t="s">
        <v>157</v>
      </c>
      <c r="CH215" s="50" t="s">
        <v>206</v>
      </c>
      <c r="CI215" s="50" t="s">
        <v>206</v>
      </c>
      <c r="CJ215" s="50" t="s">
        <v>125</v>
      </c>
      <c r="CK215" s="50" t="s">
        <v>125</v>
      </c>
      <c r="CL215" s="50"/>
      <c r="CM215" s="50"/>
      <c r="CN215" s="50"/>
      <c r="CO215" s="50">
        <f t="shared" si="0"/>
        <v>600</v>
      </c>
      <c r="CP215" s="50">
        <f t="shared" si="1"/>
        <v>462953</v>
      </c>
      <c r="CQ215" s="50" t="s">
        <v>2357</v>
      </c>
      <c r="CR215" s="50"/>
    </row>
    <row r="216" spans="1:96" ht="13" x14ac:dyDescent="0.15">
      <c r="A216" s="51">
        <v>44967.479213194441</v>
      </c>
      <c r="B216" s="50" t="s">
        <v>159</v>
      </c>
      <c r="C216" s="50" t="s">
        <v>622</v>
      </c>
      <c r="D216" s="50" t="s">
        <v>125</v>
      </c>
      <c r="E216" s="50" t="s">
        <v>125</v>
      </c>
      <c r="F216" s="50" t="s">
        <v>623</v>
      </c>
      <c r="G216" s="50">
        <v>5</v>
      </c>
      <c r="H216" s="50">
        <v>2</v>
      </c>
      <c r="I216" s="50" t="s">
        <v>127</v>
      </c>
      <c r="J216" s="50" t="s">
        <v>209</v>
      </c>
      <c r="K216" s="50" t="s">
        <v>209</v>
      </c>
      <c r="L216" s="50" t="s">
        <v>624</v>
      </c>
      <c r="M216" s="50">
        <v>2023020109</v>
      </c>
      <c r="N216" s="50" t="s">
        <v>625</v>
      </c>
      <c r="O216" s="50">
        <v>11981303557</v>
      </c>
      <c r="P216" s="50">
        <v>509560039</v>
      </c>
      <c r="Q216" s="50">
        <v>39578582838</v>
      </c>
      <c r="R216" s="52">
        <v>37741</v>
      </c>
      <c r="S216" s="50" t="s">
        <v>224</v>
      </c>
      <c r="T216" s="50" t="s">
        <v>133</v>
      </c>
      <c r="U216" s="50" t="s">
        <v>626</v>
      </c>
      <c r="V216" s="53" t="s">
        <v>627</v>
      </c>
      <c r="W216" s="50" t="s">
        <v>628</v>
      </c>
      <c r="X216" s="50" t="s">
        <v>137</v>
      </c>
      <c r="Y216" s="50" t="s">
        <v>138</v>
      </c>
      <c r="Z216" s="50" t="s">
        <v>139</v>
      </c>
      <c r="AA216" s="50"/>
      <c r="AB216" s="50">
        <v>3</v>
      </c>
      <c r="AC216" s="50">
        <v>3</v>
      </c>
      <c r="AD216" s="50"/>
      <c r="AE216" s="50" t="s">
        <v>169</v>
      </c>
      <c r="AF216" s="50">
        <v>1925</v>
      </c>
      <c r="AG216" s="50" t="s">
        <v>142</v>
      </c>
      <c r="AH216" s="50">
        <v>0</v>
      </c>
      <c r="AI216" s="50" t="s">
        <v>141</v>
      </c>
      <c r="AJ216" s="50">
        <v>600</v>
      </c>
      <c r="AK216" s="50" t="s">
        <v>170</v>
      </c>
      <c r="AL216" s="50">
        <v>0</v>
      </c>
      <c r="AM216" s="50" t="s">
        <v>141</v>
      </c>
      <c r="AN216" s="50">
        <v>0</v>
      </c>
      <c r="AO216" s="50" t="s">
        <v>141</v>
      </c>
      <c r="AP216" s="50">
        <v>0</v>
      </c>
      <c r="AQ216" s="50" t="s">
        <v>141</v>
      </c>
      <c r="AR216" s="50">
        <v>0</v>
      </c>
      <c r="AS216" s="50" t="s">
        <v>141</v>
      </c>
      <c r="AT216" s="50"/>
      <c r="AU216" s="50">
        <v>1</v>
      </c>
      <c r="AV216" s="50" t="s">
        <v>237</v>
      </c>
      <c r="AW216" s="50">
        <v>0</v>
      </c>
      <c r="AX216" s="50" t="s">
        <v>238</v>
      </c>
      <c r="AY216" s="50">
        <v>874</v>
      </c>
      <c r="AZ216" s="50" t="s">
        <v>145</v>
      </c>
      <c r="BA216" s="50">
        <v>39</v>
      </c>
      <c r="BB216" s="50" t="s">
        <v>146</v>
      </c>
      <c r="BC216" s="50">
        <v>215</v>
      </c>
      <c r="BD216" s="50" t="s">
        <v>146</v>
      </c>
      <c r="BE216" s="50">
        <v>111</v>
      </c>
      <c r="BF216" s="50" t="s">
        <v>147</v>
      </c>
      <c r="BG216" s="50" t="s">
        <v>148</v>
      </c>
      <c r="BH216" s="50">
        <v>80</v>
      </c>
      <c r="BI216" s="50" t="s">
        <v>149</v>
      </c>
      <c r="BJ216" s="50">
        <v>126</v>
      </c>
      <c r="BK216" s="50">
        <v>0</v>
      </c>
      <c r="BL216" s="50" t="s">
        <v>150</v>
      </c>
      <c r="BM216" s="50">
        <v>8</v>
      </c>
      <c r="BN216" s="50" t="s">
        <v>151</v>
      </c>
      <c r="BO216" s="50">
        <v>70</v>
      </c>
      <c r="BP216" s="50" t="s">
        <v>150</v>
      </c>
      <c r="BQ216" s="50" t="s">
        <v>629</v>
      </c>
      <c r="BR216" s="50">
        <v>0</v>
      </c>
      <c r="BS216" s="50">
        <v>0</v>
      </c>
      <c r="BT216" s="50">
        <v>0</v>
      </c>
      <c r="BU216" s="50" t="s">
        <v>150</v>
      </c>
      <c r="BV216" s="50">
        <v>0</v>
      </c>
      <c r="BW216" s="50" t="s">
        <v>150</v>
      </c>
      <c r="BX216" s="50">
        <v>0</v>
      </c>
      <c r="BY216" s="50" t="s">
        <v>150</v>
      </c>
      <c r="BZ216" s="50">
        <v>0</v>
      </c>
      <c r="CA216" s="50" t="s">
        <v>150</v>
      </c>
      <c r="CB216" s="50"/>
      <c r="CC216" s="50" t="s">
        <v>155</v>
      </c>
      <c r="CD216" s="50" t="s">
        <v>155</v>
      </c>
      <c r="CE216" s="50" t="s">
        <v>156</v>
      </c>
      <c r="CF216" s="50"/>
      <c r="CG216" s="50" t="s">
        <v>157</v>
      </c>
      <c r="CH216" s="50" t="s">
        <v>519</v>
      </c>
      <c r="CI216" s="50" t="s">
        <v>158</v>
      </c>
      <c r="CJ216" s="50" t="s">
        <v>125</v>
      </c>
      <c r="CK216" s="50" t="s">
        <v>125</v>
      </c>
      <c r="CL216" s="50"/>
      <c r="CM216" s="50"/>
      <c r="CN216" s="50"/>
      <c r="CO216" s="50">
        <f t="shared" si="0"/>
        <v>600</v>
      </c>
      <c r="CP216" s="50">
        <f t="shared" si="1"/>
        <v>1523</v>
      </c>
      <c r="CQ216" s="50"/>
      <c r="CR216" s="50"/>
    </row>
    <row r="217" spans="1:96" ht="13" x14ac:dyDescent="0.15">
      <c r="A217" s="51">
        <v>44967.516689606477</v>
      </c>
      <c r="B217" s="50" t="s">
        <v>231</v>
      </c>
      <c r="C217" s="50" t="s">
        <v>1153</v>
      </c>
      <c r="D217" s="50" t="s">
        <v>125</v>
      </c>
      <c r="E217" s="50" t="s">
        <v>126</v>
      </c>
      <c r="F217" s="50" t="s">
        <v>1154</v>
      </c>
      <c r="G217" s="50">
        <v>1</v>
      </c>
      <c r="H217" s="50" t="s">
        <v>162</v>
      </c>
      <c r="I217" s="50">
        <v>1</v>
      </c>
      <c r="J217" s="50" t="s">
        <v>163</v>
      </c>
      <c r="K217" s="50" t="s">
        <v>209</v>
      </c>
      <c r="L217" s="50" t="s">
        <v>1155</v>
      </c>
      <c r="M217" s="50">
        <v>2023020258</v>
      </c>
      <c r="N217" s="50" t="s">
        <v>1156</v>
      </c>
      <c r="O217" s="50">
        <v>11965181346</v>
      </c>
      <c r="P217" s="50">
        <v>389967178</v>
      </c>
      <c r="Q217" s="53" t="s">
        <v>1157</v>
      </c>
      <c r="R217" s="52">
        <v>30381</v>
      </c>
      <c r="S217" s="50" t="s">
        <v>224</v>
      </c>
      <c r="T217" s="50" t="s">
        <v>133</v>
      </c>
      <c r="U217" s="50" t="s">
        <v>1158</v>
      </c>
      <c r="V217" s="53" t="s">
        <v>1159</v>
      </c>
      <c r="W217" s="50" t="s">
        <v>168</v>
      </c>
      <c r="X217" s="50" t="s">
        <v>137</v>
      </c>
      <c r="Y217" s="50" t="s">
        <v>138</v>
      </c>
      <c r="Z217" s="50">
        <v>2</v>
      </c>
      <c r="AA217" s="50"/>
      <c r="AB217" s="50">
        <v>3</v>
      </c>
      <c r="AC217" s="50">
        <v>3</v>
      </c>
      <c r="AD217" s="50"/>
      <c r="AE217" s="50" t="s">
        <v>140</v>
      </c>
      <c r="AF217" s="50">
        <v>0</v>
      </c>
      <c r="AG217" s="50" t="s">
        <v>141</v>
      </c>
      <c r="AH217" s="50">
        <v>0</v>
      </c>
      <c r="AI217" s="50" t="s">
        <v>141</v>
      </c>
      <c r="AJ217" s="50">
        <v>0</v>
      </c>
      <c r="AK217" s="50" t="s">
        <v>141</v>
      </c>
      <c r="AL217" s="50">
        <v>0</v>
      </c>
      <c r="AM217" s="50" t="s">
        <v>141</v>
      </c>
      <c r="AN217" s="50">
        <v>0</v>
      </c>
      <c r="AO217" s="50" t="s">
        <v>141</v>
      </c>
      <c r="AP217" s="50">
        <v>0</v>
      </c>
      <c r="AQ217" s="50" t="s">
        <v>141</v>
      </c>
      <c r="AR217" s="50">
        <v>600</v>
      </c>
      <c r="AS217" s="50" t="s">
        <v>351</v>
      </c>
      <c r="AT217" s="50" t="s">
        <v>1160</v>
      </c>
      <c r="AU217" s="50">
        <v>0</v>
      </c>
      <c r="AV217" s="50" t="s">
        <v>265</v>
      </c>
      <c r="AW217" s="50">
        <v>0</v>
      </c>
      <c r="AX217" s="50" t="s">
        <v>238</v>
      </c>
      <c r="AY217" s="50">
        <v>0</v>
      </c>
      <c r="AZ217" s="50" t="s">
        <v>150</v>
      </c>
      <c r="BA217" s="50">
        <v>86</v>
      </c>
      <c r="BB217" s="50" t="s">
        <v>146</v>
      </c>
      <c r="BC217" s="50">
        <v>0</v>
      </c>
      <c r="BD217" s="50" t="s">
        <v>429</v>
      </c>
      <c r="BE217" s="50">
        <v>0</v>
      </c>
      <c r="BF217" s="50" t="s">
        <v>150</v>
      </c>
      <c r="BG217" s="50" t="s">
        <v>174</v>
      </c>
      <c r="BH217" s="50">
        <v>0</v>
      </c>
      <c r="BI217" s="50" t="s">
        <v>150</v>
      </c>
      <c r="BJ217" s="50">
        <v>100</v>
      </c>
      <c r="BK217" s="50">
        <v>0</v>
      </c>
      <c r="BL217" s="50" t="s">
        <v>150</v>
      </c>
      <c r="BM217" s="50">
        <v>0</v>
      </c>
      <c r="BN217" s="50" t="s">
        <v>150</v>
      </c>
      <c r="BO217" s="50">
        <v>0</v>
      </c>
      <c r="BP217" s="50" t="s">
        <v>150</v>
      </c>
      <c r="BQ217" s="50"/>
      <c r="BR217" s="50">
        <v>0</v>
      </c>
      <c r="BS217" s="50">
        <v>0</v>
      </c>
      <c r="BT217" s="50">
        <v>0</v>
      </c>
      <c r="BU217" s="50" t="s">
        <v>150</v>
      </c>
      <c r="BV217" s="50">
        <v>0</v>
      </c>
      <c r="BW217" s="50" t="s">
        <v>150</v>
      </c>
      <c r="BX217" s="50">
        <v>0</v>
      </c>
      <c r="BY217" s="50" t="s">
        <v>150</v>
      </c>
      <c r="BZ217" s="50">
        <v>0</v>
      </c>
      <c r="CA217" s="50" t="s">
        <v>150</v>
      </c>
      <c r="CB217" s="50" t="s">
        <v>1161</v>
      </c>
      <c r="CC217" s="50" t="s">
        <v>155</v>
      </c>
      <c r="CD217" s="50" t="s">
        <v>155</v>
      </c>
      <c r="CE217" s="50" t="s">
        <v>156</v>
      </c>
      <c r="CF217" s="50"/>
      <c r="CG217" s="50" t="s">
        <v>157</v>
      </c>
      <c r="CH217" s="50" t="s">
        <v>519</v>
      </c>
      <c r="CI217" s="50" t="s">
        <v>490</v>
      </c>
      <c r="CJ217" s="50" t="s">
        <v>126</v>
      </c>
      <c r="CK217" s="50" t="s">
        <v>125</v>
      </c>
      <c r="CL217" s="50"/>
      <c r="CM217" s="50"/>
      <c r="CN217" s="50"/>
      <c r="CO217" s="50">
        <f t="shared" si="0"/>
        <v>600</v>
      </c>
      <c r="CP217" s="50">
        <f t="shared" si="1"/>
        <v>186</v>
      </c>
      <c r="CQ217" s="50"/>
      <c r="CR217" s="50"/>
    </row>
    <row r="218" spans="1:96" ht="13" x14ac:dyDescent="0.15">
      <c r="A218" s="51">
        <v>44965.486066354162</v>
      </c>
      <c r="B218" s="50" t="s">
        <v>123</v>
      </c>
      <c r="C218" s="50" t="s">
        <v>925</v>
      </c>
      <c r="D218" s="50" t="s">
        <v>125</v>
      </c>
      <c r="E218" s="50" t="s">
        <v>125</v>
      </c>
      <c r="F218" s="50" t="s">
        <v>926</v>
      </c>
      <c r="G218" s="50">
        <v>6</v>
      </c>
      <c r="H218" s="50" t="s">
        <v>927</v>
      </c>
      <c r="I218" s="50">
        <v>2</v>
      </c>
      <c r="J218" s="50" t="s">
        <v>128</v>
      </c>
      <c r="K218" s="50" t="s">
        <v>163</v>
      </c>
      <c r="L218" s="50" t="s">
        <v>928</v>
      </c>
      <c r="M218" s="50">
        <v>2023020181</v>
      </c>
      <c r="N218" s="50" t="s">
        <v>929</v>
      </c>
      <c r="O218" s="50">
        <v>11953912042</v>
      </c>
      <c r="P218" s="50">
        <v>504456064</v>
      </c>
      <c r="Q218" s="50">
        <v>49653853813</v>
      </c>
      <c r="R218" s="52">
        <v>36611</v>
      </c>
      <c r="S218" s="50" t="s">
        <v>224</v>
      </c>
      <c r="T218" s="50" t="s">
        <v>133</v>
      </c>
      <c r="U218" s="50" t="s">
        <v>930</v>
      </c>
      <c r="V218" s="53" t="s">
        <v>931</v>
      </c>
      <c r="W218" s="50" t="s">
        <v>910</v>
      </c>
      <c r="X218" s="50" t="s">
        <v>137</v>
      </c>
      <c r="Y218" s="50" t="s">
        <v>138</v>
      </c>
      <c r="Z218" s="50" t="s">
        <v>139</v>
      </c>
      <c r="AA218" s="50" t="s">
        <v>932</v>
      </c>
      <c r="AB218" s="50">
        <v>3</v>
      </c>
      <c r="AC218" s="50">
        <v>3</v>
      </c>
      <c r="AD218" s="50"/>
      <c r="AE218" s="50" t="s">
        <v>169</v>
      </c>
      <c r="AF218" s="50">
        <v>0</v>
      </c>
      <c r="AG218" s="50" t="s">
        <v>141</v>
      </c>
      <c r="AH218" s="50">
        <v>0</v>
      </c>
      <c r="AI218" s="50" t="s">
        <v>141</v>
      </c>
      <c r="AJ218" s="50">
        <v>300</v>
      </c>
      <c r="AK218" s="50" t="s">
        <v>170</v>
      </c>
      <c r="AL218" s="50">
        <v>0</v>
      </c>
      <c r="AM218" s="50" t="s">
        <v>141</v>
      </c>
      <c r="AN218" s="50">
        <v>0</v>
      </c>
      <c r="AO218" s="50" t="s">
        <v>141</v>
      </c>
      <c r="AP218" s="50">
        <v>0</v>
      </c>
      <c r="AQ218" s="50" t="s">
        <v>141</v>
      </c>
      <c r="AR218" s="50">
        <v>40</v>
      </c>
      <c r="AS218" s="50" t="s">
        <v>141</v>
      </c>
      <c r="AT218" s="50" t="s">
        <v>933</v>
      </c>
      <c r="AU218" s="50">
        <v>1</v>
      </c>
      <c r="AV218" s="50" t="s">
        <v>143</v>
      </c>
      <c r="AW218" s="50">
        <v>0</v>
      </c>
      <c r="AX218" s="50" t="s">
        <v>144</v>
      </c>
      <c r="AY218" s="50">
        <v>0</v>
      </c>
      <c r="AZ218" s="50" t="s">
        <v>150</v>
      </c>
      <c r="BA218" s="50">
        <v>66</v>
      </c>
      <c r="BB218" s="50" t="s">
        <v>146</v>
      </c>
      <c r="BC218" s="50">
        <v>21</v>
      </c>
      <c r="BD218" s="50" t="s">
        <v>146</v>
      </c>
      <c r="BE218" s="50">
        <v>43</v>
      </c>
      <c r="BF218" s="50" t="s">
        <v>147</v>
      </c>
      <c r="BG218" s="50" t="s">
        <v>174</v>
      </c>
      <c r="BH218" s="50">
        <v>0</v>
      </c>
      <c r="BI218" s="50" t="s">
        <v>150</v>
      </c>
      <c r="BJ218" s="50">
        <v>300</v>
      </c>
      <c r="BK218" s="50">
        <v>0</v>
      </c>
      <c r="BL218" s="50" t="s">
        <v>150</v>
      </c>
      <c r="BM218" s="50">
        <v>0</v>
      </c>
      <c r="BN218" s="50" t="s">
        <v>150</v>
      </c>
      <c r="BO218" s="50">
        <v>120</v>
      </c>
      <c r="BP218" s="50" t="s">
        <v>287</v>
      </c>
      <c r="BQ218" s="50" t="s">
        <v>189</v>
      </c>
      <c r="BR218" s="50">
        <v>0</v>
      </c>
      <c r="BS218" s="50">
        <v>0</v>
      </c>
      <c r="BT218" s="50">
        <v>0</v>
      </c>
      <c r="BU218" s="50" t="s">
        <v>150</v>
      </c>
      <c r="BV218" s="50">
        <v>0</v>
      </c>
      <c r="BW218" s="50" t="s">
        <v>150</v>
      </c>
      <c r="BX218" s="50">
        <v>0</v>
      </c>
      <c r="BY218" s="50" t="s">
        <v>150</v>
      </c>
      <c r="BZ218" s="50">
        <v>0</v>
      </c>
      <c r="CA218" s="50" t="s">
        <v>150</v>
      </c>
      <c r="CB218" s="50"/>
      <c r="CC218" s="50" t="s">
        <v>155</v>
      </c>
      <c r="CD218" s="50" t="s">
        <v>155</v>
      </c>
      <c r="CE218" s="50" t="s">
        <v>156</v>
      </c>
      <c r="CF218" s="50"/>
      <c r="CG218" s="50" t="s">
        <v>157</v>
      </c>
      <c r="CH218" s="50" t="s">
        <v>229</v>
      </c>
      <c r="CI218" s="50" t="s">
        <v>158</v>
      </c>
      <c r="CJ218" s="50" t="s">
        <v>126</v>
      </c>
      <c r="CK218" s="50" t="s">
        <v>125</v>
      </c>
      <c r="CL218" s="50"/>
      <c r="CM218" s="50"/>
      <c r="CN218" s="50"/>
      <c r="CO218" s="50">
        <f t="shared" si="0"/>
        <v>340</v>
      </c>
      <c r="CP218" s="50">
        <f t="shared" si="1"/>
        <v>550</v>
      </c>
      <c r="CQ218" s="50"/>
      <c r="CR218" s="50"/>
    </row>
    <row r="219" spans="1:96" ht="13" x14ac:dyDescent="0.15">
      <c r="A219" s="51">
        <v>44966.689895543983</v>
      </c>
      <c r="B219" s="50" t="s">
        <v>192</v>
      </c>
      <c r="C219" s="50" t="s">
        <v>508</v>
      </c>
      <c r="D219" s="50" t="s">
        <v>125</v>
      </c>
      <c r="E219" s="50" t="s">
        <v>126</v>
      </c>
      <c r="F219" s="50" t="s">
        <v>509</v>
      </c>
      <c r="G219" s="50">
        <v>1</v>
      </c>
      <c r="H219" s="50" t="s">
        <v>162</v>
      </c>
      <c r="I219" s="50" t="s">
        <v>127</v>
      </c>
      <c r="J219" s="50" t="s">
        <v>163</v>
      </c>
      <c r="K219" s="50" t="s">
        <v>128</v>
      </c>
      <c r="L219" s="50" t="s">
        <v>510</v>
      </c>
      <c r="M219" s="50">
        <v>2023020078</v>
      </c>
      <c r="N219" s="50" t="s">
        <v>511</v>
      </c>
      <c r="O219" s="50">
        <v>11958688107</v>
      </c>
      <c r="P219" s="50">
        <v>602804851</v>
      </c>
      <c r="Q219" s="50">
        <v>48187379847</v>
      </c>
      <c r="R219" s="52">
        <v>38522</v>
      </c>
      <c r="S219" s="50" t="s">
        <v>387</v>
      </c>
      <c r="T219" s="50" t="s">
        <v>133</v>
      </c>
      <c r="U219" s="50" t="s">
        <v>512</v>
      </c>
      <c r="V219" s="53" t="s">
        <v>513</v>
      </c>
      <c r="W219" s="50" t="s">
        <v>514</v>
      </c>
      <c r="X219" s="50" t="s">
        <v>137</v>
      </c>
      <c r="Y219" s="50" t="s">
        <v>138</v>
      </c>
      <c r="Z219" s="50" t="s">
        <v>139</v>
      </c>
      <c r="AA219" s="50" t="s">
        <v>515</v>
      </c>
      <c r="AB219" s="50">
        <v>2</v>
      </c>
      <c r="AC219" s="50">
        <v>2</v>
      </c>
      <c r="AD219" s="50"/>
      <c r="AE219" s="50" t="s">
        <v>169</v>
      </c>
      <c r="AF219" s="50">
        <v>0</v>
      </c>
      <c r="AG219" s="50" t="s">
        <v>141</v>
      </c>
      <c r="AH219" s="50">
        <v>0</v>
      </c>
      <c r="AI219" s="50" t="s">
        <v>141</v>
      </c>
      <c r="AJ219" s="50">
        <v>248</v>
      </c>
      <c r="AK219" s="50" t="s">
        <v>188</v>
      </c>
      <c r="AL219" s="50">
        <v>0</v>
      </c>
      <c r="AM219" s="50" t="s">
        <v>141</v>
      </c>
      <c r="AN219" s="50">
        <v>0</v>
      </c>
      <c r="AO219" s="50" t="s">
        <v>141</v>
      </c>
      <c r="AP219" s="50">
        <v>0</v>
      </c>
      <c r="AQ219" s="50" t="s">
        <v>141</v>
      </c>
      <c r="AR219" s="50">
        <v>0</v>
      </c>
      <c r="AS219" s="50" t="s">
        <v>141</v>
      </c>
      <c r="AT219" s="50"/>
      <c r="AU219" s="50">
        <v>0</v>
      </c>
      <c r="AV219" s="50" t="s">
        <v>143</v>
      </c>
      <c r="AW219" s="50">
        <v>0</v>
      </c>
      <c r="AX219" s="50" t="s">
        <v>144</v>
      </c>
      <c r="AY219" s="50">
        <v>328</v>
      </c>
      <c r="AZ219" s="50" t="s">
        <v>145</v>
      </c>
      <c r="BA219" s="50">
        <v>66</v>
      </c>
      <c r="BB219" s="50" t="s">
        <v>146</v>
      </c>
      <c r="BC219" s="50">
        <v>234</v>
      </c>
      <c r="BD219" s="50" t="s">
        <v>146</v>
      </c>
      <c r="BE219" s="50">
        <v>0</v>
      </c>
      <c r="BF219" s="50" t="s">
        <v>150</v>
      </c>
      <c r="BG219" s="50" t="s">
        <v>516</v>
      </c>
      <c r="BH219" s="50">
        <v>0</v>
      </c>
      <c r="BI219" s="50" t="s">
        <v>150</v>
      </c>
      <c r="BJ219" s="50">
        <v>90</v>
      </c>
      <c r="BK219" s="50">
        <v>0</v>
      </c>
      <c r="BL219" s="50" t="s">
        <v>150</v>
      </c>
      <c r="BM219" s="50">
        <v>0</v>
      </c>
      <c r="BN219" s="50" t="s">
        <v>150</v>
      </c>
      <c r="BO219" s="50">
        <v>0</v>
      </c>
      <c r="BP219" s="50" t="s">
        <v>287</v>
      </c>
      <c r="BQ219" s="50" t="s">
        <v>517</v>
      </c>
      <c r="BR219" s="50">
        <v>0</v>
      </c>
      <c r="BS219" s="50">
        <v>0</v>
      </c>
      <c r="BT219" s="50">
        <v>0</v>
      </c>
      <c r="BU219" s="50" t="s">
        <v>150</v>
      </c>
      <c r="BV219" s="50">
        <v>0</v>
      </c>
      <c r="BW219" s="50" t="s">
        <v>227</v>
      </c>
      <c r="BX219" s="50">
        <v>0</v>
      </c>
      <c r="BY219" s="50" t="s">
        <v>227</v>
      </c>
      <c r="BZ219" s="50">
        <v>0</v>
      </c>
      <c r="CA219" s="50" t="s">
        <v>150</v>
      </c>
      <c r="CB219" s="50" t="s">
        <v>518</v>
      </c>
      <c r="CC219" s="50" t="s">
        <v>155</v>
      </c>
      <c r="CD219" s="50" t="s">
        <v>155</v>
      </c>
      <c r="CE219" s="50" t="s">
        <v>156</v>
      </c>
      <c r="CF219" s="50"/>
      <c r="CG219" s="50" t="s">
        <v>205</v>
      </c>
      <c r="CH219" s="50" t="s">
        <v>519</v>
      </c>
      <c r="CI219" s="50" t="s">
        <v>158</v>
      </c>
      <c r="CJ219" s="50" t="s">
        <v>126</v>
      </c>
      <c r="CK219" s="50" t="s">
        <v>126</v>
      </c>
      <c r="CL219" s="50"/>
      <c r="CM219" s="50"/>
      <c r="CN219" s="50"/>
      <c r="CO219" s="50">
        <f t="shared" si="0"/>
        <v>248</v>
      </c>
      <c r="CP219" s="50">
        <f t="shared" si="1"/>
        <v>718</v>
      </c>
      <c r="CQ219" s="50"/>
      <c r="CR219" s="50"/>
    </row>
    <row r="220" spans="1:96" ht="13" x14ac:dyDescent="0.15">
      <c r="A220" s="51">
        <v>44965.562611759262</v>
      </c>
      <c r="B220" s="50" t="s">
        <v>258</v>
      </c>
      <c r="C220" s="50" t="s">
        <v>1498</v>
      </c>
      <c r="D220" s="50" t="s">
        <v>125</v>
      </c>
      <c r="E220" s="50" t="s">
        <v>126</v>
      </c>
      <c r="F220" s="50" t="s">
        <v>126</v>
      </c>
      <c r="G220" s="50">
        <v>1</v>
      </c>
      <c r="H220" s="50">
        <v>2</v>
      </c>
      <c r="I220" s="50" t="s">
        <v>127</v>
      </c>
      <c r="J220" s="50" t="s">
        <v>163</v>
      </c>
      <c r="K220" s="50" t="s">
        <v>128</v>
      </c>
      <c r="L220" s="50" t="s">
        <v>1499</v>
      </c>
      <c r="M220" s="50">
        <v>2023020355</v>
      </c>
      <c r="N220" s="50" t="s">
        <v>1500</v>
      </c>
      <c r="O220" s="50">
        <v>11939541608</v>
      </c>
      <c r="P220" s="50" t="s">
        <v>1501</v>
      </c>
      <c r="Q220" s="53" t="s">
        <v>1502</v>
      </c>
      <c r="R220" s="52">
        <v>29124</v>
      </c>
      <c r="S220" s="50" t="s">
        <v>1503</v>
      </c>
      <c r="T220" s="50" t="s">
        <v>133</v>
      </c>
      <c r="U220" s="50" t="s">
        <v>1504</v>
      </c>
      <c r="V220" s="53" t="s">
        <v>1505</v>
      </c>
      <c r="W220" s="50" t="s">
        <v>168</v>
      </c>
      <c r="X220" s="50" t="s">
        <v>137</v>
      </c>
      <c r="Y220" s="50" t="s">
        <v>138</v>
      </c>
      <c r="Z220" s="50" t="s">
        <v>139</v>
      </c>
      <c r="AA220" s="50"/>
      <c r="AB220" s="50">
        <v>1</v>
      </c>
      <c r="AC220" s="50">
        <v>1</v>
      </c>
      <c r="AD220" s="50">
        <v>0</v>
      </c>
      <c r="AE220" s="50" t="s">
        <v>169</v>
      </c>
      <c r="AF220" s="50">
        <v>600</v>
      </c>
      <c r="AG220" s="50" t="s">
        <v>170</v>
      </c>
      <c r="AH220" s="50">
        <v>0</v>
      </c>
      <c r="AI220" s="50" t="s">
        <v>141</v>
      </c>
      <c r="AJ220" s="50">
        <v>0</v>
      </c>
      <c r="AK220" s="50" t="s">
        <v>141</v>
      </c>
      <c r="AL220" s="50">
        <v>0</v>
      </c>
      <c r="AM220" s="50" t="s">
        <v>141</v>
      </c>
      <c r="AN220" s="50">
        <v>0</v>
      </c>
      <c r="AO220" s="50" t="s">
        <v>141</v>
      </c>
      <c r="AP220" s="50">
        <v>150</v>
      </c>
      <c r="AQ220" s="50" t="s">
        <v>200</v>
      </c>
      <c r="AR220" s="50">
        <v>0</v>
      </c>
      <c r="AS220" s="50" t="s">
        <v>141</v>
      </c>
      <c r="AT220" s="50" t="s">
        <v>1506</v>
      </c>
      <c r="AU220" s="50">
        <v>0</v>
      </c>
      <c r="AV220" s="50" t="s">
        <v>172</v>
      </c>
      <c r="AW220" s="50">
        <v>500</v>
      </c>
      <c r="AX220" s="50" t="s">
        <v>326</v>
      </c>
      <c r="AY220" s="50">
        <v>0</v>
      </c>
      <c r="AZ220" s="50" t="s">
        <v>150</v>
      </c>
      <c r="BA220" s="50">
        <v>0</v>
      </c>
      <c r="BB220" s="50" t="s">
        <v>379</v>
      </c>
      <c r="BC220" s="50">
        <v>0</v>
      </c>
      <c r="BD220" s="50" t="s">
        <v>429</v>
      </c>
      <c r="BE220" s="50">
        <v>60</v>
      </c>
      <c r="BF220" s="50" t="s">
        <v>353</v>
      </c>
      <c r="BG220" s="50" t="s">
        <v>148</v>
      </c>
      <c r="BH220" s="50">
        <v>0</v>
      </c>
      <c r="BI220" s="50" t="s">
        <v>150</v>
      </c>
      <c r="BJ220" s="50">
        <v>400</v>
      </c>
      <c r="BK220" s="50">
        <v>0</v>
      </c>
      <c r="BL220" s="50" t="s">
        <v>150</v>
      </c>
      <c r="BM220" s="50">
        <v>0</v>
      </c>
      <c r="BN220" s="50" t="s">
        <v>150</v>
      </c>
      <c r="BO220" s="50">
        <v>0</v>
      </c>
      <c r="BP220" s="50" t="s">
        <v>150</v>
      </c>
      <c r="BQ220" s="50"/>
      <c r="BR220" s="50">
        <v>0</v>
      </c>
      <c r="BS220" s="50">
        <v>0</v>
      </c>
      <c r="BT220" s="50">
        <v>0</v>
      </c>
      <c r="BU220" s="50" t="s">
        <v>150</v>
      </c>
      <c r="BV220" s="50">
        <v>0</v>
      </c>
      <c r="BW220" s="50" t="s">
        <v>150</v>
      </c>
      <c r="BX220" s="50">
        <v>0</v>
      </c>
      <c r="BY220" s="50" t="s">
        <v>150</v>
      </c>
      <c r="BZ220" s="50">
        <v>0</v>
      </c>
      <c r="CA220" s="50" t="s">
        <v>150</v>
      </c>
      <c r="CB220" s="50" t="s">
        <v>1507</v>
      </c>
      <c r="CC220" s="50" t="s">
        <v>203</v>
      </c>
      <c r="CD220" s="50" t="s">
        <v>451</v>
      </c>
      <c r="CE220" s="50" t="s">
        <v>156</v>
      </c>
      <c r="CF220" s="50" t="s">
        <v>126</v>
      </c>
      <c r="CG220" s="50" t="s">
        <v>157</v>
      </c>
      <c r="CH220" s="50" t="s">
        <v>257</v>
      </c>
      <c r="CI220" s="50" t="s">
        <v>158</v>
      </c>
      <c r="CJ220" s="50" t="s">
        <v>125</v>
      </c>
      <c r="CK220" s="50" t="s">
        <v>125</v>
      </c>
      <c r="CL220" s="50"/>
      <c r="CM220" s="50"/>
      <c r="CN220" s="50"/>
      <c r="CO220" s="50">
        <f t="shared" si="0"/>
        <v>150</v>
      </c>
      <c r="CP220" s="50">
        <f t="shared" si="1"/>
        <v>960</v>
      </c>
      <c r="CQ220" s="50"/>
      <c r="CR220" s="50"/>
    </row>
    <row r="221" spans="1:96" ht="13" x14ac:dyDescent="0.15">
      <c r="A221" s="51">
        <v>44966.523223668977</v>
      </c>
      <c r="B221" s="50" t="s">
        <v>258</v>
      </c>
      <c r="C221" s="50" t="s">
        <v>2358</v>
      </c>
      <c r="D221" s="50" t="s">
        <v>125</v>
      </c>
      <c r="E221" s="50" t="s">
        <v>126</v>
      </c>
      <c r="F221" s="50" t="s">
        <v>2359</v>
      </c>
      <c r="G221" s="50">
        <v>2</v>
      </c>
      <c r="H221" s="50">
        <v>4</v>
      </c>
      <c r="I221" s="50" t="s">
        <v>127</v>
      </c>
      <c r="J221" s="50" t="s">
        <v>128</v>
      </c>
      <c r="K221" s="50" t="s">
        <v>163</v>
      </c>
      <c r="L221" s="50" t="s">
        <v>2360</v>
      </c>
      <c r="M221" s="50">
        <v>2023020352</v>
      </c>
      <c r="N221" s="50" t="s">
        <v>2330</v>
      </c>
      <c r="O221" s="50">
        <v>11993899833</v>
      </c>
      <c r="P221" s="50">
        <v>492234656</v>
      </c>
      <c r="Q221" s="50">
        <v>37413912805</v>
      </c>
      <c r="R221" s="52">
        <v>32560</v>
      </c>
      <c r="S221" s="50" t="s">
        <v>387</v>
      </c>
      <c r="T221" s="50" t="s">
        <v>133</v>
      </c>
      <c r="U221" s="50" t="s">
        <v>2361</v>
      </c>
      <c r="V221" s="53" t="s">
        <v>1411</v>
      </c>
      <c r="W221" s="50" t="s">
        <v>295</v>
      </c>
      <c r="X221" s="50" t="s">
        <v>137</v>
      </c>
      <c r="Y221" s="50" t="s">
        <v>138</v>
      </c>
      <c r="Z221" s="50" t="s">
        <v>139</v>
      </c>
      <c r="AA221" s="50"/>
      <c r="AB221" s="50">
        <v>1</v>
      </c>
      <c r="AC221" s="50">
        <v>1</v>
      </c>
      <c r="AD221" s="50">
        <v>0</v>
      </c>
      <c r="AE221" s="50" t="s">
        <v>169</v>
      </c>
      <c r="AF221" s="50">
        <v>1700</v>
      </c>
      <c r="AG221" s="50" t="s">
        <v>170</v>
      </c>
      <c r="AH221" s="50">
        <v>0</v>
      </c>
      <c r="AI221" s="50" t="s">
        <v>141</v>
      </c>
      <c r="AJ221" s="50">
        <v>0</v>
      </c>
      <c r="AK221" s="50" t="s">
        <v>141</v>
      </c>
      <c r="AL221" s="50">
        <v>0</v>
      </c>
      <c r="AM221" s="50" t="s">
        <v>141</v>
      </c>
      <c r="AN221" s="50">
        <v>0</v>
      </c>
      <c r="AO221" s="50" t="s">
        <v>141</v>
      </c>
      <c r="AP221" s="50">
        <v>0</v>
      </c>
      <c r="AQ221" s="50" t="s">
        <v>141</v>
      </c>
      <c r="AR221" s="50">
        <v>0</v>
      </c>
      <c r="AS221" s="50" t="s">
        <v>141</v>
      </c>
      <c r="AT221" s="50"/>
      <c r="AU221" s="50">
        <v>0</v>
      </c>
      <c r="AV221" s="50" t="s">
        <v>172</v>
      </c>
      <c r="AW221" s="50">
        <v>1250</v>
      </c>
      <c r="AX221" s="50" t="s">
        <v>173</v>
      </c>
      <c r="AY221" s="50">
        <v>0</v>
      </c>
      <c r="AZ221" s="50" t="s">
        <v>150</v>
      </c>
      <c r="BA221" s="50">
        <v>49</v>
      </c>
      <c r="BB221" s="50" t="s">
        <v>146</v>
      </c>
      <c r="BC221" s="50">
        <v>66</v>
      </c>
      <c r="BD221" s="50" t="s">
        <v>146</v>
      </c>
      <c r="BE221" s="50">
        <v>65</v>
      </c>
      <c r="BF221" s="50" t="s">
        <v>147</v>
      </c>
      <c r="BG221" s="50" t="s">
        <v>148</v>
      </c>
      <c r="BH221" s="50">
        <v>100</v>
      </c>
      <c r="BI221" s="50" t="s">
        <v>149</v>
      </c>
      <c r="BJ221" s="50">
        <v>60</v>
      </c>
      <c r="BK221" s="50">
        <v>0</v>
      </c>
      <c r="BL221" s="50" t="s">
        <v>150</v>
      </c>
      <c r="BM221" s="50">
        <v>0</v>
      </c>
      <c r="BN221" s="50" t="s">
        <v>150</v>
      </c>
      <c r="BO221" s="50">
        <v>154</v>
      </c>
      <c r="BP221" s="50" t="s">
        <v>175</v>
      </c>
      <c r="BQ221" s="50" t="s">
        <v>1020</v>
      </c>
      <c r="BR221" s="50">
        <v>0</v>
      </c>
      <c r="BS221" s="50">
        <v>0</v>
      </c>
      <c r="BT221" s="50">
        <v>0</v>
      </c>
      <c r="BU221" s="50" t="s">
        <v>150</v>
      </c>
      <c r="BV221" s="50">
        <v>0</v>
      </c>
      <c r="BW221" s="50" t="s">
        <v>154</v>
      </c>
      <c r="BX221" s="50">
        <v>0</v>
      </c>
      <c r="BY221" s="50" t="s">
        <v>154</v>
      </c>
      <c r="BZ221" s="50">
        <v>3500</v>
      </c>
      <c r="CA221" s="50" t="s">
        <v>177</v>
      </c>
      <c r="CB221" s="50" t="s">
        <v>2362</v>
      </c>
      <c r="CC221" s="50" t="s">
        <v>155</v>
      </c>
      <c r="CD221" s="50" t="s">
        <v>190</v>
      </c>
      <c r="CE221" s="50" t="s">
        <v>156</v>
      </c>
      <c r="CF221" s="50" t="s">
        <v>216</v>
      </c>
      <c r="CG221" s="50" t="s">
        <v>157</v>
      </c>
      <c r="CH221" s="50" t="s">
        <v>206</v>
      </c>
      <c r="CI221" s="50" t="s">
        <v>206</v>
      </c>
      <c r="CJ221" s="50" t="s">
        <v>125</v>
      </c>
      <c r="CK221" s="50" t="s">
        <v>125</v>
      </c>
      <c r="CL221" s="50"/>
      <c r="CM221" s="50"/>
      <c r="CN221" s="50"/>
      <c r="CO221" s="50">
        <f t="shared" si="0"/>
        <v>0</v>
      </c>
      <c r="CP221" s="50">
        <f t="shared" si="1"/>
        <v>5244</v>
      </c>
      <c r="CQ221" s="50"/>
      <c r="CR221" s="50"/>
    </row>
    <row r="222" spans="1:96" ht="13" x14ac:dyDescent="0.15">
      <c r="A222" s="51">
        <v>44967.415478958334</v>
      </c>
      <c r="B222" s="50" t="s">
        <v>123</v>
      </c>
      <c r="C222" s="50" t="s">
        <v>2363</v>
      </c>
      <c r="D222" s="50" t="s">
        <v>125</v>
      </c>
      <c r="E222" s="50" t="s">
        <v>126</v>
      </c>
      <c r="F222" s="50" t="s">
        <v>126</v>
      </c>
      <c r="G222" s="50" t="s">
        <v>162</v>
      </c>
      <c r="H222" s="50">
        <v>1</v>
      </c>
      <c r="I222" s="50" t="s">
        <v>127</v>
      </c>
      <c r="J222" s="50" t="s">
        <v>128</v>
      </c>
      <c r="K222" s="50" t="s">
        <v>163</v>
      </c>
      <c r="L222" s="50" t="s">
        <v>2364</v>
      </c>
      <c r="M222" s="50">
        <v>2023020106</v>
      </c>
      <c r="N222" s="50" t="s">
        <v>2213</v>
      </c>
      <c r="O222" s="50">
        <v>11998880964</v>
      </c>
      <c r="P222" s="50">
        <v>550382781</v>
      </c>
      <c r="Q222" s="50">
        <v>56798143822</v>
      </c>
      <c r="R222" s="52">
        <v>38449</v>
      </c>
      <c r="S222" s="50" t="s">
        <v>224</v>
      </c>
      <c r="T222" s="50" t="s">
        <v>133</v>
      </c>
      <c r="U222" s="50" t="s">
        <v>2365</v>
      </c>
      <c r="V222" s="53" t="s">
        <v>2366</v>
      </c>
      <c r="W222" s="50" t="s">
        <v>168</v>
      </c>
      <c r="X222" s="50" t="s">
        <v>137</v>
      </c>
      <c r="Y222" s="50" t="s">
        <v>138</v>
      </c>
      <c r="Z222" s="50" t="s">
        <v>139</v>
      </c>
      <c r="AA222" s="50"/>
      <c r="AB222" s="50">
        <v>3</v>
      </c>
      <c r="AC222" s="50">
        <v>2</v>
      </c>
      <c r="AD222" s="50"/>
      <c r="AE222" s="50" t="s">
        <v>169</v>
      </c>
      <c r="AF222" s="50">
        <v>0</v>
      </c>
      <c r="AG222" s="50" t="s">
        <v>141</v>
      </c>
      <c r="AH222" s="50">
        <v>0</v>
      </c>
      <c r="AI222" s="50" t="s">
        <v>141</v>
      </c>
      <c r="AJ222" s="50">
        <v>0</v>
      </c>
      <c r="AK222" s="50" t="s">
        <v>141</v>
      </c>
      <c r="AL222" s="50">
        <v>0</v>
      </c>
      <c r="AM222" s="50" t="s">
        <v>141</v>
      </c>
      <c r="AN222" s="50">
        <v>0</v>
      </c>
      <c r="AO222" s="50" t="s">
        <v>141</v>
      </c>
      <c r="AP222" s="50">
        <v>0</v>
      </c>
      <c r="AQ222" s="50" t="s">
        <v>141</v>
      </c>
      <c r="AR222" s="50">
        <v>0</v>
      </c>
      <c r="AS222" s="50" t="s">
        <v>141</v>
      </c>
      <c r="AT222" s="50"/>
      <c r="AU222" s="50">
        <v>0</v>
      </c>
      <c r="AV222" s="50" t="s">
        <v>265</v>
      </c>
      <c r="AW222" s="50">
        <v>0</v>
      </c>
      <c r="AX222" s="50" t="s">
        <v>238</v>
      </c>
      <c r="AY222" s="50">
        <v>1616</v>
      </c>
      <c r="AZ222" s="50" t="s">
        <v>145</v>
      </c>
      <c r="BA222" s="50">
        <v>66</v>
      </c>
      <c r="BB222" s="50" t="s">
        <v>146</v>
      </c>
      <c r="BC222" s="50">
        <v>80</v>
      </c>
      <c r="BD222" s="50" t="s">
        <v>146</v>
      </c>
      <c r="BE222" s="50">
        <v>20</v>
      </c>
      <c r="BF222" s="50" t="s">
        <v>353</v>
      </c>
      <c r="BG222" s="50" t="s">
        <v>148</v>
      </c>
      <c r="BH222" s="50">
        <v>100</v>
      </c>
      <c r="BI222" s="50" t="s">
        <v>266</v>
      </c>
      <c r="BJ222" s="50">
        <v>0</v>
      </c>
      <c r="BK222" s="50">
        <v>0</v>
      </c>
      <c r="BL222" s="50" t="s">
        <v>150</v>
      </c>
      <c r="BM222" s="50">
        <v>150</v>
      </c>
      <c r="BN222" s="50" t="s">
        <v>267</v>
      </c>
      <c r="BO222" s="50">
        <v>120</v>
      </c>
      <c r="BP222" s="50" t="s">
        <v>175</v>
      </c>
      <c r="BQ222" s="50" t="s">
        <v>189</v>
      </c>
      <c r="BR222" s="50">
        <v>0</v>
      </c>
      <c r="BS222" s="50">
        <v>0</v>
      </c>
      <c r="BT222" s="50">
        <v>0</v>
      </c>
      <c r="BU222" s="50" t="s">
        <v>150</v>
      </c>
      <c r="BV222" s="50">
        <v>0</v>
      </c>
      <c r="BW222" s="50" t="s">
        <v>150</v>
      </c>
      <c r="BX222" s="50">
        <v>0</v>
      </c>
      <c r="BY222" s="50" t="s">
        <v>150</v>
      </c>
      <c r="BZ222" s="50">
        <v>1244</v>
      </c>
      <c r="CA222" s="50" t="s">
        <v>154</v>
      </c>
      <c r="CB222" s="50"/>
      <c r="CC222" s="50" t="s">
        <v>155</v>
      </c>
      <c r="CD222" s="50" t="s">
        <v>155</v>
      </c>
      <c r="CE222" s="50" t="s">
        <v>179</v>
      </c>
      <c r="CF222" s="50"/>
      <c r="CG222" s="50" t="s">
        <v>157</v>
      </c>
      <c r="CH222" s="50" t="s">
        <v>519</v>
      </c>
      <c r="CI222" s="50" t="s">
        <v>490</v>
      </c>
      <c r="CJ222" s="50" t="s">
        <v>126</v>
      </c>
      <c r="CK222" s="50" t="s">
        <v>126</v>
      </c>
      <c r="CL222" s="50"/>
      <c r="CM222" s="50"/>
      <c r="CN222" s="50"/>
      <c r="CO222" s="50">
        <f t="shared" si="0"/>
        <v>0</v>
      </c>
      <c r="CP222" s="50">
        <f t="shared" si="1"/>
        <v>3396</v>
      </c>
      <c r="CQ222" s="50"/>
      <c r="CR222" s="50"/>
    </row>
    <row r="223" spans="1:96" ht="13" x14ac:dyDescent="0.15">
      <c r="A223" s="51">
        <v>44965.39158009259</v>
      </c>
      <c r="B223" s="50" t="s">
        <v>392</v>
      </c>
      <c r="C223" s="50" t="s">
        <v>2367</v>
      </c>
      <c r="D223" s="50" t="s">
        <v>125</v>
      </c>
      <c r="E223" s="50" t="s">
        <v>125</v>
      </c>
      <c r="F223" s="50" t="s">
        <v>126</v>
      </c>
      <c r="G223" s="50">
        <v>3</v>
      </c>
      <c r="H223" s="50">
        <v>3</v>
      </c>
      <c r="I223" s="50" t="s">
        <v>127</v>
      </c>
      <c r="J223" s="50" t="s">
        <v>182</v>
      </c>
      <c r="K223" s="50" t="s">
        <v>128</v>
      </c>
      <c r="L223" s="50" t="s">
        <v>2368</v>
      </c>
      <c r="M223" s="50">
        <v>2023020256</v>
      </c>
      <c r="N223" s="50" t="s">
        <v>2286</v>
      </c>
      <c r="O223" s="50">
        <v>11945312177</v>
      </c>
      <c r="P223" s="50">
        <v>389552434</v>
      </c>
      <c r="Q223" s="50">
        <v>35733395818</v>
      </c>
      <c r="R223" s="52">
        <v>38099</v>
      </c>
      <c r="S223" s="50" t="s">
        <v>224</v>
      </c>
      <c r="T223" s="50" t="s">
        <v>133</v>
      </c>
      <c r="U223" s="50" t="s">
        <v>2369</v>
      </c>
      <c r="V223" s="53" t="s">
        <v>2370</v>
      </c>
      <c r="W223" s="50" t="s">
        <v>254</v>
      </c>
      <c r="X223" s="50" t="s">
        <v>137</v>
      </c>
      <c r="Y223" s="50" t="s">
        <v>138</v>
      </c>
      <c r="Z223" s="50" t="s">
        <v>139</v>
      </c>
      <c r="AA223" s="50"/>
      <c r="AB223" s="50">
        <v>4</v>
      </c>
      <c r="AC223" s="50">
        <v>4</v>
      </c>
      <c r="AD223" s="50"/>
      <c r="AE223" s="50" t="s">
        <v>140</v>
      </c>
      <c r="AF223" s="50">
        <v>0</v>
      </c>
      <c r="AG223" s="50" t="s">
        <v>141</v>
      </c>
      <c r="AH223" s="50">
        <v>0</v>
      </c>
      <c r="AI223" s="50" t="s">
        <v>141</v>
      </c>
      <c r="AJ223" s="50">
        <v>0</v>
      </c>
      <c r="AK223" s="50" t="s">
        <v>141</v>
      </c>
      <c r="AL223" s="50">
        <v>0</v>
      </c>
      <c r="AM223" s="50" t="s">
        <v>141</v>
      </c>
      <c r="AN223" s="50">
        <v>0</v>
      </c>
      <c r="AO223" s="50" t="s">
        <v>141</v>
      </c>
      <c r="AP223" s="50">
        <v>0</v>
      </c>
      <c r="AQ223" s="50" t="s">
        <v>141</v>
      </c>
      <c r="AR223" s="50">
        <v>0</v>
      </c>
      <c r="AS223" s="50" t="s">
        <v>141</v>
      </c>
      <c r="AT223" s="50"/>
      <c r="AU223" s="50">
        <v>0</v>
      </c>
      <c r="AV223" s="50" t="s">
        <v>143</v>
      </c>
      <c r="AW223" s="50">
        <v>0</v>
      </c>
      <c r="AX223" s="50" t="s">
        <v>144</v>
      </c>
      <c r="AY223" s="50">
        <v>1517</v>
      </c>
      <c r="AZ223" s="50" t="s">
        <v>145</v>
      </c>
      <c r="BA223" s="50">
        <v>67</v>
      </c>
      <c r="BB223" s="50" t="s">
        <v>146</v>
      </c>
      <c r="BC223" s="50">
        <v>160</v>
      </c>
      <c r="BD223" s="50" t="s">
        <v>341</v>
      </c>
      <c r="BE223" s="50">
        <v>0</v>
      </c>
      <c r="BF223" s="50" t="s">
        <v>150</v>
      </c>
      <c r="BG223" s="50" t="s">
        <v>202</v>
      </c>
      <c r="BH223" s="50">
        <v>60</v>
      </c>
      <c r="BI223" s="50" t="s">
        <v>266</v>
      </c>
      <c r="BJ223" s="50">
        <v>30</v>
      </c>
      <c r="BK223" s="50">
        <v>0</v>
      </c>
      <c r="BL223" s="50" t="s">
        <v>150</v>
      </c>
      <c r="BM223" s="50">
        <v>1302</v>
      </c>
      <c r="BN223" s="50" t="s">
        <v>297</v>
      </c>
      <c r="BO223" s="50">
        <v>90</v>
      </c>
      <c r="BP223" s="50" t="s">
        <v>175</v>
      </c>
      <c r="BQ223" s="50" t="s">
        <v>189</v>
      </c>
      <c r="BR223" s="50">
        <v>0</v>
      </c>
      <c r="BS223" s="50">
        <v>0</v>
      </c>
      <c r="BT223" s="50">
        <v>0</v>
      </c>
      <c r="BU223" s="50" t="s">
        <v>150</v>
      </c>
      <c r="BV223" s="50">
        <v>0</v>
      </c>
      <c r="BW223" s="50" t="s">
        <v>150</v>
      </c>
      <c r="BX223" s="50">
        <v>0</v>
      </c>
      <c r="BY223" s="50" t="s">
        <v>150</v>
      </c>
      <c r="BZ223" s="50">
        <v>0</v>
      </c>
      <c r="CA223" s="50" t="s">
        <v>150</v>
      </c>
      <c r="CB223" s="50"/>
      <c r="CC223" s="50" t="s">
        <v>203</v>
      </c>
      <c r="CD223" s="50" t="s">
        <v>190</v>
      </c>
      <c r="CE223" s="50" t="s">
        <v>156</v>
      </c>
      <c r="CF223" s="50" t="s">
        <v>191</v>
      </c>
      <c r="CG223" s="50" t="s">
        <v>157</v>
      </c>
      <c r="CH223" s="50" t="s">
        <v>158</v>
      </c>
      <c r="CI223" s="50" t="s">
        <v>229</v>
      </c>
      <c r="CJ223" s="50" t="s">
        <v>126</v>
      </c>
      <c r="CK223" s="50" t="s">
        <v>126</v>
      </c>
      <c r="CL223" s="50"/>
      <c r="CM223" s="50"/>
      <c r="CN223" s="50"/>
      <c r="CO223" s="50">
        <f t="shared" si="0"/>
        <v>0</v>
      </c>
      <c r="CP223" s="50">
        <f t="shared" si="1"/>
        <v>3226</v>
      </c>
      <c r="CQ223" s="50"/>
      <c r="CR223" s="50"/>
    </row>
    <row r="224" spans="1:96" ht="13" x14ac:dyDescent="0.15">
      <c r="A224" s="51">
        <v>44965.709889039354</v>
      </c>
      <c r="B224" s="50" t="s">
        <v>258</v>
      </c>
      <c r="C224" s="50" t="s">
        <v>2371</v>
      </c>
      <c r="D224" s="50" t="s">
        <v>125</v>
      </c>
      <c r="E224" s="50" t="s">
        <v>126</v>
      </c>
      <c r="F224" s="50" t="s">
        <v>126</v>
      </c>
      <c r="G224" s="50">
        <v>3</v>
      </c>
      <c r="H224" s="50" t="s">
        <v>162</v>
      </c>
      <c r="I224" s="50" t="s">
        <v>127</v>
      </c>
      <c r="J224" s="50" t="s">
        <v>128</v>
      </c>
      <c r="K224" s="50" t="s">
        <v>163</v>
      </c>
      <c r="L224" s="50" t="s">
        <v>2372</v>
      </c>
      <c r="M224" s="50">
        <v>2023020101</v>
      </c>
      <c r="N224" s="50" t="s">
        <v>2210</v>
      </c>
      <c r="O224" s="50">
        <v>11961110403</v>
      </c>
      <c r="P224" s="50" t="s">
        <v>2373</v>
      </c>
      <c r="Q224" s="50">
        <v>46370157821</v>
      </c>
      <c r="R224" s="52">
        <v>35379</v>
      </c>
      <c r="S224" s="50" t="s">
        <v>224</v>
      </c>
      <c r="T224" s="50" t="s">
        <v>133</v>
      </c>
      <c r="U224" s="50" t="s">
        <v>2374</v>
      </c>
      <c r="V224" s="53" t="s">
        <v>2375</v>
      </c>
      <c r="W224" s="50" t="s">
        <v>295</v>
      </c>
      <c r="X224" s="50" t="s">
        <v>137</v>
      </c>
      <c r="Y224" s="50" t="s">
        <v>138</v>
      </c>
      <c r="Z224" s="50" t="s">
        <v>139</v>
      </c>
      <c r="AA224" s="50"/>
      <c r="AB224" s="50">
        <v>1</v>
      </c>
      <c r="AC224" s="50">
        <v>1</v>
      </c>
      <c r="AD224" s="50">
        <v>0</v>
      </c>
      <c r="AE224" s="50" t="s">
        <v>140</v>
      </c>
      <c r="AF224" s="50">
        <v>2794</v>
      </c>
      <c r="AG224" s="50" t="s">
        <v>142</v>
      </c>
      <c r="AH224" s="50">
        <v>0</v>
      </c>
      <c r="AI224" s="50" t="s">
        <v>141</v>
      </c>
      <c r="AJ224" s="50">
        <v>0</v>
      </c>
      <c r="AK224" s="50" t="s">
        <v>141</v>
      </c>
      <c r="AL224" s="50">
        <v>0</v>
      </c>
      <c r="AM224" s="50" t="s">
        <v>141</v>
      </c>
      <c r="AN224" s="50">
        <v>0</v>
      </c>
      <c r="AO224" s="50" t="s">
        <v>141</v>
      </c>
      <c r="AP224" s="50">
        <v>0</v>
      </c>
      <c r="AQ224" s="50" t="s">
        <v>141</v>
      </c>
      <c r="AR224" s="50">
        <v>0</v>
      </c>
      <c r="AS224" s="50" t="s">
        <v>141</v>
      </c>
      <c r="AT224" s="50"/>
      <c r="AU224" s="50">
        <v>0</v>
      </c>
      <c r="AV224" s="50" t="s">
        <v>172</v>
      </c>
      <c r="AW224" s="50">
        <v>750</v>
      </c>
      <c r="AX224" s="50" t="s">
        <v>255</v>
      </c>
      <c r="AY224" s="50">
        <v>0</v>
      </c>
      <c r="AZ224" s="50" t="s">
        <v>150</v>
      </c>
      <c r="BA224" s="50">
        <v>153</v>
      </c>
      <c r="BB224" s="50" t="s">
        <v>146</v>
      </c>
      <c r="BC224" s="50">
        <v>60</v>
      </c>
      <c r="BD224" s="50" t="s">
        <v>146</v>
      </c>
      <c r="BE224" s="50">
        <v>93</v>
      </c>
      <c r="BF224" s="50" t="s">
        <v>147</v>
      </c>
      <c r="BG224" s="50" t="s">
        <v>202</v>
      </c>
      <c r="BH224" s="50">
        <v>56</v>
      </c>
      <c r="BI224" s="50" t="s">
        <v>149</v>
      </c>
      <c r="BJ224" s="50">
        <v>420</v>
      </c>
      <c r="BK224" s="50">
        <v>0</v>
      </c>
      <c r="BL224" s="50" t="s">
        <v>150</v>
      </c>
      <c r="BM224" s="50">
        <v>302</v>
      </c>
      <c r="BN224" s="50" t="s">
        <v>151</v>
      </c>
      <c r="BO224" s="50">
        <v>500</v>
      </c>
      <c r="BP224" s="50" t="s">
        <v>152</v>
      </c>
      <c r="BQ224" s="50" t="s">
        <v>2376</v>
      </c>
      <c r="BR224" s="50">
        <v>0</v>
      </c>
      <c r="BS224" s="50">
        <v>0</v>
      </c>
      <c r="BT224" s="50">
        <v>0</v>
      </c>
      <c r="BU224" s="50" t="s">
        <v>150</v>
      </c>
      <c r="BV224" s="50">
        <v>0</v>
      </c>
      <c r="BW224" s="50" t="s">
        <v>150</v>
      </c>
      <c r="BX224" s="50">
        <v>0</v>
      </c>
      <c r="BY224" s="50" t="s">
        <v>150</v>
      </c>
      <c r="BZ224" s="50">
        <v>0</v>
      </c>
      <c r="CA224" s="50" t="s">
        <v>150</v>
      </c>
      <c r="CB224" s="50"/>
      <c r="CC224" s="50" t="s">
        <v>155</v>
      </c>
      <c r="CD224" s="50" t="s">
        <v>155</v>
      </c>
      <c r="CE224" s="50" t="s">
        <v>156</v>
      </c>
      <c r="CF224" s="50" t="s">
        <v>126</v>
      </c>
      <c r="CG224" s="50" t="s">
        <v>157</v>
      </c>
      <c r="CH224" s="50" t="s">
        <v>229</v>
      </c>
      <c r="CI224" s="50" t="s">
        <v>229</v>
      </c>
      <c r="CJ224" s="50" t="s">
        <v>125</v>
      </c>
      <c r="CK224" s="50" t="s">
        <v>125</v>
      </c>
      <c r="CL224" s="50"/>
      <c r="CM224" s="50"/>
      <c r="CN224" s="50"/>
      <c r="CO224" s="50">
        <f t="shared" si="0"/>
        <v>0</v>
      </c>
      <c r="CP224" s="50">
        <f t="shared" si="1"/>
        <v>2334</v>
      </c>
      <c r="CQ224" s="50"/>
      <c r="CR224" s="50"/>
    </row>
    <row r="225" spans="1:96" ht="13" x14ac:dyDescent="0.15">
      <c r="A225" s="51">
        <v>44966.611786898153</v>
      </c>
      <c r="B225" s="50" t="s">
        <v>409</v>
      </c>
      <c r="C225" s="50" t="s">
        <v>748</v>
      </c>
      <c r="D225" s="50" t="s">
        <v>125</v>
      </c>
      <c r="E225" s="50" t="s">
        <v>126</v>
      </c>
      <c r="F225" s="50" t="s">
        <v>126</v>
      </c>
      <c r="G225" s="50">
        <v>1</v>
      </c>
      <c r="H225" s="50" t="s">
        <v>162</v>
      </c>
      <c r="I225" s="50" t="s">
        <v>127</v>
      </c>
      <c r="J225" s="50" t="s">
        <v>163</v>
      </c>
      <c r="K225" s="50" t="s">
        <v>128</v>
      </c>
      <c r="L225" s="50" t="s">
        <v>749</v>
      </c>
      <c r="M225" s="50">
        <v>2023020139</v>
      </c>
      <c r="N225" s="50" t="s">
        <v>750</v>
      </c>
      <c r="O225" s="50">
        <v>11940760640</v>
      </c>
      <c r="P225" s="50">
        <v>508801904</v>
      </c>
      <c r="Q225" s="50">
        <v>52772921875</v>
      </c>
      <c r="R225" s="52">
        <v>38024</v>
      </c>
      <c r="S225" s="50" t="s">
        <v>224</v>
      </c>
      <c r="T225" s="50" t="s">
        <v>133</v>
      </c>
      <c r="U225" s="50" t="s">
        <v>751</v>
      </c>
      <c r="V225" s="53" t="s">
        <v>752</v>
      </c>
      <c r="W225" s="50" t="s">
        <v>254</v>
      </c>
      <c r="X225" s="50" t="s">
        <v>137</v>
      </c>
      <c r="Y225" s="50" t="s">
        <v>138</v>
      </c>
      <c r="Z225" s="50" t="s">
        <v>139</v>
      </c>
      <c r="AA225" s="50"/>
      <c r="AB225" s="50">
        <v>3</v>
      </c>
      <c r="AC225" s="50">
        <v>3</v>
      </c>
      <c r="AD225" s="50">
        <v>0</v>
      </c>
      <c r="AE225" s="50" t="s">
        <v>140</v>
      </c>
      <c r="AF225" s="50">
        <v>0</v>
      </c>
      <c r="AG225" s="50" t="s">
        <v>141</v>
      </c>
      <c r="AH225" s="50">
        <v>0</v>
      </c>
      <c r="AI225" s="50" t="s">
        <v>141</v>
      </c>
      <c r="AJ225" s="50">
        <v>0</v>
      </c>
      <c r="AK225" s="50" t="s">
        <v>141</v>
      </c>
      <c r="AL225" s="50">
        <v>0</v>
      </c>
      <c r="AM225" s="50" t="s">
        <v>141</v>
      </c>
      <c r="AN225" s="50">
        <v>0</v>
      </c>
      <c r="AO225" s="50" t="s">
        <v>141</v>
      </c>
      <c r="AP225" s="50">
        <v>0</v>
      </c>
      <c r="AQ225" s="50" t="s">
        <v>141</v>
      </c>
      <c r="AR225" s="50">
        <v>0</v>
      </c>
      <c r="AS225" s="50" t="s">
        <v>141</v>
      </c>
      <c r="AT225" s="50" t="s">
        <v>753</v>
      </c>
      <c r="AU225" s="50">
        <v>0</v>
      </c>
      <c r="AV225" s="50" t="s">
        <v>143</v>
      </c>
      <c r="AW225" s="50">
        <v>0</v>
      </c>
      <c r="AX225" s="50" t="s">
        <v>144</v>
      </c>
      <c r="AY225" s="50">
        <v>230</v>
      </c>
      <c r="AZ225" s="50" t="s">
        <v>145</v>
      </c>
      <c r="BA225" s="50">
        <v>119</v>
      </c>
      <c r="BB225" s="50" t="s">
        <v>146</v>
      </c>
      <c r="BC225" s="50">
        <v>270</v>
      </c>
      <c r="BD225" s="50" t="s">
        <v>146</v>
      </c>
      <c r="BE225" s="50">
        <v>196</v>
      </c>
      <c r="BF225" s="50" t="s">
        <v>147</v>
      </c>
      <c r="BG225" s="50" t="s">
        <v>148</v>
      </c>
      <c r="BH225" s="50">
        <v>100</v>
      </c>
      <c r="BI225" s="50" t="s">
        <v>149</v>
      </c>
      <c r="BJ225" s="50">
        <v>30</v>
      </c>
      <c r="BK225" s="50">
        <v>0</v>
      </c>
      <c r="BL225" s="50" t="s">
        <v>150</v>
      </c>
      <c r="BM225" s="50">
        <v>0</v>
      </c>
      <c r="BN225" s="50" t="s">
        <v>150</v>
      </c>
      <c r="BO225" s="50">
        <v>200</v>
      </c>
      <c r="BP225" s="50" t="s">
        <v>175</v>
      </c>
      <c r="BQ225" s="50" t="s">
        <v>754</v>
      </c>
      <c r="BR225" s="50">
        <v>0</v>
      </c>
      <c r="BS225" s="50">
        <v>0</v>
      </c>
      <c r="BT225" s="50">
        <v>0</v>
      </c>
      <c r="BU225" s="50" t="s">
        <v>150</v>
      </c>
      <c r="BV225" s="50">
        <v>0</v>
      </c>
      <c r="BW225" s="50" t="s">
        <v>150</v>
      </c>
      <c r="BX225" s="50">
        <v>0</v>
      </c>
      <c r="BY225" s="50" t="s">
        <v>150</v>
      </c>
      <c r="BZ225" s="50">
        <v>0</v>
      </c>
      <c r="CA225" s="50" t="s">
        <v>150</v>
      </c>
      <c r="CB225" s="50"/>
      <c r="CC225" s="50" t="s">
        <v>155</v>
      </c>
      <c r="CD225" s="50" t="s">
        <v>155</v>
      </c>
      <c r="CE225" s="50" t="s">
        <v>156</v>
      </c>
      <c r="CF225" s="50"/>
      <c r="CG225" s="50" t="s">
        <v>157</v>
      </c>
      <c r="CH225" s="50" t="s">
        <v>158</v>
      </c>
      <c r="CI225" s="50" t="s">
        <v>229</v>
      </c>
      <c r="CJ225" s="50" t="s">
        <v>126</v>
      </c>
      <c r="CK225" s="50" t="s">
        <v>125</v>
      </c>
      <c r="CL225" s="50" t="s">
        <v>755</v>
      </c>
      <c r="CM225" s="50"/>
      <c r="CN225" s="50"/>
      <c r="CO225" s="50">
        <f t="shared" si="0"/>
        <v>0</v>
      </c>
      <c r="CP225" s="50">
        <f t="shared" si="1"/>
        <v>1145</v>
      </c>
      <c r="CQ225" s="50"/>
      <c r="CR225" s="50"/>
    </row>
    <row r="226" spans="1:96" ht="13" x14ac:dyDescent="0.15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0"/>
      <c r="AY226" s="50"/>
      <c r="AZ226" s="50"/>
      <c r="BA226" s="50"/>
      <c r="BB226" s="50"/>
      <c r="BC226" s="50"/>
      <c r="BD226" s="50"/>
      <c r="BE226" s="50"/>
      <c r="BF226" s="50"/>
      <c r="BG226" s="50"/>
      <c r="BH226" s="50"/>
      <c r="BI226" s="50"/>
      <c r="BJ226" s="50"/>
      <c r="BK226" s="50"/>
      <c r="BL226" s="50"/>
      <c r="BM226" s="50"/>
      <c r="BN226" s="50"/>
      <c r="BO226" s="50"/>
      <c r="BP226" s="50"/>
      <c r="BQ226" s="50"/>
      <c r="BR226" s="50"/>
      <c r="BS226" s="50"/>
      <c r="BT226" s="50"/>
      <c r="BU226" s="50"/>
      <c r="BV226" s="50"/>
      <c r="BW226" s="50"/>
      <c r="BX226" s="50"/>
      <c r="BY226" s="50"/>
      <c r="BZ226" s="50"/>
      <c r="CA226" s="50"/>
      <c r="CB226" s="50"/>
      <c r="CC226" s="50"/>
      <c r="CD226" s="50"/>
      <c r="CE226" s="50"/>
      <c r="CF226" s="50"/>
      <c r="CG226" s="50"/>
      <c r="CH226" s="50"/>
      <c r="CI226" s="50"/>
      <c r="CJ226" s="50"/>
      <c r="CK226" s="50"/>
      <c r="CL226" s="50"/>
      <c r="CM226" s="50"/>
      <c r="CN226" s="50"/>
      <c r="CO226" s="50"/>
      <c r="CP226" s="50"/>
      <c r="CQ226" s="50"/>
      <c r="CR226" s="50"/>
    </row>
    <row r="227" spans="1:96" ht="13" x14ac:dyDescent="0.15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  <c r="AT227" s="50"/>
      <c r="AU227" s="50"/>
      <c r="AV227" s="50"/>
      <c r="AW227" s="50"/>
      <c r="AX227" s="50"/>
      <c r="AY227" s="50"/>
      <c r="AZ227" s="50"/>
      <c r="BA227" s="50"/>
      <c r="BB227" s="50"/>
      <c r="BC227" s="50"/>
      <c r="BD227" s="50"/>
      <c r="BE227" s="50"/>
      <c r="BF227" s="50"/>
      <c r="BG227" s="50"/>
      <c r="BH227" s="50"/>
      <c r="BI227" s="50"/>
      <c r="BJ227" s="50"/>
      <c r="BK227" s="50"/>
      <c r="BL227" s="50"/>
      <c r="BM227" s="50"/>
      <c r="BN227" s="50"/>
      <c r="BO227" s="50"/>
      <c r="BP227" s="50"/>
      <c r="BQ227" s="50"/>
      <c r="BR227" s="50"/>
      <c r="BS227" s="50"/>
      <c r="BT227" s="50"/>
      <c r="BU227" s="50"/>
      <c r="BV227" s="50"/>
      <c r="BW227" s="50"/>
      <c r="BX227" s="50"/>
      <c r="BY227" s="50"/>
      <c r="BZ227" s="50"/>
      <c r="CA227" s="50"/>
      <c r="CB227" s="50"/>
      <c r="CC227" s="50"/>
      <c r="CD227" s="50"/>
      <c r="CE227" s="50"/>
      <c r="CF227" s="50"/>
      <c r="CG227" s="50"/>
      <c r="CH227" s="50"/>
      <c r="CI227" s="50"/>
      <c r="CJ227" s="50"/>
      <c r="CK227" s="50"/>
      <c r="CL227" s="50"/>
      <c r="CM227" s="50"/>
      <c r="CN227" s="50"/>
      <c r="CO227" s="50"/>
      <c r="CP227" s="50"/>
      <c r="CQ227" s="50"/>
      <c r="CR227" s="50"/>
    </row>
    <row r="228" spans="1:96" ht="13" x14ac:dyDescent="0.15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0"/>
      <c r="AY228" s="50"/>
      <c r="AZ228" s="50"/>
      <c r="BA228" s="50"/>
      <c r="BB228" s="50"/>
      <c r="BC228" s="50"/>
      <c r="BD228" s="50"/>
      <c r="BE228" s="50"/>
      <c r="BF228" s="50"/>
      <c r="BG228" s="50"/>
      <c r="BH228" s="50"/>
      <c r="BI228" s="50"/>
      <c r="BJ228" s="50"/>
      <c r="BK228" s="50"/>
      <c r="BL228" s="50"/>
      <c r="BM228" s="50"/>
      <c r="BN228" s="50"/>
      <c r="BO228" s="50"/>
      <c r="BP228" s="50"/>
      <c r="BQ228" s="50"/>
      <c r="BR228" s="50"/>
      <c r="BS228" s="50"/>
      <c r="BT228" s="50"/>
      <c r="BU228" s="50"/>
      <c r="BV228" s="50"/>
      <c r="BW228" s="50"/>
      <c r="BX228" s="50"/>
      <c r="BY228" s="50"/>
      <c r="BZ228" s="50"/>
      <c r="CA228" s="50"/>
      <c r="CB228" s="50"/>
      <c r="CC228" s="50"/>
      <c r="CD228" s="50"/>
      <c r="CE228" s="50"/>
      <c r="CF228" s="50"/>
      <c r="CG228" s="50"/>
      <c r="CH228" s="50"/>
      <c r="CI228" s="50"/>
      <c r="CJ228" s="50"/>
      <c r="CK228" s="50"/>
      <c r="CL228" s="50"/>
      <c r="CM228" s="50"/>
      <c r="CN228" s="50"/>
      <c r="CO228" s="50"/>
      <c r="CP228" s="50"/>
      <c r="CQ228" s="50"/>
      <c r="CR228" s="50"/>
    </row>
    <row r="229" spans="1:96" ht="13" x14ac:dyDescent="0.15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  <c r="AY229" s="50"/>
      <c r="AZ229" s="50"/>
      <c r="BA229" s="50"/>
      <c r="BB229" s="50"/>
      <c r="BC229" s="50"/>
      <c r="BD229" s="50"/>
      <c r="BE229" s="50"/>
      <c r="BF229" s="50"/>
      <c r="BG229" s="50"/>
      <c r="BH229" s="50"/>
      <c r="BI229" s="50"/>
      <c r="BJ229" s="50"/>
      <c r="BK229" s="50"/>
      <c r="BL229" s="50"/>
      <c r="BM229" s="50"/>
      <c r="BN229" s="50"/>
      <c r="BO229" s="50"/>
      <c r="BP229" s="50"/>
      <c r="BQ229" s="50"/>
      <c r="BR229" s="50"/>
      <c r="BS229" s="50"/>
      <c r="BT229" s="50"/>
      <c r="BU229" s="50"/>
      <c r="BV229" s="50"/>
      <c r="BW229" s="50"/>
      <c r="BX229" s="50"/>
      <c r="BY229" s="50"/>
      <c r="BZ229" s="50"/>
      <c r="CA229" s="50"/>
      <c r="CB229" s="50"/>
      <c r="CC229" s="50"/>
      <c r="CD229" s="50"/>
      <c r="CE229" s="50"/>
      <c r="CF229" s="50"/>
      <c r="CG229" s="50"/>
      <c r="CH229" s="50"/>
      <c r="CI229" s="50"/>
      <c r="CJ229" s="50"/>
      <c r="CK229" s="50"/>
      <c r="CL229" s="50"/>
      <c r="CM229" s="50"/>
      <c r="CN229" s="50"/>
      <c r="CO229" s="50"/>
      <c r="CP229" s="50"/>
      <c r="CQ229" s="50"/>
      <c r="CR229" s="50"/>
    </row>
    <row r="230" spans="1:96" ht="13" x14ac:dyDescent="0.15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  <c r="AO230" s="50"/>
      <c r="AP230" s="50"/>
      <c r="AQ230" s="50"/>
      <c r="AR230" s="50"/>
      <c r="AS230" s="50"/>
      <c r="AT230" s="50"/>
      <c r="AU230" s="50"/>
      <c r="AV230" s="50"/>
      <c r="AW230" s="50"/>
      <c r="AX230" s="50"/>
      <c r="AY230" s="50"/>
      <c r="AZ230" s="50"/>
      <c r="BA230" s="50"/>
      <c r="BB230" s="50"/>
      <c r="BC230" s="50"/>
      <c r="BD230" s="50"/>
      <c r="BE230" s="50"/>
      <c r="BF230" s="50"/>
      <c r="BG230" s="50"/>
      <c r="BH230" s="50"/>
      <c r="BI230" s="50"/>
      <c r="BJ230" s="50"/>
      <c r="BK230" s="50"/>
      <c r="BL230" s="50"/>
      <c r="BM230" s="50"/>
      <c r="BN230" s="50"/>
      <c r="BO230" s="50"/>
      <c r="BP230" s="50"/>
      <c r="BQ230" s="50"/>
      <c r="BR230" s="50"/>
      <c r="BS230" s="50"/>
      <c r="BT230" s="50"/>
      <c r="BU230" s="50"/>
      <c r="BV230" s="50"/>
      <c r="BW230" s="50"/>
      <c r="BX230" s="50"/>
      <c r="BY230" s="50"/>
      <c r="BZ230" s="50"/>
      <c r="CA230" s="50"/>
      <c r="CB230" s="50"/>
      <c r="CC230" s="50"/>
      <c r="CD230" s="50"/>
      <c r="CE230" s="50"/>
      <c r="CF230" s="50"/>
      <c r="CG230" s="50"/>
      <c r="CH230" s="50"/>
      <c r="CI230" s="50"/>
      <c r="CJ230" s="50"/>
      <c r="CK230" s="50"/>
      <c r="CL230" s="50"/>
      <c r="CM230" s="50"/>
      <c r="CN230" s="50"/>
      <c r="CO230" s="50"/>
      <c r="CP230" s="50"/>
      <c r="CQ230" s="50"/>
      <c r="CR230" s="50"/>
    </row>
    <row r="231" spans="1:96" ht="13" x14ac:dyDescent="0.15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0"/>
      <c r="AY231" s="50"/>
      <c r="AZ231" s="50"/>
      <c r="BA231" s="50"/>
      <c r="BB231" s="50"/>
      <c r="BC231" s="50"/>
      <c r="BD231" s="50"/>
      <c r="BE231" s="50"/>
      <c r="BF231" s="50"/>
      <c r="BG231" s="50"/>
      <c r="BH231" s="50"/>
      <c r="BI231" s="50"/>
      <c r="BJ231" s="50"/>
      <c r="BK231" s="50"/>
      <c r="BL231" s="50"/>
      <c r="BM231" s="50"/>
      <c r="BN231" s="50"/>
      <c r="BO231" s="50"/>
      <c r="BP231" s="50"/>
      <c r="BQ231" s="50"/>
      <c r="BR231" s="50"/>
      <c r="BS231" s="50"/>
      <c r="BT231" s="50"/>
      <c r="BU231" s="50"/>
      <c r="BV231" s="50"/>
      <c r="BW231" s="50"/>
      <c r="BX231" s="50"/>
      <c r="BY231" s="50"/>
      <c r="BZ231" s="50"/>
      <c r="CA231" s="50"/>
      <c r="CB231" s="50"/>
      <c r="CC231" s="50"/>
      <c r="CD231" s="50"/>
      <c r="CE231" s="50"/>
      <c r="CF231" s="50"/>
      <c r="CG231" s="50"/>
      <c r="CH231" s="50"/>
      <c r="CI231" s="50"/>
      <c r="CJ231" s="50"/>
      <c r="CK231" s="50"/>
      <c r="CL231" s="50"/>
      <c r="CM231" s="50"/>
      <c r="CN231" s="50"/>
      <c r="CO231" s="50"/>
      <c r="CP231" s="50"/>
      <c r="CQ231" s="50"/>
      <c r="CR231" s="50"/>
    </row>
    <row r="232" spans="1:96" ht="13" x14ac:dyDescent="0.15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  <c r="AY232" s="50"/>
      <c r="AZ232" s="50"/>
      <c r="BA232" s="50"/>
      <c r="BB232" s="50"/>
      <c r="BC232" s="50"/>
      <c r="BD232" s="50"/>
      <c r="BE232" s="50"/>
      <c r="BF232" s="50"/>
      <c r="BG232" s="50"/>
      <c r="BH232" s="50"/>
      <c r="BI232" s="50"/>
      <c r="BJ232" s="50"/>
      <c r="BK232" s="50"/>
      <c r="BL232" s="50"/>
      <c r="BM232" s="50"/>
      <c r="BN232" s="50"/>
      <c r="BO232" s="50"/>
      <c r="BP232" s="50"/>
      <c r="BQ232" s="50"/>
      <c r="BR232" s="50"/>
      <c r="BS232" s="50"/>
      <c r="BT232" s="50"/>
      <c r="BU232" s="50"/>
      <c r="BV232" s="50"/>
      <c r="BW232" s="50"/>
      <c r="BX232" s="50"/>
      <c r="BY232" s="50"/>
      <c r="BZ232" s="50"/>
      <c r="CA232" s="50"/>
      <c r="CB232" s="50"/>
      <c r="CC232" s="50"/>
      <c r="CD232" s="50"/>
      <c r="CE232" s="50"/>
      <c r="CF232" s="50"/>
      <c r="CG232" s="50"/>
      <c r="CH232" s="50"/>
      <c r="CI232" s="50"/>
      <c r="CJ232" s="50"/>
      <c r="CK232" s="50"/>
      <c r="CL232" s="50"/>
      <c r="CM232" s="50"/>
      <c r="CN232" s="50"/>
      <c r="CO232" s="50"/>
      <c r="CP232" s="50"/>
      <c r="CQ232" s="50"/>
      <c r="CR232" s="50"/>
    </row>
    <row r="233" spans="1:96" ht="13" x14ac:dyDescent="0.15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  <c r="AY233" s="50"/>
      <c r="AZ233" s="50"/>
      <c r="BA233" s="50"/>
      <c r="BB233" s="50"/>
      <c r="BC233" s="50"/>
      <c r="BD233" s="50"/>
      <c r="BE233" s="50"/>
      <c r="BF233" s="50"/>
      <c r="BG233" s="50"/>
      <c r="BH233" s="50"/>
      <c r="BI233" s="50"/>
      <c r="BJ233" s="50"/>
      <c r="BK233" s="50"/>
      <c r="BL233" s="50"/>
      <c r="BM233" s="50"/>
      <c r="BN233" s="50"/>
      <c r="BO233" s="50"/>
      <c r="BP233" s="50"/>
      <c r="BQ233" s="50"/>
      <c r="BR233" s="50"/>
      <c r="BS233" s="50"/>
      <c r="BT233" s="50"/>
      <c r="BU233" s="50"/>
      <c r="BV233" s="50"/>
      <c r="BW233" s="50"/>
      <c r="BX233" s="50"/>
      <c r="BY233" s="50"/>
      <c r="BZ233" s="50"/>
      <c r="CA233" s="50"/>
      <c r="CB233" s="50"/>
      <c r="CC233" s="50"/>
      <c r="CD233" s="50"/>
      <c r="CE233" s="50"/>
      <c r="CF233" s="50"/>
      <c r="CG233" s="50"/>
      <c r="CH233" s="50"/>
      <c r="CI233" s="50"/>
      <c r="CJ233" s="50"/>
      <c r="CK233" s="50"/>
      <c r="CL233" s="50"/>
      <c r="CM233" s="50"/>
      <c r="CN233" s="50"/>
      <c r="CO233" s="50"/>
      <c r="CP233" s="50"/>
      <c r="CQ233" s="50"/>
      <c r="CR233" s="50"/>
    </row>
    <row r="234" spans="1:96" ht="13" x14ac:dyDescent="0.15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  <c r="AT234" s="50"/>
      <c r="AU234" s="50"/>
      <c r="AV234" s="50"/>
      <c r="AW234" s="50"/>
      <c r="AX234" s="50"/>
      <c r="AY234" s="50"/>
      <c r="AZ234" s="50"/>
      <c r="BA234" s="50"/>
      <c r="BB234" s="50"/>
      <c r="BC234" s="50"/>
      <c r="BD234" s="50"/>
      <c r="BE234" s="50"/>
      <c r="BF234" s="50"/>
      <c r="BG234" s="50"/>
      <c r="BH234" s="50"/>
      <c r="BI234" s="50"/>
      <c r="BJ234" s="50"/>
      <c r="BK234" s="50"/>
      <c r="BL234" s="50"/>
      <c r="BM234" s="50"/>
      <c r="BN234" s="50"/>
      <c r="BO234" s="50"/>
      <c r="BP234" s="50"/>
      <c r="BQ234" s="50"/>
      <c r="BR234" s="50"/>
      <c r="BS234" s="50"/>
      <c r="BT234" s="50"/>
      <c r="BU234" s="50"/>
      <c r="BV234" s="50"/>
      <c r="BW234" s="50"/>
      <c r="BX234" s="50"/>
      <c r="BY234" s="50"/>
      <c r="BZ234" s="50"/>
      <c r="CA234" s="50"/>
      <c r="CB234" s="50"/>
      <c r="CC234" s="50"/>
      <c r="CD234" s="50"/>
      <c r="CE234" s="50"/>
      <c r="CF234" s="50"/>
      <c r="CG234" s="50"/>
      <c r="CH234" s="50"/>
      <c r="CI234" s="50"/>
      <c r="CJ234" s="50"/>
      <c r="CK234" s="50"/>
      <c r="CL234" s="50"/>
      <c r="CM234" s="50"/>
      <c r="CN234" s="50"/>
      <c r="CO234" s="50"/>
      <c r="CP234" s="50"/>
      <c r="CQ234" s="50"/>
      <c r="CR234" s="50"/>
    </row>
    <row r="235" spans="1:96" ht="13" x14ac:dyDescent="0.15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X235" s="50"/>
      <c r="AY235" s="50"/>
      <c r="AZ235" s="50"/>
      <c r="BA235" s="50"/>
      <c r="BB235" s="50"/>
      <c r="BC235" s="50"/>
      <c r="BD235" s="50"/>
      <c r="BE235" s="50"/>
      <c r="BF235" s="50"/>
      <c r="BG235" s="50"/>
      <c r="BH235" s="50"/>
      <c r="BI235" s="50"/>
      <c r="BJ235" s="50"/>
      <c r="BK235" s="50"/>
      <c r="BL235" s="50"/>
      <c r="BM235" s="50"/>
      <c r="BN235" s="50"/>
      <c r="BO235" s="50"/>
      <c r="BP235" s="50"/>
      <c r="BQ235" s="50"/>
      <c r="BR235" s="50"/>
      <c r="BS235" s="50"/>
      <c r="BT235" s="50"/>
      <c r="BU235" s="50"/>
      <c r="BV235" s="50"/>
      <c r="BW235" s="50"/>
      <c r="BX235" s="50"/>
      <c r="BY235" s="50"/>
      <c r="BZ235" s="50"/>
      <c r="CA235" s="50"/>
      <c r="CB235" s="50"/>
      <c r="CC235" s="50"/>
      <c r="CD235" s="50"/>
      <c r="CE235" s="50"/>
      <c r="CF235" s="50"/>
      <c r="CG235" s="50"/>
      <c r="CH235" s="50"/>
      <c r="CI235" s="50"/>
      <c r="CJ235" s="50"/>
      <c r="CK235" s="50"/>
      <c r="CL235" s="50"/>
      <c r="CM235" s="50"/>
      <c r="CN235" s="50"/>
      <c r="CO235" s="50"/>
      <c r="CP235" s="50"/>
      <c r="CQ235" s="50"/>
      <c r="CR235" s="50"/>
    </row>
    <row r="236" spans="1:96" ht="13" x14ac:dyDescent="0.15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  <c r="AT236" s="50"/>
      <c r="AU236" s="50"/>
      <c r="AV236" s="50"/>
      <c r="AW236" s="50"/>
      <c r="AX236" s="50"/>
      <c r="AY236" s="50"/>
      <c r="AZ236" s="50"/>
      <c r="BA236" s="50"/>
      <c r="BB236" s="50"/>
      <c r="BC236" s="50"/>
      <c r="BD236" s="50"/>
      <c r="BE236" s="50"/>
      <c r="BF236" s="50"/>
      <c r="BG236" s="50"/>
      <c r="BH236" s="50"/>
      <c r="BI236" s="50"/>
      <c r="BJ236" s="50"/>
      <c r="BK236" s="50"/>
      <c r="BL236" s="50"/>
      <c r="BM236" s="50"/>
      <c r="BN236" s="50"/>
      <c r="BO236" s="50"/>
      <c r="BP236" s="50"/>
      <c r="BQ236" s="50"/>
      <c r="BR236" s="50"/>
      <c r="BS236" s="50"/>
      <c r="BT236" s="50"/>
      <c r="BU236" s="50"/>
      <c r="BV236" s="50"/>
      <c r="BW236" s="50"/>
      <c r="BX236" s="50"/>
      <c r="BY236" s="50"/>
      <c r="BZ236" s="50"/>
      <c r="CA236" s="50"/>
      <c r="CB236" s="50"/>
      <c r="CC236" s="50"/>
      <c r="CD236" s="50"/>
      <c r="CE236" s="50"/>
      <c r="CF236" s="50"/>
      <c r="CG236" s="50"/>
      <c r="CH236" s="50"/>
      <c r="CI236" s="50"/>
      <c r="CJ236" s="50"/>
      <c r="CK236" s="50"/>
      <c r="CL236" s="50"/>
      <c r="CM236" s="50"/>
      <c r="CN236" s="50"/>
      <c r="CO236" s="50"/>
      <c r="CP236" s="50"/>
      <c r="CQ236" s="50"/>
      <c r="CR236" s="50"/>
    </row>
    <row r="237" spans="1:96" ht="13" x14ac:dyDescent="0.15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  <c r="AT237" s="50"/>
      <c r="AU237" s="50"/>
      <c r="AV237" s="50"/>
      <c r="AW237" s="50"/>
      <c r="AX237" s="50"/>
      <c r="AY237" s="50"/>
      <c r="AZ237" s="50"/>
      <c r="BA237" s="50"/>
      <c r="BB237" s="50"/>
      <c r="BC237" s="50"/>
      <c r="BD237" s="50"/>
      <c r="BE237" s="50"/>
      <c r="BF237" s="50"/>
      <c r="BG237" s="50"/>
      <c r="BH237" s="50"/>
      <c r="BI237" s="50"/>
      <c r="BJ237" s="50"/>
      <c r="BK237" s="50"/>
      <c r="BL237" s="50"/>
      <c r="BM237" s="50"/>
      <c r="BN237" s="50"/>
      <c r="BO237" s="50"/>
      <c r="BP237" s="50"/>
      <c r="BQ237" s="50"/>
      <c r="BR237" s="50"/>
      <c r="BS237" s="50"/>
      <c r="BT237" s="50"/>
      <c r="BU237" s="50"/>
      <c r="BV237" s="50"/>
      <c r="BW237" s="50"/>
      <c r="BX237" s="50"/>
      <c r="BY237" s="50"/>
      <c r="BZ237" s="50"/>
      <c r="CA237" s="50"/>
      <c r="CB237" s="50"/>
      <c r="CC237" s="50"/>
      <c r="CD237" s="50"/>
      <c r="CE237" s="50"/>
      <c r="CF237" s="50"/>
      <c r="CG237" s="50"/>
      <c r="CH237" s="50"/>
      <c r="CI237" s="50"/>
      <c r="CJ237" s="50"/>
      <c r="CK237" s="50"/>
      <c r="CL237" s="50"/>
      <c r="CM237" s="50"/>
      <c r="CN237" s="50"/>
      <c r="CO237" s="50"/>
      <c r="CP237" s="50"/>
      <c r="CQ237" s="50"/>
      <c r="CR237" s="50"/>
    </row>
    <row r="238" spans="1:96" ht="13" x14ac:dyDescent="0.15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  <c r="AT238" s="50"/>
      <c r="AU238" s="50"/>
      <c r="AV238" s="50"/>
      <c r="AW238" s="50"/>
      <c r="AX238" s="50"/>
      <c r="AY238" s="50"/>
      <c r="AZ238" s="50"/>
      <c r="BA238" s="50"/>
      <c r="BB238" s="50"/>
      <c r="BC238" s="50"/>
      <c r="BD238" s="50"/>
      <c r="BE238" s="50"/>
      <c r="BF238" s="50"/>
      <c r="BG238" s="50"/>
      <c r="BH238" s="50"/>
      <c r="BI238" s="50"/>
      <c r="BJ238" s="50"/>
      <c r="BK238" s="50"/>
      <c r="BL238" s="50"/>
      <c r="BM238" s="50"/>
      <c r="BN238" s="50"/>
      <c r="BO238" s="50"/>
      <c r="BP238" s="50"/>
      <c r="BQ238" s="50"/>
      <c r="BR238" s="50"/>
      <c r="BS238" s="50"/>
      <c r="BT238" s="50"/>
      <c r="BU238" s="50"/>
      <c r="BV238" s="50"/>
      <c r="BW238" s="50"/>
      <c r="BX238" s="50"/>
      <c r="BY238" s="50"/>
      <c r="BZ238" s="50"/>
      <c r="CA238" s="50"/>
      <c r="CB238" s="50"/>
      <c r="CC238" s="50"/>
      <c r="CD238" s="50"/>
      <c r="CE238" s="50"/>
      <c r="CF238" s="50"/>
      <c r="CG238" s="50"/>
      <c r="CH238" s="50"/>
      <c r="CI238" s="50"/>
      <c r="CJ238" s="50"/>
      <c r="CK238" s="50"/>
      <c r="CL238" s="50"/>
      <c r="CM238" s="50"/>
      <c r="CN238" s="50"/>
      <c r="CO238" s="50"/>
      <c r="CP238" s="50"/>
      <c r="CQ238" s="50"/>
      <c r="CR238" s="50"/>
    </row>
    <row r="239" spans="1:96" ht="13" x14ac:dyDescent="0.15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  <c r="AT239" s="50"/>
      <c r="AU239" s="50"/>
      <c r="AV239" s="50"/>
      <c r="AW239" s="50"/>
      <c r="AX239" s="50"/>
      <c r="AY239" s="50"/>
      <c r="AZ239" s="50"/>
      <c r="BA239" s="50"/>
      <c r="BB239" s="50"/>
      <c r="BC239" s="50"/>
      <c r="BD239" s="50"/>
      <c r="BE239" s="50"/>
      <c r="BF239" s="50"/>
      <c r="BG239" s="50"/>
      <c r="BH239" s="50"/>
      <c r="BI239" s="50"/>
      <c r="BJ239" s="50"/>
      <c r="BK239" s="50"/>
      <c r="BL239" s="50"/>
      <c r="BM239" s="50"/>
      <c r="BN239" s="50"/>
      <c r="BO239" s="50"/>
      <c r="BP239" s="50"/>
      <c r="BQ239" s="50"/>
      <c r="BR239" s="50"/>
      <c r="BS239" s="50"/>
      <c r="BT239" s="50"/>
      <c r="BU239" s="50"/>
      <c r="BV239" s="50"/>
      <c r="BW239" s="50"/>
      <c r="BX239" s="50"/>
      <c r="BY239" s="50"/>
      <c r="BZ239" s="50"/>
      <c r="CA239" s="50"/>
      <c r="CB239" s="50"/>
      <c r="CC239" s="50"/>
      <c r="CD239" s="50"/>
      <c r="CE239" s="50"/>
      <c r="CF239" s="50"/>
      <c r="CG239" s="50"/>
      <c r="CH239" s="50"/>
      <c r="CI239" s="50"/>
      <c r="CJ239" s="50"/>
      <c r="CK239" s="50"/>
      <c r="CL239" s="50"/>
      <c r="CM239" s="50"/>
      <c r="CN239" s="50"/>
      <c r="CO239" s="50"/>
      <c r="CP239" s="50"/>
      <c r="CQ239" s="50"/>
      <c r="CR239" s="50"/>
    </row>
    <row r="240" spans="1:96" ht="13" x14ac:dyDescent="0.15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  <c r="AT240" s="50"/>
      <c r="AU240" s="50"/>
      <c r="AV240" s="50"/>
      <c r="AW240" s="50"/>
      <c r="AX240" s="50"/>
      <c r="AY240" s="50"/>
      <c r="AZ240" s="50"/>
      <c r="BA240" s="50"/>
      <c r="BB240" s="50"/>
      <c r="BC240" s="50"/>
      <c r="BD240" s="50"/>
      <c r="BE240" s="50"/>
      <c r="BF240" s="50"/>
      <c r="BG240" s="50"/>
      <c r="BH240" s="50"/>
      <c r="BI240" s="50"/>
      <c r="BJ240" s="50"/>
      <c r="BK240" s="50"/>
      <c r="BL240" s="50"/>
      <c r="BM240" s="50"/>
      <c r="BN240" s="50"/>
      <c r="BO240" s="50"/>
      <c r="BP240" s="50"/>
      <c r="BQ240" s="50"/>
      <c r="BR240" s="50"/>
      <c r="BS240" s="50"/>
      <c r="BT240" s="50"/>
      <c r="BU240" s="50"/>
      <c r="BV240" s="50"/>
      <c r="BW240" s="50"/>
      <c r="BX240" s="50"/>
      <c r="BY240" s="50"/>
      <c r="BZ240" s="50"/>
      <c r="CA240" s="50"/>
      <c r="CB240" s="50"/>
      <c r="CC240" s="50"/>
      <c r="CD240" s="50"/>
      <c r="CE240" s="50"/>
      <c r="CF240" s="50"/>
      <c r="CG240" s="50"/>
      <c r="CH240" s="50"/>
      <c r="CI240" s="50"/>
      <c r="CJ240" s="50"/>
      <c r="CK240" s="50"/>
      <c r="CL240" s="50"/>
      <c r="CM240" s="50"/>
      <c r="CN240" s="50"/>
      <c r="CO240" s="50"/>
      <c r="CP240" s="50"/>
      <c r="CQ240" s="50"/>
      <c r="CR240" s="50"/>
    </row>
    <row r="241" spans="1:96" ht="13" x14ac:dyDescent="0.15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  <c r="AY241" s="50"/>
      <c r="AZ241" s="50"/>
      <c r="BA241" s="50"/>
      <c r="BB241" s="50"/>
      <c r="BC241" s="50"/>
      <c r="BD241" s="50"/>
      <c r="BE241" s="50"/>
      <c r="BF241" s="50"/>
      <c r="BG241" s="50"/>
      <c r="BH241" s="50"/>
      <c r="BI241" s="50"/>
      <c r="BJ241" s="50"/>
      <c r="BK241" s="50"/>
      <c r="BL241" s="50"/>
      <c r="BM241" s="50"/>
      <c r="BN241" s="50"/>
      <c r="BO241" s="50"/>
      <c r="BP241" s="50"/>
      <c r="BQ241" s="50"/>
      <c r="BR241" s="50"/>
      <c r="BS241" s="50"/>
      <c r="BT241" s="50"/>
      <c r="BU241" s="50"/>
      <c r="BV241" s="50"/>
      <c r="BW241" s="50"/>
      <c r="BX241" s="50"/>
      <c r="BY241" s="50"/>
      <c r="BZ241" s="50"/>
      <c r="CA241" s="50"/>
      <c r="CB241" s="50"/>
      <c r="CC241" s="50"/>
      <c r="CD241" s="50"/>
      <c r="CE241" s="50"/>
      <c r="CF241" s="50"/>
      <c r="CG241" s="50"/>
      <c r="CH241" s="50"/>
      <c r="CI241" s="50"/>
      <c r="CJ241" s="50"/>
      <c r="CK241" s="50"/>
      <c r="CL241" s="50"/>
      <c r="CM241" s="50"/>
      <c r="CN241" s="50"/>
      <c r="CO241" s="50"/>
      <c r="CP241" s="50"/>
      <c r="CQ241" s="50"/>
      <c r="CR241" s="50"/>
    </row>
    <row r="242" spans="1:96" ht="13" x14ac:dyDescent="0.15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  <c r="AY242" s="50"/>
      <c r="AZ242" s="50"/>
      <c r="BA242" s="50"/>
      <c r="BB242" s="50"/>
      <c r="BC242" s="50"/>
      <c r="BD242" s="50"/>
      <c r="BE242" s="50"/>
      <c r="BF242" s="50"/>
      <c r="BG242" s="50"/>
      <c r="BH242" s="50"/>
      <c r="BI242" s="50"/>
      <c r="BJ242" s="50"/>
      <c r="BK242" s="50"/>
      <c r="BL242" s="50"/>
      <c r="BM242" s="50"/>
      <c r="BN242" s="50"/>
      <c r="BO242" s="50"/>
      <c r="BP242" s="50"/>
      <c r="BQ242" s="50"/>
      <c r="BR242" s="50"/>
      <c r="BS242" s="50"/>
      <c r="BT242" s="50"/>
      <c r="BU242" s="50"/>
      <c r="BV242" s="50"/>
      <c r="BW242" s="50"/>
      <c r="BX242" s="50"/>
      <c r="BY242" s="50"/>
      <c r="BZ242" s="50"/>
      <c r="CA242" s="50"/>
      <c r="CB242" s="50"/>
      <c r="CC242" s="50"/>
      <c r="CD242" s="50"/>
      <c r="CE242" s="50"/>
      <c r="CF242" s="50"/>
      <c r="CG242" s="50"/>
      <c r="CH242" s="50"/>
      <c r="CI242" s="50"/>
      <c r="CJ242" s="50"/>
      <c r="CK242" s="50"/>
      <c r="CL242" s="50"/>
      <c r="CM242" s="50"/>
      <c r="CN242" s="50"/>
      <c r="CO242" s="50"/>
      <c r="CP242" s="50"/>
      <c r="CQ242" s="50"/>
      <c r="CR242" s="50"/>
    </row>
    <row r="243" spans="1:96" ht="13" x14ac:dyDescent="0.15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  <c r="AY243" s="50"/>
      <c r="AZ243" s="50"/>
      <c r="BA243" s="50"/>
      <c r="BB243" s="50"/>
      <c r="BC243" s="50"/>
      <c r="BD243" s="50"/>
      <c r="BE243" s="50"/>
      <c r="BF243" s="50"/>
      <c r="BG243" s="50"/>
      <c r="BH243" s="50"/>
      <c r="BI243" s="50"/>
      <c r="BJ243" s="50"/>
      <c r="BK243" s="50"/>
      <c r="BL243" s="50"/>
      <c r="BM243" s="50"/>
      <c r="BN243" s="50"/>
      <c r="BO243" s="50"/>
      <c r="BP243" s="50"/>
      <c r="BQ243" s="50"/>
      <c r="BR243" s="50"/>
      <c r="BS243" s="50"/>
      <c r="BT243" s="50"/>
      <c r="BU243" s="50"/>
      <c r="BV243" s="50"/>
      <c r="BW243" s="50"/>
      <c r="BX243" s="50"/>
      <c r="BY243" s="50"/>
      <c r="BZ243" s="50"/>
      <c r="CA243" s="50"/>
      <c r="CB243" s="50"/>
      <c r="CC243" s="50"/>
      <c r="CD243" s="50"/>
      <c r="CE243" s="50"/>
      <c r="CF243" s="50"/>
      <c r="CG243" s="50"/>
      <c r="CH243" s="50"/>
      <c r="CI243" s="50"/>
      <c r="CJ243" s="50"/>
      <c r="CK243" s="50"/>
      <c r="CL243" s="50"/>
      <c r="CM243" s="50"/>
      <c r="CN243" s="50"/>
      <c r="CO243" s="50"/>
      <c r="CP243" s="50"/>
      <c r="CQ243" s="50"/>
      <c r="CR243" s="50"/>
    </row>
    <row r="244" spans="1:96" ht="13" x14ac:dyDescent="0.15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  <c r="AY244" s="50"/>
      <c r="AZ244" s="50"/>
      <c r="BA244" s="50"/>
      <c r="BB244" s="50"/>
      <c r="BC244" s="50"/>
      <c r="BD244" s="50"/>
      <c r="BE244" s="50"/>
      <c r="BF244" s="50"/>
      <c r="BG244" s="50"/>
      <c r="BH244" s="50"/>
      <c r="BI244" s="50"/>
      <c r="BJ244" s="50"/>
      <c r="BK244" s="50"/>
      <c r="BL244" s="50"/>
      <c r="BM244" s="50"/>
      <c r="BN244" s="50"/>
      <c r="BO244" s="50"/>
      <c r="BP244" s="50"/>
      <c r="BQ244" s="50"/>
      <c r="BR244" s="50"/>
      <c r="BS244" s="50"/>
      <c r="BT244" s="50"/>
      <c r="BU244" s="50"/>
      <c r="BV244" s="50"/>
      <c r="BW244" s="50"/>
      <c r="BX244" s="50"/>
      <c r="BY244" s="50"/>
      <c r="BZ244" s="50"/>
      <c r="CA244" s="50"/>
      <c r="CB244" s="50"/>
      <c r="CC244" s="50"/>
      <c r="CD244" s="50"/>
      <c r="CE244" s="50"/>
      <c r="CF244" s="50"/>
      <c r="CG244" s="50"/>
      <c r="CH244" s="50"/>
      <c r="CI244" s="50"/>
      <c r="CJ244" s="50"/>
      <c r="CK244" s="50"/>
      <c r="CL244" s="50"/>
      <c r="CM244" s="50"/>
      <c r="CN244" s="50"/>
      <c r="CO244" s="50"/>
      <c r="CP244" s="50"/>
      <c r="CQ244" s="50"/>
      <c r="CR244" s="50"/>
    </row>
    <row r="245" spans="1:96" ht="13" x14ac:dyDescent="0.15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  <c r="AY245" s="50"/>
      <c r="AZ245" s="50"/>
      <c r="BA245" s="50"/>
      <c r="BB245" s="50"/>
      <c r="BC245" s="50"/>
      <c r="BD245" s="50"/>
      <c r="BE245" s="50"/>
      <c r="BF245" s="50"/>
      <c r="BG245" s="50"/>
      <c r="BH245" s="50"/>
      <c r="BI245" s="50"/>
      <c r="BJ245" s="50"/>
      <c r="BK245" s="50"/>
      <c r="BL245" s="50"/>
      <c r="BM245" s="50"/>
      <c r="BN245" s="50"/>
      <c r="BO245" s="50"/>
      <c r="BP245" s="50"/>
      <c r="BQ245" s="50"/>
      <c r="BR245" s="50"/>
      <c r="BS245" s="50"/>
      <c r="BT245" s="50"/>
      <c r="BU245" s="50"/>
      <c r="BV245" s="50"/>
      <c r="BW245" s="50"/>
      <c r="BX245" s="50"/>
      <c r="BY245" s="50"/>
      <c r="BZ245" s="50"/>
      <c r="CA245" s="50"/>
      <c r="CB245" s="50"/>
      <c r="CC245" s="50"/>
      <c r="CD245" s="50"/>
      <c r="CE245" s="50"/>
      <c r="CF245" s="50"/>
      <c r="CG245" s="50"/>
      <c r="CH245" s="50"/>
      <c r="CI245" s="50"/>
      <c r="CJ245" s="50"/>
      <c r="CK245" s="50"/>
      <c r="CL245" s="50"/>
      <c r="CM245" s="50"/>
      <c r="CN245" s="50"/>
      <c r="CO245" s="50"/>
      <c r="CP245" s="50"/>
      <c r="CQ245" s="50"/>
      <c r="CR245" s="50"/>
    </row>
    <row r="246" spans="1:96" ht="13" x14ac:dyDescent="0.15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0"/>
      <c r="AV246" s="50"/>
      <c r="AW246" s="50"/>
      <c r="AX246" s="50"/>
      <c r="AY246" s="50"/>
      <c r="AZ246" s="50"/>
      <c r="BA246" s="50"/>
      <c r="BB246" s="50"/>
      <c r="BC246" s="50"/>
      <c r="BD246" s="50"/>
      <c r="BE246" s="50"/>
      <c r="BF246" s="50"/>
      <c r="BG246" s="50"/>
      <c r="BH246" s="50"/>
      <c r="BI246" s="50"/>
      <c r="BJ246" s="50"/>
      <c r="BK246" s="50"/>
      <c r="BL246" s="50"/>
      <c r="BM246" s="50"/>
      <c r="BN246" s="50"/>
      <c r="BO246" s="50"/>
      <c r="BP246" s="50"/>
      <c r="BQ246" s="50"/>
      <c r="BR246" s="50"/>
      <c r="BS246" s="50"/>
      <c r="BT246" s="50"/>
      <c r="BU246" s="50"/>
      <c r="BV246" s="50"/>
      <c r="BW246" s="50"/>
      <c r="BX246" s="50"/>
      <c r="BY246" s="50"/>
      <c r="BZ246" s="50"/>
      <c r="CA246" s="50"/>
      <c r="CB246" s="50"/>
      <c r="CC246" s="50"/>
      <c r="CD246" s="50"/>
      <c r="CE246" s="50"/>
      <c r="CF246" s="50"/>
      <c r="CG246" s="50"/>
      <c r="CH246" s="50"/>
      <c r="CI246" s="50"/>
      <c r="CJ246" s="50"/>
      <c r="CK246" s="50"/>
      <c r="CL246" s="50"/>
      <c r="CM246" s="50"/>
      <c r="CN246" s="50"/>
      <c r="CO246" s="50"/>
      <c r="CP246" s="50"/>
      <c r="CQ246" s="50"/>
      <c r="CR246" s="50"/>
    </row>
    <row r="247" spans="1:96" ht="13" x14ac:dyDescent="0.15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  <c r="AY247" s="50"/>
      <c r="AZ247" s="50"/>
      <c r="BA247" s="50"/>
      <c r="BB247" s="50"/>
      <c r="BC247" s="50"/>
      <c r="BD247" s="50"/>
      <c r="BE247" s="50"/>
      <c r="BF247" s="50"/>
      <c r="BG247" s="50"/>
      <c r="BH247" s="50"/>
      <c r="BI247" s="50"/>
      <c r="BJ247" s="50"/>
      <c r="BK247" s="50"/>
      <c r="BL247" s="50"/>
      <c r="BM247" s="50"/>
      <c r="BN247" s="50"/>
      <c r="BO247" s="50"/>
      <c r="BP247" s="50"/>
      <c r="BQ247" s="50"/>
      <c r="BR247" s="50"/>
      <c r="BS247" s="50"/>
      <c r="BT247" s="50"/>
      <c r="BU247" s="50"/>
      <c r="BV247" s="50"/>
      <c r="BW247" s="50"/>
      <c r="BX247" s="50"/>
      <c r="BY247" s="50"/>
      <c r="BZ247" s="50"/>
      <c r="CA247" s="50"/>
      <c r="CB247" s="50"/>
      <c r="CC247" s="50"/>
      <c r="CD247" s="50"/>
      <c r="CE247" s="50"/>
      <c r="CF247" s="50"/>
      <c r="CG247" s="50"/>
      <c r="CH247" s="50"/>
      <c r="CI247" s="50"/>
      <c r="CJ247" s="50"/>
      <c r="CK247" s="50"/>
      <c r="CL247" s="50"/>
      <c r="CM247" s="50"/>
      <c r="CN247" s="50"/>
      <c r="CO247" s="50"/>
      <c r="CP247" s="50"/>
      <c r="CQ247" s="50"/>
      <c r="CR247" s="50"/>
    </row>
    <row r="248" spans="1:96" ht="13" x14ac:dyDescent="0.15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0"/>
      <c r="AV248" s="50"/>
      <c r="AW248" s="50"/>
      <c r="AX248" s="50"/>
      <c r="AY248" s="50"/>
      <c r="AZ248" s="50"/>
      <c r="BA248" s="50"/>
      <c r="BB248" s="50"/>
      <c r="BC248" s="50"/>
      <c r="BD248" s="50"/>
      <c r="BE248" s="50"/>
      <c r="BF248" s="50"/>
      <c r="BG248" s="50"/>
      <c r="BH248" s="50"/>
      <c r="BI248" s="50"/>
      <c r="BJ248" s="50"/>
      <c r="BK248" s="50"/>
      <c r="BL248" s="50"/>
      <c r="BM248" s="50"/>
      <c r="BN248" s="50"/>
      <c r="BO248" s="50"/>
      <c r="BP248" s="50"/>
      <c r="BQ248" s="50"/>
      <c r="BR248" s="50"/>
      <c r="BS248" s="50"/>
      <c r="BT248" s="50"/>
      <c r="BU248" s="50"/>
      <c r="BV248" s="50"/>
      <c r="BW248" s="50"/>
      <c r="BX248" s="50"/>
      <c r="BY248" s="50"/>
      <c r="BZ248" s="50"/>
      <c r="CA248" s="50"/>
      <c r="CB248" s="50"/>
      <c r="CC248" s="50"/>
      <c r="CD248" s="50"/>
      <c r="CE248" s="50"/>
      <c r="CF248" s="50"/>
      <c r="CG248" s="50"/>
      <c r="CH248" s="50"/>
      <c r="CI248" s="50"/>
      <c r="CJ248" s="50"/>
      <c r="CK248" s="50"/>
      <c r="CL248" s="50"/>
      <c r="CM248" s="50"/>
      <c r="CN248" s="50"/>
      <c r="CO248" s="50"/>
      <c r="CP248" s="50"/>
      <c r="CQ248" s="50"/>
      <c r="CR248" s="50"/>
    </row>
    <row r="249" spans="1:96" ht="13" x14ac:dyDescent="0.15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  <c r="AY249" s="50"/>
      <c r="AZ249" s="50"/>
      <c r="BA249" s="50"/>
      <c r="BB249" s="50"/>
      <c r="BC249" s="50"/>
      <c r="BD249" s="50"/>
      <c r="BE249" s="50"/>
      <c r="BF249" s="50"/>
      <c r="BG249" s="50"/>
      <c r="BH249" s="50"/>
      <c r="BI249" s="50"/>
      <c r="BJ249" s="50"/>
      <c r="BK249" s="50"/>
      <c r="BL249" s="50"/>
      <c r="BM249" s="50"/>
      <c r="BN249" s="50"/>
      <c r="BO249" s="50"/>
      <c r="BP249" s="50"/>
      <c r="BQ249" s="50"/>
      <c r="BR249" s="50"/>
      <c r="BS249" s="50"/>
      <c r="BT249" s="50"/>
      <c r="BU249" s="50"/>
      <c r="BV249" s="50"/>
      <c r="BW249" s="50"/>
      <c r="BX249" s="50"/>
      <c r="BY249" s="50"/>
      <c r="BZ249" s="50"/>
      <c r="CA249" s="50"/>
      <c r="CB249" s="50"/>
      <c r="CC249" s="50"/>
      <c r="CD249" s="50"/>
      <c r="CE249" s="50"/>
      <c r="CF249" s="50"/>
      <c r="CG249" s="50"/>
      <c r="CH249" s="50"/>
      <c r="CI249" s="50"/>
      <c r="CJ249" s="50"/>
      <c r="CK249" s="50"/>
      <c r="CL249" s="50"/>
      <c r="CM249" s="50"/>
      <c r="CN249" s="50"/>
      <c r="CO249" s="50"/>
      <c r="CP249" s="50"/>
      <c r="CQ249" s="50"/>
      <c r="CR249" s="50"/>
    </row>
    <row r="250" spans="1:96" ht="13" x14ac:dyDescent="0.15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0"/>
      <c r="AV250" s="50"/>
      <c r="AW250" s="50"/>
      <c r="AX250" s="50"/>
      <c r="AY250" s="50"/>
      <c r="AZ250" s="50"/>
      <c r="BA250" s="50"/>
      <c r="BB250" s="50"/>
      <c r="BC250" s="50"/>
      <c r="BD250" s="50"/>
      <c r="BE250" s="50"/>
      <c r="BF250" s="50"/>
      <c r="BG250" s="50"/>
      <c r="BH250" s="50"/>
      <c r="BI250" s="50"/>
      <c r="BJ250" s="50"/>
      <c r="BK250" s="50"/>
      <c r="BL250" s="50"/>
      <c r="BM250" s="50"/>
      <c r="BN250" s="50"/>
      <c r="BO250" s="50"/>
      <c r="BP250" s="50"/>
      <c r="BQ250" s="50"/>
      <c r="BR250" s="50"/>
      <c r="BS250" s="50"/>
      <c r="BT250" s="50"/>
      <c r="BU250" s="50"/>
      <c r="BV250" s="50"/>
      <c r="BW250" s="50"/>
      <c r="BX250" s="50"/>
      <c r="BY250" s="50"/>
      <c r="BZ250" s="50"/>
      <c r="CA250" s="50"/>
      <c r="CB250" s="50"/>
      <c r="CC250" s="50"/>
      <c r="CD250" s="50"/>
      <c r="CE250" s="50"/>
      <c r="CF250" s="50"/>
      <c r="CG250" s="50"/>
      <c r="CH250" s="50"/>
      <c r="CI250" s="50"/>
      <c r="CJ250" s="50"/>
      <c r="CK250" s="50"/>
      <c r="CL250" s="50"/>
      <c r="CM250" s="50"/>
      <c r="CN250" s="50"/>
      <c r="CO250" s="50"/>
      <c r="CP250" s="50"/>
      <c r="CQ250" s="50"/>
      <c r="CR250" s="50"/>
    </row>
    <row r="251" spans="1:96" ht="13" x14ac:dyDescent="0.15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  <c r="AY251" s="50"/>
      <c r="AZ251" s="50"/>
      <c r="BA251" s="50"/>
      <c r="BB251" s="50"/>
      <c r="BC251" s="50"/>
      <c r="BD251" s="50"/>
      <c r="BE251" s="50"/>
      <c r="BF251" s="50"/>
      <c r="BG251" s="50"/>
      <c r="BH251" s="50"/>
      <c r="BI251" s="50"/>
      <c r="BJ251" s="50"/>
      <c r="BK251" s="50"/>
      <c r="BL251" s="50"/>
      <c r="BM251" s="50"/>
      <c r="BN251" s="50"/>
      <c r="BO251" s="50"/>
      <c r="BP251" s="50"/>
      <c r="BQ251" s="50"/>
      <c r="BR251" s="50"/>
      <c r="BS251" s="50"/>
      <c r="BT251" s="50"/>
      <c r="BU251" s="50"/>
      <c r="BV251" s="50"/>
      <c r="BW251" s="50"/>
      <c r="BX251" s="50"/>
      <c r="BY251" s="50"/>
      <c r="BZ251" s="50"/>
      <c r="CA251" s="50"/>
      <c r="CB251" s="50"/>
      <c r="CC251" s="50"/>
      <c r="CD251" s="50"/>
      <c r="CE251" s="50"/>
      <c r="CF251" s="50"/>
      <c r="CG251" s="50"/>
      <c r="CH251" s="50"/>
      <c r="CI251" s="50"/>
      <c r="CJ251" s="50"/>
      <c r="CK251" s="50"/>
      <c r="CL251" s="50"/>
      <c r="CM251" s="50"/>
      <c r="CN251" s="50"/>
      <c r="CO251" s="50"/>
      <c r="CP251" s="50"/>
      <c r="CQ251" s="50"/>
      <c r="CR251" s="50"/>
    </row>
    <row r="252" spans="1:96" ht="13" x14ac:dyDescent="0.15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  <c r="AY252" s="50"/>
      <c r="AZ252" s="50"/>
      <c r="BA252" s="50"/>
      <c r="BB252" s="50"/>
      <c r="BC252" s="50"/>
      <c r="BD252" s="50"/>
      <c r="BE252" s="50"/>
      <c r="BF252" s="50"/>
      <c r="BG252" s="50"/>
      <c r="BH252" s="50"/>
      <c r="BI252" s="50"/>
      <c r="BJ252" s="50"/>
      <c r="BK252" s="50"/>
      <c r="BL252" s="50"/>
      <c r="BM252" s="50"/>
      <c r="BN252" s="50"/>
      <c r="BO252" s="50"/>
      <c r="BP252" s="50"/>
      <c r="BQ252" s="50"/>
      <c r="BR252" s="50"/>
      <c r="BS252" s="50"/>
      <c r="BT252" s="50"/>
      <c r="BU252" s="50"/>
      <c r="BV252" s="50"/>
      <c r="BW252" s="50"/>
      <c r="BX252" s="50"/>
      <c r="BY252" s="50"/>
      <c r="BZ252" s="50"/>
      <c r="CA252" s="50"/>
      <c r="CB252" s="50"/>
      <c r="CC252" s="50"/>
      <c r="CD252" s="50"/>
      <c r="CE252" s="50"/>
      <c r="CF252" s="50"/>
      <c r="CG252" s="50"/>
      <c r="CH252" s="50"/>
      <c r="CI252" s="50"/>
      <c r="CJ252" s="50"/>
      <c r="CK252" s="50"/>
      <c r="CL252" s="50"/>
      <c r="CM252" s="50"/>
      <c r="CN252" s="50"/>
      <c r="CO252" s="50"/>
      <c r="CP252" s="50"/>
      <c r="CQ252" s="50"/>
      <c r="CR252" s="50"/>
    </row>
    <row r="253" spans="1:96" ht="13" x14ac:dyDescent="0.15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  <c r="AY253" s="50"/>
      <c r="AZ253" s="50"/>
      <c r="BA253" s="50"/>
      <c r="BB253" s="50"/>
      <c r="BC253" s="50"/>
      <c r="BD253" s="50"/>
      <c r="BE253" s="50"/>
      <c r="BF253" s="50"/>
      <c r="BG253" s="50"/>
      <c r="BH253" s="50"/>
      <c r="BI253" s="50"/>
      <c r="BJ253" s="50"/>
      <c r="BK253" s="50"/>
      <c r="BL253" s="50"/>
      <c r="BM253" s="50"/>
      <c r="BN253" s="50"/>
      <c r="BO253" s="50"/>
      <c r="BP253" s="50"/>
      <c r="BQ253" s="50"/>
      <c r="BR253" s="50"/>
      <c r="BS253" s="50"/>
      <c r="BT253" s="50"/>
      <c r="BU253" s="50"/>
      <c r="BV253" s="50"/>
      <c r="BW253" s="50"/>
      <c r="BX253" s="50"/>
      <c r="BY253" s="50"/>
      <c r="BZ253" s="50"/>
      <c r="CA253" s="50"/>
      <c r="CB253" s="50"/>
      <c r="CC253" s="50"/>
      <c r="CD253" s="50"/>
      <c r="CE253" s="50"/>
      <c r="CF253" s="50"/>
      <c r="CG253" s="50"/>
      <c r="CH253" s="50"/>
      <c r="CI253" s="50"/>
      <c r="CJ253" s="50"/>
      <c r="CK253" s="50"/>
      <c r="CL253" s="50"/>
      <c r="CM253" s="50"/>
      <c r="CN253" s="50"/>
      <c r="CO253" s="50"/>
      <c r="CP253" s="50"/>
      <c r="CQ253" s="50"/>
      <c r="CR253" s="50"/>
    </row>
    <row r="254" spans="1:96" ht="13" x14ac:dyDescent="0.15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  <c r="AY254" s="50"/>
      <c r="AZ254" s="50"/>
      <c r="BA254" s="50"/>
      <c r="BB254" s="50"/>
      <c r="BC254" s="50"/>
      <c r="BD254" s="50"/>
      <c r="BE254" s="50"/>
      <c r="BF254" s="50"/>
      <c r="BG254" s="50"/>
      <c r="BH254" s="50"/>
      <c r="BI254" s="50"/>
      <c r="BJ254" s="50"/>
      <c r="BK254" s="50"/>
      <c r="BL254" s="50"/>
      <c r="BM254" s="50"/>
      <c r="BN254" s="50"/>
      <c r="BO254" s="50"/>
      <c r="BP254" s="50"/>
      <c r="BQ254" s="50"/>
      <c r="BR254" s="50"/>
      <c r="BS254" s="50"/>
      <c r="BT254" s="50"/>
      <c r="BU254" s="50"/>
      <c r="BV254" s="50"/>
      <c r="BW254" s="50"/>
      <c r="BX254" s="50"/>
      <c r="BY254" s="50"/>
      <c r="BZ254" s="50"/>
      <c r="CA254" s="50"/>
      <c r="CB254" s="50"/>
      <c r="CC254" s="50"/>
      <c r="CD254" s="50"/>
      <c r="CE254" s="50"/>
      <c r="CF254" s="50"/>
      <c r="CG254" s="50"/>
      <c r="CH254" s="50"/>
      <c r="CI254" s="50"/>
      <c r="CJ254" s="50"/>
      <c r="CK254" s="50"/>
      <c r="CL254" s="50"/>
      <c r="CM254" s="50"/>
      <c r="CN254" s="50"/>
      <c r="CO254" s="50"/>
      <c r="CP254" s="50"/>
      <c r="CQ254" s="50"/>
      <c r="CR254" s="50"/>
    </row>
    <row r="255" spans="1:96" ht="13" x14ac:dyDescent="0.15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  <c r="AY255" s="50"/>
      <c r="AZ255" s="50"/>
      <c r="BA255" s="50"/>
      <c r="BB255" s="50"/>
      <c r="BC255" s="50"/>
      <c r="BD255" s="50"/>
      <c r="BE255" s="50"/>
      <c r="BF255" s="50"/>
      <c r="BG255" s="50"/>
      <c r="BH255" s="50"/>
      <c r="BI255" s="50"/>
      <c r="BJ255" s="50"/>
      <c r="BK255" s="50"/>
      <c r="BL255" s="50"/>
      <c r="BM255" s="50"/>
      <c r="BN255" s="50"/>
      <c r="BO255" s="50"/>
      <c r="BP255" s="50"/>
      <c r="BQ255" s="50"/>
      <c r="BR255" s="50"/>
      <c r="BS255" s="50"/>
      <c r="BT255" s="50"/>
      <c r="BU255" s="50"/>
      <c r="BV255" s="50"/>
      <c r="BW255" s="50"/>
      <c r="BX255" s="50"/>
      <c r="BY255" s="50"/>
      <c r="BZ255" s="50"/>
      <c r="CA255" s="50"/>
      <c r="CB255" s="50"/>
      <c r="CC255" s="50"/>
      <c r="CD255" s="50"/>
      <c r="CE255" s="50"/>
      <c r="CF255" s="50"/>
      <c r="CG255" s="50"/>
      <c r="CH255" s="50"/>
      <c r="CI255" s="50"/>
      <c r="CJ255" s="50"/>
      <c r="CK255" s="50"/>
      <c r="CL255" s="50"/>
      <c r="CM255" s="50"/>
      <c r="CN255" s="50"/>
      <c r="CO255" s="50"/>
      <c r="CP255" s="50"/>
      <c r="CQ255" s="50"/>
      <c r="CR255" s="50"/>
    </row>
    <row r="256" spans="1:96" ht="13" x14ac:dyDescent="0.15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  <c r="AY256" s="50"/>
      <c r="AZ256" s="50"/>
      <c r="BA256" s="50"/>
      <c r="BB256" s="50"/>
      <c r="BC256" s="50"/>
      <c r="BD256" s="50"/>
      <c r="BE256" s="50"/>
      <c r="BF256" s="50"/>
      <c r="BG256" s="50"/>
      <c r="BH256" s="50"/>
      <c r="BI256" s="50"/>
      <c r="BJ256" s="50"/>
      <c r="BK256" s="50"/>
      <c r="BL256" s="50"/>
      <c r="BM256" s="50"/>
      <c r="BN256" s="50"/>
      <c r="BO256" s="50"/>
      <c r="BP256" s="50"/>
      <c r="BQ256" s="50"/>
      <c r="BR256" s="50"/>
      <c r="BS256" s="50"/>
      <c r="BT256" s="50"/>
      <c r="BU256" s="50"/>
      <c r="BV256" s="50"/>
      <c r="BW256" s="50"/>
      <c r="BX256" s="50"/>
      <c r="BY256" s="50"/>
      <c r="BZ256" s="50"/>
      <c r="CA256" s="50"/>
      <c r="CB256" s="50"/>
      <c r="CC256" s="50"/>
      <c r="CD256" s="50"/>
      <c r="CE256" s="50"/>
      <c r="CF256" s="50"/>
      <c r="CG256" s="50"/>
      <c r="CH256" s="50"/>
      <c r="CI256" s="50"/>
      <c r="CJ256" s="50"/>
      <c r="CK256" s="50"/>
      <c r="CL256" s="50"/>
      <c r="CM256" s="50"/>
      <c r="CN256" s="50"/>
      <c r="CO256" s="50"/>
      <c r="CP256" s="50"/>
      <c r="CQ256" s="50"/>
      <c r="CR256" s="50"/>
    </row>
    <row r="257" spans="1:96" ht="13" x14ac:dyDescent="0.15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  <c r="AY257" s="50"/>
      <c r="AZ257" s="50"/>
      <c r="BA257" s="50"/>
      <c r="BB257" s="50"/>
      <c r="BC257" s="50"/>
      <c r="BD257" s="50"/>
      <c r="BE257" s="50"/>
      <c r="BF257" s="50"/>
      <c r="BG257" s="50"/>
      <c r="BH257" s="50"/>
      <c r="BI257" s="50"/>
      <c r="BJ257" s="50"/>
      <c r="BK257" s="50"/>
      <c r="BL257" s="50"/>
      <c r="BM257" s="50"/>
      <c r="BN257" s="50"/>
      <c r="BO257" s="50"/>
      <c r="BP257" s="50"/>
      <c r="BQ257" s="50"/>
      <c r="BR257" s="50"/>
      <c r="BS257" s="50"/>
      <c r="BT257" s="50"/>
      <c r="BU257" s="50"/>
      <c r="BV257" s="50"/>
      <c r="BW257" s="50"/>
      <c r="BX257" s="50"/>
      <c r="BY257" s="50"/>
      <c r="BZ257" s="50"/>
      <c r="CA257" s="50"/>
      <c r="CB257" s="50"/>
      <c r="CC257" s="50"/>
      <c r="CD257" s="50"/>
      <c r="CE257" s="50"/>
      <c r="CF257" s="50"/>
      <c r="CG257" s="50"/>
      <c r="CH257" s="50"/>
      <c r="CI257" s="50"/>
      <c r="CJ257" s="50"/>
      <c r="CK257" s="50"/>
      <c r="CL257" s="50"/>
      <c r="CM257" s="50"/>
      <c r="CN257" s="50"/>
      <c r="CO257" s="50"/>
      <c r="CP257" s="50"/>
      <c r="CQ257" s="50"/>
      <c r="CR257" s="50"/>
    </row>
    <row r="258" spans="1:96" ht="13" x14ac:dyDescent="0.15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  <c r="AY258" s="50"/>
      <c r="AZ258" s="50"/>
      <c r="BA258" s="50"/>
      <c r="BB258" s="50"/>
      <c r="BC258" s="50"/>
      <c r="BD258" s="50"/>
      <c r="BE258" s="50"/>
      <c r="BF258" s="50"/>
      <c r="BG258" s="50"/>
      <c r="BH258" s="50"/>
      <c r="BI258" s="50"/>
      <c r="BJ258" s="50"/>
      <c r="BK258" s="50"/>
      <c r="BL258" s="50"/>
      <c r="BM258" s="50"/>
      <c r="BN258" s="50"/>
      <c r="BO258" s="50"/>
      <c r="BP258" s="50"/>
      <c r="BQ258" s="50"/>
      <c r="BR258" s="50"/>
      <c r="BS258" s="50"/>
      <c r="BT258" s="50"/>
      <c r="BU258" s="50"/>
      <c r="BV258" s="50"/>
      <c r="BW258" s="50"/>
      <c r="BX258" s="50"/>
      <c r="BY258" s="50"/>
      <c r="BZ258" s="50"/>
      <c r="CA258" s="50"/>
      <c r="CB258" s="50"/>
      <c r="CC258" s="50"/>
      <c r="CD258" s="50"/>
      <c r="CE258" s="50"/>
      <c r="CF258" s="50"/>
      <c r="CG258" s="50"/>
      <c r="CH258" s="50"/>
      <c r="CI258" s="50"/>
      <c r="CJ258" s="50"/>
      <c r="CK258" s="50"/>
      <c r="CL258" s="50"/>
      <c r="CM258" s="50"/>
      <c r="CN258" s="50"/>
      <c r="CO258" s="50"/>
      <c r="CP258" s="50"/>
      <c r="CQ258" s="50"/>
      <c r="CR258" s="50"/>
    </row>
    <row r="259" spans="1:96" ht="13" x14ac:dyDescent="0.15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  <c r="AY259" s="50"/>
      <c r="AZ259" s="50"/>
      <c r="BA259" s="50"/>
      <c r="BB259" s="50"/>
      <c r="BC259" s="50"/>
      <c r="BD259" s="50"/>
      <c r="BE259" s="50"/>
      <c r="BF259" s="50"/>
      <c r="BG259" s="50"/>
      <c r="BH259" s="50"/>
      <c r="BI259" s="50"/>
      <c r="BJ259" s="50"/>
      <c r="BK259" s="50"/>
      <c r="BL259" s="50"/>
      <c r="BM259" s="50"/>
      <c r="BN259" s="50"/>
      <c r="BO259" s="50"/>
      <c r="BP259" s="50"/>
      <c r="BQ259" s="50"/>
      <c r="BR259" s="50"/>
      <c r="BS259" s="50"/>
      <c r="BT259" s="50"/>
      <c r="BU259" s="50"/>
      <c r="BV259" s="50"/>
      <c r="BW259" s="50"/>
      <c r="BX259" s="50"/>
      <c r="BY259" s="50"/>
      <c r="BZ259" s="50"/>
      <c r="CA259" s="50"/>
      <c r="CB259" s="50"/>
      <c r="CC259" s="50"/>
      <c r="CD259" s="50"/>
      <c r="CE259" s="50"/>
      <c r="CF259" s="50"/>
      <c r="CG259" s="50"/>
      <c r="CH259" s="50"/>
      <c r="CI259" s="50"/>
      <c r="CJ259" s="50"/>
      <c r="CK259" s="50"/>
      <c r="CL259" s="50"/>
      <c r="CM259" s="50"/>
      <c r="CN259" s="50"/>
      <c r="CO259" s="50"/>
      <c r="CP259" s="50"/>
      <c r="CQ259" s="50"/>
      <c r="CR259" s="50"/>
    </row>
    <row r="260" spans="1:96" ht="13" x14ac:dyDescent="0.15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  <c r="AY260" s="50"/>
      <c r="AZ260" s="50"/>
      <c r="BA260" s="50"/>
      <c r="BB260" s="50"/>
      <c r="BC260" s="50"/>
      <c r="BD260" s="50"/>
      <c r="BE260" s="50"/>
      <c r="BF260" s="50"/>
      <c r="BG260" s="50"/>
      <c r="BH260" s="50"/>
      <c r="BI260" s="50"/>
      <c r="BJ260" s="50"/>
      <c r="BK260" s="50"/>
      <c r="BL260" s="50"/>
      <c r="BM260" s="50"/>
      <c r="BN260" s="50"/>
      <c r="BO260" s="50"/>
      <c r="BP260" s="50"/>
      <c r="BQ260" s="50"/>
      <c r="BR260" s="50"/>
      <c r="BS260" s="50"/>
      <c r="BT260" s="50"/>
      <c r="BU260" s="50"/>
      <c r="BV260" s="50"/>
      <c r="BW260" s="50"/>
      <c r="BX260" s="50"/>
      <c r="BY260" s="50"/>
      <c r="BZ260" s="50"/>
      <c r="CA260" s="50"/>
      <c r="CB260" s="50"/>
      <c r="CC260" s="50"/>
      <c r="CD260" s="50"/>
      <c r="CE260" s="50"/>
      <c r="CF260" s="50"/>
      <c r="CG260" s="50"/>
      <c r="CH260" s="50"/>
      <c r="CI260" s="50"/>
      <c r="CJ260" s="50"/>
      <c r="CK260" s="50"/>
      <c r="CL260" s="50"/>
      <c r="CM260" s="50"/>
      <c r="CN260" s="50"/>
      <c r="CO260" s="50"/>
      <c r="CP260" s="50"/>
      <c r="CQ260" s="50"/>
      <c r="CR260" s="50"/>
    </row>
    <row r="261" spans="1:96" ht="13" x14ac:dyDescent="0.15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  <c r="AY261" s="50"/>
      <c r="AZ261" s="50"/>
      <c r="BA261" s="50"/>
      <c r="BB261" s="50"/>
      <c r="BC261" s="50"/>
      <c r="BD261" s="50"/>
      <c r="BE261" s="50"/>
      <c r="BF261" s="50"/>
      <c r="BG261" s="50"/>
      <c r="BH261" s="50"/>
      <c r="BI261" s="50"/>
      <c r="BJ261" s="50"/>
      <c r="BK261" s="50"/>
      <c r="BL261" s="50"/>
      <c r="BM261" s="50"/>
      <c r="BN261" s="50"/>
      <c r="BO261" s="50"/>
      <c r="BP261" s="50"/>
      <c r="BQ261" s="50"/>
      <c r="BR261" s="50"/>
      <c r="BS261" s="50"/>
      <c r="BT261" s="50"/>
      <c r="BU261" s="50"/>
      <c r="BV261" s="50"/>
      <c r="BW261" s="50"/>
      <c r="BX261" s="50"/>
      <c r="BY261" s="50"/>
      <c r="BZ261" s="50"/>
      <c r="CA261" s="50"/>
      <c r="CB261" s="50"/>
      <c r="CC261" s="50"/>
      <c r="CD261" s="50"/>
      <c r="CE261" s="50"/>
      <c r="CF261" s="50"/>
      <c r="CG261" s="50"/>
      <c r="CH261" s="50"/>
      <c r="CI261" s="50"/>
      <c r="CJ261" s="50"/>
      <c r="CK261" s="50"/>
      <c r="CL261" s="50"/>
      <c r="CM261" s="50"/>
      <c r="CN261" s="50"/>
      <c r="CO261" s="50"/>
      <c r="CP261" s="50"/>
      <c r="CQ261" s="50"/>
      <c r="CR261" s="50"/>
    </row>
    <row r="262" spans="1:96" ht="13" x14ac:dyDescent="0.15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  <c r="AY262" s="50"/>
      <c r="AZ262" s="50"/>
      <c r="BA262" s="50"/>
      <c r="BB262" s="50"/>
      <c r="BC262" s="50"/>
      <c r="BD262" s="50"/>
      <c r="BE262" s="50"/>
      <c r="BF262" s="50"/>
      <c r="BG262" s="50"/>
      <c r="BH262" s="50"/>
      <c r="BI262" s="50"/>
      <c r="BJ262" s="50"/>
      <c r="BK262" s="50"/>
      <c r="BL262" s="50"/>
      <c r="BM262" s="50"/>
      <c r="BN262" s="50"/>
      <c r="BO262" s="50"/>
      <c r="BP262" s="50"/>
      <c r="BQ262" s="50"/>
      <c r="BR262" s="50"/>
      <c r="BS262" s="50"/>
      <c r="BT262" s="50"/>
      <c r="BU262" s="50"/>
      <c r="BV262" s="50"/>
      <c r="BW262" s="50"/>
      <c r="BX262" s="50"/>
      <c r="BY262" s="50"/>
      <c r="BZ262" s="50"/>
      <c r="CA262" s="50"/>
      <c r="CB262" s="50"/>
      <c r="CC262" s="50"/>
      <c r="CD262" s="50"/>
      <c r="CE262" s="50"/>
      <c r="CF262" s="50"/>
      <c r="CG262" s="50"/>
      <c r="CH262" s="50"/>
      <c r="CI262" s="50"/>
      <c r="CJ262" s="50"/>
      <c r="CK262" s="50"/>
      <c r="CL262" s="50"/>
      <c r="CM262" s="50"/>
      <c r="CN262" s="50"/>
      <c r="CO262" s="50"/>
      <c r="CP262" s="50"/>
      <c r="CQ262" s="50"/>
      <c r="CR262" s="50"/>
    </row>
    <row r="263" spans="1:96" ht="13" x14ac:dyDescent="0.15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  <c r="AY263" s="50"/>
      <c r="AZ263" s="50"/>
      <c r="BA263" s="50"/>
      <c r="BB263" s="50"/>
      <c r="BC263" s="50"/>
      <c r="BD263" s="50"/>
      <c r="BE263" s="50"/>
      <c r="BF263" s="50"/>
      <c r="BG263" s="50"/>
      <c r="BH263" s="50"/>
      <c r="BI263" s="50"/>
      <c r="BJ263" s="50"/>
      <c r="BK263" s="50"/>
      <c r="BL263" s="50"/>
      <c r="BM263" s="50"/>
      <c r="BN263" s="50"/>
      <c r="BO263" s="50"/>
      <c r="BP263" s="50"/>
      <c r="BQ263" s="50"/>
      <c r="BR263" s="50"/>
      <c r="BS263" s="50"/>
      <c r="BT263" s="50"/>
      <c r="BU263" s="50"/>
      <c r="BV263" s="50"/>
      <c r="BW263" s="50"/>
      <c r="BX263" s="50"/>
      <c r="BY263" s="50"/>
      <c r="BZ263" s="50"/>
      <c r="CA263" s="50"/>
      <c r="CB263" s="50"/>
      <c r="CC263" s="50"/>
      <c r="CD263" s="50"/>
      <c r="CE263" s="50"/>
      <c r="CF263" s="50"/>
      <c r="CG263" s="50"/>
      <c r="CH263" s="50"/>
      <c r="CI263" s="50"/>
      <c r="CJ263" s="50"/>
      <c r="CK263" s="50"/>
      <c r="CL263" s="50"/>
      <c r="CM263" s="50"/>
      <c r="CN263" s="50"/>
      <c r="CO263" s="50"/>
      <c r="CP263" s="50"/>
      <c r="CQ263" s="50"/>
      <c r="CR263" s="50"/>
    </row>
    <row r="264" spans="1:96" ht="13" x14ac:dyDescent="0.15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  <c r="AY264" s="50"/>
      <c r="AZ264" s="50"/>
      <c r="BA264" s="50"/>
      <c r="BB264" s="50"/>
      <c r="BC264" s="50"/>
      <c r="BD264" s="50"/>
      <c r="BE264" s="50"/>
      <c r="BF264" s="50"/>
      <c r="BG264" s="50"/>
      <c r="BH264" s="50"/>
      <c r="BI264" s="50"/>
      <c r="BJ264" s="50"/>
      <c r="BK264" s="50"/>
      <c r="BL264" s="50"/>
      <c r="BM264" s="50"/>
      <c r="BN264" s="50"/>
      <c r="BO264" s="50"/>
      <c r="BP264" s="50"/>
      <c r="BQ264" s="50"/>
      <c r="BR264" s="50"/>
      <c r="BS264" s="50"/>
      <c r="BT264" s="50"/>
      <c r="BU264" s="50"/>
      <c r="BV264" s="50"/>
      <c r="BW264" s="50"/>
      <c r="BX264" s="50"/>
      <c r="BY264" s="50"/>
      <c r="BZ264" s="50"/>
      <c r="CA264" s="50"/>
      <c r="CB264" s="50"/>
      <c r="CC264" s="50"/>
      <c r="CD264" s="50"/>
      <c r="CE264" s="50"/>
      <c r="CF264" s="50"/>
      <c r="CG264" s="50"/>
      <c r="CH264" s="50"/>
      <c r="CI264" s="50"/>
      <c r="CJ264" s="50"/>
      <c r="CK264" s="50"/>
      <c r="CL264" s="50"/>
      <c r="CM264" s="50"/>
      <c r="CN264" s="50"/>
      <c r="CO264" s="50"/>
      <c r="CP264" s="50"/>
      <c r="CQ264" s="50"/>
      <c r="CR264" s="50"/>
    </row>
    <row r="265" spans="1:96" ht="13" x14ac:dyDescent="0.15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  <c r="AY265" s="50"/>
      <c r="AZ265" s="50"/>
      <c r="BA265" s="50"/>
      <c r="BB265" s="50"/>
      <c r="BC265" s="50"/>
      <c r="BD265" s="50"/>
      <c r="BE265" s="50"/>
      <c r="BF265" s="50"/>
      <c r="BG265" s="50"/>
      <c r="BH265" s="50"/>
      <c r="BI265" s="50"/>
      <c r="BJ265" s="50"/>
      <c r="BK265" s="50"/>
      <c r="BL265" s="50"/>
      <c r="BM265" s="50"/>
      <c r="BN265" s="50"/>
      <c r="BO265" s="50"/>
      <c r="BP265" s="50"/>
      <c r="BQ265" s="50"/>
      <c r="BR265" s="50"/>
      <c r="BS265" s="50"/>
      <c r="BT265" s="50"/>
      <c r="BU265" s="50"/>
      <c r="BV265" s="50"/>
      <c r="BW265" s="50"/>
      <c r="BX265" s="50"/>
      <c r="BY265" s="50"/>
      <c r="BZ265" s="50"/>
      <c r="CA265" s="50"/>
      <c r="CB265" s="50"/>
      <c r="CC265" s="50"/>
      <c r="CD265" s="50"/>
      <c r="CE265" s="50"/>
      <c r="CF265" s="50"/>
      <c r="CG265" s="50"/>
      <c r="CH265" s="50"/>
      <c r="CI265" s="50"/>
      <c r="CJ265" s="50"/>
      <c r="CK265" s="50"/>
      <c r="CL265" s="50"/>
      <c r="CM265" s="50"/>
      <c r="CN265" s="50"/>
      <c r="CO265" s="50"/>
      <c r="CP265" s="50"/>
      <c r="CQ265" s="50"/>
      <c r="CR265" s="50"/>
    </row>
    <row r="266" spans="1:96" ht="13" x14ac:dyDescent="0.15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0"/>
      <c r="AV266" s="50"/>
      <c r="AW266" s="50"/>
      <c r="AX266" s="50"/>
      <c r="AY266" s="50"/>
      <c r="AZ266" s="50"/>
      <c r="BA266" s="50"/>
      <c r="BB266" s="50"/>
      <c r="BC266" s="50"/>
      <c r="BD266" s="50"/>
      <c r="BE266" s="50"/>
      <c r="BF266" s="50"/>
      <c r="BG266" s="50"/>
      <c r="BH266" s="50"/>
      <c r="BI266" s="50"/>
      <c r="BJ266" s="50"/>
      <c r="BK266" s="50"/>
      <c r="BL266" s="50"/>
      <c r="BM266" s="50"/>
      <c r="BN266" s="50"/>
      <c r="BO266" s="50"/>
      <c r="BP266" s="50"/>
      <c r="BQ266" s="50"/>
      <c r="BR266" s="50"/>
      <c r="BS266" s="50"/>
      <c r="BT266" s="50"/>
      <c r="BU266" s="50"/>
      <c r="BV266" s="50"/>
      <c r="BW266" s="50"/>
      <c r="BX266" s="50"/>
      <c r="BY266" s="50"/>
      <c r="BZ266" s="50"/>
      <c r="CA266" s="50"/>
      <c r="CB266" s="50"/>
      <c r="CC266" s="50"/>
      <c r="CD266" s="50"/>
      <c r="CE266" s="50"/>
      <c r="CF266" s="50"/>
      <c r="CG266" s="50"/>
      <c r="CH266" s="50"/>
      <c r="CI266" s="50"/>
      <c r="CJ266" s="50"/>
      <c r="CK266" s="50"/>
      <c r="CL266" s="50"/>
      <c r="CM266" s="50"/>
      <c r="CN266" s="50"/>
      <c r="CO266" s="50"/>
      <c r="CP266" s="50"/>
      <c r="CQ266" s="50"/>
      <c r="CR266" s="50"/>
    </row>
    <row r="267" spans="1:96" ht="13" x14ac:dyDescent="0.15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  <c r="AY267" s="50"/>
      <c r="AZ267" s="50"/>
      <c r="BA267" s="50"/>
      <c r="BB267" s="50"/>
      <c r="BC267" s="50"/>
      <c r="BD267" s="50"/>
      <c r="BE267" s="50"/>
      <c r="BF267" s="50"/>
      <c r="BG267" s="50"/>
      <c r="BH267" s="50"/>
      <c r="BI267" s="50"/>
      <c r="BJ267" s="50"/>
      <c r="BK267" s="50"/>
      <c r="BL267" s="50"/>
      <c r="BM267" s="50"/>
      <c r="BN267" s="50"/>
      <c r="BO267" s="50"/>
      <c r="BP267" s="50"/>
      <c r="BQ267" s="50"/>
      <c r="BR267" s="50"/>
      <c r="BS267" s="50"/>
      <c r="BT267" s="50"/>
      <c r="BU267" s="50"/>
      <c r="BV267" s="50"/>
      <c r="BW267" s="50"/>
      <c r="BX267" s="50"/>
      <c r="BY267" s="50"/>
      <c r="BZ267" s="50"/>
      <c r="CA267" s="50"/>
      <c r="CB267" s="50"/>
      <c r="CC267" s="50"/>
      <c r="CD267" s="50"/>
      <c r="CE267" s="50"/>
      <c r="CF267" s="50"/>
      <c r="CG267" s="50"/>
      <c r="CH267" s="50"/>
      <c r="CI267" s="50"/>
      <c r="CJ267" s="50"/>
      <c r="CK267" s="50"/>
      <c r="CL267" s="50"/>
      <c r="CM267" s="50"/>
      <c r="CN267" s="50"/>
      <c r="CO267" s="50"/>
      <c r="CP267" s="50"/>
      <c r="CQ267" s="50"/>
      <c r="CR267" s="50"/>
    </row>
    <row r="268" spans="1:96" ht="13" x14ac:dyDescent="0.15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0"/>
      <c r="AV268" s="50"/>
      <c r="AW268" s="50"/>
      <c r="AX268" s="50"/>
      <c r="AY268" s="50"/>
      <c r="AZ268" s="50"/>
      <c r="BA268" s="50"/>
      <c r="BB268" s="50"/>
      <c r="BC268" s="50"/>
      <c r="BD268" s="50"/>
      <c r="BE268" s="50"/>
      <c r="BF268" s="50"/>
      <c r="BG268" s="50"/>
      <c r="BH268" s="50"/>
      <c r="BI268" s="50"/>
      <c r="BJ268" s="50"/>
      <c r="BK268" s="50"/>
      <c r="BL268" s="50"/>
      <c r="BM268" s="50"/>
      <c r="BN268" s="50"/>
      <c r="BO268" s="50"/>
      <c r="BP268" s="50"/>
      <c r="BQ268" s="50"/>
      <c r="BR268" s="50"/>
      <c r="BS268" s="50"/>
      <c r="BT268" s="50"/>
      <c r="BU268" s="50"/>
      <c r="BV268" s="50"/>
      <c r="BW268" s="50"/>
      <c r="BX268" s="50"/>
      <c r="BY268" s="50"/>
      <c r="BZ268" s="50"/>
      <c r="CA268" s="50"/>
      <c r="CB268" s="50"/>
      <c r="CC268" s="50"/>
      <c r="CD268" s="50"/>
      <c r="CE268" s="50"/>
      <c r="CF268" s="50"/>
      <c r="CG268" s="50"/>
      <c r="CH268" s="50"/>
      <c r="CI268" s="50"/>
      <c r="CJ268" s="50"/>
      <c r="CK268" s="50"/>
      <c r="CL268" s="50"/>
      <c r="CM268" s="50"/>
      <c r="CN268" s="50"/>
      <c r="CO268" s="50"/>
      <c r="CP268" s="50"/>
      <c r="CQ268" s="50"/>
      <c r="CR268" s="50"/>
    </row>
    <row r="269" spans="1:96" ht="13" x14ac:dyDescent="0.15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  <c r="AY269" s="50"/>
      <c r="AZ269" s="50"/>
      <c r="BA269" s="50"/>
      <c r="BB269" s="50"/>
      <c r="BC269" s="50"/>
      <c r="BD269" s="50"/>
      <c r="BE269" s="50"/>
      <c r="BF269" s="50"/>
      <c r="BG269" s="50"/>
      <c r="BH269" s="50"/>
      <c r="BI269" s="50"/>
      <c r="BJ269" s="50"/>
      <c r="BK269" s="50"/>
      <c r="BL269" s="50"/>
      <c r="BM269" s="50"/>
      <c r="BN269" s="50"/>
      <c r="BO269" s="50"/>
      <c r="BP269" s="50"/>
      <c r="BQ269" s="50"/>
      <c r="BR269" s="50"/>
      <c r="BS269" s="50"/>
      <c r="BT269" s="50"/>
      <c r="BU269" s="50"/>
      <c r="BV269" s="50"/>
      <c r="BW269" s="50"/>
      <c r="BX269" s="50"/>
      <c r="BY269" s="50"/>
      <c r="BZ269" s="50"/>
      <c r="CA269" s="50"/>
      <c r="CB269" s="50"/>
      <c r="CC269" s="50"/>
      <c r="CD269" s="50"/>
      <c r="CE269" s="50"/>
      <c r="CF269" s="50"/>
      <c r="CG269" s="50"/>
      <c r="CH269" s="50"/>
      <c r="CI269" s="50"/>
      <c r="CJ269" s="50"/>
      <c r="CK269" s="50"/>
      <c r="CL269" s="50"/>
      <c r="CM269" s="50"/>
      <c r="CN269" s="50"/>
      <c r="CO269" s="50"/>
      <c r="CP269" s="50"/>
      <c r="CQ269" s="50"/>
      <c r="CR269" s="50"/>
    </row>
    <row r="270" spans="1:96" ht="13" x14ac:dyDescent="0.15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  <c r="AY270" s="50"/>
      <c r="AZ270" s="50"/>
      <c r="BA270" s="50"/>
      <c r="BB270" s="50"/>
      <c r="BC270" s="50"/>
      <c r="BD270" s="50"/>
      <c r="BE270" s="50"/>
      <c r="BF270" s="50"/>
      <c r="BG270" s="50"/>
      <c r="BH270" s="50"/>
      <c r="BI270" s="50"/>
      <c r="BJ270" s="50"/>
      <c r="BK270" s="50"/>
      <c r="BL270" s="50"/>
      <c r="BM270" s="50"/>
      <c r="BN270" s="50"/>
      <c r="BO270" s="50"/>
      <c r="BP270" s="50"/>
      <c r="BQ270" s="50"/>
      <c r="BR270" s="50"/>
      <c r="BS270" s="50"/>
      <c r="BT270" s="50"/>
      <c r="BU270" s="50"/>
      <c r="BV270" s="50"/>
      <c r="BW270" s="50"/>
      <c r="BX270" s="50"/>
      <c r="BY270" s="50"/>
      <c r="BZ270" s="50"/>
      <c r="CA270" s="50"/>
      <c r="CB270" s="50"/>
      <c r="CC270" s="50"/>
      <c r="CD270" s="50"/>
      <c r="CE270" s="50"/>
      <c r="CF270" s="50"/>
      <c r="CG270" s="50"/>
      <c r="CH270" s="50"/>
      <c r="CI270" s="50"/>
      <c r="CJ270" s="50"/>
      <c r="CK270" s="50"/>
      <c r="CL270" s="50"/>
      <c r="CM270" s="50"/>
      <c r="CN270" s="50"/>
      <c r="CO270" s="50"/>
      <c r="CP270" s="50"/>
      <c r="CQ270" s="50"/>
      <c r="CR270" s="50"/>
    </row>
    <row r="271" spans="1:96" ht="13" x14ac:dyDescent="0.15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  <c r="AY271" s="50"/>
      <c r="AZ271" s="50"/>
      <c r="BA271" s="50"/>
      <c r="BB271" s="50"/>
      <c r="BC271" s="50"/>
      <c r="BD271" s="50"/>
      <c r="BE271" s="50"/>
      <c r="BF271" s="50"/>
      <c r="BG271" s="50"/>
      <c r="BH271" s="50"/>
      <c r="BI271" s="50"/>
      <c r="BJ271" s="50"/>
      <c r="BK271" s="50"/>
      <c r="BL271" s="50"/>
      <c r="BM271" s="50"/>
      <c r="BN271" s="50"/>
      <c r="BO271" s="50"/>
      <c r="BP271" s="50"/>
      <c r="BQ271" s="50"/>
      <c r="BR271" s="50"/>
      <c r="BS271" s="50"/>
      <c r="BT271" s="50"/>
      <c r="BU271" s="50"/>
      <c r="BV271" s="50"/>
      <c r="BW271" s="50"/>
      <c r="BX271" s="50"/>
      <c r="BY271" s="50"/>
      <c r="BZ271" s="50"/>
      <c r="CA271" s="50"/>
      <c r="CB271" s="50"/>
      <c r="CC271" s="50"/>
      <c r="CD271" s="50"/>
      <c r="CE271" s="50"/>
      <c r="CF271" s="50"/>
      <c r="CG271" s="50"/>
      <c r="CH271" s="50"/>
      <c r="CI271" s="50"/>
      <c r="CJ271" s="50"/>
      <c r="CK271" s="50"/>
      <c r="CL271" s="50"/>
      <c r="CM271" s="50"/>
      <c r="CN271" s="50"/>
      <c r="CO271" s="50"/>
      <c r="CP271" s="50"/>
      <c r="CQ271" s="50"/>
      <c r="CR271" s="50"/>
    </row>
    <row r="272" spans="1:96" ht="13" x14ac:dyDescent="0.15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0"/>
      <c r="AY272" s="50"/>
      <c r="AZ272" s="50"/>
      <c r="BA272" s="50"/>
      <c r="BB272" s="50"/>
      <c r="BC272" s="50"/>
      <c r="BD272" s="50"/>
      <c r="BE272" s="50"/>
      <c r="BF272" s="50"/>
      <c r="BG272" s="50"/>
      <c r="BH272" s="50"/>
      <c r="BI272" s="50"/>
      <c r="BJ272" s="50"/>
      <c r="BK272" s="50"/>
      <c r="BL272" s="50"/>
      <c r="BM272" s="50"/>
      <c r="BN272" s="50"/>
      <c r="BO272" s="50"/>
      <c r="BP272" s="50"/>
      <c r="BQ272" s="50"/>
      <c r="BR272" s="50"/>
      <c r="BS272" s="50"/>
      <c r="BT272" s="50"/>
      <c r="BU272" s="50"/>
      <c r="BV272" s="50"/>
      <c r="BW272" s="50"/>
      <c r="BX272" s="50"/>
      <c r="BY272" s="50"/>
      <c r="BZ272" s="50"/>
      <c r="CA272" s="50"/>
      <c r="CB272" s="50"/>
      <c r="CC272" s="50"/>
      <c r="CD272" s="50"/>
      <c r="CE272" s="50"/>
      <c r="CF272" s="50"/>
      <c r="CG272" s="50"/>
      <c r="CH272" s="50"/>
      <c r="CI272" s="50"/>
      <c r="CJ272" s="50"/>
      <c r="CK272" s="50"/>
      <c r="CL272" s="50"/>
      <c r="CM272" s="50"/>
      <c r="CN272" s="50"/>
      <c r="CO272" s="50"/>
      <c r="CP272" s="50"/>
      <c r="CQ272" s="50"/>
      <c r="CR272" s="50"/>
    </row>
    <row r="273" spans="1:96" ht="13" x14ac:dyDescent="0.15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  <c r="AW273" s="50"/>
      <c r="AX273" s="50"/>
      <c r="AY273" s="50"/>
      <c r="AZ273" s="50"/>
      <c r="BA273" s="50"/>
      <c r="BB273" s="50"/>
      <c r="BC273" s="50"/>
      <c r="BD273" s="50"/>
      <c r="BE273" s="50"/>
      <c r="BF273" s="50"/>
      <c r="BG273" s="50"/>
      <c r="BH273" s="50"/>
      <c r="BI273" s="50"/>
      <c r="BJ273" s="50"/>
      <c r="BK273" s="50"/>
      <c r="BL273" s="50"/>
      <c r="BM273" s="50"/>
      <c r="BN273" s="50"/>
      <c r="BO273" s="50"/>
      <c r="BP273" s="50"/>
      <c r="BQ273" s="50"/>
      <c r="BR273" s="50"/>
      <c r="BS273" s="50"/>
      <c r="BT273" s="50"/>
      <c r="BU273" s="50"/>
      <c r="BV273" s="50"/>
      <c r="BW273" s="50"/>
      <c r="BX273" s="50"/>
      <c r="BY273" s="50"/>
      <c r="BZ273" s="50"/>
      <c r="CA273" s="50"/>
      <c r="CB273" s="50"/>
      <c r="CC273" s="50"/>
      <c r="CD273" s="50"/>
      <c r="CE273" s="50"/>
      <c r="CF273" s="50"/>
      <c r="CG273" s="50"/>
      <c r="CH273" s="50"/>
      <c r="CI273" s="50"/>
      <c r="CJ273" s="50"/>
      <c r="CK273" s="50"/>
      <c r="CL273" s="50"/>
      <c r="CM273" s="50"/>
      <c r="CN273" s="50"/>
      <c r="CO273" s="50"/>
      <c r="CP273" s="50"/>
      <c r="CQ273" s="50"/>
      <c r="CR273" s="50"/>
    </row>
    <row r="274" spans="1:96" ht="13" x14ac:dyDescent="0.15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0"/>
      <c r="AV274" s="50"/>
      <c r="AW274" s="50"/>
      <c r="AX274" s="50"/>
      <c r="AY274" s="50"/>
      <c r="AZ274" s="50"/>
      <c r="BA274" s="50"/>
      <c r="BB274" s="50"/>
      <c r="BC274" s="50"/>
      <c r="BD274" s="50"/>
      <c r="BE274" s="50"/>
      <c r="BF274" s="50"/>
      <c r="BG274" s="50"/>
      <c r="BH274" s="50"/>
      <c r="BI274" s="50"/>
      <c r="BJ274" s="50"/>
      <c r="BK274" s="50"/>
      <c r="BL274" s="50"/>
      <c r="BM274" s="50"/>
      <c r="BN274" s="50"/>
      <c r="BO274" s="50"/>
      <c r="BP274" s="50"/>
      <c r="BQ274" s="50"/>
      <c r="BR274" s="50"/>
      <c r="BS274" s="50"/>
      <c r="BT274" s="50"/>
      <c r="BU274" s="50"/>
      <c r="BV274" s="50"/>
      <c r="BW274" s="50"/>
      <c r="BX274" s="50"/>
      <c r="BY274" s="50"/>
      <c r="BZ274" s="50"/>
      <c r="CA274" s="50"/>
      <c r="CB274" s="50"/>
      <c r="CC274" s="50"/>
      <c r="CD274" s="50"/>
      <c r="CE274" s="50"/>
      <c r="CF274" s="50"/>
      <c r="CG274" s="50"/>
      <c r="CH274" s="50"/>
      <c r="CI274" s="50"/>
      <c r="CJ274" s="50"/>
      <c r="CK274" s="50"/>
      <c r="CL274" s="50"/>
      <c r="CM274" s="50"/>
      <c r="CN274" s="50"/>
      <c r="CO274" s="50"/>
      <c r="CP274" s="50"/>
      <c r="CQ274" s="50"/>
      <c r="CR274" s="50"/>
    </row>
    <row r="275" spans="1:96" ht="13" x14ac:dyDescent="0.15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  <c r="AY275" s="50"/>
      <c r="AZ275" s="50"/>
      <c r="BA275" s="50"/>
      <c r="BB275" s="50"/>
      <c r="BC275" s="50"/>
      <c r="BD275" s="50"/>
      <c r="BE275" s="50"/>
      <c r="BF275" s="50"/>
      <c r="BG275" s="50"/>
      <c r="BH275" s="50"/>
      <c r="BI275" s="50"/>
      <c r="BJ275" s="50"/>
      <c r="BK275" s="50"/>
      <c r="BL275" s="50"/>
      <c r="BM275" s="50"/>
      <c r="BN275" s="50"/>
      <c r="BO275" s="50"/>
      <c r="BP275" s="50"/>
      <c r="BQ275" s="50"/>
      <c r="BR275" s="50"/>
      <c r="BS275" s="50"/>
      <c r="BT275" s="50"/>
      <c r="BU275" s="50"/>
      <c r="BV275" s="50"/>
      <c r="BW275" s="50"/>
      <c r="BX275" s="50"/>
      <c r="BY275" s="50"/>
      <c r="BZ275" s="50"/>
      <c r="CA275" s="50"/>
      <c r="CB275" s="50"/>
      <c r="CC275" s="50"/>
      <c r="CD275" s="50"/>
      <c r="CE275" s="50"/>
      <c r="CF275" s="50"/>
      <c r="CG275" s="50"/>
      <c r="CH275" s="50"/>
      <c r="CI275" s="50"/>
      <c r="CJ275" s="50"/>
      <c r="CK275" s="50"/>
      <c r="CL275" s="50"/>
      <c r="CM275" s="50"/>
      <c r="CN275" s="50"/>
      <c r="CO275" s="50"/>
      <c r="CP275" s="50"/>
      <c r="CQ275" s="50"/>
      <c r="CR275" s="50"/>
    </row>
    <row r="276" spans="1:96" ht="13" x14ac:dyDescent="0.15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/>
      <c r="AH276" s="50"/>
      <c r="AI276" s="50"/>
      <c r="AJ276" s="50"/>
      <c r="AK276" s="50"/>
      <c r="AL276" s="50"/>
      <c r="AM276" s="50"/>
      <c r="AN276" s="50"/>
      <c r="AO276" s="50"/>
      <c r="AP276" s="50"/>
      <c r="AQ276" s="50"/>
      <c r="AR276" s="50"/>
      <c r="AS276" s="50"/>
      <c r="AT276" s="50"/>
      <c r="AU276" s="50"/>
      <c r="AV276" s="50"/>
      <c r="AW276" s="50"/>
      <c r="AX276" s="50"/>
      <c r="AY276" s="50"/>
      <c r="AZ276" s="50"/>
      <c r="BA276" s="50"/>
      <c r="BB276" s="50"/>
      <c r="BC276" s="50"/>
      <c r="BD276" s="50"/>
      <c r="BE276" s="50"/>
      <c r="BF276" s="50"/>
      <c r="BG276" s="50"/>
      <c r="BH276" s="50"/>
      <c r="BI276" s="50"/>
      <c r="BJ276" s="50"/>
      <c r="BK276" s="50"/>
      <c r="BL276" s="50"/>
      <c r="BM276" s="50"/>
      <c r="BN276" s="50"/>
      <c r="BO276" s="50"/>
      <c r="BP276" s="50"/>
      <c r="BQ276" s="50"/>
      <c r="BR276" s="50"/>
      <c r="BS276" s="50"/>
      <c r="BT276" s="50"/>
      <c r="BU276" s="50"/>
      <c r="BV276" s="50"/>
      <c r="BW276" s="50"/>
      <c r="BX276" s="50"/>
      <c r="BY276" s="50"/>
      <c r="BZ276" s="50"/>
      <c r="CA276" s="50"/>
      <c r="CB276" s="50"/>
      <c r="CC276" s="50"/>
      <c r="CD276" s="50"/>
      <c r="CE276" s="50"/>
      <c r="CF276" s="50"/>
      <c r="CG276" s="50"/>
      <c r="CH276" s="50"/>
      <c r="CI276" s="50"/>
      <c r="CJ276" s="50"/>
      <c r="CK276" s="50"/>
      <c r="CL276" s="50"/>
      <c r="CM276" s="50"/>
      <c r="CN276" s="50"/>
      <c r="CO276" s="50"/>
      <c r="CP276" s="50"/>
      <c r="CQ276" s="50"/>
      <c r="CR276" s="50"/>
    </row>
    <row r="277" spans="1:96" ht="13" x14ac:dyDescent="0.15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X277" s="50"/>
      <c r="AY277" s="50"/>
      <c r="AZ277" s="50"/>
      <c r="BA277" s="50"/>
      <c r="BB277" s="50"/>
      <c r="BC277" s="50"/>
      <c r="BD277" s="50"/>
      <c r="BE277" s="50"/>
      <c r="BF277" s="50"/>
      <c r="BG277" s="50"/>
      <c r="BH277" s="50"/>
      <c r="BI277" s="50"/>
      <c r="BJ277" s="50"/>
      <c r="BK277" s="50"/>
      <c r="BL277" s="50"/>
      <c r="BM277" s="50"/>
      <c r="BN277" s="50"/>
      <c r="BO277" s="50"/>
      <c r="BP277" s="50"/>
      <c r="BQ277" s="50"/>
      <c r="BR277" s="50"/>
      <c r="BS277" s="50"/>
      <c r="BT277" s="50"/>
      <c r="BU277" s="50"/>
      <c r="BV277" s="50"/>
      <c r="BW277" s="50"/>
      <c r="BX277" s="50"/>
      <c r="BY277" s="50"/>
      <c r="BZ277" s="50"/>
      <c r="CA277" s="50"/>
      <c r="CB277" s="50"/>
      <c r="CC277" s="50"/>
      <c r="CD277" s="50"/>
      <c r="CE277" s="50"/>
      <c r="CF277" s="50"/>
      <c r="CG277" s="50"/>
      <c r="CH277" s="50"/>
      <c r="CI277" s="50"/>
      <c r="CJ277" s="50"/>
      <c r="CK277" s="50"/>
      <c r="CL277" s="50"/>
      <c r="CM277" s="50"/>
      <c r="CN277" s="50"/>
      <c r="CO277" s="50"/>
      <c r="CP277" s="50"/>
      <c r="CQ277" s="50"/>
      <c r="CR277" s="50"/>
    </row>
    <row r="278" spans="1:96" ht="13" x14ac:dyDescent="0.15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0"/>
      <c r="AR278" s="50"/>
      <c r="AS278" s="50"/>
      <c r="AT278" s="50"/>
      <c r="AU278" s="50"/>
      <c r="AV278" s="50"/>
      <c r="AW278" s="50"/>
      <c r="AX278" s="50"/>
      <c r="AY278" s="50"/>
      <c r="AZ278" s="50"/>
      <c r="BA278" s="50"/>
      <c r="BB278" s="50"/>
      <c r="BC278" s="50"/>
      <c r="BD278" s="50"/>
      <c r="BE278" s="50"/>
      <c r="BF278" s="50"/>
      <c r="BG278" s="50"/>
      <c r="BH278" s="50"/>
      <c r="BI278" s="50"/>
      <c r="BJ278" s="50"/>
      <c r="BK278" s="50"/>
      <c r="BL278" s="50"/>
      <c r="BM278" s="50"/>
      <c r="BN278" s="50"/>
      <c r="BO278" s="50"/>
      <c r="BP278" s="50"/>
      <c r="BQ278" s="50"/>
      <c r="BR278" s="50"/>
      <c r="BS278" s="50"/>
      <c r="BT278" s="50"/>
      <c r="BU278" s="50"/>
      <c r="BV278" s="50"/>
      <c r="BW278" s="50"/>
      <c r="BX278" s="50"/>
      <c r="BY278" s="50"/>
      <c r="BZ278" s="50"/>
      <c r="CA278" s="50"/>
      <c r="CB278" s="50"/>
      <c r="CC278" s="50"/>
      <c r="CD278" s="50"/>
      <c r="CE278" s="50"/>
      <c r="CF278" s="50"/>
      <c r="CG278" s="50"/>
      <c r="CH278" s="50"/>
      <c r="CI278" s="50"/>
      <c r="CJ278" s="50"/>
      <c r="CK278" s="50"/>
      <c r="CL278" s="50"/>
      <c r="CM278" s="50"/>
      <c r="CN278" s="50"/>
      <c r="CO278" s="50"/>
      <c r="CP278" s="50"/>
      <c r="CQ278" s="50"/>
      <c r="CR278" s="50"/>
    </row>
    <row r="279" spans="1:96" ht="13" x14ac:dyDescent="0.15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  <c r="AS279" s="50"/>
      <c r="AT279" s="50"/>
      <c r="AU279" s="50"/>
      <c r="AV279" s="50"/>
      <c r="AW279" s="50"/>
      <c r="AX279" s="50"/>
      <c r="AY279" s="50"/>
      <c r="AZ279" s="50"/>
      <c r="BA279" s="50"/>
      <c r="BB279" s="50"/>
      <c r="BC279" s="50"/>
      <c r="BD279" s="50"/>
      <c r="BE279" s="50"/>
      <c r="BF279" s="50"/>
      <c r="BG279" s="50"/>
      <c r="BH279" s="50"/>
      <c r="BI279" s="50"/>
      <c r="BJ279" s="50"/>
      <c r="BK279" s="50"/>
      <c r="BL279" s="50"/>
      <c r="BM279" s="50"/>
      <c r="BN279" s="50"/>
      <c r="BO279" s="50"/>
      <c r="BP279" s="50"/>
      <c r="BQ279" s="50"/>
      <c r="BR279" s="50"/>
      <c r="BS279" s="50"/>
      <c r="BT279" s="50"/>
      <c r="BU279" s="50"/>
      <c r="BV279" s="50"/>
      <c r="BW279" s="50"/>
      <c r="BX279" s="50"/>
      <c r="BY279" s="50"/>
      <c r="BZ279" s="50"/>
      <c r="CA279" s="50"/>
      <c r="CB279" s="50"/>
      <c r="CC279" s="50"/>
      <c r="CD279" s="50"/>
      <c r="CE279" s="50"/>
      <c r="CF279" s="50"/>
      <c r="CG279" s="50"/>
      <c r="CH279" s="50"/>
      <c r="CI279" s="50"/>
      <c r="CJ279" s="50"/>
      <c r="CK279" s="50"/>
      <c r="CL279" s="50"/>
      <c r="CM279" s="50"/>
      <c r="CN279" s="50"/>
      <c r="CO279" s="50"/>
      <c r="CP279" s="50"/>
      <c r="CQ279" s="50"/>
      <c r="CR279" s="50"/>
    </row>
    <row r="280" spans="1:96" ht="13" x14ac:dyDescent="0.15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0"/>
      <c r="AY280" s="50"/>
      <c r="AZ280" s="50"/>
      <c r="BA280" s="50"/>
      <c r="BB280" s="50"/>
      <c r="BC280" s="50"/>
      <c r="BD280" s="50"/>
      <c r="BE280" s="50"/>
      <c r="BF280" s="50"/>
      <c r="BG280" s="50"/>
      <c r="BH280" s="50"/>
      <c r="BI280" s="50"/>
      <c r="BJ280" s="50"/>
      <c r="BK280" s="50"/>
      <c r="BL280" s="50"/>
      <c r="BM280" s="50"/>
      <c r="BN280" s="50"/>
      <c r="BO280" s="50"/>
      <c r="BP280" s="50"/>
      <c r="BQ280" s="50"/>
      <c r="BR280" s="50"/>
      <c r="BS280" s="50"/>
      <c r="BT280" s="50"/>
      <c r="BU280" s="50"/>
      <c r="BV280" s="50"/>
      <c r="BW280" s="50"/>
      <c r="BX280" s="50"/>
      <c r="BY280" s="50"/>
      <c r="BZ280" s="50"/>
      <c r="CA280" s="50"/>
      <c r="CB280" s="50"/>
      <c r="CC280" s="50"/>
      <c r="CD280" s="50"/>
      <c r="CE280" s="50"/>
      <c r="CF280" s="50"/>
      <c r="CG280" s="50"/>
      <c r="CH280" s="50"/>
      <c r="CI280" s="50"/>
      <c r="CJ280" s="50"/>
      <c r="CK280" s="50"/>
      <c r="CL280" s="50"/>
      <c r="CM280" s="50"/>
      <c r="CN280" s="50"/>
      <c r="CO280" s="50"/>
      <c r="CP280" s="50"/>
      <c r="CQ280" s="50"/>
      <c r="CR280" s="50"/>
    </row>
    <row r="281" spans="1:96" ht="13" x14ac:dyDescent="0.15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  <c r="AT281" s="50"/>
      <c r="AU281" s="50"/>
      <c r="AV281" s="50"/>
      <c r="AW281" s="50"/>
      <c r="AX281" s="50"/>
      <c r="AY281" s="50"/>
      <c r="AZ281" s="50"/>
      <c r="BA281" s="50"/>
      <c r="BB281" s="50"/>
      <c r="BC281" s="50"/>
      <c r="BD281" s="50"/>
      <c r="BE281" s="50"/>
      <c r="BF281" s="50"/>
      <c r="BG281" s="50"/>
      <c r="BH281" s="50"/>
      <c r="BI281" s="50"/>
      <c r="BJ281" s="50"/>
      <c r="BK281" s="50"/>
      <c r="BL281" s="50"/>
      <c r="BM281" s="50"/>
      <c r="BN281" s="50"/>
      <c r="BO281" s="50"/>
      <c r="BP281" s="50"/>
      <c r="BQ281" s="50"/>
      <c r="BR281" s="50"/>
      <c r="BS281" s="50"/>
      <c r="BT281" s="50"/>
      <c r="BU281" s="50"/>
      <c r="BV281" s="50"/>
      <c r="BW281" s="50"/>
      <c r="BX281" s="50"/>
      <c r="BY281" s="50"/>
      <c r="BZ281" s="50"/>
      <c r="CA281" s="50"/>
      <c r="CB281" s="50"/>
      <c r="CC281" s="50"/>
      <c r="CD281" s="50"/>
      <c r="CE281" s="50"/>
      <c r="CF281" s="50"/>
      <c r="CG281" s="50"/>
      <c r="CH281" s="50"/>
      <c r="CI281" s="50"/>
      <c r="CJ281" s="50"/>
      <c r="CK281" s="50"/>
      <c r="CL281" s="50"/>
      <c r="CM281" s="50"/>
      <c r="CN281" s="50"/>
      <c r="CO281" s="50"/>
      <c r="CP281" s="50"/>
      <c r="CQ281" s="50"/>
      <c r="CR281" s="50"/>
    </row>
    <row r="282" spans="1:96" ht="13" x14ac:dyDescent="0.15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/>
      <c r="AH282" s="50"/>
      <c r="AI282" s="50"/>
      <c r="AJ282" s="50"/>
      <c r="AK282" s="50"/>
      <c r="AL282" s="50"/>
      <c r="AM282" s="50"/>
      <c r="AN282" s="50"/>
      <c r="AO282" s="50"/>
      <c r="AP282" s="50"/>
      <c r="AQ282" s="50"/>
      <c r="AR282" s="50"/>
      <c r="AS282" s="50"/>
      <c r="AT282" s="50"/>
      <c r="AU282" s="50"/>
      <c r="AV282" s="50"/>
      <c r="AW282" s="50"/>
      <c r="AX282" s="50"/>
      <c r="AY282" s="50"/>
      <c r="AZ282" s="50"/>
      <c r="BA282" s="50"/>
      <c r="BB282" s="50"/>
      <c r="BC282" s="50"/>
      <c r="BD282" s="50"/>
      <c r="BE282" s="50"/>
      <c r="BF282" s="50"/>
      <c r="BG282" s="50"/>
      <c r="BH282" s="50"/>
      <c r="BI282" s="50"/>
      <c r="BJ282" s="50"/>
      <c r="BK282" s="50"/>
      <c r="BL282" s="50"/>
      <c r="BM282" s="50"/>
      <c r="BN282" s="50"/>
      <c r="BO282" s="50"/>
      <c r="BP282" s="50"/>
      <c r="BQ282" s="50"/>
      <c r="BR282" s="50"/>
      <c r="BS282" s="50"/>
      <c r="BT282" s="50"/>
      <c r="BU282" s="50"/>
      <c r="BV282" s="50"/>
      <c r="BW282" s="50"/>
      <c r="BX282" s="50"/>
      <c r="BY282" s="50"/>
      <c r="BZ282" s="50"/>
      <c r="CA282" s="50"/>
      <c r="CB282" s="50"/>
      <c r="CC282" s="50"/>
      <c r="CD282" s="50"/>
      <c r="CE282" s="50"/>
      <c r="CF282" s="50"/>
      <c r="CG282" s="50"/>
      <c r="CH282" s="50"/>
      <c r="CI282" s="50"/>
      <c r="CJ282" s="50"/>
      <c r="CK282" s="50"/>
      <c r="CL282" s="50"/>
      <c r="CM282" s="50"/>
      <c r="CN282" s="50"/>
      <c r="CO282" s="50"/>
      <c r="CP282" s="50"/>
      <c r="CQ282" s="50"/>
      <c r="CR282" s="50"/>
    </row>
    <row r="283" spans="1:96" ht="13" x14ac:dyDescent="0.15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0"/>
      <c r="AV283" s="50"/>
      <c r="AW283" s="50"/>
      <c r="AX283" s="50"/>
      <c r="AY283" s="50"/>
      <c r="AZ283" s="50"/>
      <c r="BA283" s="50"/>
      <c r="BB283" s="50"/>
      <c r="BC283" s="50"/>
      <c r="BD283" s="50"/>
      <c r="BE283" s="50"/>
      <c r="BF283" s="50"/>
      <c r="BG283" s="50"/>
      <c r="BH283" s="50"/>
      <c r="BI283" s="50"/>
      <c r="BJ283" s="50"/>
      <c r="BK283" s="50"/>
      <c r="BL283" s="50"/>
      <c r="BM283" s="50"/>
      <c r="BN283" s="50"/>
      <c r="BO283" s="50"/>
      <c r="BP283" s="50"/>
      <c r="BQ283" s="50"/>
      <c r="BR283" s="50"/>
      <c r="BS283" s="50"/>
      <c r="BT283" s="50"/>
      <c r="BU283" s="50"/>
      <c r="BV283" s="50"/>
      <c r="BW283" s="50"/>
      <c r="BX283" s="50"/>
      <c r="BY283" s="50"/>
      <c r="BZ283" s="50"/>
      <c r="CA283" s="50"/>
      <c r="CB283" s="50"/>
      <c r="CC283" s="50"/>
      <c r="CD283" s="50"/>
      <c r="CE283" s="50"/>
      <c r="CF283" s="50"/>
      <c r="CG283" s="50"/>
      <c r="CH283" s="50"/>
      <c r="CI283" s="50"/>
      <c r="CJ283" s="50"/>
      <c r="CK283" s="50"/>
      <c r="CL283" s="50"/>
      <c r="CM283" s="50"/>
      <c r="CN283" s="50"/>
      <c r="CO283" s="50"/>
      <c r="CP283" s="50"/>
      <c r="CQ283" s="50"/>
      <c r="CR283" s="50"/>
    </row>
    <row r="284" spans="1:96" ht="13" x14ac:dyDescent="0.15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/>
      <c r="AH284" s="50"/>
      <c r="AI284" s="50"/>
      <c r="AJ284" s="50"/>
      <c r="AK284" s="50"/>
      <c r="AL284" s="50"/>
      <c r="AM284" s="50"/>
      <c r="AN284" s="50"/>
      <c r="AO284" s="50"/>
      <c r="AP284" s="50"/>
      <c r="AQ284" s="50"/>
      <c r="AR284" s="50"/>
      <c r="AS284" s="50"/>
      <c r="AT284" s="50"/>
      <c r="AU284" s="50"/>
      <c r="AV284" s="50"/>
      <c r="AW284" s="50"/>
      <c r="AX284" s="50"/>
      <c r="AY284" s="50"/>
      <c r="AZ284" s="50"/>
      <c r="BA284" s="50"/>
      <c r="BB284" s="50"/>
      <c r="BC284" s="50"/>
      <c r="BD284" s="50"/>
      <c r="BE284" s="50"/>
      <c r="BF284" s="50"/>
      <c r="BG284" s="50"/>
      <c r="BH284" s="50"/>
      <c r="BI284" s="50"/>
      <c r="BJ284" s="50"/>
      <c r="BK284" s="50"/>
      <c r="BL284" s="50"/>
      <c r="BM284" s="50"/>
      <c r="BN284" s="50"/>
      <c r="BO284" s="50"/>
      <c r="BP284" s="50"/>
      <c r="BQ284" s="50"/>
      <c r="BR284" s="50"/>
      <c r="BS284" s="50"/>
      <c r="BT284" s="50"/>
      <c r="BU284" s="50"/>
      <c r="BV284" s="50"/>
      <c r="BW284" s="50"/>
      <c r="BX284" s="50"/>
      <c r="BY284" s="50"/>
      <c r="BZ284" s="50"/>
      <c r="CA284" s="50"/>
      <c r="CB284" s="50"/>
      <c r="CC284" s="50"/>
      <c r="CD284" s="50"/>
      <c r="CE284" s="50"/>
      <c r="CF284" s="50"/>
      <c r="CG284" s="50"/>
      <c r="CH284" s="50"/>
      <c r="CI284" s="50"/>
      <c r="CJ284" s="50"/>
      <c r="CK284" s="50"/>
      <c r="CL284" s="50"/>
      <c r="CM284" s="50"/>
      <c r="CN284" s="50"/>
      <c r="CO284" s="50"/>
      <c r="CP284" s="50"/>
      <c r="CQ284" s="50"/>
      <c r="CR284" s="50"/>
    </row>
    <row r="285" spans="1:96" ht="13" x14ac:dyDescent="0.15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0"/>
      <c r="AV285" s="50"/>
      <c r="AW285" s="50"/>
      <c r="AX285" s="50"/>
      <c r="AY285" s="50"/>
      <c r="AZ285" s="50"/>
      <c r="BA285" s="50"/>
      <c r="BB285" s="50"/>
      <c r="BC285" s="50"/>
      <c r="BD285" s="50"/>
      <c r="BE285" s="50"/>
      <c r="BF285" s="50"/>
      <c r="BG285" s="50"/>
      <c r="BH285" s="50"/>
      <c r="BI285" s="50"/>
      <c r="BJ285" s="50"/>
      <c r="BK285" s="50"/>
      <c r="BL285" s="50"/>
      <c r="BM285" s="50"/>
      <c r="BN285" s="50"/>
      <c r="BO285" s="50"/>
      <c r="BP285" s="50"/>
      <c r="BQ285" s="50"/>
      <c r="BR285" s="50"/>
      <c r="BS285" s="50"/>
      <c r="BT285" s="50"/>
      <c r="BU285" s="50"/>
      <c r="BV285" s="50"/>
      <c r="BW285" s="50"/>
      <c r="BX285" s="50"/>
      <c r="BY285" s="50"/>
      <c r="BZ285" s="50"/>
      <c r="CA285" s="50"/>
      <c r="CB285" s="50"/>
      <c r="CC285" s="50"/>
      <c r="CD285" s="50"/>
      <c r="CE285" s="50"/>
      <c r="CF285" s="50"/>
      <c r="CG285" s="50"/>
      <c r="CH285" s="50"/>
      <c r="CI285" s="50"/>
      <c r="CJ285" s="50"/>
      <c r="CK285" s="50"/>
      <c r="CL285" s="50"/>
      <c r="CM285" s="50"/>
      <c r="CN285" s="50"/>
      <c r="CO285" s="50"/>
      <c r="CP285" s="50"/>
      <c r="CQ285" s="50"/>
      <c r="CR285" s="50"/>
    </row>
    <row r="286" spans="1:96" ht="13" x14ac:dyDescent="0.15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  <c r="AX286" s="50"/>
      <c r="AY286" s="50"/>
      <c r="AZ286" s="50"/>
      <c r="BA286" s="50"/>
      <c r="BB286" s="50"/>
      <c r="BC286" s="50"/>
      <c r="BD286" s="50"/>
      <c r="BE286" s="50"/>
      <c r="BF286" s="50"/>
      <c r="BG286" s="50"/>
      <c r="BH286" s="50"/>
      <c r="BI286" s="50"/>
      <c r="BJ286" s="50"/>
      <c r="BK286" s="50"/>
      <c r="BL286" s="50"/>
      <c r="BM286" s="50"/>
      <c r="BN286" s="50"/>
      <c r="BO286" s="50"/>
      <c r="BP286" s="50"/>
      <c r="BQ286" s="50"/>
      <c r="BR286" s="50"/>
      <c r="BS286" s="50"/>
      <c r="BT286" s="50"/>
      <c r="BU286" s="50"/>
      <c r="BV286" s="50"/>
      <c r="BW286" s="50"/>
      <c r="BX286" s="50"/>
      <c r="BY286" s="50"/>
      <c r="BZ286" s="50"/>
      <c r="CA286" s="50"/>
      <c r="CB286" s="50"/>
      <c r="CC286" s="50"/>
      <c r="CD286" s="50"/>
      <c r="CE286" s="50"/>
      <c r="CF286" s="50"/>
      <c r="CG286" s="50"/>
      <c r="CH286" s="50"/>
      <c r="CI286" s="50"/>
      <c r="CJ286" s="50"/>
      <c r="CK286" s="50"/>
      <c r="CL286" s="50"/>
      <c r="CM286" s="50"/>
      <c r="CN286" s="50"/>
      <c r="CO286" s="50"/>
      <c r="CP286" s="50"/>
      <c r="CQ286" s="50"/>
      <c r="CR286" s="50"/>
    </row>
    <row r="287" spans="1:96" ht="13" x14ac:dyDescent="0.15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  <c r="AX287" s="50"/>
      <c r="AY287" s="50"/>
      <c r="AZ287" s="50"/>
      <c r="BA287" s="50"/>
      <c r="BB287" s="50"/>
      <c r="BC287" s="50"/>
      <c r="BD287" s="50"/>
      <c r="BE287" s="50"/>
      <c r="BF287" s="50"/>
      <c r="BG287" s="50"/>
      <c r="BH287" s="50"/>
      <c r="BI287" s="50"/>
      <c r="BJ287" s="50"/>
      <c r="BK287" s="50"/>
      <c r="BL287" s="50"/>
      <c r="BM287" s="50"/>
      <c r="BN287" s="50"/>
      <c r="BO287" s="50"/>
      <c r="BP287" s="50"/>
      <c r="BQ287" s="50"/>
      <c r="BR287" s="50"/>
      <c r="BS287" s="50"/>
      <c r="BT287" s="50"/>
      <c r="BU287" s="50"/>
      <c r="BV287" s="50"/>
      <c r="BW287" s="50"/>
      <c r="BX287" s="50"/>
      <c r="BY287" s="50"/>
      <c r="BZ287" s="50"/>
      <c r="CA287" s="50"/>
      <c r="CB287" s="50"/>
      <c r="CC287" s="50"/>
      <c r="CD287" s="50"/>
      <c r="CE287" s="50"/>
      <c r="CF287" s="50"/>
      <c r="CG287" s="50"/>
      <c r="CH287" s="50"/>
      <c r="CI287" s="50"/>
      <c r="CJ287" s="50"/>
      <c r="CK287" s="50"/>
      <c r="CL287" s="50"/>
      <c r="CM287" s="50"/>
      <c r="CN287" s="50"/>
      <c r="CO287" s="50"/>
      <c r="CP287" s="50"/>
      <c r="CQ287" s="50"/>
      <c r="CR287" s="50"/>
    </row>
    <row r="288" spans="1:96" ht="13" x14ac:dyDescent="0.15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50"/>
      <c r="AN288" s="50"/>
      <c r="AO288" s="50"/>
      <c r="AP288" s="50"/>
      <c r="AQ288" s="50"/>
      <c r="AR288" s="50"/>
      <c r="AS288" s="50"/>
      <c r="AT288" s="50"/>
      <c r="AU288" s="50"/>
      <c r="AV288" s="50"/>
      <c r="AW288" s="50"/>
      <c r="AX288" s="50"/>
      <c r="AY288" s="50"/>
      <c r="AZ288" s="50"/>
      <c r="BA288" s="50"/>
      <c r="BB288" s="50"/>
      <c r="BC288" s="50"/>
      <c r="BD288" s="50"/>
      <c r="BE288" s="50"/>
      <c r="BF288" s="50"/>
      <c r="BG288" s="50"/>
      <c r="BH288" s="50"/>
      <c r="BI288" s="50"/>
      <c r="BJ288" s="50"/>
      <c r="BK288" s="50"/>
      <c r="BL288" s="50"/>
      <c r="BM288" s="50"/>
      <c r="BN288" s="50"/>
      <c r="BO288" s="50"/>
      <c r="BP288" s="50"/>
      <c r="BQ288" s="50"/>
      <c r="BR288" s="50"/>
      <c r="BS288" s="50"/>
      <c r="BT288" s="50"/>
      <c r="BU288" s="50"/>
      <c r="BV288" s="50"/>
      <c r="BW288" s="50"/>
      <c r="BX288" s="50"/>
      <c r="BY288" s="50"/>
      <c r="BZ288" s="50"/>
      <c r="CA288" s="50"/>
      <c r="CB288" s="50"/>
      <c r="CC288" s="50"/>
      <c r="CD288" s="50"/>
      <c r="CE288" s="50"/>
      <c r="CF288" s="50"/>
      <c r="CG288" s="50"/>
      <c r="CH288" s="50"/>
      <c r="CI288" s="50"/>
      <c r="CJ288" s="50"/>
      <c r="CK288" s="50"/>
      <c r="CL288" s="50"/>
      <c r="CM288" s="50"/>
      <c r="CN288" s="50"/>
      <c r="CO288" s="50"/>
      <c r="CP288" s="50"/>
      <c r="CQ288" s="50"/>
      <c r="CR288" s="50"/>
    </row>
    <row r="289" spans="1:96" ht="13" x14ac:dyDescent="0.15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  <c r="AY289" s="50"/>
      <c r="AZ289" s="50"/>
      <c r="BA289" s="50"/>
      <c r="BB289" s="50"/>
      <c r="BC289" s="50"/>
      <c r="BD289" s="50"/>
      <c r="BE289" s="50"/>
      <c r="BF289" s="50"/>
      <c r="BG289" s="50"/>
      <c r="BH289" s="50"/>
      <c r="BI289" s="50"/>
      <c r="BJ289" s="50"/>
      <c r="BK289" s="50"/>
      <c r="BL289" s="50"/>
      <c r="BM289" s="50"/>
      <c r="BN289" s="50"/>
      <c r="BO289" s="50"/>
      <c r="BP289" s="50"/>
      <c r="BQ289" s="50"/>
      <c r="BR289" s="50"/>
      <c r="BS289" s="50"/>
      <c r="BT289" s="50"/>
      <c r="BU289" s="50"/>
      <c r="BV289" s="50"/>
      <c r="BW289" s="50"/>
      <c r="BX289" s="50"/>
      <c r="BY289" s="50"/>
      <c r="BZ289" s="50"/>
      <c r="CA289" s="50"/>
      <c r="CB289" s="50"/>
      <c r="CC289" s="50"/>
      <c r="CD289" s="50"/>
      <c r="CE289" s="50"/>
      <c r="CF289" s="50"/>
      <c r="CG289" s="50"/>
      <c r="CH289" s="50"/>
      <c r="CI289" s="50"/>
      <c r="CJ289" s="50"/>
      <c r="CK289" s="50"/>
      <c r="CL289" s="50"/>
      <c r="CM289" s="50"/>
      <c r="CN289" s="50"/>
      <c r="CO289" s="50"/>
      <c r="CP289" s="50"/>
      <c r="CQ289" s="50"/>
      <c r="CR289" s="50"/>
    </row>
    <row r="290" spans="1:96" ht="13" x14ac:dyDescent="0.15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50"/>
      <c r="AK290" s="50"/>
      <c r="AL290" s="50"/>
      <c r="AM290" s="50"/>
      <c r="AN290" s="50"/>
      <c r="AO290" s="50"/>
      <c r="AP290" s="50"/>
      <c r="AQ290" s="50"/>
      <c r="AR290" s="50"/>
      <c r="AS290" s="50"/>
      <c r="AT290" s="50"/>
      <c r="AU290" s="50"/>
      <c r="AV290" s="50"/>
      <c r="AW290" s="50"/>
      <c r="AX290" s="50"/>
      <c r="AY290" s="50"/>
      <c r="AZ290" s="50"/>
      <c r="BA290" s="50"/>
      <c r="BB290" s="50"/>
      <c r="BC290" s="50"/>
      <c r="BD290" s="50"/>
      <c r="BE290" s="50"/>
      <c r="BF290" s="50"/>
      <c r="BG290" s="50"/>
      <c r="BH290" s="50"/>
      <c r="BI290" s="50"/>
      <c r="BJ290" s="50"/>
      <c r="BK290" s="50"/>
      <c r="BL290" s="50"/>
      <c r="BM290" s="50"/>
      <c r="BN290" s="50"/>
      <c r="BO290" s="50"/>
      <c r="BP290" s="50"/>
      <c r="BQ290" s="50"/>
      <c r="BR290" s="50"/>
      <c r="BS290" s="50"/>
      <c r="BT290" s="50"/>
      <c r="BU290" s="50"/>
      <c r="BV290" s="50"/>
      <c r="BW290" s="50"/>
      <c r="BX290" s="50"/>
      <c r="BY290" s="50"/>
      <c r="BZ290" s="50"/>
      <c r="CA290" s="50"/>
      <c r="CB290" s="50"/>
      <c r="CC290" s="50"/>
      <c r="CD290" s="50"/>
      <c r="CE290" s="50"/>
      <c r="CF290" s="50"/>
      <c r="CG290" s="50"/>
      <c r="CH290" s="50"/>
      <c r="CI290" s="50"/>
      <c r="CJ290" s="50"/>
      <c r="CK290" s="50"/>
      <c r="CL290" s="50"/>
      <c r="CM290" s="50"/>
      <c r="CN290" s="50"/>
      <c r="CO290" s="50"/>
      <c r="CP290" s="50"/>
      <c r="CQ290" s="50"/>
      <c r="CR290" s="50"/>
    </row>
    <row r="291" spans="1:96" ht="13" x14ac:dyDescent="0.15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  <c r="AT291" s="50"/>
      <c r="AU291" s="50"/>
      <c r="AV291" s="50"/>
      <c r="AW291" s="50"/>
      <c r="AX291" s="50"/>
      <c r="AY291" s="50"/>
      <c r="AZ291" s="50"/>
      <c r="BA291" s="50"/>
      <c r="BB291" s="50"/>
      <c r="BC291" s="50"/>
      <c r="BD291" s="50"/>
      <c r="BE291" s="50"/>
      <c r="BF291" s="50"/>
      <c r="BG291" s="50"/>
      <c r="BH291" s="50"/>
      <c r="BI291" s="50"/>
      <c r="BJ291" s="50"/>
      <c r="BK291" s="50"/>
      <c r="BL291" s="50"/>
      <c r="BM291" s="50"/>
      <c r="BN291" s="50"/>
      <c r="BO291" s="50"/>
      <c r="BP291" s="50"/>
      <c r="BQ291" s="50"/>
      <c r="BR291" s="50"/>
      <c r="BS291" s="50"/>
      <c r="BT291" s="50"/>
      <c r="BU291" s="50"/>
      <c r="BV291" s="50"/>
      <c r="BW291" s="50"/>
      <c r="BX291" s="50"/>
      <c r="BY291" s="50"/>
      <c r="BZ291" s="50"/>
      <c r="CA291" s="50"/>
      <c r="CB291" s="50"/>
      <c r="CC291" s="50"/>
      <c r="CD291" s="50"/>
      <c r="CE291" s="50"/>
      <c r="CF291" s="50"/>
      <c r="CG291" s="50"/>
      <c r="CH291" s="50"/>
      <c r="CI291" s="50"/>
      <c r="CJ291" s="50"/>
      <c r="CK291" s="50"/>
      <c r="CL291" s="50"/>
      <c r="CM291" s="50"/>
      <c r="CN291" s="50"/>
      <c r="CO291" s="50"/>
      <c r="CP291" s="50"/>
      <c r="CQ291" s="50"/>
      <c r="CR291" s="50"/>
    </row>
    <row r="292" spans="1:96" ht="13" x14ac:dyDescent="0.15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0"/>
      <c r="AV292" s="50"/>
      <c r="AW292" s="50"/>
      <c r="AX292" s="50"/>
      <c r="AY292" s="50"/>
      <c r="AZ292" s="50"/>
      <c r="BA292" s="50"/>
      <c r="BB292" s="50"/>
      <c r="BC292" s="50"/>
      <c r="BD292" s="50"/>
      <c r="BE292" s="50"/>
      <c r="BF292" s="50"/>
      <c r="BG292" s="50"/>
      <c r="BH292" s="50"/>
      <c r="BI292" s="50"/>
      <c r="BJ292" s="50"/>
      <c r="BK292" s="50"/>
      <c r="BL292" s="50"/>
      <c r="BM292" s="50"/>
      <c r="BN292" s="50"/>
      <c r="BO292" s="50"/>
      <c r="BP292" s="50"/>
      <c r="BQ292" s="50"/>
      <c r="BR292" s="50"/>
      <c r="BS292" s="50"/>
      <c r="BT292" s="50"/>
      <c r="BU292" s="50"/>
      <c r="BV292" s="50"/>
      <c r="BW292" s="50"/>
      <c r="BX292" s="50"/>
      <c r="BY292" s="50"/>
      <c r="BZ292" s="50"/>
      <c r="CA292" s="50"/>
      <c r="CB292" s="50"/>
      <c r="CC292" s="50"/>
      <c r="CD292" s="50"/>
      <c r="CE292" s="50"/>
      <c r="CF292" s="50"/>
      <c r="CG292" s="50"/>
      <c r="CH292" s="50"/>
      <c r="CI292" s="50"/>
      <c r="CJ292" s="50"/>
      <c r="CK292" s="50"/>
      <c r="CL292" s="50"/>
      <c r="CM292" s="50"/>
      <c r="CN292" s="50"/>
      <c r="CO292" s="50"/>
      <c r="CP292" s="50"/>
      <c r="CQ292" s="50"/>
      <c r="CR292" s="50"/>
    </row>
    <row r="293" spans="1:96" ht="13" x14ac:dyDescent="0.15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  <c r="AY293" s="50"/>
      <c r="AZ293" s="50"/>
      <c r="BA293" s="50"/>
      <c r="BB293" s="50"/>
      <c r="BC293" s="50"/>
      <c r="BD293" s="50"/>
      <c r="BE293" s="50"/>
      <c r="BF293" s="50"/>
      <c r="BG293" s="50"/>
      <c r="BH293" s="50"/>
      <c r="BI293" s="50"/>
      <c r="BJ293" s="50"/>
      <c r="BK293" s="50"/>
      <c r="BL293" s="50"/>
      <c r="BM293" s="50"/>
      <c r="BN293" s="50"/>
      <c r="BO293" s="50"/>
      <c r="BP293" s="50"/>
      <c r="BQ293" s="50"/>
      <c r="BR293" s="50"/>
      <c r="BS293" s="50"/>
      <c r="BT293" s="50"/>
      <c r="BU293" s="50"/>
      <c r="BV293" s="50"/>
      <c r="BW293" s="50"/>
      <c r="BX293" s="50"/>
      <c r="BY293" s="50"/>
      <c r="BZ293" s="50"/>
      <c r="CA293" s="50"/>
      <c r="CB293" s="50"/>
      <c r="CC293" s="50"/>
      <c r="CD293" s="50"/>
      <c r="CE293" s="50"/>
      <c r="CF293" s="50"/>
      <c r="CG293" s="50"/>
      <c r="CH293" s="50"/>
      <c r="CI293" s="50"/>
      <c r="CJ293" s="50"/>
      <c r="CK293" s="50"/>
      <c r="CL293" s="50"/>
      <c r="CM293" s="50"/>
      <c r="CN293" s="50"/>
      <c r="CO293" s="50"/>
      <c r="CP293" s="50"/>
      <c r="CQ293" s="50"/>
      <c r="CR293" s="50"/>
    </row>
    <row r="294" spans="1:96" ht="13" x14ac:dyDescent="0.15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  <c r="AT294" s="50"/>
      <c r="AU294" s="50"/>
      <c r="AV294" s="50"/>
      <c r="AW294" s="50"/>
      <c r="AX294" s="50"/>
      <c r="AY294" s="50"/>
      <c r="AZ294" s="50"/>
      <c r="BA294" s="50"/>
      <c r="BB294" s="50"/>
      <c r="BC294" s="50"/>
      <c r="BD294" s="50"/>
      <c r="BE294" s="50"/>
      <c r="BF294" s="50"/>
      <c r="BG294" s="50"/>
      <c r="BH294" s="50"/>
      <c r="BI294" s="50"/>
      <c r="BJ294" s="50"/>
      <c r="BK294" s="50"/>
      <c r="BL294" s="50"/>
      <c r="BM294" s="50"/>
      <c r="BN294" s="50"/>
      <c r="BO294" s="50"/>
      <c r="BP294" s="50"/>
      <c r="BQ294" s="50"/>
      <c r="BR294" s="50"/>
      <c r="BS294" s="50"/>
      <c r="BT294" s="50"/>
      <c r="BU294" s="50"/>
      <c r="BV294" s="50"/>
      <c r="BW294" s="50"/>
      <c r="BX294" s="50"/>
      <c r="BY294" s="50"/>
      <c r="BZ294" s="50"/>
      <c r="CA294" s="50"/>
      <c r="CB294" s="50"/>
      <c r="CC294" s="50"/>
      <c r="CD294" s="50"/>
      <c r="CE294" s="50"/>
      <c r="CF294" s="50"/>
      <c r="CG294" s="50"/>
      <c r="CH294" s="50"/>
      <c r="CI294" s="50"/>
      <c r="CJ294" s="50"/>
      <c r="CK294" s="50"/>
      <c r="CL294" s="50"/>
      <c r="CM294" s="50"/>
      <c r="CN294" s="50"/>
      <c r="CO294" s="50"/>
      <c r="CP294" s="50"/>
      <c r="CQ294" s="50"/>
      <c r="CR294" s="50"/>
    </row>
    <row r="295" spans="1:96" ht="13" x14ac:dyDescent="0.15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0"/>
      <c r="AY295" s="50"/>
      <c r="AZ295" s="50"/>
      <c r="BA295" s="50"/>
      <c r="BB295" s="50"/>
      <c r="BC295" s="50"/>
      <c r="BD295" s="50"/>
      <c r="BE295" s="50"/>
      <c r="BF295" s="50"/>
      <c r="BG295" s="50"/>
      <c r="BH295" s="50"/>
      <c r="BI295" s="50"/>
      <c r="BJ295" s="50"/>
      <c r="BK295" s="50"/>
      <c r="BL295" s="50"/>
      <c r="BM295" s="50"/>
      <c r="BN295" s="50"/>
      <c r="BO295" s="50"/>
      <c r="BP295" s="50"/>
      <c r="BQ295" s="50"/>
      <c r="BR295" s="50"/>
      <c r="BS295" s="50"/>
      <c r="BT295" s="50"/>
      <c r="BU295" s="50"/>
      <c r="BV295" s="50"/>
      <c r="BW295" s="50"/>
      <c r="BX295" s="50"/>
      <c r="BY295" s="50"/>
      <c r="BZ295" s="50"/>
      <c r="CA295" s="50"/>
      <c r="CB295" s="50"/>
      <c r="CC295" s="50"/>
      <c r="CD295" s="50"/>
      <c r="CE295" s="50"/>
      <c r="CF295" s="50"/>
      <c r="CG295" s="50"/>
      <c r="CH295" s="50"/>
      <c r="CI295" s="50"/>
      <c r="CJ295" s="50"/>
      <c r="CK295" s="50"/>
      <c r="CL295" s="50"/>
      <c r="CM295" s="50"/>
      <c r="CN295" s="50"/>
      <c r="CO295" s="50"/>
      <c r="CP295" s="50"/>
      <c r="CQ295" s="50"/>
      <c r="CR295" s="50"/>
    </row>
    <row r="296" spans="1:96" ht="13" x14ac:dyDescent="0.15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  <c r="AT296" s="50"/>
      <c r="AU296" s="50"/>
      <c r="AV296" s="50"/>
      <c r="AW296" s="50"/>
      <c r="AX296" s="50"/>
      <c r="AY296" s="50"/>
      <c r="AZ296" s="50"/>
      <c r="BA296" s="50"/>
      <c r="BB296" s="50"/>
      <c r="BC296" s="50"/>
      <c r="BD296" s="50"/>
      <c r="BE296" s="50"/>
      <c r="BF296" s="50"/>
      <c r="BG296" s="50"/>
      <c r="BH296" s="50"/>
      <c r="BI296" s="50"/>
      <c r="BJ296" s="50"/>
      <c r="BK296" s="50"/>
      <c r="BL296" s="50"/>
      <c r="BM296" s="50"/>
      <c r="BN296" s="50"/>
      <c r="BO296" s="50"/>
      <c r="BP296" s="50"/>
      <c r="BQ296" s="50"/>
      <c r="BR296" s="50"/>
      <c r="BS296" s="50"/>
      <c r="BT296" s="50"/>
      <c r="BU296" s="50"/>
      <c r="BV296" s="50"/>
      <c r="BW296" s="50"/>
      <c r="BX296" s="50"/>
      <c r="BY296" s="50"/>
      <c r="BZ296" s="50"/>
      <c r="CA296" s="50"/>
      <c r="CB296" s="50"/>
      <c r="CC296" s="50"/>
      <c r="CD296" s="50"/>
      <c r="CE296" s="50"/>
      <c r="CF296" s="50"/>
      <c r="CG296" s="50"/>
      <c r="CH296" s="50"/>
      <c r="CI296" s="50"/>
      <c r="CJ296" s="50"/>
      <c r="CK296" s="50"/>
      <c r="CL296" s="50"/>
      <c r="CM296" s="50"/>
      <c r="CN296" s="50"/>
      <c r="CO296" s="50"/>
      <c r="CP296" s="50"/>
      <c r="CQ296" s="50"/>
      <c r="CR296" s="50"/>
    </row>
    <row r="297" spans="1:96" ht="13" x14ac:dyDescent="0.15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  <c r="AY297" s="50"/>
      <c r="AZ297" s="50"/>
      <c r="BA297" s="50"/>
      <c r="BB297" s="50"/>
      <c r="BC297" s="50"/>
      <c r="BD297" s="50"/>
      <c r="BE297" s="50"/>
      <c r="BF297" s="50"/>
      <c r="BG297" s="50"/>
      <c r="BH297" s="50"/>
      <c r="BI297" s="50"/>
      <c r="BJ297" s="50"/>
      <c r="BK297" s="50"/>
      <c r="BL297" s="50"/>
      <c r="BM297" s="50"/>
      <c r="BN297" s="50"/>
      <c r="BO297" s="50"/>
      <c r="BP297" s="50"/>
      <c r="BQ297" s="50"/>
      <c r="BR297" s="50"/>
      <c r="BS297" s="50"/>
      <c r="BT297" s="50"/>
      <c r="BU297" s="50"/>
      <c r="BV297" s="50"/>
      <c r="BW297" s="50"/>
      <c r="BX297" s="50"/>
      <c r="BY297" s="50"/>
      <c r="BZ297" s="50"/>
      <c r="CA297" s="50"/>
      <c r="CB297" s="50"/>
      <c r="CC297" s="50"/>
      <c r="CD297" s="50"/>
      <c r="CE297" s="50"/>
      <c r="CF297" s="50"/>
      <c r="CG297" s="50"/>
      <c r="CH297" s="50"/>
      <c r="CI297" s="50"/>
      <c r="CJ297" s="50"/>
      <c r="CK297" s="50"/>
      <c r="CL297" s="50"/>
      <c r="CM297" s="50"/>
      <c r="CN297" s="50"/>
      <c r="CO297" s="50"/>
      <c r="CP297" s="50"/>
      <c r="CQ297" s="50"/>
      <c r="CR297" s="50"/>
    </row>
    <row r="298" spans="1:96" ht="13" x14ac:dyDescent="0.15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  <c r="AT298" s="50"/>
      <c r="AU298" s="50"/>
      <c r="AV298" s="50"/>
      <c r="AW298" s="50"/>
      <c r="AX298" s="50"/>
      <c r="AY298" s="50"/>
      <c r="AZ298" s="50"/>
      <c r="BA298" s="50"/>
      <c r="BB298" s="50"/>
      <c r="BC298" s="50"/>
      <c r="BD298" s="50"/>
      <c r="BE298" s="50"/>
      <c r="BF298" s="50"/>
      <c r="BG298" s="50"/>
      <c r="BH298" s="50"/>
      <c r="BI298" s="50"/>
      <c r="BJ298" s="50"/>
      <c r="BK298" s="50"/>
      <c r="BL298" s="50"/>
      <c r="BM298" s="50"/>
      <c r="BN298" s="50"/>
      <c r="BO298" s="50"/>
      <c r="BP298" s="50"/>
      <c r="BQ298" s="50"/>
      <c r="BR298" s="50"/>
      <c r="BS298" s="50"/>
      <c r="BT298" s="50"/>
      <c r="BU298" s="50"/>
      <c r="BV298" s="50"/>
      <c r="BW298" s="50"/>
      <c r="BX298" s="50"/>
      <c r="BY298" s="50"/>
      <c r="BZ298" s="50"/>
      <c r="CA298" s="50"/>
      <c r="CB298" s="50"/>
      <c r="CC298" s="50"/>
      <c r="CD298" s="50"/>
      <c r="CE298" s="50"/>
      <c r="CF298" s="50"/>
      <c r="CG298" s="50"/>
      <c r="CH298" s="50"/>
      <c r="CI298" s="50"/>
      <c r="CJ298" s="50"/>
      <c r="CK298" s="50"/>
      <c r="CL298" s="50"/>
      <c r="CM298" s="50"/>
      <c r="CN298" s="50"/>
      <c r="CO298" s="50"/>
      <c r="CP298" s="50"/>
      <c r="CQ298" s="50"/>
      <c r="CR298" s="50"/>
    </row>
    <row r="299" spans="1:96" ht="13" x14ac:dyDescent="0.15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  <c r="AY299" s="50"/>
      <c r="AZ299" s="50"/>
      <c r="BA299" s="50"/>
      <c r="BB299" s="50"/>
      <c r="BC299" s="50"/>
      <c r="BD299" s="50"/>
      <c r="BE299" s="50"/>
      <c r="BF299" s="50"/>
      <c r="BG299" s="50"/>
      <c r="BH299" s="50"/>
      <c r="BI299" s="50"/>
      <c r="BJ299" s="50"/>
      <c r="BK299" s="50"/>
      <c r="BL299" s="50"/>
      <c r="BM299" s="50"/>
      <c r="BN299" s="50"/>
      <c r="BO299" s="50"/>
      <c r="BP299" s="50"/>
      <c r="BQ299" s="50"/>
      <c r="BR299" s="50"/>
      <c r="BS299" s="50"/>
      <c r="BT299" s="50"/>
      <c r="BU299" s="50"/>
      <c r="BV299" s="50"/>
      <c r="BW299" s="50"/>
      <c r="BX299" s="50"/>
      <c r="BY299" s="50"/>
      <c r="BZ299" s="50"/>
      <c r="CA299" s="50"/>
      <c r="CB299" s="50"/>
      <c r="CC299" s="50"/>
      <c r="CD299" s="50"/>
      <c r="CE299" s="50"/>
      <c r="CF299" s="50"/>
      <c r="CG299" s="50"/>
      <c r="CH299" s="50"/>
      <c r="CI299" s="50"/>
      <c r="CJ299" s="50"/>
      <c r="CK299" s="50"/>
      <c r="CL299" s="50"/>
      <c r="CM299" s="50"/>
      <c r="CN299" s="50"/>
      <c r="CO299" s="50"/>
      <c r="CP299" s="50"/>
      <c r="CQ299" s="50"/>
      <c r="CR299" s="50"/>
    </row>
    <row r="300" spans="1:96" ht="13" x14ac:dyDescent="0.15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  <c r="AT300" s="50"/>
      <c r="AU300" s="50"/>
      <c r="AV300" s="50"/>
      <c r="AW300" s="50"/>
      <c r="AX300" s="50"/>
      <c r="AY300" s="50"/>
      <c r="AZ300" s="50"/>
      <c r="BA300" s="50"/>
      <c r="BB300" s="50"/>
      <c r="BC300" s="50"/>
      <c r="BD300" s="50"/>
      <c r="BE300" s="50"/>
      <c r="BF300" s="50"/>
      <c r="BG300" s="50"/>
      <c r="BH300" s="50"/>
      <c r="BI300" s="50"/>
      <c r="BJ300" s="50"/>
      <c r="BK300" s="50"/>
      <c r="BL300" s="50"/>
      <c r="BM300" s="50"/>
      <c r="BN300" s="50"/>
      <c r="BO300" s="50"/>
      <c r="BP300" s="50"/>
      <c r="BQ300" s="50"/>
      <c r="BR300" s="50"/>
      <c r="BS300" s="50"/>
      <c r="BT300" s="50"/>
      <c r="BU300" s="50"/>
      <c r="BV300" s="50"/>
      <c r="BW300" s="50"/>
      <c r="BX300" s="50"/>
      <c r="BY300" s="50"/>
      <c r="BZ300" s="50"/>
      <c r="CA300" s="50"/>
      <c r="CB300" s="50"/>
      <c r="CC300" s="50"/>
      <c r="CD300" s="50"/>
      <c r="CE300" s="50"/>
      <c r="CF300" s="50"/>
      <c r="CG300" s="50"/>
      <c r="CH300" s="50"/>
      <c r="CI300" s="50"/>
      <c r="CJ300" s="50"/>
      <c r="CK300" s="50"/>
      <c r="CL300" s="50"/>
      <c r="CM300" s="50"/>
      <c r="CN300" s="50"/>
      <c r="CO300" s="50"/>
      <c r="CP300" s="50"/>
      <c r="CQ300" s="50"/>
      <c r="CR300" s="50"/>
    </row>
    <row r="301" spans="1:96" ht="13" x14ac:dyDescent="0.15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  <c r="AY301" s="50"/>
      <c r="AZ301" s="50"/>
      <c r="BA301" s="50"/>
      <c r="BB301" s="50"/>
      <c r="BC301" s="50"/>
      <c r="BD301" s="50"/>
      <c r="BE301" s="50"/>
      <c r="BF301" s="50"/>
      <c r="BG301" s="50"/>
      <c r="BH301" s="50"/>
      <c r="BI301" s="50"/>
      <c r="BJ301" s="50"/>
      <c r="BK301" s="50"/>
      <c r="BL301" s="50"/>
      <c r="BM301" s="50"/>
      <c r="BN301" s="50"/>
      <c r="BO301" s="50"/>
      <c r="BP301" s="50"/>
      <c r="BQ301" s="50"/>
      <c r="BR301" s="50"/>
      <c r="BS301" s="50"/>
      <c r="BT301" s="50"/>
      <c r="BU301" s="50"/>
      <c r="BV301" s="50"/>
      <c r="BW301" s="50"/>
      <c r="BX301" s="50"/>
      <c r="BY301" s="50"/>
      <c r="BZ301" s="50"/>
      <c r="CA301" s="50"/>
      <c r="CB301" s="50"/>
      <c r="CC301" s="50"/>
      <c r="CD301" s="50"/>
      <c r="CE301" s="50"/>
      <c r="CF301" s="50"/>
      <c r="CG301" s="50"/>
      <c r="CH301" s="50"/>
      <c r="CI301" s="50"/>
      <c r="CJ301" s="50"/>
      <c r="CK301" s="50"/>
      <c r="CL301" s="50"/>
      <c r="CM301" s="50"/>
      <c r="CN301" s="50"/>
      <c r="CO301" s="50"/>
      <c r="CP301" s="50"/>
      <c r="CQ301" s="50"/>
      <c r="CR301" s="50"/>
    </row>
    <row r="302" spans="1:96" ht="13" x14ac:dyDescent="0.15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0"/>
      <c r="AR302" s="50"/>
      <c r="AS302" s="50"/>
      <c r="AT302" s="50"/>
      <c r="AU302" s="50"/>
      <c r="AV302" s="50"/>
      <c r="AW302" s="50"/>
      <c r="AX302" s="50"/>
      <c r="AY302" s="50"/>
      <c r="AZ302" s="50"/>
      <c r="BA302" s="50"/>
      <c r="BB302" s="50"/>
      <c r="BC302" s="50"/>
      <c r="BD302" s="50"/>
      <c r="BE302" s="50"/>
      <c r="BF302" s="50"/>
      <c r="BG302" s="50"/>
      <c r="BH302" s="50"/>
      <c r="BI302" s="50"/>
      <c r="BJ302" s="50"/>
      <c r="BK302" s="50"/>
      <c r="BL302" s="50"/>
      <c r="BM302" s="50"/>
      <c r="BN302" s="50"/>
      <c r="BO302" s="50"/>
      <c r="BP302" s="50"/>
      <c r="BQ302" s="50"/>
      <c r="BR302" s="50"/>
      <c r="BS302" s="50"/>
      <c r="BT302" s="50"/>
      <c r="BU302" s="50"/>
      <c r="BV302" s="50"/>
      <c r="BW302" s="50"/>
      <c r="BX302" s="50"/>
      <c r="BY302" s="50"/>
      <c r="BZ302" s="50"/>
      <c r="CA302" s="50"/>
      <c r="CB302" s="50"/>
      <c r="CC302" s="50"/>
      <c r="CD302" s="50"/>
      <c r="CE302" s="50"/>
      <c r="CF302" s="50"/>
      <c r="CG302" s="50"/>
      <c r="CH302" s="50"/>
      <c r="CI302" s="50"/>
      <c r="CJ302" s="50"/>
      <c r="CK302" s="50"/>
      <c r="CL302" s="50"/>
      <c r="CM302" s="50"/>
      <c r="CN302" s="50"/>
      <c r="CO302" s="50"/>
      <c r="CP302" s="50"/>
      <c r="CQ302" s="50"/>
      <c r="CR302" s="50"/>
    </row>
    <row r="303" spans="1:96" ht="13" x14ac:dyDescent="0.15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0"/>
      <c r="AV303" s="50"/>
      <c r="AW303" s="50"/>
      <c r="AX303" s="50"/>
      <c r="AY303" s="50"/>
      <c r="AZ303" s="50"/>
      <c r="BA303" s="50"/>
      <c r="BB303" s="50"/>
      <c r="BC303" s="50"/>
      <c r="BD303" s="50"/>
      <c r="BE303" s="50"/>
      <c r="BF303" s="50"/>
      <c r="BG303" s="50"/>
      <c r="BH303" s="50"/>
      <c r="BI303" s="50"/>
      <c r="BJ303" s="50"/>
      <c r="BK303" s="50"/>
      <c r="BL303" s="50"/>
      <c r="BM303" s="50"/>
      <c r="BN303" s="50"/>
      <c r="BO303" s="50"/>
      <c r="BP303" s="50"/>
      <c r="BQ303" s="50"/>
      <c r="BR303" s="50"/>
      <c r="BS303" s="50"/>
      <c r="BT303" s="50"/>
      <c r="BU303" s="50"/>
      <c r="BV303" s="50"/>
      <c r="BW303" s="50"/>
      <c r="BX303" s="50"/>
      <c r="BY303" s="50"/>
      <c r="BZ303" s="50"/>
      <c r="CA303" s="50"/>
      <c r="CB303" s="50"/>
      <c r="CC303" s="50"/>
      <c r="CD303" s="50"/>
      <c r="CE303" s="50"/>
      <c r="CF303" s="50"/>
      <c r="CG303" s="50"/>
      <c r="CH303" s="50"/>
      <c r="CI303" s="50"/>
      <c r="CJ303" s="50"/>
      <c r="CK303" s="50"/>
      <c r="CL303" s="50"/>
      <c r="CM303" s="50"/>
      <c r="CN303" s="50"/>
      <c r="CO303" s="50"/>
      <c r="CP303" s="50"/>
      <c r="CQ303" s="50"/>
      <c r="CR303" s="50"/>
    </row>
    <row r="304" spans="1:96" ht="13" x14ac:dyDescent="0.15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  <c r="AT304" s="50"/>
      <c r="AU304" s="50"/>
      <c r="AV304" s="50"/>
      <c r="AW304" s="50"/>
      <c r="AX304" s="50"/>
      <c r="AY304" s="50"/>
      <c r="AZ304" s="50"/>
      <c r="BA304" s="50"/>
      <c r="BB304" s="50"/>
      <c r="BC304" s="50"/>
      <c r="BD304" s="50"/>
      <c r="BE304" s="50"/>
      <c r="BF304" s="50"/>
      <c r="BG304" s="50"/>
      <c r="BH304" s="50"/>
      <c r="BI304" s="50"/>
      <c r="BJ304" s="50"/>
      <c r="BK304" s="50"/>
      <c r="BL304" s="50"/>
      <c r="BM304" s="50"/>
      <c r="BN304" s="50"/>
      <c r="BO304" s="50"/>
      <c r="BP304" s="50"/>
      <c r="BQ304" s="50"/>
      <c r="BR304" s="50"/>
      <c r="BS304" s="50"/>
      <c r="BT304" s="50"/>
      <c r="BU304" s="50"/>
      <c r="BV304" s="50"/>
      <c r="BW304" s="50"/>
      <c r="BX304" s="50"/>
      <c r="BY304" s="50"/>
      <c r="BZ304" s="50"/>
      <c r="CA304" s="50"/>
      <c r="CB304" s="50"/>
      <c r="CC304" s="50"/>
      <c r="CD304" s="50"/>
      <c r="CE304" s="50"/>
      <c r="CF304" s="50"/>
      <c r="CG304" s="50"/>
      <c r="CH304" s="50"/>
      <c r="CI304" s="50"/>
      <c r="CJ304" s="50"/>
      <c r="CK304" s="50"/>
      <c r="CL304" s="50"/>
      <c r="CM304" s="50"/>
      <c r="CN304" s="50"/>
      <c r="CO304" s="50"/>
      <c r="CP304" s="50"/>
      <c r="CQ304" s="50"/>
      <c r="CR304" s="50"/>
    </row>
    <row r="305" spans="1:96" ht="13" x14ac:dyDescent="0.15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0"/>
      <c r="AR305" s="50"/>
      <c r="AS305" s="50"/>
      <c r="AT305" s="50"/>
      <c r="AU305" s="50"/>
      <c r="AV305" s="50"/>
      <c r="AW305" s="50"/>
      <c r="AX305" s="50"/>
      <c r="AY305" s="50"/>
      <c r="AZ305" s="50"/>
      <c r="BA305" s="50"/>
      <c r="BB305" s="50"/>
      <c r="BC305" s="50"/>
      <c r="BD305" s="50"/>
      <c r="BE305" s="50"/>
      <c r="BF305" s="50"/>
      <c r="BG305" s="50"/>
      <c r="BH305" s="50"/>
      <c r="BI305" s="50"/>
      <c r="BJ305" s="50"/>
      <c r="BK305" s="50"/>
      <c r="BL305" s="50"/>
      <c r="BM305" s="50"/>
      <c r="BN305" s="50"/>
      <c r="BO305" s="50"/>
      <c r="BP305" s="50"/>
      <c r="BQ305" s="50"/>
      <c r="BR305" s="50"/>
      <c r="BS305" s="50"/>
      <c r="BT305" s="50"/>
      <c r="BU305" s="50"/>
      <c r="BV305" s="50"/>
      <c r="BW305" s="50"/>
      <c r="BX305" s="50"/>
      <c r="BY305" s="50"/>
      <c r="BZ305" s="50"/>
      <c r="CA305" s="50"/>
      <c r="CB305" s="50"/>
      <c r="CC305" s="50"/>
      <c r="CD305" s="50"/>
      <c r="CE305" s="50"/>
      <c r="CF305" s="50"/>
      <c r="CG305" s="50"/>
      <c r="CH305" s="50"/>
      <c r="CI305" s="50"/>
      <c r="CJ305" s="50"/>
      <c r="CK305" s="50"/>
      <c r="CL305" s="50"/>
      <c r="CM305" s="50"/>
      <c r="CN305" s="50"/>
      <c r="CO305" s="50"/>
      <c r="CP305" s="50"/>
      <c r="CQ305" s="50"/>
      <c r="CR305" s="50"/>
    </row>
    <row r="306" spans="1:96" ht="13" x14ac:dyDescent="0.15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  <c r="AQ306" s="50"/>
      <c r="AR306" s="50"/>
      <c r="AS306" s="50"/>
      <c r="AT306" s="50"/>
      <c r="AU306" s="50"/>
      <c r="AV306" s="50"/>
      <c r="AW306" s="50"/>
      <c r="AX306" s="50"/>
      <c r="AY306" s="50"/>
      <c r="AZ306" s="50"/>
      <c r="BA306" s="50"/>
      <c r="BB306" s="50"/>
      <c r="BC306" s="50"/>
      <c r="BD306" s="50"/>
      <c r="BE306" s="50"/>
      <c r="BF306" s="50"/>
      <c r="BG306" s="50"/>
      <c r="BH306" s="50"/>
      <c r="BI306" s="50"/>
      <c r="BJ306" s="50"/>
      <c r="BK306" s="50"/>
      <c r="BL306" s="50"/>
      <c r="BM306" s="50"/>
      <c r="BN306" s="50"/>
      <c r="BO306" s="50"/>
      <c r="BP306" s="50"/>
      <c r="BQ306" s="50"/>
      <c r="BR306" s="50"/>
      <c r="BS306" s="50"/>
      <c r="BT306" s="50"/>
      <c r="BU306" s="50"/>
      <c r="BV306" s="50"/>
      <c r="BW306" s="50"/>
      <c r="BX306" s="50"/>
      <c r="BY306" s="50"/>
      <c r="BZ306" s="50"/>
      <c r="CA306" s="50"/>
      <c r="CB306" s="50"/>
      <c r="CC306" s="50"/>
      <c r="CD306" s="50"/>
      <c r="CE306" s="50"/>
      <c r="CF306" s="50"/>
      <c r="CG306" s="50"/>
      <c r="CH306" s="50"/>
      <c r="CI306" s="50"/>
      <c r="CJ306" s="50"/>
      <c r="CK306" s="50"/>
      <c r="CL306" s="50"/>
      <c r="CM306" s="50"/>
      <c r="CN306" s="50"/>
      <c r="CO306" s="50"/>
      <c r="CP306" s="50"/>
      <c r="CQ306" s="50"/>
      <c r="CR306" s="50"/>
    </row>
    <row r="307" spans="1:96" ht="13" x14ac:dyDescent="0.15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  <c r="AT307" s="50"/>
      <c r="AU307" s="50"/>
      <c r="AV307" s="50"/>
      <c r="AW307" s="50"/>
      <c r="AX307" s="50"/>
      <c r="AY307" s="50"/>
      <c r="AZ307" s="50"/>
      <c r="BA307" s="50"/>
      <c r="BB307" s="50"/>
      <c r="BC307" s="50"/>
      <c r="BD307" s="50"/>
      <c r="BE307" s="50"/>
      <c r="BF307" s="50"/>
      <c r="BG307" s="50"/>
      <c r="BH307" s="50"/>
      <c r="BI307" s="50"/>
      <c r="BJ307" s="50"/>
      <c r="BK307" s="50"/>
      <c r="BL307" s="50"/>
      <c r="BM307" s="50"/>
      <c r="BN307" s="50"/>
      <c r="BO307" s="50"/>
      <c r="BP307" s="50"/>
      <c r="BQ307" s="50"/>
      <c r="BR307" s="50"/>
      <c r="BS307" s="50"/>
      <c r="BT307" s="50"/>
      <c r="BU307" s="50"/>
      <c r="BV307" s="50"/>
      <c r="BW307" s="50"/>
      <c r="BX307" s="50"/>
      <c r="BY307" s="50"/>
      <c r="BZ307" s="50"/>
      <c r="CA307" s="50"/>
      <c r="CB307" s="50"/>
      <c r="CC307" s="50"/>
      <c r="CD307" s="50"/>
      <c r="CE307" s="50"/>
      <c r="CF307" s="50"/>
      <c r="CG307" s="50"/>
      <c r="CH307" s="50"/>
      <c r="CI307" s="50"/>
      <c r="CJ307" s="50"/>
      <c r="CK307" s="50"/>
      <c r="CL307" s="50"/>
      <c r="CM307" s="50"/>
      <c r="CN307" s="50"/>
      <c r="CO307" s="50"/>
      <c r="CP307" s="50"/>
      <c r="CQ307" s="50"/>
      <c r="CR307" s="50"/>
    </row>
    <row r="308" spans="1:96" ht="13" x14ac:dyDescent="0.15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  <c r="AY308" s="50"/>
      <c r="AZ308" s="50"/>
      <c r="BA308" s="50"/>
      <c r="BB308" s="50"/>
      <c r="BC308" s="50"/>
      <c r="BD308" s="50"/>
      <c r="BE308" s="50"/>
      <c r="BF308" s="50"/>
      <c r="BG308" s="50"/>
      <c r="BH308" s="50"/>
      <c r="BI308" s="50"/>
      <c r="BJ308" s="50"/>
      <c r="BK308" s="50"/>
      <c r="BL308" s="50"/>
      <c r="BM308" s="50"/>
      <c r="BN308" s="50"/>
      <c r="BO308" s="50"/>
      <c r="BP308" s="50"/>
      <c r="BQ308" s="50"/>
      <c r="BR308" s="50"/>
      <c r="BS308" s="50"/>
      <c r="BT308" s="50"/>
      <c r="BU308" s="50"/>
      <c r="BV308" s="50"/>
      <c r="BW308" s="50"/>
      <c r="BX308" s="50"/>
      <c r="BY308" s="50"/>
      <c r="BZ308" s="50"/>
      <c r="CA308" s="50"/>
      <c r="CB308" s="50"/>
      <c r="CC308" s="50"/>
      <c r="CD308" s="50"/>
      <c r="CE308" s="50"/>
      <c r="CF308" s="50"/>
      <c r="CG308" s="50"/>
      <c r="CH308" s="50"/>
      <c r="CI308" s="50"/>
      <c r="CJ308" s="50"/>
      <c r="CK308" s="50"/>
      <c r="CL308" s="50"/>
      <c r="CM308" s="50"/>
      <c r="CN308" s="50"/>
      <c r="CO308" s="50"/>
      <c r="CP308" s="50"/>
      <c r="CQ308" s="50"/>
      <c r="CR308" s="50"/>
    </row>
    <row r="309" spans="1:96" ht="13" x14ac:dyDescent="0.15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  <c r="AY309" s="50"/>
      <c r="AZ309" s="50"/>
      <c r="BA309" s="50"/>
      <c r="BB309" s="50"/>
      <c r="BC309" s="50"/>
      <c r="BD309" s="50"/>
      <c r="BE309" s="50"/>
      <c r="BF309" s="50"/>
      <c r="BG309" s="50"/>
      <c r="BH309" s="50"/>
      <c r="BI309" s="50"/>
      <c r="BJ309" s="50"/>
      <c r="BK309" s="50"/>
      <c r="BL309" s="50"/>
      <c r="BM309" s="50"/>
      <c r="BN309" s="50"/>
      <c r="BO309" s="50"/>
      <c r="BP309" s="50"/>
      <c r="BQ309" s="50"/>
      <c r="BR309" s="50"/>
      <c r="BS309" s="50"/>
      <c r="BT309" s="50"/>
      <c r="BU309" s="50"/>
      <c r="BV309" s="50"/>
      <c r="BW309" s="50"/>
      <c r="BX309" s="50"/>
      <c r="BY309" s="50"/>
      <c r="BZ309" s="50"/>
      <c r="CA309" s="50"/>
      <c r="CB309" s="50"/>
      <c r="CC309" s="50"/>
      <c r="CD309" s="50"/>
      <c r="CE309" s="50"/>
      <c r="CF309" s="50"/>
      <c r="CG309" s="50"/>
      <c r="CH309" s="50"/>
      <c r="CI309" s="50"/>
      <c r="CJ309" s="50"/>
      <c r="CK309" s="50"/>
      <c r="CL309" s="50"/>
      <c r="CM309" s="50"/>
      <c r="CN309" s="50"/>
      <c r="CO309" s="50"/>
      <c r="CP309" s="50"/>
      <c r="CQ309" s="50"/>
      <c r="CR309" s="50"/>
    </row>
    <row r="310" spans="1:96" ht="13" x14ac:dyDescent="0.15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  <c r="AY310" s="50"/>
      <c r="AZ310" s="50"/>
      <c r="BA310" s="50"/>
      <c r="BB310" s="50"/>
      <c r="BC310" s="50"/>
      <c r="BD310" s="50"/>
      <c r="BE310" s="50"/>
      <c r="BF310" s="50"/>
      <c r="BG310" s="50"/>
      <c r="BH310" s="50"/>
      <c r="BI310" s="50"/>
      <c r="BJ310" s="50"/>
      <c r="BK310" s="50"/>
      <c r="BL310" s="50"/>
      <c r="BM310" s="50"/>
      <c r="BN310" s="50"/>
      <c r="BO310" s="50"/>
      <c r="BP310" s="50"/>
      <c r="BQ310" s="50"/>
      <c r="BR310" s="50"/>
      <c r="BS310" s="50"/>
      <c r="BT310" s="50"/>
      <c r="BU310" s="50"/>
      <c r="BV310" s="50"/>
      <c r="BW310" s="50"/>
      <c r="BX310" s="50"/>
      <c r="BY310" s="50"/>
      <c r="BZ310" s="50"/>
      <c r="CA310" s="50"/>
      <c r="CB310" s="50"/>
      <c r="CC310" s="50"/>
      <c r="CD310" s="50"/>
      <c r="CE310" s="50"/>
      <c r="CF310" s="50"/>
      <c r="CG310" s="50"/>
      <c r="CH310" s="50"/>
      <c r="CI310" s="50"/>
      <c r="CJ310" s="50"/>
      <c r="CK310" s="50"/>
      <c r="CL310" s="50"/>
      <c r="CM310" s="50"/>
      <c r="CN310" s="50"/>
      <c r="CO310" s="50"/>
      <c r="CP310" s="50"/>
      <c r="CQ310" s="50"/>
      <c r="CR310" s="50"/>
    </row>
    <row r="311" spans="1:96" ht="13" x14ac:dyDescent="0.15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  <c r="AY311" s="50"/>
      <c r="AZ311" s="50"/>
      <c r="BA311" s="50"/>
      <c r="BB311" s="50"/>
      <c r="BC311" s="50"/>
      <c r="BD311" s="50"/>
      <c r="BE311" s="50"/>
      <c r="BF311" s="50"/>
      <c r="BG311" s="50"/>
      <c r="BH311" s="50"/>
      <c r="BI311" s="50"/>
      <c r="BJ311" s="50"/>
      <c r="BK311" s="50"/>
      <c r="BL311" s="50"/>
      <c r="BM311" s="50"/>
      <c r="BN311" s="50"/>
      <c r="BO311" s="50"/>
      <c r="BP311" s="50"/>
      <c r="BQ311" s="50"/>
      <c r="BR311" s="50"/>
      <c r="BS311" s="50"/>
      <c r="BT311" s="50"/>
      <c r="BU311" s="50"/>
      <c r="BV311" s="50"/>
      <c r="BW311" s="50"/>
      <c r="BX311" s="50"/>
      <c r="BY311" s="50"/>
      <c r="BZ311" s="50"/>
      <c r="CA311" s="50"/>
      <c r="CB311" s="50"/>
      <c r="CC311" s="50"/>
      <c r="CD311" s="50"/>
      <c r="CE311" s="50"/>
      <c r="CF311" s="50"/>
      <c r="CG311" s="50"/>
      <c r="CH311" s="50"/>
      <c r="CI311" s="50"/>
      <c r="CJ311" s="50"/>
      <c r="CK311" s="50"/>
      <c r="CL311" s="50"/>
      <c r="CM311" s="50"/>
      <c r="CN311" s="50"/>
      <c r="CO311" s="50"/>
      <c r="CP311" s="50"/>
      <c r="CQ311" s="50"/>
      <c r="CR311" s="50"/>
    </row>
    <row r="312" spans="1:96" ht="13" x14ac:dyDescent="0.15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  <c r="AY312" s="50"/>
      <c r="AZ312" s="50"/>
      <c r="BA312" s="50"/>
      <c r="BB312" s="50"/>
      <c r="BC312" s="50"/>
      <c r="BD312" s="50"/>
      <c r="BE312" s="50"/>
      <c r="BF312" s="50"/>
      <c r="BG312" s="50"/>
      <c r="BH312" s="50"/>
      <c r="BI312" s="50"/>
      <c r="BJ312" s="50"/>
      <c r="BK312" s="50"/>
      <c r="BL312" s="50"/>
      <c r="BM312" s="50"/>
      <c r="BN312" s="50"/>
      <c r="BO312" s="50"/>
      <c r="BP312" s="50"/>
      <c r="BQ312" s="50"/>
      <c r="BR312" s="50"/>
      <c r="BS312" s="50"/>
      <c r="BT312" s="50"/>
      <c r="BU312" s="50"/>
      <c r="BV312" s="50"/>
      <c r="BW312" s="50"/>
      <c r="BX312" s="50"/>
      <c r="BY312" s="50"/>
      <c r="BZ312" s="50"/>
      <c r="CA312" s="50"/>
      <c r="CB312" s="50"/>
      <c r="CC312" s="50"/>
      <c r="CD312" s="50"/>
      <c r="CE312" s="50"/>
      <c r="CF312" s="50"/>
      <c r="CG312" s="50"/>
      <c r="CH312" s="50"/>
      <c r="CI312" s="50"/>
      <c r="CJ312" s="50"/>
      <c r="CK312" s="50"/>
      <c r="CL312" s="50"/>
      <c r="CM312" s="50"/>
      <c r="CN312" s="50"/>
      <c r="CO312" s="50"/>
      <c r="CP312" s="50"/>
      <c r="CQ312" s="50"/>
      <c r="CR312" s="50"/>
    </row>
    <row r="313" spans="1:96" ht="13" x14ac:dyDescent="0.15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  <c r="AY313" s="50"/>
      <c r="AZ313" s="50"/>
      <c r="BA313" s="50"/>
      <c r="BB313" s="50"/>
      <c r="BC313" s="50"/>
      <c r="BD313" s="50"/>
      <c r="BE313" s="50"/>
      <c r="BF313" s="50"/>
      <c r="BG313" s="50"/>
      <c r="BH313" s="50"/>
      <c r="BI313" s="50"/>
      <c r="BJ313" s="50"/>
      <c r="BK313" s="50"/>
      <c r="BL313" s="50"/>
      <c r="BM313" s="50"/>
      <c r="BN313" s="50"/>
      <c r="BO313" s="50"/>
      <c r="BP313" s="50"/>
      <c r="BQ313" s="50"/>
      <c r="BR313" s="50"/>
      <c r="BS313" s="50"/>
      <c r="BT313" s="50"/>
      <c r="BU313" s="50"/>
      <c r="BV313" s="50"/>
      <c r="BW313" s="50"/>
      <c r="BX313" s="50"/>
      <c r="BY313" s="50"/>
      <c r="BZ313" s="50"/>
      <c r="CA313" s="50"/>
      <c r="CB313" s="50"/>
      <c r="CC313" s="50"/>
      <c r="CD313" s="50"/>
      <c r="CE313" s="50"/>
      <c r="CF313" s="50"/>
      <c r="CG313" s="50"/>
      <c r="CH313" s="50"/>
      <c r="CI313" s="50"/>
      <c r="CJ313" s="50"/>
      <c r="CK313" s="50"/>
      <c r="CL313" s="50"/>
      <c r="CM313" s="50"/>
      <c r="CN313" s="50"/>
      <c r="CO313" s="50"/>
      <c r="CP313" s="50"/>
      <c r="CQ313" s="50"/>
      <c r="CR313" s="50"/>
    </row>
    <row r="314" spans="1:96" ht="13" x14ac:dyDescent="0.15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  <c r="AY314" s="50"/>
      <c r="AZ314" s="50"/>
      <c r="BA314" s="50"/>
      <c r="BB314" s="50"/>
      <c r="BC314" s="50"/>
      <c r="BD314" s="50"/>
      <c r="BE314" s="50"/>
      <c r="BF314" s="50"/>
      <c r="BG314" s="50"/>
      <c r="BH314" s="50"/>
      <c r="BI314" s="50"/>
      <c r="BJ314" s="50"/>
      <c r="BK314" s="50"/>
      <c r="BL314" s="50"/>
      <c r="BM314" s="50"/>
      <c r="BN314" s="50"/>
      <c r="BO314" s="50"/>
      <c r="BP314" s="50"/>
      <c r="BQ314" s="50"/>
      <c r="BR314" s="50"/>
      <c r="BS314" s="50"/>
      <c r="BT314" s="50"/>
      <c r="BU314" s="50"/>
      <c r="BV314" s="50"/>
      <c r="BW314" s="50"/>
      <c r="BX314" s="50"/>
      <c r="BY314" s="50"/>
      <c r="BZ314" s="50"/>
      <c r="CA314" s="50"/>
      <c r="CB314" s="50"/>
      <c r="CC314" s="50"/>
      <c r="CD314" s="50"/>
      <c r="CE314" s="50"/>
      <c r="CF314" s="50"/>
      <c r="CG314" s="50"/>
      <c r="CH314" s="50"/>
      <c r="CI314" s="50"/>
      <c r="CJ314" s="50"/>
      <c r="CK314" s="50"/>
      <c r="CL314" s="50"/>
      <c r="CM314" s="50"/>
      <c r="CN314" s="50"/>
      <c r="CO314" s="50"/>
      <c r="CP314" s="50"/>
      <c r="CQ314" s="50"/>
      <c r="CR314" s="50"/>
    </row>
    <row r="315" spans="1:96" ht="13" x14ac:dyDescent="0.15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  <c r="AY315" s="50"/>
      <c r="AZ315" s="50"/>
      <c r="BA315" s="50"/>
      <c r="BB315" s="50"/>
      <c r="BC315" s="50"/>
      <c r="BD315" s="50"/>
      <c r="BE315" s="50"/>
      <c r="BF315" s="50"/>
      <c r="BG315" s="50"/>
      <c r="BH315" s="50"/>
      <c r="BI315" s="50"/>
      <c r="BJ315" s="50"/>
      <c r="BK315" s="50"/>
      <c r="BL315" s="50"/>
      <c r="BM315" s="50"/>
      <c r="BN315" s="50"/>
      <c r="BO315" s="50"/>
      <c r="BP315" s="50"/>
      <c r="BQ315" s="50"/>
      <c r="BR315" s="50"/>
      <c r="BS315" s="50"/>
      <c r="BT315" s="50"/>
      <c r="BU315" s="50"/>
      <c r="BV315" s="50"/>
      <c r="BW315" s="50"/>
      <c r="BX315" s="50"/>
      <c r="BY315" s="50"/>
      <c r="BZ315" s="50"/>
      <c r="CA315" s="50"/>
      <c r="CB315" s="50"/>
      <c r="CC315" s="50"/>
      <c r="CD315" s="50"/>
      <c r="CE315" s="50"/>
      <c r="CF315" s="50"/>
      <c r="CG315" s="50"/>
      <c r="CH315" s="50"/>
      <c r="CI315" s="50"/>
      <c r="CJ315" s="50"/>
      <c r="CK315" s="50"/>
      <c r="CL315" s="50"/>
      <c r="CM315" s="50"/>
      <c r="CN315" s="50"/>
      <c r="CO315" s="50"/>
      <c r="CP315" s="50"/>
      <c r="CQ315" s="50"/>
      <c r="CR315" s="50"/>
    </row>
    <row r="316" spans="1:96" ht="13" x14ac:dyDescent="0.15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  <c r="AY316" s="50"/>
      <c r="AZ316" s="50"/>
      <c r="BA316" s="50"/>
      <c r="BB316" s="50"/>
      <c r="BC316" s="50"/>
      <c r="BD316" s="50"/>
      <c r="BE316" s="50"/>
      <c r="BF316" s="50"/>
      <c r="BG316" s="50"/>
      <c r="BH316" s="50"/>
      <c r="BI316" s="50"/>
      <c r="BJ316" s="50"/>
      <c r="BK316" s="50"/>
      <c r="BL316" s="50"/>
      <c r="BM316" s="50"/>
      <c r="BN316" s="50"/>
      <c r="BO316" s="50"/>
      <c r="BP316" s="50"/>
      <c r="BQ316" s="50"/>
      <c r="BR316" s="50"/>
      <c r="BS316" s="50"/>
      <c r="BT316" s="50"/>
      <c r="BU316" s="50"/>
      <c r="BV316" s="50"/>
      <c r="BW316" s="50"/>
      <c r="BX316" s="50"/>
      <c r="BY316" s="50"/>
      <c r="BZ316" s="50"/>
      <c r="CA316" s="50"/>
      <c r="CB316" s="50"/>
      <c r="CC316" s="50"/>
      <c r="CD316" s="50"/>
      <c r="CE316" s="50"/>
      <c r="CF316" s="50"/>
      <c r="CG316" s="50"/>
      <c r="CH316" s="50"/>
      <c r="CI316" s="50"/>
      <c r="CJ316" s="50"/>
      <c r="CK316" s="50"/>
      <c r="CL316" s="50"/>
      <c r="CM316" s="50"/>
      <c r="CN316" s="50"/>
      <c r="CO316" s="50"/>
      <c r="CP316" s="50"/>
      <c r="CQ316" s="50"/>
      <c r="CR316" s="50"/>
    </row>
    <row r="317" spans="1:96" ht="13" x14ac:dyDescent="0.15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  <c r="AY317" s="50"/>
      <c r="AZ317" s="50"/>
      <c r="BA317" s="50"/>
      <c r="BB317" s="50"/>
      <c r="BC317" s="50"/>
      <c r="BD317" s="50"/>
      <c r="BE317" s="50"/>
      <c r="BF317" s="50"/>
      <c r="BG317" s="50"/>
      <c r="BH317" s="50"/>
      <c r="BI317" s="50"/>
      <c r="BJ317" s="50"/>
      <c r="BK317" s="50"/>
      <c r="BL317" s="50"/>
      <c r="BM317" s="50"/>
      <c r="BN317" s="50"/>
      <c r="BO317" s="50"/>
      <c r="BP317" s="50"/>
      <c r="BQ317" s="50"/>
      <c r="BR317" s="50"/>
      <c r="BS317" s="50"/>
      <c r="BT317" s="50"/>
      <c r="BU317" s="50"/>
      <c r="BV317" s="50"/>
      <c r="BW317" s="50"/>
      <c r="BX317" s="50"/>
      <c r="BY317" s="50"/>
      <c r="BZ317" s="50"/>
      <c r="CA317" s="50"/>
      <c r="CB317" s="50"/>
      <c r="CC317" s="50"/>
      <c r="CD317" s="50"/>
      <c r="CE317" s="50"/>
      <c r="CF317" s="50"/>
      <c r="CG317" s="50"/>
      <c r="CH317" s="50"/>
      <c r="CI317" s="50"/>
      <c r="CJ317" s="50"/>
      <c r="CK317" s="50"/>
      <c r="CL317" s="50"/>
      <c r="CM317" s="50"/>
      <c r="CN317" s="50"/>
      <c r="CO317" s="50"/>
      <c r="CP317" s="50"/>
      <c r="CQ317" s="50"/>
      <c r="CR317" s="50"/>
    </row>
    <row r="318" spans="1:96" ht="13" x14ac:dyDescent="0.15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  <c r="AY318" s="50"/>
      <c r="AZ318" s="50"/>
      <c r="BA318" s="50"/>
      <c r="BB318" s="50"/>
      <c r="BC318" s="50"/>
      <c r="BD318" s="50"/>
      <c r="BE318" s="50"/>
      <c r="BF318" s="50"/>
      <c r="BG318" s="50"/>
      <c r="BH318" s="50"/>
      <c r="BI318" s="50"/>
      <c r="BJ318" s="50"/>
      <c r="BK318" s="50"/>
      <c r="BL318" s="50"/>
      <c r="BM318" s="50"/>
      <c r="BN318" s="50"/>
      <c r="BO318" s="50"/>
      <c r="BP318" s="50"/>
      <c r="BQ318" s="50"/>
      <c r="BR318" s="50"/>
      <c r="BS318" s="50"/>
      <c r="BT318" s="50"/>
      <c r="BU318" s="50"/>
      <c r="BV318" s="50"/>
      <c r="BW318" s="50"/>
      <c r="BX318" s="50"/>
      <c r="BY318" s="50"/>
      <c r="BZ318" s="50"/>
      <c r="CA318" s="50"/>
      <c r="CB318" s="50"/>
      <c r="CC318" s="50"/>
      <c r="CD318" s="50"/>
      <c r="CE318" s="50"/>
      <c r="CF318" s="50"/>
      <c r="CG318" s="50"/>
      <c r="CH318" s="50"/>
      <c r="CI318" s="50"/>
      <c r="CJ318" s="50"/>
      <c r="CK318" s="50"/>
      <c r="CL318" s="50"/>
      <c r="CM318" s="50"/>
      <c r="CN318" s="50"/>
      <c r="CO318" s="50"/>
      <c r="CP318" s="50"/>
      <c r="CQ318" s="50"/>
      <c r="CR318" s="50"/>
    </row>
    <row r="319" spans="1:96" ht="13" x14ac:dyDescent="0.15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  <c r="AY319" s="50"/>
      <c r="AZ319" s="50"/>
      <c r="BA319" s="50"/>
      <c r="BB319" s="50"/>
      <c r="BC319" s="50"/>
      <c r="BD319" s="50"/>
      <c r="BE319" s="50"/>
      <c r="BF319" s="50"/>
      <c r="BG319" s="50"/>
      <c r="BH319" s="50"/>
      <c r="BI319" s="50"/>
      <c r="BJ319" s="50"/>
      <c r="BK319" s="50"/>
      <c r="BL319" s="50"/>
      <c r="BM319" s="50"/>
      <c r="BN319" s="50"/>
      <c r="BO319" s="50"/>
      <c r="BP319" s="50"/>
      <c r="BQ319" s="50"/>
      <c r="BR319" s="50"/>
      <c r="BS319" s="50"/>
      <c r="BT319" s="50"/>
      <c r="BU319" s="50"/>
      <c r="BV319" s="50"/>
      <c r="BW319" s="50"/>
      <c r="BX319" s="50"/>
      <c r="BY319" s="50"/>
      <c r="BZ319" s="50"/>
      <c r="CA319" s="50"/>
      <c r="CB319" s="50"/>
      <c r="CC319" s="50"/>
      <c r="CD319" s="50"/>
      <c r="CE319" s="50"/>
      <c r="CF319" s="50"/>
      <c r="CG319" s="50"/>
      <c r="CH319" s="50"/>
      <c r="CI319" s="50"/>
      <c r="CJ319" s="50"/>
      <c r="CK319" s="50"/>
      <c r="CL319" s="50"/>
      <c r="CM319" s="50"/>
      <c r="CN319" s="50"/>
      <c r="CO319" s="50"/>
      <c r="CP319" s="50"/>
      <c r="CQ319" s="50"/>
      <c r="CR319" s="50"/>
    </row>
    <row r="320" spans="1:96" ht="13" x14ac:dyDescent="0.15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  <c r="AY320" s="50"/>
      <c r="AZ320" s="50"/>
      <c r="BA320" s="50"/>
      <c r="BB320" s="50"/>
      <c r="BC320" s="50"/>
      <c r="BD320" s="50"/>
      <c r="BE320" s="50"/>
      <c r="BF320" s="50"/>
      <c r="BG320" s="50"/>
      <c r="BH320" s="50"/>
      <c r="BI320" s="50"/>
      <c r="BJ320" s="50"/>
      <c r="BK320" s="50"/>
      <c r="BL320" s="50"/>
      <c r="BM320" s="50"/>
      <c r="BN320" s="50"/>
      <c r="BO320" s="50"/>
      <c r="BP320" s="50"/>
      <c r="BQ320" s="50"/>
      <c r="BR320" s="50"/>
      <c r="BS320" s="50"/>
      <c r="BT320" s="50"/>
      <c r="BU320" s="50"/>
      <c r="BV320" s="50"/>
      <c r="BW320" s="50"/>
      <c r="BX320" s="50"/>
      <c r="BY320" s="50"/>
      <c r="BZ320" s="50"/>
      <c r="CA320" s="50"/>
      <c r="CB320" s="50"/>
      <c r="CC320" s="50"/>
      <c r="CD320" s="50"/>
      <c r="CE320" s="50"/>
      <c r="CF320" s="50"/>
      <c r="CG320" s="50"/>
      <c r="CH320" s="50"/>
      <c r="CI320" s="50"/>
      <c r="CJ320" s="50"/>
      <c r="CK320" s="50"/>
      <c r="CL320" s="50"/>
      <c r="CM320" s="50"/>
      <c r="CN320" s="50"/>
      <c r="CO320" s="50"/>
      <c r="CP320" s="50"/>
      <c r="CQ320" s="50"/>
      <c r="CR320" s="50"/>
    </row>
    <row r="321" spans="1:96" ht="13" x14ac:dyDescent="0.15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  <c r="AY321" s="50"/>
      <c r="AZ321" s="50"/>
      <c r="BA321" s="50"/>
      <c r="BB321" s="50"/>
      <c r="BC321" s="50"/>
      <c r="BD321" s="50"/>
      <c r="BE321" s="50"/>
      <c r="BF321" s="50"/>
      <c r="BG321" s="50"/>
      <c r="BH321" s="50"/>
      <c r="BI321" s="50"/>
      <c r="BJ321" s="50"/>
      <c r="BK321" s="50"/>
      <c r="BL321" s="50"/>
      <c r="BM321" s="50"/>
      <c r="BN321" s="50"/>
      <c r="BO321" s="50"/>
      <c r="BP321" s="50"/>
      <c r="BQ321" s="50"/>
      <c r="BR321" s="50"/>
      <c r="BS321" s="50"/>
      <c r="BT321" s="50"/>
      <c r="BU321" s="50"/>
      <c r="BV321" s="50"/>
      <c r="BW321" s="50"/>
      <c r="BX321" s="50"/>
      <c r="BY321" s="50"/>
      <c r="BZ321" s="50"/>
      <c r="CA321" s="50"/>
      <c r="CB321" s="50"/>
      <c r="CC321" s="50"/>
      <c r="CD321" s="50"/>
      <c r="CE321" s="50"/>
      <c r="CF321" s="50"/>
      <c r="CG321" s="50"/>
      <c r="CH321" s="50"/>
      <c r="CI321" s="50"/>
      <c r="CJ321" s="50"/>
      <c r="CK321" s="50"/>
      <c r="CL321" s="50"/>
      <c r="CM321" s="50"/>
      <c r="CN321" s="50"/>
      <c r="CO321" s="50"/>
      <c r="CP321" s="50"/>
      <c r="CQ321" s="50"/>
      <c r="CR321" s="50"/>
    </row>
    <row r="322" spans="1:96" ht="13" x14ac:dyDescent="0.15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  <c r="AY322" s="50"/>
      <c r="AZ322" s="50"/>
      <c r="BA322" s="50"/>
      <c r="BB322" s="50"/>
      <c r="BC322" s="50"/>
      <c r="BD322" s="50"/>
      <c r="BE322" s="50"/>
      <c r="BF322" s="50"/>
      <c r="BG322" s="50"/>
      <c r="BH322" s="50"/>
      <c r="BI322" s="50"/>
      <c r="BJ322" s="50"/>
      <c r="BK322" s="50"/>
      <c r="BL322" s="50"/>
      <c r="BM322" s="50"/>
      <c r="BN322" s="50"/>
      <c r="BO322" s="50"/>
      <c r="BP322" s="50"/>
      <c r="BQ322" s="50"/>
      <c r="BR322" s="50"/>
      <c r="BS322" s="50"/>
      <c r="BT322" s="50"/>
      <c r="BU322" s="50"/>
      <c r="BV322" s="50"/>
      <c r="BW322" s="50"/>
      <c r="BX322" s="50"/>
      <c r="BY322" s="50"/>
      <c r="BZ322" s="50"/>
      <c r="CA322" s="50"/>
      <c r="CB322" s="50"/>
      <c r="CC322" s="50"/>
      <c r="CD322" s="50"/>
      <c r="CE322" s="50"/>
      <c r="CF322" s="50"/>
      <c r="CG322" s="50"/>
      <c r="CH322" s="50"/>
      <c r="CI322" s="50"/>
      <c r="CJ322" s="50"/>
      <c r="CK322" s="50"/>
      <c r="CL322" s="50"/>
      <c r="CM322" s="50"/>
      <c r="CN322" s="50"/>
      <c r="CO322" s="50"/>
      <c r="CP322" s="50"/>
      <c r="CQ322" s="50"/>
      <c r="CR322" s="50"/>
    </row>
    <row r="323" spans="1:96" ht="13" x14ac:dyDescent="0.15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  <c r="AY323" s="50"/>
      <c r="AZ323" s="50"/>
      <c r="BA323" s="50"/>
      <c r="BB323" s="50"/>
      <c r="BC323" s="50"/>
      <c r="BD323" s="50"/>
      <c r="BE323" s="50"/>
      <c r="BF323" s="50"/>
      <c r="BG323" s="50"/>
      <c r="BH323" s="50"/>
      <c r="BI323" s="50"/>
      <c r="BJ323" s="50"/>
      <c r="BK323" s="50"/>
      <c r="BL323" s="50"/>
      <c r="BM323" s="50"/>
      <c r="BN323" s="50"/>
      <c r="BO323" s="50"/>
      <c r="BP323" s="50"/>
      <c r="BQ323" s="50"/>
      <c r="BR323" s="50"/>
      <c r="BS323" s="50"/>
      <c r="BT323" s="50"/>
      <c r="BU323" s="50"/>
      <c r="BV323" s="50"/>
      <c r="BW323" s="50"/>
      <c r="BX323" s="50"/>
      <c r="BY323" s="50"/>
      <c r="BZ323" s="50"/>
      <c r="CA323" s="50"/>
      <c r="CB323" s="50"/>
      <c r="CC323" s="50"/>
      <c r="CD323" s="50"/>
      <c r="CE323" s="50"/>
      <c r="CF323" s="50"/>
      <c r="CG323" s="50"/>
      <c r="CH323" s="50"/>
      <c r="CI323" s="50"/>
      <c r="CJ323" s="50"/>
      <c r="CK323" s="50"/>
      <c r="CL323" s="50"/>
      <c r="CM323" s="50"/>
      <c r="CN323" s="50"/>
      <c r="CO323" s="50"/>
      <c r="CP323" s="50"/>
      <c r="CQ323" s="50"/>
      <c r="CR323" s="50"/>
    </row>
  </sheetData>
  <autoFilter ref="A1:A323" xr:uid="{00000000-0009-0000-0000-00000A000000}"/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148"/>
  <sheetViews>
    <sheetView workbookViewId="0"/>
  </sheetViews>
  <sheetFormatPr baseColWidth="10" defaultColWidth="12.6640625" defaultRowHeight="15.75" customHeight="1" x14ac:dyDescent="0.15"/>
  <cols>
    <col min="1" max="1" width="135.33203125" customWidth="1"/>
  </cols>
  <sheetData>
    <row r="1" spans="1:2" x14ac:dyDescent="0.2">
      <c r="A1" s="58" t="s">
        <v>2377</v>
      </c>
      <c r="B1" s="58" t="s">
        <v>2378</v>
      </c>
    </row>
    <row r="2" spans="1:2" x14ac:dyDescent="0.2">
      <c r="A2" s="59" t="s">
        <v>141</v>
      </c>
      <c r="B2" s="60">
        <v>2</v>
      </c>
    </row>
    <row r="3" spans="1:2" x14ac:dyDescent="0.2">
      <c r="A3" s="59" t="s">
        <v>142</v>
      </c>
      <c r="B3" s="60">
        <v>2</v>
      </c>
    </row>
    <row r="4" spans="1:2" x14ac:dyDescent="0.2">
      <c r="A4" s="59" t="s">
        <v>170</v>
      </c>
      <c r="B4" s="60">
        <v>2</v>
      </c>
    </row>
    <row r="5" spans="1:2" x14ac:dyDescent="0.2">
      <c r="A5" s="59" t="s">
        <v>587</v>
      </c>
      <c r="B5" s="60">
        <v>2</v>
      </c>
    </row>
    <row r="6" spans="1:2" x14ac:dyDescent="0.2">
      <c r="A6" s="59" t="s">
        <v>307</v>
      </c>
      <c r="B6" s="60">
        <v>2</v>
      </c>
    </row>
    <row r="7" spans="1:2" x14ac:dyDescent="0.2">
      <c r="A7" s="59" t="s">
        <v>351</v>
      </c>
      <c r="B7" s="60">
        <v>2</v>
      </c>
    </row>
    <row r="8" spans="1:2" x14ac:dyDescent="0.2">
      <c r="A8" s="59" t="s">
        <v>188</v>
      </c>
      <c r="B8" s="60">
        <v>0</v>
      </c>
    </row>
    <row r="9" spans="1:2" x14ac:dyDescent="0.2">
      <c r="A9" s="59" t="s">
        <v>200</v>
      </c>
      <c r="B9" s="60">
        <v>0</v>
      </c>
    </row>
    <row r="10" spans="1:2" x14ac:dyDescent="0.2">
      <c r="A10" s="59" t="s">
        <v>284</v>
      </c>
      <c r="B10" s="60">
        <v>0</v>
      </c>
    </row>
    <row r="11" spans="1:2" ht="15.75" customHeight="1" x14ac:dyDescent="0.15">
      <c r="A11" s="13"/>
      <c r="B11" s="13"/>
    </row>
    <row r="12" spans="1:2" x14ac:dyDescent="0.2">
      <c r="A12" s="59" t="s">
        <v>144</v>
      </c>
      <c r="B12" s="60">
        <v>2</v>
      </c>
    </row>
    <row r="13" spans="1:2" x14ac:dyDescent="0.2">
      <c r="A13" s="59" t="s">
        <v>377</v>
      </c>
      <c r="B13" s="60">
        <v>2</v>
      </c>
    </row>
    <row r="14" spans="1:2" x14ac:dyDescent="0.2">
      <c r="A14" s="59" t="s">
        <v>173</v>
      </c>
      <c r="B14" s="60">
        <v>2</v>
      </c>
    </row>
    <row r="15" spans="1:2" x14ac:dyDescent="0.2">
      <c r="A15" s="59" t="s">
        <v>326</v>
      </c>
      <c r="B15" s="60">
        <v>2</v>
      </c>
    </row>
    <row r="16" spans="1:2" x14ac:dyDescent="0.2">
      <c r="A16" s="59" t="s">
        <v>238</v>
      </c>
      <c r="B16" s="60">
        <v>2</v>
      </c>
    </row>
    <row r="17" spans="1:2" x14ac:dyDescent="0.2">
      <c r="A17" s="59" t="s">
        <v>2379</v>
      </c>
      <c r="B17" s="60">
        <v>2</v>
      </c>
    </row>
    <row r="18" spans="1:2" x14ac:dyDescent="0.2">
      <c r="A18" s="59" t="s">
        <v>1094</v>
      </c>
      <c r="B18" s="60">
        <v>1</v>
      </c>
    </row>
    <row r="19" spans="1:2" x14ac:dyDescent="0.2">
      <c r="A19" s="59" t="s">
        <v>201</v>
      </c>
      <c r="B19" s="60">
        <v>0</v>
      </c>
    </row>
    <row r="20" spans="1:2" x14ac:dyDescent="0.2">
      <c r="A20" s="59" t="s">
        <v>255</v>
      </c>
      <c r="B20" s="60">
        <v>0</v>
      </c>
    </row>
    <row r="21" spans="1:2" x14ac:dyDescent="0.2">
      <c r="A21" s="59" t="s">
        <v>571</v>
      </c>
      <c r="B21" s="60">
        <v>0</v>
      </c>
    </row>
    <row r="22" spans="1:2" ht="15.75" customHeight="1" x14ac:dyDescent="0.15">
      <c r="A22" s="13"/>
      <c r="B22" s="13"/>
    </row>
    <row r="23" spans="1:2" x14ac:dyDescent="0.2">
      <c r="A23" s="59" t="s">
        <v>378</v>
      </c>
      <c r="B23" s="60">
        <v>2</v>
      </c>
    </row>
    <row r="24" spans="1:2" x14ac:dyDescent="0.2">
      <c r="A24" s="59" t="s">
        <v>2380</v>
      </c>
      <c r="B24" s="60">
        <v>2</v>
      </c>
    </row>
    <row r="25" spans="1:2" x14ac:dyDescent="0.2">
      <c r="A25" s="59" t="s">
        <v>444</v>
      </c>
      <c r="B25" s="60">
        <v>2</v>
      </c>
    </row>
    <row r="26" spans="1:2" x14ac:dyDescent="0.2">
      <c r="A26" s="59" t="s">
        <v>2381</v>
      </c>
      <c r="B26" s="60">
        <v>1</v>
      </c>
    </row>
    <row r="27" spans="1:2" x14ac:dyDescent="0.2">
      <c r="A27" s="59" t="s">
        <v>2382</v>
      </c>
      <c r="B27" s="60">
        <v>0</v>
      </c>
    </row>
    <row r="28" spans="1:2" x14ac:dyDescent="0.2">
      <c r="A28" s="59" t="s">
        <v>2383</v>
      </c>
      <c r="B28" s="60">
        <v>0</v>
      </c>
    </row>
    <row r="29" spans="1:2" ht="15.75" customHeight="1" x14ac:dyDescent="0.15">
      <c r="A29" s="13"/>
      <c r="B29" s="13"/>
    </row>
    <row r="30" spans="1:2" x14ac:dyDescent="0.2">
      <c r="A30" s="59" t="s">
        <v>578</v>
      </c>
      <c r="B30" s="60">
        <v>2</v>
      </c>
    </row>
    <row r="31" spans="1:2" x14ac:dyDescent="0.2">
      <c r="A31" s="59" t="s">
        <v>379</v>
      </c>
      <c r="B31" s="60">
        <v>2</v>
      </c>
    </row>
    <row r="32" spans="1:2" x14ac:dyDescent="0.2">
      <c r="A32" s="59" t="s">
        <v>146</v>
      </c>
      <c r="B32" s="60">
        <v>2</v>
      </c>
    </row>
    <row r="33" spans="1:2" x14ac:dyDescent="0.2">
      <c r="A33" s="59" t="s">
        <v>1003</v>
      </c>
      <c r="B33" s="60">
        <v>1</v>
      </c>
    </row>
    <row r="34" spans="1:2" x14ac:dyDescent="0.2">
      <c r="A34" s="59" t="s">
        <v>1254</v>
      </c>
      <c r="B34" s="60">
        <v>1</v>
      </c>
    </row>
    <row r="35" spans="1:2" x14ac:dyDescent="0.2">
      <c r="A35" s="59" t="s">
        <v>308</v>
      </c>
      <c r="B35" s="60">
        <v>0</v>
      </c>
    </row>
    <row r="36" spans="1:2" x14ac:dyDescent="0.2">
      <c r="A36" s="2" t="s">
        <v>728</v>
      </c>
      <c r="B36" s="60">
        <v>0</v>
      </c>
    </row>
    <row r="37" spans="1:2" x14ac:dyDescent="0.2">
      <c r="A37" s="59" t="s">
        <v>2384</v>
      </c>
      <c r="B37" s="60">
        <v>0</v>
      </c>
    </row>
    <row r="38" spans="1:2" ht="15.75" customHeight="1" x14ac:dyDescent="0.15">
      <c r="A38" s="13"/>
      <c r="B38" s="13"/>
    </row>
    <row r="39" spans="1:2" x14ac:dyDescent="0.2">
      <c r="A39" s="59" t="s">
        <v>429</v>
      </c>
      <c r="B39" s="60">
        <v>2</v>
      </c>
    </row>
    <row r="40" spans="1:2" x14ac:dyDescent="0.2">
      <c r="A40" s="59" t="s">
        <v>146</v>
      </c>
      <c r="B40" s="60">
        <v>2</v>
      </c>
    </row>
    <row r="41" spans="1:2" x14ac:dyDescent="0.2">
      <c r="A41" s="59" t="s">
        <v>286</v>
      </c>
      <c r="B41" s="60">
        <v>1</v>
      </c>
    </row>
    <row r="42" spans="1:2" x14ac:dyDescent="0.2">
      <c r="A42" s="59" t="s">
        <v>1535</v>
      </c>
      <c r="B42" s="60">
        <v>1</v>
      </c>
    </row>
    <row r="43" spans="1:2" x14ac:dyDescent="0.2">
      <c r="A43" s="59" t="s">
        <v>341</v>
      </c>
      <c r="B43" s="60">
        <v>0</v>
      </c>
    </row>
    <row r="44" spans="1:2" x14ac:dyDescent="0.2">
      <c r="A44" s="59" t="s">
        <v>2385</v>
      </c>
      <c r="B44" s="60">
        <v>0</v>
      </c>
    </row>
    <row r="45" spans="1:2" x14ac:dyDescent="0.2">
      <c r="A45" s="59" t="s">
        <v>2384</v>
      </c>
      <c r="B45" s="60">
        <v>0</v>
      </c>
    </row>
    <row r="46" spans="1:2" ht="13" x14ac:dyDescent="0.15">
      <c r="A46" s="13"/>
      <c r="B46" s="13"/>
    </row>
    <row r="47" spans="1:2" ht="15" x14ac:dyDescent="0.2">
      <c r="A47" s="59" t="s">
        <v>150</v>
      </c>
      <c r="B47" s="60">
        <v>2</v>
      </c>
    </row>
    <row r="48" spans="1:2" ht="15" x14ac:dyDescent="0.2">
      <c r="A48" s="59" t="s">
        <v>309</v>
      </c>
      <c r="B48" s="60">
        <v>2</v>
      </c>
    </row>
    <row r="49" spans="1:2" ht="15" x14ac:dyDescent="0.2">
      <c r="A49" s="59" t="s">
        <v>147</v>
      </c>
      <c r="B49" s="60">
        <v>2</v>
      </c>
    </row>
    <row r="50" spans="1:2" ht="15" x14ac:dyDescent="0.2">
      <c r="A50" s="59" t="s">
        <v>286</v>
      </c>
      <c r="B50" s="60">
        <v>1</v>
      </c>
    </row>
    <row r="51" spans="1:2" ht="15" x14ac:dyDescent="0.2">
      <c r="A51" s="59" t="s">
        <v>353</v>
      </c>
      <c r="B51" s="60">
        <v>0</v>
      </c>
    </row>
    <row r="52" spans="1:2" ht="15" x14ac:dyDescent="0.2">
      <c r="A52" s="59" t="s">
        <v>2385</v>
      </c>
      <c r="B52" s="60">
        <v>0</v>
      </c>
    </row>
    <row r="53" spans="1:2" ht="15" x14ac:dyDescent="0.2">
      <c r="A53" s="59" t="s">
        <v>588</v>
      </c>
      <c r="B53" s="60">
        <v>0</v>
      </c>
    </row>
    <row r="54" spans="1:2" ht="15" x14ac:dyDescent="0.2">
      <c r="A54" s="59" t="s">
        <v>2384</v>
      </c>
      <c r="B54" s="60">
        <v>0</v>
      </c>
    </row>
    <row r="55" spans="1:2" ht="13" x14ac:dyDescent="0.15">
      <c r="A55" s="13"/>
      <c r="B55" s="13"/>
    </row>
    <row r="56" spans="1:2" ht="15" x14ac:dyDescent="0.2">
      <c r="A56" s="59" t="s">
        <v>2386</v>
      </c>
      <c r="B56" s="60">
        <v>2</v>
      </c>
    </row>
    <row r="57" spans="1:2" ht="15" x14ac:dyDescent="0.2">
      <c r="A57" s="59" t="s">
        <v>149</v>
      </c>
      <c r="B57" s="60">
        <v>2</v>
      </c>
    </row>
    <row r="58" spans="1:2" ht="15" x14ac:dyDescent="0.2">
      <c r="A58" s="59" t="s">
        <v>286</v>
      </c>
      <c r="B58" s="60">
        <v>1</v>
      </c>
    </row>
    <row r="59" spans="1:2" ht="15" x14ac:dyDescent="0.2">
      <c r="A59" s="59" t="s">
        <v>266</v>
      </c>
      <c r="B59" s="60">
        <v>0</v>
      </c>
    </row>
    <row r="60" spans="1:2" ht="15" x14ac:dyDescent="0.2">
      <c r="A60" s="59" t="s">
        <v>2385</v>
      </c>
      <c r="B60" s="60">
        <v>0</v>
      </c>
    </row>
    <row r="61" spans="1:2" ht="15" x14ac:dyDescent="0.2">
      <c r="A61" s="59" t="s">
        <v>763</v>
      </c>
      <c r="B61" s="60">
        <v>0</v>
      </c>
    </row>
    <row r="62" spans="1:2" ht="15" x14ac:dyDescent="0.2">
      <c r="A62" s="59" t="s">
        <v>2384</v>
      </c>
      <c r="B62" s="60">
        <v>0</v>
      </c>
    </row>
    <row r="63" spans="1:2" ht="13" x14ac:dyDescent="0.15">
      <c r="A63" s="13"/>
      <c r="B63" s="13"/>
    </row>
    <row r="64" spans="1:2" ht="15" x14ac:dyDescent="0.2">
      <c r="A64" s="59" t="s">
        <v>150</v>
      </c>
      <c r="B64" s="60">
        <v>2</v>
      </c>
    </row>
    <row r="65" spans="1:2" ht="15" x14ac:dyDescent="0.2">
      <c r="A65" s="59" t="s">
        <v>214</v>
      </c>
      <c r="B65" s="60">
        <v>2</v>
      </c>
    </row>
    <row r="66" spans="1:2" ht="15" x14ac:dyDescent="0.2">
      <c r="A66" s="59" t="s">
        <v>589</v>
      </c>
      <c r="B66" s="60">
        <v>1</v>
      </c>
    </row>
    <row r="67" spans="1:2" ht="15" x14ac:dyDescent="0.2">
      <c r="A67" s="59" t="s">
        <v>327</v>
      </c>
      <c r="B67" s="60">
        <v>0</v>
      </c>
    </row>
    <row r="68" spans="1:2" ht="13" x14ac:dyDescent="0.15">
      <c r="A68" s="13"/>
      <c r="B68" s="13"/>
    </row>
    <row r="69" spans="1:2" ht="15" x14ac:dyDescent="0.2">
      <c r="A69" s="59" t="s">
        <v>150</v>
      </c>
      <c r="B69" s="60">
        <v>2</v>
      </c>
    </row>
    <row r="70" spans="1:2" ht="15" x14ac:dyDescent="0.2">
      <c r="A70" s="59" t="s">
        <v>297</v>
      </c>
      <c r="B70" s="60">
        <v>2</v>
      </c>
    </row>
    <row r="71" spans="1:2" ht="15" x14ac:dyDescent="0.2">
      <c r="A71" s="59" t="s">
        <v>151</v>
      </c>
      <c r="B71" s="60">
        <v>2</v>
      </c>
    </row>
    <row r="72" spans="1:2" ht="15" x14ac:dyDescent="0.2">
      <c r="A72" s="59" t="s">
        <v>267</v>
      </c>
      <c r="B72" s="60">
        <v>0</v>
      </c>
    </row>
    <row r="73" spans="1:2" ht="15" x14ac:dyDescent="0.2">
      <c r="A73" s="59" t="s">
        <v>2387</v>
      </c>
      <c r="B73" s="60">
        <v>0</v>
      </c>
    </row>
    <row r="74" spans="1:2" ht="13" x14ac:dyDescent="0.15">
      <c r="A74" s="13"/>
      <c r="B74" s="13"/>
    </row>
    <row r="75" spans="1:2" ht="15" x14ac:dyDescent="0.2">
      <c r="A75" s="59" t="s">
        <v>150</v>
      </c>
      <c r="B75" s="60">
        <v>2</v>
      </c>
    </row>
    <row r="76" spans="1:2" ht="15" x14ac:dyDescent="0.2">
      <c r="A76" s="59" t="s">
        <v>2388</v>
      </c>
      <c r="B76" s="60">
        <v>2</v>
      </c>
    </row>
    <row r="77" spans="1:2" ht="15" x14ac:dyDescent="0.2">
      <c r="A77" s="61" t="s">
        <v>175</v>
      </c>
      <c r="B77" s="60">
        <v>2</v>
      </c>
    </row>
    <row r="78" spans="1:2" ht="15" x14ac:dyDescent="0.2">
      <c r="A78" s="62" t="s">
        <v>152</v>
      </c>
      <c r="B78" s="60">
        <v>2</v>
      </c>
    </row>
    <row r="79" spans="1:2" ht="15" x14ac:dyDescent="0.2">
      <c r="A79" s="59" t="s">
        <v>800</v>
      </c>
      <c r="B79" s="60">
        <v>0</v>
      </c>
    </row>
    <row r="80" spans="1:2" ht="15" x14ac:dyDescent="0.2">
      <c r="A80" s="59"/>
      <c r="B80" s="60"/>
    </row>
    <row r="81" spans="1:2" ht="13" x14ac:dyDescent="0.15">
      <c r="A81" s="13"/>
      <c r="B81" s="13"/>
    </row>
    <row r="82" spans="1:2" ht="15" x14ac:dyDescent="0.2">
      <c r="A82" s="59" t="s">
        <v>150</v>
      </c>
      <c r="B82" s="60">
        <v>2</v>
      </c>
    </row>
    <row r="83" spans="1:2" ht="15" x14ac:dyDescent="0.2">
      <c r="A83" s="59" t="s">
        <v>154</v>
      </c>
      <c r="B83" s="60">
        <v>2</v>
      </c>
    </row>
    <row r="84" spans="1:2" ht="15" x14ac:dyDescent="0.2">
      <c r="A84" s="59" t="s">
        <v>2389</v>
      </c>
      <c r="B84" s="60">
        <v>2</v>
      </c>
    </row>
    <row r="85" spans="1:2" ht="15" x14ac:dyDescent="0.2">
      <c r="A85" s="59" t="s">
        <v>545</v>
      </c>
      <c r="B85" s="60">
        <v>2</v>
      </c>
    </row>
    <row r="86" spans="1:2" ht="15" x14ac:dyDescent="0.2">
      <c r="A86" s="59" t="s">
        <v>2390</v>
      </c>
      <c r="B86" s="60">
        <v>0</v>
      </c>
    </row>
    <row r="87" spans="1:2" ht="15" x14ac:dyDescent="0.2">
      <c r="A87" s="59" t="s">
        <v>177</v>
      </c>
      <c r="B87" s="60">
        <v>0</v>
      </c>
    </row>
    <row r="88" spans="1:2" ht="15" x14ac:dyDescent="0.2">
      <c r="A88" s="13" t="s">
        <v>247</v>
      </c>
      <c r="B88" s="60">
        <v>2</v>
      </c>
    </row>
    <row r="89" spans="1:2" ht="13" x14ac:dyDescent="0.15">
      <c r="A89" s="13"/>
      <c r="B89" s="13"/>
    </row>
    <row r="90" spans="1:2" ht="15" x14ac:dyDescent="0.2">
      <c r="A90" s="59" t="s">
        <v>378</v>
      </c>
      <c r="B90" s="60">
        <v>2</v>
      </c>
    </row>
    <row r="91" spans="1:2" ht="15" x14ac:dyDescent="0.2">
      <c r="A91" s="2" t="s">
        <v>145</v>
      </c>
      <c r="B91" s="60">
        <v>2</v>
      </c>
    </row>
    <row r="92" spans="1:2" ht="15" x14ac:dyDescent="0.2">
      <c r="A92" s="59" t="s">
        <v>444</v>
      </c>
      <c r="B92" s="60">
        <v>2</v>
      </c>
    </row>
    <row r="93" spans="1:2" ht="15" x14ac:dyDescent="0.2">
      <c r="A93" s="59" t="s">
        <v>604</v>
      </c>
      <c r="B93" s="60">
        <v>1</v>
      </c>
    </row>
    <row r="94" spans="1:2" ht="15" x14ac:dyDescent="0.2">
      <c r="A94" s="59" t="s">
        <v>227</v>
      </c>
      <c r="B94" s="60">
        <v>0</v>
      </c>
    </row>
    <row r="95" spans="1:2" ht="15" x14ac:dyDescent="0.2">
      <c r="A95" s="59" t="s">
        <v>2383</v>
      </c>
      <c r="B95" s="60">
        <v>0</v>
      </c>
    </row>
    <row r="96" spans="1:2" ht="15" x14ac:dyDescent="0.2">
      <c r="A96" s="13" t="s">
        <v>2391</v>
      </c>
      <c r="B96" s="60">
        <v>2</v>
      </c>
    </row>
    <row r="97" spans="1:2" ht="13" x14ac:dyDescent="0.15">
      <c r="A97" s="13"/>
      <c r="B97" s="13"/>
    </row>
    <row r="98" spans="1:2" ht="15" x14ac:dyDescent="0.2">
      <c r="A98" s="59" t="s">
        <v>150</v>
      </c>
      <c r="B98" s="60">
        <v>2</v>
      </c>
    </row>
    <row r="99" spans="1:2" ht="15" x14ac:dyDescent="0.2">
      <c r="A99" s="59" t="s">
        <v>154</v>
      </c>
      <c r="B99" s="60">
        <v>2</v>
      </c>
    </row>
    <row r="100" spans="1:2" ht="15" x14ac:dyDescent="0.2">
      <c r="A100" s="59" t="s">
        <v>227</v>
      </c>
      <c r="B100" s="60">
        <v>0</v>
      </c>
    </row>
    <row r="101" spans="1:2" ht="15" x14ac:dyDescent="0.2">
      <c r="A101" s="59" t="s">
        <v>1516</v>
      </c>
      <c r="B101" s="60">
        <v>0</v>
      </c>
    </row>
    <row r="102" spans="1:2" ht="15" x14ac:dyDescent="0.2">
      <c r="A102" s="13" t="s">
        <v>2392</v>
      </c>
      <c r="B102" s="60">
        <v>0</v>
      </c>
    </row>
    <row r="103" spans="1:2" ht="13" x14ac:dyDescent="0.15">
      <c r="A103" s="13"/>
      <c r="B103" s="13"/>
    </row>
    <row r="104" spans="1:2" ht="15" x14ac:dyDescent="0.2">
      <c r="A104" s="59" t="s">
        <v>150</v>
      </c>
      <c r="B104" s="60">
        <v>2</v>
      </c>
    </row>
    <row r="105" spans="1:2" ht="15" x14ac:dyDescent="0.2">
      <c r="A105" s="59" t="s">
        <v>154</v>
      </c>
      <c r="B105" s="60">
        <v>2</v>
      </c>
    </row>
    <row r="106" spans="1:2" ht="15" x14ac:dyDescent="0.2">
      <c r="A106" s="59" t="s">
        <v>737</v>
      </c>
      <c r="B106" s="60">
        <v>2</v>
      </c>
    </row>
    <row r="107" spans="1:2" ht="15" x14ac:dyDescent="0.2">
      <c r="A107" s="59" t="s">
        <v>784</v>
      </c>
      <c r="B107" s="60">
        <v>1</v>
      </c>
    </row>
    <row r="108" spans="1:2" ht="15" x14ac:dyDescent="0.2">
      <c r="A108" s="59" t="s">
        <v>177</v>
      </c>
      <c r="B108" s="60">
        <v>0</v>
      </c>
    </row>
    <row r="109" spans="1:2" ht="13" x14ac:dyDescent="0.15">
      <c r="A109" s="13"/>
      <c r="B109" s="13"/>
    </row>
    <row r="110" spans="1:2" ht="15" x14ac:dyDescent="0.2">
      <c r="A110" s="59" t="s">
        <v>157</v>
      </c>
      <c r="B110" s="60">
        <v>2</v>
      </c>
    </row>
    <row r="111" spans="1:2" ht="15" x14ac:dyDescent="0.2">
      <c r="A111" s="59" t="s">
        <v>784</v>
      </c>
      <c r="B111" s="60">
        <v>1</v>
      </c>
    </row>
    <row r="112" spans="1:2" ht="15" x14ac:dyDescent="0.2">
      <c r="A112" s="59" t="s">
        <v>2393</v>
      </c>
      <c r="B112" s="60">
        <v>1</v>
      </c>
    </row>
    <row r="113" spans="1:2" ht="15" x14ac:dyDescent="0.2">
      <c r="A113" s="59" t="s">
        <v>621</v>
      </c>
      <c r="B113" s="60">
        <v>0</v>
      </c>
    </row>
    <row r="114" spans="1:2" ht="15" x14ac:dyDescent="0.2">
      <c r="A114" s="59" t="s">
        <v>2394</v>
      </c>
      <c r="B114" s="60">
        <v>0</v>
      </c>
    </row>
    <row r="115" spans="1:2" ht="13" x14ac:dyDescent="0.15">
      <c r="A115" s="13" t="s">
        <v>287</v>
      </c>
      <c r="B115" s="18">
        <v>0</v>
      </c>
    </row>
    <row r="116" spans="1:2" ht="13" x14ac:dyDescent="0.15">
      <c r="A116" s="13" t="s">
        <v>205</v>
      </c>
      <c r="B116" s="18">
        <v>1</v>
      </c>
    </row>
    <row r="117" spans="1:2" ht="13" x14ac:dyDescent="0.15">
      <c r="A117" s="13" t="s">
        <v>300</v>
      </c>
      <c r="B117" s="18">
        <v>1</v>
      </c>
    </row>
    <row r="118" spans="1:2" ht="13" x14ac:dyDescent="0.15">
      <c r="A118" s="13" t="s">
        <v>2395</v>
      </c>
      <c r="B118" s="18">
        <v>2</v>
      </c>
    </row>
    <row r="119" spans="1:2" ht="13" x14ac:dyDescent="0.15">
      <c r="A119" s="13"/>
      <c r="B119" s="18"/>
    </row>
    <row r="120" spans="1:2" ht="13" x14ac:dyDescent="0.15">
      <c r="A120" s="13" t="s">
        <v>519</v>
      </c>
      <c r="B120" s="18">
        <v>1</v>
      </c>
    </row>
    <row r="121" spans="1:2" ht="13" x14ac:dyDescent="0.15">
      <c r="A121" s="13" t="s">
        <v>490</v>
      </c>
      <c r="B121" s="18">
        <v>1</v>
      </c>
    </row>
    <row r="122" spans="1:2" ht="13" x14ac:dyDescent="0.15">
      <c r="A122" s="13" t="s">
        <v>257</v>
      </c>
      <c r="B122" s="18">
        <v>1</v>
      </c>
    </row>
    <row r="123" spans="1:2" ht="13" x14ac:dyDescent="0.15">
      <c r="A123" s="13" t="s">
        <v>229</v>
      </c>
      <c r="B123" s="18">
        <v>2</v>
      </c>
    </row>
    <row r="124" spans="1:2" ht="13" x14ac:dyDescent="0.15">
      <c r="A124" s="13" t="s">
        <v>319</v>
      </c>
      <c r="B124" s="18">
        <v>3</v>
      </c>
    </row>
    <row r="125" spans="1:2" ht="13" x14ac:dyDescent="0.15">
      <c r="A125" s="13" t="s">
        <v>230</v>
      </c>
      <c r="B125" s="18">
        <v>4</v>
      </c>
    </row>
    <row r="126" spans="1:2" ht="13" x14ac:dyDescent="0.15">
      <c r="A126" s="13" t="s">
        <v>158</v>
      </c>
      <c r="B126" s="18">
        <v>5</v>
      </c>
    </row>
    <row r="127" spans="1:2" ht="13" x14ac:dyDescent="0.15">
      <c r="A127" s="13" t="s">
        <v>217</v>
      </c>
      <c r="B127" s="18">
        <v>6</v>
      </c>
    </row>
    <row r="128" spans="1:2" ht="13" x14ac:dyDescent="0.15">
      <c r="A128" s="13" t="s">
        <v>206</v>
      </c>
      <c r="B128" s="18">
        <v>7</v>
      </c>
    </row>
    <row r="129" spans="1:2" ht="13" x14ac:dyDescent="0.15">
      <c r="A129" s="13"/>
      <c r="B129" s="18"/>
    </row>
    <row r="130" spans="1:2" ht="13" x14ac:dyDescent="0.15">
      <c r="A130" s="13" t="s">
        <v>143</v>
      </c>
      <c r="B130" s="18">
        <v>1</v>
      </c>
    </row>
    <row r="131" spans="1:2" ht="13" x14ac:dyDescent="0.15">
      <c r="A131" s="13" t="s">
        <v>172</v>
      </c>
      <c r="B131" s="18">
        <v>2</v>
      </c>
    </row>
    <row r="132" spans="1:2" ht="13" x14ac:dyDescent="0.15">
      <c r="A132" s="13" t="s">
        <v>265</v>
      </c>
      <c r="B132" s="18">
        <v>3</v>
      </c>
    </row>
    <row r="133" spans="1:2" ht="13" x14ac:dyDescent="0.15">
      <c r="A133" s="13" t="s">
        <v>237</v>
      </c>
      <c r="B133" s="18">
        <v>4</v>
      </c>
    </row>
    <row r="134" spans="1:2" ht="13" x14ac:dyDescent="0.15">
      <c r="A134" s="13" t="s">
        <v>1337</v>
      </c>
      <c r="B134" s="18">
        <v>5</v>
      </c>
    </row>
    <row r="135" spans="1:2" ht="13" x14ac:dyDescent="0.15">
      <c r="A135" s="13"/>
      <c r="B135" s="18"/>
    </row>
    <row r="136" spans="1:2" ht="13" x14ac:dyDescent="0.15">
      <c r="A136" s="13" t="s">
        <v>125</v>
      </c>
      <c r="B136" s="18">
        <v>1</v>
      </c>
    </row>
    <row r="137" spans="1:2" ht="13" x14ac:dyDescent="0.15">
      <c r="A137" s="13" t="s">
        <v>126</v>
      </c>
      <c r="B137" s="18">
        <v>2</v>
      </c>
    </row>
    <row r="138" spans="1:2" ht="13" x14ac:dyDescent="0.15">
      <c r="A138" s="13"/>
      <c r="B138" s="18"/>
    </row>
    <row r="139" spans="1:2" ht="13" x14ac:dyDescent="0.15">
      <c r="A139" s="13" t="s">
        <v>2396</v>
      </c>
      <c r="B139" s="18">
        <v>0</v>
      </c>
    </row>
    <row r="140" spans="1:2" ht="13" x14ac:dyDescent="0.15">
      <c r="A140" s="13" t="s">
        <v>2397</v>
      </c>
      <c r="B140" s="18">
        <v>1</v>
      </c>
    </row>
    <row r="141" spans="1:2" ht="13" x14ac:dyDescent="0.15">
      <c r="A141" s="13" t="s">
        <v>2398</v>
      </c>
      <c r="B141" s="18">
        <v>1</v>
      </c>
    </row>
    <row r="142" spans="1:2" ht="13" x14ac:dyDescent="0.15">
      <c r="A142" s="13" t="s">
        <v>2399</v>
      </c>
      <c r="B142" s="18">
        <v>1</v>
      </c>
    </row>
    <row r="143" spans="1:2" ht="13" x14ac:dyDescent="0.15">
      <c r="A143" s="13" t="s">
        <v>2400</v>
      </c>
      <c r="B143" s="18">
        <v>1</v>
      </c>
    </row>
    <row r="144" spans="1:2" ht="13" x14ac:dyDescent="0.15">
      <c r="A144" s="13"/>
      <c r="B144" s="18"/>
    </row>
    <row r="145" spans="1:2" ht="15" x14ac:dyDescent="0.2">
      <c r="A145" s="59" t="s">
        <v>155</v>
      </c>
      <c r="B145" s="18">
        <v>1</v>
      </c>
    </row>
    <row r="146" spans="1:2" ht="15" x14ac:dyDescent="0.2">
      <c r="A146" s="59" t="s">
        <v>190</v>
      </c>
      <c r="B146" s="18">
        <v>2</v>
      </c>
    </row>
    <row r="147" spans="1:2" ht="15" x14ac:dyDescent="0.2">
      <c r="A147" s="59" t="s">
        <v>451</v>
      </c>
      <c r="B147" s="18">
        <v>3</v>
      </c>
    </row>
    <row r="148" spans="1:2" ht="15" x14ac:dyDescent="0.2">
      <c r="A148" s="59" t="s">
        <v>191</v>
      </c>
      <c r="B148" s="18">
        <v>4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O119"/>
  <sheetViews>
    <sheetView workbookViewId="0"/>
  </sheetViews>
  <sheetFormatPr baseColWidth="10" defaultColWidth="12.6640625" defaultRowHeight="15.75" customHeight="1" x14ac:dyDescent="0.15"/>
  <sheetData>
    <row r="1" spans="1:15" x14ac:dyDescent="0.2">
      <c r="A1" s="63" t="s">
        <v>750</v>
      </c>
      <c r="B1" s="2" t="str">
        <f>VLOOKUP(A1,'Resultado Emails'!B:D,3,0)</f>
        <v>davivechi@usp.br</v>
      </c>
      <c r="E1" s="2" t="s">
        <v>1139</v>
      </c>
      <c r="F1" s="2" t="s">
        <v>2401</v>
      </c>
      <c r="G1" s="2">
        <v>4</v>
      </c>
      <c r="H1" s="2">
        <f t="shared" ref="H1:H42" si="0">COUNTIF(B:B,E1)</f>
        <v>2</v>
      </c>
      <c r="K1" s="64" t="s">
        <v>2401</v>
      </c>
      <c r="L1" s="37">
        <f t="shared" ref="L1:L21" si="1">SUM(G1:I1)</f>
        <v>6</v>
      </c>
      <c r="M1" s="34"/>
      <c r="N1" s="64" t="s">
        <v>2402</v>
      </c>
      <c r="O1" s="37">
        <v>4</v>
      </c>
    </row>
    <row r="2" spans="1:15" x14ac:dyDescent="0.2">
      <c r="A2" s="19" t="s">
        <v>788</v>
      </c>
      <c r="B2" s="2" t="str">
        <f>VLOOKUP(A2,'Resultado Emails'!B:D,3,0)</f>
        <v>nathiventuroso@usp.br</v>
      </c>
      <c r="E2" s="2" t="s">
        <v>2403</v>
      </c>
      <c r="F2" s="2" t="s">
        <v>2404</v>
      </c>
      <c r="G2" s="2">
        <v>1</v>
      </c>
      <c r="H2" s="2">
        <f t="shared" si="0"/>
        <v>0</v>
      </c>
      <c r="K2" s="64" t="s">
        <v>2404</v>
      </c>
      <c r="L2" s="37">
        <f t="shared" si="1"/>
        <v>1</v>
      </c>
      <c r="M2" s="34"/>
      <c r="N2" s="64" t="s">
        <v>2405</v>
      </c>
      <c r="O2" s="37">
        <v>2</v>
      </c>
    </row>
    <row r="3" spans="1:15" x14ac:dyDescent="0.2">
      <c r="A3" s="20" t="s">
        <v>876</v>
      </c>
      <c r="B3" s="2" t="str">
        <f>VLOOKUP(A3,'Resultado Emails'!B:D,3,0)</f>
        <v>beatrizhirata@usp.br</v>
      </c>
      <c r="E3" s="2" t="s">
        <v>207</v>
      </c>
      <c r="F3" s="2" t="s">
        <v>2406</v>
      </c>
      <c r="H3" s="2">
        <f t="shared" si="0"/>
        <v>4</v>
      </c>
      <c r="K3" s="64" t="s">
        <v>2406</v>
      </c>
      <c r="L3" s="37">
        <f t="shared" si="1"/>
        <v>4</v>
      </c>
      <c r="M3" s="34"/>
      <c r="N3" s="64" t="s">
        <v>2407</v>
      </c>
      <c r="O3" s="37">
        <v>4</v>
      </c>
    </row>
    <row r="4" spans="1:15" x14ac:dyDescent="0.2">
      <c r="A4" s="20" t="s">
        <v>347</v>
      </c>
      <c r="B4" s="2" t="str">
        <f>VLOOKUP(A4,'Resultado Emails'!B:D,3,0)</f>
        <v>viviansasouza@usp.br</v>
      </c>
      <c r="E4" s="2" t="s">
        <v>934</v>
      </c>
      <c r="F4" s="2" t="s">
        <v>2408</v>
      </c>
      <c r="G4" s="2">
        <v>1</v>
      </c>
      <c r="H4" s="2">
        <f t="shared" si="0"/>
        <v>5</v>
      </c>
      <c r="K4" s="64" t="s">
        <v>2408</v>
      </c>
      <c r="L4" s="37">
        <f t="shared" si="1"/>
        <v>6</v>
      </c>
      <c r="M4" s="34"/>
      <c r="N4" s="64" t="s">
        <v>2409</v>
      </c>
      <c r="O4" s="37">
        <v>2</v>
      </c>
    </row>
    <row r="5" spans="1:15" x14ac:dyDescent="0.2">
      <c r="A5" s="20" t="s">
        <v>1381</v>
      </c>
      <c r="B5" s="2" t="str">
        <f>VLOOKUP(A5,'Resultado Emails'!B:D,3,0)</f>
        <v>beatrizhirata@usp.br</v>
      </c>
      <c r="E5" s="2" t="s">
        <v>335</v>
      </c>
      <c r="F5" s="2" t="s">
        <v>2410</v>
      </c>
      <c r="G5" s="2">
        <v>2</v>
      </c>
      <c r="H5" s="2">
        <f t="shared" si="0"/>
        <v>7</v>
      </c>
      <c r="K5" s="64" t="s">
        <v>2410</v>
      </c>
      <c r="L5" s="37">
        <f t="shared" si="1"/>
        <v>9</v>
      </c>
      <c r="M5" s="34"/>
      <c r="N5" s="64" t="s">
        <v>2411</v>
      </c>
      <c r="O5" s="37">
        <v>3</v>
      </c>
    </row>
    <row r="6" spans="1:15" x14ac:dyDescent="0.2">
      <c r="A6" s="20" t="s">
        <v>1687</v>
      </c>
      <c r="B6" s="2" t="str">
        <f>VLOOKUP(A6,'Resultado Emails'!B:D,3,0)</f>
        <v>phrmachad@usp.br</v>
      </c>
      <c r="E6" s="2" t="s">
        <v>258</v>
      </c>
      <c r="F6" s="2" t="s">
        <v>2412</v>
      </c>
      <c r="G6" s="2">
        <v>10</v>
      </c>
      <c r="H6" s="2">
        <f t="shared" si="0"/>
        <v>13</v>
      </c>
      <c r="K6" s="64" t="s">
        <v>2412</v>
      </c>
      <c r="L6" s="37">
        <f t="shared" si="1"/>
        <v>23</v>
      </c>
      <c r="M6" s="34"/>
      <c r="N6" s="64" t="s">
        <v>2413</v>
      </c>
      <c r="O6" s="37">
        <v>5</v>
      </c>
    </row>
    <row r="7" spans="1:15" x14ac:dyDescent="0.2">
      <c r="A7" s="20" t="s">
        <v>696</v>
      </c>
      <c r="B7" s="2" t="str">
        <f>VLOOKUP(A7,'Resultado Emails'!B:D,3,0)</f>
        <v>rebecaoliveiraslima@gmail.com</v>
      </c>
      <c r="E7" s="2" t="s">
        <v>2414</v>
      </c>
      <c r="F7" s="2" t="s">
        <v>2415</v>
      </c>
      <c r="G7" s="2">
        <v>2</v>
      </c>
      <c r="H7" s="2">
        <f t="shared" si="0"/>
        <v>0</v>
      </c>
      <c r="K7" s="64" t="s">
        <v>2415</v>
      </c>
      <c r="L7" s="37">
        <f t="shared" si="1"/>
        <v>2</v>
      </c>
      <c r="M7" s="34"/>
      <c r="N7" s="64" t="s">
        <v>2416</v>
      </c>
      <c r="O7" s="37">
        <v>4</v>
      </c>
    </row>
    <row r="8" spans="1:15" x14ac:dyDescent="0.2">
      <c r="A8" s="20" t="s">
        <v>426</v>
      </c>
      <c r="B8" s="2" t="str">
        <f>VLOOKUP(A8,'Resultado Emails'!B:D,3,0)</f>
        <v>danielawilliams@usp.br</v>
      </c>
      <c r="E8" s="2" t="s">
        <v>392</v>
      </c>
      <c r="F8" s="2" t="s">
        <v>2417</v>
      </c>
      <c r="G8" s="2">
        <v>2</v>
      </c>
      <c r="H8" s="2">
        <f t="shared" si="0"/>
        <v>5</v>
      </c>
      <c r="K8" s="64" t="s">
        <v>2417</v>
      </c>
      <c r="L8" s="37">
        <f t="shared" si="1"/>
        <v>7</v>
      </c>
      <c r="M8" s="34"/>
      <c r="N8" s="64" t="s">
        <v>2418</v>
      </c>
      <c r="O8" s="37">
        <v>2</v>
      </c>
    </row>
    <row r="9" spans="1:15" x14ac:dyDescent="0.2">
      <c r="A9" s="20" t="s">
        <v>812</v>
      </c>
      <c r="B9" s="2" t="str">
        <f>VLOOKUP(A9,'Resultado Emails'!B:D,3,0)</f>
        <v>cesarbrunorogue@usp.br</v>
      </c>
      <c r="E9" s="2" t="s">
        <v>2419</v>
      </c>
      <c r="F9" s="2" t="s">
        <v>2420</v>
      </c>
      <c r="G9" s="2">
        <v>2</v>
      </c>
      <c r="H9" s="2">
        <f t="shared" si="0"/>
        <v>0</v>
      </c>
      <c r="K9" s="64" t="s">
        <v>2420</v>
      </c>
      <c r="L9" s="37">
        <f t="shared" si="1"/>
        <v>2</v>
      </c>
      <c r="M9" s="34"/>
      <c r="N9" s="64" t="s">
        <v>2421</v>
      </c>
      <c r="O9" s="37">
        <v>1</v>
      </c>
    </row>
    <row r="10" spans="1:15" x14ac:dyDescent="0.2">
      <c r="A10" s="20" t="s">
        <v>358</v>
      </c>
      <c r="B10" s="2" t="str">
        <f>VLOOKUP(A10,'Resultado Emails'!B:D,3,0)</f>
        <v>cesarbrunorogue@usp.br</v>
      </c>
      <c r="E10" s="2" t="s">
        <v>2422</v>
      </c>
      <c r="F10" s="2" t="s">
        <v>2423</v>
      </c>
      <c r="G10" s="2">
        <v>1</v>
      </c>
      <c r="H10" s="2">
        <f t="shared" si="0"/>
        <v>0</v>
      </c>
      <c r="K10" s="64" t="s">
        <v>2423</v>
      </c>
      <c r="L10" s="37">
        <f t="shared" si="1"/>
        <v>1</v>
      </c>
      <c r="M10" s="34"/>
      <c r="N10" s="64" t="s">
        <v>2424</v>
      </c>
      <c r="O10" s="37">
        <v>12</v>
      </c>
    </row>
    <row r="11" spans="1:15" x14ac:dyDescent="0.2">
      <c r="A11" s="20" t="s">
        <v>1644</v>
      </c>
      <c r="B11" s="2" t="str">
        <f>VLOOKUP(A11,'Resultado Emails'!B:D,3,0)</f>
        <v>lucaslimarocha@usp.br</v>
      </c>
      <c r="E11" s="2" t="s">
        <v>231</v>
      </c>
      <c r="F11" s="2" t="s">
        <v>2425</v>
      </c>
      <c r="G11" s="2">
        <v>2</v>
      </c>
      <c r="H11" s="2">
        <f t="shared" si="0"/>
        <v>12</v>
      </c>
      <c r="K11" s="64" t="s">
        <v>2425</v>
      </c>
      <c r="L11" s="37">
        <f t="shared" si="1"/>
        <v>14</v>
      </c>
      <c r="M11" s="34"/>
      <c r="N11" s="64" t="s">
        <v>2426</v>
      </c>
      <c r="O11" s="37">
        <v>5</v>
      </c>
    </row>
    <row r="12" spans="1:15" x14ac:dyDescent="0.2">
      <c r="A12" s="20" t="s">
        <v>601</v>
      </c>
      <c r="B12" s="2" t="str">
        <f>VLOOKUP(A12,'Resultado Emails'!B:D,3,0)</f>
        <v>danielawilliams@usp.br</v>
      </c>
      <c r="E12" s="2" t="s">
        <v>1036</v>
      </c>
      <c r="F12" s="2" t="s">
        <v>2427</v>
      </c>
      <c r="H12" s="2">
        <f t="shared" si="0"/>
        <v>2</v>
      </c>
      <c r="K12" s="64" t="s">
        <v>2427</v>
      </c>
      <c r="L12" s="37">
        <f t="shared" si="1"/>
        <v>2</v>
      </c>
      <c r="M12" s="34"/>
      <c r="N12" s="64" t="s">
        <v>2428</v>
      </c>
      <c r="O12" s="37">
        <v>3</v>
      </c>
    </row>
    <row r="13" spans="1:15" x14ac:dyDescent="0.2">
      <c r="A13" s="20" t="s">
        <v>1111</v>
      </c>
      <c r="B13" s="2" t="str">
        <f>VLOOKUP(A13,'Resultado Emails'!B:D,3,0)</f>
        <v>brunasmm@usp.br</v>
      </c>
      <c r="E13" s="2" t="s">
        <v>409</v>
      </c>
      <c r="F13" s="2" t="s">
        <v>2429</v>
      </c>
      <c r="G13" s="2">
        <v>7</v>
      </c>
      <c r="H13" s="2">
        <f t="shared" si="0"/>
        <v>8</v>
      </c>
      <c r="K13" s="64" t="s">
        <v>2429</v>
      </c>
      <c r="L13" s="37">
        <f t="shared" si="1"/>
        <v>15</v>
      </c>
      <c r="M13" s="34"/>
      <c r="N13" s="64" t="s">
        <v>2430</v>
      </c>
      <c r="O13" s="37">
        <v>6</v>
      </c>
    </row>
    <row r="14" spans="1:15" x14ac:dyDescent="0.2">
      <c r="A14" s="20" t="s">
        <v>649</v>
      </c>
      <c r="B14" s="2" t="str">
        <f>VLOOKUP(A14,'Resultado Emails'!B:D,3,0)</f>
        <v>marianagutierra@usp.br</v>
      </c>
      <c r="E14" s="2" t="s">
        <v>417</v>
      </c>
      <c r="F14" s="2" t="s">
        <v>2431</v>
      </c>
      <c r="G14" s="2">
        <v>5</v>
      </c>
      <c r="H14" s="2">
        <f t="shared" si="0"/>
        <v>3</v>
      </c>
      <c r="K14" s="64" t="s">
        <v>2431</v>
      </c>
      <c r="L14" s="37">
        <f t="shared" si="1"/>
        <v>8</v>
      </c>
      <c r="M14" s="34"/>
      <c r="N14" s="64" t="s">
        <v>2432</v>
      </c>
      <c r="O14" s="37">
        <v>10</v>
      </c>
    </row>
    <row r="15" spans="1:15" x14ac:dyDescent="0.2">
      <c r="A15" s="20" t="s">
        <v>463</v>
      </c>
      <c r="B15" s="2" t="str">
        <f>VLOOKUP(A15,'Resultado Emails'!B:D,3,0)</f>
        <v>nathiventuroso@usp.br</v>
      </c>
      <c r="E15" s="2" t="s">
        <v>476</v>
      </c>
      <c r="F15" s="2" t="s">
        <v>2433</v>
      </c>
      <c r="G15" s="2">
        <v>3</v>
      </c>
      <c r="H15" s="2">
        <f t="shared" si="0"/>
        <v>1</v>
      </c>
      <c r="K15" s="64" t="s">
        <v>2433</v>
      </c>
      <c r="L15" s="37">
        <f t="shared" si="1"/>
        <v>4</v>
      </c>
      <c r="M15" s="34"/>
      <c r="N15" s="64" t="s">
        <v>2434</v>
      </c>
      <c r="O15" s="37">
        <v>7</v>
      </c>
    </row>
    <row r="16" spans="1:15" x14ac:dyDescent="0.2">
      <c r="A16" s="20" t="s">
        <v>1409</v>
      </c>
      <c r="B16" s="2" t="str">
        <f>VLOOKUP(A16,'Resultado Emails'!B:D,3,0)</f>
        <v>beatrizolima@usp.br</v>
      </c>
      <c r="E16" s="2" t="s">
        <v>123</v>
      </c>
      <c r="F16" s="2" t="s">
        <v>2435</v>
      </c>
      <c r="G16" s="2">
        <v>1</v>
      </c>
      <c r="H16" s="2">
        <f t="shared" si="0"/>
        <v>5</v>
      </c>
      <c r="K16" s="64" t="s">
        <v>2435</v>
      </c>
      <c r="L16" s="37">
        <f t="shared" si="1"/>
        <v>6</v>
      </c>
      <c r="M16" s="34"/>
      <c r="N16" s="64" t="s">
        <v>2436</v>
      </c>
      <c r="O16" s="37">
        <v>5</v>
      </c>
    </row>
    <row r="17" spans="1:15" x14ac:dyDescent="0.2">
      <c r="A17" s="20" t="s">
        <v>992</v>
      </c>
      <c r="B17" s="2" t="str">
        <f>VLOOKUP(A17,'Resultado Emails'!B:D,3,0)</f>
        <v>victorhndsilva@usp.br</v>
      </c>
      <c r="E17" s="2" t="s">
        <v>2437</v>
      </c>
      <c r="F17" s="2" t="s">
        <v>2438</v>
      </c>
      <c r="G17" s="2">
        <v>5</v>
      </c>
      <c r="H17" s="2">
        <f t="shared" si="0"/>
        <v>0</v>
      </c>
      <c r="K17" s="64" t="s">
        <v>2438</v>
      </c>
      <c r="L17" s="37">
        <f t="shared" si="1"/>
        <v>5</v>
      </c>
      <c r="M17" s="34"/>
      <c r="N17" s="64" t="s">
        <v>2439</v>
      </c>
      <c r="O17" s="37">
        <v>8</v>
      </c>
    </row>
    <row r="18" spans="1:15" x14ac:dyDescent="0.2">
      <c r="A18" s="20" t="s">
        <v>529</v>
      </c>
      <c r="B18" s="2" t="str">
        <f>VLOOKUP(A18,'Resultado Emails'!B:D,3,0)</f>
        <v>cesarbrunorogue@usp.br</v>
      </c>
      <c r="E18" s="2" t="s">
        <v>2440</v>
      </c>
      <c r="F18" s="2" t="s">
        <v>2441</v>
      </c>
      <c r="G18" s="2">
        <v>3</v>
      </c>
      <c r="H18" s="2">
        <f t="shared" si="0"/>
        <v>0</v>
      </c>
      <c r="K18" s="64" t="s">
        <v>2441</v>
      </c>
      <c r="L18" s="37">
        <f t="shared" si="1"/>
        <v>3</v>
      </c>
      <c r="M18" s="34"/>
      <c r="N18" s="64" t="s">
        <v>2442</v>
      </c>
      <c r="O18" s="37">
        <v>6</v>
      </c>
    </row>
    <row r="19" spans="1:15" x14ac:dyDescent="0.2">
      <c r="A19" s="20" t="s">
        <v>1582</v>
      </c>
      <c r="B19" s="2" t="str">
        <f>VLOOKUP(A19,'Resultado Emails'!B:D,3,0)</f>
        <v>ingrid.cristina@usp.br</v>
      </c>
      <c r="E19" s="2" t="s">
        <v>269</v>
      </c>
      <c r="F19" s="2" t="s">
        <v>2443</v>
      </c>
      <c r="G19" s="2">
        <v>4</v>
      </c>
      <c r="H19" s="2">
        <f t="shared" si="0"/>
        <v>6</v>
      </c>
      <c r="K19" s="64" t="s">
        <v>2443</v>
      </c>
      <c r="L19" s="37">
        <f t="shared" si="1"/>
        <v>10</v>
      </c>
      <c r="M19" s="34"/>
      <c r="N19" s="64" t="s">
        <v>2444</v>
      </c>
      <c r="O19" s="37">
        <v>9</v>
      </c>
    </row>
    <row r="20" spans="1:15" x14ac:dyDescent="0.2">
      <c r="A20" s="20" t="s">
        <v>1176</v>
      </c>
      <c r="B20" s="2" t="str">
        <f>VLOOKUP(A20,'Resultado Emails'!B:D,3,0)</f>
        <v>beatrizhirata@usp.br</v>
      </c>
      <c r="E20" s="2" t="s">
        <v>2445</v>
      </c>
      <c r="F20" s="2" t="s">
        <v>2446</v>
      </c>
      <c r="G20" s="2">
        <v>1</v>
      </c>
      <c r="H20" s="2">
        <f t="shared" si="0"/>
        <v>0</v>
      </c>
      <c r="K20" s="64" t="s">
        <v>2446</v>
      </c>
      <c r="L20" s="37">
        <f t="shared" si="1"/>
        <v>1</v>
      </c>
      <c r="M20" s="34"/>
      <c r="N20" s="64" t="s">
        <v>2447</v>
      </c>
      <c r="O20" s="37">
        <v>2</v>
      </c>
    </row>
    <row r="21" spans="1:15" x14ac:dyDescent="0.2">
      <c r="A21" s="20" t="s">
        <v>314</v>
      </c>
      <c r="B21" s="2" t="str">
        <f>VLOOKUP(A21,'Resultado Emails'!B:D,3,0)</f>
        <v>danielawilliams@usp.br</v>
      </c>
      <c r="E21" s="2" t="s">
        <v>2448</v>
      </c>
      <c r="F21" s="2" t="s">
        <v>2449</v>
      </c>
      <c r="G21" s="2">
        <v>1</v>
      </c>
      <c r="H21" s="2">
        <f t="shared" si="0"/>
        <v>0</v>
      </c>
      <c r="K21" s="64" t="s">
        <v>2449</v>
      </c>
      <c r="L21" s="37">
        <f t="shared" si="1"/>
        <v>1</v>
      </c>
      <c r="M21" s="34"/>
      <c r="N21" s="64" t="s">
        <v>2450</v>
      </c>
      <c r="O21" s="37">
        <v>9</v>
      </c>
    </row>
    <row r="22" spans="1:15" x14ac:dyDescent="0.2">
      <c r="A22" s="20" t="s">
        <v>674</v>
      </c>
      <c r="B22" s="2" t="str">
        <f>VLOOKUP(A22,'Resultado Emails'!B:D,3,0)</f>
        <v>rebecaoliveiraslima@gmail.com</v>
      </c>
      <c r="E22" s="2" t="s">
        <v>1464</v>
      </c>
      <c r="F22" s="2" t="s">
        <v>2402</v>
      </c>
      <c r="G22" s="2">
        <v>3</v>
      </c>
      <c r="H22" s="2">
        <f t="shared" si="0"/>
        <v>1</v>
      </c>
      <c r="K22" s="34"/>
      <c r="L22" s="34"/>
    </row>
    <row r="23" spans="1:15" x14ac:dyDescent="0.2">
      <c r="A23" s="20" t="s">
        <v>330</v>
      </c>
      <c r="B23" s="2" t="str">
        <f>VLOOKUP(A23,'Resultado Emails'!B:D,3,0)</f>
        <v>cesarbrunorogue@usp.br</v>
      </c>
      <c r="E23" s="2" t="s">
        <v>2451</v>
      </c>
      <c r="F23" s="2" t="s">
        <v>2405</v>
      </c>
      <c r="G23" s="2">
        <v>2</v>
      </c>
      <c r="H23" s="2">
        <f t="shared" si="0"/>
        <v>0</v>
      </c>
      <c r="K23" s="34"/>
      <c r="L23" s="34"/>
    </row>
    <row r="24" spans="1:15" x14ac:dyDescent="0.2">
      <c r="A24" s="20" t="s">
        <v>1032</v>
      </c>
      <c r="B24" s="2" t="s">
        <v>258</v>
      </c>
      <c r="E24" s="2" t="s">
        <v>2452</v>
      </c>
      <c r="F24" s="2" t="s">
        <v>2407</v>
      </c>
      <c r="G24" s="2">
        <v>4</v>
      </c>
      <c r="H24" s="2">
        <f t="shared" si="0"/>
        <v>0</v>
      </c>
      <c r="K24" s="34"/>
      <c r="L24" s="34"/>
    </row>
    <row r="25" spans="1:15" x14ac:dyDescent="0.2">
      <c r="A25" s="20" t="s">
        <v>839</v>
      </c>
      <c r="B25" s="2" t="str">
        <f>VLOOKUP(A25,'Resultado Emails'!B:D,3,0)</f>
        <v>tokioasato.pedro@usp.br</v>
      </c>
      <c r="E25" s="2" t="s">
        <v>2453</v>
      </c>
      <c r="F25" s="2" t="s">
        <v>2409</v>
      </c>
      <c r="G25" s="2">
        <v>2</v>
      </c>
      <c r="H25" s="2">
        <f t="shared" si="0"/>
        <v>0</v>
      </c>
      <c r="K25" s="34"/>
      <c r="L25" s="34"/>
    </row>
    <row r="26" spans="1:15" x14ac:dyDescent="0.2">
      <c r="A26" s="20" t="s">
        <v>223</v>
      </c>
      <c r="B26" s="2" t="str">
        <f>VLOOKUP(A26,'Resultado Emails'!B:D,3,0)</f>
        <v>nathiventuroso@usp.br</v>
      </c>
      <c r="E26" s="2" t="s">
        <v>2454</v>
      </c>
      <c r="F26" s="2" t="s">
        <v>2411</v>
      </c>
      <c r="G26" s="2">
        <v>3</v>
      </c>
      <c r="H26" s="2">
        <f t="shared" si="0"/>
        <v>0</v>
      </c>
      <c r="K26" s="34"/>
      <c r="L26" s="34"/>
    </row>
    <row r="27" spans="1:15" x14ac:dyDescent="0.2">
      <c r="A27" s="20" t="s">
        <v>625</v>
      </c>
      <c r="B27" s="2" t="str">
        <f>VLOOKUP(A27,'Resultado Emails'!B:D,3,0)</f>
        <v>tokioasato.pedro@usp.br</v>
      </c>
      <c r="E27" s="2" t="s">
        <v>2455</v>
      </c>
      <c r="F27" s="2" t="s">
        <v>2413</v>
      </c>
      <c r="G27" s="2">
        <v>5</v>
      </c>
      <c r="H27" s="2">
        <f t="shared" si="0"/>
        <v>0</v>
      </c>
      <c r="K27" s="34"/>
      <c r="L27" s="34"/>
    </row>
    <row r="28" spans="1:15" x14ac:dyDescent="0.2">
      <c r="A28" s="20" t="s">
        <v>338</v>
      </c>
      <c r="B28" s="2" t="str">
        <f>VLOOKUP(A28,'Resultado Emails'!B:D,3,0)</f>
        <v>brunasmm@usp.br</v>
      </c>
      <c r="E28" s="2" t="s">
        <v>491</v>
      </c>
      <c r="F28" s="2" t="s">
        <v>2416</v>
      </c>
      <c r="G28" s="2">
        <v>1</v>
      </c>
      <c r="H28" s="2">
        <f t="shared" si="0"/>
        <v>3</v>
      </c>
      <c r="K28" s="34"/>
      <c r="L28" s="34"/>
    </row>
    <row r="29" spans="1:15" x14ac:dyDescent="0.2">
      <c r="A29" s="20" t="s">
        <v>769</v>
      </c>
      <c r="B29" s="2" t="str">
        <f>VLOOKUP(A29,'Resultado Emails'!B:D,3,0)</f>
        <v>cesarbrunorogue@usp.br</v>
      </c>
      <c r="E29" s="2" t="s">
        <v>687</v>
      </c>
      <c r="F29" s="2" t="s">
        <v>2418</v>
      </c>
      <c r="G29" s="2">
        <v>1</v>
      </c>
      <c r="H29" s="2">
        <f t="shared" si="0"/>
        <v>1</v>
      </c>
      <c r="K29" s="34"/>
      <c r="L29" s="34"/>
    </row>
    <row r="30" spans="1:15" x14ac:dyDescent="0.2">
      <c r="A30" s="20" t="s">
        <v>1561</v>
      </c>
      <c r="B30" s="2" t="str">
        <f>VLOOKUP(A30,'Resultado Emails'!B:D,3,0)</f>
        <v>brunasmm@usp.br</v>
      </c>
      <c r="E30" s="2" t="s">
        <v>2456</v>
      </c>
      <c r="F30" s="2" t="s">
        <v>2421</v>
      </c>
      <c r="G30" s="2">
        <v>1</v>
      </c>
      <c r="H30" s="2">
        <f t="shared" si="0"/>
        <v>0</v>
      </c>
      <c r="K30" s="34"/>
      <c r="L30" s="34"/>
    </row>
    <row r="31" spans="1:15" x14ac:dyDescent="0.2">
      <c r="A31" s="20" t="s">
        <v>845</v>
      </c>
      <c r="B31" s="2" t="str">
        <f>VLOOKUP(A31,'Resultado Emails'!B:D,3,0)</f>
        <v>rebecaoliveiraslima@gmail.com</v>
      </c>
      <c r="E31" s="2" t="s">
        <v>645</v>
      </c>
      <c r="F31" s="2" t="s">
        <v>2424</v>
      </c>
      <c r="G31" s="2">
        <v>10</v>
      </c>
      <c r="H31" s="2">
        <f t="shared" si="0"/>
        <v>2</v>
      </c>
      <c r="K31" s="34"/>
      <c r="L31" s="34"/>
    </row>
    <row r="32" spans="1:15" x14ac:dyDescent="0.2">
      <c r="A32" s="20" t="s">
        <v>1573</v>
      </c>
      <c r="B32" s="2" t="str">
        <f>VLOOKUP(A32,'Resultado Emails'!B:D,3,0)</f>
        <v>viviansasouza@usp.br</v>
      </c>
      <c r="E32" s="2" t="s">
        <v>2457</v>
      </c>
      <c r="F32" s="2" t="s">
        <v>2426</v>
      </c>
      <c r="G32" s="2">
        <v>5</v>
      </c>
      <c r="H32" s="2">
        <f t="shared" si="0"/>
        <v>0</v>
      </c>
      <c r="K32" s="34"/>
      <c r="L32" s="34"/>
    </row>
    <row r="33" spans="1:12" x14ac:dyDescent="0.2">
      <c r="A33" s="20" t="s">
        <v>1060</v>
      </c>
      <c r="B33" s="2" t="str">
        <f>VLOOKUP(A33,'Resultado Emails'!B:D,3,0)</f>
        <v>giovannaszwarc@usp.br</v>
      </c>
      <c r="E33" s="2" t="s">
        <v>2458</v>
      </c>
      <c r="F33" s="2" t="s">
        <v>2428</v>
      </c>
      <c r="G33" s="2">
        <v>3</v>
      </c>
      <c r="H33" s="2">
        <f t="shared" si="0"/>
        <v>0</v>
      </c>
      <c r="K33" s="34"/>
      <c r="L33" s="34"/>
    </row>
    <row r="34" spans="1:12" x14ac:dyDescent="0.2">
      <c r="A34" s="20" t="s">
        <v>1169</v>
      </c>
      <c r="B34" s="2" t="str">
        <f>VLOOKUP(A34,'Resultado Emails'!B:D,3,0)</f>
        <v>marianagutierra@usp.br</v>
      </c>
      <c r="E34" s="2" t="s">
        <v>2459</v>
      </c>
      <c r="F34" s="2" t="s">
        <v>2430</v>
      </c>
      <c r="G34" s="2">
        <v>6</v>
      </c>
      <c r="H34" s="2">
        <f t="shared" si="0"/>
        <v>0</v>
      </c>
      <c r="K34" s="34"/>
      <c r="L34" s="34"/>
    </row>
    <row r="35" spans="1:12" x14ac:dyDescent="0.2">
      <c r="A35" s="20" t="s">
        <v>1315</v>
      </c>
      <c r="B35" s="2" t="str">
        <f>VLOOKUP(A35,'Resultado Emails'!B:D,3,0)</f>
        <v>renan.mmarques@usp.br</v>
      </c>
      <c r="E35" s="2" t="s">
        <v>218</v>
      </c>
      <c r="F35" s="2" t="s">
        <v>2432</v>
      </c>
      <c r="G35" s="2">
        <v>2</v>
      </c>
      <c r="H35" s="2">
        <f t="shared" si="0"/>
        <v>8</v>
      </c>
      <c r="K35" s="34"/>
      <c r="L35" s="34"/>
    </row>
    <row r="36" spans="1:12" x14ac:dyDescent="0.2">
      <c r="A36" s="20" t="s">
        <v>1651</v>
      </c>
      <c r="B36" s="2" t="str">
        <f>VLOOKUP(A36,'Resultado Emails'!B:D,3,0)</f>
        <v>beatrizolima@usp.br</v>
      </c>
      <c r="E36" s="2" t="s">
        <v>2460</v>
      </c>
      <c r="F36" s="2" t="s">
        <v>2434</v>
      </c>
      <c r="G36" s="2">
        <v>7</v>
      </c>
      <c r="H36" s="2">
        <f t="shared" si="0"/>
        <v>0</v>
      </c>
      <c r="K36" s="34"/>
      <c r="L36" s="34"/>
    </row>
    <row r="37" spans="1:12" x14ac:dyDescent="0.2">
      <c r="A37" s="20" t="s">
        <v>1362</v>
      </c>
      <c r="B37" s="2" t="str">
        <f>VLOOKUP(A37,'Resultado Emails'!B:D,3,0)</f>
        <v>tokioasato.pedro@usp.br</v>
      </c>
      <c r="E37" s="2" t="s">
        <v>1564</v>
      </c>
      <c r="F37" s="2" t="s">
        <v>2436</v>
      </c>
      <c r="G37" s="2">
        <v>4</v>
      </c>
      <c r="H37" s="2">
        <f t="shared" si="0"/>
        <v>1</v>
      </c>
      <c r="K37" s="34"/>
      <c r="L37" s="34"/>
    </row>
    <row r="38" spans="1:12" x14ac:dyDescent="0.2">
      <c r="A38" s="20" t="s">
        <v>929</v>
      </c>
      <c r="B38" s="2" t="str">
        <f>VLOOKUP(A38,'Resultado Emails'!B:D,3,0)</f>
        <v>giovannaszwarc@usp.br</v>
      </c>
      <c r="D38" s="2" t="s">
        <v>671</v>
      </c>
      <c r="E38" s="2" t="s">
        <v>1071</v>
      </c>
      <c r="F38" s="2" t="s">
        <v>2439</v>
      </c>
      <c r="G38" s="2">
        <v>1</v>
      </c>
      <c r="H38" s="2">
        <f t="shared" si="0"/>
        <v>1</v>
      </c>
      <c r="I38" s="2">
        <f>COUNTIF(B:B,D38)</f>
        <v>6</v>
      </c>
      <c r="K38" s="34"/>
      <c r="L38" s="34"/>
    </row>
    <row r="39" spans="1:12" x14ac:dyDescent="0.2">
      <c r="A39" s="20" t="s">
        <v>1149</v>
      </c>
      <c r="B39" s="2" t="str">
        <f>VLOOKUP(A39,'Resultado Emails'!B:D,3,0)</f>
        <v>phrmachad@usp.br</v>
      </c>
      <c r="E39" s="2" t="s">
        <v>671</v>
      </c>
      <c r="F39" s="2" t="s">
        <v>2442</v>
      </c>
      <c r="H39" s="2">
        <f t="shared" si="0"/>
        <v>6</v>
      </c>
      <c r="K39" s="34"/>
      <c r="L39" s="34"/>
    </row>
    <row r="40" spans="1:12" x14ac:dyDescent="0.2">
      <c r="A40" s="20" t="s">
        <v>1567</v>
      </c>
      <c r="B40" s="2" t="str">
        <f>VLOOKUP(A40,'Resultado Emails'!B:D,3,0)</f>
        <v>paulosergio_1@usp.br</v>
      </c>
      <c r="E40" s="2" t="s">
        <v>159</v>
      </c>
      <c r="F40" s="2" t="s">
        <v>2444</v>
      </c>
      <c r="G40" s="2">
        <v>1</v>
      </c>
      <c r="H40" s="2">
        <f t="shared" si="0"/>
        <v>8</v>
      </c>
      <c r="K40" s="34"/>
      <c r="L40" s="34"/>
    </row>
    <row r="41" spans="1:12" x14ac:dyDescent="0.2">
      <c r="A41" s="20" t="s">
        <v>1493</v>
      </c>
      <c r="B41" s="2" t="str">
        <f>VLOOKUP(A41,'Resultado Emails'!B:D,3,0)</f>
        <v>danielawilliams@usp.br</v>
      </c>
      <c r="E41" s="2" t="s">
        <v>483</v>
      </c>
      <c r="F41" s="2" t="s">
        <v>2447</v>
      </c>
      <c r="H41" s="2">
        <f t="shared" si="0"/>
        <v>2</v>
      </c>
      <c r="K41" s="34"/>
      <c r="L41" s="34"/>
    </row>
    <row r="42" spans="1:12" x14ac:dyDescent="0.2">
      <c r="A42" s="20" t="s">
        <v>853</v>
      </c>
      <c r="B42" s="2" t="str">
        <f>VLOOKUP(A42,'Resultado Emails'!B:D,3,0)</f>
        <v>phrmachad@usp.br</v>
      </c>
      <c r="E42" s="2" t="s">
        <v>192</v>
      </c>
      <c r="F42" s="2" t="s">
        <v>2450</v>
      </c>
      <c r="H42" s="2">
        <f t="shared" si="0"/>
        <v>9</v>
      </c>
      <c r="K42" s="34"/>
      <c r="L42" s="34"/>
    </row>
    <row r="43" spans="1:12" ht="15.75" customHeight="1" x14ac:dyDescent="0.15">
      <c r="A43" s="65" t="s">
        <v>2461</v>
      </c>
      <c r="B43" s="66" t="s">
        <v>2462</v>
      </c>
      <c r="K43" s="5"/>
      <c r="L43" s="5"/>
    </row>
    <row r="44" spans="1:12" x14ac:dyDescent="0.2">
      <c r="A44" s="20" t="s">
        <v>448</v>
      </c>
      <c r="B44" s="2" t="str">
        <f>VLOOKUP(A44,'Resultado Emails'!B:D,3,0)</f>
        <v>davivechi@usp.br</v>
      </c>
    </row>
    <row r="45" spans="1:12" x14ac:dyDescent="0.2">
      <c r="A45" s="20" t="s">
        <v>1519</v>
      </c>
      <c r="B45" s="2" t="str">
        <f>VLOOKUP(A45,'Resultado Emails'!B:D,3,0)</f>
        <v>viviansasouza@usp.br</v>
      </c>
    </row>
    <row r="46" spans="1:12" ht="15" x14ac:dyDescent="0.2">
      <c r="A46" s="20" t="s">
        <v>1479</v>
      </c>
      <c r="B46" s="2" t="str">
        <f>VLOOKUP(A46,'Resultado Emails'!B:D,3,0)</f>
        <v>rebecaoliveiraslima@gmail.com</v>
      </c>
    </row>
    <row r="47" spans="1:12" ht="15" x14ac:dyDescent="0.2">
      <c r="A47" s="20" t="s">
        <v>420</v>
      </c>
      <c r="B47" s="2" t="str">
        <f>VLOOKUP(A47,'Resultado Emails'!B:D,3,0)</f>
        <v>pedrohdemori@usp.br</v>
      </c>
      <c r="H47" s="2">
        <f>SUM(H2:H42)</f>
        <v>113</v>
      </c>
    </row>
    <row r="48" spans="1:12" ht="15" x14ac:dyDescent="0.2">
      <c r="A48" s="20" t="s">
        <v>536</v>
      </c>
      <c r="B48" s="2" t="str">
        <f>VLOOKUP(A48,'Resultado Emails'!B:D,3,0)</f>
        <v>danielawilliams@usp.br</v>
      </c>
    </row>
    <row r="49" spans="1:2" ht="15" x14ac:dyDescent="0.2">
      <c r="A49" s="20" t="s">
        <v>1723</v>
      </c>
      <c r="B49" s="2" t="str">
        <f>VLOOKUP(A49,'Resultado Emails'!B:D,3,0)</f>
        <v>ingrid.cristina@usp.br</v>
      </c>
    </row>
    <row r="50" spans="1:2" ht="15" x14ac:dyDescent="0.2">
      <c r="A50" s="20" t="s">
        <v>1694</v>
      </c>
      <c r="B50" s="2" t="str">
        <f>VLOOKUP(A50,'Resultado Emails'!B:D,3,0)</f>
        <v>davivechi@usp.br</v>
      </c>
    </row>
    <row r="51" spans="1:2" ht="15" x14ac:dyDescent="0.2">
      <c r="A51" s="20" t="s">
        <v>1301</v>
      </c>
      <c r="B51" s="2" t="str">
        <f>VLOOKUP(A51,'Resultado Emails'!B:D,3,0)</f>
        <v>brunasmm@usp.br</v>
      </c>
    </row>
    <row r="52" spans="1:2" ht="15" x14ac:dyDescent="0.2">
      <c r="A52" s="20" t="s">
        <v>1164</v>
      </c>
      <c r="B52" s="2" t="str">
        <f>VLOOKUP(A52,'Resultado Emails'!B:D,3,0)</f>
        <v>nathiventuroso@usp.br</v>
      </c>
    </row>
    <row r="53" spans="1:2" ht="15" x14ac:dyDescent="0.2">
      <c r="A53" s="20" t="s">
        <v>704</v>
      </c>
      <c r="B53" s="2" t="str">
        <f>VLOOKUP(A53,'Resultado Emails'!B:D,3,0)</f>
        <v>phrmachad@usp.br</v>
      </c>
    </row>
    <row r="54" spans="1:2" ht="15" x14ac:dyDescent="0.2">
      <c r="A54" s="20" t="s">
        <v>632</v>
      </c>
      <c r="B54" s="2" t="str">
        <f>VLOOKUP(A54,'Resultado Emails'!B:D,3,0)</f>
        <v>lucaslimarocha@usp.br</v>
      </c>
    </row>
    <row r="55" spans="1:2" ht="15" x14ac:dyDescent="0.2">
      <c r="A55" s="20" t="s">
        <v>502</v>
      </c>
      <c r="B55" s="2" t="str">
        <f>VLOOKUP(A55,'Resultado Emails'!B:D,3,0)</f>
        <v>giovannaszwarc@usp.br</v>
      </c>
    </row>
    <row r="56" spans="1:2" ht="15" x14ac:dyDescent="0.2">
      <c r="A56" s="20" t="s">
        <v>542</v>
      </c>
      <c r="B56" s="2" t="str">
        <f>VLOOKUP(A56,'Resultado Emails'!B:D,3,0)</f>
        <v>tokioasato.pedro@usp.br</v>
      </c>
    </row>
    <row r="57" spans="1:2" ht="15" x14ac:dyDescent="0.2">
      <c r="A57" s="20" t="s">
        <v>654</v>
      </c>
      <c r="B57" s="2" t="str">
        <f>VLOOKUP(A57,'Resultado Emails'!B:D,3,0)</f>
        <v>cesarbrunorogue@usp.br</v>
      </c>
    </row>
    <row r="58" spans="1:2" ht="15" x14ac:dyDescent="0.2">
      <c r="A58" s="20" t="s">
        <v>1135</v>
      </c>
      <c r="B58" s="2" t="str">
        <f>VLOOKUP(A58,'Resultado Emails'!B:D,3,0)</f>
        <v>brunasmm@usp.br</v>
      </c>
    </row>
    <row r="59" spans="1:2" ht="15" x14ac:dyDescent="0.2">
      <c r="A59" s="20" t="s">
        <v>1710</v>
      </c>
      <c r="B59" s="2" t="str">
        <f>VLOOKUP(A59,'Resultado Emails'!B:D,3,0)</f>
        <v>danielawilliams@usp.br</v>
      </c>
    </row>
    <row r="60" spans="1:2" ht="15" x14ac:dyDescent="0.2">
      <c r="A60" s="20" t="s">
        <v>1280</v>
      </c>
      <c r="B60" s="2" t="str">
        <f>VLOOKUP(A60,'Resultado Emails'!B:D,3,0)</f>
        <v>rebecaoliveiraslima@gmail.com</v>
      </c>
    </row>
    <row r="61" spans="1:2" ht="15" x14ac:dyDescent="0.2">
      <c r="A61" s="20" t="s">
        <v>479</v>
      </c>
      <c r="B61" s="2" t="str">
        <f>VLOOKUP(A61,'Resultado Emails'!B:D,3,0)</f>
        <v>gabriel.fsca@usp.br</v>
      </c>
    </row>
    <row r="62" spans="1:2" ht="15" x14ac:dyDescent="0.2">
      <c r="A62" s="20" t="s">
        <v>1008</v>
      </c>
      <c r="B62" s="2" t="str">
        <f>VLOOKUP(A62,'Resultado Emails'!B:D,3,0)</f>
        <v>danielawilliams@usp.br</v>
      </c>
    </row>
    <row r="63" spans="1:2" ht="15" x14ac:dyDescent="0.2">
      <c r="A63" s="20" t="s">
        <v>486</v>
      </c>
      <c r="B63" s="2" t="str">
        <f>VLOOKUP(A63,'Resultado Emails'!B:D,3,0)</f>
        <v>victorhndsilva@usp.br</v>
      </c>
    </row>
    <row r="64" spans="1:2" ht="15" x14ac:dyDescent="0.2">
      <c r="A64" s="20" t="s">
        <v>970</v>
      </c>
      <c r="B64" s="2" t="str">
        <f>VLOOKUP(A64,'Resultado Emails'!B:D,3,0)</f>
        <v>danielawilliams@usp.br</v>
      </c>
    </row>
    <row r="65" spans="1:2" ht="15" x14ac:dyDescent="0.2">
      <c r="A65" s="20" t="s">
        <v>1556</v>
      </c>
      <c r="B65" s="2" t="str">
        <f>VLOOKUP(A65,'Resultado Emails'!B:D,3,0)</f>
        <v>tokioasato.pedro@usp.br</v>
      </c>
    </row>
    <row r="66" spans="1:2" ht="15" x14ac:dyDescent="0.2">
      <c r="A66" s="20" t="s">
        <v>710</v>
      </c>
      <c r="B66" s="2" t="str">
        <f>VLOOKUP(A66,'Resultado Emails'!B:D,3,0)</f>
        <v>nathiventuroso@usp.br</v>
      </c>
    </row>
    <row r="67" spans="1:2" ht="15" x14ac:dyDescent="0.2">
      <c r="A67" s="20" t="s">
        <v>405</v>
      </c>
      <c r="B67" s="2" t="str">
        <f>VLOOKUP(A67,'Resultado Emails'!B:D,3,0)</f>
        <v>tokioasato.pedro@usp.br</v>
      </c>
    </row>
    <row r="68" spans="1:2" ht="15" x14ac:dyDescent="0.2">
      <c r="A68" s="20" t="s">
        <v>955</v>
      </c>
      <c r="B68" s="2" t="str">
        <f>VLOOKUP(A68,'Resultado Emails'!B:D,3,0)</f>
        <v>viviansasouza@usp.br</v>
      </c>
    </row>
    <row r="69" spans="1:2" ht="15" x14ac:dyDescent="0.2">
      <c r="A69" s="20" t="s">
        <v>439</v>
      </c>
      <c r="B69" s="2" t="str">
        <f>VLOOKUP(A69,'Resultado Emails'!B:D,3,0)</f>
        <v>ingrid.cristina@usp.br</v>
      </c>
    </row>
    <row r="70" spans="1:2" ht="15" x14ac:dyDescent="0.2">
      <c r="A70" s="20" t="s">
        <v>454</v>
      </c>
      <c r="B70" s="2" t="str">
        <f>VLOOKUP(A70,'Resultado Emails'!B:D,3,0)</f>
        <v>ingrid.cristina@usp.br</v>
      </c>
    </row>
    <row r="71" spans="1:2" ht="15" x14ac:dyDescent="0.2">
      <c r="A71" s="20" t="s">
        <v>1086</v>
      </c>
      <c r="B71" s="2" t="str">
        <f>VLOOKUP(A71,'Resultado Emails'!B:D,3,0)</f>
        <v>giovannaszwarc@usp.br</v>
      </c>
    </row>
    <row r="72" spans="1:2" ht="15" x14ac:dyDescent="0.2">
      <c r="A72" s="20" t="s">
        <v>869</v>
      </c>
      <c r="B72" s="2" t="str">
        <f>VLOOKUP(A72,'Resultado Emails'!B:D,3,0)</f>
        <v>davivechi@usp.br</v>
      </c>
    </row>
    <row r="73" spans="1:2" ht="15" x14ac:dyDescent="0.2">
      <c r="A73" s="20" t="s">
        <v>1418</v>
      </c>
      <c r="B73" s="2" t="str">
        <f>VLOOKUP(A73,'Resultado Emails'!B:D,3,0)</f>
        <v>agatha.evangelista@usp.br</v>
      </c>
    </row>
    <row r="74" spans="1:2" ht="15" x14ac:dyDescent="0.2">
      <c r="A74" s="20" t="s">
        <v>882</v>
      </c>
      <c r="B74" s="2" t="str">
        <f>VLOOKUP(A74,'Resultado Emails'!B:D,3,0)</f>
        <v>pedrohdemori@usp.br</v>
      </c>
    </row>
    <row r="75" spans="1:2" ht="15" x14ac:dyDescent="0.2">
      <c r="A75" s="20" t="s">
        <v>1630</v>
      </c>
      <c r="B75" s="2" t="str">
        <f>VLOOKUP(A75,'Resultado Emails'!B:D,3,0)</f>
        <v>cesarbrunorogue@usp.br</v>
      </c>
    </row>
    <row r="76" spans="1:2" ht="15" x14ac:dyDescent="0.2">
      <c r="A76" s="20" t="s">
        <v>894</v>
      </c>
      <c r="B76" s="2" t="str">
        <f>VLOOKUP(A76,'Resultado Emails'!B:D,3,0)</f>
        <v>cesarbrunorogue@usp.br</v>
      </c>
    </row>
    <row r="77" spans="1:2" ht="15" x14ac:dyDescent="0.2">
      <c r="A77" s="20" t="s">
        <v>1046</v>
      </c>
      <c r="B77" s="2" t="str">
        <f>VLOOKUP(A77,'Resultado Emails'!B:D,3,0)</f>
        <v>pedrohdemori@usp.br</v>
      </c>
    </row>
    <row r="78" spans="1:2" ht="15" x14ac:dyDescent="0.2">
      <c r="A78" s="20" t="s">
        <v>1119</v>
      </c>
      <c r="B78" s="2" t="str">
        <f>VLOOKUP(A78,'Resultado Emails'!B:D,3,0)</f>
        <v>beatrizolima@usp.br</v>
      </c>
    </row>
    <row r="79" spans="1:2" ht="15" x14ac:dyDescent="0.2">
      <c r="A79" s="20" t="s">
        <v>610</v>
      </c>
      <c r="B79" s="2" t="str">
        <f>VLOOKUP(A79,'Resultado Emails'!B:D,3,0)</f>
        <v>ingrid.cristina@usp.br</v>
      </c>
    </row>
    <row r="80" spans="1:2" ht="15" x14ac:dyDescent="0.2">
      <c r="A80" s="20" t="s">
        <v>412</v>
      </c>
      <c r="B80" s="2" t="str">
        <f>VLOOKUP(A80,'Resultado Emails'!B:D,3,0)</f>
        <v>davivechi@usp.br</v>
      </c>
    </row>
    <row r="81" spans="1:2" ht="15" x14ac:dyDescent="0.2">
      <c r="A81" s="20" t="s">
        <v>732</v>
      </c>
      <c r="B81" s="2" t="str">
        <f>VLOOKUP(A81,'Resultado Emails'!B:D,3,0)</f>
        <v>viviansasouza@usp.br</v>
      </c>
    </row>
    <row r="82" spans="1:2" ht="15" x14ac:dyDescent="0.2">
      <c r="A82" s="20" t="s">
        <v>165</v>
      </c>
      <c r="B82" s="2" t="str">
        <f>VLOOKUP(A82,'Resultado Emails'!B:D,3,0)</f>
        <v>tokioasato.pedro@usp.br</v>
      </c>
    </row>
    <row r="83" spans="1:2" ht="15" x14ac:dyDescent="0.2">
      <c r="A83" s="20" t="s">
        <v>1485</v>
      </c>
      <c r="B83" s="2" t="str">
        <f>VLOOKUP(A83,'Resultado Emails'!B:D,3,0)</f>
        <v>davivechi@usp.br</v>
      </c>
    </row>
    <row r="84" spans="1:2" ht="15" x14ac:dyDescent="0.2">
      <c r="A84" s="20" t="s">
        <v>1701</v>
      </c>
      <c r="B84" s="2" t="str">
        <f>VLOOKUP(A84,'Resultado Emails'!B:D,3,0)</f>
        <v>danielawilliams@usp.br</v>
      </c>
    </row>
    <row r="85" spans="1:2" ht="15" x14ac:dyDescent="0.2">
      <c r="A85" s="20" t="s">
        <v>1239</v>
      </c>
      <c r="B85" s="2" t="str">
        <f>VLOOKUP(A85,'Resultado Emails'!B:D,3,0)</f>
        <v>giovannaszwarc@usp.br</v>
      </c>
    </row>
    <row r="86" spans="1:2" ht="15" x14ac:dyDescent="0.2">
      <c r="A86" s="20" t="s">
        <v>1309</v>
      </c>
      <c r="B86" s="2" t="str">
        <f>VLOOKUP(A86,'Resultado Emails'!B:D,3,0)</f>
        <v>danielrodriguesneves@usp.br</v>
      </c>
    </row>
    <row r="87" spans="1:2" ht="15" x14ac:dyDescent="0.2">
      <c r="A87" s="20" t="s">
        <v>900</v>
      </c>
      <c r="B87" s="2" t="str">
        <f>VLOOKUP(A87,'Resultado Emails'!B:D,3,0)</f>
        <v>viviansasouza@usp.br</v>
      </c>
    </row>
    <row r="88" spans="1:2" ht="15" x14ac:dyDescent="0.2">
      <c r="A88" s="20" t="s">
        <v>1467</v>
      </c>
      <c r="B88" s="2" t="str">
        <f>VLOOKUP(A88,'Resultado Emails'!B:D,3,0)</f>
        <v>karinelm@usp.br</v>
      </c>
    </row>
    <row r="89" spans="1:2" ht="15" x14ac:dyDescent="0.2">
      <c r="A89" s="20" t="s">
        <v>921</v>
      </c>
      <c r="B89" s="2" t="str">
        <f>VLOOKUP(A89,'Resultado Emails'!B:D,3,0)</f>
        <v>tokioasato.pedro@usp.br</v>
      </c>
    </row>
    <row r="90" spans="1:2" ht="15" x14ac:dyDescent="0.2">
      <c r="A90" s="20" t="s">
        <v>1222</v>
      </c>
      <c r="B90" s="2" t="str">
        <f>VLOOKUP(A90,'Resultado Emails'!B:D,3,0)</f>
        <v>beatrizhirata@usp.br</v>
      </c>
    </row>
    <row r="91" spans="1:2" ht="15" x14ac:dyDescent="0.2">
      <c r="A91" s="20" t="s">
        <v>281</v>
      </c>
      <c r="B91" s="2" t="str">
        <f>VLOOKUP(A91,'Resultado Emails'!B:D,3,0)</f>
        <v>nathiventuroso@usp.br</v>
      </c>
    </row>
    <row r="92" spans="1:2" ht="15" x14ac:dyDescent="0.2">
      <c r="A92" s="20" t="s">
        <v>1091</v>
      </c>
      <c r="B92" s="2" t="str">
        <f>VLOOKUP(A92,'Resultado Emails'!B:D,3,0)</f>
        <v>cesarbrunorogue@usp.br</v>
      </c>
    </row>
    <row r="93" spans="1:2" ht="15" x14ac:dyDescent="0.2">
      <c r="A93" s="20" t="s">
        <v>1228</v>
      </c>
      <c r="B93" s="2" t="str">
        <f>VLOOKUP(A93,'Resultado Emails'!B:D,3,0)</f>
        <v>nathiventuroso@usp.br</v>
      </c>
    </row>
    <row r="94" spans="1:2" ht="15" x14ac:dyDescent="0.2">
      <c r="A94" s="20" t="s">
        <v>433</v>
      </c>
      <c r="B94" s="2" t="str">
        <f>VLOOKUP(A94,'Resultado Emails'!B:D,3,0)</f>
        <v>viviansasouza@usp.br</v>
      </c>
    </row>
    <row r="95" spans="1:2" ht="15" x14ac:dyDescent="0.2">
      <c r="A95" s="20" t="s">
        <v>1039</v>
      </c>
      <c r="B95" s="2" t="str">
        <f>VLOOKUP(A95,'Resultado Emails'!B:D,3,0)</f>
        <v>danielrodriguesneves@usp.br</v>
      </c>
    </row>
    <row r="96" spans="1:2" ht="15" x14ac:dyDescent="0.2">
      <c r="A96" s="20" t="s">
        <v>1664</v>
      </c>
      <c r="B96" s="2" t="str">
        <f>VLOOKUP(A96,'Resultado Emails'!B:D,3,0)</f>
        <v>cesarbrunorogue@usp.br</v>
      </c>
    </row>
    <row r="97" spans="1:2" ht="15" x14ac:dyDescent="0.2">
      <c r="A97" s="20" t="s">
        <v>1098</v>
      </c>
      <c r="B97" s="2" t="str">
        <f>VLOOKUP(A97,'Resultado Emails'!B:D,3,0)</f>
        <v>beatrizolima@usp.br</v>
      </c>
    </row>
    <row r="98" spans="1:2" ht="15" x14ac:dyDescent="0.2">
      <c r="A98" s="20" t="s">
        <v>1616</v>
      </c>
      <c r="B98" s="2" t="str">
        <f>VLOOKUP(A98,'Resultado Emails'!B:D,3,0)</f>
        <v>marina.capani@usp.br</v>
      </c>
    </row>
    <row r="99" spans="1:2" ht="15" x14ac:dyDescent="0.2">
      <c r="A99" s="20" t="s">
        <v>562</v>
      </c>
      <c r="B99" s="2" t="str">
        <f>VLOOKUP(A99,'Resultado Emails'!B:D,3,0)</f>
        <v>danielawilliams@usp.br</v>
      </c>
    </row>
    <row r="100" spans="1:2" ht="15" x14ac:dyDescent="0.2">
      <c r="A100" s="20" t="s">
        <v>1000</v>
      </c>
      <c r="B100" s="2" t="str">
        <f>VLOOKUP(A100,'Resultado Emails'!B:D,3,0)</f>
        <v>cesarbrunorogue@usp.br</v>
      </c>
    </row>
    <row r="101" spans="1:2" ht="15" x14ac:dyDescent="0.2">
      <c r="A101" s="20" t="s">
        <v>1074</v>
      </c>
      <c r="B101" s="2" t="str">
        <f>VLOOKUP(A101,'Resultado Emails'!B:D,3,0)</f>
        <v>rebeca-lima@usp.br</v>
      </c>
    </row>
    <row r="102" spans="1:2" ht="15" x14ac:dyDescent="0.2">
      <c r="A102" s="20" t="s">
        <v>774</v>
      </c>
      <c r="B102" s="2" t="str">
        <f>VLOOKUP(A102,'Resultado Emails'!B:D,3,0)</f>
        <v>viviansasouza@usp.br</v>
      </c>
    </row>
    <row r="103" spans="1:2" ht="15" x14ac:dyDescent="0.2">
      <c r="A103" s="20" t="s">
        <v>1500</v>
      </c>
      <c r="B103" s="2" t="str">
        <f>VLOOKUP(A103,'Resultado Emails'!B:D,3,0)</f>
        <v>cesarbrunorogue@usp.br</v>
      </c>
    </row>
    <row r="104" spans="1:2" ht="15" x14ac:dyDescent="0.2">
      <c r="A104" s="20" t="s">
        <v>1234</v>
      </c>
      <c r="B104" s="2" t="str">
        <f>VLOOKUP(A104,'Resultado Emails'!B:D,3,0)</f>
        <v>agatha.evangelista@usp.br</v>
      </c>
    </row>
    <row r="105" spans="1:2" ht="15" x14ac:dyDescent="0.2">
      <c r="A105" s="20" t="s">
        <v>1105</v>
      </c>
      <c r="B105" s="2" t="str">
        <f>VLOOKUP(A105,'Resultado Emails'!B:D,3,0)</f>
        <v>viviansasouza@usp.br</v>
      </c>
    </row>
    <row r="106" spans="1:2" ht="15" x14ac:dyDescent="0.2">
      <c r="A106" s="20" t="s">
        <v>1244</v>
      </c>
      <c r="B106" s="2" t="str">
        <f>VLOOKUP(A106,'Resultado Emails'!B:D,3,0)</f>
        <v>brunasmm@usp.br</v>
      </c>
    </row>
    <row r="107" spans="1:2" ht="15" x14ac:dyDescent="0.2">
      <c r="A107" s="20" t="s">
        <v>234</v>
      </c>
      <c r="B107" s="2" t="str">
        <f>VLOOKUP(A107,'Resultado Emails'!B:D,3,0)</f>
        <v>danielawilliams@usp.br</v>
      </c>
    </row>
    <row r="108" spans="1:2" ht="15" x14ac:dyDescent="0.2">
      <c r="A108" s="20" t="s">
        <v>1355</v>
      </c>
      <c r="B108" s="2" t="str">
        <f>VLOOKUP(A108,'Resultado Emails'!B:D,3,0)</f>
        <v>nathiventuroso@usp.br</v>
      </c>
    </row>
    <row r="109" spans="1:2" ht="15" x14ac:dyDescent="0.2">
      <c r="A109" s="20" t="s">
        <v>1510</v>
      </c>
      <c r="B109" s="2" t="str">
        <f>VLOOKUP(A109,'Resultado Emails'!B:D,3,0)</f>
        <v>lucaslimarocha@usp.br</v>
      </c>
    </row>
    <row r="110" spans="1:2" ht="15" x14ac:dyDescent="0.2">
      <c r="A110" s="20" t="s">
        <v>1657</v>
      </c>
      <c r="B110" s="2" t="str">
        <f>VLOOKUP(A110,'Resultado Emails'!B:D,3,0)</f>
        <v>renan.mmarques@usp.br</v>
      </c>
    </row>
    <row r="111" spans="1:2" ht="15" x14ac:dyDescent="0.2">
      <c r="A111" s="20" t="s">
        <v>805</v>
      </c>
      <c r="B111" s="2" t="str">
        <f>VLOOKUP(A111,'Resultado Emails'!B:D,3,0)</f>
        <v>rebecaoliveiraslima@gmail.com</v>
      </c>
    </row>
    <row r="112" spans="1:2" ht="15" x14ac:dyDescent="0.2">
      <c r="A112" s="20" t="s">
        <v>251</v>
      </c>
      <c r="B112" s="2" t="str">
        <f>VLOOKUP(A112,'Resultado Emails'!B:D,3,0)</f>
        <v>danielawilliams@usp.br</v>
      </c>
    </row>
    <row r="113" spans="1:2" ht="15" x14ac:dyDescent="0.2">
      <c r="A113" s="20" t="s">
        <v>472</v>
      </c>
      <c r="B113" s="2" t="str">
        <f>VLOOKUP(A113,'Resultado Emails'!B:D,3,0)</f>
        <v>davivechi@usp.br</v>
      </c>
    </row>
    <row r="114" spans="1:2" ht="15" x14ac:dyDescent="0.2">
      <c r="A114" s="20" t="s">
        <v>1197</v>
      </c>
      <c r="B114" s="2" t="str">
        <f>VLOOKUP(A114,'Resultado Emails'!B:D,3,0)</f>
        <v>beatrizolima@usp.br</v>
      </c>
    </row>
    <row r="115" spans="1:2" ht="15" x14ac:dyDescent="0.2">
      <c r="A115" s="20" t="s">
        <v>1752</v>
      </c>
      <c r="B115" s="2" t="str">
        <f>VLOOKUP(A115,'Resultado Emails'!B:D,3,0)</f>
        <v>brunasmm@usp.br</v>
      </c>
    </row>
    <row r="116" spans="1:2" ht="15" x14ac:dyDescent="0.2">
      <c r="A116" s="20" t="s">
        <v>1124</v>
      </c>
      <c r="B116" s="2" t="str">
        <f>VLOOKUP(A116,'Resultado Emails'!B:D,3,0)</f>
        <v>davivechi@usp.br</v>
      </c>
    </row>
    <row r="117" spans="1:2" ht="15" x14ac:dyDescent="0.2">
      <c r="A117" s="20" t="s">
        <v>667</v>
      </c>
      <c r="B117" s="2" t="str">
        <f>VLOOKUP(A117,'Resultado Emails'!B:D,3,0)</f>
        <v>ingrid.cristina@usp.br</v>
      </c>
    </row>
    <row r="118" spans="1:2" ht="15" x14ac:dyDescent="0.2">
      <c r="A118" s="20" t="s">
        <v>1527</v>
      </c>
      <c r="B118" s="2" t="str">
        <f>VLOOKUP(A118,'Resultado Emails'!B:D,3,0)</f>
        <v>renan.mmarques@usp.br</v>
      </c>
    </row>
    <row r="119" spans="1:2" ht="15" x14ac:dyDescent="0.2">
      <c r="A119" s="20" t="s">
        <v>1622</v>
      </c>
      <c r="B119" s="2" t="str">
        <f>VLOOKUP(A119,'Resultado Emails'!B:D,3,0)</f>
        <v>phrmachad@usp.br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Intervalos Nomeados</vt:lpstr>
      </vt:variant>
      <vt:variant>
        <vt:i4>7</vt:i4>
      </vt:variant>
    </vt:vector>
  </HeadingPairs>
  <TitlesOfParts>
    <vt:vector size="20" baseType="lpstr">
      <vt:lpstr>Resultado</vt:lpstr>
      <vt:lpstr>Resultado Emails</vt:lpstr>
      <vt:lpstr>Emails</vt:lpstr>
      <vt:lpstr>Minoro</vt:lpstr>
      <vt:lpstr>Resultado  1a Fase</vt:lpstr>
      <vt:lpstr>Aprovados - 1a FASE</vt:lpstr>
      <vt:lpstr>Base Provas</vt:lpstr>
      <vt:lpstr>Cotas</vt:lpstr>
      <vt:lpstr>Resultado Marketing</vt:lpstr>
      <vt:lpstr>Ano Conclusão EM</vt:lpstr>
      <vt:lpstr>Base Completa</vt:lpstr>
      <vt:lpstr>Dicionário</vt:lpstr>
      <vt:lpstr>Padrinhos</vt:lpstr>
      <vt:lpstr>Aprovacoes</vt:lpstr>
      <vt:lpstr>Nomes</vt:lpstr>
      <vt:lpstr>Num_pedido</vt:lpstr>
      <vt:lpstr>Outros_cursinhos</vt:lpstr>
      <vt:lpstr>Prestou_PS_CFEA</vt:lpstr>
      <vt:lpstr>Tentativas_Enem</vt:lpstr>
      <vt:lpstr>Tentativas_vests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2023-10-17T20:39:17Z</dcterms:created>
  <dcterms:modified xsi:type="dcterms:W3CDTF">2023-10-17T20:41:33Z</dcterms:modified>
</cp:coreProperties>
</file>